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7BCB3B58-868F-4A58-BB4B-A41CEA068801}" xr6:coauthVersionLast="47" xr6:coauthVersionMax="47" xr10:uidLastSave="{00000000-0000-0000-0000-000000000000}"/>
  <bookViews>
    <workbookView xWindow="-103" yWindow="-103" windowWidth="33120" windowHeight="18000" firstSheet="3" activeTab="10"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0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90" i="861" l="1"/>
  <c r="CM17" i="861"/>
  <c r="CN17" i="861"/>
  <c r="CM32" i="861"/>
  <c r="CN32" i="861"/>
  <c r="CO32" i="861"/>
  <c r="CP32" i="861"/>
  <c r="CQ32" i="861"/>
  <c r="CR32" i="861"/>
  <c r="CS32" i="861"/>
  <c r="CT32" i="861"/>
  <c r="CU32" i="861"/>
  <c r="CV32" i="861"/>
  <c r="CW32" i="861"/>
  <c r="CX32" i="861"/>
  <c r="CY32" i="861"/>
  <c r="CZ32" i="861"/>
  <c r="DA32" i="861"/>
  <c r="DB32" i="861"/>
  <c r="DC32" i="861"/>
  <c r="DD32" i="861"/>
  <c r="DE32" i="861"/>
  <c r="DF32" i="861"/>
  <c r="DG32" i="861"/>
  <c r="DH32" i="861"/>
  <c r="DI32" i="861"/>
  <c r="DJ32" i="861"/>
  <c r="DK32" i="861"/>
  <c r="DL32" i="861"/>
  <c r="CM33" i="861"/>
  <c r="CN33" i="861"/>
  <c r="CM34" i="861"/>
  <c r="CN34" i="861"/>
  <c r="CM35" i="861"/>
  <c r="CN35" i="861"/>
  <c r="CM36" i="861"/>
  <c r="CN36" i="861"/>
  <c r="CM37" i="861"/>
  <c r="CN37" i="861"/>
  <c r="CM77" i="861"/>
  <c r="CN77" i="861"/>
  <c r="CO77" i="861"/>
  <c r="CP77" i="861"/>
  <c r="CQ77" i="861"/>
  <c r="CR77" i="861"/>
  <c r="CS77" i="861"/>
  <c r="CT77" i="861"/>
  <c r="CU77" i="861"/>
  <c r="CV77" i="861"/>
  <c r="CW77" i="861"/>
  <c r="CX77" i="861"/>
  <c r="CY77" i="861"/>
  <c r="CZ77" i="861"/>
  <c r="DA77" i="861"/>
  <c r="DB77" i="861"/>
  <c r="DC77" i="861"/>
  <c r="DD77" i="861"/>
  <c r="DE77" i="861"/>
  <c r="DF77" i="861"/>
  <c r="DG77" i="861"/>
  <c r="DH77" i="861"/>
  <c r="DI77" i="861"/>
  <c r="DJ77" i="861"/>
  <c r="DK77" i="861"/>
  <c r="DL77" i="861"/>
  <c r="CM97" i="861"/>
  <c r="CO97" i="861"/>
  <c r="CP97" i="861"/>
  <c r="CQ97" i="861"/>
  <c r="CR97" i="861"/>
  <c r="CS97" i="861"/>
  <c r="CT97" i="861"/>
  <c r="CU97" i="861"/>
  <c r="CV97" i="861"/>
  <c r="CW97" i="861"/>
  <c r="CX97" i="861"/>
  <c r="CY97" i="861"/>
  <c r="CZ97" i="861"/>
  <c r="DA97" i="861"/>
  <c r="DB97" i="861"/>
  <c r="DC97" i="861"/>
  <c r="DD97" i="861"/>
  <c r="DE97" i="861"/>
  <c r="DF97" i="861"/>
  <c r="DG97" i="861"/>
  <c r="DH97" i="861"/>
  <c r="DI97" i="861"/>
  <c r="DJ97" i="861"/>
  <c r="DK97" i="861"/>
  <c r="DL97" i="861"/>
  <c r="N6" i="861"/>
  <c r="N5" i="861"/>
  <c r="C37" i="861"/>
  <c r="D37" i="861"/>
  <c r="F37" i="861"/>
  <c r="G37" i="861"/>
  <c r="I37" i="861"/>
  <c r="J37" i="861"/>
  <c r="K37" i="861"/>
  <c r="L37" i="861"/>
  <c r="M37" i="861"/>
  <c r="N37" i="861"/>
  <c r="O37" i="861"/>
  <c r="P37" i="861"/>
  <c r="Q37" i="861"/>
  <c r="R37" i="861"/>
  <c r="R18" i="861"/>
  <c r="Q18" i="861"/>
  <c r="J18" i="861"/>
  <c r="I18" i="861"/>
  <c r="G18" i="861"/>
  <c r="F18" i="861"/>
  <c r="D18" i="861"/>
  <c r="C18" i="861"/>
  <c r="AT94" i="861" s="1"/>
  <c r="R17" i="861"/>
  <c r="Q17" i="861"/>
  <c r="J17" i="861"/>
  <c r="I17" i="861"/>
  <c r="G17" i="861"/>
  <c r="F17" i="861"/>
  <c r="E17" i="861"/>
  <c r="D17" i="861"/>
  <c r="C17" i="861"/>
  <c r="B17" i="861"/>
  <c r="S2" i="1200"/>
  <c r="CN2" i="1200"/>
  <c r="CP2" i="1200"/>
  <c r="CP8" i="1200" s="1"/>
  <c r="CO3" i="1200"/>
  <c r="CO7" i="1200"/>
  <c r="CO8" i="1200"/>
  <c r="E11" i="1200"/>
  <c r="E12" i="1200"/>
  <c r="B12" i="1200" s="1"/>
  <c r="E13" i="1200"/>
  <c r="B13" i="1200" s="1"/>
  <c r="E14" i="1200"/>
  <c r="B14" i="1200" s="1"/>
  <c r="E15" i="1200"/>
  <c r="E16" i="1200"/>
  <c r="B16" i="1200" s="1"/>
  <c r="B37" i="861" s="1"/>
  <c r="E17" i="1200"/>
  <c r="B17" i="1200" s="1"/>
  <c r="E18" i="1200"/>
  <c r="B18" i="1200" s="1"/>
  <c r="CM18" i="1200"/>
  <c r="CN18" i="1200"/>
  <c r="E19" i="1200"/>
  <c r="E20" i="1200"/>
  <c r="E21" i="1200"/>
  <c r="S21" i="1200"/>
  <c r="CO21" i="1200"/>
  <c r="E22" i="1200"/>
  <c r="E23" i="1200"/>
  <c r="B23" i="1200" s="1"/>
  <c r="E24" i="1200"/>
  <c r="E25" i="1200"/>
  <c r="E26" i="1200"/>
  <c r="E27" i="1200"/>
  <c r="E28" i="1200"/>
  <c r="E29" i="1200"/>
  <c r="B29" i="1200" s="1"/>
  <c r="E30" i="1200"/>
  <c r="CM30" i="1200"/>
  <c r="CN30" i="1200"/>
  <c r="E31" i="1200"/>
  <c r="E32" i="1200"/>
  <c r="B32" i="1200" s="1"/>
  <c r="E33" i="1200"/>
  <c r="B33" i="1200" s="1"/>
  <c r="E34" i="1200"/>
  <c r="B34" i="1200" s="1"/>
  <c r="E35" i="1200"/>
  <c r="B35" i="1200" s="1"/>
  <c r="E36" i="1200"/>
  <c r="B36" i="1200" s="1"/>
  <c r="E37" i="1200"/>
  <c r="B37" i="1200" s="1"/>
  <c r="E38" i="1200"/>
  <c r="B38" i="1200" s="1"/>
  <c r="B18" i="861" s="1"/>
  <c r="E39" i="1200"/>
  <c r="B1641" i="64"/>
  <c r="B1642" i="64"/>
  <c r="E1641" i="64"/>
  <c r="E1642" i="64"/>
  <c r="G1641"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CM482" i="64"/>
  <c r="CN48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DL482" i="64"/>
  <c r="S482" i="64"/>
  <c r="CM478" i="64"/>
  <c r="CN478" i="64"/>
  <c r="E1643" i="64"/>
  <c r="B1643" i="64" s="1"/>
  <c r="G1643" i="64"/>
  <c r="CM473" i="64"/>
  <c r="CN473" i="64"/>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M968" i="64" a="1"/>
  <c r="CN968" i="64" a="1"/>
  <c r="AO23" i="861" l="1"/>
  <c r="DA98" i="861"/>
  <c r="CO98" i="861"/>
  <c r="DE98" i="861"/>
  <c r="DF94" i="861"/>
  <c r="CP94" i="861"/>
  <c r="BZ94" i="861"/>
  <c r="DB98" i="861"/>
  <c r="DG94" i="861"/>
  <c r="CQ94" i="861"/>
  <c r="CA94" i="861"/>
  <c r="BK94" i="861"/>
  <c r="AU94" i="861"/>
  <c r="AE94" i="861"/>
  <c r="CZ72" i="861"/>
  <c r="BU69" i="861"/>
  <c r="AP64" i="861"/>
  <c r="DD47" i="861"/>
  <c r="DD90" i="861" s="1"/>
  <c r="BY44" i="861"/>
  <c r="DA23" i="861"/>
  <c r="BJ94" i="861"/>
  <c r="AD94" i="861"/>
  <c r="CY72" i="861"/>
  <c r="BT69" i="861"/>
  <c r="AO64" i="861"/>
  <c r="DC47" i="861"/>
  <c r="DC90" i="861" s="1"/>
  <c r="BX44" i="861"/>
  <c r="CZ23" i="861"/>
  <c r="CZ98" i="861"/>
  <c r="DE94" i="861"/>
  <c r="CO94" i="861"/>
  <c r="BY94" i="861"/>
  <c r="BI94" i="861"/>
  <c r="AS94" i="861"/>
  <c r="AC94" i="861"/>
  <c r="CJ72" i="861"/>
  <c r="BE69" i="861"/>
  <c r="Z64" i="861"/>
  <c r="CN47" i="861"/>
  <c r="CN90" i="861" s="1"/>
  <c r="BI44" i="861"/>
  <c r="CK23" i="861"/>
  <c r="CX98" i="861"/>
  <c r="DC98" i="861"/>
  <c r="CM98" i="861"/>
  <c r="DD94" i="861"/>
  <c r="CN94" i="861"/>
  <c r="BX94" i="861"/>
  <c r="BH94" i="861"/>
  <c r="AR94" i="861"/>
  <c r="AB94" i="861"/>
  <c r="CI72" i="861"/>
  <c r="BD69" i="861"/>
  <c r="Y64" i="861"/>
  <c r="CM47" i="861"/>
  <c r="CM90" i="861" s="1"/>
  <c r="BH44" i="861"/>
  <c r="CJ23" i="861"/>
  <c r="CW98" i="861"/>
  <c r="DC94" i="861"/>
  <c r="CM94" i="861"/>
  <c r="BW94" i="861"/>
  <c r="BG94" i="861"/>
  <c r="AQ94" i="861"/>
  <c r="AA94" i="861"/>
  <c r="BT72" i="861"/>
  <c r="AO69" i="861"/>
  <c r="DC50" i="861"/>
  <c r="BX47" i="861"/>
  <c r="BX90" i="861" s="1"/>
  <c r="AS44" i="861"/>
  <c r="CZ26" i="861"/>
  <c r="BU23" i="861"/>
  <c r="CV98" i="861"/>
  <c r="DB94" i="861"/>
  <c r="CL94" i="861"/>
  <c r="BV94" i="861"/>
  <c r="BF94" i="861"/>
  <c r="AP94" i="861"/>
  <c r="Z94" i="861"/>
  <c r="BS72" i="861"/>
  <c r="AN69" i="861"/>
  <c r="DB50" i="861"/>
  <c r="BW47" i="861"/>
  <c r="BW90" i="861" s="1"/>
  <c r="AR44" i="861"/>
  <c r="CY26" i="861"/>
  <c r="BT23" i="861"/>
  <c r="CU98" i="861"/>
  <c r="DA94" i="861"/>
  <c r="CK94" i="861"/>
  <c r="BU94" i="861"/>
  <c r="BE94" i="861"/>
  <c r="AO94" i="861"/>
  <c r="Y94" i="861"/>
  <c r="BD72" i="861"/>
  <c r="Y69" i="861"/>
  <c r="CM50" i="861"/>
  <c r="BH47" i="861"/>
  <c r="BH90" i="861" s="1"/>
  <c r="AC44" i="861"/>
  <c r="CJ26" i="861"/>
  <c r="BE23" i="861"/>
  <c r="CR98" i="861"/>
  <c r="CY98" i="861"/>
  <c r="CZ94" i="861"/>
  <c r="CJ94" i="861"/>
  <c r="BT94" i="861"/>
  <c r="BD94" i="861"/>
  <c r="AN94" i="861"/>
  <c r="X94" i="861"/>
  <c r="BC72" i="861"/>
  <c r="X69" i="861"/>
  <c r="CL50" i="861"/>
  <c r="BG47" i="861"/>
  <c r="BG90" i="861" s="1"/>
  <c r="AB44" i="861"/>
  <c r="CI26" i="861"/>
  <c r="BD23" i="861"/>
  <c r="CQ98" i="861"/>
  <c r="CY94" i="861"/>
  <c r="CI94" i="861"/>
  <c r="BS94" i="861"/>
  <c r="BC94" i="861"/>
  <c r="AM94" i="861"/>
  <c r="W94" i="861"/>
  <c r="AN72" i="861"/>
  <c r="DB64" i="861"/>
  <c r="BW50" i="861"/>
  <c r="AR47" i="861"/>
  <c r="AR90" i="861" s="1"/>
  <c r="BT26" i="861"/>
  <c r="AA23" i="861"/>
  <c r="AQ23" i="861"/>
  <c r="BG23" i="861"/>
  <c r="BW23" i="861"/>
  <c r="CM23" i="861"/>
  <c r="DC23" i="861"/>
  <c r="Z26" i="861"/>
  <c r="AP26" i="861"/>
  <c r="BF26" i="861"/>
  <c r="BV26" i="861"/>
  <c r="CL26" i="861"/>
  <c r="DB26" i="861"/>
  <c r="AE44" i="861"/>
  <c r="AU44" i="861"/>
  <c r="BK44" i="861"/>
  <c r="CA44" i="861"/>
  <c r="CQ44" i="861"/>
  <c r="DG44" i="861"/>
  <c r="AD47" i="861"/>
  <c r="AD90" i="861" s="1"/>
  <c r="AT47" i="861"/>
  <c r="AT90" i="861" s="1"/>
  <c r="BJ47" i="861"/>
  <c r="BJ90" i="861" s="1"/>
  <c r="BZ47" i="861"/>
  <c r="BZ90" i="861" s="1"/>
  <c r="CP47" i="861"/>
  <c r="CP90" i="861" s="1"/>
  <c r="DF47" i="861"/>
  <c r="DF90" i="861" s="1"/>
  <c r="AC50" i="861"/>
  <c r="AS50" i="861"/>
  <c r="BI50" i="861"/>
  <c r="BY50" i="861"/>
  <c r="CO50" i="861"/>
  <c r="DE50" i="861"/>
  <c r="AB64" i="861"/>
  <c r="AR64" i="861"/>
  <c r="BH64" i="861"/>
  <c r="BX64" i="861"/>
  <c r="CN64" i="861"/>
  <c r="DD64" i="861"/>
  <c r="AA69" i="861"/>
  <c r="AQ69" i="861"/>
  <c r="BG69" i="861"/>
  <c r="BW69" i="861"/>
  <c r="CM69" i="861"/>
  <c r="DC69" i="861"/>
  <c r="Z72" i="861"/>
  <c r="AP72" i="861"/>
  <c r="BF72" i="861"/>
  <c r="BV72" i="861"/>
  <c r="CL72" i="861"/>
  <c r="DB72" i="861"/>
  <c r="CM19" i="861"/>
  <c r="AB23" i="861"/>
  <c r="AR23" i="861"/>
  <c r="BH23" i="861"/>
  <c r="BX23" i="861"/>
  <c r="CN23" i="861"/>
  <c r="DD23" i="861"/>
  <c r="AA26" i="861"/>
  <c r="AQ26" i="861"/>
  <c r="BG26" i="861"/>
  <c r="BW26" i="861"/>
  <c r="CM26" i="861"/>
  <c r="DC26" i="861"/>
  <c r="AF44" i="861"/>
  <c r="AV44" i="861"/>
  <c r="BL44" i="861"/>
  <c r="CB44" i="861"/>
  <c r="CR44" i="861"/>
  <c r="DH44" i="861"/>
  <c r="AE47" i="861"/>
  <c r="AE90" i="861" s="1"/>
  <c r="AU47" i="861"/>
  <c r="AU90" i="861" s="1"/>
  <c r="BK47" i="861"/>
  <c r="BK90" i="861" s="1"/>
  <c r="CA47" i="861"/>
  <c r="CA90" i="861" s="1"/>
  <c r="CQ47" i="861"/>
  <c r="CQ90" i="861" s="1"/>
  <c r="DG47" i="861"/>
  <c r="DG90" i="861" s="1"/>
  <c r="AD50" i="861"/>
  <c r="AT50" i="861"/>
  <c r="BJ50" i="861"/>
  <c r="BZ50" i="861"/>
  <c r="CP50" i="861"/>
  <c r="DF50" i="861"/>
  <c r="AC64" i="861"/>
  <c r="AS64" i="861"/>
  <c r="BI64" i="861"/>
  <c r="BY64" i="861"/>
  <c r="CO64" i="861"/>
  <c r="DE64" i="861"/>
  <c r="AB69" i="861"/>
  <c r="AR69" i="861"/>
  <c r="BH69" i="861"/>
  <c r="BX69" i="861"/>
  <c r="CN69" i="861"/>
  <c r="DD69" i="861"/>
  <c r="AA72" i="861"/>
  <c r="AQ72" i="861"/>
  <c r="BG72" i="861"/>
  <c r="BW72" i="861"/>
  <c r="CM72" i="861"/>
  <c r="DC72" i="861"/>
  <c r="CN19" i="861"/>
  <c r="CN28" i="861" s="1"/>
  <c r="AC23" i="861"/>
  <c r="AS23" i="861"/>
  <c r="BI23" i="861"/>
  <c r="BY23" i="861"/>
  <c r="CO23" i="861"/>
  <c r="DE23" i="861"/>
  <c r="AB26" i="861"/>
  <c r="AR26" i="861"/>
  <c r="BH26" i="861"/>
  <c r="BX26" i="861"/>
  <c r="CN26" i="861"/>
  <c r="DD26" i="861"/>
  <c r="AG44" i="861"/>
  <c r="AW44" i="861"/>
  <c r="BM44" i="861"/>
  <c r="CC44" i="861"/>
  <c r="CS44" i="861"/>
  <c r="DI44" i="861"/>
  <c r="AF47" i="861"/>
  <c r="AF90" i="861" s="1"/>
  <c r="AV47" i="861"/>
  <c r="AV90" i="861" s="1"/>
  <c r="BL47" i="861"/>
  <c r="BL90" i="861" s="1"/>
  <c r="CB47" i="861"/>
  <c r="CB90" i="861" s="1"/>
  <c r="CR47" i="861"/>
  <c r="CR90" i="861" s="1"/>
  <c r="DH47" i="861"/>
  <c r="DH90" i="861" s="1"/>
  <c r="AE50" i="861"/>
  <c r="AU50" i="861"/>
  <c r="BK50" i="861"/>
  <c r="CA50" i="861"/>
  <c r="CQ50" i="861"/>
  <c r="DG50" i="861"/>
  <c r="AD64" i="861"/>
  <c r="AT64" i="861"/>
  <c r="BJ64" i="861"/>
  <c r="BZ64" i="861"/>
  <c r="CP64" i="861"/>
  <c r="DF64" i="861"/>
  <c r="AC69" i="861"/>
  <c r="AS69" i="861"/>
  <c r="BI69" i="861"/>
  <c r="BY69" i="861"/>
  <c r="CO69" i="861"/>
  <c r="DE69" i="861"/>
  <c r="AB72" i="861"/>
  <c r="AR72" i="861"/>
  <c r="BH72" i="861"/>
  <c r="BX72" i="861"/>
  <c r="CN72" i="861"/>
  <c r="DD72" i="861"/>
  <c r="AD23" i="861"/>
  <c r="AT23" i="861"/>
  <c r="BJ23" i="861"/>
  <c r="BZ23" i="861"/>
  <c r="CP23" i="861"/>
  <c r="DF23" i="861"/>
  <c r="AC26" i="861"/>
  <c r="AS26" i="861"/>
  <c r="BI26" i="861"/>
  <c r="BY26" i="861"/>
  <c r="CO26" i="861"/>
  <c r="DE26" i="861"/>
  <c r="AH44" i="861"/>
  <c r="AX44" i="861"/>
  <c r="BN44" i="861"/>
  <c r="CD44" i="861"/>
  <c r="CT44" i="861"/>
  <c r="DJ44" i="861"/>
  <c r="AG47" i="861"/>
  <c r="AG90" i="861" s="1"/>
  <c r="AW47" i="861"/>
  <c r="AW90" i="861" s="1"/>
  <c r="BM47" i="861"/>
  <c r="BM90" i="861" s="1"/>
  <c r="CC47" i="861"/>
  <c r="CC90" i="861" s="1"/>
  <c r="CS47" i="861"/>
  <c r="CS90" i="861" s="1"/>
  <c r="DI47" i="861"/>
  <c r="DI90" i="861" s="1"/>
  <c r="AF50" i="861"/>
  <c r="AV50" i="861"/>
  <c r="BL50" i="861"/>
  <c r="CB50" i="861"/>
  <c r="CR50" i="861"/>
  <c r="DH50" i="861"/>
  <c r="AE64" i="861"/>
  <c r="AU64" i="861"/>
  <c r="BK64" i="861"/>
  <c r="CA64" i="861"/>
  <c r="CQ64" i="861"/>
  <c r="DG64" i="861"/>
  <c r="AD69" i="861"/>
  <c r="AT69" i="861"/>
  <c r="BJ69" i="861"/>
  <c r="BZ69" i="861"/>
  <c r="CP69" i="861"/>
  <c r="DF69" i="861"/>
  <c r="AC72" i="861"/>
  <c r="AS72" i="861"/>
  <c r="BI72" i="861"/>
  <c r="BY72" i="861"/>
  <c r="CO72" i="861"/>
  <c r="DE72" i="861"/>
  <c r="AE23" i="861"/>
  <c r="AU23" i="861"/>
  <c r="BK23" i="861"/>
  <c r="CA23" i="861"/>
  <c r="CQ23" i="861"/>
  <c r="DG23" i="861"/>
  <c r="AD26" i="861"/>
  <c r="AT26" i="861"/>
  <c r="BJ26" i="861"/>
  <c r="BZ26" i="861"/>
  <c r="CP26" i="861"/>
  <c r="DF26" i="861"/>
  <c r="AI44" i="861"/>
  <c r="AY44" i="861"/>
  <c r="BO44" i="861"/>
  <c r="CE44" i="861"/>
  <c r="CU44" i="861"/>
  <c r="DK44" i="861"/>
  <c r="AH47" i="861"/>
  <c r="AH90" i="861" s="1"/>
  <c r="AX47" i="861"/>
  <c r="AX90" i="861" s="1"/>
  <c r="BN47" i="861"/>
  <c r="BN90" i="861" s="1"/>
  <c r="CD47" i="861"/>
  <c r="CD90" i="861" s="1"/>
  <c r="CT47" i="861"/>
  <c r="CT90" i="861" s="1"/>
  <c r="DJ47" i="861"/>
  <c r="DJ90" i="861" s="1"/>
  <c r="AG50" i="861"/>
  <c r="AW50" i="861"/>
  <c r="BM50" i="861"/>
  <c r="CC50" i="861"/>
  <c r="CS50" i="861"/>
  <c r="DI50" i="861"/>
  <c r="AF64" i="861"/>
  <c r="AV64" i="861"/>
  <c r="BL64" i="861"/>
  <c r="CB64" i="861"/>
  <c r="CR64" i="861"/>
  <c r="DH64" i="861"/>
  <c r="AE69" i="861"/>
  <c r="AU69" i="861"/>
  <c r="BK69" i="861"/>
  <c r="CA69" i="861"/>
  <c r="CQ69" i="861"/>
  <c r="DG69" i="861"/>
  <c r="AD72" i="861"/>
  <c r="AT72" i="861"/>
  <c r="BJ72" i="861"/>
  <c r="BZ72" i="861"/>
  <c r="CP72" i="861"/>
  <c r="DF72" i="861"/>
  <c r="AF23" i="861"/>
  <c r="AV23" i="861"/>
  <c r="BL23" i="861"/>
  <c r="CB23" i="861"/>
  <c r="CR23" i="861"/>
  <c r="DH23" i="861"/>
  <c r="AE26" i="861"/>
  <c r="AU26" i="861"/>
  <c r="BK26" i="861"/>
  <c r="CA26" i="861"/>
  <c r="CQ26" i="861"/>
  <c r="DG26" i="861"/>
  <c r="T44" i="861"/>
  <c r="AJ44" i="861"/>
  <c r="AZ44" i="861"/>
  <c r="BP44" i="861"/>
  <c r="CF44" i="861"/>
  <c r="CV44" i="861"/>
  <c r="DL44" i="861"/>
  <c r="AI47" i="861"/>
  <c r="AI90" i="861" s="1"/>
  <c r="AY47" i="861"/>
  <c r="AY90" i="861" s="1"/>
  <c r="BO47" i="861"/>
  <c r="BO90" i="861" s="1"/>
  <c r="CE47" i="861"/>
  <c r="CE90" i="861" s="1"/>
  <c r="CU47" i="861"/>
  <c r="CU90" i="861" s="1"/>
  <c r="DK47" i="861"/>
  <c r="DK90" i="861" s="1"/>
  <c r="AH50" i="861"/>
  <c r="AX50" i="861"/>
  <c r="BN50" i="861"/>
  <c r="CD50" i="861"/>
  <c r="CT50" i="861"/>
  <c r="DJ50" i="861"/>
  <c r="AG64" i="861"/>
  <c r="AW64" i="861"/>
  <c r="BM64" i="861"/>
  <c r="CC64" i="861"/>
  <c r="CS64" i="861"/>
  <c r="DI64" i="861"/>
  <c r="AF69" i="861"/>
  <c r="AV69" i="861"/>
  <c r="BL69" i="861"/>
  <c r="CB69" i="861"/>
  <c r="CR69" i="861"/>
  <c r="DH69" i="861"/>
  <c r="AE72" i="861"/>
  <c r="AU72" i="861"/>
  <c r="BK72" i="861"/>
  <c r="CA72" i="861"/>
  <c r="CQ72" i="861"/>
  <c r="DG72" i="861"/>
  <c r="AG23" i="861"/>
  <c r="AW23" i="861"/>
  <c r="BM23" i="861"/>
  <c r="CC23" i="861"/>
  <c r="CS23" i="861"/>
  <c r="DI23" i="861"/>
  <c r="AF26" i="861"/>
  <c r="AV26" i="861"/>
  <c r="BL26" i="861"/>
  <c r="CB26" i="861"/>
  <c r="CR26" i="861"/>
  <c r="DH26" i="861"/>
  <c r="U44" i="861"/>
  <c r="AK44" i="861"/>
  <c r="BA44" i="861"/>
  <c r="BQ44" i="861"/>
  <c r="CG44" i="861"/>
  <c r="CW44" i="861"/>
  <c r="T47" i="861"/>
  <c r="T90" i="861" s="1"/>
  <c r="AJ47" i="861"/>
  <c r="AJ90" i="861" s="1"/>
  <c r="AZ47" i="861"/>
  <c r="AZ90" i="861" s="1"/>
  <c r="BP47" i="861"/>
  <c r="BP90" i="861" s="1"/>
  <c r="CF47" i="861"/>
  <c r="CF90" i="861" s="1"/>
  <c r="CV47" i="861"/>
  <c r="CV90" i="861" s="1"/>
  <c r="DL47" i="861"/>
  <c r="DL90" i="861" s="1"/>
  <c r="AI50" i="861"/>
  <c r="AY50" i="861"/>
  <c r="BO50" i="861"/>
  <c r="CE50" i="861"/>
  <c r="CU50" i="861"/>
  <c r="DK50" i="861"/>
  <c r="AH64" i="861"/>
  <c r="AX64" i="861"/>
  <c r="BN64" i="861"/>
  <c r="CD64" i="861"/>
  <c r="CT64" i="861"/>
  <c r="DJ64" i="861"/>
  <c r="AG69" i="861"/>
  <c r="AW69" i="861"/>
  <c r="BM69" i="861"/>
  <c r="CC69" i="861"/>
  <c r="CS69" i="861"/>
  <c r="DI69" i="861"/>
  <c r="AF72" i="861"/>
  <c r="AV72" i="861"/>
  <c r="BL72" i="861"/>
  <c r="CB72" i="861"/>
  <c r="CR72" i="861"/>
  <c r="DH72" i="861"/>
  <c r="AH23" i="861"/>
  <c r="AX23" i="861"/>
  <c r="BN23" i="861"/>
  <c r="CD23" i="861"/>
  <c r="CT23" i="861"/>
  <c r="DJ23" i="861"/>
  <c r="AG26" i="861"/>
  <c r="AW26" i="861"/>
  <c r="BM26" i="861"/>
  <c r="CC26" i="861"/>
  <c r="CS26" i="861"/>
  <c r="DI26" i="861"/>
  <c r="V44" i="861"/>
  <c r="AL44" i="861"/>
  <c r="BB44" i="861"/>
  <c r="BR44" i="861"/>
  <c r="CH44" i="861"/>
  <c r="CX44" i="861"/>
  <c r="U47" i="861"/>
  <c r="U90" i="861" s="1"/>
  <c r="AK47" i="861"/>
  <c r="AK90" i="861" s="1"/>
  <c r="BA47" i="861"/>
  <c r="BA90" i="861" s="1"/>
  <c r="BQ47" i="861"/>
  <c r="BQ90" i="861" s="1"/>
  <c r="CG47" i="861"/>
  <c r="CG90" i="861" s="1"/>
  <c r="CW47" i="861"/>
  <c r="CW90" i="861" s="1"/>
  <c r="T50" i="861"/>
  <c r="AJ50" i="861"/>
  <c r="AZ50" i="861"/>
  <c r="BP50" i="861"/>
  <c r="CF50" i="861"/>
  <c r="CV50" i="861"/>
  <c r="DL50" i="861"/>
  <c r="AI64" i="861"/>
  <c r="AY64" i="861"/>
  <c r="BO64" i="861"/>
  <c r="CE64" i="861"/>
  <c r="CU64" i="861"/>
  <c r="DK64" i="861"/>
  <c r="AH69" i="861"/>
  <c r="AX69" i="861"/>
  <c r="BN69" i="861"/>
  <c r="CD69" i="861"/>
  <c r="CT69" i="861"/>
  <c r="DJ69" i="861"/>
  <c r="AG72" i="861"/>
  <c r="AW72" i="861"/>
  <c r="BM72" i="861"/>
  <c r="CC72" i="861"/>
  <c r="CS72" i="861"/>
  <c r="DI72" i="861"/>
  <c r="AI23" i="861"/>
  <c r="AY23" i="861"/>
  <c r="BO23" i="861"/>
  <c r="CE23" i="861"/>
  <c r="CU23" i="861"/>
  <c r="DK23" i="861"/>
  <c r="AH26" i="861"/>
  <c r="AX26" i="861"/>
  <c r="BN26" i="861"/>
  <c r="CD26" i="861"/>
  <c r="CT26" i="861"/>
  <c r="DJ26" i="861"/>
  <c r="W44" i="861"/>
  <c r="AM44" i="861"/>
  <c r="BC44" i="861"/>
  <c r="BS44" i="861"/>
  <c r="CI44" i="861"/>
  <c r="CY44" i="861"/>
  <c r="V47" i="861"/>
  <c r="V90" i="861" s="1"/>
  <c r="AL47" i="861"/>
  <c r="AL90" i="861" s="1"/>
  <c r="BB47" i="861"/>
  <c r="BB90" i="861" s="1"/>
  <c r="BR47" i="861"/>
  <c r="BR90" i="861" s="1"/>
  <c r="CH47" i="861"/>
  <c r="CH90" i="861" s="1"/>
  <c r="CX47" i="861"/>
  <c r="CX90" i="861" s="1"/>
  <c r="U50" i="861"/>
  <c r="AK50" i="861"/>
  <c r="BA50" i="861"/>
  <c r="BQ50" i="861"/>
  <c r="CG50" i="861"/>
  <c r="CW50" i="861"/>
  <c r="T64" i="861"/>
  <c r="AJ64" i="861"/>
  <c r="AZ64" i="861"/>
  <c r="BP64" i="861"/>
  <c r="CF64" i="861"/>
  <c r="CV64" i="861"/>
  <c r="DL64" i="861"/>
  <c r="AI69" i="861"/>
  <c r="AY69" i="861"/>
  <c r="BO69" i="861"/>
  <c r="CE69" i="861"/>
  <c r="CU69" i="861"/>
  <c r="DK69" i="861"/>
  <c r="AH72" i="861"/>
  <c r="AX72" i="861"/>
  <c r="BN72" i="861"/>
  <c r="CD72" i="861"/>
  <c r="CT72" i="861"/>
  <c r="DJ72" i="861"/>
  <c r="T23" i="861"/>
  <c r="AJ23" i="861"/>
  <c r="AZ23" i="861"/>
  <c r="BP23" i="861"/>
  <c r="CF23" i="861"/>
  <c r="CV23" i="861"/>
  <c r="DL23" i="861"/>
  <c r="AI26" i="861"/>
  <c r="AY26" i="861"/>
  <c r="BO26" i="861"/>
  <c r="CE26" i="861"/>
  <c r="CU26" i="861"/>
  <c r="DK26" i="861"/>
  <c r="X44" i="861"/>
  <c r="AN44" i="861"/>
  <c r="BD44" i="861"/>
  <c r="BT44" i="861"/>
  <c r="CJ44" i="861"/>
  <c r="CZ44" i="861"/>
  <c r="W47" i="861"/>
  <c r="W90" i="861" s="1"/>
  <c r="AM47" i="861"/>
  <c r="AM90" i="861" s="1"/>
  <c r="BC47" i="861"/>
  <c r="BC90" i="861" s="1"/>
  <c r="BS47" i="861"/>
  <c r="BS90" i="861" s="1"/>
  <c r="CI47" i="861"/>
  <c r="CI90" i="861" s="1"/>
  <c r="CY47" i="861"/>
  <c r="CY90" i="861" s="1"/>
  <c r="V50" i="861"/>
  <c r="AL50" i="861"/>
  <c r="BB50" i="861"/>
  <c r="BR50" i="861"/>
  <c r="CH50" i="861"/>
  <c r="CX50" i="861"/>
  <c r="U64" i="861"/>
  <c r="AK64" i="861"/>
  <c r="BA64" i="861"/>
  <c r="BQ64" i="861"/>
  <c r="CG64" i="861"/>
  <c r="CW64" i="861"/>
  <c r="T69" i="861"/>
  <c r="AJ69" i="861"/>
  <c r="AZ69" i="861"/>
  <c r="BP69" i="861"/>
  <c r="CF69" i="861"/>
  <c r="CV69" i="861"/>
  <c r="DL69" i="861"/>
  <c r="AI72" i="861"/>
  <c r="AY72" i="861"/>
  <c r="BO72" i="861"/>
  <c r="CE72" i="861"/>
  <c r="CU72" i="861"/>
  <c r="DK72" i="861"/>
  <c r="U23" i="861"/>
  <c r="AK23" i="861"/>
  <c r="BA23" i="861"/>
  <c r="BQ23" i="861"/>
  <c r="CG23" i="861"/>
  <c r="CW23" i="861"/>
  <c r="T26" i="861"/>
  <c r="AJ26" i="861"/>
  <c r="AZ26" i="861"/>
  <c r="BP26" i="861"/>
  <c r="CF26" i="861"/>
  <c r="CV26" i="861"/>
  <c r="DL26" i="861"/>
  <c r="Y44" i="861"/>
  <c r="AO44" i="861"/>
  <c r="BE44" i="861"/>
  <c r="BU44" i="861"/>
  <c r="CK44" i="861"/>
  <c r="DA44" i="861"/>
  <c r="X47" i="861"/>
  <c r="X90" i="861" s="1"/>
  <c r="AN47" i="861"/>
  <c r="AN90" i="861" s="1"/>
  <c r="BD47" i="861"/>
  <c r="BD90" i="861" s="1"/>
  <c r="BT47" i="861"/>
  <c r="BT90" i="861" s="1"/>
  <c r="CJ47" i="861"/>
  <c r="CJ90" i="861" s="1"/>
  <c r="CZ47" i="861"/>
  <c r="CZ90" i="861" s="1"/>
  <c r="W50" i="861"/>
  <c r="AM50" i="861"/>
  <c r="BC50" i="861"/>
  <c r="BS50" i="861"/>
  <c r="CI50" i="861"/>
  <c r="CY50" i="861"/>
  <c r="V64" i="861"/>
  <c r="AL64" i="861"/>
  <c r="BB64" i="861"/>
  <c r="BR64" i="861"/>
  <c r="CH64" i="861"/>
  <c r="CX64" i="861"/>
  <c r="U69" i="861"/>
  <c r="AK69" i="861"/>
  <c r="BA69" i="861"/>
  <c r="BQ69" i="861"/>
  <c r="CG69" i="861"/>
  <c r="CW69" i="861"/>
  <c r="T72" i="861"/>
  <c r="AJ72" i="861"/>
  <c r="AZ72" i="861"/>
  <c r="BP72" i="861"/>
  <c r="CF72" i="861"/>
  <c r="CV72" i="861"/>
  <c r="DL72" i="861"/>
  <c r="V23" i="861"/>
  <c r="AL23" i="861"/>
  <c r="BB23" i="861"/>
  <c r="BR23" i="861"/>
  <c r="CH23" i="861"/>
  <c r="CX23" i="861"/>
  <c r="U26" i="861"/>
  <c r="AK26" i="861"/>
  <c r="BA26" i="861"/>
  <c r="BQ26" i="861"/>
  <c r="CG26" i="861"/>
  <c r="CW26" i="861"/>
  <c r="Z44" i="861"/>
  <c r="AP44" i="861"/>
  <c r="BF44" i="861"/>
  <c r="BV44" i="861"/>
  <c r="CL44" i="861"/>
  <c r="DB44" i="861"/>
  <c r="Y47" i="861"/>
  <c r="Y90" i="861" s="1"/>
  <c r="AO47" i="861"/>
  <c r="AO90" i="861" s="1"/>
  <c r="BE47" i="861"/>
  <c r="BE90" i="861" s="1"/>
  <c r="BU47" i="861"/>
  <c r="BU90" i="861" s="1"/>
  <c r="CK47" i="861"/>
  <c r="CK90" i="861" s="1"/>
  <c r="DA47" i="861"/>
  <c r="DA90" i="861" s="1"/>
  <c r="X50" i="861"/>
  <c r="AN50" i="861"/>
  <c r="BD50" i="861"/>
  <c r="BT50" i="861"/>
  <c r="CJ50" i="861"/>
  <c r="CZ50" i="861"/>
  <c r="W64" i="861"/>
  <c r="AM64" i="861"/>
  <c r="BC64" i="861"/>
  <c r="BS64" i="861"/>
  <c r="CI64" i="861"/>
  <c r="CY64" i="861"/>
  <c r="V69" i="861"/>
  <c r="AL69" i="861"/>
  <c r="BB69" i="861"/>
  <c r="BR69" i="861"/>
  <c r="CH69" i="861"/>
  <c r="CX69" i="861"/>
  <c r="U72" i="861"/>
  <c r="AK72" i="861"/>
  <c r="BA72" i="861"/>
  <c r="BQ72" i="861"/>
  <c r="CG72" i="861"/>
  <c r="CW72" i="861"/>
  <c r="W23" i="861"/>
  <c r="AM23" i="861"/>
  <c r="BC23" i="861"/>
  <c r="BS23" i="861"/>
  <c r="CI23" i="861"/>
  <c r="CY23" i="861"/>
  <c r="V26" i="861"/>
  <c r="AL26" i="861"/>
  <c r="BB26" i="861"/>
  <c r="BR26" i="861"/>
  <c r="CH26" i="861"/>
  <c r="CX26" i="861"/>
  <c r="AA44" i="861"/>
  <c r="AQ44" i="861"/>
  <c r="BG44" i="861"/>
  <c r="BW44" i="861"/>
  <c r="CM44" i="861"/>
  <c r="DC44" i="861"/>
  <c r="Z47" i="861"/>
  <c r="Z90" i="861" s="1"/>
  <c r="AP47" i="861"/>
  <c r="AP90" i="861" s="1"/>
  <c r="BF47" i="861"/>
  <c r="BF90" i="861" s="1"/>
  <c r="BV47" i="861"/>
  <c r="BV90" i="861" s="1"/>
  <c r="CL47" i="861"/>
  <c r="CL90" i="861" s="1"/>
  <c r="DB47" i="861"/>
  <c r="DB90" i="861" s="1"/>
  <c r="Y50" i="861"/>
  <c r="AO50" i="861"/>
  <c r="BE50" i="861"/>
  <c r="BU50" i="861"/>
  <c r="CK50" i="861"/>
  <c r="DA50" i="861"/>
  <c r="X64" i="861"/>
  <c r="AN64" i="861"/>
  <c r="BD64" i="861"/>
  <c r="BT64" i="861"/>
  <c r="CJ64" i="861"/>
  <c r="CZ64" i="861"/>
  <c r="W69" i="861"/>
  <c r="AM69" i="861"/>
  <c r="BC69" i="861"/>
  <c r="BC74" i="861" s="1"/>
  <c r="BS69" i="861"/>
  <c r="BS74" i="861" s="1"/>
  <c r="CI69" i="861"/>
  <c r="CI74" i="861" s="1"/>
  <c r="CY69" i="861"/>
  <c r="CY74" i="861" s="1"/>
  <c r="V72" i="861"/>
  <c r="AL72" i="861"/>
  <c r="BB72" i="861"/>
  <c r="BR72" i="861"/>
  <c r="CH72" i="861"/>
  <c r="CX72" i="861"/>
  <c r="Z23" i="861"/>
  <c r="AP23" i="861"/>
  <c r="BF23" i="861"/>
  <c r="BV23" i="861"/>
  <c r="CL23" i="861"/>
  <c r="DB23" i="861"/>
  <c r="Y26" i="861"/>
  <c r="AO26" i="861"/>
  <c r="BE26" i="861"/>
  <c r="BU26" i="861"/>
  <c r="CK26" i="861"/>
  <c r="DA26" i="861"/>
  <c r="AD44" i="861"/>
  <c r="AT44" i="861"/>
  <c r="BJ44" i="861"/>
  <c r="BZ44" i="861"/>
  <c r="CP44" i="861"/>
  <c r="DF44" i="861"/>
  <c r="AC47" i="861"/>
  <c r="AC90" i="861" s="1"/>
  <c r="AS47" i="861"/>
  <c r="AS90" i="861" s="1"/>
  <c r="BI47" i="861"/>
  <c r="BI90" i="861" s="1"/>
  <c r="BY47" i="861"/>
  <c r="BY90" i="861" s="1"/>
  <c r="CO47" i="861"/>
  <c r="CO90" i="861" s="1"/>
  <c r="DE47" i="861"/>
  <c r="DE90" i="861" s="1"/>
  <c r="AB50" i="861"/>
  <c r="AR50" i="861"/>
  <c r="BH50" i="861"/>
  <c r="BX50" i="861"/>
  <c r="CN50" i="861"/>
  <c r="DD50" i="861"/>
  <c r="AA64" i="861"/>
  <c r="AQ64" i="861"/>
  <c r="BG64" i="861"/>
  <c r="BW64" i="861"/>
  <c r="CM64" i="861"/>
  <c r="DC64" i="861"/>
  <c r="Z69" i="861"/>
  <c r="Z74" i="861" s="1"/>
  <c r="AP69" i="861"/>
  <c r="AP74" i="861" s="1"/>
  <c r="BF69" i="861"/>
  <c r="BF74" i="861" s="1"/>
  <c r="BV69" i="861"/>
  <c r="BV74" i="861" s="1"/>
  <c r="CL69" i="861"/>
  <c r="CL74" i="861" s="1"/>
  <c r="DB69" i="861"/>
  <c r="Y72" i="861"/>
  <c r="AO72" i="861"/>
  <c r="BE72" i="861"/>
  <c r="BU72" i="861"/>
  <c r="CK72" i="861"/>
  <c r="DA72" i="861"/>
  <c r="CP98" i="861"/>
  <c r="CX94" i="861"/>
  <c r="CH94" i="861"/>
  <c r="BR94" i="861"/>
  <c r="BB94" i="861"/>
  <c r="AL94" i="861"/>
  <c r="V94" i="861"/>
  <c r="AM72" i="861"/>
  <c r="DA64" i="861"/>
  <c r="BV50" i="861"/>
  <c r="AQ47" i="861"/>
  <c r="AQ90" i="861" s="1"/>
  <c r="BS26" i="861"/>
  <c r="AN23" i="861"/>
  <c r="DL98" i="861"/>
  <c r="CW94" i="861"/>
  <c r="CG94" i="861"/>
  <c r="BQ94" i="861"/>
  <c r="BA94" i="861"/>
  <c r="AK94" i="861"/>
  <c r="U94" i="861"/>
  <c r="X72" i="861"/>
  <c r="CL64" i="861"/>
  <c r="BG50" i="861"/>
  <c r="AB47" i="861"/>
  <c r="AB90" i="861" s="1"/>
  <c r="BD26" i="861"/>
  <c r="Y23" i="861"/>
  <c r="DK98" i="861"/>
  <c r="DL94" i="861"/>
  <c r="CV94" i="861"/>
  <c r="CF94" i="861"/>
  <c r="BP94" i="861"/>
  <c r="AZ94" i="861"/>
  <c r="AJ94" i="861"/>
  <c r="T94" i="861"/>
  <c r="W72" i="861"/>
  <c r="CK64" i="861"/>
  <c r="BF50" i="861"/>
  <c r="AA47" i="861"/>
  <c r="AA90" i="861" s="1"/>
  <c r="BC26" i="861"/>
  <c r="X23" i="861"/>
  <c r="DH98" i="861"/>
  <c r="DJ98" i="861"/>
  <c r="CT98" i="861"/>
  <c r="DK94" i="861"/>
  <c r="CU94" i="861"/>
  <c r="CE94" i="861"/>
  <c r="BO94" i="861"/>
  <c r="AY94" i="861"/>
  <c r="AI94" i="861"/>
  <c r="DA69" i="861"/>
  <c r="BV64" i="861"/>
  <c r="AQ50" i="861"/>
  <c r="DE44" i="861"/>
  <c r="AN26" i="861"/>
  <c r="DG98" i="861"/>
  <c r="DI98" i="861"/>
  <c r="CS98" i="861"/>
  <c r="DJ94" i="861"/>
  <c r="CT94" i="861"/>
  <c r="CD94" i="861"/>
  <c r="BN94" i="861"/>
  <c r="AX94" i="861"/>
  <c r="AH94" i="861"/>
  <c r="CZ69" i="861"/>
  <c r="BU64" i="861"/>
  <c r="AP50" i="861"/>
  <c r="DD44" i="861"/>
  <c r="AM26" i="861"/>
  <c r="DF98" i="861"/>
  <c r="DI94" i="861"/>
  <c r="CS94" i="861"/>
  <c r="CC94" i="861"/>
  <c r="BM94" i="861"/>
  <c r="AW94" i="861"/>
  <c r="AG94" i="861"/>
  <c r="CK69" i="861"/>
  <c r="BF64" i="861"/>
  <c r="AA50" i="861"/>
  <c r="CO44" i="861"/>
  <c r="X26" i="861"/>
  <c r="DD98" i="861"/>
  <c r="DH94" i="861"/>
  <c r="CR94" i="861"/>
  <c r="CB94" i="861"/>
  <c r="BL94" i="861"/>
  <c r="AV94" i="861"/>
  <c r="AF94" i="861"/>
  <c r="CJ69" i="861"/>
  <c r="CJ74" i="861" s="1"/>
  <c r="BE64" i="861"/>
  <c r="Z50" i="861"/>
  <c r="CN44" i="861"/>
  <c r="W26" i="861"/>
  <c r="CM38" i="861"/>
  <c r="CN38" i="861"/>
  <c r="E18" i="861"/>
  <c r="E37" i="861"/>
  <c r="S7" i="1200"/>
  <c r="S3" i="1200"/>
  <c r="CN7" i="1200"/>
  <c r="CN3" i="1200"/>
  <c r="CN8" i="1200"/>
  <c r="CP7" i="1200"/>
  <c r="CP3" i="1200"/>
  <c r="CO4" i="1200"/>
  <c r="CO1" i="1200"/>
  <c r="CQ2" i="1200"/>
  <c r="T2" i="1200"/>
  <c r="R2" i="1200"/>
  <c r="S1" i="1200"/>
  <c r="CM968" i="64"/>
  <c r="CM974" i="64" s="1"/>
  <c r="CM976" i="64" s="1"/>
  <c r="CN968" i="64"/>
  <c r="CN974" i="64" s="1"/>
  <c r="CN976" i="64" s="1"/>
  <c r="CM28" i="861" l="1"/>
  <c r="CK74" i="861"/>
  <c r="CH74" i="861"/>
  <c r="CW74" i="861"/>
  <c r="BU74" i="861"/>
  <c r="AM74" i="861"/>
  <c r="DA74" i="861"/>
  <c r="DF74" i="861"/>
  <c r="DE74" i="861"/>
  <c r="AX74" i="861"/>
  <c r="BM74" i="861"/>
  <c r="CB74" i="861"/>
  <c r="CQ74" i="861"/>
  <c r="CZ74" i="861"/>
  <c r="DB74" i="861"/>
  <c r="CX74" i="861"/>
  <c r="BR74" i="861"/>
  <c r="CG74" i="861"/>
  <c r="DL74" i="861"/>
  <c r="AN74" i="861"/>
  <c r="BB74" i="861"/>
  <c r="BQ74" i="861"/>
  <c r="CV74" i="861"/>
  <c r="AL74" i="861"/>
  <c r="BA74" i="861"/>
  <c r="CF74" i="861"/>
  <c r="DK74" i="861"/>
  <c r="Y74" i="861"/>
  <c r="W74" i="861"/>
  <c r="V74" i="861"/>
  <c r="AK74" i="861"/>
  <c r="BP74" i="861"/>
  <c r="CU74" i="861"/>
  <c r="DJ74" i="861"/>
  <c r="X74" i="861"/>
  <c r="U74" i="861"/>
  <c r="AZ74" i="861"/>
  <c r="CE74" i="861"/>
  <c r="CT74" i="861"/>
  <c r="DI74" i="861"/>
  <c r="AJ74" i="861"/>
  <c r="BO74" i="861"/>
  <c r="CD74" i="861"/>
  <c r="CS74" i="861"/>
  <c r="DH74" i="861"/>
  <c r="T74" i="861"/>
  <c r="AY74" i="861"/>
  <c r="BN74" i="861"/>
  <c r="CC74" i="861"/>
  <c r="CR74" i="861"/>
  <c r="DG74" i="861"/>
  <c r="AI74" i="861"/>
  <c r="CP74" i="861"/>
  <c r="CO74" i="861"/>
  <c r="DD74" i="861"/>
  <c r="BT74" i="861"/>
  <c r="AH74" i="861"/>
  <c r="AW74" i="861"/>
  <c r="BL74" i="861"/>
  <c r="CA74" i="861"/>
  <c r="BZ74" i="861"/>
  <c r="BY74" i="861"/>
  <c r="CN74" i="861"/>
  <c r="DC74" i="861"/>
  <c r="AG74" i="861"/>
  <c r="AV74" i="861"/>
  <c r="BK74" i="861"/>
  <c r="BJ74" i="861"/>
  <c r="BI74" i="861"/>
  <c r="BX74" i="861"/>
  <c r="CM74" i="861"/>
  <c r="AF74" i="861"/>
  <c r="AU74" i="861"/>
  <c r="AT74" i="861"/>
  <c r="AS74" i="861"/>
  <c r="BH74" i="861"/>
  <c r="BW74" i="861"/>
  <c r="BE74" i="861"/>
  <c r="AE74" i="861"/>
  <c r="AD74" i="861"/>
  <c r="AC74" i="861"/>
  <c r="AR74" i="861"/>
  <c r="BG74" i="861"/>
  <c r="BD74" i="861"/>
  <c r="AB74" i="861"/>
  <c r="AQ74" i="861"/>
  <c r="AA74" i="861"/>
  <c r="AO74" i="861"/>
  <c r="CM29" i="861"/>
  <c r="S4" i="1200"/>
  <c r="CP4" i="1200"/>
  <c r="CN1" i="1200"/>
  <c r="R7" i="1200"/>
  <c r="R1" i="1200"/>
  <c r="R3" i="1200"/>
  <c r="CP1" i="1200"/>
  <c r="CN4" i="1200"/>
  <c r="CQ3" i="1200"/>
  <c r="CQ7" i="1200"/>
  <c r="CR2" i="1200"/>
  <c r="CQ8" i="1200"/>
  <c r="T1" i="1200"/>
  <c r="T7" i="1200"/>
  <c r="U2" i="1200"/>
  <c r="T3" i="1200"/>
  <c r="S2" i="64"/>
  <c r="S3" i="861"/>
  <c r="S2" i="863"/>
  <c r="S2" i="864"/>
  <c r="E14" i="64"/>
  <c r="B14" i="64" s="1"/>
  <c r="E492" i="64"/>
  <c r="E493" i="64"/>
  <c r="E494" i="64"/>
  <c r="E495" i="64"/>
  <c r="E496" i="64"/>
  <c r="E497" i="64"/>
  <c r="E499" i="64"/>
  <c r="E500" i="64"/>
  <c r="E501" i="64"/>
  <c r="B501" i="64" s="1"/>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M732" i="64" a="1"/>
  <c r="CN810" i="64" a="1"/>
  <c r="CM810" i="64" a="1"/>
  <c r="CM730" i="64" a="1"/>
  <c r="CM1046" i="64"/>
  <c r="CN732" i="64" a="1"/>
  <c r="CN1021" i="64" a="1"/>
  <c r="CN1046" i="64"/>
  <c r="CN730" i="64" a="1"/>
  <c r="CM40" i="861" l="1"/>
  <c r="CM41" i="861" s="1"/>
  <c r="CN29" i="861"/>
  <c r="CN40" i="861"/>
  <c r="R8" i="1200"/>
  <c r="CQ1" i="1200"/>
  <c r="T4" i="1200"/>
  <c r="R4" i="1200"/>
  <c r="U1" i="1200"/>
  <c r="U7" i="1200"/>
  <c r="V2" i="1200"/>
  <c r="U3" i="1200"/>
  <c r="S8" i="1200"/>
  <c r="CR3" i="1200"/>
  <c r="CS2" i="1200"/>
  <c r="CR8" i="1200"/>
  <c r="CR7" i="1200"/>
  <c r="CQ4" i="1200"/>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Q36" i="861"/>
  <c r="G36"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5" i="64"/>
  <c r="E2031" i="64"/>
  <c r="E1997" i="64"/>
  <c r="E1963" i="64"/>
  <c r="E1931" i="64"/>
  <c r="E1899" i="64"/>
  <c r="E1863" i="64"/>
  <c r="E1798" i="64"/>
  <c r="E1820" i="64"/>
  <c r="E1566" i="64"/>
  <c r="E671" i="64"/>
  <c r="E649" i="64"/>
  <c r="E622" i="64"/>
  <c r="E600" i="64"/>
  <c r="E577" i="64"/>
  <c r="E474" i="64"/>
  <c r="E438" i="64"/>
  <c r="E415" i="64"/>
  <c r="E13" i="64"/>
  <c r="B13" i="64" s="1"/>
  <c r="E391" i="64"/>
  <c r="G1860" i="64"/>
  <c r="G1862" i="64" s="1"/>
  <c r="G1839" i="64"/>
  <c r="G1841" i="64" s="1"/>
  <c r="G1817" i="64"/>
  <c r="G1819" i="64" s="1"/>
  <c r="G1795" i="64"/>
  <c r="G1797" i="64" s="1"/>
  <c r="G2527" i="64"/>
  <c r="G1725" i="64"/>
  <c r="G1335" i="64"/>
  <c r="G1263" i="64"/>
  <c r="G1241" i="64"/>
  <c r="G1588" i="64"/>
  <c r="G1677" i="64"/>
  <c r="G1620" i="64"/>
  <c r="E2016" i="64"/>
  <c r="B2016" i="64" s="1"/>
  <c r="E1982" i="64"/>
  <c r="B1982" i="64" s="1"/>
  <c r="E1478" i="64"/>
  <c r="E1442" i="64"/>
  <c r="E1407" i="64"/>
  <c r="E1372" i="64"/>
  <c r="E1090" i="64"/>
  <c r="E949" i="64"/>
  <c r="B949" i="64" s="1"/>
  <c r="E1218" i="64"/>
  <c r="E1242" i="64"/>
  <c r="E1950" i="64"/>
  <c r="B1950" i="64" s="1"/>
  <c r="E2050" i="64"/>
  <c r="B2050" i="64" s="1"/>
  <c r="E1918" i="64"/>
  <c r="B1918" i="64" s="1"/>
  <c r="E1882" i="64"/>
  <c r="B1882" i="64" s="1"/>
  <c r="G1434" i="64"/>
  <c r="G1439" i="64"/>
  <c r="G1440" i="64"/>
  <c r="G1441" i="64"/>
  <c r="G1431" i="64"/>
  <c r="G1396" i="64"/>
  <c r="G1369" i="64"/>
  <c r="G1371" i="64"/>
  <c r="G1370" i="64"/>
  <c r="G1364" i="64"/>
  <c r="G1361" i="64"/>
  <c r="G2074" i="64"/>
  <c r="G2073" i="64"/>
  <c r="G2072" i="64"/>
  <c r="G2067" i="64"/>
  <c r="G2064" i="64"/>
  <c r="G2030" i="64"/>
  <c r="G2028" i="64"/>
  <c r="G1996" i="64"/>
  <c r="G1994" i="64"/>
  <c r="G1962" i="64"/>
  <c r="G1960" i="64"/>
  <c r="G1930" i="64"/>
  <c r="G1928" i="64"/>
  <c r="G1894" i="64"/>
  <c r="G1889" i="64"/>
  <c r="G1890" i="64"/>
  <c r="G1891" i="64"/>
  <c r="G1892" i="64"/>
  <c r="G1556" i="64"/>
  <c r="G1551" i="64"/>
  <c r="G1552" i="64"/>
  <c r="G1553" i="64"/>
  <c r="G1554" i="64"/>
  <c r="G1512" i="64"/>
  <c r="G1510" i="64"/>
  <c r="G1509" i="64"/>
  <c r="G1506" i="64"/>
  <c r="G1467" i="64"/>
  <c r="G1477" i="64"/>
  <c r="G1476" i="64"/>
  <c r="G1475" i="64"/>
  <c r="G1470" i="64"/>
  <c r="G1406" i="64"/>
  <c r="G1404" i="64"/>
  <c r="G1405" i="64"/>
  <c r="G1399" i="64"/>
  <c r="G1508" i="64"/>
  <c r="CN1723" i="64" a="1"/>
  <c r="CM1723" i="64" a="1"/>
  <c r="CM52" i="861" l="1"/>
  <c r="CM53" i="861" s="1"/>
  <c r="CM54" i="861" s="1"/>
  <c r="CM55" i="861" s="1"/>
  <c r="CN52" i="861"/>
  <c r="CN41" i="861"/>
  <c r="T8" i="1200"/>
  <c r="CT2" i="1200"/>
  <c r="CS8" i="1200"/>
  <c r="CS3" i="1200"/>
  <c r="CS7" i="1200"/>
  <c r="CR4" i="1200"/>
  <c r="U4" i="1200"/>
  <c r="W2" i="1200"/>
  <c r="V3" i="1200"/>
  <c r="V1" i="1200"/>
  <c r="V7" i="1200"/>
  <c r="CR1" i="1200"/>
  <c r="CM1723" i="64"/>
  <c r="CN1723" i="64"/>
  <c r="CO23" i="864"/>
  <c r="P1" i="206"/>
  <c r="R17" i="864"/>
  <c r="E1461" i="64"/>
  <c r="B1461" i="64" s="1"/>
  <c r="E1389" i="64"/>
  <c r="E1355" i="64"/>
  <c r="B1355" i="64" s="1"/>
  <c r="E1425" i="64"/>
  <c r="B1425" i="64" s="1"/>
  <c r="G245" i="64"/>
  <c r="B31" i="206"/>
  <c r="B32" i="206"/>
  <c r="B33" i="206"/>
  <c r="B34" i="206"/>
  <c r="B35" i="206"/>
  <c r="B36" i="206"/>
  <c r="B37" i="206"/>
  <c r="G1425" i="64"/>
  <c r="G1461" i="64"/>
  <c r="G1777" i="64"/>
  <c r="G1752" i="64" s="1"/>
  <c r="G1882" i="64"/>
  <c r="G1918" i="64"/>
  <c r="G1950" i="64"/>
  <c r="G2050" i="64"/>
  <c r="G2016" i="64"/>
  <c r="G1982" i="64"/>
  <c r="E1678" i="64"/>
  <c r="E1640" i="64"/>
  <c r="B1640" i="64" s="1"/>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4" i="861"/>
  <c r="G34" i="861"/>
  <c r="Q33" i="861"/>
  <c r="G33"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00" s="1"/>
  <c r="U37" i="1200" s="1"/>
  <c r="K2" i="861"/>
  <c r="K1" i="120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CM85" i="861" l="1"/>
  <c r="CN53" i="861"/>
  <c r="CN54" i="861" s="1"/>
  <c r="U35" i="1200"/>
  <c r="U17" i="1200"/>
  <c r="U29" i="1200"/>
  <c r="U33" i="1200"/>
  <c r="U23" i="1200"/>
  <c r="I1" i="1200"/>
  <c r="J1" i="1200"/>
  <c r="I2" i="1200"/>
  <c r="L2" i="1200"/>
  <c r="J2" i="1200"/>
  <c r="S23" i="1200"/>
  <c r="S33" i="1200"/>
  <c r="S35" i="1200"/>
  <c r="S37" i="1200"/>
  <c r="S29" i="1200"/>
  <c r="S16" i="1200"/>
  <c r="S37" i="861" s="1"/>
  <c r="S17" i="1200"/>
  <c r="T23" i="1200"/>
  <c r="T17" i="1200"/>
  <c r="T16" i="1200"/>
  <c r="T37" i="861" s="1"/>
  <c r="T29" i="1200"/>
  <c r="T33" i="1200"/>
  <c r="T37" i="1200"/>
  <c r="T35" i="1200"/>
  <c r="U16" i="1200"/>
  <c r="U37" i="861" s="1"/>
  <c r="U8" i="1200"/>
  <c r="V4" i="1200"/>
  <c r="V29" i="1200"/>
  <c r="V16" i="1200"/>
  <c r="V37" i="861" s="1"/>
  <c r="V17" i="1200"/>
  <c r="V23" i="1200"/>
  <c r="V37" i="1200"/>
  <c r="V33" i="1200"/>
  <c r="V35" i="1200"/>
  <c r="X2" i="1200"/>
  <c r="W3" i="1200"/>
  <c r="W1" i="1200"/>
  <c r="W7" i="1200"/>
  <c r="CS1" i="1200"/>
  <c r="CS4" i="1200"/>
  <c r="CT8" i="1200"/>
  <c r="CU2" i="1200"/>
  <c r="CT3" i="1200"/>
  <c r="CT7" i="120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AK7" i="861"/>
  <c r="R72" i="861"/>
  <c r="R69" i="861"/>
  <c r="R74" i="861" s="1"/>
  <c r="R61" i="861"/>
  <c r="S50" i="861"/>
  <c r="K1" i="864"/>
  <c r="K1" i="863"/>
  <c r="L1" i="863" s="1"/>
  <c r="M1" i="863" s="1"/>
  <c r="N1" i="863" s="1"/>
  <c r="O1" i="863" s="1"/>
  <c r="P1" i="863" s="1"/>
  <c r="K2" i="864"/>
  <c r="K2" i="863"/>
  <c r="CP9" i="861"/>
  <c r="L2" i="861"/>
  <c r="L3" i="861"/>
  <c r="CQ3" i="861"/>
  <c r="AD7" i="861"/>
  <c r="AL7" i="861"/>
  <c r="AU6" i="861"/>
  <c r="S26" i="861"/>
  <c r="S8"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CN55" i="861" l="1"/>
  <c r="CN85" i="861"/>
  <c r="U18" i="1200"/>
  <c r="U22" i="1200" s="1"/>
  <c r="S18" i="1200"/>
  <c r="S34" i="1200" s="1"/>
  <c r="V8" i="1200"/>
  <c r="L1" i="1200"/>
  <c r="M2" i="1200"/>
  <c r="T18" i="1200"/>
  <c r="T34" i="1200" s="1"/>
  <c r="CT1" i="1200"/>
  <c r="X1" i="1200"/>
  <c r="Y2" i="1200"/>
  <c r="X3" i="1200"/>
  <c r="X7" i="1200"/>
  <c r="V18" i="1200"/>
  <c r="CU7" i="1200"/>
  <c r="CU3" i="1200"/>
  <c r="CU8" i="1200"/>
  <c r="CV2" i="1200"/>
  <c r="CT4" i="1200"/>
  <c r="W4" i="1200"/>
  <c r="W17" i="1200"/>
  <c r="W16" i="1200"/>
  <c r="W37" i="861" s="1"/>
  <c r="W23" i="1200"/>
  <c r="W37" i="1200"/>
  <c r="W33" i="1200"/>
  <c r="W29" i="1200"/>
  <c r="W35" i="1200"/>
  <c r="K299" i="64"/>
  <c r="K331" i="64"/>
  <c r="CN4" i="64"/>
  <c r="CP4" i="64"/>
  <c r="J2" i="64"/>
  <c r="S5" i="861"/>
  <c r="CQ41" i="863"/>
  <c r="CQ40" i="863"/>
  <c r="I1" i="64"/>
  <c r="J1" i="64"/>
  <c r="R2395" i="64"/>
  <c r="R2472" i="64"/>
  <c r="R2446" i="64"/>
  <c r="R2498" i="64"/>
  <c r="R2421" i="64"/>
  <c r="T4" i="861"/>
  <c r="T5" i="861" s="1"/>
  <c r="U3" i="861"/>
  <c r="U1" i="861" s="1"/>
  <c r="CQ38" i="863"/>
  <c r="T1" i="861"/>
  <c r="BK6" i="861"/>
  <c r="BW6" i="861" s="1"/>
  <c r="S279" i="64"/>
  <c r="CQ278" i="64"/>
  <c r="S3" i="64"/>
  <c r="S1641" i="64" s="1" a="1"/>
  <c r="S1641"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BV6" i="861"/>
  <c r="BT6" i="861"/>
  <c r="BH7" i="861"/>
  <c r="BG6" i="861"/>
  <c r="AU7" i="861"/>
  <c r="CN43" i="863"/>
  <c r="CN42" i="863"/>
  <c r="AT7" i="861"/>
  <c r="L2" i="864"/>
  <c r="CC6" i="861"/>
  <c r="BQ7" i="861"/>
  <c r="CL6" i="861"/>
  <c r="CL7" i="861" s="1"/>
  <c r="CN24" i="864"/>
  <c r="CN97" i="861" s="1"/>
  <c r="CN98"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1642" i="64" a="1"/>
  <c r="U34" i="1200" l="1"/>
  <c r="U36" i="1200" s="1"/>
  <c r="M1" i="1200"/>
  <c r="N2" i="1200"/>
  <c r="V34" i="1200"/>
  <c r="S36" i="1200"/>
  <c r="T36" i="1200"/>
  <c r="T38" i="1200" s="1"/>
  <c r="T18" i="861" s="1"/>
  <c r="T22" i="1200"/>
  <c r="W8" i="1200"/>
  <c r="S22" i="1200"/>
  <c r="U24" i="1200"/>
  <c r="W18" i="1200"/>
  <c r="CU1" i="1200"/>
  <c r="Y1" i="1200"/>
  <c r="Z2" i="1200"/>
  <c r="Y3" i="1200"/>
  <c r="Y7" i="1200"/>
  <c r="V22" i="1200"/>
  <c r="CV7" i="1200"/>
  <c r="CW2" i="1200"/>
  <c r="CV8" i="1200"/>
  <c r="CV3" i="1200"/>
  <c r="CU4" i="1200"/>
  <c r="X23" i="1200"/>
  <c r="X16" i="1200"/>
  <c r="X37" i="861" s="1"/>
  <c r="X29" i="1200"/>
  <c r="X4" i="1200"/>
  <c r="X17" i="1200"/>
  <c r="X35" i="1200"/>
  <c r="X37" i="1200"/>
  <c r="X33" i="1200"/>
  <c r="S1642" i="64"/>
  <c r="S975" i="64" a="1"/>
  <c r="S975" i="64" s="1"/>
  <c r="S1643" i="64" a="1"/>
  <c r="S1643" i="64" s="1"/>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4" i="861"/>
  <c r="R66"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1641" i="64" s="1" a="1"/>
  <c r="T1641" i="64" s="1"/>
  <c r="T259" i="64"/>
  <c r="M2" i="64"/>
  <c r="CR7" i="863"/>
  <c r="CR54" i="863" a="1"/>
  <c r="CR54" i="863" s="1"/>
  <c r="CQ42" i="863"/>
  <c r="CQ21" i="863"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772" i="64" a="1"/>
  <c r="T1642" i="64" a="1"/>
  <c r="S1136" i="64" a="1"/>
  <c r="R79" i="861" l="1"/>
  <c r="R78" i="861" s="1"/>
  <c r="V36" i="1200"/>
  <c r="V38" i="1200" s="1"/>
  <c r="V18" i="861" s="1"/>
  <c r="S24" i="1200"/>
  <c r="W22" i="1200"/>
  <c r="U38" i="1200"/>
  <c r="U18" i="861" s="1"/>
  <c r="T24" i="1200"/>
  <c r="O2" i="1200"/>
  <c r="N1" i="1200"/>
  <c r="X8" i="1200"/>
  <c r="S38" i="1200"/>
  <c r="S18" i="861" s="1"/>
  <c r="W34" i="1200"/>
  <c r="CV1" i="1200"/>
  <c r="X18" i="1200"/>
  <c r="V24" i="1200"/>
  <c r="Y23" i="1200"/>
  <c r="Y4" i="1200"/>
  <c r="Y17" i="1200"/>
  <c r="Y16" i="1200"/>
  <c r="Y37" i="861" s="1"/>
  <c r="Y35" i="1200"/>
  <c r="Y37" i="1200"/>
  <c r="Y33" i="1200"/>
  <c r="Y29" i="1200"/>
  <c r="Z1" i="1200"/>
  <c r="Z7" i="1200"/>
  <c r="AA2" i="1200"/>
  <c r="Z3" i="1200"/>
  <c r="CV4" i="1200"/>
  <c r="CX2" i="1200"/>
  <c r="CW8" i="1200"/>
  <c r="CW3" i="1200"/>
  <c r="CW7" i="1200"/>
  <c r="S1644" i="64"/>
  <c r="T1642" i="64"/>
  <c r="T975" i="64" a="1"/>
  <c r="T975" i="64" s="1"/>
  <c r="T1643" i="64" a="1"/>
  <c r="T1643" i="64" s="1"/>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U5" i="861"/>
  <c r="CS38" i="863"/>
  <c r="CS40" i="863"/>
  <c r="S97" i="861"/>
  <c r="T8" i="64"/>
  <c r="S8" i="64"/>
  <c r="S44" i="861"/>
  <c r="R2524" i="64"/>
  <c r="N2" i="64"/>
  <c r="V4" i="861"/>
  <c r="V5" i="861" s="1"/>
  <c r="V8" i="861"/>
  <c r="V1" i="861"/>
  <c r="CS39" i="863"/>
  <c r="CR43" i="863"/>
  <c r="CS262" i="64"/>
  <c r="CR42" i="863"/>
  <c r="CR21" i="863"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1641" i="64" s="1" a="1"/>
  <c r="U1641" i="64" s="1"/>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T32" i="861" s="1"/>
  <c r="BR8" i="864"/>
  <c r="CD7" i="864"/>
  <c r="CD8" i="864" s="1"/>
  <c r="CC7" i="864"/>
  <c r="BQ8" i="864"/>
  <c r="T24" i="864"/>
  <c r="T97" i="861" s="1"/>
  <c r="T98" i="861" s="1"/>
  <c r="BU8" i="864"/>
  <c r="CG7" i="861"/>
  <c r="N2" i="864"/>
  <c r="M1" i="864"/>
  <c r="CF7" i="864"/>
  <c r="BT8" i="864"/>
  <c r="BS8" i="864"/>
  <c r="U22" i="864"/>
  <c r="U21" i="864"/>
  <c r="U20" i="864"/>
  <c r="U3" i="864"/>
  <c r="U4" i="864" s="1"/>
  <c r="U1" i="864"/>
  <c r="V2" i="864"/>
  <c r="V23" i="864" s="1"/>
  <c r="M43" i="863"/>
  <c r="N2" i="863"/>
  <c r="CR1" i="864"/>
  <c r="CP281" i="64"/>
  <c r="T1136" i="64" a="1"/>
  <c r="T772" i="64" a="1"/>
  <c r="U1642" i="64" a="1"/>
  <c r="X22" i="1200" l="1"/>
  <c r="W36" i="1200"/>
  <c r="W24" i="1200"/>
  <c r="S25" i="1200"/>
  <c r="O1" i="1200"/>
  <c r="P2" i="1200"/>
  <c r="CS23" i="1200" s="1"/>
  <c r="Y8" i="1200"/>
  <c r="CW1" i="1200"/>
  <c r="Y18" i="1200"/>
  <c r="X34" i="1200"/>
  <c r="Z17" i="1200"/>
  <c r="Z4" i="1200"/>
  <c r="Z23" i="1200"/>
  <c r="Z16" i="1200"/>
  <c r="Z37" i="861" s="1"/>
  <c r="Z29" i="1200"/>
  <c r="Z35" i="1200"/>
  <c r="Z37" i="1200"/>
  <c r="Z33" i="1200"/>
  <c r="CW4" i="1200"/>
  <c r="CY2" i="1200"/>
  <c r="CX8" i="1200"/>
  <c r="CX3" i="1200"/>
  <c r="CX7" i="1200"/>
  <c r="AA7" i="1200"/>
  <c r="AA1" i="1200"/>
  <c r="AB2" i="1200"/>
  <c r="AA3" i="1200"/>
  <c r="T1644" i="64"/>
  <c r="U1642" i="64"/>
  <c r="U975" i="64" a="1"/>
  <c r="U975" i="64" s="1"/>
  <c r="U1643" i="64" a="1"/>
  <c r="U1643" i="64" s="1"/>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V259" i="64"/>
  <c r="V7" i="64"/>
  <c r="O2" i="64"/>
  <c r="CS42" i="863"/>
  <c r="CS21" i="863"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U4" i="863"/>
  <c r="P2" i="861"/>
  <c r="P1" i="861" s="1"/>
  <c r="O1" i="861"/>
  <c r="CS2" i="861"/>
  <c r="CS1" i="861" s="1"/>
  <c r="U24" i="864"/>
  <c r="U97" i="861" s="1"/>
  <c r="U98" i="861" s="1"/>
  <c r="CE7" i="861"/>
  <c r="CD7" i="861"/>
  <c r="U42" i="863"/>
  <c r="U21" i="863" s="1"/>
  <c r="U32"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3" i="64"/>
  <c r="G2029" i="64"/>
  <c r="G1986" i="64"/>
  <c r="G1989" i="64"/>
  <c r="G1995" i="64"/>
  <c r="G1394" i="64"/>
  <c r="G1465" i="64"/>
  <c r="E1465" i="64"/>
  <c r="G1429" i="64"/>
  <c r="E1429" i="64"/>
  <c r="G1359" i="64"/>
  <c r="E1359" i="64"/>
  <c r="B1359" i="64" s="1"/>
  <c r="E2069" i="64"/>
  <c r="B2069" i="64" s="1"/>
  <c r="R2069" i="64"/>
  <c r="CN2069" i="64"/>
  <c r="E2070" i="64"/>
  <c r="E2028" i="64"/>
  <c r="E2029" i="64"/>
  <c r="E2030" i="64"/>
  <c r="E1403" i="64"/>
  <c r="E1404" i="64"/>
  <c r="E1405" i="64"/>
  <c r="E1406" i="64"/>
  <c r="E1394" i="64"/>
  <c r="U772" i="64" a="1"/>
  <c r="U1136" i="64" a="1"/>
  <c r="CW35" i="1200" l="1"/>
  <c r="CW29" i="1200"/>
  <c r="CW16" i="1200"/>
  <c r="CW37" i="861" s="1"/>
  <c r="CU37" i="1200"/>
  <c r="CT37" i="1200"/>
  <c r="CW37" i="1200"/>
  <c r="CW33" i="1200"/>
  <c r="CR35" i="1200"/>
  <c r="CW23" i="1200"/>
  <c r="CW17" i="1200"/>
  <c r="CR37" i="1200"/>
  <c r="CM35" i="1200"/>
  <c r="CU35" i="1200"/>
  <c r="CT35" i="1200"/>
  <c r="CU33" i="1200"/>
  <c r="CU29" i="1200"/>
  <c r="CU17" i="1200"/>
  <c r="CO29" i="1200"/>
  <c r="Z8" i="1200"/>
  <c r="S26" i="1200"/>
  <c r="T21" i="1200"/>
  <c r="S30" i="1200"/>
  <c r="S17" i="861" s="1"/>
  <c r="CU23" i="1200"/>
  <c r="CP35" i="1200"/>
  <c r="W38" i="1200"/>
  <c r="W18" i="861" s="1"/>
  <c r="X24" i="1200"/>
  <c r="X36" i="1200"/>
  <c r="Y34" i="1200"/>
  <c r="CU16" i="1200"/>
  <c r="CU37" i="861" s="1"/>
  <c r="CV33" i="1200"/>
  <c r="CR17" i="1200"/>
  <c r="P1" i="1200"/>
  <c r="CO33" i="1200"/>
  <c r="CO37" i="1200"/>
  <c r="CT23" i="1200"/>
  <c r="CS29" i="1200"/>
  <c r="CV17" i="1200"/>
  <c r="CO17" i="1200"/>
  <c r="CR29" i="1200"/>
  <c r="CQ35" i="1200"/>
  <c r="CV23" i="1200"/>
  <c r="CS17" i="1200"/>
  <c r="CP37" i="1200"/>
  <c r="CQ33" i="1200"/>
  <c r="CP23" i="1200"/>
  <c r="CQ17" i="1200"/>
  <c r="CS16" i="1200"/>
  <c r="CS37" i="861" s="1"/>
  <c r="CV16" i="1200"/>
  <c r="CV37" i="861" s="1"/>
  <c r="CQ16" i="1200"/>
  <c r="CQ37" i="861" s="1"/>
  <c r="CT16" i="1200"/>
  <c r="CT37" i="861" s="1"/>
  <c r="CT17" i="1200"/>
  <c r="CV35" i="1200"/>
  <c r="CV29" i="1200"/>
  <c r="CS35" i="1200"/>
  <c r="CM33" i="1200"/>
  <c r="CM34" i="1200" s="1"/>
  <c r="CS33" i="1200"/>
  <c r="CP33" i="1200"/>
  <c r="CN35" i="1200"/>
  <c r="CR16" i="1200"/>
  <c r="CR37" i="861" s="1"/>
  <c r="CV37" i="1200"/>
  <c r="CR33" i="1200"/>
  <c r="CT29" i="1200"/>
  <c r="CP16" i="1200"/>
  <c r="CP37" i="861" s="1"/>
  <c r="CO16" i="1200"/>
  <c r="CO37" i="861" s="1"/>
  <c r="CO23" i="1200"/>
  <c r="CQ37" i="1200"/>
  <c r="CQ23" i="1200"/>
  <c r="CT33" i="1200"/>
  <c r="CP29" i="1200"/>
  <c r="CP17" i="1200"/>
  <c r="CO35" i="1200"/>
  <c r="CN33" i="1200"/>
  <c r="CN34" i="1200" s="1"/>
  <c r="CS37" i="1200"/>
  <c r="CR23" i="1200"/>
  <c r="CQ29" i="1200"/>
  <c r="Z18" i="1200"/>
  <c r="Y22" i="1200"/>
  <c r="CY3" i="1200"/>
  <c r="CZ2" i="1200"/>
  <c r="CY8" i="1200"/>
  <c r="CY7" i="1200"/>
  <c r="AB1" i="1200"/>
  <c r="AC2" i="1200"/>
  <c r="AB7" i="1200"/>
  <c r="AB3" i="1200"/>
  <c r="AA17" i="1200"/>
  <c r="AA4" i="1200"/>
  <c r="AA16" i="1200"/>
  <c r="AA37" i="861" s="1"/>
  <c r="AA35" i="1200"/>
  <c r="AA23" i="1200"/>
  <c r="AA37" i="1200"/>
  <c r="AA33" i="1200"/>
  <c r="AA29" i="1200"/>
  <c r="CX1" i="1200"/>
  <c r="CX4" i="1200"/>
  <c r="CX17" i="1200"/>
  <c r="CX16" i="1200"/>
  <c r="CX37" i="861" s="1"/>
  <c r="CX35" i="1200"/>
  <c r="CX29" i="1200"/>
  <c r="CX33" i="1200"/>
  <c r="CX37" i="1200"/>
  <c r="CX23" i="1200"/>
  <c r="U1644" i="64"/>
  <c r="V1641" i="64" a="1"/>
  <c r="V1641" i="64" s="1"/>
  <c r="V975" i="64" a="1"/>
  <c r="V975" i="64" s="1"/>
  <c r="V1643" i="64" a="1"/>
  <c r="V1643" i="64" s="1"/>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W259" i="64"/>
  <c r="W7" i="64"/>
  <c r="V8" i="64" s="1"/>
  <c r="U8" i="64"/>
  <c r="S98" i="861"/>
  <c r="O1" i="64"/>
  <c r="P2" i="64"/>
  <c r="CM1641" i="64" s="1" a="1"/>
  <c r="CM1641" i="64" s="1"/>
  <c r="CU7" i="863"/>
  <c r="CT43" i="863"/>
  <c r="CU54" i="863" a="1"/>
  <c r="CU54" i="863" s="1"/>
  <c r="CU38" i="863"/>
  <c r="CU52" i="863" a="1"/>
  <c r="CU52" i="863" s="1"/>
  <c r="CU8" i="863"/>
  <c r="CU53" i="863" a="1"/>
  <c r="CU53" i="863" s="1"/>
  <c r="CV2" i="863"/>
  <c r="CU55" i="863" a="1"/>
  <c r="CU55" i="863" s="1"/>
  <c r="CU41" i="863"/>
  <c r="CU39" i="863"/>
  <c r="CU3" i="863"/>
  <c r="CT1" i="863"/>
  <c r="W3" i="64"/>
  <c r="W1641" i="64" s="1" a="1"/>
  <c r="W1641" i="64" s="1"/>
  <c r="X2" i="64"/>
  <c r="CT4" i="863"/>
  <c r="W1" i="64"/>
  <c r="CT57" i="863"/>
  <c r="CT42" i="863"/>
  <c r="CT21" i="863" s="1"/>
  <c r="V4" i="64"/>
  <c r="CT281" i="64"/>
  <c r="CT263" i="64"/>
  <c r="CT1" i="64"/>
  <c r="CU8" i="64"/>
  <c r="CU277" i="64"/>
  <c r="CU259" i="64"/>
  <c r="CU3" i="64"/>
  <c r="CU7" i="64"/>
  <c r="CV2" i="64"/>
  <c r="CU260" i="64"/>
  <c r="CU278" i="64"/>
  <c r="CU279" i="64"/>
  <c r="CU261" i="64"/>
  <c r="CU280" i="64"/>
  <c r="CU262" i="64"/>
  <c r="CK8" i="864"/>
  <c r="CT24" i="864"/>
  <c r="V24" i="864"/>
  <c r="V97" i="861" s="1"/>
  <c r="V98"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2"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077" i="64"/>
  <c r="G2078" i="64"/>
  <c r="G2079" i="64"/>
  <c r="G2080" i="64"/>
  <c r="G2081" i="64"/>
  <c r="G2082" i="64"/>
  <c r="G2083" i="64"/>
  <c r="G2076" i="64"/>
  <c r="G2331" i="64"/>
  <c r="G2333"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4" i="64"/>
  <c r="E2055" i="64"/>
  <c r="E2056" i="64"/>
  <c r="E2057" i="64"/>
  <c r="E2058" i="64"/>
  <c r="E2059" i="64"/>
  <c r="E2060" i="64"/>
  <c r="E2061" i="64"/>
  <c r="E2062" i="64"/>
  <c r="E2063" i="64"/>
  <c r="G2054" i="64"/>
  <c r="DL2083" i="64"/>
  <c r="DK2083" i="64"/>
  <c r="DJ2083" i="64"/>
  <c r="DI2083" i="64"/>
  <c r="DH2083" i="64"/>
  <c r="DG2083" i="64"/>
  <c r="DF2083" i="64"/>
  <c r="DE2083" i="64"/>
  <c r="DD2083" i="64"/>
  <c r="DC2083" i="64"/>
  <c r="DB2083" i="64"/>
  <c r="DA2083" i="64"/>
  <c r="CZ2083" i="64"/>
  <c r="CY2083" i="64"/>
  <c r="CX2083" i="64"/>
  <c r="CW2083" i="64"/>
  <c r="CV2083" i="64"/>
  <c r="CU2083" i="64"/>
  <c r="CT2083" i="64"/>
  <c r="CS2083" i="64"/>
  <c r="CR2083" i="64"/>
  <c r="CQ2083" i="64"/>
  <c r="CP2083" i="64"/>
  <c r="CO2083" i="64"/>
  <c r="E2083" i="64"/>
  <c r="DL2082" i="64"/>
  <c r="DK2082" i="64"/>
  <c r="DJ2082" i="64"/>
  <c r="DI2082" i="64"/>
  <c r="DH2082" i="64"/>
  <c r="DG2082" i="64"/>
  <c r="DF2082" i="64"/>
  <c r="DE2082" i="64"/>
  <c r="DD2082" i="64"/>
  <c r="DC2082" i="64"/>
  <c r="DB2082" i="64"/>
  <c r="DA2082" i="64"/>
  <c r="CZ2082" i="64"/>
  <c r="CY2082" i="64"/>
  <c r="CX2082" i="64"/>
  <c r="CW2082" i="64"/>
  <c r="CV2082" i="64"/>
  <c r="CU2082" i="64"/>
  <c r="CT2082" i="64"/>
  <c r="CS2082" i="64"/>
  <c r="CR2082" i="64"/>
  <c r="CQ2082" i="64"/>
  <c r="CP2082" i="64"/>
  <c r="CO2082" i="64"/>
  <c r="E2082"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E2078" i="64"/>
  <c r="E2077" i="64"/>
  <c r="E2076" i="64"/>
  <c r="E2074" i="64"/>
  <c r="E2073" i="64"/>
  <c r="J2072" i="64"/>
  <c r="E2072" i="64"/>
  <c r="E2071" i="64"/>
  <c r="CN2072" i="64"/>
  <c r="E2068" i="64"/>
  <c r="E2067" i="64"/>
  <c r="E2066" i="64"/>
  <c r="E2065" i="64"/>
  <c r="E2064" i="64"/>
  <c r="B2064" i="64" s="1"/>
  <c r="E2053" i="64"/>
  <c r="E2052" i="64"/>
  <c r="B2052" i="64" s="1"/>
  <c r="E2051" i="64"/>
  <c r="B2051" i="64" s="1"/>
  <c r="E2049" i="64"/>
  <c r="G2341" i="64"/>
  <c r="E2341" i="64"/>
  <c r="G2340" i="64"/>
  <c r="E2340" i="64"/>
  <c r="G2339" i="64"/>
  <c r="E2339" i="64"/>
  <c r="G2338" i="64"/>
  <c r="E2338" i="64"/>
  <c r="DL2337" i="64"/>
  <c r="DK2337" i="64"/>
  <c r="DJ2337" i="64"/>
  <c r="DI2337" i="64"/>
  <c r="DH2337" i="64"/>
  <c r="DG2337" i="64"/>
  <c r="DF2337" i="64"/>
  <c r="DE2337" i="64"/>
  <c r="DD2337" i="64"/>
  <c r="DC2337" i="64"/>
  <c r="DB2337" i="64"/>
  <c r="DA2337" i="64"/>
  <c r="CZ2337" i="64"/>
  <c r="CY2337" i="64"/>
  <c r="CX2337" i="64"/>
  <c r="CW2337" i="64"/>
  <c r="CV2337" i="64"/>
  <c r="CU2337" i="64"/>
  <c r="CT2337" i="64"/>
  <c r="CS2337" i="64"/>
  <c r="CR2337" i="64"/>
  <c r="CQ2337" i="64"/>
  <c r="CP2337" i="64"/>
  <c r="CO2337" i="64"/>
  <c r="CL2337" i="64"/>
  <c r="CK2337" i="64"/>
  <c r="CJ2337" i="64"/>
  <c r="CI2337" i="64"/>
  <c r="CH2337" i="64"/>
  <c r="CG2337" i="64"/>
  <c r="CF2337" i="64"/>
  <c r="CE2337" i="64"/>
  <c r="CD2337" i="64"/>
  <c r="CC2337" i="64"/>
  <c r="CB2337" i="64"/>
  <c r="CA2337" i="64"/>
  <c r="BZ2337" i="64"/>
  <c r="BY2337" i="64"/>
  <c r="BX2337" i="64"/>
  <c r="BW2337" i="64"/>
  <c r="BV2337" i="64"/>
  <c r="BU2337" i="64"/>
  <c r="BT2337" i="64"/>
  <c r="BS2337" i="64"/>
  <c r="BR2337" i="64"/>
  <c r="BQ2337" i="64"/>
  <c r="BP2337" i="64"/>
  <c r="BO2337" i="64"/>
  <c r="BN2337" i="64"/>
  <c r="BM2337" i="64"/>
  <c r="BL2337" i="64"/>
  <c r="BK2337" i="64"/>
  <c r="BJ2337" i="64"/>
  <c r="BI2337" i="64"/>
  <c r="BH2337" i="64"/>
  <c r="BG2337" i="64"/>
  <c r="BF2337" i="64"/>
  <c r="BE2337" i="64"/>
  <c r="BD2337" i="64"/>
  <c r="BC2337" i="64"/>
  <c r="BB2337" i="64"/>
  <c r="BA2337" i="64"/>
  <c r="AZ2337" i="64"/>
  <c r="AY2337" i="64"/>
  <c r="AX2337" i="64"/>
  <c r="AW2337" i="64"/>
  <c r="AV2337" i="64"/>
  <c r="AU2337" i="64"/>
  <c r="AT2337" i="64"/>
  <c r="AS2337" i="64"/>
  <c r="AR2337" i="64"/>
  <c r="AQ2337" i="64"/>
  <c r="AP2337" i="64"/>
  <c r="AO2337" i="64"/>
  <c r="AN2337" i="64"/>
  <c r="AM2337" i="64"/>
  <c r="AL2337" i="64"/>
  <c r="AK2337" i="64"/>
  <c r="AJ2337" i="64"/>
  <c r="AI2337" i="64"/>
  <c r="AH2337" i="64"/>
  <c r="AG2337" i="64"/>
  <c r="AF2337" i="64"/>
  <c r="AE2337" i="64"/>
  <c r="AD2337" i="64"/>
  <c r="AC2337" i="64"/>
  <c r="AB2337" i="64"/>
  <c r="AA2337" i="64"/>
  <c r="Z2337" i="64"/>
  <c r="Y2337" i="64"/>
  <c r="X2337" i="64"/>
  <c r="W2337" i="64"/>
  <c r="V2337" i="64"/>
  <c r="U2337" i="64"/>
  <c r="T2337" i="64"/>
  <c r="S2337" i="64"/>
  <c r="E2337" i="64"/>
  <c r="E2336" i="64"/>
  <c r="G2335" i="64"/>
  <c r="E2335" i="64"/>
  <c r="G2334" i="64"/>
  <c r="E2334" i="64"/>
  <c r="E2333" i="64"/>
  <c r="E2332" i="64"/>
  <c r="E2331" i="64"/>
  <c r="E2330"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4" i="64"/>
  <c r="E2305" i="64"/>
  <c r="E2306" i="64"/>
  <c r="E2307" i="64"/>
  <c r="E2308" i="64"/>
  <c r="E2309" i="64"/>
  <c r="E2310" i="64"/>
  <c r="E2311" i="64"/>
  <c r="E2312" i="64"/>
  <c r="G2305" i="64"/>
  <c r="CN2320" i="64"/>
  <c r="G2320" i="64"/>
  <c r="E2320" i="64"/>
  <c r="CN2319" i="64"/>
  <c r="G2319" i="64"/>
  <c r="E2319" i="64"/>
  <c r="G2318" i="64"/>
  <c r="E2318" i="64"/>
  <c r="G2317" i="64"/>
  <c r="E2317" i="64"/>
  <c r="CN2316" i="64"/>
  <c r="G2316" i="64"/>
  <c r="E2316" i="64"/>
  <c r="DL2315" i="64"/>
  <c r="DK2315" i="64"/>
  <c r="DJ2315" i="64"/>
  <c r="DI2315" i="64"/>
  <c r="DH2315" i="64"/>
  <c r="DG2315" i="64"/>
  <c r="DF2315" i="64"/>
  <c r="DE2315" i="64"/>
  <c r="DD2315" i="64"/>
  <c r="DC2315" i="64"/>
  <c r="DB2315" i="64"/>
  <c r="DA2315" i="64"/>
  <c r="CZ2315" i="64"/>
  <c r="CY2315" i="64"/>
  <c r="CX2315" i="64"/>
  <c r="CW2315" i="64"/>
  <c r="CV2315" i="64"/>
  <c r="CU2315" i="64"/>
  <c r="CT2315" i="64"/>
  <c r="CS2315" i="64"/>
  <c r="CR2315" i="64"/>
  <c r="CQ2315" i="64"/>
  <c r="CP2315" i="64"/>
  <c r="CO2315" i="64"/>
  <c r="CN2315" i="64"/>
  <c r="G2315" i="64"/>
  <c r="E2315" i="64"/>
  <c r="G2314" i="64"/>
  <c r="E2314" i="64"/>
  <c r="G2313" i="64"/>
  <c r="E2313" i="64"/>
  <c r="H2312" i="64"/>
  <c r="I2309" i="64"/>
  <c r="I2310" i="64" s="1"/>
  <c r="I2311" i="64" s="1"/>
  <c r="G2304" i="64"/>
  <c r="E2303" i="64"/>
  <c r="T2261" i="64"/>
  <c r="U2261" i="64"/>
  <c r="V2261" i="64"/>
  <c r="W2261" i="64"/>
  <c r="X2261" i="64"/>
  <c r="Y2261" i="64"/>
  <c r="Z2261" i="64"/>
  <c r="AA2261" i="64"/>
  <c r="AB2261" i="64"/>
  <c r="AC2261" i="64"/>
  <c r="AD2261" i="64"/>
  <c r="AE2261" i="64"/>
  <c r="AF2261" i="64"/>
  <c r="AG2261" i="64"/>
  <c r="AH2261" i="64"/>
  <c r="AI2261" i="64"/>
  <c r="AJ2261" i="64"/>
  <c r="AK2261" i="64"/>
  <c r="AL2261" i="64"/>
  <c r="AM2261" i="64"/>
  <c r="AN2261" i="64"/>
  <c r="AO2261" i="64"/>
  <c r="AP2261" i="64"/>
  <c r="AQ2261" i="64"/>
  <c r="AR2261" i="64"/>
  <c r="AS2261" i="64"/>
  <c r="AT2261" i="64"/>
  <c r="AU2261" i="64"/>
  <c r="AV2261" i="64"/>
  <c r="AW2261" i="64"/>
  <c r="AX2261" i="64"/>
  <c r="AY2261" i="64"/>
  <c r="AZ2261" i="64"/>
  <c r="BA2261" i="64"/>
  <c r="BB2261" i="64"/>
  <c r="BC2261" i="64"/>
  <c r="BD2261" i="64"/>
  <c r="BE2261" i="64"/>
  <c r="BF2261" i="64"/>
  <c r="BG2261" i="64"/>
  <c r="BH2261" i="64"/>
  <c r="BI2261" i="64"/>
  <c r="BJ2261" i="64"/>
  <c r="BK2261" i="64"/>
  <c r="BL2261" i="64"/>
  <c r="BM2261" i="64"/>
  <c r="BN2261" i="64"/>
  <c r="BO2261" i="64"/>
  <c r="BP2261" i="64"/>
  <c r="BQ2261" i="64"/>
  <c r="BR2261" i="64"/>
  <c r="BS2261" i="64"/>
  <c r="BT2261" i="64"/>
  <c r="BU2261" i="64"/>
  <c r="BV2261" i="64"/>
  <c r="BW2261" i="64"/>
  <c r="BX2261" i="64"/>
  <c r="BY2261" i="64"/>
  <c r="BZ2261" i="64"/>
  <c r="CA2261" i="64"/>
  <c r="CB2261" i="64"/>
  <c r="CC2261" i="64"/>
  <c r="CD2261" i="64"/>
  <c r="CE2261" i="64"/>
  <c r="CF2261" i="64"/>
  <c r="CG2261" i="64"/>
  <c r="CH2261" i="64"/>
  <c r="CI2261" i="64"/>
  <c r="CJ2261" i="64"/>
  <c r="CK2261" i="64"/>
  <c r="CL2261" i="64"/>
  <c r="S2261"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CL2228" i="64"/>
  <c r="S2228" i="64"/>
  <c r="CP2288" i="64"/>
  <c r="CQ2288" i="64"/>
  <c r="CR2288" i="64"/>
  <c r="CS2288" i="64"/>
  <c r="CT2288" i="64"/>
  <c r="CU2288" i="64"/>
  <c r="CV2288" i="64"/>
  <c r="CW2288" i="64"/>
  <c r="CX2288" i="64"/>
  <c r="CY2288" i="64"/>
  <c r="CZ2288" i="64"/>
  <c r="DA2288" i="64"/>
  <c r="DB2288" i="64"/>
  <c r="DC2288" i="64"/>
  <c r="DD2288" i="64"/>
  <c r="DE2288" i="64"/>
  <c r="DF2288" i="64"/>
  <c r="DG2288" i="64"/>
  <c r="DH2288" i="64"/>
  <c r="DI2288" i="64"/>
  <c r="DJ2288" i="64"/>
  <c r="DK2288" i="64"/>
  <c r="DL2288" i="64"/>
  <c r="CO2288" i="64"/>
  <c r="CN2288" i="64"/>
  <c r="CN2289" i="64"/>
  <c r="CN2292" i="64"/>
  <c r="CN2293" i="64"/>
  <c r="G2293" i="64"/>
  <c r="E2293" i="64"/>
  <c r="G2292" i="64"/>
  <c r="E2292" i="64"/>
  <c r="G2291" i="64"/>
  <c r="E2291" i="64"/>
  <c r="G2290" i="64"/>
  <c r="E2290" i="64"/>
  <c r="G2289" i="64"/>
  <c r="E2289" i="64"/>
  <c r="G2288" i="64"/>
  <c r="E2288" i="64"/>
  <c r="G2287" i="64"/>
  <c r="E2287" i="64"/>
  <c r="G2286" i="64"/>
  <c r="E2286" i="64"/>
  <c r="H2285" i="64"/>
  <c r="I2282" i="64"/>
  <c r="I2283" i="64" s="1"/>
  <c r="I2284" i="64" s="1"/>
  <c r="G2278" i="64"/>
  <c r="G2277" i="64"/>
  <c r="E2277" i="64"/>
  <c r="E2276" i="64"/>
  <c r="G2243" i="64"/>
  <c r="G2266" i="64"/>
  <c r="E2266" i="64"/>
  <c r="G2265" i="64"/>
  <c r="E2265" i="64"/>
  <c r="G2264" i="64"/>
  <c r="E2264"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G2262" i="64"/>
  <c r="E2262" i="64"/>
  <c r="G2261" i="64"/>
  <c r="E2261" i="64"/>
  <c r="G2260" i="64"/>
  <c r="E2260" i="64"/>
  <c r="G2259" i="64"/>
  <c r="E2259" i="64"/>
  <c r="H2258" i="64"/>
  <c r="I2247" i="64"/>
  <c r="I2248" i="64" s="1"/>
  <c r="I2249" i="64" s="1"/>
  <c r="I2250" i="64" s="1"/>
  <c r="I2251" i="64" s="1"/>
  <c r="I2252" i="64" s="1"/>
  <c r="I2253" i="64" s="1"/>
  <c r="I2254" i="64" s="1"/>
  <c r="I2255" i="64" s="1"/>
  <c r="I2256" i="64" s="1"/>
  <c r="I2257" i="64" s="1"/>
  <c r="G2247" i="64"/>
  <c r="G2248" i="64" s="1"/>
  <c r="G2249" i="64" s="1"/>
  <c r="G2250" i="64" s="1"/>
  <c r="G2251" i="64" s="1"/>
  <c r="G2252" i="64" s="1"/>
  <c r="G2253" i="64" s="1"/>
  <c r="G2254" i="64" s="1"/>
  <c r="G2255" i="64" s="1"/>
  <c r="G2256" i="64" s="1"/>
  <c r="G2257" i="64" s="1"/>
  <c r="G2242" i="64"/>
  <c r="E2242" i="64"/>
  <c r="E2241" i="64"/>
  <c r="G2226" i="64"/>
  <c r="G2227" i="64"/>
  <c r="G2228" i="64"/>
  <c r="G2229" i="64"/>
  <c r="G2230" i="64"/>
  <c r="G2231" i="64"/>
  <c r="G2232" i="64"/>
  <c r="G2209" i="64"/>
  <c r="I2213" i="64"/>
  <c r="I2214" i="64" s="1"/>
  <c r="I2215" i="64" s="1"/>
  <c r="I2216" i="64" s="1"/>
  <c r="I2217" i="64" s="1"/>
  <c r="I2218" i="64" s="1"/>
  <c r="I2219" i="64" s="1"/>
  <c r="I2220" i="64" s="1"/>
  <c r="I2221" i="64" s="1"/>
  <c r="I2222" i="64" s="1"/>
  <c r="I2223" i="64" s="1"/>
  <c r="G2213" i="64"/>
  <c r="G2214" i="64" s="1"/>
  <c r="G2215" i="64" s="1"/>
  <c r="G2216" i="64" s="1"/>
  <c r="G2217" i="64" s="1"/>
  <c r="G2218" i="64" s="1"/>
  <c r="G2219" i="64" s="1"/>
  <c r="G2220" i="64" s="1"/>
  <c r="G2221" i="64" s="1"/>
  <c r="G2222" i="64" s="1"/>
  <c r="G2223" i="64" s="1"/>
  <c r="E2232" i="64"/>
  <c r="E2231" i="64"/>
  <c r="E2230" i="64"/>
  <c r="E2229" i="64"/>
  <c r="DL2228" i="64"/>
  <c r="DK2228" i="64"/>
  <c r="DJ2228" i="64"/>
  <c r="DI2228" i="64"/>
  <c r="DH2228" i="64"/>
  <c r="DG2228" i="64"/>
  <c r="DF2228" i="64"/>
  <c r="DE2228" i="64"/>
  <c r="DD2228" i="64"/>
  <c r="DC2228" i="64"/>
  <c r="DB2228" i="64"/>
  <c r="DA2228" i="64"/>
  <c r="CZ2228" i="64"/>
  <c r="CY2228" i="64"/>
  <c r="CX2228" i="64"/>
  <c r="CW2228" i="64"/>
  <c r="CV2228" i="64"/>
  <c r="CU2228" i="64"/>
  <c r="CT2228" i="64"/>
  <c r="CS2228" i="64"/>
  <c r="CR2228" i="64"/>
  <c r="CQ2228" i="64"/>
  <c r="CP2228" i="64"/>
  <c r="CO2228" i="64"/>
  <c r="E2228" i="64"/>
  <c r="E2227" i="64"/>
  <c r="E2226" i="64"/>
  <c r="G2225" i="64"/>
  <c r="E2225" i="64"/>
  <c r="G2208" i="64"/>
  <c r="E2208" i="64"/>
  <c r="E2207" i="64"/>
  <c r="AK691" i="64" a="1"/>
  <c r="BT691" i="64" a="1"/>
  <c r="BB691" i="64" a="1"/>
  <c r="U691" i="64" a="1"/>
  <c r="CH691" i="64" a="1"/>
  <c r="V772" i="64" a="1"/>
  <c r="AR691" i="64" a="1"/>
  <c r="BC691" i="64" a="1"/>
  <c r="AY691" i="64" a="1"/>
  <c r="AL691" i="64" a="1"/>
  <c r="AM691" i="64" a="1"/>
  <c r="AV691" i="64" a="1"/>
  <c r="AU691" i="64" a="1"/>
  <c r="BD691" i="64" a="1"/>
  <c r="AI691" i="64" a="1"/>
  <c r="CI691" i="64" a="1"/>
  <c r="V1136" i="64" a="1"/>
  <c r="AS691" i="64" a="1"/>
  <c r="BY691" i="64" a="1"/>
  <c r="CG691" i="64" a="1"/>
  <c r="BZ691" i="64" a="1"/>
  <c r="BV691" i="64" a="1"/>
  <c r="BN691" i="64" a="1"/>
  <c r="CJ691" i="64" a="1"/>
  <c r="CL691" i="64" a="1"/>
  <c r="BW691" i="64" a="1"/>
  <c r="W1642" i="64" a="1"/>
  <c r="AB691" i="64" a="1"/>
  <c r="AW691" i="64" a="1"/>
  <c r="BE691" i="64" a="1"/>
  <c r="BF691" i="64" a="1"/>
  <c r="V691" i="64" a="1"/>
  <c r="Y691" i="64" a="1"/>
  <c r="AT691" i="64" a="1"/>
  <c r="AH691" i="64" a="1"/>
  <c r="AO691" i="64" a="1"/>
  <c r="BJ691" i="64" a="1"/>
  <c r="CC691" i="64" a="1"/>
  <c r="BU691" i="64" a="1"/>
  <c r="AX691" i="64" a="1"/>
  <c r="CN693" i="64" a="1"/>
  <c r="AA691" i="64" a="1"/>
  <c r="AZ691" i="64" a="1"/>
  <c r="BS691" i="64" a="1"/>
  <c r="AN691" i="64" a="1"/>
  <c r="CK691" i="64" a="1"/>
  <c r="BK691" i="64" a="1"/>
  <c r="AG691" i="64" a="1"/>
  <c r="CD691" i="64" a="1"/>
  <c r="Z691" i="64" a="1"/>
  <c r="S691" i="64" a="1"/>
  <c r="AF691" i="64" a="1"/>
  <c r="BL691" i="64" a="1"/>
  <c r="X691" i="64" a="1"/>
  <c r="CB691" i="64" a="1"/>
  <c r="CA691" i="64" a="1"/>
  <c r="AQ691" i="64" a="1"/>
  <c r="CF691" i="64" a="1"/>
  <c r="CE691" i="64" a="1"/>
  <c r="AD691" i="64" a="1"/>
  <c r="BH691" i="64" a="1"/>
  <c r="BA691" i="64" a="1"/>
  <c r="BG691" i="64" a="1"/>
  <c r="BX691" i="64" a="1"/>
  <c r="CN691" i="64" a="1"/>
  <c r="AE691" i="64" a="1"/>
  <c r="AJ691" i="64" a="1"/>
  <c r="BO691" i="64" a="1"/>
  <c r="BR691" i="64" a="1"/>
  <c r="BP691" i="64" a="1"/>
  <c r="AP691" i="64" a="1"/>
  <c r="AC691" i="64" a="1"/>
  <c r="V1642" i="64" a="1"/>
  <c r="W691" i="64" a="1"/>
  <c r="BQ691" i="64" a="1"/>
  <c r="BM691" i="64" a="1"/>
  <c r="BI691" i="64" a="1"/>
  <c r="T691" i="64" a="1"/>
  <c r="CM1642" i="64" a="1"/>
  <c r="CM36" i="1200" l="1"/>
  <c r="CM38" i="1200" s="1"/>
  <c r="CM18" i="861" s="1"/>
  <c r="CW18" i="1200"/>
  <c r="CW22" i="1200" s="1"/>
  <c r="CW24" i="1200" s="1"/>
  <c r="CU18" i="1200"/>
  <c r="CU22" i="1200" s="1"/>
  <c r="CR18" i="1200"/>
  <c r="CR22" i="1200" s="1"/>
  <c r="CR24" i="1200" s="1"/>
  <c r="CQ18" i="1200"/>
  <c r="CQ22" i="1200" s="1"/>
  <c r="CQ24" i="1200" s="1"/>
  <c r="CU24" i="1200"/>
  <c r="CO18" i="1200"/>
  <c r="CO22" i="1200" s="1"/>
  <c r="CO24" i="1200" s="1"/>
  <c r="CO25" i="1200" s="1"/>
  <c r="CO30" i="1200" s="1"/>
  <c r="CO17" i="861" s="1"/>
  <c r="CO19" i="861" s="1"/>
  <c r="CV18" i="1200"/>
  <c r="CP18" i="1200"/>
  <c r="CP22" i="1200" s="1"/>
  <c r="CP24" i="1200" s="1"/>
  <c r="Y24" i="1200"/>
  <c r="T25" i="1200"/>
  <c r="Z22" i="1200"/>
  <c r="CN36" i="1200"/>
  <c r="CN38" i="1200" s="1"/>
  <c r="CN18" i="861" s="1"/>
  <c r="Y36" i="1200"/>
  <c r="X38" i="1200"/>
  <c r="X18" i="861" s="1"/>
  <c r="AA8" i="1200"/>
  <c r="CT18" i="1200"/>
  <c r="CT22" i="1200" s="1"/>
  <c r="CT24" i="1200" s="1"/>
  <c r="CS18" i="1200"/>
  <c r="CS22" i="1200" s="1"/>
  <c r="CS24" i="1200" s="1"/>
  <c r="Z34" i="1200"/>
  <c r="CY1" i="1200"/>
  <c r="CX18" i="1200"/>
  <c r="CX22" i="1200" s="1"/>
  <c r="CX24" i="1200" s="1"/>
  <c r="AB4" i="1200"/>
  <c r="AB17" i="1200"/>
  <c r="AB29" i="1200"/>
  <c r="AB23" i="1200"/>
  <c r="AB16" i="1200"/>
  <c r="AB37" i="861" s="1"/>
  <c r="AB35" i="1200"/>
  <c r="AB37" i="1200"/>
  <c r="AB33" i="1200"/>
  <c r="DA2" i="1200"/>
  <c r="CZ3" i="1200"/>
  <c r="CZ8" i="1200"/>
  <c r="CZ7" i="1200"/>
  <c r="AA18" i="1200"/>
  <c r="AC1" i="1200"/>
  <c r="AD2" i="1200"/>
  <c r="AC3" i="1200"/>
  <c r="AC7" i="1200"/>
  <c r="CY16" i="1200"/>
  <c r="CY37" i="861" s="1"/>
  <c r="CY17" i="1200"/>
  <c r="CY4" i="1200"/>
  <c r="CY23" i="1200"/>
  <c r="CY35" i="1200"/>
  <c r="CY29" i="1200"/>
  <c r="CY33" i="1200"/>
  <c r="CY37" i="1200"/>
  <c r="CM1642" i="64"/>
  <c r="W1642" i="64"/>
  <c r="V1642" i="64"/>
  <c r="V1644" i="64" s="1"/>
  <c r="CU1641" i="64" a="1"/>
  <c r="CU1641" i="64" s="1"/>
  <c r="CT1641" i="64" a="1"/>
  <c r="CT1641" i="64" s="1"/>
  <c r="CQ1641" i="64" a="1"/>
  <c r="CQ1641" i="64" s="1"/>
  <c r="CO1641" i="64" a="1"/>
  <c r="CO1641" i="64" s="1"/>
  <c r="CS1641" i="64" a="1"/>
  <c r="CS1641" i="64" s="1"/>
  <c r="CP1641" i="64" a="1"/>
  <c r="CP1641" i="64" s="1"/>
  <c r="CN1641" i="64" a="1"/>
  <c r="CN1641" i="64" s="1"/>
  <c r="CR1641" i="64" a="1"/>
  <c r="CR1641" i="64" s="1"/>
  <c r="W975" i="64" a="1"/>
  <c r="W975" i="64" s="1"/>
  <c r="W1643" i="64" a="1"/>
  <c r="W1643" i="64" s="1"/>
  <c r="CO1643" i="64" a="1"/>
  <c r="CO1643" i="64" s="1"/>
  <c r="CQ1643" i="64" a="1"/>
  <c r="CQ1643" i="64" s="1"/>
  <c r="CM1643" i="64" a="1"/>
  <c r="CM1643" i="64" s="1"/>
  <c r="CU1643" i="64" a="1"/>
  <c r="CU1643" i="64" s="1"/>
  <c r="CN1643" i="64" a="1"/>
  <c r="CN1643" i="64" s="1"/>
  <c r="CS1643" i="64" a="1"/>
  <c r="CS1643" i="64" s="1"/>
  <c r="CP1643" i="64" a="1"/>
  <c r="CP1643" i="64" s="1"/>
  <c r="CR1643" i="64" a="1"/>
  <c r="CR1643" i="64" s="1"/>
  <c r="CT1643" i="64" a="1"/>
  <c r="CT1643" i="64" s="1"/>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2" i="861"/>
  <c r="X259" i="64"/>
  <c r="X7" i="64"/>
  <c r="W8" i="64" s="1"/>
  <c r="P1" i="64"/>
  <c r="W4" i="64"/>
  <c r="CU1" i="863"/>
  <c r="CU43" i="863"/>
  <c r="CU42" i="863"/>
  <c r="CU21" i="863"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1641" i="64" s="1" a="1"/>
  <c r="CV1641"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7" i="861" s="1"/>
  <c r="W98" i="861" s="1"/>
  <c r="CT70" i="863" a="1"/>
  <c r="CT70" i="863" s="1"/>
  <c r="CP66" i="863" a="1"/>
  <c r="CP66" i="863" s="1"/>
  <c r="W43" i="863"/>
  <c r="W42" i="863"/>
  <c r="W21" i="863" s="1"/>
  <c r="W32" i="861" s="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2" i="64"/>
  <c r="J2073" i="64"/>
  <c r="R2073" i="64" s="1"/>
  <c r="CN2073" i="64"/>
  <c r="H2224" i="64"/>
  <c r="CQ1642" i="64" a="1"/>
  <c r="CR772" i="64" a="1"/>
  <c r="CO1136" i="64" a="1"/>
  <c r="CO1642" i="64" a="1"/>
  <c r="CN1642" i="64" a="1"/>
  <c r="CP1642" i="64" a="1"/>
  <c r="CS1642" i="64" a="1"/>
  <c r="CV1642" i="64" a="1"/>
  <c r="CU772" i="64" a="1"/>
  <c r="CO772" i="64" a="1"/>
  <c r="CR1642" i="64" a="1"/>
  <c r="W772" i="64" a="1"/>
  <c r="CS772" i="64" a="1"/>
  <c r="W1136" i="64" a="1"/>
  <c r="CT772" i="64" a="1"/>
  <c r="CT1642" i="64" a="1"/>
  <c r="CQ772" i="64" a="1"/>
  <c r="CP772" i="64" a="1"/>
  <c r="CU1642" i="64" a="1"/>
  <c r="CM772" i="64" a="1"/>
  <c r="CN772" i="64" a="1"/>
  <c r="CO28" i="861" l="1"/>
  <c r="CO29" i="861" s="1"/>
  <c r="CQ34" i="1200"/>
  <c r="CQ36" i="1200" s="1"/>
  <c r="CQ38" i="1200" s="1"/>
  <c r="CQ18" i="861" s="1"/>
  <c r="CW34" i="1200"/>
  <c r="CW36" i="1200" s="1"/>
  <c r="CW38" i="1200" s="1"/>
  <c r="CW18" i="861" s="1"/>
  <c r="CU34" i="1200"/>
  <c r="CU36" i="1200" s="1"/>
  <c r="CU38" i="1200" s="1"/>
  <c r="CU18" i="861" s="1"/>
  <c r="CO34" i="1200"/>
  <c r="CO36" i="1200" s="1"/>
  <c r="CO38" i="1200" s="1"/>
  <c r="CO18" i="861" s="1"/>
  <c r="CR34" i="1200"/>
  <c r="CR36" i="1200" s="1"/>
  <c r="CR38" i="1200" s="1"/>
  <c r="CR18" i="861" s="1"/>
  <c r="CP21" i="1200"/>
  <c r="CP25" i="1200" s="1"/>
  <c r="CO26" i="1200"/>
  <c r="CV22" i="1200"/>
  <c r="CV24" i="1200" s="1"/>
  <c r="CV34" i="1200"/>
  <c r="CV36" i="1200" s="1"/>
  <c r="CV38" i="1200" s="1"/>
  <c r="CV18" i="861" s="1"/>
  <c r="CT34" i="1200"/>
  <c r="CT36" i="1200" s="1"/>
  <c r="CT38" i="1200" s="1"/>
  <c r="CT18" i="861" s="1"/>
  <c r="CP34" i="1200"/>
  <c r="CP36" i="1200" s="1"/>
  <c r="CP38" i="1200" s="1"/>
  <c r="CP18" i="861" s="1"/>
  <c r="Y38" i="1200"/>
  <c r="Y18" i="861" s="1"/>
  <c r="AB8" i="1200"/>
  <c r="CS34" i="1200"/>
  <c r="CS36" i="1200" s="1"/>
  <c r="CS38" i="1200" s="1"/>
  <c r="CS18" i="861" s="1"/>
  <c r="AA22" i="1200"/>
  <c r="Z24" i="1200"/>
  <c r="T26" i="1200"/>
  <c r="U21" i="1200"/>
  <c r="T30" i="1200"/>
  <c r="T17" i="861" s="1"/>
  <c r="T19" i="861" s="1"/>
  <c r="Z36" i="1200"/>
  <c r="CZ1" i="1200"/>
  <c r="CX34" i="1200"/>
  <c r="CX36" i="1200" s="1"/>
  <c r="CX38" i="1200" s="1"/>
  <c r="CX18" i="861" s="1"/>
  <c r="AB18" i="1200"/>
  <c r="AA34" i="1200"/>
  <c r="CZ29" i="1200"/>
  <c r="CZ17" i="1200"/>
  <c r="CZ16" i="1200"/>
  <c r="CZ37" i="861" s="1"/>
  <c r="CZ4" i="1200"/>
  <c r="CZ35" i="1200"/>
  <c r="CZ33" i="1200"/>
  <c r="CZ37" i="1200"/>
  <c r="CZ23" i="1200"/>
  <c r="DB2" i="1200"/>
  <c r="DA8" i="1200"/>
  <c r="DA7" i="1200"/>
  <c r="DA3" i="1200"/>
  <c r="CY18" i="1200"/>
  <c r="CY22" i="1200" s="1"/>
  <c r="CY24" i="1200" s="1"/>
  <c r="AC4" i="1200"/>
  <c r="AC16" i="1200"/>
  <c r="AC37" i="861" s="1"/>
  <c r="AC17" i="1200"/>
  <c r="AC23" i="1200"/>
  <c r="AC35" i="1200"/>
  <c r="AC37" i="1200"/>
  <c r="AC33" i="1200"/>
  <c r="AC29" i="1200"/>
  <c r="AE2" i="1200"/>
  <c r="AD3" i="1200"/>
  <c r="AD7" i="1200"/>
  <c r="AD1" i="1200"/>
  <c r="W1644" i="64"/>
  <c r="CN1642" i="64"/>
  <c r="CN1644" i="64" s="1"/>
  <c r="CN1646" i="64" s="1"/>
  <c r="CP1642" i="64"/>
  <c r="CP1644" i="64" s="1"/>
  <c r="CO1642" i="64"/>
  <c r="CO1644" i="64" s="1"/>
  <c r="CV1642" i="64"/>
  <c r="CS1642" i="64"/>
  <c r="CS1644" i="64" s="1"/>
  <c r="CQ1642" i="64"/>
  <c r="CQ1644" i="64" s="1"/>
  <c r="CT1642" i="64"/>
  <c r="CT1644" i="64" s="1"/>
  <c r="CR1642" i="64"/>
  <c r="CR1644" i="64" s="1"/>
  <c r="CU1642" i="64"/>
  <c r="CU1644" i="64" s="1"/>
  <c r="X1641" i="64" a="1"/>
  <c r="X1641" i="64" s="1"/>
  <c r="CM1644" i="64"/>
  <c r="CM1646" i="64" s="1"/>
  <c r="CP138" i="64"/>
  <c r="CV975" i="64" a="1"/>
  <c r="CV975" i="64" s="1"/>
  <c r="CV1643" i="64" a="1"/>
  <c r="CV1643" i="64" s="1"/>
  <c r="X975" i="64" a="1"/>
  <c r="X975" i="64" s="1"/>
  <c r="X1643" i="64" a="1"/>
  <c r="X1643" i="64"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V43" i="863"/>
  <c r="CV42" i="863"/>
  <c r="CV21" i="863"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641" i="64" s="1" a="1"/>
  <c r="Y1641" i="64" s="1"/>
  <c r="Y1" i="64"/>
  <c r="CV1" i="64"/>
  <c r="CV281" i="64"/>
  <c r="CV263" i="64"/>
  <c r="CW3" i="64"/>
  <c r="CW1641" i="64" s="1" a="1"/>
  <c r="CW1641" i="64" s="1"/>
  <c r="CW259" i="64"/>
  <c r="CW7" i="64"/>
  <c r="CX2" i="64"/>
  <c r="CW8" i="64"/>
  <c r="CW277" i="64"/>
  <c r="CW260" i="64"/>
  <c r="CW278" i="64"/>
  <c r="CW279" i="64"/>
  <c r="CW261" i="64"/>
  <c r="CW262" i="64"/>
  <c r="CW280" i="64"/>
  <c r="X24" i="864"/>
  <c r="X97" i="861" s="1"/>
  <c r="X98"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2"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696" i="64"/>
  <c r="CN2074" i="64"/>
  <c r="J2074" i="64"/>
  <c r="R2074" i="64" s="1"/>
  <c r="E1995" i="64"/>
  <c r="E1994" i="64"/>
  <c r="E1476" i="64"/>
  <c r="E1475" i="64"/>
  <c r="E1477" i="64"/>
  <c r="E1441" i="64"/>
  <c r="E1440" i="64"/>
  <c r="E1439" i="64"/>
  <c r="E1438" i="64"/>
  <c r="I1404" i="64"/>
  <c r="R1404" i="64" s="1"/>
  <c r="CW1642" i="64" a="1"/>
  <c r="X772" i="64" a="1"/>
  <c r="CP1136" i="64" a="1"/>
  <c r="CV772" i="64" a="1"/>
  <c r="X1642" i="64" a="1"/>
  <c r="Y1642" i="64" a="1"/>
  <c r="X1136" i="64" a="1"/>
  <c r="T28" i="861" l="1"/>
  <c r="T29" i="861" s="1"/>
  <c r="AA36" i="1200"/>
  <c r="AB22" i="1200"/>
  <c r="AC8" i="1200"/>
  <c r="AA24" i="1200"/>
  <c r="CQ21" i="1200"/>
  <c r="CQ25" i="1200" s="1"/>
  <c r="CP26" i="1200"/>
  <c r="CP30" i="1200"/>
  <c r="CP17" i="861" s="1"/>
  <c r="CP19" i="861" s="1"/>
  <c r="Z38" i="1200"/>
  <c r="Z18" i="861" s="1"/>
  <c r="U25" i="1200"/>
  <c r="AB34" i="1200"/>
  <c r="AC18" i="1200"/>
  <c r="DA1" i="1200"/>
  <c r="CZ18" i="1200"/>
  <c r="CZ22" i="1200" s="1"/>
  <c r="CZ24" i="1200" s="1"/>
  <c r="CY34" i="1200"/>
  <c r="CY36" i="1200" s="1"/>
  <c r="CY38" i="1200" s="1"/>
  <c r="CY18" i="861" s="1"/>
  <c r="AF2" i="1200"/>
  <c r="AE3" i="1200"/>
  <c r="AE1" i="1200"/>
  <c r="AE7" i="1200"/>
  <c r="DA4" i="1200"/>
  <c r="DA17" i="1200"/>
  <c r="DA16" i="1200"/>
  <c r="DA37" i="861" s="1"/>
  <c r="DA37" i="1200"/>
  <c r="DA35" i="1200"/>
  <c r="DA29" i="1200"/>
  <c r="DA33" i="1200"/>
  <c r="DA23" i="1200"/>
  <c r="DB8" i="1200"/>
  <c r="DB7" i="1200"/>
  <c r="DC2" i="1200"/>
  <c r="DB3" i="1200"/>
  <c r="AD4" i="1200"/>
  <c r="AD17" i="1200"/>
  <c r="AD33" i="1200"/>
  <c r="AD16" i="1200"/>
  <c r="AD37" i="861" s="1"/>
  <c r="AD23" i="1200"/>
  <c r="AD35" i="1200"/>
  <c r="AD37" i="1200"/>
  <c r="AD29" i="1200"/>
  <c r="CV1644" i="64"/>
  <c r="CW1642" i="64"/>
  <c r="Y1642" i="64"/>
  <c r="X1642" i="64"/>
  <c r="X1644" i="64" s="1"/>
  <c r="CW975" i="64" a="1"/>
  <c r="CW975" i="64" s="1"/>
  <c r="CW1643" i="64" a="1"/>
  <c r="CW1643" i="64" s="1"/>
  <c r="Y975" i="64" a="1"/>
  <c r="Y975" i="64" s="1"/>
  <c r="Y1643" i="64" a="1"/>
  <c r="Y1643" i="64"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CQ1136" i="64" a="1"/>
  <c r="Y772" i="64" a="1"/>
  <c r="Y1136" i="64" a="1"/>
  <c r="CP28" i="861" l="1"/>
  <c r="CP29" i="861" s="1"/>
  <c r="U26" i="1200"/>
  <c r="U30" i="1200"/>
  <c r="U17" i="861" s="1"/>
  <c r="U19" i="861" s="1"/>
  <c r="V21" i="1200"/>
  <c r="CQ26" i="1200"/>
  <c r="CR21" i="1200"/>
  <c r="CR25" i="1200" s="1"/>
  <c r="CQ30" i="1200"/>
  <c r="CQ17" i="861" s="1"/>
  <c r="CQ19" i="861" s="1"/>
  <c r="AC22" i="1200"/>
  <c r="AB36" i="1200"/>
  <c r="AB24" i="1200"/>
  <c r="AD8" i="1200"/>
  <c r="AA38" i="1200"/>
  <c r="AA18" i="861" s="1"/>
  <c r="CZ34" i="1200"/>
  <c r="CZ36" i="1200" s="1"/>
  <c r="CZ38" i="1200" s="1"/>
  <c r="CZ18" i="861" s="1"/>
  <c r="AC34" i="1200"/>
  <c r="DA18" i="1200"/>
  <c r="DA22" i="1200" s="1"/>
  <c r="DA24" i="1200" s="1"/>
  <c r="AD18" i="1200"/>
  <c r="AE4" i="1200"/>
  <c r="AE17" i="1200"/>
  <c r="AE35" i="1200"/>
  <c r="AE16" i="1200"/>
  <c r="AE37" i="861" s="1"/>
  <c r="AE23" i="1200"/>
  <c r="AE37" i="1200"/>
  <c r="AE33" i="1200"/>
  <c r="AE29" i="1200"/>
  <c r="AG2" i="1200"/>
  <c r="AF1" i="1200"/>
  <c r="AF3" i="1200"/>
  <c r="AF7" i="1200"/>
  <c r="DB23" i="1200"/>
  <c r="DB17" i="1200"/>
  <c r="DB16" i="1200"/>
  <c r="DB37" i="861" s="1"/>
  <c r="DB4" i="1200"/>
  <c r="DB29" i="1200"/>
  <c r="DB35" i="1200"/>
  <c r="DB33" i="1200"/>
  <c r="DB37" i="1200"/>
  <c r="DC7" i="1200"/>
  <c r="DC8" i="1200"/>
  <c r="DD2" i="1200"/>
  <c r="DC3" i="1200"/>
  <c r="DB1" i="1200"/>
  <c r="Y1644" i="64"/>
  <c r="CW1644" i="64"/>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Z259" i="64"/>
  <c r="Z7" i="64"/>
  <c r="Y8" i="64" s="1"/>
  <c r="Y4" i="64"/>
  <c r="S47" i="861"/>
  <c r="S90" i="861" s="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57" i="863"/>
  <c r="Z3" i="64"/>
  <c r="Z1" i="64"/>
  <c r="AA2" i="64"/>
  <c r="CW263" i="64"/>
  <c r="CW1" i="64"/>
  <c r="CW281" i="64"/>
  <c r="CX7" i="64"/>
  <c r="CY2" i="64"/>
  <c r="CX8" i="64"/>
  <c r="CX277" i="64"/>
  <c r="CX259" i="64"/>
  <c r="CX3" i="64"/>
  <c r="CX1641" i="64" s="1" a="1"/>
  <c r="CX1641"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7" i="861" s="1"/>
  <c r="Y98" i="861" s="1"/>
  <c r="Y43" i="863"/>
  <c r="Y42" i="863"/>
  <c r="Y21" i="863" s="1"/>
  <c r="Y32" i="861" s="1"/>
  <c r="CQ1" i="860"/>
  <c r="CR9" i="860"/>
  <c r="CR8" i="860"/>
  <c r="CR3" i="860"/>
  <c r="CS2" i="860"/>
  <c r="CQ4" i="860"/>
  <c r="I1405" i="64"/>
  <c r="I1406" i="64" s="1"/>
  <c r="R1406" i="64" s="1"/>
  <c r="CN1795" i="64"/>
  <c r="CN1817" i="64"/>
  <c r="CO1817" i="64" s="1"/>
  <c r="CO1819" i="64" s="1"/>
  <c r="CN1839" i="64"/>
  <c r="CO1839" i="64" s="1"/>
  <c r="CP1839" i="64" s="1"/>
  <c r="CP1778" i="64"/>
  <c r="CQ1778" i="64"/>
  <c r="CR1778" i="64"/>
  <c r="CS1778" i="64"/>
  <c r="CT1778" i="64"/>
  <c r="CU1778" i="64"/>
  <c r="CV1778" i="64"/>
  <c r="CW1778" i="64"/>
  <c r="CX1778" i="64"/>
  <c r="CY1778" i="64"/>
  <c r="CZ1778" i="64"/>
  <c r="DA1778" i="64"/>
  <c r="DB1778" i="64"/>
  <c r="DC1778" i="64"/>
  <c r="DD1778" i="64"/>
  <c r="DE1778" i="64"/>
  <c r="DF1778" i="64"/>
  <c r="DG1778" i="64"/>
  <c r="DH1778" i="64"/>
  <c r="DI1778" i="64"/>
  <c r="DJ1778" i="64"/>
  <c r="DK1778" i="64"/>
  <c r="DL1778" i="64"/>
  <c r="CP1782" i="64"/>
  <c r="CQ1782" i="64"/>
  <c r="CR1782" i="64"/>
  <c r="CS1782" i="64"/>
  <c r="CT1782" i="64"/>
  <c r="CU1782" i="64"/>
  <c r="CV1782" i="64"/>
  <c r="CW1782" i="64"/>
  <c r="CX1782" i="64"/>
  <c r="CY1782" i="64"/>
  <c r="CZ1782" i="64"/>
  <c r="DA1782" i="64"/>
  <c r="DB1782" i="64"/>
  <c r="DC1782" i="64"/>
  <c r="DD1782" i="64"/>
  <c r="DE1782" i="64"/>
  <c r="DF1782" i="64"/>
  <c r="DG1782" i="64"/>
  <c r="DH1782" i="64"/>
  <c r="DI1782" i="64"/>
  <c r="DJ1782" i="64"/>
  <c r="DK1782" i="64"/>
  <c r="DL1782" i="64"/>
  <c r="CO1782" i="64"/>
  <c r="CO1778" i="64"/>
  <c r="CP2172" i="64"/>
  <c r="CQ2172" i="64"/>
  <c r="CR2172" i="64"/>
  <c r="CS2172" i="64"/>
  <c r="CT2172" i="64"/>
  <c r="CU2172" i="64"/>
  <c r="CV2172" i="64"/>
  <c r="CW2172" i="64"/>
  <c r="CX2172" i="64"/>
  <c r="CY2172" i="64"/>
  <c r="CZ2172" i="64"/>
  <c r="DA2172" i="64"/>
  <c r="DB2172" i="64"/>
  <c r="DC2172" i="64"/>
  <c r="DD2172" i="64"/>
  <c r="DE2172" i="64"/>
  <c r="DF2172" i="64"/>
  <c r="DG2172" i="64"/>
  <c r="DH2172" i="64"/>
  <c r="DI2172" i="64"/>
  <c r="DJ2172" i="64"/>
  <c r="DK2172" i="64"/>
  <c r="DL2172" i="64"/>
  <c r="CO2172" i="64"/>
  <c r="CP2193" i="64"/>
  <c r="CQ2193" i="64"/>
  <c r="CR2193" i="64"/>
  <c r="CS2193" i="64"/>
  <c r="CT2193" i="64"/>
  <c r="CU2193" i="64"/>
  <c r="CV2193" i="64"/>
  <c r="CW2193" i="64"/>
  <c r="CX2193" i="64"/>
  <c r="CY2193" i="64"/>
  <c r="CZ2193" i="64"/>
  <c r="DA2193" i="64"/>
  <c r="DB2193" i="64"/>
  <c r="DC2193" i="64"/>
  <c r="DD2193" i="64"/>
  <c r="DE2193" i="64"/>
  <c r="DF2193" i="64"/>
  <c r="DG2193" i="64"/>
  <c r="DH2193" i="64"/>
  <c r="DI2193" i="64"/>
  <c r="DJ2193" i="64"/>
  <c r="DK2193" i="64"/>
  <c r="DL2193" i="64"/>
  <c r="CO2193" i="64"/>
  <c r="DL20" i="64"/>
  <c r="DL21" i="64"/>
  <c r="DL22" i="64"/>
  <c r="DL23" i="64"/>
  <c r="DL44" i="64"/>
  <c r="DL2405"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2" i="64"/>
  <c r="DL1654" i="64"/>
  <c r="DL1683" i="64"/>
  <c r="DL1685" i="64"/>
  <c r="DL1686" i="64"/>
  <c r="DL1709" i="64"/>
  <c r="DL1733" i="64"/>
  <c r="DL1734" i="64"/>
  <c r="DL1803" i="64"/>
  <c r="DL1805" i="64"/>
  <c r="DL1825" i="64"/>
  <c r="DL1827" i="64"/>
  <c r="DL1846" i="64"/>
  <c r="DL1848" i="64"/>
  <c r="DL1868" i="64"/>
  <c r="DL1870" i="64"/>
  <c r="DL1904" i="64"/>
  <c r="DL1906" i="64"/>
  <c r="DL1936" i="64"/>
  <c r="DL1938" i="64"/>
  <c r="DL1968" i="64"/>
  <c r="DL1970" i="64"/>
  <c r="DL2002" i="64"/>
  <c r="DL2004" i="64"/>
  <c r="DL2036" i="64"/>
  <c r="DL2079" i="64" s="1"/>
  <c r="DL2038" i="64"/>
  <c r="DL2152" i="64"/>
  <c r="DL2154" i="64"/>
  <c r="DL2155" i="64"/>
  <c r="DL2409" i="64"/>
  <c r="DL2432" i="64"/>
  <c r="DL2434" i="64"/>
  <c r="DL2435" i="64"/>
  <c r="DL2458" i="64"/>
  <c r="DL2460" i="64"/>
  <c r="DL2461" i="64"/>
  <c r="DL2483" i="64"/>
  <c r="DL2484" i="64"/>
  <c r="DL2486" i="64"/>
  <c r="DL2487" i="64"/>
  <c r="DL2508" i="64"/>
  <c r="DL2509" i="64"/>
  <c r="DL2510" i="64"/>
  <c r="DL2512" i="64"/>
  <c r="DL2513" i="64"/>
  <c r="DL2533" i="64"/>
  <c r="DL2535"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91" i="64"/>
  <c r="CN1994" i="64" s="1"/>
  <c r="CN2025" i="64"/>
  <c r="CN2028" i="64" s="1"/>
  <c r="CN2029" i="64" s="1"/>
  <c r="E2144" i="64"/>
  <c r="E2145" i="64"/>
  <c r="B2145" i="64" s="1"/>
  <c r="E2146" i="64"/>
  <c r="B2146" i="64" s="1"/>
  <c r="E2147" i="64"/>
  <c r="B2147" i="64" s="1"/>
  <c r="E2148" i="64"/>
  <c r="G2148" i="64"/>
  <c r="E2149" i="64"/>
  <c r="G2149" i="64"/>
  <c r="E2150" i="64"/>
  <c r="G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E2154" i="64"/>
  <c r="G2154"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CO2154" i="64"/>
  <c r="CP2154" i="64"/>
  <c r="CQ2154" i="64"/>
  <c r="CR2154" i="64"/>
  <c r="CS2154" i="64"/>
  <c r="CT2154" i="64"/>
  <c r="CU2154" i="64"/>
  <c r="CV2154" i="64"/>
  <c r="CW2154" i="64"/>
  <c r="CX2154" i="64"/>
  <c r="CY2154" i="64"/>
  <c r="CZ2154" i="64"/>
  <c r="DA2154" i="64"/>
  <c r="DB2154" i="64"/>
  <c r="DC2154" i="64"/>
  <c r="DD2154" i="64"/>
  <c r="DE2154" i="64"/>
  <c r="DF2154" i="64"/>
  <c r="DG2154" i="64"/>
  <c r="DH2154" i="64"/>
  <c r="DI2154" i="64"/>
  <c r="DJ2154" i="64"/>
  <c r="DK2154" i="64"/>
  <c r="E2155" i="64"/>
  <c r="G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CO2155" i="64"/>
  <c r="CP2155" i="64"/>
  <c r="CQ2155" i="64"/>
  <c r="CR2155" i="64"/>
  <c r="CS2155" i="64"/>
  <c r="CT2155" i="64"/>
  <c r="CU2155" i="64"/>
  <c r="CV2155" i="64"/>
  <c r="CW2155" i="64"/>
  <c r="CX2155" i="64"/>
  <c r="CY2155" i="64"/>
  <c r="CZ2155" i="64"/>
  <c r="DA2155" i="64"/>
  <c r="DB2155" i="64"/>
  <c r="DC2155" i="64"/>
  <c r="DD2155" i="64"/>
  <c r="DE2155" i="64"/>
  <c r="DF2155" i="64"/>
  <c r="DG2155" i="64"/>
  <c r="DH2155" i="64"/>
  <c r="DI2155" i="64"/>
  <c r="DJ2155" i="64"/>
  <c r="DK2155" i="64"/>
  <c r="E2165" i="64"/>
  <c r="E2166" i="64"/>
  <c r="G2166" i="64"/>
  <c r="E2167" i="64"/>
  <c r="E2168" i="64"/>
  <c r="E2169" i="64"/>
  <c r="G2169" i="64"/>
  <c r="E2170" i="64"/>
  <c r="G2170" i="64"/>
  <c r="E2171" i="64"/>
  <c r="E2172" i="64"/>
  <c r="S2172"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CL2172" i="64"/>
  <c r="E2173" i="64"/>
  <c r="G2173" i="64"/>
  <c r="E2174" i="64"/>
  <c r="G2174" i="64"/>
  <c r="E2175" i="64"/>
  <c r="G2175" i="64"/>
  <c r="E2176" i="64"/>
  <c r="G2176" i="64"/>
  <c r="G1871" i="64"/>
  <c r="E1871" i="64"/>
  <c r="DK1870" i="64"/>
  <c r="DJ1870" i="64"/>
  <c r="DI1870" i="64"/>
  <c r="DH1870" i="64"/>
  <c r="DG1870" i="64"/>
  <c r="DF1870" i="64"/>
  <c r="DE1870" i="64"/>
  <c r="DD1870" i="64"/>
  <c r="DC1870" i="64"/>
  <c r="DB1870" i="64"/>
  <c r="DA1870" i="64"/>
  <c r="CZ1870" i="64"/>
  <c r="CY1870" i="64"/>
  <c r="CX1870" i="64"/>
  <c r="CW1870" i="64"/>
  <c r="CV1870" i="64"/>
  <c r="CU1870" i="64"/>
  <c r="CT1870" i="64"/>
  <c r="CS1870" i="64"/>
  <c r="CR1870" i="64"/>
  <c r="CQ1870" i="64"/>
  <c r="CP1870" i="64"/>
  <c r="CO1870" i="64"/>
  <c r="CL1870" i="64"/>
  <c r="CK1870" i="64"/>
  <c r="CJ1870" i="64"/>
  <c r="CI1870" i="64"/>
  <c r="CH1870" i="64"/>
  <c r="CG1870" i="64"/>
  <c r="CF1870" i="64"/>
  <c r="CE1870" i="64"/>
  <c r="CD1870" i="64"/>
  <c r="CC1870" i="64"/>
  <c r="CB1870" i="64"/>
  <c r="CA1870" i="64"/>
  <c r="BZ1870" i="64"/>
  <c r="BY1870" i="64"/>
  <c r="BX1870" i="64"/>
  <c r="BW1870" i="64"/>
  <c r="BV1870" i="64"/>
  <c r="BU1870" i="64"/>
  <c r="BT1870" i="64"/>
  <c r="BS1870" i="64"/>
  <c r="BR1870" i="64"/>
  <c r="BQ1870" i="64"/>
  <c r="BP1870" i="64"/>
  <c r="BO1870" i="64"/>
  <c r="BN1870" i="64"/>
  <c r="BM1870" i="64"/>
  <c r="BL1870" i="64"/>
  <c r="BK1870" i="64"/>
  <c r="BJ1870" i="64"/>
  <c r="BI1870" i="64"/>
  <c r="BH1870" i="64"/>
  <c r="BG1870" i="64"/>
  <c r="BF1870" i="64"/>
  <c r="BE1870" i="64"/>
  <c r="BD1870" i="64"/>
  <c r="BC1870" i="64"/>
  <c r="BB1870" i="64"/>
  <c r="BA1870" i="64"/>
  <c r="AZ1870" i="64"/>
  <c r="AY1870" i="64"/>
  <c r="AX1870" i="64"/>
  <c r="AW1870" i="64"/>
  <c r="AV1870" i="64"/>
  <c r="AU1870" i="64"/>
  <c r="AT1870" i="64"/>
  <c r="AS1870" i="64"/>
  <c r="AR1870" i="64"/>
  <c r="AQ1870" i="64"/>
  <c r="AP1870" i="64"/>
  <c r="AO1870" i="64"/>
  <c r="AN1870" i="64"/>
  <c r="AM1870" i="64"/>
  <c r="AL1870" i="64"/>
  <c r="AK1870" i="64"/>
  <c r="AJ1870" i="64"/>
  <c r="AI1870" i="64"/>
  <c r="AH1870" i="64"/>
  <c r="AG1870" i="64"/>
  <c r="AF1870" i="64"/>
  <c r="AE1870" i="64"/>
  <c r="AD1870" i="64"/>
  <c r="AC1870" i="64"/>
  <c r="AB1870" i="64"/>
  <c r="AA1870" i="64"/>
  <c r="Z1870" i="64"/>
  <c r="Y1870" i="64"/>
  <c r="X1870" i="64"/>
  <c r="W1870" i="64"/>
  <c r="V1870" i="64"/>
  <c r="U1870" i="64"/>
  <c r="T1870" i="64"/>
  <c r="S1870" i="64"/>
  <c r="G1870" i="64"/>
  <c r="E1870"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G1866" i="64"/>
  <c r="E1866" i="64"/>
  <c r="G1865" i="64"/>
  <c r="E1865" i="64"/>
  <c r="G1864" i="64"/>
  <c r="E1864" i="64"/>
  <c r="E1862" i="64"/>
  <c r="E1861" i="64"/>
  <c r="CO1860" i="64"/>
  <c r="R1860" i="64"/>
  <c r="S1860" i="64" s="1"/>
  <c r="E1860" i="64"/>
  <c r="B1860" i="64" s="1"/>
  <c r="E1859" i="64"/>
  <c r="G1849" i="64"/>
  <c r="E1849"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L1848" i="64"/>
  <c r="CK1848" i="64"/>
  <c r="CJ1848" i="64"/>
  <c r="CI1848" i="64"/>
  <c r="CH1848" i="64"/>
  <c r="CG1848" i="64"/>
  <c r="CF1848" i="64"/>
  <c r="CE1848" i="64"/>
  <c r="CD1848" i="64"/>
  <c r="CC1848" i="64"/>
  <c r="CB1848" i="64"/>
  <c r="CA1848" i="64"/>
  <c r="BZ1848" i="64"/>
  <c r="BY1848" i="64"/>
  <c r="BX1848" i="64"/>
  <c r="BW1848" i="64"/>
  <c r="BV1848" i="64"/>
  <c r="BU1848" i="64"/>
  <c r="BT1848" i="64"/>
  <c r="BS1848" i="64"/>
  <c r="BR1848" i="64"/>
  <c r="BQ1848" i="64"/>
  <c r="BP1848" i="64"/>
  <c r="BO1848" i="64"/>
  <c r="BN1848" i="64"/>
  <c r="BM1848" i="64"/>
  <c r="BL1848" i="64"/>
  <c r="BK1848" i="64"/>
  <c r="BJ1848" i="64"/>
  <c r="BI1848" i="64"/>
  <c r="BH1848" i="64"/>
  <c r="BG1848" i="64"/>
  <c r="BF1848" i="64"/>
  <c r="BE1848" i="64"/>
  <c r="BD1848" i="64"/>
  <c r="BC1848" i="64"/>
  <c r="BB1848" i="64"/>
  <c r="BA1848" i="64"/>
  <c r="AZ1848" i="64"/>
  <c r="AY1848" i="64"/>
  <c r="AX1848" i="64"/>
  <c r="AW1848" i="64"/>
  <c r="AV1848" i="64"/>
  <c r="AU1848" i="64"/>
  <c r="AT1848" i="64"/>
  <c r="AS1848" i="64"/>
  <c r="AR1848" i="64"/>
  <c r="AQ1848" i="64"/>
  <c r="AP1848" i="64"/>
  <c r="AO1848" i="64"/>
  <c r="AN1848" i="64"/>
  <c r="AM1848" i="64"/>
  <c r="AL1848" i="64"/>
  <c r="AK1848" i="64"/>
  <c r="AJ1848" i="64"/>
  <c r="AI1848" i="64"/>
  <c r="AH1848" i="64"/>
  <c r="AG1848" i="64"/>
  <c r="AF1848" i="64"/>
  <c r="AE1848" i="64"/>
  <c r="AD1848" i="64"/>
  <c r="AC1848" i="64"/>
  <c r="AB1848" i="64"/>
  <c r="AA1848" i="64"/>
  <c r="Z1848" i="64"/>
  <c r="Y1848" i="64"/>
  <c r="X1848" i="64"/>
  <c r="W1848" i="64"/>
  <c r="V1848" i="64"/>
  <c r="U1848" i="64"/>
  <c r="T1848" i="64"/>
  <c r="S1848" i="64"/>
  <c r="G1848" i="64"/>
  <c r="E1848"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G1844" i="64"/>
  <c r="E1844" i="64"/>
  <c r="G1843" i="64"/>
  <c r="E1843" i="64"/>
  <c r="G1842" i="64"/>
  <c r="E1842" i="64"/>
  <c r="E1841" i="64"/>
  <c r="E1840" i="64"/>
  <c r="R1839" i="64"/>
  <c r="S1839" i="64" s="1"/>
  <c r="E1839" i="64"/>
  <c r="B1839" i="64" s="1"/>
  <c r="E1838" i="64"/>
  <c r="G1828" i="64"/>
  <c r="E1828" i="64"/>
  <c r="DK1827" i="64"/>
  <c r="DJ1827" i="64"/>
  <c r="DI1827" i="64"/>
  <c r="DH1827" i="64"/>
  <c r="DG1827" i="64"/>
  <c r="DF1827" i="64"/>
  <c r="DE1827" i="64"/>
  <c r="DD1827" i="64"/>
  <c r="DC1827" i="64"/>
  <c r="DB1827" i="64"/>
  <c r="DA1827" i="64"/>
  <c r="CZ1827" i="64"/>
  <c r="CY1827" i="64"/>
  <c r="CX1827" i="64"/>
  <c r="CW1827" i="64"/>
  <c r="CV1827" i="64"/>
  <c r="CU1827" i="64"/>
  <c r="CT1827" i="64"/>
  <c r="CS1827" i="64"/>
  <c r="CR1827" i="64"/>
  <c r="CQ1827" i="64"/>
  <c r="CP1827" i="64"/>
  <c r="CO1827" i="64"/>
  <c r="CL1827" i="64"/>
  <c r="CK1827" i="64"/>
  <c r="CJ1827" i="64"/>
  <c r="CI1827" i="64"/>
  <c r="CH1827" i="64"/>
  <c r="CG1827" i="64"/>
  <c r="CF1827" i="64"/>
  <c r="CE1827" i="64"/>
  <c r="CD1827" i="64"/>
  <c r="CC1827" i="64"/>
  <c r="CB1827" i="64"/>
  <c r="CA1827" i="64"/>
  <c r="BZ1827" i="64"/>
  <c r="BY1827" i="64"/>
  <c r="BX1827" i="64"/>
  <c r="BW1827" i="64"/>
  <c r="BV1827" i="64"/>
  <c r="BU1827" i="64"/>
  <c r="BT1827" i="64"/>
  <c r="BS1827" i="64"/>
  <c r="BR1827" i="64"/>
  <c r="BQ1827" i="64"/>
  <c r="BP1827" i="64"/>
  <c r="BO1827" i="64"/>
  <c r="BN1827" i="64"/>
  <c r="BM1827" i="64"/>
  <c r="BL1827" i="64"/>
  <c r="BK1827" i="64"/>
  <c r="BJ1827" i="64"/>
  <c r="BI1827" i="64"/>
  <c r="BH1827" i="64"/>
  <c r="BG1827" i="64"/>
  <c r="BF1827" i="64"/>
  <c r="BE1827" i="64"/>
  <c r="BD1827" i="64"/>
  <c r="BC1827" i="64"/>
  <c r="BB1827" i="64"/>
  <c r="BA1827" i="64"/>
  <c r="AZ1827" i="64"/>
  <c r="AY1827" i="64"/>
  <c r="AX1827" i="64"/>
  <c r="AW1827" i="64"/>
  <c r="AV1827" i="64"/>
  <c r="AU1827" i="64"/>
  <c r="AT1827" i="64"/>
  <c r="AS1827" i="64"/>
  <c r="AR1827" i="64"/>
  <c r="AQ1827" i="64"/>
  <c r="AP1827" i="64"/>
  <c r="AO1827" i="64"/>
  <c r="AN1827" i="64"/>
  <c r="AM1827" i="64"/>
  <c r="AL1827" i="64"/>
  <c r="AK1827" i="64"/>
  <c r="AJ1827" i="64"/>
  <c r="AI1827" i="64"/>
  <c r="AH1827" i="64"/>
  <c r="AG1827" i="64"/>
  <c r="AF1827" i="64"/>
  <c r="AE1827" i="64"/>
  <c r="AD1827" i="64"/>
  <c r="AC1827" i="64"/>
  <c r="AB1827" i="64"/>
  <c r="AA1827" i="64"/>
  <c r="Z1827" i="64"/>
  <c r="Y1827" i="64"/>
  <c r="X1827" i="64"/>
  <c r="W1827" i="64"/>
  <c r="V1827" i="64"/>
  <c r="U1827" i="64"/>
  <c r="T1827" i="64"/>
  <c r="S1827" i="64"/>
  <c r="G1827" i="64"/>
  <c r="E1827"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G1823" i="64"/>
  <c r="E1823" i="64"/>
  <c r="G1822" i="64"/>
  <c r="E1822" i="64"/>
  <c r="G1821" i="64"/>
  <c r="E1821" i="64"/>
  <c r="E1819" i="64"/>
  <c r="E1818" i="64"/>
  <c r="R1817" i="64"/>
  <c r="S1817" i="64" s="1"/>
  <c r="E1817" i="64"/>
  <c r="B1817" i="64" s="1"/>
  <c r="E1816" i="64"/>
  <c r="DK2513" i="64"/>
  <c r="DJ2513" i="64"/>
  <c r="DI2513" i="64"/>
  <c r="DH2513" i="64"/>
  <c r="DG2513" i="64"/>
  <c r="DF2513" i="64"/>
  <c r="DE2513" i="64"/>
  <c r="DD2513" i="64"/>
  <c r="DC2513" i="64"/>
  <c r="DB2513" i="64"/>
  <c r="DA2513" i="64"/>
  <c r="CZ2513" i="64"/>
  <c r="CY2513" i="64"/>
  <c r="CX2513" i="64"/>
  <c r="CW2513" i="64"/>
  <c r="CV2513" i="64"/>
  <c r="CU2513" i="64"/>
  <c r="CT2513" i="64"/>
  <c r="CS2513" i="64"/>
  <c r="CR2513" i="64"/>
  <c r="CQ2513" i="64"/>
  <c r="CP2513" i="64"/>
  <c r="CO2513" i="64"/>
  <c r="CL2513" i="64"/>
  <c r="CK2513" i="64"/>
  <c r="CJ2513" i="64"/>
  <c r="CI2513" i="64"/>
  <c r="CH2513" i="64"/>
  <c r="CG2513" i="64"/>
  <c r="CF2513" i="64"/>
  <c r="CE2513" i="64"/>
  <c r="CD2513" i="64"/>
  <c r="CC2513" i="64"/>
  <c r="CB2513" i="64"/>
  <c r="CA2513" i="64"/>
  <c r="BZ2513" i="64"/>
  <c r="BY2513" i="64"/>
  <c r="BX2513" i="64"/>
  <c r="BW2513" i="64"/>
  <c r="BV2513" i="64"/>
  <c r="BU2513" i="64"/>
  <c r="BT2513" i="64"/>
  <c r="BS2513" i="64"/>
  <c r="BR2513" i="64"/>
  <c r="BQ2513" i="64"/>
  <c r="BP2513" i="64"/>
  <c r="BO2513" i="64"/>
  <c r="BN2513" i="64"/>
  <c r="BM2513" i="64"/>
  <c r="BL2513" i="64"/>
  <c r="BK2513" i="64"/>
  <c r="BJ2513" i="64"/>
  <c r="BI2513" i="64"/>
  <c r="BH2513" i="64"/>
  <c r="BG2513" i="64"/>
  <c r="BF2513" i="64"/>
  <c r="BE2513" i="64"/>
  <c r="BD2513" i="64"/>
  <c r="BC2513" i="64"/>
  <c r="BB2513" i="64"/>
  <c r="BA2513" i="64"/>
  <c r="AZ2513" i="64"/>
  <c r="AY2513" i="64"/>
  <c r="AX2513" i="64"/>
  <c r="AW2513" i="64"/>
  <c r="AV2513" i="64"/>
  <c r="AU2513" i="64"/>
  <c r="AT2513" i="64"/>
  <c r="AS2513" i="64"/>
  <c r="AR2513" i="64"/>
  <c r="AQ2513" i="64"/>
  <c r="AP2513" i="64"/>
  <c r="AO2513" i="64"/>
  <c r="AN2513" i="64"/>
  <c r="AM2513" i="64"/>
  <c r="AL2513" i="64"/>
  <c r="AK2513" i="64"/>
  <c r="AJ2513" i="64"/>
  <c r="AI2513" i="64"/>
  <c r="AH2513" i="64"/>
  <c r="AG2513" i="64"/>
  <c r="AF2513" i="64"/>
  <c r="AE2513" i="64"/>
  <c r="AD2513" i="64"/>
  <c r="AC2513" i="64"/>
  <c r="AB2513" i="64"/>
  <c r="AA2513" i="64"/>
  <c r="Z2513" i="64"/>
  <c r="Y2513" i="64"/>
  <c r="X2513" i="64"/>
  <c r="W2513" i="64"/>
  <c r="V2513" i="64"/>
  <c r="U2513" i="64"/>
  <c r="T2513" i="64"/>
  <c r="S2513" i="64"/>
  <c r="E2513" i="64"/>
  <c r="DK2512" i="64"/>
  <c r="DJ2512" i="64"/>
  <c r="DI2512" i="64"/>
  <c r="DH2512" i="64"/>
  <c r="DG2512" i="64"/>
  <c r="DF2512" i="64"/>
  <c r="DE2512" i="64"/>
  <c r="DD2512" i="64"/>
  <c r="DC2512" i="64"/>
  <c r="DB2512" i="64"/>
  <c r="DA2512" i="64"/>
  <c r="CZ2512" i="64"/>
  <c r="CY2512" i="64"/>
  <c r="CX2512" i="64"/>
  <c r="CW2512" i="64"/>
  <c r="CV2512" i="64"/>
  <c r="CU2512" i="64"/>
  <c r="CT2512" i="64"/>
  <c r="CS2512" i="64"/>
  <c r="CR2512" i="64"/>
  <c r="CQ2512" i="64"/>
  <c r="CP2512" i="64"/>
  <c r="CO2512" i="64"/>
  <c r="CL2512" i="64"/>
  <c r="CK2512" i="64"/>
  <c r="CJ2512" i="64"/>
  <c r="CI2512" i="64"/>
  <c r="CH2512" i="64"/>
  <c r="CG2512" i="64"/>
  <c r="CF2512" i="64"/>
  <c r="CE2512" i="64"/>
  <c r="CD2512" i="64"/>
  <c r="CC2512" i="64"/>
  <c r="CB2512" i="64"/>
  <c r="CA2512" i="64"/>
  <c r="BZ2512" i="64"/>
  <c r="BY2512" i="64"/>
  <c r="BX2512" i="64"/>
  <c r="BW2512" i="64"/>
  <c r="BV2512" i="64"/>
  <c r="BU2512" i="64"/>
  <c r="BT2512" i="64"/>
  <c r="BS2512" i="64"/>
  <c r="BR2512" i="64"/>
  <c r="BQ2512" i="64"/>
  <c r="BP2512" i="64"/>
  <c r="BO2512" i="64"/>
  <c r="BN2512" i="64"/>
  <c r="BM2512" i="64"/>
  <c r="BL2512" i="64"/>
  <c r="BK2512" i="64"/>
  <c r="BJ2512" i="64"/>
  <c r="BI2512" i="64"/>
  <c r="BH2512" i="64"/>
  <c r="BG2512" i="64"/>
  <c r="BF2512" i="64"/>
  <c r="BE2512" i="64"/>
  <c r="BD2512" i="64"/>
  <c r="BC2512" i="64"/>
  <c r="BB2512" i="64"/>
  <c r="BA2512" i="64"/>
  <c r="AZ2512" i="64"/>
  <c r="AY2512" i="64"/>
  <c r="AX2512" i="64"/>
  <c r="AW2512" i="64"/>
  <c r="AV2512" i="64"/>
  <c r="AU2512" i="64"/>
  <c r="AT2512" i="64"/>
  <c r="AS2512" i="64"/>
  <c r="AR2512" i="64"/>
  <c r="AQ2512" i="64"/>
  <c r="AP2512" i="64"/>
  <c r="AO2512" i="64"/>
  <c r="AN2512" i="64"/>
  <c r="AM2512" i="64"/>
  <c r="AL2512" i="64"/>
  <c r="AK2512" i="64"/>
  <c r="AJ2512" i="64"/>
  <c r="AI2512" i="64"/>
  <c r="AH2512" i="64"/>
  <c r="AG2512" i="64"/>
  <c r="AF2512" i="64"/>
  <c r="AE2512" i="64"/>
  <c r="AD2512" i="64"/>
  <c r="AC2512" i="64"/>
  <c r="AB2512" i="64"/>
  <c r="AA2512" i="64"/>
  <c r="Z2512" i="64"/>
  <c r="Y2512" i="64"/>
  <c r="X2512" i="64"/>
  <c r="W2512" i="64"/>
  <c r="V2512" i="64"/>
  <c r="U2512" i="64"/>
  <c r="T2512" i="64"/>
  <c r="S2512" i="64"/>
  <c r="E2512" i="64"/>
  <c r="G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E2508" i="64"/>
  <c r="E2507" i="64"/>
  <c r="E2506" i="64"/>
  <c r="E2505" i="64"/>
  <c r="B2505" i="64" s="1"/>
  <c r="G2504" i="64"/>
  <c r="E2504" i="64"/>
  <c r="B2504" i="64" s="1"/>
  <c r="E2503" i="64"/>
  <c r="B2503" i="64" s="1"/>
  <c r="E2502" i="64"/>
  <c r="B2502" i="64" s="1"/>
  <c r="E2501" i="64"/>
  <c r="B2501" i="64" s="1"/>
  <c r="G2500" i="64"/>
  <c r="E2500" i="64"/>
  <c r="B2500" i="64" s="1"/>
  <c r="E2499" i="64"/>
  <c r="B2499" i="64" s="1"/>
  <c r="E2498" i="64"/>
  <c r="B2498" i="64" s="1"/>
  <c r="E2497" i="64"/>
  <c r="CR1136" i="64" a="1"/>
  <c r="CW772" i="64" a="1"/>
  <c r="CX1642" i="64" a="1"/>
  <c r="CQ28" i="861" l="1"/>
  <c r="CQ29" i="861" s="1"/>
  <c r="U29" i="861"/>
  <c r="U28" i="861"/>
  <c r="AB38" i="1200"/>
  <c r="AB18" i="861" s="1"/>
  <c r="AC24" i="1200"/>
  <c r="AD22" i="1200"/>
  <c r="AE8" i="1200"/>
  <c r="CR26" i="1200"/>
  <c r="CS21" i="1200"/>
  <c r="CS25" i="1200" s="1"/>
  <c r="CR30" i="1200"/>
  <c r="CR17" i="861" s="1"/>
  <c r="CR19" i="861" s="1"/>
  <c r="AC36" i="1200"/>
  <c r="V25" i="1200"/>
  <c r="DA34" i="1200"/>
  <c r="DA36" i="1200" s="1"/>
  <c r="DA38" i="1200" s="1"/>
  <c r="DA18" i="861" s="1"/>
  <c r="AD34" i="1200"/>
  <c r="DB18" i="1200"/>
  <c r="DB22" i="1200" s="1"/>
  <c r="DB24" i="1200" s="1"/>
  <c r="AG1" i="1200"/>
  <c r="AG3" i="1200"/>
  <c r="AH2" i="1200"/>
  <c r="AG7" i="1200"/>
  <c r="DC4" i="1200"/>
  <c r="DC23" i="1200"/>
  <c r="DC17" i="1200"/>
  <c r="DC16" i="1200"/>
  <c r="DC37" i="861" s="1"/>
  <c r="DC35" i="1200"/>
  <c r="DC29" i="1200"/>
  <c r="DC33" i="1200"/>
  <c r="DC37" i="1200"/>
  <c r="DD7" i="1200"/>
  <c r="DD8" i="1200"/>
  <c r="DE2" i="1200"/>
  <c r="DD3" i="1200"/>
  <c r="DC1" i="1200"/>
  <c r="AE18" i="1200"/>
  <c r="AF23" i="1200"/>
  <c r="AF4" i="1200"/>
  <c r="AF29" i="1200"/>
  <c r="AF17" i="1200"/>
  <c r="AF33" i="1200"/>
  <c r="AF16" i="1200"/>
  <c r="AF37" i="861" s="1"/>
  <c r="AF35" i="1200"/>
  <c r="AF37" i="1200"/>
  <c r="CX1642" i="64"/>
  <c r="Z1641" i="64" a="1"/>
  <c r="Z1641" i="64" s="1"/>
  <c r="CX975" i="64" a="1"/>
  <c r="CX975" i="64" s="1"/>
  <c r="CX1643" i="64" a="1"/>
  <c r="CX1643" i="64" s="1"/>
  <c r="Z975" i="64" a="1"/>
  <c r="Z975" i="64" s="1"/>
  <c r="Z1643" i="64" a="1"/>
  <c r="Z1643" i="64"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Z1136" i="64" a="1"/>
  <c r="DL968" i="64" a="1"/>
  <c r="Z1642" i="64" a="1"/>
  <c r="Z772" i="64" a="1"/>
  <c r="CS1136" i="64" a="1"/>
  <c r="DL497" i="64" a="1"/>
  <c r="CR28" i="861" l="1"/>
  <c r="CR29" i="861" s="1"/>
  <c r="W21" i="1200"/>
  <c r="V30" i="1200"/>
  <c r="V17" i="861" s="1"/>
  <c r="V19" i="861" s="1"/>
  <c r="V26" i="1200"/>
  <c r="AC38" i="1200"/>
  <c r="AC18" i="861" s="1"/>
  <c r="AF8" i="1200"/>
  <c r="CT21" i="1200"/>
  <c r="CT25" i="1200" s="1"/>
  <c r="CS26" i="1200"/>
  <c r="CS30" i="1200"/>
  <c r="CS17" i="861" s="1"/>
  <c r="CS19" i="861" s="1"/>
  <c r="AE22" i="1200"/>
  <c r="AD36" i="1200"/>
  <c r="AD24" i="1200"/>
  <c r="DD1" i="1200"/>
  <c r="DC18" i="1200"/>
  <c r="DC22" i="1200" s="1"/>
  <c r="DC24" i="1200" s="1"/>
  <c r="AF18" i="1200"/>
  <c r="DB34" i="1200"/>
  <c r="DB36" i="1200" s="1"/>
  <c r="DB38" i="1200" s="1"/>
  <c r="DB18" i="861" s="1"/>
  <c r="DE3" i="1200"/>
  <c r="DE7" i="1200"/>
  <c r="DE8" i="1200"/>
  <c r="DF2" i="1200"/>
  <c r="AH7" i="1200"/>
  <c r="AH1" i="1200"/>
  <c r="AH3" i="1200"/>
  <c r="AI2" i="1200"/>
  <c r="AE34" i="1200"/>
  <c r="AG16" i="1200"/>
  <c r="AG37" i="861" s="1"/>
  <c r="AG4" i="1200"/>
  <c r="AG17" i="1200"/>
  <c r="AG35" i="1200"/>
  <c r="AG23" i="1200"/>
  <c r="AG29" i="1200"/>
  <c r="AG37" i="1200"/>
  <c r="AG33" i="1200"/>
  <c r="DD16" i="1200"/>
  <c r="DD37" i="861" s="1"/>
  <c r="DD17" i="1200"/>
  <c r="DD4" i="1200"/>
  <c r="DD35" i="1200"/>
  <c r="DD29" i="1200"/>
  <c r="DD33" i="1200"/>
  <c r="DD37" i="1200"/>
  <c r="DD23" i="1200"/>
  <c r="CX1644" i="64"/>
  <c r="Z1642" i="64"/>
  <c r="Z1644" i="64" s="1"/>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CX42" i="863"/>
  <c r="CX21" i="863"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1641" i="64" s="1" a="1"/>
  <c r="CY1641" i="64" s="1"/>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Z32" i="861" s="1"/>
  <c r="CX2" i="861"/>
  <c r="CX1" i="861" s="1"/>
  <c r="Z4" i="864"/>
  <c r="AD3" i="861"/>
  <c r="AC4" i="861"/>
  <c r="AC1" i="861"/>
  <c r="AC8" i="861"/>
  <c r="Z24" i="864"/>
  <c r="Z97" i="861" s="1"/>
  <c r="Z98"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2" i="64"/>
  <c r="DL2087" i="64"/>
  <c r="DL2091" i="64"/>
  <c r="DL2088" i="64"/>
  <c r="DL687" i="64"/>
  <c r="DL716" i="64" s="1"/>
  <c r="DL2047" i="64"/>
  <c r="DL684" i="64"/>
  <c r="DL2044" i="64"/>
  <c r="DL683" i="64"/>
  <c r="DL2043" i="64"/>
  <c r="DL688" i="64"/>
  <c r="DL717" i="64" s="1"/>
  <c r="DL2048" i="64"/>
  <c r="DL2301" i="64"/>
  <c r="DL2319" i="64" s="1"/>
  <c r="DL2328" i="64"/>
  <c r="DL431" i="64"/>
  <c r="DL2298" i="64"/>
  <c r="DL2316" i="64" s="1"/>
  <c r="DL2325" i="64"/>
  <c r="DL428" i="64"/>
  <c r="CN1962" i="64"/>
  <c r="CN2067" i="64"/>
  <c r="DL2180" i="64"/>
  <c r="DL2192" i="64" s="1"/>
  <c r="DL2324" i="64"/>
  <c r="DL2336" i="64" s="1"/>
  <c r="DL427" i="64"/>
  <c r="DL2329" i="64"/>
  <c r="DL432" i="64"/>
  <c r="DL1718" i="64"/>
  <c r="DL2142" i="64"/>
  <c r="DL2469" i="64"/>
  <c r="DL641" i="64"/>
  <c r="DL2495" i="64"/>
  <c r="DL1663" i="64"/>
  <c r="DL1106" i="64"/>
  <c r="DL1225" i="64" s="1"/>
  <c r="DL1857" i="64"/>
  <c r="DL1538" i="64"/>
  <c r="DL1234" i="64"/>
  <c r="DL1249" i="64" s="1"/>
  <c r="DL993" i="64"/>
  <c r="DL1915" i="64"/>
  <c r="DL2392" i="64"/>
  <c r="DL1814" i="64"/>
  <c r="DL1605" i="64"/>
  <c r="DL1387" i="64"/>
  <c r="DL665" i="64"/>
  <c r="DL678" i="64" s="1"/>
  <c r="R1405" i="64"/>
  <c r="DL617" i="64"/>
  <c r="DL2302" i="64"/>
  <c r="DL2320" i="64" s="1"/>
  <c r="DL1810" i="64"/>
  <c r="DL1823" i="64" s="1"/>
  <c r="DL2297" i="64"/>
  <c r="DL2138" i="64"/>
  <c r="DL2150" i="64" s="1"/>
  <c r="DL1880" i="64"/>
  <c r="DL1907" i="64" s="1"/>
  <c r="DL1495" i="64"/>
  <c r="DL1530" i="64" s="1"/>
  <c r="DL1259" i="64"/>
  <c r="DL1272" i="64" s="1"/>
  <c r="DL2444" i="64"/>
  <c r="DL1948" i="64"/>
  <c r="DL1971" i="64" s="1"/>
  <c r="DL666" i="64"/>
  <c r="DL679" i="64" s="1"/>
  <c r="DL2522" i="64"/>
  <c r="DL2536" i="64" s="1"/>
  <c r="DL1815" i="64"/>
  <c r="DL1828" i="64" s="1"/>
  <c r="DL1638" i="64"/>
  <c r="DL1655" i="64" s="1"/>
  <c r="DL1837" i="64"/>
  <c r="DL1849" i="64" s="1"/>
  <c r="DL2470" i="64"/>
  <c r="DL1858" i="64"/>
  <c r="DL1871" i="64" s="1"/>
  <c r="DL1459" i="64"/>
  <c r="DL1486" i="64" s="1"/>
  <c r="DL409" i="64"/>
  <c r="DL419" i="64" s="1"/>
  <c r="DL2164" i="64"/>
  <c r="DL2014" i="64"/>
  <c r="DL2039" i="64" s="1"/>
  <c r="DL1916" i="64"/>
  <c r="DL1939" i="64" s="1"/>
  <c r="DL2496" i="64"/>
  <c r="DL2419" i="64"/>
  <c r="DL1664" i="64"/>
  <c r="DL2206" i="64"/>
  <c r="DL2240" i="64"/>
  <c r="DL2275" i="64"/>
  <c r="DL2293" i="64" s="1"/>
  <c r="DL2009" i="64"/>
  <c r="DL2034" i="64" s="1"/>
  <c r="DL2205" i="64"/>
  <c r="DL2239" i="64"/>
  <c r="DL2274" i="64"/>
  <c r="DL2292" i="64" s="1"/>
  <c r="DL638" i="64"/>
  <c r="DL644" i="64" s="1"/>
  <c r="DL2236" i="64"/>
  <c r="DL2271" i="64"/>
  <c r="DL2289" i="64" s="1"/>
  <c r="DL2270" i="64"/>
  <c r="DL2235" i="64"/>
  <c r="DL2261" i="64" s="1"/>
  <c r="DL1975" i="64"/>
  <c r="DL2000" i="64" s="1"/>
  <c r="DL1454" i="64"/>
  <c r="DL1481" i="64" s="1"/>
  <c r="DL1601" i="64"/>
  <c r="DL1624" i="64" s="1"/>
  <c r="DL2184" i="64"/>
  <c r="DL1979" i="64"/>
  <c r="DL1328" i="64"/>
  <c r="DL564" i="64"/>
  <c r="DL2521" i="64"/>
  <c r="DL1458" i="64"/>
  <c r="DL941" i="64"/>
  <c r="DL458" i="64"/>
  <c r="DL2418" i="64"/>
  <c r="DL2163" i="64"/>
  <c r="DL2013" i="64"/>
  <c r="DL1694" i="64"/>
  <c r="DL1352" i="64"/>
  <c r="DL1258" i="64"/>
  <c r="DL616" i="64"/>
  <c r="DL2443" i="64"/>
  <c r="DL1947" i="64"/>
  <c r="DL1879" i="64"/>
  <c r="DL1836" i="64"/>
  <c r="DL1792" i="64"/>
  <c r="DL1637" i="64"/>
  <c r="DL1583" i="64"/>
  <c r="DL1742" i="64"/>
  <c r="DL1494" i="64"/>
  <c r="DL1422" i="64"/>
  <c r="DL592" i="64"/>
  <c r="DL1388" i="64"/>
  <c r="DL1415" i="64" s="1"/>
  <c r="DL1083" i="64"/>
  <c r="DL1098" i="64" s="1"/>
  <c r="DL942" i="64"/>
  <c r="DL642" i="64"/>
  <c r="DL408" i="64"/>
  <c r="DL1584" i="64"/>
  <c r="DL1597" i="64" s="1"/>
  <c r="DL1329" i="64"/>
  <c r="DL1235" i="64"/>
  <c r="DL565" i="64"/>
  <c r="DL2393" i="64"/>
  <c r="DL1719" i="64"/>
  <c r="DL386" i="64"/>
  <c r="DL2185" i="64"/>
  <c r="DL2143" i="64"/>
  <c r="DL1793" i="64"/>
  <c r="DL1806" i="64" s="1"/>
  <c r="DL1606" i="64"/>
  <c r="DL1423" i="64"/>
  <c r="DL1450" i="64" s="1"/>
  <c r="DL1353" i="64"/>
  <c r="DL1380" i="64" s="1"/>
  <c r="DL1107" i="64"/>
  <c r="DL994" i="64"/>
  <c r="DL1007" i="64" s="1"/>
  <c r="DL459" i="64"/>
  <c r="DL1980" i="64"/>
  <c r="DL2005" i="64" s="1"/>
  <c r="DL1743" i="64"/>
  <c r="DL1695" i="64"/>
  <c r="DL1710" i="64" s="1"/>
  <c r="DL1539" i="64"/>
  <c r="DL1574" i="64" s="1"/>
  <c r="DL593" i="64"/>
  <c r="DL2160" i="64"/>
  <c r="DL1811" i="64"/>
  <c r="DL1824" i="64" s="1"/>
  <c r="DL2389" i="64"/>
  <c r="DL1912" i="64"/>
  <c r="DL1935" i="64" s="1"/>
  <c r="DL1739" i="64"/>
  <c r="DL1779" i="64" s="1"/>
  <c r="DL1660" i="64"/>
  <c r="DL1682" i="64" s="1"/>
  <c r="DL1491" i="64"/>
  <c r="DL1526" i="64" s="1"/>
  <c r="DL1231" i="64"/>
  <c r="DL1246" i="64" s="1"/>
  <c r="DL2415" i="64"/>
  <c r="DL1833" i="64"/>
  <c r="DL1845" i="64" s="1"/>
  <c r="DL1255" i="64"/>
  <c r="DL1268" i="64" s="1"/>
  <c r="DL2440" i="64"/>
  <c r="DL1944" i="64"/>
  <c r="DL1967" i="64" s="1"/>
  <c r="DL1691" i="64"/>
  <c r="DL1706" i="64" s="1"/>
  <c r="DL1535" i="64"/>
  <c r="DL1570" i="64" s="1"/>
  <c r="DL1384" i="64"/>
  <c r="DL1411" i="64" s="1"/>
  <c r="DL385" i="64"/>
  <c r="DL2466" i="64"/>
  <c r="DL2181" i="64"/>
  <c r="DL1976" i="64"/>
  <c r="DL2001" i="64" s="1"/>
  <c r="DL1580" i="64"/>
  <c r="DL1593" i="64" s="1"/>
  <c r="DL1079" i="64"/>
  <c r="DL1094" i="64" s="1"/>
  <c r="DL455" i="64"/>
  <c r="DL478" i="64" s="1"/>
  <c r="DL2518" i="64"/>
  <c r="DL2532" i="64" s="1"/>
  <c r="DL2492" i="64"/>
  <c r="DL2010" i="64"/>
  <c r="DL2035" i="64" s="1"/>
  <c r="DL2078" i="64" s="1"/>
  <c r="DL1854" i="64"/>
  <c r="DL1867" i="64" s="1"/>
  <c r="DL1602" i="64"/>
  <c r="DL1625" i="64" s="1"/>
  <c r="DL2139" i="64"/>
  <c r="DL2151" i="64" s="1"/>
  <c r="DL1789" i="64"/>
  <c r="DL1802" i="64" s="1"/>
  <c r="DL1715" i="64"/>
  <c r="DL1730" i="64" s="1"/>
  <c r="DL1103" i="64"/>
  <c r="DL1876" i="64"/>
  <c r="DL1903" i="64" s="1"/>
  <c r="DL1634" i="64"/>
  <c r="DL1651" i="64" s="1"/>
  <c r="DL1455" i="64"/>
  <c r="DL1482" i="64" s="1"/>
  <c r="DL561" i="64"/>
  <c r="DL2202" i="64"/>
  <c r="DL560" i="64"/>
  <c r="DL580" i="64" s="1"/>
  <c r="DL2201" i="64"/>
  <c r="DL2227" i="64" s="1"/>
  <c r="DL2439" i="64"/>
  <c r="DL1714" i="64"/>
  <c r="DL1419" i="64"/>
  <c r="DL1446" i="64" s="1"/>
  <c r="DL1078" i="64"/>
  <c r="DL1093" i="64" s="1"/>
  <c r="DL990" i="64"/>
  <c r="DL1003" i="64" s="1"/>
  <c r="DL1853" i="64"/>
  <c r="DL1866" i="64" s="1"/>
  <c r="DL1738" i="64"/>
  <c r="DL1633" i="64"/>
  <c r="DL1650" i="64" s="1"/>
  <c r="DL1418" i="64"/>
  <c r="DL1445" i="64" s="1"/>
  <c r="DL989" i="64"/>
  <c r="DL2465" i="64"/>
  <c r="DL2159" i="64"/>
  <c r="DL2171" i="64" s="1"/>
  <c r="DL1788" i="64"/>
  <c r="DL1801" i="64" s="1"/>
  <c r="DL1254" i="64"/>
  <c r="DL1267" i="64" s="1"/>
  <c r="DL1230" i="64"/>
  <c r="DL1102" i="64"/>
  <c r="DL1142" i="64" s="1"/>
  <c r="DL637" i="64"/>
  <c r="DL613" i="64"/>
  <c r="DL405" i="64"/>
  <c r="DL1579" i="64"/>
  <c r="DL1592" i="64" s="1"/>
  <c r="DL1383" i="64"/>
  <c r="DL1410" i="64" s="1"/>
  <c r="DL662" i="64"/>
  <c r="DL675" i="64" s="1"/>
  <c r="DL612" i="64"/>
  <c r="DL404" i="64"/>
  <c r="DL2491" i="64"/>
  <c r="DL2388" i="64"/>
  <c r="DL1911" i="64"/>
  <c r="DL1934" i="64" s="1"/>
  <c r="DL1832" i="64"/>
  <c r="DL1844" i="64" s="1"/>
  <c r="DL1659" i="64"/>
  <c r="DL1349" i="64"/>
  <c r="DL1376" i="64" s="1"/>
  <c r="DL1325" i="64"/>
  <c r="DL661" i="64"/>
  <c r="DL589" i="64"/>
  <c r="DL382" i="64"/>
  <c r="DL395" i="64" s="1"/>
  <c r="DL454" i="64"/>
  <c r="DL1943" i="64"/>
  <c r="DL1966" i="64" s="1"/>
  <c r="DL1490" i="64"/>
  <c r="DL1525" i="64" s="1"/>
  <c r="DL1348" i="64"/>
  <c r="DL1375" i="64" s="1"/>
  <c r="DL1324" i="64"/>
  <c r="DL1339" i="64" s="1"/>
  <c r="DL938" i="64"/>
  <c r="DL953" i="64" s="1"/>
  <c r="DL588" i="64"/>
  <c r="DL381" i="64"/>
  <c r="DL2517" i="64"/>
  <c r="DL2531" i="64" s="1"/>
  <c r="DL2414" i="64"/>
  <c r="DL1875" i="64"/>
  <c r="DL1902" i="64" s="1"/>
  <c r="DL1690" i="64"/>
  <c r="DL1705" i="64" s="1"/>
  <c r="DL1534" i="64"/>
  <c r="DL1569" i="64" s="1"/>
  <c r="DL937" i="64"/>
  <c r="DL952" i="64" s="1"/>
  <c r="CN1995" i="64"/>
  <c r="CN1996" i="64" s="1"/>
  <c r="CN1399" i="64"/>
  <c r="CN1364" i="64"/>
  <c r="CN1477" i="64"/>
  <c r="CN1441" i="64"/>
  <c r="CN1371" i="64"/>
  <c r="CN2030" i="64"/>
  <c r="CN1989" i="64"/>
  <c r="CN1894" i="64"/>
  <c r="CN1897" i="64"/>
  <c r="CN1898" i="64"/>
  <c r="CN1930" i="64"/>
  <c r="G2167" i="64"/>
  <c r="G2168" i="64"/>
  <c r="S1862" i="64"/>
  <c r="T1860" i="64"/>
  <c r="CO1862" i="64"/>
  <c r="CP1860" i="64"/>
  <c r="CQ1860" i="64" s="1"/>
  <c r="CR1860" i="64" s="1"/>
  <c r="CS1860" i="64" s="1"/>
  <c r="CT1860" i="64" s="1"/>
  <c r="CT1862" i="64" s="1"/>
  <c r="T1839" i="64"/>
  <c r="T1841" i="64" s="1"/>
  <c r="S1841" i="64"/>
  <c r="CP1841" i="64"/>
  <c r="CO1841" i="64"/>
  <c r="CQ1839" i="64"/>
  <c r="T1817" i="64"/>
  <c r="T1819" i="64" s="1"/>
  <c r="S1819" i="64"/>
  <c r="CP1817" i="64"/>
  <c r="G1772" i="64"/>
  <c r="G246" i="64"/>
  <c r="G194" i="64"/>
  <c r="G178" i="64"/>
  <c r="G94" i="64"/>
  <c r="G76" i="64"/>
  <c r="G63" i="64"/>
  <c r="E1764" i="64"/>
  <c r="E1773" i="64"/>
  <c r="E1774" i="64"/>
  <c r="E1775" i="64"/>
  <c r="T1782" i="64"/>
  <c r="U1782" i="64"/>
  <c r="V1782" i="64"/>
  <c r="W1782" i="64"/>
  <c r="X1782" i="64"/>
  <c r="Y1782" i="64"/>
  <c r="Z1782" i="64"/>
  <c r="AA1782" i="64"/>
  <c r="AB1782" i="64"/>
  <c r="AC1782" i="64"/>
  <c r="AD1782" i="64"/>
  <c r="AE1782" i="64"/>
  <c r="AF1782" i="64"/>
  <c r="AG1782" i="64"/>
  <c r="AH1782" i="64"/>
  <c r="AI1782" i="64"/>
  <c r="AJ1782" i="64"/>
  <c r="AK1782" i="64"/>
  <c r="AL1782" i="64"/>
  <c r="AM1782" i="64"/>
  <c r="AN1782" i="64"/>
  <c r="AO1782" i="64"/>
  <c r="AP1782" i="64"/>
  <c r="AQ1782" i="64"/>
  <c r="AR1782" i="64"/>
  <c r="AS1782" i="64"/>
  <c r="AT1782" i="64"/>
  <c r="AU1782" i="64"/>
  <c r="AV1782" i="64"/>
  <c r="AW1782" i="64"/>
  <c r="AX1782" i="64"/>
  <c r="AY1782" i="64"/>
  <c r="AZ1782" i="64"/>
  <c r="BA1782" i="64"/>
  <c r="BB1782" i="64"/>
  <c r="BC1782" i="64"/>
  <c r="BD1782" i="64"/>
  <c r="BE1782" i="64"/>
  <c r="BF1782" i="64"/>
  <c r="BG1782" i="64"/>
  <c r="BH1782" i="64"/>
  <c r="BI1782" i="64"/>
  <c r="BJ1782" i="64"/>
  <c r="BK1782" i="64"/>
  <c r="BL1782" i="64"/>
  <c r="BM1782" i="64"/>
  <c r="BN1782" i="64"/>
  <c r="BO1782" i="64"/>
  <c r="BP1782" i="64"/>
  <c r="BQ1782" i="64"/>
  <c r="BR1782" i="64"/>
  <c r="BS1782" i="64"/>
  <c r="BT1782" i="64"/>
  <c r="BU1782" i="64"/>
  <c r="BV1782" i="64"/>
  <c r="BW1782" i="64"/>
  <c r="BX1782" i="64"/>
  <c r="BY1782" i="64"/>
  <c r="BZ1782" i="64"/>
  <c r="CA1782" i="64"/>
  <c r="CB1782" i="64"/>
  <c r="CC1782" i="64"/>
  <c r="CD1782" i="64"/>
  <c r="CE1782" i="64"/>
  <c r="CF1782" i="64"/>
  <c r="CG1782" i="64"/>
  <c r="CH1782" i="64"/>
  <c r="CI1782" i="64"/>
  <c r="CJ1782" i="64"/>
  <c r="CK1782" i="64"/>
  <c r="CL1782" i="64"/>
  <c r="S1782" i="64"/>
  <c r="G1756" i="64"/>
  <c r="E1772" i="64"/>
  <c r="E1771" i="64"/>
  <c r="E1770" i="64"/>
  <c r="E1769" i="64"/>
  <c r="E1768" i="64"/>
  <c r="E1767" i="64"/>
  <c r="E1766" i="64"/>
  <c r="E1765" i="64"/>
  <c r="E1746" i="64"/>
  <c r="E1747" i="64"/>
  <c r="E1748" i="64"/>
  <c r="E1749" i="64"/>
  <c r="E1750" i="64"/>
  <c r="E1751" i="64"/>
  <c r="E1752" i="64"/>
  <c r="E1753" i="64"/>
  <c r="E1754" i="64"/>
  <c r="E1755" i="64"/>
  <c r="E1756" i="64"/>
  <c r="E1757" i="64"/>
  <c r="E1758" i="64"/>
  <c r="E1759" i="64"/>
  <c r="E1760" i="64"/>
  <c r="E1761" i="64"/>
  <c r="E1762" i="64"/>
  <c r="T1778" i="64"/>
  <c r="U1778" i="64"/>
  <c r="V1778" i="64"/>
  <c r="W1778" i="64"/>
  <c r="X1778" i="64"/>
  <c r="Y1778" i="64"/>
  <c r="Z1778" i="64"/>
  <c r="AA1778" i="64"/>
  <c r="AB1778" i="64"/>
  <c r="AC1778" i="64"/>
  <c r="AD1778" i="64"/>
  <c r="AE1778" i="64"/>
  <c r="AF1778" i="64"/>
  <c r="AG1778" i="64"/>
  <c r="AH1778" i="64"/>
  <c r="AI1778" i="64"/>
  <c r="AJ1778" i="64"/>
  <c r="AK1778" i="64"/>
  <c r="AL1778" i="64"/>
  <c r="AM1778" i="64"/>
  <c r="AN1778" i="64"/>
  <c r="AO1778" i="64"/>
  <c r="AP1778" i="64"/>
  <c r="AQ1778" i="64"/>
  <c r="AR1778" i="64"/>
  <c r="AS1778" i="64"/>
  <c r="AT1778" i="64"/>
  <c r="AU1778" i="64"/>
  <c r="AV1778" i="64"/>
  <c r="AW1778" i="64"/>
  <c r="AX1778" i="64"/>
  <c r="AY1778" i="64"/>
  <c r="AZ1778" i="64"/>
  <c r="BA1778" i="64"/>
  <c r="BB1778" i="64"/>
  <c r="BC1778" i="64"/>
  <c r="BD1778" i="64"/>
  <c r="BE1778" i="64"/>
  <c r="BF1778" i="64"/>
  <c r="BG1778" i="64"/>
  <c r="BH1778" i="64"/>
  <c r="BI1778" i="64"/>
  <c r="BJ1778" i="64"/>
  <c r="BK1778" i="64"/>
  <c r="BL1778" i="64"/>
  <c r="BM1778" i="64"/>
  <c r="BN1778" i="64"/>
  <c r="BO1778" i="64"/>
  <c r="BP1778" i="64"/>
  <c r="BQ1778" i="64"/>
  <c r="BR1778" i="64"/>
  <c r="BS1778" i="64"/>
  <c r="BT1778" i="64"/>
  <c r="BU1778" i="64"/>
  <c r="BV1778" i="64"/>
  <c r="BW1778" i="64"/>
  <c r="BX1778" i="64"/>
  <c r="BY1778" i="64"/>
  <c r="BZ1778" i="64"/>
  <c r="CA1778" i="64"/>
  <c r="CB1778" i="64"/>
  <c r="CC1778" i="64"/>
  <c r="CD1778" i="64"/>
  <c r="CE1778" i="64"/>
  <c r="CF1778" i="64"/>
  <c r="CG1778" i="64"/>
  <c r="CH1778" i="64"/>
  <c r="CI1778" i="64"/>
  <c r="CJ1778" i="64"/>
  <c r="CK1778" i="64"/>
  <c r="CL1778" i="64"/>
  <c r="S1778" i="64"/>
  <c r="G1763" i="64"/>
  <c r="G1758" i="64"/>
  <c r="G1762" i="64" s="1"/>
  <c r="G1757" i="64"/>
  <c r="G1761" i="64" s="1"/>
  <c r="G1754" i="64"/>
  <c r="G1753" i="64"/>
  <c r="L1749" i="64"/>
  <c r="L1750" i="64" s="1"/>
  <c r="M1749" i="64"/>
  <c r="N1749" i="64"/>
  <c r="N1750" i="64" s="1"/>
  <c r="O1749" i="64"/>
  <c r="O1750" i="64" s="1"/>
  <c r="P1749" i="64"/>
  <c r="P1750" i="64" s="1"/>
  <c r="K1749" i="64"/>
  <c r="K1750" i="64" s="1"/>
  <c r="G1783" i="64"/>
  <c r="E1783" i="64"/>
  <c r="G1782" i="64"/>
  <c r="E1782" i="64"/>
  <c r="G1781" i="64"/>
  <c r="E1781" i="64"/>
  <c r="E1780" i="64"/>
  <c r="E1779" i="64"/>
  <c r="E1778" i="64"/>
  <c r="E1777" i="64"/>
  <c r="G1776" i="64"/>
  <c r="E1776" i="64"/>
  <c r="E1763" i="64"/>
  <c r="G1745" i="64"/>
  <c r="G1747" i="64" s="1"/>
  <c r="E1745" i="64"/>
  <c r="E1744" i="64"/>
  <c r="G247" i="64"/>
  <c r="G195" i="64"/>
  <c r="G179" i="64"/>
  <c r="G95" i="64"/>
  <c r="G77" i="64"/>
  <c r="G64" i="64"/>
  <c r="G42" i="64"/>
  <c r="G2187" i="64"/>
  <c r="G2197" i="64"/>
  <c r="E2197" i="64"/>
  <c r="G2196" i="64"/>
  <c r="E2196" i="64"/>
  <c r="G2195" i="64"/>
  <c r="E2195" i="64"/>
  <c r="G2194" i="64"/>
  <c r="E2194" i="64"/>
  <c r="CL2193" i="64"/>
  <c r="CK2193" i="64"/>
  <c r="CJ2193" i="64"/>
  <c r="CI2193" i="64"/>
  <c r="CH2193" i="64"/>
  <c r="CG2193" i="64"/>
  <c r="CF2193" i="64"/>
  <c r="CE2193" i="64"/>
  <c r="CD2193" i="64"/>
  <c r="CC2193" i="64"/>
  <c r="CB2193" i="64"/>
  <c r="CA2193" i="64"/>
  <c r="BZ2193" i="64"/>
  <c r="BY2193" i="64"/>
  <c r="BX2193" i="64"/>
  <c r="BW2193" i="64"/>
  <c r="BV2193" i="64"/>
  <c r="BU2193" i="64"/>
  <c r="BT2193" i="64"/>
  <c r="BS2193" i="64"/>
  <c r="BR2193" i="64"/>
  <c r="BQ2193" i="64"/>
  <c r="BP2193" i="64"/>
  <c r="BO2193" i="64"/>
  <c r="BN2193" i="64"/>
  <c r="BM2193" i="64"/>
  <c r="BL2193" i="64"/>
  <c r="BK2193" i="64"/>
  <c r="BJ2193" i="64"/>
  <c r="BI2193" i="64"/>
  <c r="BH2193" i="64"/>
  <c r="BG2193" i="64"/>
  <c r="BF2193" i="64"/>
  <c r="BE2193" i="64"/>
  <c r="BD2193" i="64"/>
  <c r="BC2193" i="64"/>
  <c r="BB2193" i="64"/>
  <c r="BA2193" i="64"/>
  <c r="AZ2193" i="64"/>
  <c r="AY2193" i="64"/>
  <c r="AX2193" i="64"/>
  <c r="AW2193" i="64"/>
  <c r="AV2193" i="64"/>
  <c r="AU2193" i="64"/>
  <c r="AT2193" i="64"/>
  <c r="AS2193" i="64"/>
  <c r="AR2193" i="64"/>
  <c r="AQ2193" i="64"/>
  <c r="AP2193" i="64"/>
  <c r="AO2193" i="64"/>
  <c r="AN2193" i="64"/>
  <c r="AM2193" i="64"/>
  <c r="AL2193" i="64"/>
  <c r="AK2193" i="64"/>
  <c r="AJ2193" i="64"/>
  <c r="AI2193" i="64"/>
  <c r="AH2193" i="64"/>
  <c r="AG2193" i="64"/>
  <c r="AF2193" i="64"/>
  <c r="AE2193" i="64"/>
  <c r="AD2193" i="64"/>
  <c r="AC2193" i="64"/>
  <c r="AB2193" i="64"/>
  <c r="AA2193" i="64"/>
  <c r="Z2193" i="64"/>
  <c r="Y2193" i="64"/>
  <c r="X2193" i="64"/>
  <c r="W2193" i="64"/>
  <c r="V2193" i="64"/>
  <c r="U2193" i="64"/>
  <c r="T2193" i="64"/>
  <c r="S2193" i="64"/>
  <c r="E2193" i="64"/>
  <c r="E2192" i="64"/>
  <c r="G2191" i="64"/>
  <c r="G2189" i="64" s="1"/>
  <c r="E2191" i="64"/>
  <c r="G2190" i="64"/>
  <c r="E2190" i="64"/>
  <c r="E2189" i="64"/>
  <c r="E2188" i="64"/>
  <c r="E2187" i="64"/>
  <c r="E2186" i="64"/>
  <c r="CY1642" i="64" a="1"/>
  <c r="DL465" i="64" a="1"/>
  <c r="DL693" i="64" a="1"/>
  <c r="CX772" i="64" a="1"/>
  <c r="CT1136" i="64" a="1"/>
  <c r="DL691" i="64" a="1"/>
  <c r="DL730" i="64" a="1"/>
  <c r="CS28" i="861" l="1"/>
  <c r="CS29" i="861" s="1"/>
  <c r="V29" i="861"/>
  <c r="V28" i="861"/>
  <c r="AD38" i="1200"/>
  <c r="AD18" i="861" s="1"/>
  <c r="AE24" i="1200"/>
  <c r="AE36" i="1200"/>
  <c r="AF22" i="1200"/>
  <c r="CU21" i="1200"/>
  <c r="CU25" i="1200" s="1"/>
  <c r="CT26" i="1200"/>
  <c r="CT30" i="1200"/>
  <c r="CT17" i="861" s="1"/>
  <c r="CT19" i="861" s="1"/>
  <c r="W25" i="1200"/>
  <c r="AF34" i="1200"/>
  <c r="DE1" i="1200"/>
  <c r="DC34" i="1200"/>
  <c r="DC36" i="1200" s="1"/>
  <c r="DC38" i="1200" s="1"/>
  <c r="DC18" i="861" s="1"/>
  <c r="AG18" i="1200"/>
  <c r="AH16" i="1200"/>
  <c r="AH37" i="861" s="1"/>
  <c r="AH4" i="1200"/>
  <c r="AH17" i="1200"/>
  <c r="AH29" i="1200"/>
  <c r="AH23" i="1200"/>
  <c r="AH35" i="1200"/>
  <c r="AH37" i="1200"/>
  <c r="AH33" i="1200"/>
  <c r="DD18" i="1200"/>
  <c r="DD22" i="1200" s="1"/>
  <c r="DD24" i="1200" s="1"/>
  <c r="AG8" i="1200"/>
  <c r="DG2" i="1200"/>
  <c r="DF3" i="1200"/>
  <c r="DF7" i="1200"/>
  <c r="DF8" i="1200"/>
  <c r="DE4" i="1200"/>
  <c r="DE17" i="1200"/>
  <c r="DE16" i="1200"/>
  <c r="DE37" i="861" s="1"/>
  <c r="DE23" i="1200"/>
  <c r="DE35" i="1200"/>
  <c r="DE37" i="1200"/>
  <c r="DE29" i="1200"/>
  <c r="DE33" i="1200"/>
  <c r="AI7" i="1200"/>
  <c r="AI1" i="1200"/>
  <c r="AJ2" i="1200"/>
  <c r="AI3" i="1200"/>
  <c r="CY1642" i="64"/>
  <c r="AA1641" i="64" a="1"/>
  <c r="AA1641" i="64" s="1"/>
  <c r="CY975" i="64" a="1"/>
  <c r="CY975" i="64" s="1"/>
  <c r="CY1643" i="64" a="1"/>
  <c r="CY1643" i="64" s="1"/>
  <c r="AA975" i="64" a="1"/>
  <c r="AA975" i="64" s="1"/>
  <c r="AA1643" i="64" a="1"/>
  <c r="AA1643" i="64"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57" i="863"/>
  <c r="AC2" i="64"/>
  <c r="AB1" i="64"/>
  <c r="AB3" i="64"/>
  <c r="AB1641" i="64" s="1" a="1"/>
  <c r="AB1641" i="64" s="1"/>
  <c r="CY281" i="64"/>
  <c r="CY1" i="64"/>
  <c r="CZ8" i="64"/>
  <c r="CZ277" i="64"/>
  <c r="CZ3" i="64"/>
  <c r="CZ1641" i="64" s="1" a="1"/>
  <c r="CZ1641" i="64" s="1"/>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97" i="861" s="1"/>
  <c r="AA98"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2" i="861" s="1"/>
  <c r="AA57" i="863"/>
  <c r="AA4" i="864"/>
  <c r="CZ4" i="861"/>
  <c r="CZ5" i="861" s="1"/>
  <c r="DA3" i="861"/>
  <c r="CZ9" i="861"/>
  <c r="CZ8" i="861"/>
  <c r="AC5" i="861"/>
  <c r="CS1" i="860"/>
  <c r="CT3" i="860"/>
  <c r="CU2" i="860"/>
  <c r="CT9" i="860"/>
  <c r="CT8" i="860"/>
  <c r="CS4" i="860"/>
  <c r="DL693" i="64"/>
  <c r="DL691" i="64"/>
  <c r="DL713" i="64"/>
  <c r="DL442" i="64"/>
  <c r="DL653" i="64"/>
  <c r="DL465" i="64"/>
  <c r="DL603" i="64"/>
  <c r="DL1002" i="64"/>
  <c r="DL2433" i="64" s="1"/>
  <c r="DL1729" i="64"/>
  <c r="DL1340" i="64"/>
  <c r="DL1245" i="64"/>
  <c r="DL1681" i="64"/>
  <c r="CS1862" i="64"/>
  <c r="CR1862" i="64"/>
  <c r="CQ1862" i="64"/>
  <c r="T1862" i="64"/>
  <c r="U1860" i="64"/>
  <c r="CP1862" i="64"/>
  <c r="CU1860" i="64"/>
  <c r="CU1862" i="64" s="1"/>
  <c r="CR1839" i="64"/>
  <c r="CQ1841" i="64"/>
  <c r="U1839" i="64"/>
  <c r="U1817" i="64"/>
  <c r="U1819" i="64" s="1"/>
  <c r="CQ1817" i="64"/>
  <c r="CP1819" i="64"/>
  <c r="G1766" i="64"/>
  <c r="G1770" i="64" s="1"/>
  <c r="G1767" i="64"/>
  <c r="G1771" i="64" s="1"/>
  <c r="G1765" i="64"/>
  <c r="G1780" i="64"/>
  <c r="M1750" i="64"/>
  <c r="E569" i="64"/>
  <c r="E596" i="64"/>
  <c r="E597" i="64"/>
  <c r="G2485" i="64"/>
  <c r="G2459" i="64"/>
  <c r="G2434" i="64"/>
  <c r="G2408" i="64"/>
  <c r="G1731" i="64"/>
  <c r="G1708" i="64"/>
  <c r="G1684" i="64"/>
  <c r="G1653" i="64"/>
  <c r="G1627" i="64"/>
  <c r="G1595" i="64"/>
  <c r="G1804" i="64"/>
  <c r="G2534" i="64"/>
  <c r="G1572" i="64"/>
  <c r="G1528" i="64"/>
  <c r="G1969" i="64"/>
  <c r="G1937" i="64"/>
  <c r="G1905" i="64"/>
  <c r="G1484" i="64"/>
  <c r="G1448" i="64"/>
  <c r="G1413" i="64"/>
  <c r="G1378" i="64"/>
  <c r="G1360" i="64" s="1"/>
  <c r="G2003" i="64"/>
  <c r="G2037" i="64"/>
  <c r="G1342" i="64"/>
  <c r="G1270" i="64"/>
  <c r="G1224" i="64"/>
  <c r="G1096" i="64"/>
  <c r="G1005" i="64"/>
  <c r="G955" i="64"/>
  <c r="G599" i="64"/>
  <c r="G575" i="64"/>
  <c r="G1248" i="64"/>
  <c r="G2404" i="64"/>
  <c r="CY772" i="64" a="1"/>
  <c r="AA772" i="64" a="1"/>
  <c r="DL810" i="64" a="1"/>
  <c r="AA1136" i="64" a="1"/>
  <c r="CZ1642" i="64" a="1"/>
  <c r="AA1642" i="64" a="1"/>
  <c r="CU1136" i="64" a="1"/>
  <c r="AB1642" i="64" a="1"/>
  <c r="CT28" i="861" l="1"/>
  <c r="CT29" i="861" s="1"/>
  <c r="X21" i="1200"/>
  <c r="W26" i="1200"/>
  <c r="W30" i="1200"/>
  <c r="W17" i="861" s="1"/>
  <c r="W19" i="861" s="1"/>
  <c r="CV21" i="1200"/>
  <c r="CV25" i="1200" s="1"/>
  <c r="CU26" i="1200"/>
  <c r="CU30" i="1200"/>
  <c r="CU17" i="861" s="1"/>
  <c r="CU19" i="861" s="1"/>
  <c r="AF24" i="1200"/>
  <c r="AG22" i="1200"/>
  <c r="AE38" i="1200"/>
  <c r="AE18" i="861" s="1"/>
  <c r="AH8" i="1200"/>
  <c r="AF36" i="1200"/>
  <c r="DE18" i="1200"/>
  <c r="DE22" i="1200" s="1"/>
  <c r="DE24" i="1200" s="1"/>
  <c r="DF1" i="1200"/>
  <c r="DD34" i="1200"/>
  <c r="DD36" i="1200" s="1"/>
  <c r="DD38" i="1200" s="1"/>
  <c r="DD18" i="861" s="1"/>
  <c r="AG34" i="1200"/>
  <c r="AH18" i="1200"/>
  <c r="AI17" i="1200"/>
  <c r="AI16" i="1200"/>
  <c r="AI37" i="861" s="1"/>
  <c r="AI29" i="1200"/>
  <c r="AI4" i="1200"/>
  <c r="AI37" i="1200"/>
  <c r="AI33" i="1200"/>
  <c r="AI23" i="1200"/>
  <c r="AI35" i="1200"/>
  <c r="DF4" i="1200"/>
  <c r="DF16" i="1200"/>
  <c r="DF37" i="861" s="1"/>
  <c r="DF29" i="1200"/>
  <c r="DF23" i="1200"/>
  <c r="DF17" i="1200"/>
  <c r="DF33" i="1200"/>
  <c r="DF37" i="1200"/>
  <c r="DF35" i="1200"/>
  <c r="AJ1" i="1200"/>
  <c r="AK2" i="1200"/>
  <c r="AJ3" i="1200"/>
  <c r="AJ7" i="1200"/>
  <c r="DG3" i="1200"/>
  <c r="DG7" i="1200"/>
  <c r="DH2" i="1200"/>
  <c r="DG8" i="1200"/>
  <c r="CY1644" i="64"/>
  <c r="CZ1642" i="64"/>
  <c r="AB1642" i="64"/>
  <c r="AA1642" i="64"/>
  <c r="AA1644" i="64" s="1"/>
  <c r="CZ975" i="64" a="1"/>
  <c r="CZ975" i="64" s="1"/>
  <c r="CZ1643" i="64" a="1"/>
  <c r="CZ1643" i="64" s="1"/>
  <c r="AB975" i="64" a="1"/>
  <c r="AB975" i="64" s="1"/>
  <c r="AB1643" i="64" a="1"/>
  <c r="AB1643" i="64" s="1"/>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DA38" i="863"/>
  <c r="CZ42" i="863"/>
  <c r="CZ21" i="863"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C1641" i="64" s="1" a="1"/>
  <c r="AC1641" i="64" s="1"/>
  <c r="AD2" i="64"/>
  <c r="AC1" i="64"/>
  <c r="CZ2" i="861"/>
  <c r="CZ1" i="861" s="1"/>
  <c r="CZ281" i="64"/>
  <c r="DA8" i="64"/>
  <c r="DA277" i="64"/>
  <c r="DA259" i="64"/>
  <c r="DA3" i="64"/>
  <c r="DA1641" i="64" s="1" a="1"/>
  <c r="DA1641" i="64" s="1"/>
  <c r="DA7" i="64"/>
  <c r="DB2" i="64"/>
  <c r="DA260" i="64"/>
  <c r="DA278" i="64"/>
  <c r="DA261" i="64"/>
  <c r="DA279" i="64"/>
  <c r="DA280" i="64"/>
  <c r="DA262" i="64"/>
  <c r="CZ1" i="64"/>
  <c r="CZ263" i="64"/>
  <c r="CZ1" i="864"/>
  <c r="AB24" i="864"/>
  <c r="AB97" i="861" s="1"/>
  <c r="AB98" i="861" s="1"/>
  <c r="AB4" i="864"/>
  <c r="AB43" i="863"/>
  <c r="AB42" i="863"/>
  <c r="AB21" i="863" s="1"/>
  <c r="AB32" i="861"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1862" i="64"/>
  <c r="V1860" i="64"/>
  <c r="CS1839" i="64"/>
  <c r="CS1841" i="64" s="1"/>
  <c r="CR1841" i="64"/>
  <c r="CV1860" i="64"/>
  <c r="CV1862" i="64" s="1"/>
  <c r="V1839" i="64"/>
  <c r="U1841" i="64"/>
  <c r="V1817" i="64"/>
  <c r="V1819" i="64" s="1"/>
  <c r="CR1817" i="64"/>
  <c r="CQ1819" i="64"/>
  <c r="DK2487" i="64"/>
  <c r="DJ2487" i="64"/>
  <c r="DI2487" i="64"/>
  <c r="DH2487" i="64"/>
  <c r="DG2487" i="64"/>
  <c r="DF2487" i="64"/>
  <c r="DE2487" i="64"/>
  <c r="DD2487" i="64"/>
  <c r="DC2487" i="64"/>
  <c r="DB2487" i="64"/>
  <c r="DA2487" i="64"/>
  <c r="CZ2487" i="64"/>
  <c r="CY2487" i="64"/>
  <c r="CX2487" i="64"/>
  <c r="CW2487" i="64"/>
  <c r="CV2487" i="64"/>
  <c r="CU2487" i="64"/>
  <c r="CT2487" i="64"/>
  <c r="CS2487" i="64"/>
  <c r="CR2487" i="64"/>
  <c r="CQ2487" i="64"/>
  <c r="CP2487" i="64"/>
  <c r="CO2487" i="64"/>
  <c r="DK2486" i="64"/>
  <c r="DJ2486" i="64"/>
  <c r="DI2486" i="64"/>
  <c r="DH2486" i="64"/>
  <c r="DG2486" i="64"/>
  <c r="DF2486" i="64"/>
  <c r="DE2486" i="64"/>
  <c r="DD2486" i="64"/>
  <c r="DC2486" i="64"/>
  <c r="DB2486" i="64"/>
  <c r="DA2486" i="64"/>
  <c r="CZ2486" i="64"/>
  <c r="CY2486" i="64"/>
  <c r="CX2486" i="64"/>
  <c r="CW2486" i="64"/>
  <c r="CV2486" i="64"/>
  <c r="CU2486" i="64"/>
  <c r="CT2486" i="64"/>
  <c r="CS2486" i="64"/>
  <c r="CR2486" i="64"/>
  <c r="CQ2486" i="64"/>
  <c r="CP2486" i="64"/>
  <c r="CO248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61" i="64"/>
  <c r="DJ2461" i="64"/>
  <c r="DI2461" i="64"/>
  <c r="DH2461" i="64"/>
  <c r="DG2461" i="64"/>
  <c r="DF2461" i="64"/>
  <c r="DE2461" i="64"/>
  <c r="DD2461" i="64"/>
  <c r="DC2461" i="64"/>
  <c r="DB2461" i="64"/>
  <c r="DA2461" i="64"/>
  <c r="CZ2461" i="64"/>
  <c r="CY2461" i="64"/>
  <c r="CX2461" i="64"/>
  <c r="CW2461" i="64"/>
  <c r="CV2461" i="64"/>
  <c r="CU2461" i="64"/>
  <c r="CT2461" i="64"/>
  <c r="CS2461" i="64"/>
  <c r="CR2461" i="64"/>
  <c r="CQ2461" i="64"/>
  <c r="CP2461" i="64"/>
  <c r="CO2461" i="64"/>
  <c r="DK2460" i="64"/>
  <c r="DJ2460" i="64"/>
  <c r="DI2460" i="64"/>
  <c r="DH2460" i="64"/>
  <c r="DG2460" i="64"/>
  <c r="DF2460" i="64"/>
  <c r="DE2460" i="64"/>
  <c r="DD2460" i="64"/>
  <c r="DC2460" i="64"/>
  <c r="DB2460" i="64"/>
  <c r="DA2460" i="64"/>
  <c r="CZ2460" i="64"/>
  <c r="CY2460" i="64"/>
  <c r="CX2460" i="64"/>
  <c r="CW2460" i="64"/>
  <c r="CV2460" i="64"/>
  <c r="CU2460" i="64"/>
  <c r="CT2460" i="64"/>
  <c r="CS2460" i="64"/>
  <c r="CR2460" i="64"/>
  <c r="CQ2460" i="64"/>
  <c r="CP2460" i="64"/>
  <c r="CO246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35" i="64"/>
  <c r="DJ2435" i="64"/>
  <c r="DI2435" i="64"/>
  <c r="DH2435" i="64"/>
  <c r="DG2435" i="64"/>
  <c r="DF2435" i="64"/>
  <c r="DE2435" i="64"/>
  <c r="DD2435" i="64"/>
  <c r="DC2435" i="64"/>
  <c r="DB2435" i="64"/>
  <c r="DA2435" i="64"/>
  <c r="CZ2435" i="64"/>
  <c r="CY2435" i="64"/>
  <c r="CX2435" i="64"/>
  <c r="CW2435" i="64"/>
  <c r="CV2435" i="64"/>
  <c r="CU2435" i="64"/>
  <c r="CT2435" i="64"/>
  <c r="CS2435" i="64"/>
  <c r="CR2435" i="64"/>
  <c r="CQ2435" i="64"/>
  <c r="CP2435" i="64"/>
  <c r="CO2435" i="64"/>
  <c r="DK2434" i="64"/>
  <c r="DJ2434" i="64"/>
  <c r="DI2434" i="64"/>
  <c r="DH2434" i="64"/>
  <c r="DG2434" i="64"/>
  <c r="DF2434" i="64"/>
  <c r="DE2434" i="64"/>
  <c r="DD2434" i="64"/>
  <c r="DC2434" i="64"/>
  <c r="DB2434" i="64"/>
  <c r="DA2434" i="64"/>
  <c r="CZ2434" i="64"/>
  <c r="CY2434" i="64"/>
  <c r="CX2434" i="64"/>
  <c r="CW2434" i="64"/>
  <c r="CV2434" i="64"/>
  <c r="CU2434" i="64"/>
  <c r="CT2434" i="64"/>
  <c r="CS2434" i="64"/>
  <c r="CR2434" i="64"/>
  <c r="CQ2434" i="64"/>
  <c r="CP2434" i="64"/>
  <c r="CO2434"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09" i="64"/>
  <c r="DJ2409" i="64"/>
  <c r="DI2409" i="64"/>
  <c r="DH2409" i="64"/>
  <c r="DG2409" i="64"/>
  <c r="DF2409" i="64"/>
  <c r="DE2409" i="64"/>
  <c r="DD2409" i="64"/>
  <c r="DC2409" i="64"/>
  <c r="DB2409" i="64"/>
  <c r="DA2409" i="64"/>
  <c r="CZ2409" i="64"/>
  <c r="CY2409" i="64"/>
  <c r="CX2409" i="64"/>
  <c r="CW2409" i="64"/>
  <c r="CV2409" i="64"/>
  <c r="CU2409" i="64"/>
  <c r="CT2409" i="64"/>
  <c r="CS2409" i="64"/>
  <c r="CR2409" i="64"/>
  <c r="CQ2409" i="64"/>
  <c r="CP2409" i="64"/>
  <c r="CO2409" i="64"/>
  <c r="DK1709" i="64"/>
  <c r="DJ1709" i="64"/>
  <c r="DI1709" i="64"/>
  <c r="DH1709" i="64"/>
  <c r="DG1709" i="64"/>
  <c r="DF1709" i="64"/>
  <c r="DE1709" i="64"/>
  <c r="DD1709" i="64"/>
  <c r="DC1709" i="64"/>
  <c r="DB1709" i="64"/>
  <c r="DA1709" i="64"/>
  <c r="CZ1709" i="64"/>
  <c r="CY1709" i="64"/>
  <c r="CX1709" i="64"/>
  <c r="CW1709" i="64"/>
  <c r="CV1709" i="64"/>
  <c r="CU1709" i="64"/>
  <c r="CT1709" i="64"/>
  <c r="CS1709" i="64"/>
  <c r="CR1709" i="64"/>
  <c r="CQ1709" i="64"/>
  <c r="CP1709" i="64"/>
  <c r="CO1709"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5" i="64" s="1"/>
  <c r="CP44" i="64"/>
  <c r="CP2405" i="64" s="1"/>
  <c r="CQ44" i="64"/>
  <c r="CQ2405" i="64" s="1"/>
  <c r="CR44" i="64"/>
  <c r="CR2405" i="64" s="1"/>
  <c r="CS44" i="64"/>
  <c r="CS2405" i="64" s="1"/>
  <c r="CT44" i="64"/>
  <c r="CT2405" i="64" s="1"/>
  <c r="CU44" i="64"/>
  <c r="CU2405" i="64" s="1"/>
  <c r="CV44" i="64"/>
  <c r="CV2405" i="64" s="1"/>
  <c r="CW44" i="64"/>
  <c r="CW2405" i="64" s="1"/>
  <c r="CX44" i="64"/>
  <c r="CX2405" i="64" s="1"/>
  <c r="CY44" i="64"/>
  <c r="CY2405" i="64" s="1"/>
  <c r="CZ44" i="64"/>
  <c r="CZ2405" i="64" s="1"/>
  <c r="DA44" i="64"/>
  <c r="DA2405" i="64" s="1"/>
  <c r="DB44" i="64"/>
  <c r="DB2405" i="64" s="1"/>
  <c r="DC44" i="64"/>
  <c r="DC2405" i="64" s="1"/>
  <c r="DD44" i="64"/>
  <c r="DD2405" i="64" s="1"/>
  <c r="DE44" i="64"/>
  <c r="DE2405" i="64" s="1"/>
  <c r="DF44" i="64"/>
  <c r="DF2405" i="64" s="1"/>
  <c r="DG44" i="64"/>
  <c r="DG2405" i="64" s="1"/>
  <c r="DH44" i="64"/>
  <c r="DH2405" i="64" s="1"/>
  <c r="DI44" i="64"/>
  <c r="DI2405" i="64" s="1"/>
  <c r="DJ44" i="64"/>
  <c r="DJ2405" i="64" s="1"/>
  <c r="DK44" i="64"/>
  <c r="DK2405"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6" i="64"/>
  <c r="CO2079" i="64" s="1"/>
  <c r="CP2036" i="64"/>
  <c r="CP2079" i="64" s="1"/>
  <c r="CQ2036" i="64"/>
  <c r="CQ2079" i="64" s="1"/>
  <c r="CR2036" i="64"/>
  <c r="CR2079" i="64" s="1"/>
  <c r="CS2036" i="64"/>
  <c r="CS2079" i="64" s="1"/>
  <c r="CT2036" i="64"/>
  <c r="CT2079" i="64" s="1"/>
  <c r="CU2036" i="64"/>
  <c r="CU2079" i="64" s="1"/>
  <c r="CV2036" i="64"/>
  <c r="CV2079" i="64" s="1"/>
  <c r="CW2036" i="64"/>
  <c r="CW2079" i="64" s="1"/>
  <c r="CX2036" i="64"/>
  <c r="CX2079" i="64" s="1"/>
  <c r="CY2036" i="64"/>
  <c r="CY2079" i="64" s="1"/>
  <c r="CZ2036" i="64"/>
  <c r="CZ2079" i="64" s="1"/>
  <c r="DA2036" i="64"/>
  <c r="DA2079" i="64" s="1"/>
  <c r="DB2036" i="64"/>
  <c r="DB2079" i="64" s="1"/>
  <c r="DC2036" i="64"/>
  <c r="DC2079" i="64" s="1"/>
  <c r="DD2036" i="64"/>
  <c r="DD2079" i="64" s="1"/>
  <c r="DE2036" i="64"/>
  <c r="DE2079" i="64" s="1"/>
  <c r="DF2036" i="64"/>
  <c r="DF2079" i="64" s="1"/>
  <c r="DG2036" i="64"/>
  <c r="DG2079" i="64" s="1"/>
  <c r="DH2036" i="64"/>
  <c r="DH2079" i="64" s="1"/>
  <c r="DI2036" i="64"/>
  <c r="DI2079" i="64" s="1"/>
  <c r="DJ2036" i="64"/>
  <c r="DJ2079" i="64" s="1"/>
  <c r="DK2036" i="64"/>
  <c r="DK2079" i="64" s="1"/>
  <c r="CO2038" i="64"/>
  <c r="CP2038" i="64"/>
  <c r="CQ2038" i="64"/>
  <c r="CR2038" i="64"/>
  <c r="CS2038" i="64"/>
  <c r="CT2038" i="64"/>
  <c r="CU2038" i="64"/>
  <c r="CV2038" i="64"/>
  <c r="CW2038" i="64"/>
  <c r="CX2038" i="64"/>
  <c r="CY2038" i="64"/>
  <c r="CZ2038" i="64"/>
  <c r="DA2038" i="64"/>
  <c r="DB2038" i="64"/>
  <c r="DC2038" i="64"/>
  <c r="DD2038" i="64"/>
  <c r="DE2038" i="64"/>
  <c r="DF2038" i="64"/>
  <c r="DG2038" i="64"/>
  <c r="DH2038" i="64"/>
  <c r="DI2038" i="64"/>
  <c r="DJ2038" i="64"/>
  <c r="DK2038"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2004" i="64"/>
  <c r="CP2004" i="64"/>
  <c r="CQ2004" i="64"/>
  <c r="CR2004" i="64"/>
  <c r="CS2004" i="64"/>
  <c r="CT2004" i="64"/>
  <c r="CU2004" i="64"/>
  <c r="CV2004" i="64"/>
  <c r="CW2004" i="64"/>
  <c r="CX2004" i="64"/>
  <c r="CY2004" i="64"/>
  <c r="CZ2004" i="64"/>
  <c r="DA2004" i="64"/>
  <c r="DB2004" i="64"/>
  <c r="DC2004" i="64"/>
  <c r="DD2004" i="64"/>
  <c r="DE2004" i="64"/>
  <c r="DF2004" i="64"/>
  <c r="DG2004" i="64"/>
  <c r="DH2004" i="64"/>
  <c r="DI2004" i="64"/>
  <c r="DJ2004" i="64"/>
  <c r="DK2004"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58"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970" i="64"/>
  <c r="CP1970" i="64"/>
  <c r="CQ1970" i="64"/>
  <c r="CR1970" i="64"/>
  <c r="CS1970" i="64"/>
  <c r="CT1970" i="64"/>
  <c r="CU1970" i="64"/>
  <c r="CV1970" i="64"/>
  <c r="CW1970" i="64"/>
  <c r="CX1970" i="64"/>
  <c r="CY1970" i="64"/>
  <c r="CZ1970" i="64"/>
  <c r="DA1970" i="64"/>
  <c r="DB1970" i="64"/>
  <c r="DC1970" i="64"/>
  <c r="DD1970" i="64"/>
  <c r="DE1970" i="64"/>
  <c r="DF1970" i="64"/>
  <c r="DG1970" i="64"/>
  <c r="DH1970" i="64"/>
  <c r="DI1970" i="64"/>
  <c r="DJ1970" i="64"/>
  <c r="DK1970"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2535" i="64"/>
  <c r="CP2535" i="64"/>
  <c r="CQ2535" i="64"/>
  <c r="CR2535" i="64"/>
  <c r="CS2535" i="64"/>
  <c r="CT2535" i="64"/>
  <c r="CU2535" i="64"/>
  <c r="CV2535" i="64"/>
  <c r="CW2535" i="64"/>
  <c r="CX2535" i="64"/>
  <c r="CY2535" i="64"/>
  <c r="CZ2535" i="64"/>
  <c r="DA2535" i="64"/>
  <c r="DB2535" i="64"/>
  <c r="DC2535" i="64"/>
  <c r="DD2535" i="64"/>
  <c r="DE2535" i="64"/>
  <c r="DF2535" i="64"/>
  <c r="DG2535" i="64"/>
  <c r="DH2535" i="64"/>
  <c r="DI2535" i="64"/>
  <c r="DJ2535" i="64"/>
  <c r="DK2535"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805" i="64"/>
  <c r="CP1805" i="64"/>
  <c r="CQ1805" i="64"/>
  <c r="CR1805" i="64"/>
  <c r="CS1805" i="64"/>
  <c r="CT1805" i="64"/>
  <c r="CU1805" i="64"/>
  <c r="CV1805" i="64"/>
  <c r="CW1805" i="64"/>
  <c r="CX1805" i="64"/>
  <c r="CY1805" i="64"/>
  <c r="CZ1805" i="64"/>
  <c r="DA1805" i="64"/>
  <c r="DB1805" i="64"/>
  <c r="DC1805" i="64"/>
  <c r="DD1805" i="64"/>
  <c r="DE1805" i="64"/>
  <c r="DF1805" i="64"/>
  <c r="DG1805" i="64"/>
  <c r="DH1805" i="64"/>
  <c r="DI1805" i="64"/>
  <c r="DJ1805" i="64"/>
  <c r="DK1805"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5" i="64"/>
  <c r="CP1685" i="64"/>
  <c r="CQ1685" i="64"/>
  <c r="CR1685" i="64"/>
  <c r="CS1685" i="64"/>
  <c r="CT1685" i="64"/>
  <c r="CU1685" i="64"/>
  <c r="CV1685" i="64"/>
  <c r="CW1685" i="64"/>
  <c r="CX1685" i="64"/>
  <c r="CY1685" i="64"/>
  <c r="CZ1685" i="64"/>
  <c r="DA1685" i="64"/>
  <c r="DB1685" i="64"/>
  <c r="DC1685" i="64"/>
  <c r="DD1685" i="64"/>
  <c r="DE1685" i="64"/>
  <c r="DF1685" i="64"/>
  <c r="DG1685" i="64"/>
  <c r="DH1685" i="64"/>
  <c r="DI1685" i="64"/>
  <c r="DJ1685" i="64"/>
  <c r="DK1685" i="64"/>
  <c r="CO1686" i="64"/>
  <c r="CP1686" i="64"/>
  <c r="CQ1686" i="64"/>
  <c r="CR1686" i="64"/>
  <c r="CS1686" i="64"/>
  <c r="CT1686" i="64"/>
  <c r="CU1686" i="64"/>
  <c r="CV1686" i="64"/>
  <c r="CW1686" i="64"/>
  <c r="CX1686" i="64"/>
  <c r="CY1686" i="64"/>
  <c r="CZ1686" i="64"/>
  <c r="DA1686" i="64"/>
  <c r="DB1686" i="64"/>
  <c r="DC1686" i="64"/>
  <c r="DD1686" i="64"/>
  <c r="DE1686" i="64"/>
  <c r="DF1686" i="64"/>
  <c r="DG1686" i="64"/>
  <c r="DH1686" i="64"/>
  <c r="DI1686" i="64"/>
  <c r="DJ1686" i="64"/>
  <c r="DK1686" i="64"/>
  <c r="CO1733" i="64"/>
  <c r="CP1733" i="64"/>
  <c r="CQ1733" i="64"/>
  <c r="CR1733" i="64"/>
  <c r="CS1733" i="64"/>
  <c r="CT1733" i="64"/>
  <c r="CU1733" i="64"/>
  <c r="CV1733" i="64"/>
  <c r="CW1733" i="64"/>
  <c r="CX1733" i="64"/>
  <c r="CY1733" i="64"/>
  <c r="CZ1733" i="64"/>
  <c r="DA1733" i="64"/>
  <c r="DB1733" i="64"/>
  <c r="DC1733" i="64"/>
  <c r="DD1733" i="64"/>
  <c r="DE1733" i="64"/>
  <c r="DF1733" i="64"/>
  <c r="DG1733" i="64"/>
  <c r="DH1733" i="64"/>
  <c r="DI1733" i="64"/>
  <c r="DJ1733" i="64"/>
  <c r="DK1733" i="64"/>
  <c r="CO1734" i="64"/>
  <c r="CP1734" i="64"/>
  <c r="CQ1734" i="64"/>
  <c r="CR1734" i="64"/>
  <c r="CS1734" i="64"/>
  <c r="CT1734" i="64"/>
  <c r="CU1734" i="64"/>
  <c r="CV1734" i="64"/>
  <c r="CW1734" i="64"/>
  <c r="CX1734" i="64"/>
  <c r="CY1734" i="64"/>
  <c r="CZ1734" i="64"/>
  <c r="DA1734" i="64"/>
  <c r="DB1734" i="64"/>
  <c r="DC1734" i="64"/>
  <c r="DD1734" i="64"/>
  <c r="DE1734" i="64"/>
  <c r="DF1734" i="64"/>
  <c r="DG1734" i="64"/>
  <c r="DH1734" i="64"/>
  <c r="DI1734" i="64"/>
  <c r="DJ1734" i="64"/>
  <c r="DK1734"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T1970" i="64"/>
  <c r="U1970" i="64"/>
  <c r="V1970" i="64"/>
  <c r="W1970" i="64"/>
  <c r="X1970" i="64"/>
  <c r="Y1970" i="64"/>
  <c r="Z1970" i="64"/>
  <c r="AA1970" i="64"/>
  <c r="AB1970" i="64"/>
  <c r="AC1970" i="64"/>
  <c r="AD1970" i="64"/>
  <c r="AE1970" i="64"/>
  <c r="AF1970" i="64"/>
  <c r="AG1970" i="64"/>
  <c r="AH1970" i="64"/>
  <c r="AI1970" i="64"/>
  <c r="AJ1970" i="64"/>
  <c r="AK1970" i="64"/>
  <c r="AL1970" i="64"/>
  <c r="AM1970" i="64"/>
  <c r="AN1970" i="64"/>
  <c r="AO1970" i="64"/>
  <c r="AP1970" i="64"/>
  <c r="AQ1970" i="64"/>
  <c r="AR1970" i="64"/>
  <c r="AS1970" i="64"/>
  <c r="AT1970" i="64"/>
  <c r="AU1970" i="64"/>
  <c r="AV1970" i="64"/>
  <c r="AW1970" i="64"/>
  <c r="AX1970" i="64"/>
  <c r="AY1970" i="64"/>
  <c r="AZ1970" i="64"/>
  <c r="BA1970" i="64"/>
  <c r="BB1970" i="64"/>
  <c r="BC1970" i="64"/>
  <c r="BD1970" i="64"/>
  <c r="BE1970" i="64"/>
  <c r="BF1970" i="64"/>
  <c r="BG1970" i="64"/>
  <c r="BH1970" i="64"/>
  <c r="BI1970" i="64"/>
  <c r="BJ1970" i="64"/>
  <c r="BK1970" i="64"/>
  <c r="BL1970" i="64"/>
  <c r="BM1970" i="64"/>
  <c r="BN1970" i="64"/>
  <c r="BO1970" i="64"/>
  <c r="BP1970" i="64"/>
  <c r="BQ1970" i="64"/>
  <c r="BR1970" i="64"/>
  <c r="BS1970" i="64"/>
  <c r="BT1970" i="64"/>
  <c r="BU1970" i="64"/>
  <c r="BV1970" i="64"/>
  <c r="BW1970" i="64"/>
  <c r="BX1970" i="64"/>
  <c r="BY1970" i="64"/>
  <c r="BZ1970" i="64"/>
  <c r="CA1970" i="64"/>
  <c r="CB1970" i="64"/>
  <c r="CC1970" i="64"/>
  <c r="CD1970" i="64"/>
  <c r="CE1970" i="64"/>
  <c r="CF1970" i="64"/>
  <c r="CG1970" i="64"/>
  <c r="CH1970" i="64"/>
  <c r="CI1970" i="64"/>
  <c r="CJ1970" i="64"/>
  <c r="CK1970" i="64"/>
  <c r="CL1970" i="64"/>
  <c r="E44" i="64"/>
  <c r="E45" i="64"/>
  <c r="E46" i="64"/>
  <c r="E47" i="64"/>
  <c r="E48" i="64"/>
  <c r="G93" i="64"/>
  <c r="CL2487" i="64"/>
  <c r="CK2487" i="64"/>
  <c r="CJ2487" i="64"/>
  <c r="CI2487" i="64"/>
  <c r="CH2487" i="64"/>
  <c r="CG2487" i="64"/>
  <c r="CF2487" i="64"/>
  <c r="CE2487" i="64"/>
  <c r="CD2487" i="64"/>
  <c r="CC2487" i="64"/>
  <c r="CB2487" i="64"/>
  <c r="CA2487" i="64"/>
  <c r="BZ2487" i="64"/>
  <c r="BY2487" i="64"/>
  <c r="BX2487" i="64"/>
  <c r="BW2487" i="64"/>
  <c r="BV2487" i="64"/>
  <c r="BU2487" i="64"/>
  <c r="BT2487" i="64"/>
  <c r="BS2487" i="64"/>
  <c r="BR2487" i="64"/>
  <c r="BQ2487" i="64"/>
  <c r="BP2487" i="64"/>
  <c r="BO2487" i="64"/>
  <c r="BN2487" i="64"/>
  <c r="BM2487" i="64"/>
  <c r="BL2487" i="64"/>
  <c r="BK2487" i="64"/>
  <c r="BJ2487" i="64"/>
  <c r="BI2487" i="64"/>
  <c r="BH2487" i="64"/>
  <c r="BG2487" i="64"/>
  <c r="BF2487" i="64"/>
  <c r="BE2487" i="64"/>
  <c r="BD2487" i="64"/>
  <c r="BC2487" i="64"/>
  <c r="BB2487" i="64"/>
  <c r="BA2487" i="64"/>
  <c r="AZ2487" i="64"/>
  <c r="AY2487" i="64"/>
  <c r="AX2487" i="64"/>
  <c r="AW2487" i="64"/>
  <c r="AV2487" i="64"/>
  <c r="AU2487" i="64"/>
  <c r="AT2487" i="64"/>
  <c r="AS2487" i="64"/>
  <c r="AR2487" i="64"/>
  <c r="AQ2487" i="64"/>
  <c r="AP2487" i="64"/>
  <c r="AO2487" i="64"/>
  <c r="AN2487" i="64"/>
  <c r="AM2487" i="64"/>
  <c r="AL2487" i="64"/>
  <c r="AK2487" i="64"/>
  <c r="AJ2487" i="64"/>
  <c r="AI2487" i="64"/>
  <c r="AH2487" i="64"/>
  <c r="AG2487" i="64"/>
  <c r="AF2487" i="64"/>
  <c r="AE2487" i="64"/>
  <c r="AD2487" i="64"/>
  <c r="AC2487" i="64"/>
  <c r="AB2487" i="64"/>
  <c r="AA2487" i="64"/>
  <c r="Z2487" i="64"/>
  <c r="Y2487" i="64"/>
  <c r="X2487" i="64"/>
  <c r="W2487" i="64"/>
  <c r="V2487" i="64"/>
  <c r="U2487" i="64"/>
  <c r="T2487" i="64"/>
  <c r="S2487" i="64"/>
  <c r="CL2486" i="64"/>
  <c r="CK2486" i="64"/>
  <c r="CJ2486" i="64"/>
  <c r="CI2486" i="64"/>
  <c r="CH2486" i="64"/>
  <c r="CG2486" i="64"/>
  <c r="CF2486" i="64"/>
  <c r="CE2486" i="64"/>
  <c r="CD2486" i="64"/>
  <c r="CC2486" i="64"/>
  <c r="CB2486" i="64"/>
  <c r="CA2486" i="64"/>
  <c r="BZ2486" i="64"/>
  <c r="BY2486" i="64"/>
  <c r="BX2486" i="64"/>
  <c r="BW2486" i="64"/>
  <c r="BV2486" i="64"/>
  <c r="BU2486" i="64"/>
  <c r="BT2486" i="64"/>
  <c r="BS2486" i="64"/>
  <c r="BR2486" i="64"/>
  <c r="BQ2486" i="64"/>
  <c r="BP2486" i="64"/>
  <c r="BO2486" i="64"/>
  <c r="BN2486" i="64"/>
  <c r="BM2486" i="64"/>
  <c r="BL2486" i="64"/>
  <c r="BK2486" i="64"/>
  <c r="BJ2486" i="64"/>
  <c r="BI2486" i="64"/>
  <c r="BH2486" i="64"/>
  <c r="BG2486" i="64"/>
  <c r="BF2486" i="64"/>
  <c r="BE2486" i="64"/>
  <c r="BD2486" i="64"/>
  <c r="BC2486" i="64"/>
  <c r="BB2486" i="64"/>
  <c r="BA2486" i="64"/>
  <c r="AZ2486" i="64"/>
  <c r="AY2486" i="64"/>
  <c r="AX2486" i="64"/>
  <c r="AW2486" i="64"/>
  <c r="AV2486" i="64"/>
  <c r="AU2486" i="64"/>
  <c r="AT2486" i="64"/>
  <c r="AS2486" i="64"/>
  <c r="AR2486" i="64"/>
  <c r="AQ2486" i="64"/>
  <c r="AP2486" i="64"/>
  <c r="AO2486" i="64"/>
  <c r="AN2486" i="64"/>
  <c r="AM2486" i="64"/>
  <c r="AL2486" i="64"/>
  <c r="AK2486" i="64"/>
  <c r="AJ2486" i="64"/>
  <c r="AI2486" i="64"/>
  <c r="AH2486" i="64"/>
  <c r="AG2486" i="64"/>
  <c r="AF2486" i="64"/>
  <c r="AE2486" i="64"/>
  <c r="AD2486" i="64"/>
  <c r="AC2486" i="64"/>
  <c r="AB2486" i="64"/>
  <c r="AA2486" i="64"/>
  <c r="Z2486" i="64"/>
  <c r="Y2486" i="64"/>
  <c r="X2486" i="64"/>
  <c r="W2486" i="64"/>
  <c r="V2486" i="64"/>
  <c r="U2486" i="64"/>
  <c r="T2486" i="64"/>
  <c r="S2486" i="64"/>
  <c r="T2460" i="64"/>
  <c r="U2460" i="64"/>
  <c r="V2460" i="64"/>
  <c r="W2460" i="64"/>
  <c r="X2460" i="64"/>
  <c r="Y2460" i="64"/>
  <c r="Z2460" i="64"/>
  <c r="AA2460" i="64"/>
  <c r="AB2460" i="64"/>
  <c r="AC2460" i="64"/>
  <c r="AD2460" i="64"/>
  <c r="AE2460" i="64"/>
  <c r="AF2460" i="64"/>
  <c r="AG2460" i="64"/>
  <c r="AH2460" i="64"/>
  <c r="AI2460" i="64"/>
  <c r="AJ2460" i="64"/>
  <c r="AK2460" i="64"/>
  <c r="AL2460" i="64"/>
  <c r="AM2460" i="64"/>
  <c r="AN2460" i="64"/>
  <c r="AO2460" i="64"/>
  <c r="AP2460" i="64"/>
  <c r="AQ2460" i="64"/>
  <c r="AR2460" i="64"/>
  <c r="AS2460" i="64"/>
  <c r="AT2460" i="64"/>
  <c r="AU2460" i="64"/>
  <c r="AV2460" i="64"/>
  <c r="AW2460" i="64"/>
  <c r="AX2460" i="64"/>
  <c r="AY2460" i="64"/>
  <c r="AZ2460" i="64"/>
  <c r="BA2460" i="64"/>
  <c r="BB2460" i="64"/>
  <c r="BC2460" i="64"/>
  <c r="BD2460" i="64"/>
  <c r="BE2460" i="64"/>
  <c r="BF2460" i="64"/>
  <c r="BG2460" i="64"/>
  <c r="BH2460" i="64"/>
  <c r="BI2460" i="64"/>
  <c r="BJ2460" i="64"/>
  <c r="BK2460" i="64"/>
  <c r="BL2460" i="64"/>
  <c r="BM2460" i="64"/>
  <c r="BN2460" i="64"/>
  <c r="BO2460" i="64"/>
  <c r="BP2460" i="64"/>
  <c r="BQ2460" i="64"/>
  <c r="BR2460" i="64"/>
  <c r="BS2460" i="64"/>
  <c r="BT2460" i="64"/>
  <c r="BU2460" i="64"/>
  <c r="BV2460" i="64"/>
  <c r="BW2460" i="64"/>
  <c r="BX2460" i="64"/>
  <c r="BY2460" i="64"/>
  <c r="BZ2460" i="64"/>
  <c r="CA2460" i="64"/>
  <c r="CB2460" i="64"/>
  <c r="CC2460" i="64"/>
  <c r="CD2460" i="64"/>
  <c r="CE2460" i="64"/>
  <c r="CF2460" i="64"/>
  <c r="CG2460" i="64"/>
  <c r="CH2460" i="64"/>
  <c r="CI2460" i="64"/>
  <c r="CJ2460" i="64"/>
  <c r="CK2460" i="64"/>
  <c r="CL2460"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CL2461" i="64"/>
  <c r="S2461" i="64"/>
  <c r="G2461" i="64"/>
  <c r="G2487" i="64" s="1"/>
  <c r="G2513" i="64" s="1"/>
  <c r="S2460" i="64"/>
  <c r="G2458" i="64"/>
  <c r="G2484" i="64" s="1"/>
  <c r="G2510" i="64" s="1"/>
  <c r="G2455" i="64"/>
  <c r="G2481" i="64" s="1"/>
  <c r="G2507" i="64" s="1"/>
  <c r="G2456" i="64"/>
  <c r="G2482" i="64" s="1"/>
  <c r="G2508" i="64" s="1"/>
  <c r="G2457" i="64"/>
  <c r="G2483" i="64" s="1"/>
  <c r="G2509" i="64" s="1"/>
  <c r="G2460" i="64"/>
  <c r="G2486" i="64" s="1"/>
  <c r="G2512" i="64" s="1"/>
  <c r="G2454" i="64"/>
  <c r="G2480" i="64" s="1"/>
  <c r="G2506" i="64" s="1"/>
  <c r="T2435" i="64"/>
  <c r="U2435" i="64"/>
  <c r="V2435" i="64"/>
  <c r="W2435" i="64"/>
  <c r="X2435" i="64"/>
  <c r="Y2435" i="64"/>
  <c r="Z2435" i="64"/>
  <c r="AA2435" i="64"/>
  <c r="AB2435" i="64"/>
  <c r="AC2435" i="64"/>
  <c r="AD2435" i="64"/>
  <c r="AE2435" i="64"/>
  <c r="AF2435" i="64"/>
  <c r="AG2435" i="64"/>
  <c r="AH2435" i="64"/>
  <c r="AI2435" i="64"/>
  <c r="AJ2435" i="64"/>
  <c r="AK2435" i="64"/>
  <c r="AL2435" i="64"/>
  <c r="AM2435" i="64"/>
  <c r="AN2435" i="64"/>
  <c r="AO2435" i="64"/>
  <c r="AP2435" i="64"/>
  <c r="AQ2435" i="64"/>
  <c r="AR2435" i="64"/>
  <c r="AS2435" i="64"/>
  <c r="AT2435" i="64"/>
  <c r="AU2435" i="64"/>
  <c r="AV2435" i="64"/>
  <c r="AW2435" i="64"/>
  <c r="AX2435" i="64"/>
  <c r="AY2435" i="64"/>
  <c r="AZ2435" i="64"/>
  <c r="BA2435" i="64"/>
  <c r="BB2435" i="64"/>
  <c r="BC2435" i="64"/>
  <c r="BD2435" i="64"/>
  <c r="BE2435" i="64"/>
  <c r="BF2435" i="64"/>
  <c r="BG2435" i="64"/>
  <c r="BH2435" i="64"/>
  <c r="BI2435" i="64"/>
  <c r="BJ2435" i="64"/>
  <c r="BK2435" i="64"/>
  <c r="BL2435" i="64"/>
  <c r="BM2435" i="64"/>
  <c r="BN2435" i="64"/>
  <c r="BO2435" i="64"/>
  <c r="BP2435" i="64"/>
  <c r="BQ2435" i="64"/>
  <c r="BR2435" i="64"/>
  <c r="BS2435" i="64"/>
  <c r="BT2435" i="64"/>
  <c r="BU2435" i="64"/>
  <c r="BV2435" i="64"/>
  <c r="BW2435" i="64"/>
  <c r="BX2435" i="64"/>
  <c r="BY2435" i="64"/>
  <c r="BZ2435" i="64"/>
  <c r="CA2435" i="64"/>
  <c r="CB2435" i="64"/>
  <c r="CC2435" i="64"/>
  <c r="CD2435" i="64"/>
  <c r="CE2435" i="64"/>
  <c r="CF2435" i="64"/>
  <c r="CG2435" i="64"/>
  <c r="CH2435" i="64"/>
  <c r="CI2435" i="64"/>
  <c r="CJ2435" i="64"/>
  <c r="CK2435" i="64"/>
  <c r="CL2435" i="64"/>
  <c r="S2435" i="64"/>
  <c r="T2434" i="64"/>
  <c r="U2434" i="64"/>
  <c r="V2434" i="64"/>
  <c r="W2434" i="64"/>
  <c r="X2434" i="64"/>
  <c r="Y2434" i="64"/>
  <c r="Z2434" i="64"/>
  <c r="AA2434" i="64"/>
  <c r="AB2434" i="64"/>
  <c r="AC2434" i="64"/>
  <c r="AD2434" i="64"/>
  <c r="AE2434" i="64"/>
  <c r="AF2434" i="64"/>
  <c r="AG2434" i="64"/>
  <c r="AH2434" i="64"/>
  <c r="AI2434" i="64"/>
  <c r="AJ2434" i="64"/>
  <c r="AK2434" i="64"/>
  <c r="AL2434" i="64"/>
  <c r="AM2434" i="64"/>
  <c r="AN2434" i="64"/>
  <c r="AO2434" i="64"/>
  <c r="AP2434" i="64"/>
  <c r="AQ2434" i="64"/>
  <c r="AR2434" i="64"/>
  <c r="AS2434" i="64"/>
  <c r="AT2434" i="64"/>
  <c r="AU2434" i="64"/>
  <c r="AV2434" i="64"/>
  <c r="AW2434" i="64"/>
  <c r="AX2434" i="64"/>
  <c r="AY2434" i="64"/>
  <c r="AZ2434" i="64"/>
  <c r="BA2434" i="64"/>
  <c r="BB2434" i="64"/>
  <c r="BC2434" i="64"/>
  <c r="BD2434" i="64"/>
  <c r="BE2434" i="64"/>
  <c r="BF2434" i="64"/>
  <c r="BG2434" i="64"/>
  <c r="BH2434" i="64"/>
  <c r="BI2434" i="64"/>
  <c r="BJ2434" i="64"/>
  <c r="BK2434" i="64"/>
  <c r="BL2434" i="64"/>
  <c r="BM2434" i="64"/>
  <c r="BN2434" i="64"/>
  <c r="BO2434" i="64"/>
  <c r="BP2434" i="64"/>
  <c r="BQ2434" i="64"/>
  <c r="BR2434" i="64"/>
  <c r="BS2434" i="64"/>
  <c r="BT2434" i="64"/>
  <c r="BU2434" i="64"/>
  <c r="BV2434" i="64"/>
  <c r="BW2434" i="64"/>
  <c r="BX2434" i="64"/>
  <c r="BY2434" i="64"/>
  <c r="BZ2434" i="64"/>
  <c r="CA2434" i="64"/>
  <c r="CB2434" i="64"/>
  <c r="CC2434" i="64"/>
  <c r="CD2434" i="64"/>
  <c r="CE2434" i="64"/>
  <c r="CF2434" i="64"/>
  <c r="CG2434" i="64"/>
  <c r="CH2434" i="64"/>
  <c r="CI2434" i="64"/>
  <c r="CJ2434" i="64"/>
  <c r="CK2434" i="64"/>
  <c r="CL2434" i="64"/>
  <c r="S2434" i="64"/>
  <c r="G2433" i="64"/>
  <c r="G2430" i="64"/>
  <c r="G2431" i="64"/>
  <c r="G2432" i="64"/>
  <c r="G2435" i="64"/>
  <c r="G2429" i="64"/>
  <c r="S2409" i="64"/>
  <c r="T2409" i="64"/>
  <c r="U2409" i="64"/>
  <c r="V2409" i="64"/>
  <c r="W2409" i="64"/>
  <c r="X2409" i="64"/>
  <c r="Y2409" i="64"/>
  <c r="Z2409" i="64"/>
  <c r="AA2409" i="64"/>
  <c r="AB2409" i="64"/>
  <c r="AC2409" i="64"/>
  <c r="AD2409" i="64"/>
  <c r="AE2409" i="64"/>
  <c r="AF2409" i="64"/>
  <c r="AG2409" i="64"/>
  <c r="AH2409" i="64"/>
  <c r="AI2409" i="64"/>
  <c r="AJ2409" i="64"/>
  <c r="AK2409" i="64"/>
  <c r="AL2409" i="64"/>
  <c r="AM2409" i="64"/>
  <c r="AN2409" i="64"/>
  <c r="AO2409" i="64"/>
  <c r="AP2409" i="64"/>
  <c r="AQ2409" i="64"/>
  <c r="AR2409" i="64"/>
  <c r="AS2409" i="64"/>
  <c r="AT2409" i="64"/>
  <c r="AU2409" i="64"/>
  <c r="AV2409" i="64"/>
  <c r="AW2409" i="64"/>
  <c r="AX2409" i="64"/>
  <c r="AY2409" i="64"/>
  <c r="AZ2409" i="64"/>
  <c r="BA2409" i="64"/>
  <c r="BB2409" i="64"/>
  <c r="BC2409" i="64"/>
  <c r="BD2409" i="64"/>
  <c r="BE2409" i="64"/>
  <c r="BF2409" i="64"/>
  <c r="BG2409" i="64"/>
  <c r="BH2409" i="64"/>
  <c r="BI2409" i="64"/>
  <c r="BJ2409" i="64"/>
  <c r="BK2409" i="64"/>
  <c r="BL2409" i="64"/>
  <c r="BM2409" i="64"/>
  <c r="BN2409" i="64"/>
  <c r="BO2409" i="64"/>
  <c r="BP2409" i="64"/>
  <c r="BQ2409" i="64"/>
  <c r="BR2409" i="64"/>
  <c r="BS2409" i="64"/>
  <c r="BT2409" i="64"/>
  <c r="BU2409" i="64"/>
  <c r="BV2409" i="64"/>
  <c r="BW2409" i="64"/>
  <c r="BX2409" i="64"/>
  <c r="BY2409" i="64"/>
  <c r="BZ2409" i="64"/>
  <c r="CA2409" i="64"/>
  <c r="CB2409" i="64"/>
  <c r="CC2409" i="64"/>
  <c r="CD2409" i="64"/>
  <c r="CE2409" i="64"/>
  <c r="CF2409" i="64"/>
  <c r="CG2409" i="64"/>
  <c r="CH2409" i="64"/>
  <c r="CI2409" i="64"/>
  <c r="CJ2409" i="64"/>
  <c r="CK2409" i="64"/>
  <c r="CL2409" i="64"/>
  <c r="G2410" i="64"/>
  <c r="G2407" i="64"/>
  <c r="G2405" i="64"/>
  <c r="G2406" i="64"/>
  <c r="G2409" i="64"/>
  <c r="G2403" i="64"/>
  <c r="G1730" i="64"/>
  <c r="G1728" i="64"/>
  <c r="G1729" i="64"/>
  <c r="G1732" i="64"/>
  <c r="G1733" i="64"/>
  <c r="G1734" i="64"/>
  <c r="G1727" i="64"/>
  <c r="CL1709" i="64"/>
  <c r="CK1709" i="64"/>
  <c r="CJ1709" i="64"/>
  <c r="CI1709" i="64"/>
  <c r="CH1709" i="64"/>
  <c r="CG1709" i="64"/>
  <c r="CF1709" i="64"/>
  <c r="CE1709" i="64"/>
  <c r="CD1709" i="64"/>
  <c r="CC1709" i="64"/>
  <c r="CB1709" i="64"/>
  <c r="CA1709" i="64"/>
  <c r="BZ1709" i="64"/>
  <c r="BY1709" i="64"/>
  <c r="BX1709" i="64"/>
  <c r="BW1709" i="64"/>
  <c r="BV1709" i="64"/>
  <c r="BU1709" i="64"/>
  <c r="BT1709" i="64"/>
  <c r="BS1709" i="64"/>
  <c r="BR1709" i="64"/>
  <c r="BQ1709" i="64"/>
  <c r="BP1709" i="64"/>
  <c r="BO1709" i="64"/>
  <c r="BN1709" i="64"/>
  <c r="BM1709" i="64"/>
  <c r="BL1709" i="64"/>
  <c r="BK1709" i="64"/>
  <c r="BJ1709" i="64"/>
  <c r="BI1709" i="64"/>
  <c r="BH1709" i="64"/>
  <c r="BG1709" i="64"/>
  <c r="BF1709" i="64"/>
  <c r="BE1709" i="64"/>
  <c r="BD1709" i="64"/>
  <c r="BC1709" i="64"/>
  <c r="BB1709" i="64"/>
  <c r="BA1709" i="64"/>
  <c r="AZ1709" i="64"/>
  <c r="AY1709" i="64"/>
  <c r="AX1709" i="64"/>
  <c r="AW1709" i="64"/>
  <c r="AV1709" i="64"/>
  <c r="AU1709" i="64"/>
  <c r="AT1709" i="64"/>
  <c r="AS1709" i="64"/>
  <c r="AR1709" i="64"/>
  <c r="AQ1709" i="64"/>
  <c r="AP1709" i="64"/>
  <c r="AO1709" i="64"/>
  <c r="AN1709" i="64"/>
  <c r="AM1709" i="64"/>
  <c r="AL1709" i="64"/>
  <c r="AK1709" i="64"/>
  <c r="AJ1709" i="64"/>
  <c r="AI1709" i="64"/>
  <c r="AH1709" i="64"/>
  <c r="AG1709" i="64"/>
  <c r="AF1709" i="64"/>
  <c r="AE1709" i="64"/>
  <c r="AD1709" i="64"/>
  <c r="AC1709" i="64"/>
  <c r="AB1709" i="64"/>
  <c r="AA1709" i="64"/>
  <c r="Z1709" i="64"/>
  <c r="Y1709" i="64"/>
  <c r="X1709" i="64"/>
  <c r="W1709" i="64"/>
  <c r="V1709" i="64"/>
  <c r="U1709" i="64"/>
  <c r="T1709" i="64"/>
  <c r="S1709" i="64"/>
  <c r="G1707" i="64"/>
  <c r="G1704" i="64"/>
  <c r="G1705" i="64"/>
  <c r="G1706" i="64"/>
  <c r="G1709" i="64"/>
  <c r="G1710" i="64"/>
  <c r="G1703" i="64"/>
  <c r="G1699" i="64" s="1"/>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T1686" i="64"/>
  <c r="U1686" i="64"/>
  <c r="V1686" i="64"/>
  <c r="W1686" i="64"/>
  <c r="X1686" i="64"/>
  <c r="Y1686" i="64"/>
  <c r="Z1686" i="64"/>
  <c r="AA1686" i="64"/>
  <c r="AB1686" i="64"/>
  <c r="AC1686" i="64"/>
  <c r="AD1686" i="64"/>
  <c r="AE1686" i="64"/>
  <c r="AF1686" i="64"/>
  <c r="AG1686" i="64"/>
  <c r="AH1686" i="64"/>
  <c r="AI1686" i="64"/>
  <c r="AJ1686" i="64"/>
  <c r="AK1686" i="64"/>
  <c r="AL1686" i="64"/>
  <c r="AM1686" i="64"/>
  <c r="AN1686" i="64"/>
  <c r="AO1686" i="64"/>
  <c r="AP1686" i="64"/>
  <c r="AQ1686" i="64"/>
  <c r="AR1686" i="64"/>
  <c r="AS1686" i="64"/>
  <c r="AT1686" i="64"/>
  <c r="AU1686" i="64"/>
  <c r="AV1686" i="64"/>
  <c r="AW1686" i="64"/>
  <c r="AX1686" i="64"/>
  <c r="AY1686" i="64"/>
  <c r="AZ1686" i="64"/>
  <c r="BA1686" i="64"/>
  <c r="BB1686" i="64"/>
  <c r="BC1686" i="64"/>
  <c r="BD1686" i="64"/>
  <c r="BE1686" i="64"/>
  <c r="BF1686" i="64"/>
  <c r="BG1686" i="64"/>
  <c r="BH1686" i="64"/>
  <c r="BI1686" i="64"/>
  <c r="BJ1686" i="64"/>
  <c r="BK1686" i="64"/>
  <c r="BL1686" i="64"/>
  <c r="BM1686" i="64"/>
  <c r="BN1686" i="64"/>
  <c r="BO1686" i="64"/>
  <c r="BP1686" i="64"/>
  <c r="BQ1686" i="64"/>
  <c r="BR1686" i="64"/>
  <c r="BS1686" i="64"/>
  <c r="BT1686" i="64"/>
  <c r="BU1686" i="64"/>
  <c r="BV1686" i="64"/>
  <c r="BW1686" i="64"/>
  <c r="BX1686" i="64"/>
  <c r="BY1686" i="64"/>
  <c r="BZ1686" i="64"/>
  <c r="CA1686" i="64"/>
  <c r="CB1686" i="64"/>
  <c r="CC1686" i="64"/>
  <c r="CD1686" i="64"/>
  <c r="CE1686" i="64"/>
  <c r="CF1686" i="64"/>
  <c r="CG1686" i="64"/>
  <c r="CH1686" i="64"/>
  <c r="CI1686" i="64"/>
  <c r="CJ1686" i="64"/>
  <c r="CK1686" i="64"/>
  <c r="CL1686" i="64"/>
  <c r="S1686" i="64"/>
  <c r="S1685" i="64"/>
  <c r="G1683" i="64"/>
  <c r="G1680" i="64"/>
  <c r="G1681" i="64"/>
  <c r="G1682" i="64"/>
  <c r="G1685" i="64"/>
  <c r="G1686" i="64"/>
  <c r="G1679" i="64"/>
  <c r="G1652" i="64"/>
  <c r="CL1654" i="64"/>
  <c r="CK1654" i="64"/>
  <c r="CJ1654" i="64"/>
  <c r="CI1654" i="64"/>
  <c r="CH1654" i="64"/>
  <c r="CG1654" i="64"/>
  <c r="CF1654" i="64"/>
  <c r="CE1654" i="64"/>
  <c r="CD1654" i="64"/>
  <c r="CC1654" i="64"/>
  <c r="CB1654" i="64"/>
  <c r="CA1654" i="64"/>
  <c r="BZ1654" i="64"/>
  <c r="BY1654" i="64"/>
  <c r="BX1654" i="64"/>
  <c r="BW1654" i="64"/>
  <c r="BV1654" i="64"/>
  <c r="BU1654" i="64"/>
  <c r="BT1654" i="64"/>
  <c r="BS1654" i="64"/>
  <c r="BR1654" i="64"/>
  <c r="BQ1654" i="64"/>
  <c r="BP1654" i="64"/>
  <c r="BO1654" i="64"/>
  <c r="BN1654" i="64"/>
  <c r="BM1654" i="64"/>
  <c r="BL1654" i="64"/>
  <c r="BK1654" i="64"/>
  <c r="BJ1654" i="64"/>
  <c r="BI1654" i="64"/>
  <c r="BH1654" i="64"/>
  <c r="BG1654" i="64"/>
  <c r="BF1654" i="64"/>
  <c r="BE1654" i="64"/>
  <c r="BD1654" i="64"/>
  <c r="BC1654" i="64"/>
  <c r="BB1654" i="64"/>
  <c r="BA1654" i="64"/>
  <c r="AZ1654" i="64"/>
  <c r="AY1654" i="64"/>
  <c r="AX1654" i="64"/>
  <c r="AW1654" i="64"/>
  <c r="AV1654" i="64"/>
  <c r="AU1654" i="64"/>
  <c r="AT1654" i="64"/>
  <c r="AS1654" i="64"/>
  <c r="AR1654" i="64"/>
  <c r="AQ1654" i="64"/>
  <c r="AP1654" i="64"/>
  <c r="AO1654" i="64"/>
  <c r="AN1654" i="64"/>
  <c r="AM1654" i="64"/>
  <c r="AL1654" i="64"/>
  <c r="AK1654" i="64"/>
  <c r="AJ1654" i="64"/>
  <c r="AI1654" i="64"/>
  <c r="AH1654" i="64"/>
  <c r="AG1654" i="64"/>
  <c r="AF1654" i="64"/>
  <c r="AE1654" i="64"/>
  <c r="AD1654" i="64"/>
  <c r="AC1654" i="64"/>
  <c r="AB1654" i="64"/>
  <c r="AA1654" i="64"/>
  <c r="Z1654" i="64"/>
  <c r="Y1654" i="64"/>
  <c r="X1654" i="64"/>
  <c r="W1654" i="64"/>
  <c r="V1654" i="64"/>
  <c r="U1654" i="64"/>
  <c r="T1654" i="64"/>
  <c r="S1654" i="64"/>
  <c r="G1649" i="64"/>
  <c r="G1650" i="64"/>
  <c r="G1651" i="64"/>
  <c r="G1654" i="64"/>
  <c r="G1655" i="64"/>
  <c r="G1648"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S1805" i="64"/>
  <c r="G1803" i="64"/>
  <c r="G1087" i="64"/>
  <c r="G1800" i="64"/>
  <c r="G1801" i="64"/>
  <c r="G1802" i="64"/>
  <c r="G1805" i="64"/>
  <c r="G1806" i="64"/>
  <c r="G1799" i="64"/>
  <c r="S2535" i="64"/>
  <c r="CL2535" i="64"/>
  <c r="CK2535" i="64"/>
  <c r="CJ2535" i="64"/>
  <c r="CI2535" i="64"/>
  <c r="CH2535" i="64"/>
  <c r="CG2535" i="64"/>
  <c r="CF2535" i="64"/>
  <c r="CE2535" i="64"/>
  <c r="CD2535" i="64"/>
  <c r="CC2535" i="64"/>
  <c r="CB2535" i="64"/>
  <c r="CA2535" i="64"/>
  <c r="BZ2535" i="64"/>
  <c r="BY2535" i="64"/>
  <c r="BX2535" i="64"/>
  <c r="BW2535" i="64"/>
  <c r="BV2535" i="64"/>
  <c r="BU2535" i="64"/>
  <c r="BT2535" i="64"/>
  <c r="BS2535" i="64"/>
  <c r="BR2535" i="64"/>
  <c r="BQ2535" i="64"/>
  <c r="BP2535" i="64"/>
  <c r="BO2535" i="64"/>
  <c r="BN2535" i="64"/>
  <c r="BM2535" i="64"/>
  <c r="BL2535" i="64"/>
  <c r="BK2535" i="64"/>
  <c r="BJ2535" i="64"/>
  <c r="BI2535" i="64"/>
  <c r="BH2535" i="64"/>
  <c r="BG2535" i="64"/>
  <c r="BF2535" i="64"/>
  <c r="BE2535" i="64"/>
  <c r="BD2535" i="64"/>
  <c r="BC2535" i="64"/>
  <c r="BB2535" i="64"/>
  <c r="BA2535" i="64"/>
  <c r="AZ2535" i="64"/>
  <c r="AY2535" i="64"/>
  <c r="AX2535" i="64"/>
  <c r="AW2535" i="64"/>
  <c r="AV2535" i="64"/>
  <c r="AU2535" i="64"/>
  <c r="AT2535" i="64"/>
  <c r="AS2535" i="64"/>
  <c r="AR2535" i="64"/>
  <c r="AQ2535" i="64"/>
  <c r="AP2535" i="64"/>
  <c r="AO2535" i="64"/>
  <c r="AN2535" i="64"/>
  <c r="AM2535" i="64"/>
  <c r="AL2535" i="64"/>
  <c r="AK2535" i="64"/>
  <c r="AJ2535" i="64"/>
  <c r="AI2535" i="64"/>
  <c r="AH2535" i="64"/>
  <c r="AG2535" i="64"/>
  <c r="AF2535" i="64"/>
  <c r="AE2535" i="64"/>
  <c r="AD2535" i="64"/>
  <c r="AC2535" i="64"/>
  <c r="AB2535" i="64"/>
  <c r="AA2535" i="64"/>
  <c r="Z2535" i="64"/>
  <c r="Y2535" i="64"/>
  <c r="X2535" i="64"/>
  <c r="W2535" i="64"/>
  <c r="V2535" i="64"/>
  <c r="U2535" i="64"/>
  <c r="T2535" i="64"/>
  <c r="G2533" i="64"/>
  <c r="G2530" i="64"/>
  <c r="G2531" i="64"/>
  <c r="G2532" i="64"/>
  <c r="G2535" i="64"/>
  <c r="G2536" i="64"/>
  <c r="G2529"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70" i="64"/>
  <c r="G1968" i="64"/>
  <c r="G1965" i="64"/>
  <c r="G1966" i="64"/>
  <c r="G1967" i="64"/>
  <c r="G1970" i="64"/>
  <c r="G1971" i="64"/>
  <c r="G196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G1936" i="64"/>
  <c r="G1933" i="64"/>
  <c r="G1934" i="64"/>
  <c r="G1935" i="64"/>
  <c r="G1938" i="64"/>
  <c r="G1939" i="64"/>
  <c r="G1932" i="64"/>
  <c r="T1906" i="64"/>
  <c r="U1906" i="64"/>
  <c r="V1906" i="64"/>
  <c r="W1906" i="64"/>
  <c r="X1906" i="64"/>
  <c r="Y1906" i="64"/>
  <c r="Z1906" i="64"/>
  <c r="AA1906" i="64"/>
  <c r="AB1906" i="64"/>
  <c r="AC1906" i="64"/>
  <c r="AD1906" i="64"/>
  <c r="AE1906" i="64"/>
  <c r="AF1906" i="64"/>
  <c r="AG1906" i="64"/>
  <c r="AH1906" i="64"/>
  <c r="AI1906" i="64"/>
  <c r="AJ1906" i="64"/>
  <c r="AK1906" i="64"/>
  <c r="AL1906" i="64"/>
  <c r="AM1906" i="64"/>
  <c r="AN1906" i="64"/>
  <c r="AO1906" i="64"/>
  <c r="AP1906" i="64"/>
  <c r="AQ1906" i="64"/>
  <c r="AR1906" i="64"/>
  <c r="AS1906" i="64"/>
  <c r="AT1906" i="64"/>
  <c r="AU1906" i="64"/>
  <c r="AV1906" i="64"/>
  <c r="AW1906" i="64"/>
  <c r="AX1906" i="64"/>
  <c r="AY1906" i="64"/>
  <c r="AZ1906" i="64"/>
  <c r="BA1906" i="64"/>
  <c r="BB1906" i="64"/>
  <c r="BC1906" i="64"/>
  <c r="BD1906" i="64"/>
  <c r="BE1906" i="64"/>
  <c r="BF1906" i="64"/>
  <c r="BG1906" i="64"/>
  <c r="BH1906" i="64"/>
  <c r="BI1906" i="64"/>
  <c r="BJ1906" i="64"/>
  <c r="BK1906" i="64"/>
  <c r="BL1906" i="64"/>
  <c r="BM1906" i="64"/>
  <c r="BN1906" i="64"/>
  <c r="BO1906" i="64"/>
  <c r="BP1906" i="64"/>
  <c r="BQ1906" i="64"/>
  <c r="BR1906" i="64"/>
  <c r="BS1906" i="64"/>
  <c r="BT1906" i="64"/>
  <c r="BU1906" i="64"/>
  <c r="BV1906" i="64"/>
  <c r="BW1906" i="64"/>
  <c r="BX1906" i="64"/>
  <c r="BY1906" i="64"/>
  <c r="BZ1906" i="64"/>
  <c r="CA1906" i="64"/>
  <c r="CB1906" i="64"/>
  <c r="CC1906" i="64"/>
  <c r="CD1906" i="64"/>
  <c r="CE1906" i="64"/>
  <c r="CF1906" i="64"/>
  <c r="CG1906" i="64"/>
  <c r="CH1906" i="64"/>
  <c r="CI1906" i="64"/>
  <c r="CJ1906" i="64"/>
  <c r="CK1906" i="64"/>
  <c r="CL1906" i="64"/>
  <c r="S1906" i="64"/>
  <c r="G1904" i="64"/>
  <c r="G1901" i="64"/>
  <c r="G1902" i="64"/>
  <c r="G1903" i="64"/>
  <c r="G1906" i="64"/>
  <c r="G1907" i="64"/>
  <c r="G1900"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2" i="64"/>
  <c r="T2004" i="64"/>
  <c r="U2004" i="64"/>
  <c r="V2004" i="64"/>
  <c r="W2004" i="64"/>
  <c r="X2004" i="64"/>
  <c r="Y2004" i="64"/>
  <c r="Z2004" i="64"/>
  <c r="AA2004" i="64"/>
  <c r="AB2004" i="64"/>
  <c r="AC2004" i="64"/>
  <c r="AD2004" i="64"/>
  <c r="AE2004" i="64"/>
  <c r="AF2004" i="64"/>
  <c r="AG2004" i="64"/>
  <c r="AH2004" i="64"/>
  <c r="AI2004" i="64"/>
  <c r="AJ2004" i="64"/>
  <c r="AK2004" i="64"/>
  <c r="AL2004" i="64"/>
  <c r="AM2004" i="64"/>
  <c r="AN2004" i="64"/>
  <c r="AO2004" i="64"/>
  <c r="AP2004" i="64"/>
  <c r="AQ2004" i="64"/>
  <c r="AR2004" i="64"/>
  <c r="AS2004" i="64"/>
  <c r="AT2004" i="64"/>
  <c r="AU2004" i="64"/>
  <c r="AV2004" i="64"/>
  <c r="AW2004" i="64"/>
  <c r="AX2004" i="64"/>
  <c r="AY2004" i="64"/>
  <c r="AZ2004" i="64"/>
  <c r="BA2004" i="64"/>
  <c r="BB2004" i="64"/>
  <c r="BC2004" i="64"/>
  <c r="BD2004" i="64"/>
  <c r="BE2004" i="64"/>
  <c r="BF2004" i="64"/>
  <c r="BG2004" i="64"/>
  <c r="BH2004" i="64"/>
  <c r="BI2004" i="64"/>
  <c r="BJ2004" i="64"/>
  <c r="BK2004" i="64"/>
  <c r="BL2004" i="64"/>
  <c r="BM2004" i="64"/>
  <c r="BN2004" i="64"/>
  <c r="BO2004" i="64"/>
  <c r="BP2004" i="64"/>
  <c r="BQ2004" i="64"/>
  <c r="BR2004" i="64"/>
  <c r="BS2004" i="64"/>
  <c r="BT2004" i="64"/>
  <c r="BU2004" i="64"/>
  <c r="BV2004" i="64"/>
  <c r="BW2004" i="64"/>
  <c r="BX2004" i="64"/>
  <c r="BY2004" i="64"/>
  <c r="BZ2004" i="64"/>
  <c r="CA2004" i="64"/>
  <c r="CB2004" i="64"/>
  <c r="CC2004" i="64"/>
  <c r="CD2004" i="64"/>
  <c r="CE2004" i="64"/>
  <c r="CF2004" i="64"/>
  <c r="CG2004" i="64"/>
  <c r="CH2004" i="64"/>
  <c r="CI2004" i="64"/>
  <c r="CJ2004" i="64"/>
  <c r="CK2004" i="64"/>
  <c r="CL2004" i="64"/>
  <c r="S2004" i="64"/>
  <c r="G1999" i="64"/>
  <c r="G2000" i="64"/>
  <c r="G2001" i="64"/>
  <c r="G2004" i="64"/>
  <c r="G2005" i="64"/>
  <c r="G1998" i="64"/>
  <c r="T2038" i="64"/>
  <c r="U2038" i="64"/>
  <c r="V2038" i="64"/>
  <c r="W2038" i="64"/>
  <c r="X2038" i="64"/>
  <c r="Y2038" i="64"/>
  <c r="Z2038" i="64"/>
  <c r="AA2038" i="64"/>
  <c r="AB2038" i="64"/>
  <c r="AC2038" i="64"/>
  <c r="AD2038" i="64"/>
  <c r="AE2038" i="64"/>
  <c r="AF2038" i="64"/>
  <c r="AG2038" i="64"/>
  <c r="AH2038" i="64"/>
  <c r="AI2038" i="64"/>
  <c r="AJ2038" i="64"/>
  <c r="AK2038" i="64"/>
  <c r="AL2038" i="64"/>
  <c r="AM2038" i="64"/>
  <c r="AN2038" i="64"/>
  <c r="AO2038" i="64"/>
  <c r="AP2038" i="64"/>
  <c r="AQ2038" i="64"/>
  <c r="AR2038" i="64"/>
  <c r="AS2038" i="64"/>
  <c r="AT2038" i="64"/>
  <c r="AU2038" i="64"/>
  <c r="AV2038" i="64"/>
  <c r="AW2038" i="64"/>
  <c r="AX2038" i="64"/>
  <c r="AY2038" i="64"/>
  <c r="AZ2038" i="64"/>
  <c r="BA2038" i="64"/>
  <c r="BB2038" i="64"/>
  <c r="BC2038" i="64"/>
  <c r="BD2038" i="64"/>
  <c r="BE2038" i="64"/>
  <c r="BF2038" i="64"/>
  <c r="BG2038" i="64"/>
  <c r="BH2038" i="64"/>
  <c r="BI2038" i="64"/>
  <c r="BJ2038" i="64"/>
  <c r="BK2038" i="64"/>
  <c r="BL2038" i="64"/>
  <c r="BM2038" i="64"/>
  <c r="BN2038" i="64"/>
  <c r="BO2038" i="64"/>
  <c r="BP2038" i="64"/>
  <c r="BQ2038" i="64"/>
  <c r="BR2038" i="64"/>
  <c r="BS2038" i="64"/>
  <c r="BT2038" i="64"/>
  <c r="BU2038" i="64"/>
  <c r="BV2038" i="64"/>
  <c r="BW2038" i="64"/>
  <c r="BX2038" i="64"/>
  <c r="BY2038" i="64"/>
  <c r="BZ2038" i="64"/>
  <c r="CA2038" i="64"/>
  <c r="CB2038" i="64"/>
  <c r="CC2038" i="64"/>
  <c r="CD2038" i="64"/>
  <c r="CE2038" i="64"/>
  <c r="CF2038" i="64"/>
  <c r="CG2038" i="64"/>
  <c r="CH2038" i="64"/>
  <c r="CI2038" i="64"/>
  <c r="CJ2038" i="64"/>
  <c r="CK2038" i="64"/>
  <c r="CL2038" i="64"/>
  <c r="S2038" i="64"/>
  <c r="G2036" i="64"/>
  <c r="G2033" i="64"/>
  <c r="G2034" i="64"/>
  <c r="G2035" i="64"/>
  <c r="G2038" i="64"/>
  <c r="G2039" i="64"/>
  <c r="G2032"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4" i="64"/>
  <c r="E1650"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3"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2484" i="64"/>
  <c r="T2484" i="64"/>
  <c r="U2484" i="64"/>
  <c r="V2484" i="64"/>
  <c r="W2484" i="64"/>
  <c r="X2484" i="64"/>
  <c r="Y2484" i="64"/>
  <c r="Z2484" i="64"/>
  <c r="AA2484" i="64"/>
  <c r="AB2484" i="64"/>
  <c r="AC2484" i="64"/>
  <c r="AD2484" i="64"/>
  <c r="AE2484" i="64"/>
  <c r="AF2484" i="64"/>
  <c r="AG2484" i="64"/>
  <c r="AH2484" i="64"/>
  <c r="AI2484" i="64"/>
  <c r="AJ2484" i="64"/>
  <c r="AK2484" i="64"/>
  <c r="AL2484" i="64"/>
  <c r="AM2484" i="64"/>
  <c r="AN2484" i="64"/>
  <c r="AO2484" i="64"/>
  <c r="AP2484" i="64"/>
  <c r="AQ2484" i="64"/>
  <c r="AR2484" i="64"/>
  <c r="AS2484" i="64"/>
  <c r="AT2484" i="64"/>
  <c r="AU2484" i="64"/>
  <c r="AV2484" i="64"/>
  <c r="AW2484" i="64"/>
  <c r="AX2484" i="64"/>
  <c r="AY2484" i="64"/>
  <c r="AZ2484" i="64"/>
  <c r="BA2484" i="64"/>
  <c r="BB2484" i="64"/>
  <c r="BC2484" i="64"/>
  <c r="BD2484" i="64"/>
  <c r="BE2484" i="64"/>
  <c r="BF2484" i="64"/>
  <c r="BG2484" i="64"/>
  <c r="BH2484" i="64"/>
  <c r="BI2484" i="64"/>
  <c r="BJ2484" i="64"/>
  <c r="BK2484" i="64"/>
  <c r="BL2484" i="64"/>
  <c r="BM2484" i="64"/>
  <c r="BN2484" i="64"/>
  <c r="BO2484" i="64"/>
  <c r="BP2484" i="64"/>
  <c r="BQ2484" i="64"/>
  <c r="BR2484" i="64"/>
  <c r="BS2484" i="64"/>
  <c r="BT2484" i="64"/>
  <c r="BU2484" i="64"/>
  <c r="BV2484" i="64"/>
  <c r="BW2484" i="64"/>
  <c r="BX2484" i="64"/>
  <c r="BY2484" i="64"/>
  <c r="BZ2484" i="64"/>
  <c r="CA2484" i="64"/>
  <c r="CB2484" i="64"/>
  <c r="CC2484" i="64"/>
  <c r="CD2484" i="64"/>
  <c r="CE2484" i="64"/>
  <c r="CF2484" i="64"/>
  <c r="CG2484" i="64"/>
  <c r="CH2484" i="64"/>
  <c r="CI2484" i="64"/>
  <c r="CJ2484" i="64"/>
  <c r="CK2484" i="64"/>
  <c r="CL2484" i="64"/>
  <c r="S2458"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33" i="64"/>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3"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2533" i="64"/>
  <c r="T2533" i="64"/>
  <c r="U2533" i="64"/>
  <c r="V2533" i="64"/>
  <c r="W2533" i="64"/>
  <c r="X2533" i="64"/>
  <c r="Y2533" i="64"/>
  <c r="Z2533" i="64"/>
  <c r="AA2533" i="64"/>
  <c r="AB2533" i="64"/>
  <c r="AC2533" i="64"/>
  <c r="AD2533" i="64"/>
  <c r="AE2533" i="64"/>
  <c r="AF2533" i="64"/>
  <c r="AG2533" i="64"/>
  <c r="AH2533" i="64"/>
  <c r="AI2533" i="64"/>
  <c r="AJ2533" i="64"/>
  <c r="AK2533" i="64"/>
  <c r="AL2533" i="64"/>
  <c r="AM2533" i="64"/>
  <c r="AN2533" i="64"/>
  <c r="AO2533" i="64"/>
  <c r="AP2533" i="64"/>
  <c r="AQ2533" i="64"/>
  <c r="AR2533" i="64"/>
  <c r="AS2533" i="64"/>
  <c r="AT2533" i="64"/>
  <c r="AU2533" i="64"/>
  <c r="AV2533" i="64"/>
  <c r="AW2533" i="64"/>
  <c r="AX2533" i="64"/>
  <c r="AY2533" i="64"/>
  <c r="AZ2533" i="64"/>
  <c r="BA2533" i="64"/>
  <c r="BB2533" i="64"/>
  <c r="BC2533" i="64"/>
  <c r="BD2533" i="64"/>
  <c r="BE2533" i="64"/>
  <c r="BF2533" i="64"/>
  <c r="BG2533" i="64"/>
  <c r="BH2533" i="64"/>
  <c r="BI2533" i="64"/>
  <c r="BJ2533" i="64"/>
  <c r="BK2533" i="64"/>
  <c r="BL2533" i="64"/>
  <c r="BM2533" i="64"/>
  <c r="BN2533" i="64"/>
  <c r="BO2533" i="64"/>
  <c r="BP2533" i="64"/>
  <c r="BQ2533" i="64"/>
  <c r="BR2533" i="64"/>
  <c r="BS2533" i="64"/>
  <c r="BT2533" i="64"/>
  <c r="BU2533" i="64"/>
  <c r="BV2533" i="64"/>
  <c r="BW2533" i="64"/>
  <c r="BX2533" i="64"/>
  <c r="BY2533" i="64"/>
  <c r="BZ2533" i="64"/>
  <c r="CA2533" i="64"/>
  <c r="CB2533" i="64"/>
  <c r="CC2533" i="64"/>
  <c r="CD2533" i="64"/>
  <c r="CE2533" i="64"/>
  <c r="CF2533" i="64"/>
  <c r="CG2533" i="64"/>
  <c r="CH2533" i="64"/>
  <c r="CI2533" i="64"/>
  <c r="CJ2533" i="64"/>
  <c r="CK2533" i="64"/>
  <c r="CL2533"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8" i="64"/>
  <c r="S1936"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2"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3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7" i="64"/>
  <c r="T1707" i="64"/>
  <c r="U1707" i="64"/>
  <c r="V1707" i="64"/>
  <c r="W1707" i="64"/>
  <c r="X1707" i="64"/>
  <c r="Y1707" i="64"/>
  <c r="Z1707" i="64"/>
  <c r="AA1707" i="64"/>
  <c r="AB1707" i="64"/>
  <c r="AC1707" i="64"/>
  <c r="AD1707" i="64"/>
  <c r="AE1707" i="64"/>
  <c r="AF1707" i="64"/>
  <c r="AG1707" i="64"/>
  <c r="AH1707" i="64"/>
  <c r="AI1707" i="64"/>
  <c r="AJ1707" i="64"/>
  <c r="AK1707" i="64"/>
  <c r="AL1707" i="64"/>
  <c r="AM1707" i="64"/>
  <c r="AN1707" i="64"/>
  <c r="AO1707" i="64"/>
  <c r="AP1707" i="64"/>
  <c r="AQ1707" i="64"/>
  <c r="AR1707" i="64"/>
  <c r="AS1707" i="64"/>
  <c r="AT1707" i="64"/>
  <c r="AU1707" i="64"/>
  <c r="AV1707" i="64"/>
  <c r="AW1707" i="64"/>
  <c r="AX1707" i="64"/>
  <c r="AY1707" i="64"/>
  <c r="AZ1707" i="64"/>
  <c r="BA1707" i="64"/>
  <c r="BB1707" i="64"/>
  <c r="BC1707" i="64"/>
  <c r="BD1707" i="64"/>
  <c r="BE1707" i="64"/>
  <c r="BF1707" i="64"/>
  <c r="BG1707" i="64"/>
  <c r="BH1707" i="64"/>
  <c r="BI1707" i="64"/>
  <c r="BJ1707" i="64"/>
  <c r="BK1707" i="64"/>
  <c r="BL1707" i="64"/>
  <c r="BM1707" i="64"/>
  <c r="BN1707" i="64"/>
  <c r="BO1707" i="64"/>
  <c r="BP1707" i="64"/>
  <c r="BQ1707" i="64"/>
  <c r="BR1707" i="64"/>
  <c r="BS1707" i="64"/>
  <c r="BT1707" i="64"/>
  <c r="BU1707" i="64"/>
  <c r="BV1707" i="64"/>
  <c r="BW1707" i="64"/>
  <c r="BX1707" i="64"/>
  <c r="BY1707" i="64"/>
  <c r="BZ1707" i="64"/>
  <c r="CA1707" i="64"/>
  <c r="CB1707" i="64"/>
  <c r="CC1707" i="64"/>
  <c r="CD1707" i="64"/>
  <c r="CE1707" i="64"/>
  <c r="CF1707" i="64"/>
  <c r="CG1707" i="64"/>
  <c r="CH1707" i="64"/>
  <c r="CI1707" i="64"/>
  <c r="CJ1707" i="64"/>
  <c r="CK1707" i="64"/>
  <c r="CL1707" i="64"/>
  <c r="T1734" i="64"/>
  <c r="U1734" i="64"/>
  <c r="V1734" i="64"/>
  <c r="W1734" i="64"/>
  <c r="X1734" i="64"/>
  <c r="Y1734" i="64"/>
  <c r="Z1734" i="64"/>
  <c r="AA1734" i="64"/>
  <c r="AB1734" i="64"/>
  <c r="AC1734" i="64"/>
  <c r="AD1734" i="64"/>
  <c r="AE1734" i="64"/>
  <c r="AF1734" i="64"/>
  <c r="AG1734" i="64"/>
  <c r="AH1734" i="64"/>
  <c r="AI1734" i="64"/>
  <c r="AJ1734" i="64"/>
  <c r="AK1734" i="64"/>
  <c r="AL1734" i="64"/>
  <c r="AM1734" i="64"/>
  <c r="AN1734" i="64"/>
  <c r="AO1734" i="64"/>
  <c r="AP1734" i="64"/>
  <c r="AQ1734" i="64"/>
  <c r="AR1734" i="64"/>
  <c r="AS1734" i="64"/>
  <c r="AT1734" i="64"/>
  <c r="AU1734" i="64"/>
  <c r="AV1734" i="64"/>
  <c r="AW1734" i="64"/>
  <c r="AX1734" i="64"/>
  <c r="AY1734" i="64"/>
  <c r="AZ1734" i="64"/>
  <c r="BA1734" i="64"/>
  <c r="BB1734" i="64"/>
  <c r="BC1734" i="64"/>
  <c r="BD1734" i="64"/>
  <c r="BE1734" i="64"/>
  <c r="BF1734" i="64"/>
  <c r="BG1734" i="64"/>
  <c r="BH1734" i="64"/>
  <c r="BI1734" i="64"/>
  <c r="BJ1734" i="64"/>
  <c r="BK1734" i="64"/>
  <c r="BL1734" i="64"/>
  <c r="BM1734" i="64"/>
  <c r="BN1734" i="64"/>
  <c r="BO1734" i="64"/>
  <c r="BP1734" i="64"/>
  <c r="BQ1734" i="64"/>
  <c r="BR1734" i="64"/>
  <c r="BS1734" i="64"/>
  <c r="BT1734" i="64"/>
  <c r="BU1734" i="64"/>
  <c r="BV1734" i="64"/>
  <c r="BW1734" i="64"/>
  <c r="BX1734" i="64"/>
  <c r="BY1734" i="64"/>
  <c r="BZ1734" i="64"/>
  <c r="CA1734" i="64"/>
  <c r="CB1734" i="64"/>
  <c r="CC1734" i="64"/>
  <c r="CD1734" i="64"/>
  <c r="CE1734" i="64"/>
  <c r="CF1734" i="64"/>
  <c r="CG1734" i="64"/>
  <c r="CH1734" i="64"/>
  <c r="CI1734" i="64"/>
  <c r="CJ1734" i="64"/>
  <c r="CK1734" i="64"/>
  <c r="CL1734" i="64"/>
  <c r="S1734" i="64"/>
  <c r="CL1733" i="64"/>
  <c r="CK1733" i="64"/>
  <c r="CJ1733" i="64"/>
  <c r="CI1733" i="64"/>
  <c r="CH1733" i="64"/>
  <c r="CG1733" i="64"/>
  <c r="CF1733" i="64"/>
  <c r="CE1733" i="64"/>
  <c r="CD1733" i="64"/>
  <c r="CC1733" i="64"/>
  <c r="CB1733" i="64"/>
  <c r="CA1733" i="64"/>
  <c r="BZ1733" i="64"/>
  <c r="BY1733" i="64"/>
  <c r="BX1733" i="64"/>
  <c r="BW1733" i="64"/>
  <c r="BV1733" i="64"/>
  <c r="BU1733" i="64"/>
  <c r="BT1733" i="64"/>
  <c r="BS1733" i="64"/>
  <c r="BR1733" i="64"/>
  <c r="BQ1733" i="64"/>
  <c r="BP1733" i="64"/>
  <c r="BO1733" i="64"/>
  <c r="BN1733" i="64"/>
  <c r="BM1733" i="64"/>
  <c r="BL1733" i="64"/>
  <c r="BK1733" i="64"/>
  <c r="BJ1733" i="64"/>
  <c r="BI1733" i="64"/>
  <c r="BH1733" i="64"/>
  <c r="BG1733" i="64"/>
  <c r="BF1733" i="64"/>
  <c r="BE1733" i="64"/>
  <c r="BD1733" i="64"/>
  <c r="BC1733" i="64"/>
  <c r="BB1733" i="64"/>
  <c r="BA1733" i="64"/>
  <c r="AZ1733" i="64"/>
  <c r="AY1733" i="64"/>
  <c r="AX1733" i="64"/>
  <c r="AW1733" i="64"/>
  <c r="AV1733" i="64"/>
  <c r="AU1733" i="64"/>
  <c r="AT1733" i="64"/>
  <c r="AS1733" i="64"/>
  <c r="AR1733" i="64"/>
  <c r="AQ1733" i="64"/>
  <c r="AP1733" i="64"/>
  <c r="AO1733" i="64"/>
  <c r="AN1733" i="64"/>
  <c r="AM1733" i="64"/>
  <c r="AL1733" i="64"/>
  <c r="AK1733" i="64"/>
  <c r="AJ1733" i="64"/>
  <c r="AI1733" i="64"/>
  <c r="AH1733" i="64"/>
  <c r="AG1733" i="64"/>
  <c r="AF1733" i="64"/>
  <c r="AE1733" i="64"/>
  <c r="AD1733" i="64"/>
  <c r="AC1733" i="64"/>
  <c r="AB1733" i="64"/>
  <c r="AA1733" i="64"/>
  <c r="Z1733" i="64"/>
  <c r="Y1733" i="64"/>
  <c r="X1733" i="64"/>
  <c r="W1733" i="64"/>
  <c r="V1733" i="64"/>
  <c r="U1733" i="64"/>
  <c r="T1733" i="64"/>
  <c r="S1733" i="64"/>
  <c r="E1540" i="64"/>
  <c r="G396" i="64"/>
  <c r="E2420"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81" i="64"/>
  <c r="E1460" i="64"/>
  <c r="E460" i="64"/>
  <c r="E1720" i="64"/>
  <c r="G40" i="64"/>
  <c r="E2408" i="64"/>
  <c r="E1653" i="64"/>
  <c r="E1904"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2" i="64"/>
  <c r="G1615" i="64"/>
  <c r="E57" i="64"/>
  <c r="B57" i="64" s="1"/>
  <c r="E55" i="64"/>
  <c r="B55" i="64" s="1"/>
  <c r="E54" i="64"/>
  <c r="B54" i="64" s="1"/>
  <c r="E53" i="64"/>
  <c r="B53" i="64" s="1"/>
  <c r="E52" i="64"/>
  <c r="G619" i="64"/>
  <c r="E618" i="64"/>
  <c r="G1646" i="64"/>
  <c r="G1640" i="64" s="1"/>
  <c r="AC1642" i="64" a="1"/>
  <c r="AB772" i="64" a="1"/>
  <c r="CZ772" i="64" a="1"/>
  <c r="AB1136" i="64" a="1"/>
  <c r="CV1136" i="64" a="1"/>
  <c r="DA1642" i="64" a="1"/>
  <c r="CU28" i="861" l="1"/>
  <c r="CU29" i="861" s="1"/>
  <c r="W28" i="861"/>
  <c r="W29" i="861" s="1"/>
  <c r="AG24" i="1200"/>
  <c r="AH22" i="1200"/>
  <c r="AG36" i="1200"/>
  <c r="CV26" i="1200"/>
  <c r="CW21" i="1200"/>
  <c r="CW25" i="1200" s="1"/>
  <c r="CV30" i="1200"/>
  <c r="CV17" i="861" s="1"/>
  <c r="CV19" i="861" s="1"/>
  <c r="AF38" i="1200"/>
  <c r="AF18" i="861" s="1"/>
  <c r="AI8" i="1200"/>
  <c r="X25" i="1200"/>
  <c r="AH34" i="1200"/>
  <c r="DE34" i="1200"/>
  <c r="DE36" i="1200" s="1"/>
  <c r="DE38" i="1200" s="1"/>
  <c r="DE18" i="861" s="1"/>
  <c r="AI18" i="1200"/>
  <c r="DG1" i="1200"/>
  <c r="DF18" i="1200"/>
  <c r="DF22" i="1200" s="1"/>
  <c r="DF24" i="1200" s="1"/>
  <c r="DH3" i="1200"/>
  <c r="DI2" i="1200"/>
  <c r="DH8" i="1200"/>
  <c r="DH7" i="1200"/>
  <c r="DG16" i="1200"/>
  <c r="DG37" i="861" s="1"/>
  <c r="DG17" i="1200"/>
  <c r="DG23" i="1200"/>
  <c r="DG4" i="1200"/>
  <c r="DG37" i="1200"/>
  <c r="DG35" i="1200"/>
  <c r="DG29" i="1200"/>
  <c r="DG33" i="1200"/>
  <c r="AJ4" i="1200"/>
  <c r="AJ17" i="1200"/>
  <c r="AJ23" i="1200"/>
  <c r="AJ33" i="1200"/>
  <c r="AJ16" i="1200"/>
  <c r="AJ37" i="861" s="1"/>
  <c r="AJ29" i="1200"/>
  <c r="AJ35" i="1200"/>
  <c r="AJ37" i="1200"/>
  <c r="AK1" i="1200"/>
  <c r="AL2" i="1200"/>
  <c r="AK3" i="1200"/>
  <c r="AK7" i="1200"/>
  <c r="CZ1644" i="64"/>
  <c r="AB1644" i="64"/>
  <c r="DA1642" i="64"/>
  <c r="AC1642" i="64"/>
  <c r="DA975" i="64" a="1"/>
  <c r="DA975" i="64" s="1"/>
  <c r="DA1643" i="64" a="1"/>
  <c r="DA1643" i="64" s="1"/>
  <c r="AC975" i="64" a="1"/>
  <c r="AC975" i="64" s="1"/>
  <c r="AC1643" i="64" a="1"/>
  <c r="AC1643" i="64" s="1"/>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E487" i="64"/>
  <c r="AE962" i="64"/>
  <c r="AE981" i="64" s="1"/>
  <c r="DB491" i="64"/>
  <c r="DB966" i="64"/>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AT487" i="64"/>
  <c r="AT962" i="64"/>
  <c r="AT981" i="64" s="1"/>
  <c r="AD487" i="64"/>
  <c r="AD962" i="64"/>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Z491" i="64"/>
  <c r="Z966" i="64"/>
  <c r="CE490" i="64"/>
  <c r="CE965" i="64"/>
  <c r="BO490" i="64"/>
  <c r="BO965" i="64"/>
  <c r="AY490" i="64"/>
  <c r="AY965" i="64"/>
  <c r="AI490" i="64"/>
  <c r="AI965" i="64"/>
  <c r="S490" i="64"/>
  <c r="S965" i="64"/>
  <c r="BX487" i="64"/>
  <c r="BX962" i="64"/>
  <c r="BX981" i="64" s="1"/>
  <c r="BH487" i="64"/>
  <c r="BH962" i="64"/>
  <c r="AR487" i="64"/>
  <c r="AR962" i="64"/>
  <c r="AB487" i="64"/>
  <c r="AB962" i="64"/>
  <c r="CY491" i="64"/>
  <c r="CY966" i="64"/>
  <c r="CY985" i="64" s="1"/>
  <c r="DF490" i="64"/>
  <c r="DF965" i="64"/>
  <c r="CP490" i="64"/>
  <c r="CP965" i="64"/>
  <c r="CW487" i="64"/>
  <c r="CW962" i="64"/>
  <c r="DD486" i="64"/>
  <c r="DD961" i="64"/>
  <c r="AF486" i="64"/>
  <c r="AF961" i="64"/>
  <c r="CB490" i="64"/>
  <c r="CB965" i="64"/>
  <c r="DJ487" i="64"/>
  <c r="DJ962" i="64"/>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7" i="64"/>
  <c r="CP723" i="64"/>
  <c r="BK2088" i="64"/>
  <c r="BK724" i="64"/>
  <c r="BK788" i="64" s="1"/>
  <c r="AE2088" i="64"/>
  <c r="AE724" i="64"/>
  <c r="AE788" i="64" s="1"/>
  <c r="AT2088" i="64"/>
  <c r="AT724" i="64"/>
  <c r="AT788" i="64" s="1"/>
  <c r="BI2088" i="64"/>
  <c r="BI724" i="64"/>
  <c r="BI788" i="64" s="1"/>
  <c r="DG2091" i="64"/>
  <c r="DG727" i="64"/>
  <c r="DG748" i="64" s="1"/>
  <c r="CO2087" i="64"/>
  <c r="CO723" i="64"/>
  <c r="CA2088" i="64"/>
  <c r="CA724" i="64"/>
  <c r="CA788" i="64" s="1"/>
  <c r="W2088" i="64"/>
  <c r="W724" i="64"/>
  <c r="W788" i="64" s="1"/>
  <c r="BZ2088" i="64"/>
  <c r="BZ724" i="64"/>
  <c r="BZ788" i="64" s="1"/>
  <c r="AL2088" i="64"/>
  <c r="AL724" i="64"/>
  <c r="AL788" i="64" s="1"/>
  <c r="AK2088" i="64"/>
  <c r="AK724" i="64"/>
  <c r="AK788" i="64" s="1"/>
  <c r="CF2088" i="64"/>
  <c r="CF724" i="64"/>
  <c r="CF788" i="64" s="1"/>
  <c r="BX2088" i="64"/>
  <c r="BX724" i="64"/>
  <c r="BX788" i="64" s="1"/>
  <c r="BP2088" i="64"/>
  <c r="BP724" i="64"/>
  <c r="BP788" i="64" s="1"/>
  <c r="BH2088" i="64"/>
  <c r="BH724" i="64"/>
  <c r="BH788" i="64" s="1"/>
  <c r="AZ2088" i="64"/>
  <c r="AZ724" i="64"/>
  <c r="AZ788" i="64" s="1"/>
  <c r="AR2088" i="64"/>
  <c r="AR724" i="64"/>
  <c r="AR788" i="64" s="1"/>
  <c r="AJ2088" i="64"/>
  <c r="AJ724" i="64"/>
  <c r="AJ788" i="64" s="1"/>
  <c r="AB2088" i="64"/>
  <c r="AB724" i="64"/>
  <c r="AB788" i="64" s="1"/>
  <c r="T2088" i="64"/>
  <c r="T724" i="64"/>
  <c r="T788" i="64" s="1"/>
  <c r="CI2088" i="64"/>
  <c r="CI724" i="64"/>
  <c r="CI788" i="64" s="1"/>
  <c r="AU2088" i="64"/>
  <c r="AU724" i="64"/>
  <c r="AU788" i="64" s="1"/>
  <c r="CH2088" i="64"/>
  <c r="CH724" i="64"/>
  <c r="CH788" i="64" s="1"/>
  <c r="AD2088" i="64"/>
  <c r="AD724" i="64"/>
  <c r="AD788" i="64" s="1"/>
  <c r="CG2088" i="64"/>
  <c r="CG724" i="64"/>
  <c r="CG788" i="64" s="1"/>
  <c r="AS2088" i="64"/>
  <c r="AS724" i="64"/>
  <c r="AS788" i="64" s="1"/>
  <c r="CE2088" i="64"/>
  <c r="CE724" i="64"/>
  <c r="CE788" i="64" s="1"/>
  <c r="BW2088" i="64"/>
  <c r="BW724" i="64"/>
  <c r="BW788" i="64" s="1"/>
  <c r="BO2088" i="64"/>
  <c r="BO724" i="64"/>
  <c r="BO788" i="64" s="1"/>
  <c r="BG2088" i="64"/>
  <c r="BG724" i="64"/>
  <c r="BG788" i="64" s="1"/>
  <c r="AY2088" i="64"/>
  <c r="AY724" i="64"/>
  <c r="AY788" i="64" s="1"/>
  <c r="AQ2088" i="64"/>
  <c r="AQ724" i="64"/>
  <c r="AQ788" i="64" s="1"/>
  <c r="AI2088" i="64"/>
  <c r="AI724" i="64"/>
  <c r="AI788" i="64" s="1"/>
  <c r="AA2088" i="64"/>
  <c r="AA724" i="64"/>
  <c r="AA788" i="64" s="1"/>
  <c r="S2088" i="64"/>
  <c r="S724" i="64"/>
  <c r="S788" i="64" s="1"/>
  <c r="BC2088" i="64"/>
  <c r="BC724" i="64"/>
  <c r="BC788" i="64" s="1"/>
  <c r="BB2088" i="64"/>
  <c r="BB724" i="64"/>
  <c r="BB788" i="64" s="1"/>
  <c r="BQ2088" i="64"/>
  <c r="BQ724" i="64"/>
  <c r="BQ788" i="64" s="1"/>
  <c r="AC2088" i="64"/>
  <c r="AC724" i="64"/>
  <c r="AC788" i="64" s="1"/>
  <c r="CD2088" i="64"/>
  <c r="CD724" i="64"/>
  <c r="CD788" i="64" s="1"/>
  <c r="BF2088" i="64"/>
  <c r="BF724" i="64"/>
  <c r="BF788" i="64" s="1"/>
  <c r="Z2088" i="64"/>
  <c r="Z724" i="64"/>
  <c r="Z788" i="64" s="1"/>
  <c r="BS2088" i="64"/>
  <c r="BS724" i="64"/>
  <c r="BS788" i="64" s="1"/>
  <c r="AM2088" i="64"/>
  <c r="AM724" i="64"/>
  <c r="AM788" i="64" s="1"/>
  <c r="BR2088" i="64"/>
  <c r="BR724" i="64"/>
  <c r="BR788" i="64" s="1"/>
  <c r="V2088" i="64"/>
  <c r="V724" i="64"/>
  <c r="V788" i="64" s="1"/>
  <c r="BA2088" i="64"/>
  <c r="BA724" i="64"/>
  <c r="BA788" i="64" s="1"/>
  <c r="BV2088" i="64"/>
  <c r="BV724" i="64"/>
  <c r="BV788" i="64" s="1"/>
  <c r="AX2088" i="64"/>
  <c r="AX724" i="64"/>
  <c r="AX788" i="64" s="1"/>
  <c r="AH2088" i="64"/>
  <c r="AH724" i="64"/>
  <c r="AH788" i="64" s="1"/>
  <c r="CK2088" i="64"/>
  <c r="CK724" i="64"/>
  <c r="CK788" i="64" s="1"/>
  <c r="CC2088" i="64"/>
  <c r="CC724" i="64"/>
  <c r="CC788" i="64" s="1"/>
  <c r="BU2088" i="64"/>
  <c r="BU724" i="64"/>
  <c r="BU788" i="64" s="1"/>
  <c r="BM2088" i="64"/>
  <c r="BM724" i="64"/>
  <c r="BM788" i="64" s="1"/>
  <c r="BE2088" i="64"/>
  <c r="BE724" i="64"/>
  <c r="BE788" i="64" s="1"/>
  <c r="AW2088" i="64"/>
  <c r="AW724" i="64"/>
  <c r="AW788" i="64" s="1"/>
  <c r="AO2088" i="64"/>
  <c r="AO724" i="64"/>
  <c r="AO788" i="64" s="1"/>
  <c r="AG2088" i="64"/>
  <c r="AG724" i="64"/>
  <c r="AG788" i="64" s="1"/>
  <c r="Y2088" i="64"/>
  <c r="Y724" i="64"/>
  <c r="Y788" i="64" s="1"/>
  <c r="BJ2088" i="64"/>
  <c r="BJ724" i="64"/>
  <c r="BJ788" i="64" s="1"/>
  <c r="BY2088" i="64"/>
  <c r="BY724" i="64"/>
  <c r="BY788" i="64" s="1"/>
  <c r="U2088" i="64"/>
  <c r="U724" i="64"/>
  <c r="U788" i="64" s="1"/>
  <c r="CL2088" i="64"/>
  <c r="CL724" i="64"/>
  <c r="CL788" i="64" s="1"/>
  <c r="BN2088" i="64"/>
  <c r="BN724" i="64"/>
  <c r="BN788" i="64" s="1"/>
  <c r="AP2088" i="64"/>
  <c r="AP724" i="64"/>
  <c r="AP788" i="64" s="1"/>
  <c r="CJ2088" i="64"/>
  <c r="CJ724" i="64"/>
  <c r="CJ788" i="64" s="1"/>
  <c r="CB2088" i="64"/>
  <c r="CB724" i="64"/>
  <c r="CB788" i="64" s="1"/>
  <c r="BT2088" i="64"/>
  <c r="BT724" i="64"/>
  <c r="BT788" i="64" s="1"/>
  <c r="BL2088" i="64"/>
  <c r="BL724" i="64"/>
  <c r="BL788" i="64" s="1"/>
  <c r="BD2088" i="64"/>
  <c r="BD724" i="64"/>
  <c r="BD788" i="64" s="1"/>
  <c r="AV2088" i="64"/>
  <c r="AV724" i="64"/>
  <c r="AV788" i="64" s="1"/>
  <c r="AN2088" i="64"/>
  <c r="AN724" i="64"/>
  <c r="AN788" i="64" s="1"/>
  <c r="AF2088" i="64"/>
  <c r="AF724" i="64"/>
  <c r="AF788" i="64" s="1"/>
  <c r="X2088" i="64"/>
  <c r="X724" i="64"/>
  <c r="X788" i="64" s="1"/>
  <c r="DA4" i="64"/>
  <c r="DA731" i="64" a="1"/>
  <c r="DA731" i="64" s="1"/>
  <c r="AC4" i="64"/>
  <c r="AC731" i="64" a="1"/>
  <c r="AC731" i="64" s="1"/>
  <c r="DB41" i="863"/>
  <c r="DB40" i="863"/>
  <c r="AD259" i="64"/>
  <c r="AD7" i="64"/>
  <c r="AC8" i="64" s="1"/>
  <c r="G473" i="64"/>
  <c r="DB8" i="863"/>
  <c r="DB39" i="863"/>
  <c r="DA43" i="863"/>
  <c r="DB38" i="863"/>
  <c r="DB56" i="863" a="1"/>
  <c r="DB56" i="863" s="1"/>
  <c r="DB52" i="863" a="1"/>
  <c r="DB52" i="863" s="1"/>
  <c r="DA42" i="863"/>
  <c r="DA21" i="863"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1641" i="64" s="1" a="1"/>
  <c r="AD1641" i="64" s="1"/>
  <c r="DA281" i="64"/>
  <c r="DA263" i="64"/>
  <c r="DA1" i="64"/>
  <c r="DB8" i="64"/>
  <c r="DB277" i="64"/>
  <c r="DB3" i="64"/>
  <c r="DB1641" i="64" s="1" a="1"/>
  <c r="DB1641"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7" i="861" s="1"/>
  <c r="AC98" i="861" s="1"/>
  <c r="DA2" i="861"/>
  <c r="DA1" i="861" s="1"/>
  <c r="AC57" i="863"/>
  <c r="DA24" i="864"/>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2" i="861" s="1"/>
  <c r="DA1" i="864"/>
  <c r="J2" i="860"/>
  <c r="I2" i="860" s="1"/>
  <c r="J1" i="860"/>
  <c r="I1" i="860" s="1"/>
  <c r="R2" i="860"/>
  <c r="CV9" i="860"/>
  <c r="CV8" i="860"/>
  <c r="CV3" i="860"/>
  <c r="CW2" i="860"/>
  <c r="CU4" i="860"/>
  <c r="CU1" i="860"/>
  <c r="AO2087" i="64"/>
  <c r="BE2092" i="64"/>
  <c r="CD2091" i="64"/>
  <c r="AH2091" i="64"/>
  <c r="DJ2088" i="64"/>
  <c r="CJ2087" i="64"/>
  <c r="CB2087" i="64"/>
  <c r="BT2087" i="64"/>
  <c r="BL2087" i="64"/>
  <c r="BD2087" i="64"/>
  <c r="AV2087" i="64"/>
  <c r="AN2087" i="64"/>
  <c r="AF2087" i="64"/>
  <c r="X2087" i="64"/>
  <c r="CJ2092" i="64"/>
  <c r="CB2092" i="64"/>
  <c r="BT2092" i="64"/>
  <c r="BL2092" i="64"/>
  <c r="BD2092" i="64"/>
  <c r="AV2092" i="64"/>
  <c r="AN2092" i="64"/>
  <c r="AF2092" i="64"/>
  <c r="X2092" i="64"/>
  <c r="CK2091" i="64"/>
  <c r="CC2091" i="64"/>
  <c r="BU2091" i="64"/>
  <c r="BM2091" i="64"/>
  <c r="BE2091" i="64"/>
  <c r="AW2091" i="64"/>
  <c r="AO2091" i="64"/>
  <c r="AG2091" i="64"/>
  <c r="Y2091" i="64"/>
  <c r="DK2092" i="64"/>
  <c r="DC2092" i="64"/>
  <c r="CU2092" i="64"/>
  <c r="DJ2091" i="64"/>
  <c r="DB2091" i="64"/>
  <c r="CT2091" i="64"/>
  <c r="DI2088" i="64"/>
  <c r="DA2088" i="64"/>
  <c r="CS2088" i="64"/>
  <c r="DH2087" i="64"/>
  <c r="CZ2087" i="64"/>
  <c r="CR2087" i="64"/>
  <c r="BE2087" i="64"/>
  <c r="BU2092" i="64"/>
  <c r="BV2091" i="64"/>
  <c r="CU2091" i="64"/>
  <c r="CI2087" i="64"/>
  <c r="CA2087" i="64"/>
  <c r="BS2087" i="64"/>
  <c r="BK2087" i="64"/>
  <c r="BC2087" i="64"/>
  <c r="AU2087" i="64"/>
  <c r="AM2087" i="64"/>
  <c r="AE2087" i="64"/>
  <c r="W2087" i="64"/>
  <c r="CI2092" i="64"/>
  <c r="CA2092" i="64"/>
  <c r="BS2092" i="64"/>
  <c r="BK2092" i="64"/>
  <c r="BC2092" i="64"/>
  <c r="AU2092" i="64"/>
  <c r="AM2092" i="64"/>
  <c r="AE2092" i="64"/>
  <c r="W2092" i="64"/>
  <c r="CJ2091" i="64"/>
  <c r="CB2091" i="64"/>
  <c r="BT2091" i="64"/>
  <c r="BL2091" i="64"/>
  <c r="BD2091" i="64"/>
  <c r="AV2091" i="64"/>
  <c r="AN2091" i="64"/>
  <c r="AF2091" i="64"/>
  <c r="X2091" i="64"/>
  <c r="DJ2092" i="64"/>
  <c r="DB2092" i="64"/>
  <c r="CT2092" i="64"/>
  <c r="DI2091" i="64"/>
  <c r="DA2091" i="64"/>
  <c r="CS2091" i="64"/>
  <c r="DH2088" i="64"/>
  <c r="CZ2088" i="64"/>
  <c r="CR2088" i="64"/>
  <c r="DG2087" i="64"/>
  <c r="CY2087" i="64"/>
  <c r="CQ2087" i="64"/>
  <c r="AW2087" i="64"/>
  <c r="AW2092" i="64"/>
  <c r="AP2091" i="64"/>
  <c r="CS2087" i="64"/>
  <c r="CH2087" i="64"/>
  <c r="BZ2087" i="64"/>
  <c r="BR2087" i="64"/>
  <c r="BJ2087" i="64"/>
  <c r="BB2087" i="64"/>
  <c r="AT2087" i="64"/>
  <c r="AL2087" i="64"/>
  <c r="AD2087" i="64"/>
  <c r="V2087" i="64"/>
  <c r="CH2092" i="64"/>
  <c r="BZ2092" i="64"/>
  <c r="BR2092" i="64"/>
  <c r="BJ2092" i="64"/>
  <c r="BB2092" i="64"/>
  <c r="AT2092" i="64"/>
  <c r="AL2092" i="64"/>
  <c r="AD2092" i="64"/>
  <c r="V2092" i="64"/>
  <c r="CI2091" i="64"/>
  <c r="CA2091" i="64"/>
  <c r="BS2091" i="64"/>
  <c r="BK2091" i="64"/>
  <c r="BC2091" i="64"/>
  <c r="AU2091" i="64"/>
  <c r="AM2091" i="64"/>
  <c r="AE2091" i="64"/>
  <c r="W2091" i="64"/>
  <c r="DI2092" i="64"/>
  <c r="DA2092" i="64"/>
  <c r="CS2092" i="64"/>
  <c r="DH2091" i="64"/>
  <c r="CZ2091" i="64"/>
  <c r="CR2091" i="64"/>
  <c r="DG2088" i="64"/>
  <c r="CY2088" i="64"/>
  <c r="CQ2088" i="64"/>
  <c r="DF2087" i="64"/>
  <c r="CX2087" i="64"/>
  <c r="BU2087" i="64"/>
  <c r="CK2092" i="64"/>
  <c r="AG2092" i="64"/>
  <c r="BF2091" i="64"/>
  <c r="DD2092" i="64"/>
  <c r="DB2088" i="64"/>
  <c r="CG2087" i="64"/>
  <c r="BY2087" i="64"/>
  <c r="BQ2087" i="64"/>
  <c r="BI2087" i="64"/>
  <c r="BA2087" i="64"/>
  <c r="AS2087" i="64"/>
  <c r="AK2087" i="64"/>
  <c r="AC2087" i="64"/>
  <c r="U2087" i="64"/>
  <c r="CG2092" i="64"/>
  <c r="BY2092" i="64"/>
  <c r="BQ2092" i="64"/>
  <c r="BI2092" i="64"/>
  <c r="BA2092" i="64"/>
  <c r="AS2092" i="64"/>
  <c r="AK2092" i="64"/>
  <c r="AC2092" i="64"/>
  <c r="U2092" i="64"/>
  <c r="CH2091" i="64"/>
  <c r="BZ2091" i="64"/>
  <c r="BR2091" i="64"/>
  <c r="BJ2091" i="64"/>
  <c r="BB2091" i="64"/>
  <c r="AT2091" i="64"/>
  <c r="AL2091" i="64"/>
  <c r="AD2091" i="64"/>
  <c r="V2091" i="64"/>
  <c r="DH2092" i="64"/>
  <c r="CZ2092" i="64"/>
  <c r="CR2092" i="64"/>
  <c r="CY2091" i="64"/>
  <c r="CQ2091" i="64"/>
  <c r="DF2088" i="64"/>
  <c r="CX2088" i="64"/>
  <c r="CP2088" i="64"/>
  <c r="DE2087" i="64"/>
  <c r="CW2087" i="64"/>
  <c r="CC2087" i="64"/>
  <c r="Y2087" i="64"/>
  <c r="AO2092" i="64"/>
  <c r="BN2091" i="64"/>
  <c r="Z2091" i="64"/>
  <c r="CV2092" i="64"/>
  <c r="DA2087" i="64"/>
  <c r="CF2087" i="64"/>
  <c r="BX2087" i="64"/>
  <c r="BP2087" i="64"/>
  <c r="BH2087" i="64"/>
  <c r="AZ2087" i="64"/>
  <c r="AR2087" i="64"/>
  <c r="AJ2087" i="64"/>
  <c r="AB2087" i="64"/>
  <c r="T2087" i="64"/>
  <c r="CF2092" i="64"/>
  <c r="BX2092" i="64"/>
  <c r="BP2092" i="64"/>
  <c r="BH2092" i="64"/>
  <c r="AZ2092" i="64"/>
  <c r="AR2092" i="64"/>
  <c r="AJ2092" i="64"/>
  <c r="AB2092" i="64"/>
  <c r="T2092" i="64"/>
  <c r="CG2091" i="64"/>
  <c r="BY2091" i="64"/>
  <c r="BQ2091" i="64"/>
  <c r="BI2091" i="64"/>
  <c r="BA2091" i="64"/>
  <c r="AS2091" i="64"/>
  <c r="AK2091" i="64"/>
  <c r="AC2091" i="64"/>
  <c r="U2091" i="64"/>
  <c r="DG2092" i="64"/>
  <c r="CY2092" i="64"/>
  <c r="CQ2092" i="64"/>
  <c r="DF2091" i="64"/>
  <c r="CX2091" i="64"/>
  <c r="CP2091" i="64"/>
  <c r="DE2088" i="64"/>
  <c r="CW2088" i="64"/>
  <c r="CO2088" i="64"/>
  <c r="DD2087" i="64"/>
  <c r="CV2087" i="64"/>
  <c r="CK2087" i="64"/>
  <c r="AG2087" i="64"/>
  <c r="BM2092" i="64"/>
  <c r="Y2092" i="64"/>
  <c r="AX2091" i="64"/>
  <c r="DC2091" i="64"/>
  <c r="CT2088" i="64"/>
  <c r="CE2087" i="64"/>
  <c r="BW2087" i="64"/>
  <c r="BO2087" i="64"/>
  <c r="BG2087" i="64"/>
  <c r="AY2087" i="64"/>
  <c r="AQ2087" i="64"/>
  <c r="AI2087" i="64"/>
  <c r="AA2087" i="64"/>
  <c r="S2087" i="64"/>
  <c r="CE2092" i="64"/>
  <c r="BW2092" i="64"/>
  <c r="BO2092" i="64"/>
  <c r="BG2092" i="64"/>
  <c r="AY2092" i="64"/>
  <c r="AQ2092" i="64"/>
  <c r="AI2092" i="64"/>
  <c r="AA2092" i="64"/>
  <c r="S2092" i="64"/>
  <c r="CF2091" i="64"/>
  <c r="BX2091" i="64"/>
  <c r="BP2091" i="64"/>
  <c r="BH2091" i="64"/>
  <c r="AZ2091" i="64"/>
  <c r="AR2091" i="64"/>
  <c r="AJ2091" i="64"/>
  <c r="AB2091" i="64"/>
  <c r="T2091" i="64"/>
  <c r="DF2092" i="64"/>
  <c r="CX2092" i="64"/>
  <c r="CP2092" i="64"/>
  <c r="DE2091" i="64"/>
  <c r="CW2091" i="64"/>
  <c r="CO2091" i="64"/>
  <c r="DD2088" i="64"/>
  <c r="CV2088" i="64"/>
  <c r="DK2087" i="64"/>
  <c r="DC2087" i="64"/>
  <c r="CU2087" i="64"/>
  <c r="BM2087" i="64"/>
  <c r="CC2092" i="64"/>
  <c r="CL2091" i="64"/>
  <c r="DK2091" i="64"/>
  <c r="DI2087" i="64"/>
  <c r="CL2087" i="64"/>
  <c r="CD2087" i="64"/>
  <c r="BV2087" i="64"/>
  <c r="BN2087" i="64"/>
  <c r="BF2087" i="64"/>
  <c r="AX2087" i="64"/>
  <c r="AP2087" i="64"/>
  <c r="AH2087" i="64"/>
  <c r="Z2087" i="64"/>
  <c r="CL2092" i="64"/>
  <c r="CD2092" i="64"/>
  <c r="BV2092" i="64"/>
  <c r="BN2092" i="64"/>
  <c r="BF2092" i="64"/>
  <c r="AX2092" i="64"/>
  <c r="AP2092" i="64"/>
  <c r="AH2092" i="64"/>
  <c r="Z2092" i="64"/>
  <c r="CE2091" i="64"/>
  <c r="BW2091" i="64"/>
  <c r="BO2091" i="64"/>
  <c r="BG2091" i="64"/>
  <c r="AY2091" i="64"/>
  <c r="AQ2091" i="64"/>
  <c r="AI2091" i="64"/>
  <c r="AA2091" i="64"/>
  <c r="S2091" i="64"/>
  <c r="DE2092" i="64"/>
  <c r="CW2092" i="64"/>
  <c r="CO2092" i="64"/>
  <c r="DD2091" i="64"/>
  <c r="CV2091" i="64"/>
  <c r="DK2088" i="64"/>
  <c r="DC2088" i="64"/>
  <c r="CU2088" i="64"/>
  <c r="DJ2087" i="64"/>
  <c r="DB2087" i="64"/>
  <c r="CT2087" i="64"/>
  <c r="AC2044" i="64"/>
  <c r="AC2079" i="64" s="1"/>
  <c r="CE2044" i="64"/>
  <c r="CE2079" i="64" s="1"/>
  <c r="BW2044" i="64"/>
  <c r="BW2079" i="64" s="1"/>
  <c r="BO2044" i="64"/>
  <c r="BO2079" i="64" s="1"/>
  <c r="BG2044" i="64"/>
  <c r="BG2079" i="64" s="1"/>
  <c r="AY2044" i="64"/>
  <c r="AY2079" i="64" s="1"/>
  <c r="AQ2044" i="64"/>
  <c r="AQ2079" i="64" s="1"/>
  <c r="AI2044" i="64"/>
  <c r="AI2079" i="64" s="1"/>
  <c r="AA2044" i="64"/>
  <c r="AA2079" i="64" s="1"/>
  <c r="S2044" i="64"/>
  <c r="S2079" i="64" s="1"/>
  <c r="CL2044" i="64"/>
  <c r="CL2079" i="64" s="1"/>
  <c r="CD2044" i="64"/>
  <c r="CD2079" i="64" s="1"/>
  <c r="BV2044" i="64"/>
  <c r="BV2079" i="64" s="1"/>
  <c r="BN2044" i="64"/>
  <c r="BN2079" i="64" s="1"/>
  <c r="BF2044" i="64"/>
  <c r="BF2079" i="64" s="1"/>
  <c r="AX2044" i="64"/>
  <c r="AX2079" i="64" s="1"/>
  <c r="AP2044" i="64"/>
  <c r="AP2079" i="64" s="1"/>
  <c r="AH2044" i="64"/>
  <c r="AH2079" i="64" s="1"/>
  <c r="Z2044" i="64"/>
  <c r="Z2079" i="64" s="1"/>
  <c r="CC2044" i="64"/>
  <c r="CC2079" i="64" s="1"/>
  <c r="BM2044" i="64"/>
  <c r="BM2079" i="64" s="1"/>
  <c r="BE2044" i="64"/>
  <c r="BE2079" i="64" s="1"/>
  <c r="AO2044" i="64"/>
  <c r="AO2079" i="64" s="1"/>
  <c r="AG2044" i="64"/>
  <c r="AG2079" i="64" s="1"/>
  <c r="CK2044" i="64"/>
  <c r="CK2079" i="64" s="1"/>
  <c r="AW2044" i="64"/>
  <c r="AW2079" i="64" s="1"/>
  <c r="CJ2044" i="64"/>
  <c r="CJ2079" i="64" s="1"/>
  <c r="CB2044" i="64"/>
  <c r="CB2079" i="64" s="1"/>
  <c r="BT2044" i="64"/>
  <c r="BT2079" i="64" s="1"/>
  <c r="BL2044" i="64"/>
  <c r="BL2079" i="64" s="1"/>
  <c r="BD2044" i="64"/>
  <c r="BD2079" i="64" s="1"/>
  <c r="AV2044" i="64"/>
  <c r="AV2079" i="64" s="1"/>
  <c r="AN2044" i="64"/>
  <c r="AN2079" i="64" s="1"/>
  <c r="AF2044" i="64"/>
  <c r="AF2079" i="64" s="1"/>
  <c r="X2044" i="64"/>
  <c r="X2079" i="64" s="1"/>
  <c r="CP381" i="64"/>
  <c r="BU2044" i="64"/>
  <c r="BU2079" i="64" s="1"/>
  <c r="Y2044" i="64"/>
  <c r="Y2079" i="64" s="1"/>
  <c r="CI2044" i="64"/>
  <c r="CI2079" i="64" s="1"/>
  <c r="CA2044" i="64"/>
  <c r="CA2079" i="64" s="1"/>
  <c r="BS2044" i="64"/>
  <c r="BS2079" i="64" s="1"/>
  <c r="BK2044" i="64"/>
  <c r="BK2079" i="64" s="1"/>
  <c r="BC2044" i="64"/>
  <c r="BC2079" i="64" s="1"/>
  <c r="AU2044" i="64"/>
  <c r="AU2079" i="64" s="1"/>
  <c r="AM2044" i="64"/>
  <c r="AM2079" i="64" s="1"/>
  <c r="AE2044" i="64"/>
  <c r="AE2079" i="64" s="1"/>
  <c r="W2044" i="64"/>
  <c r="W2079" i="64" s="1"/>
  <c r="DG2047" i="64"/>
  <c r="CO2043" i="64"/>
  <c r="CH2044" i="64"/>
  <c r="CH2079" i="64" s="1"/>
  <c r="BZ2044" i="64"/>
  <c r="BZ2079" i="64" s="1"/>
  <c r="BR2044" i="64"/>
  <c r="BR2079" i="64" s="1"/>
  <c r="BJ2044" i="64"/>
  <c r="BJ2079" i="64" s="1"/>
  <c r="BB2044" i="64"/>
  <c r="BB2079" i="64" s="1"/>
  <c r="AT2044" i="64"/>
  <c r="AT2079" i="64" s="1"/>
  <c r="AL2044" i="64"/>
  <c r="AL2079" i="64" s="1"/>
  <c r="AD2044" i="64"/>
  <c r="AD2079" i="64" s="1"/>
  <c r="V2044" i="64"/>
  <c r="V2079" i="64" s="1"/>
  <c r="BY2044" i="64"/>
  <c r="BY2079" i="64" s="1"/>
  <c r="BQ2044" i="64"/>
  <c r="BQ2079" i="64" s="1"/>
  <c r="BI2044" i="64"/>
  <c r="BI2079" i="64" s="1"/>
  <c r="BA2044" i="64"/>
  <c r="BA2079" i="64" s="1"/>
  <c r="AS2044" i="64"/>
  <c r="AS2079" i="64" s="1"/>
  <c r="U2044" i="64"/>
  <c r="U2079" i="64" s="1"/>
  <c r="CG2044" i="64"/>
  <c r="CG2079" i="64" s="1"/>
  <c r="AK2044" i="64"/>
  <c r="AK2079" i="64" s="1"/>
  <c r="CF2044" i="64"/>
  <c r="CF2079" i="64" s="1"/>
  <c r="BX2044" i="64"/>
  <c r="BX2079" i="64" s="1"/>
  <c r="BP2044" i="64"/>
  <c r="BP2079" i="64" s="1"/>
  <c r="BH2044" i="64"/>
  <c r="BH2079" i="64" s="1"/>
  <c r="AZ2044" i="64"/>
  <c r="AZ2079" i="64" s="1"/>
  <c r="AR2044" i="64"/>
  <c r="AR2079" i="64" s="1"/>
  <c r="AJ2044" i="64"/>
  <c r="AJ2079" i="64" s="1"/>
  <c r="AB2044" i="64"/>
  <c r="AB2079" i="64" s="1"/>
  <c r="T2044" i="64"/>
  <c r="T2079" i="64" s="1"/>
  <c r="AS683" i="64"/>
  <c r="AS2043" i="64"/>
  <c r="AS2078" i="64" s="1"/>
  <c r="BQ688" i="64"/>
  <c r="BQ717" i="64" s="1"/>
  <c r="BQ2048" i="64"/>
  <c r="BQ2083" i="64" s="1"/>
  <c r="CH687" i="64"/>
  <c r="CH716" i="64" s="1"/>
  <c r="CH2047" i="64"/>
  <c r="CH2082" i="64" s="1"/>
  <c r="BB687" i="64"/>
  <c r="BB716" i="64" s="1"/>
  <c r="BB2047" i="64"/>
  <c r="BB2082" i="64" s="1"/>
  <c r="BX683" i="64"/>
  <c r="BX2043" i="64"/>
  <c r="BX2078" i="64" s="1"/>
  <c r="AZ683" i="64"/>
  <c r="AZ2043" i="64"/>
  <c r="AZ2078" i="64" s="1"/>
  <c r="AJ683" i="64"/>
  <c r="AJ2043" i="64"/>
  <c r="AJ2078" i="64" s="1"/>
  <c r="CF688" i="64"/>
  <c r="CF717" i="64" s="1"/>
  <c r="CF2048" i="64"/>
  <c r="CF2083" i="64" s="1"/>
  <c r="BH688" i="64"/>
  <c r="BH717" i="64" s="1"/>
  <c r="BH2048" i="64"/>
  <c r="BH2083" i="64" s="1"/>
  <c r="AJ688" i="64"/>
  <c r="AJ717" i="64" s="1"/>
  <c r="AJ2048" i="64"/>
  <c r="AJ2083" i="64" s="1"/>
  <c r="BY687" i="64"/>
  <c r="BY716" i="64" s="1"/>
  <c r="BY2047" i="64"/>
  <c r="BY2082" i="64" s="1"/>
  <c r="BA687" i="64"/>
  <c r="BA716" i="64" s="1"/>
  <c r="BA2047" i="64"/>
  <c r="BA2082" i="64" s="1"/>
  <c r="AC687" i="64"/>
  <c r="AC716" i="64" s="1"/>
  <c r="AC2047" i="64"/>
  <c r="AC2082" i="64" s="1"/>
  <c r="CE683" i="64"/>
  <c r="CE2043" i="64"/>
  <c r="CE2078" i="64" s="1"/>
  <c r="BO683" i="64"/>
  <c r="BO2043" i="64"/>
  <c r="BO2078" i="64" s="1"/>
  <c r="AY683" i="64"/>
  <c r="AY2043" i="64"/>
  <c r="AY2078" i="64" s="1"/>
  <c r="AI683" i="64"/>
  <c r="AI2043" i="64"/>
  <c r="AI2078" i="64" s="1"/>
  <c r="BW688" i="64"/>
  <c r="BW717" i="64" s="1"/>
  <c r="BW2048" i="64"/>
  <c r="BW2083" i="64" s="1"/>
  <c r="BG688" i="64"/>
  <c r="BG717" i="64" s="1"/>
  <c r="BG2048" i="64"/>
  <c r="BG2083" i="64" s="1"/>
  <c r="AQ688" i="64"/>
  <c r="AQ717" i="64" s="1"/>
  <c r="AQ2048" i="64"/>
  <c r="AQ2083" i="64" s="1"/>
  <c r="AA688" i="64"/>
  <c r="AA717" i="64" s="1"/>
  <c r="AA2048" i="64"/>
  <c r="AA2083" i="64" s="1"/>
  <c r="BP687" i="64"/>
  <c r="BP716" i="64" s="1"/>
  <c r="BP2047" i="64"/>
  <c r="BP2082" i="64" s="1"/>
  <c r="CL683" i="64"/>
  <c r="CL2043" i="64"/>
  <c r="CL2078" i="64" s="1"/>
  <c r="CD683" i="64"/>
  <c r="CD2043" i="64"/>
  <c r="CD2078" i="64" s="1"/>
  <c r="BV683" i="64"/>
  <c r="BV2043" i="64"/>
  <c r="BV2078" i="64" s="1"/>
  <c r="BN683" i="64"/>
  <c r="BN2043" i="64"/>
  <c r="BN2078" i="64" s="1"/>
  <c r="BF683" i="64"/>
  <c r="BF2043" i="64"/>
  <c r="BF2078" i="64" s="1"/>
  <c r="AX683" i="64"/>
  <c r="AX2043" i="64"/>
  <c r="AX2078" i="64" s="1"/>
  <c r="AP683" i="64"/>
  <c r="AP2043" i="64"/>
  <c r="AP2078" i="64" s="1"/>
  <c r="AH683" i="64"/>
  <c r="AH2043" i="64"/>
  <c r="AH2078" i="64" s="1"/>
  <c r="Z683" i="64"/>
  <c r="Z2043" i="64"/>
  <c r="Z2078" i="64" s="1"/>
  <c r="CL688" i="64"/>
  <c r="CL717" i="64" s="1"/>
  <c r="CL2048" i="64"/>
  <c r="CL2083" i="64" s="1"/>
  <c r="CD688" i="64"/>
  <c r="CD717" i="64" s="1"/>
  <c r="CD2048" i="64"/>
  <c r="CD2083" i="64" s="1"/>
  <c r="BV688" i="64"/>
  <c r="BV717" i="64" s="1"/>
  <c r="BV2048" i="64"/>
  <c r="BV2083" i="64" s="1"/>
  <c r="BN688" i="64"/>
  <c r="BN717" i="64" s="1"/>
  <c r="BN2048" i="64"/>
  <c r="BN2083" i="64" s="1"/>
  <c r="BF688" i="64"/>
  <c r="BF717" i="64" s="1"/>
  <c r="BF2048" i="64"/>
  <c r="BF2083" i="64" s="1"/>
  <c r="AX688" i="64"/>
  <c r="AX717" i="64" s="1"/>
  <c r="AX2048" i="64"/>
  <c r="AX2083" i="64" s="1"/>
  <c r="AP688" i="64"/>
  <c r="AP717" i="64" s="1"/>
  <c r="AP2048" i="64"/>
  <c r="AP2083" i="64" s="1"/>
  <c r="AH688" i="64"/>
  <c r="AH717" i="64" s="1"/>
  <c r="AH2048" i="64"/>
  <c r="AH2083" i="64" s="1"/>
  <c r="Z688" i="64"/>
  <c r="Z717" i="64" s="1"/>
  <c r="Z2048" i="64"/>
  <c r="Z2083" i="64" s="1"/>
  <c r="CE687" i="64"/>
  <c r="CE716" i="64" s="1"/>
  <c r="CE2047" i="64"/>
  <c r="CE2082" i="64" s="1"/>
  <c r="BW687" i="64"/>
  <c r="BW716" i="64" s="1"/>
  <c r="BW2047" i="64"/>
  <c r="BW2082" i="64" s="1"/>
  <c r="BO687" i="64"/>
  <c r="BO716" i="64" s="1"/>
  <c r="BO2047" i="64"/>
  <c r="BO2082" i="64" s="1"/>
  <c r="BG687" i="64"/>
  <c r="BG716" i="64" s="1"/>
  <c r="BG2047" i="64"/>
  <c r="BG2082" i="64" s="1"/>
  <c r="AY687" i="64"/>
  <c r="AY716" i="64" s="1"/>
  <c r="AY2047" i="64"/>
  <c r="AY2082" i="64" s="1"/>
  <c r="AQ687" i="64"/>
  <c r="AQ716" i="64" s="1"/>
  <c r="AQ2047" i="64"/>
  <c r="AQ2082" i="64" s="1"/>
  <c r="AI687" i="64"/>
  <c r="AI716" i="64" s="1"/>
  <c r="AI2047" i="64"/>
  <c r="AI2082" i="64" s="1"/>
  <c r="AA687" i="64"/>
  <c r="AA716" i="64" s="1"/>
  <c r="AA2047" i="64"/>
  <c r="AA2082" i="64" s="1"/>
  <c r="S687" i="64"/>
  <c r="S716" i="64" s="1"/>
  <c r="S2047" i="64"/>
  <c r="S2082" i="64" s="1"/>
  <c r="DF688" i="64"/>
  <c r="DF717" i="64" s="1"/>
  <c r="DF2048" i="64"/>
  <c r="CX688" i="64"/>
  <c r="CX717" i="64" s="1"/>
  <c r="CX2048" i="64"/>
  <c r="CP688" i="64"/>
  <c r="CP717" i="64" s="1"/>
  <c r="CP2048" i="64"/>
  <c r="DE687" i="64"/>
  <c r="DE716" i="64" s="1"/>
  <c r="DE2047" i="64"/>
  <c r="CW687" i="64"/>
  <c r="CW716" i="64" s="1"/>
  <c r="CW2047" i="64"/>
  <c r="CO687" i="64"/>
  <c r="CO716" i="64" s="1"/>
  <c r="CO2047" i="64"/>
  <c r="DD684" i="64"/>
  <c r="DD713" i="64" s="1"/>
  <c r="DD2044" i="64"/>
  <c r="CV684" i="64"/>
  <c r="CV713" i="64" s="1"/>
  <c r="CV2044" i="64"/>
  <c r="DK683" i="64"/>
  <c r="DK2043" i="64"/>
  <c r="DC683" i="64"/>
  <c r="DC2043" i="64"/>
  <c r="CU683" i="64"/>
  <c r="CU2043" i="64"/>
  <c r="BA683" i="64"/>
  <c r="BA2043" i="64"/>
  <c r="BA2078" i="64" s="1"/>
  <c r="AS688" i="64"/>
  <c r="AS717" i="64" s="1"/>
  <c r="AS2048" i="64"/>
  <c r="AS2083" i="64" s="1"/>
  <c r="CK683" i="64"/>
  <c r="CK2043" i="64"/>
  <c r="CK2078" i="64" s="1"/>
  <c r="BM683" i="64"/>
  <c r="BM2043" i="64"/>
  <c r="BM2078" i="64" s="1"/>
  <c r="AO683" i="64"/>
  <c r="AO2043" i="64"/>
  <c r="AO2078" i="64" s="1"/>
  <c r="CK688" i="64"/>
  <c r="CK717" i="64" s="1"/>
  <c r="CK2048" i="64"/>
  <c r="CK2083" i="64" s="1"/>
  <c r="BM688" i="64"/>
  <c r="BM717" i="64" s="1"/>
  <c r="BM2048" i="64"/>
  <c r="BM2083" i="64" s="1"/>
  <c r="AO688" i="64"/>
  <c r="AO717" i="64" s="1"/>
  <c r="AO2048" i="64"/>
  <c r="AO2083" i="64" s="1"/>
  <c r="CL687" i="64"/>
  <c r="CL716" i="64" s="1"/>
  <c r="CL2047" i="64"/>
  <c r="CL2082" i="64" s="1"/>
  <c r="BN687" i="64"/>
  <c r="BN716" i="64" s="1"/>
  <c r="BN2047" i="64"/>
  <c r="BN2082" i="64" s="1"/>
  <c r="AP687" i="64"/>
  <c r="AP716" i="64" s="1"/>
  <c r="AP2047" i="64"/>
  <c r="AP2082" i="64" s="1"/>
  <c r="DE688" i="64"/>
  <c r="DE717" i="64" s="1"/>
  <c r="DE2048" i="64"/>
  <c r="CW688" i="64"/>
  <c r="CW717" i="64" s="1"/>
  <c r="CW2048" i="64"/>
  <c r="CO688" i="64"/>
  <c r="CO717" i="64" s="1"/>
  <c r="CO2048" i="64"/>
  <c r="DD687" i="64"/>
  <c r="DD716" i="64" s="1"/>
  <c r="DD2047" i="64"/>
  <c r="CV687" i="64"/>
  <c r="CV716" i="64" s="1"/>
  <c r="CV2047" i="64"/>
  <c r="DK684" i="64"/>
  <c r="DK713" i="64" s="1"/>
  <c r="DK2044" i="64"/>
  <c r="DC684" i="64"/>
  <c r="DC713" i="64" s="1"/>
  <c r="DC2044" i="64"/>
  <c r="CU684" i="64"/>
  <c r="CU713" i="64" s="1"/>
  <c r="CU2044" i="64"/>
  <c r="DJ683" i="64"/>
  <c r="DJ2043" i="64"/>
  <c r="DB683" i="64"/>
  <c r="DB2043" i="64"/>
  <c r="CT683" i="64"/>
  <c r="CT2043" i="64"/>
  <c r="CG683" i="64"/>
  <c r="CG2043" i="64"/>
  <c r="CG2078" i="64" s="1"/>
  <c r="AC683" i="64"/>
  <c r="AC2043" i="64"/>
  <c r="AC2078" i="64" s="1"/>
  <c r="AC688" i="64"/>
  <c r="AC717" i="64" s="1"/>
  <c r="AC2048" i="64"/>
  <c r="AC2083" i="64" s="1"/>
  <c r="BU683" i="64"/>
  <c r="BU2043" i="64"/>
  <c r="BU2078" i="64" s="1"/>
  <c r="AW683" i="64"/>
  <c r="AW2043" i="64"/>
  <c r="AW2078" i="64" s="1"/>
  <c r="Y683" i="64"/>
  <c r="Y2043" i="64"/>
  <c r="Y2078" i="64" s="1"/>
  <c r="BU688" i="64"/>
  <c r="BU717" i="64" s="1"/>
  <c r="BU2048" i="64"/>
  <c r="BU2083" i="64" s="1"/>
  <c r="AW688" i="64"/>
  <c r="AW717" i="64" s="1"/>
  <c r="AW2048" i="64"/>
  <c r="AW2083" i="64" s="1"/>
  <c r="Y688" i="64"/>
  <c r="Y717" i="64" s="1"/>
  <c r="Y2048" i="64"/>
  <c r="Y2083" i="64" s="1"/>
  <c r="BV687" i="64"/>
  <c r="BV716" i="64" s="1"/>
  <c r="BV2047" i="64"/>
  <c r="BV2082" i="64" s="1"/>
  <c r="AX687" i="64"/>
  <c r="AX716" i="64" s="1"/>
  <c r="AX2047" i="64"/>
  <c r="AX2082" i="64" s="1"/>
  <c r="Z687" i="64"/>
  <c r="Z716" i="64" s="1"/>
  <c r="Z2047" i="64"/>
  <c r="Z2082" i="64" s="1"/>
  <c r="CB683" i="64"/>
  <c r="CB2043" i="64"/>
  <c r="CB2078" i="64" s="1"/>
  <c r="BL683" i="64"/>
  <c r="BL2043" i="64"/>
  <c r="BL2078" i="64" s="1"/>
  <c r="AV683" i="64"/>
  <c r="AV2043" i="64"/>
  <c r="AV2078" i="64" s="1"/>
  <c r="AF683" i="64"/>
  <c r="AF2043" i="64"/>
  <c r="AF2078" i="64" s="1"/>
  <c r="CJ688" i="64"/>
  <c r="CJ717" i="64" s="1"/>
  <c r="CJ2048" i="64"/>
  <c r="CJ2083" i="64" s="1"/>
  <c r="CB688" i="64"/>
  <c r="CB717" i="64" s="1"/>
  <c r="CB2048" i="64"/>
  <c r="CB2083" i="64" s="1"/>
  <c r="BT688" i="64"/>
  <c r="BT717" i="64" s="1"/>
  <c r="BT2048" i="64"/>
  <c r="BT2083" i="64" s="1"/>
  <c r="BD688" i="64"/>
  <c r="BD717" i="64" s="1"/>
  <c r="BD2048" i="64"/>
  <c r="BD2083" i="64" s="1"/>
  <c r="AN688" i="64"/>
  <c r="AN717" i="64" s="1"/>
  <c r="AN2048" i="64"/>
  <c r="AN2083" i="64" s="1"/>
  <c r="AF688" i="64"/>
  <c r="AF717" i="64" s="1"/>
  <c r="AF2048" i="64"/>
  <c r="AF2083" i="64" s="1"/>
  <c r="X688" i="64"/>
  <c r="X717" i="64" s="1"/>
  <c r="X2048" i="64"/>
  <c r="X2083" i="64" s="1"/>
  <c r="CC687" i="64"/>
  <c r="CC716" i="64" s="1"/>
  <c r="CC2047" i="64"/>
  <c r="CC2082" i="64" s="1"/>
  <c r="BU687" i="64"/>
  <c r="BU716" i="64" s="1"/>
  <c r="BU2047" i="64"/>
  <c r="BU2082" i="64" s="1"/>
  <c r="BM687" i="64"/>
  <c r="BM716" i="64" s="1"/>
  <c r="BM2047" i="64"/>
  <c r="BM2082" i="64" s="1"/>
  <c r="BE687" i="64"/>
  <c r="BE716" i="64" s="1"/>
  <c r="BE2047" i="64"/>
  <c r="BE2082" i="64" s="1"/>
  <c r="AW687" i="64"/>
  <c r="AW716" i="64" s="1"/>
  <c r="AW2047" i="64"/>
  <c r="AW2082" i="64" s="1"/>
  <c r="AO687" i="64"/>
  <c r="AO716" i="64" s="1"/>
  <c r="AO2047" i="64"/>
  <c r="AO2082" i="64" s="1"/>
  <c r="AG687" i="64"/>
  <c r="AG716" i="64" s="1"/>
  <c r="AG2047" i="64"/>
  <c r="AG2082" i="64" s="1"/>
  <c r="Y687" i="64"/>
  <c r="Y716" i="64" s="1"/>
  <c r="Y2047" i="64"/>
  <c r="Y2082" i="64" s="1"/>
  <c r="DD688" i="64"/>
  <c r="DD717" i="64" s="1"/>
  <c r="DD2048" i="64"/>
  <c r="CV688" i="64"/>
  <c r="CV717" i="64" s="1"/>
  <c r="CV2048" i="64"/>
  <c r="DK687" i="64"/>
  <c r="DK716" i="64" s="1"/>
  <c r="DK2047" i="64"/>
  <c r="DC687" i="64"/>
  <c r="DC716" i="64" s="1"/>
  <c r="DC2047" i="64"/>
  <c r="CU687" i="64"/>
  <c r="CU716" i="64" s="1"/>
  <c r="CU2047" i="64"/>
  <c r="DJ684" i="64"/>
  <c r="DJ713" i="64" s="1"/>
  <c r="DJ2044" i="64"/>
  <c r="DB684" i="64"/>
  <c r="DB713" i="64" s="1"/>
  <c r="DB2044" i="64"/>
  <c r="CT684" i="64"/>
  <c r="CT713" i="64" s="1"/>
  <c r="CT2044" i="64"/>
  <c r="DI683" i="64"/>
  <c r="DI2043" i="64"/>
  <c r="DA683" i="64"/>
  <c r="DA2043" i="64"/>
  <c r="CS683" i="64"/>
  <c r="CS2043" i="64"/>
  <c r="BQ683" i="64"/>
  <c r="BQ2043" i="64"/>
  <c r="BQ2078" i="64" s="1"/>
  <c r="CG688" i="64"/>
  <c r="CG717" i="64" s="1"/>
  <c r="CG2048" i="64"/>
  <c r="CG2083" i="64" s="1"/>
  <c r="U688" i="64"/>
  <c r="U717" i="64" s="1"/>
  <c r="U2048" i="64"/>
  <c r="U2083" i="64" s="1"/>
  <c r="CC683" i="64"/>
  <c r="CC2043" i="64"/>
  <c r="CC2078" i="64" s="1"/>
  <c r="BE683" i="64"/>
  <c r="BE2043" i="64"/>
  <c r="BE2078" i="64" s="1"/>
  <c r="AG683" i="64"/>
  <c r="AG2043" i="64"/>
  <c r="AG2078" i="64" s="1"/>
  <c r="CC688" i="64"/>
  <c r="CC717" i="64" s="1"/>
  <c r="CC2048" i="64"/>
  <c r="CC2083" i="64" s="1"/>
  <c r="BE688" i="64"/>
  <c r="BE717" i="64" s="1"/>
  <c r="BE2048" i="64"/>
  <c r="BE2083" i="64" s="1"/>
  <c r="AG688" i="64"/>
  <c r="AG717" i="64" s="1"/>
  <c r="AG2048" i="64"/>
  <c r="AG2083" i="64" s="1"/>
  <c r="CD687" i="64"/>
  <c r="CD716" i="64" s="1"/>
  <c r="CD2047" i="64"/>
  <c r="CD2082" i="64" s="1"/>
  <c r="BF687" i="64"/>
  <c r="BF716" i="64" s="1"/>
  <c r="BF2047" i="64"/>
  <c r="BF2082" i="64" s="1"/>
  <c r="AH687" i="64"/>
  <c r="AH716" i="64" s="1"/>
  <c r="AH2047" i="64"/>
  <c r="AH2082" i="64" s="1"/>
  <c r="CJ683" i="64"/>
  <c r="CJ2043" i="64"/>
  <c r="CJ2078" i="64" s="1"/>
  <c r="BT683" i="64"/>
  <c r="BT2043" i="64"/>
  <c r="BT2078" i="64" s="1"/>
  <c r="BD683" i="64"/>
  <c r="BD2043" i="64"/>
  <c r="BD2078" i="64" s="1"/>
  <c r="AN683" i="64"/>
  <c r="AN2043" i="64"/>
  <c r="AN2078" i="64" s="1"/>
  <c r="X683" i="64"/>
  <c r="X2043" i="64"/>
  <c r="X2078" i="64" s="1"/>
  <c r="BL688" i="64"/>
  <c r="BL717" i="64" s="1"/>
  <c r="BL2048" i="64"/>
  <c r="BL2083" i="64" s="1"/>
  <c r="AV688" i="64"/>
  <c r="AV717" i="64" s="1"/>
  <c r="AV2048" i="64"/>
  <c r="AV2083" i="64" s="1"/>
  <c r="CK687" i="64"/>
  <c r="CK716" i="64" s="1"/>
  <c r="CK2047" i="64"/>
  <c r="CK2082" i="64" s="1"/>
  <c r="CI683" i="64"/>
  <c r="CI2043" i="64"/>
  <c r="CI2078" i="64" s="1"/>
  <c r="CA683" i="64"/>
  <c r="CA2043" i="64"/>
  <c r="CA2078" i="64" s="1"/>
  <c r="BS683" i="64"/>
  <c r="BS2043" i="64"/>
  <c r="BS2078" i="64" s="1"/>
  <c r="BK683" i="64"/>
  <c r="BK2043" i="64"/>
  <c r="BK2078" i="64" s="1"/>
  <c r="BC683" i="64"/>
  <c r="BC2043" i="64"/>
  <c r="BC2078" i="64" s="1"/>
  <c r="AU683" i="64"/>
  <c r="AU2043" i="64"/>
  <c r="AU2078" i="64" s="1"/>
  <c r="AM683" i="64"/>
  <c r="AM2043" i="64"/>
  <c r="AM2078" i="64" s="1"/>
  <c r="AE683" i="64"/>
  <c r="AE2043" i="64"/>
  <c r="AE2078" i="64" s="1"/>
  <c r="W683" i="64"/>
  <c r="W2043" i="64"/>
  <c r="W2078" i="64" s="1"/>
  <c r="CI688" i="64"/>
  <c r="CI717" i="64" s="1"/>
  <c r="CI2048" i="64"/>
  <c r="CI2083" i="64" s="1"/>
  <c r="CA688" i="64"/>
  <c r="CA717" i="64" s="1"/>
  <c r="CA2048" i="64"/>
  <c r="CA2083" i="64" s="1"/>
  <c r="BS688" i="64"/>
  <c r="BS717" i="64" s="1"/>
  <c r="BS2048" i="64"/>
  <c r="BS2083" i="64" s="1"/>
  <c r="BK688" i="64"/>
  <c r="BK717" i="64" s="1"/>
  <c r="BK2048" i="64"/>
  <c r="BK2083" i="64" s="1"/>
  <c r="BC688" i="64"/>
  <c r="BC717" i="64" s="1"/>
  <c r="BC2048" i="64"/>
  <c r="BC2083" i="64" s="1"/>
  <c r="AU688" i="64"/>
  <c r="AU717" i="64" s="1"/>
  <c r="AU2048" i="64"/>
  <c r="AU2083" i="64" s="1"/>
  <c r="AM688" i="64"/>
  <c r="AM717" i="64" s="1"/>
  <c r="AM2048" i="64"/>
  <c r="AM2083" i="64" s="1"/>
  <c r="AE688" i="64"/>
  <c r="AE717" i="64" s="1"/>
  <c r="AE2048" i="64"/>
  <c r="AE2083" i="64" s="1"/>
  <c r="W688" i="64"/>
  <c r="W717" i="64" s="1"/>
  <c r="W2048" i="64"/>
  <c r="W2083" i="64" s="1"/>
  <c r="CJ687" i="64"/>
  <c r="CJ716" i="64" s="1"/>
  <c r="CJ2047" i="64"/>
  <c r="CJ2082" i="64" s="1"/>
  <c r="CB687" i="64"/>
  <c r="CB716" i="64" s="1"/>
  <c r="CB2047" i="64"/>
  <c r="CB2082" i="64" s="1"/>
  <c r="BT687" i="64"/>
  <c r="BT716" i="64" s="1"/>
  <c r="BT2047" i="64"/>
  <c r="BT2082" i="64" s="1"/>
  <c r="BL687" i="64"/>
  <c r="BL716" i="64" s="1"/>
  <c r="BL2047" i="64"/>
  <c r="BL2082" i="64" s="1"/>
  <c r="BD687" i="64"/>
  <c r="BD716" i="64" s="1"/>
  <c r="BD2047" i="64"/>
  <c r="BD2082" i="64" s="1"/>
  <c r="AV687" i="64"/>
  <c r="AV716" i="64" s="1"/>
  <c r="AV2047" i="64"/>
  <c r="AV2082" i="64" s="1"/>
  <c r="AN687" i="64"/>
  <c r="AN716" i="64" s="1"/>
  <c r="AN2047" i="64"/>
  <c r="AN2082" i="64" s="1"/>
  <c r="AF687" i="64"/>
  <c r="AF716" i="64" s="1"/>
  <c r="AF2047" i="64"/>
  <c r="AF2082" i="64" s="1"/>
  <c r="X687" i="64"/>
  <c r="X716" i="64" s="1"/>
  <c r="X2047" i="64"/>
  <c r="X2082" i="64" s="1"/>
  <c r="DK688" i="64"/>
  <c r="DK717" i="64" s="1"/>
  <c r="DK2048" i="64"/>
  <c r="DC688" i="64"/>
  <c r="DC717" i="64" s="1"/>
  <c r="DC2048" i="64"/>
  <c r="CU688" i="64"/>
  <c r="CU717" i="64" s="1"/>
  <c r="CU2048" i="64"/>
  <c r="DJ687" i="64"/>
  <c r="DJ716" i="64" s="1"/>
  <c r="DJ2047" i="64"/>
  <c r="DB687" i="64"/>
  <c r="DB716" i="64" s="1"/>
  <c r="DB2047" i="64"/>
  <c r="CT687" i="64"/>
  <c r="CT716" i="64" s="1"/>
  <c r="CT2047" i="64"/>
  <c r="DI684" i="64"/>
  <c r="DI713" i="64" s="1"/>
  <c r="DI2044" i="64"/>
  <c r="DA684" i="64"/>
  <c r="DA713" i="64" s="1"/>
  <c r="DA2044" i="64"/>
  <c r="CS684" i="64"/>
  <c r="CS2044" i="64"/>
  <c r="DH683" i="64"/>
  <c r="DH2043" i="64"/>
  <c r="CZ683" i="64"/>
  <c r="CZ2043" i="64"/>
  <c r="CR683" i="64"/>
  <c r="CR2043" i="64"/>
  <c r="CH683" i="64"/>
  <c r="CH2043" i="64"/>
  <c r="CH2078" i="64" s="1"/>
  <c r="BZ683" i="64"/>
  <c r="BZ2043" i="64"/>
  <c r="BZ2078" i="64" s="1"/>
  <c r="BR683" i="64"/>
  <c r="BR2043" i="64"/>
  <c r="BR2078" i="64" s="1"/>
  <c r="BJ683" i="64"/>
  <c r="BJ2043" i="64"/>
  <c r="BJ2078" i="64" s="1"/>
  <c r="BB683" i="64"/>
  <c r="BB2043" i="64"/>
  <c r="BB2078" i="64" s="1"/>
  <c r="AT683" i="64"/>
  <c r="AT2043" i="64"/>
  <c r="AT2078" i="64" s="1"/>
  <c r="AL683" i="64"/>
  <c r="AL2043" i="64"/>
  <c r="AL2078" i="64" s="1"/>
  <c r="AD683" i="64"/>
  <c r="AD2043" i="64"/>
  <c r="AD2078" i="64" s="1"/>
  <c r="V683" i="64"/>
  <c r="V2043" i="64"/>
  <c r="V2078" i="64" s="1"/>
  <c r="CH688" i="64"/>
  <c r="CH717" i="64" s="1"/>
  <c r="CH2048" i="64"/>
  <c r="CH2083" i="64" s="1"/>
  <c r="BZ688" i="64"/>
  <c r="BZ717" i="64" s="1"/>
  <c r="BZ2048" i="64"/>
  <c r="BZ2083" i="64" s="1"/>
  <c r="BR688" i="64"/>
  <c r="BR717" i="64" s="1"/>
  <c r="BR2048" i="64"/>
  <c r="BR2083" i="64" s="1"/>
  <c r="BJ688" i="64"/>
  <c r="BJ717" i="64" s="1"/>
  <c r="BJ2048" i="64"/>
  <c r="BJ2083" i="64" s="1"/>
  <c r="BB688" i="64"/>
  <c r="BB717" i="64" s="1"/>
  <c r="BB2048" i="64"/>
  <c r="BB2083" i="64" s="1"/>
  <c r="AT688" i="64"/>
  <c r="AT717" i="64" s="1"/>
  <c r="AT2048" i="64"/>
  <c r="AT2083" i="64" s="1"/>
  <c r="AL688" i="64"/>
  <c r="AL717" i="64" s="1"/>
  <c r="AL2048" i="64"/>
  <c r="AL2083" i="64" s="1"/>
  <c r="AD688" i="64"/>
  <c r="AD717" i="64" s="1"/>
  <c r="AD2048" i="64"/>
  <c r="AD2083" i="64" s="1"/>
  <c r="V688" i="64"/>
  <c r="V717" i="64" s="1"/>
  <c r="V2048" i="64"/>
  <c r="V2083" i="64" s="1"/>
  <c r="CI687" i="64"/>
  <c r="CI716" i="64" s="1"/>
  <c r="CI2047" i="64"/>
  <c r="CI2082" i="64" s="1"/>
  <c r="CA687" i="64"/>
  <c r="CA716" i="64" s="1"/>
  <c r="CA2047" i="64"/>
  <c r="CA2082" i="64" s="1"/>
  <c r="BS687" i="64"/>
  <c r="BS716" i="64" s="1"/>
  <c r="BS2047" i="64"/>
  <c r="BS2082" i="64" s="1"/>
  <c r="BK687" i="64"/>
  <c r="BK716" i="64" s="1"/>
  <c r="BK2047" i="64"/>
  <c r="BK2082" i="64" s="1"/>
  <c r="BC687" i="64"/>
  <c r="BC716" i="64" s="1"/>
  <c r="BC2047" i="64"/>
  <c r="BC2082" i="64" s="1"/>
  <c r="AU687" i="64"/>
  <c r="AU716" i="64" s="1"/>
  <c r="AU2047" i="64"/>
  <c r="AU2082" i="64" s="1"/>
  <c r="AM687" i="64"/>
  <c r="AM716" i="64" s="1"/>
  <c r="AM2047" i="64"/>
  <c r="AM2082" i="64" s="1"/>
  <c r="AE687" i="64"/>
  <c r="AE716" i="64" s="1"/>
  <c r="AE2047" i="64"/>
  <c r="AE2082" i="64" s="1"/>
  <c r="W687" i="64"/>
  <c r="W716" i="64" s="1"/>
  <c r="W2047" i="64"/>
  <c r="W2082" i="64" s="1"/>
  <c r="DJ688" i="64"/>
  <c r="DJ717" i="64" s="1"/>
  <c r="DJ2048" i="64"/>
  <c r="DB688" i="64"/>
  <c r="DB717" i="64" s="1"/>
  <c r="DB2048" i="64"/>
  <c r="CT688" i="64"/>
  <c r="CT717" i="64" s="1"/>
  <c r="CT2048" i="64"/>
  <c r="DI687" i="64"/>
  <c r="DI716" i="64" s="1"/>
  <c r="DI2047" i="64"/>
  <c r="DA687" i="64"/>
  <c r="DA716" i="64" s="1"/>
  <c r="DA2047" i="64"/>
  <c r="CS687" i="64"/>
  <c r="CS716" i="64" s="1"/>
  <c r="CS2047" i="64"/>
  <c r="DH684" i="64"/>
  <c r="DH713" i="64" s="1"/>
  <c r="DH2044" i="64"/>
  <c r="CZ684" i="64"/>
  <c r="CZ713" i="64" s="1"/>
  <c r="CZ2044" i="64"/>
  <c r="CR684" i="64"/>
  <c r="CR713" i="64" s="1"/>
  <c r="CR2044" i="64"/>
  <c r="DG683" i="64"/>
  <c r="DG2043" i="64"/>
  <c r="CY683" i="64"/>
  <c r="CY2043" i="64"/>
  <c r="CQ683" i="64"/>
  <c r="CQ2043" i="64"/>
  <c r="BI683" i="64"/>
  <c r="BI2043" i="64"/>
  <c r="BI2078" i="64" s="1"/>
  <c r="BY688" i="64"/>
  <c r="BY717" i="64" s="1"/>
  <c r="BY2048" i="64"/>
  <c r="BY2083" i="64" s="1"/>
  <c r="AK688" i="64"/>
  <c r="AK717" i="64" s="1"/>
  <c r="AK2048" i="64"/>
  <c r="AK2083" i="64" s="1"/>
  <c r="BJ687" i="64"/>
  <c r="BJ716" i="64" s="1"/>
  <c r="BJ2047" i="64"/>
  <c r="BJ2082" i="64" s="1"/>
  <c r="AD687" i="64"/>
  <c r="AD716" i="64" s="1"/>
  <c r="AD2047" i="64"/>
  <c r="AD2082" i="64" s="1"/>
  <c r="DI688" i="64"/>
  <c r="DI717" i="64" s="1"/>
  <c r="DI2048" i="64"/>
  <c r="DA688" i="64"/>
  <c r="DA717" i="64" s="1"/>
  <c r="DA2048" i="64"/>
  <c r="CS688" i="64"/>
  <c r="CS717" i="64" s="1"/>
  <c r="CS2048" i="64"/>
  <c r="DH687" i="64"/>
  <c r="DH716" i="64" s="1"/>
  <c r="DH2047" i="64"/>
  <c r="CZ687" i="64"/>
  <c r="CZ716" i="64" s="1"/>
  <c r="CZ2047" i="64"/>
  <c r="CR687" i="64"/>
  <c r="CR716" i="64" s="1"/>
  <c r="CR2047" i="64"/>
  <c r="DG684" i="64"/>
  <c r="DG2044" i="64"/>
  <c r="CY684" i="64"/>
  <c r="CY713" i="64" s="1"/>
  <c r="CY2044" i="64"/>
  <c r="CQ684" i="64"/>
  <c r="CQ2044" i="64"/>
  <c r="DF683" i="64"/>
  <c r="DF2043" i="64"/>
  <c r="CX683" i="64"/>
  <c r="CX2043" i="64"/>
  <c r="CP683" i="64"/>
  <c r="CP2043" i="64"/>
  <c r="BY683" i="64"/>
  <c r="BY2043" i="64"/>
  <c r="BY2078" i="64" s="1"/>
  <c r="U683" i="64"/>
  <c r="U2043" i="64"/>
  <c r="U2078" i="64" s="1"/>
  <c r="BA688" i="64"/>
  <c r="BA717" i="64" s="1"/>
  <c r="BA2048" i="64"/>
  <c r="BA2083" i="64" s="1"/>
  <c r="BR687" i="64"/>
  <c r="BR716" i="64" s="1"/>
  <c r="BR2047" i="64"/>
  <c r="BR2082" i="64" s="1"/>
  <c r="AL687" i="64"/>
  <c r="AL716" i="64" s="1"/>
  <c r="AL2047" i="64"/>
  <c r="AL2082" i="64" s="1"/>
  <c r="CF683" i="64"/>
  <c r="CF2043" i="64"/>
  <c r="CF2078" i="64" s="1"/>
  <c r="BP683" i="64"/>
  <c r="BP2043" i="64"/>
  <c r="BP2078" i="64" s="1"/>
  <c r="AR683" i="64"/>
  <c r="AR2043" i="64"/>
  <c r="AR2078" i="64" s="1"/>
  <c r="T683" i="64"/>
  <c r="T2043" i="64"/>
  <c r="T2078" i="64" s="1"/>
  <c r="BP688" i="64"/>
  <c r="BP717" i="64" s="1"/>
  <c r="BP2048" i="64"/>
  <c r="BP2083" i="64" s="1"/>
  <c r="AR688" i="64"/>
  <c r="AR717" i="64" s="1"/>
  <c r="AR2048" i="64"/>
  <c r="AR2083" i="64" s="1"/>
  <c r="T688" i="64"/>
  <c r="T717" i="64" s="1"/>
  <c r="T2048" i="64"/>
  <c r="T2083" i="64" s="1"/>
  <c r="BQ687" i="64"/>
  <c r="BQ716" i="64" s="1"/>
  <c r="BQ2047" i="64"/>
  <c r="BQ2082" i="64" s="1"/>
  <c r="AS687" i="64"/>
  <c r="AS716" i="64" s="1"/>
  <c r="AS2047" i="64"/>
  <c r="AS2082" i="64" s="1"/>
  <c r="U687" i="64"/>
  <c r="U716" i="64" s="1"/>
  <c r="U2047" i="64"/>
  <c r="U2082" i="64" s="1"/>
  <c r="DH688" i="64"/>
  <c r="DH717" i="64" s="1"/>
  <c r="DH2048" i="64"/>
  <c r="CZ688" i="64"/>
  <c r="CZ717" i="64" s="1"/>
  <c r="CZ2048" i="64"/>
  <c r="CR688" i="64"/>
  <c r="CR717" i="64" s="1"/>
  <c r="CR2048" i="64"/>
  <c r="CY687" i="64"/>
  <c r="CY716" i="64" s="1"/>
  <c r="CY2047" i="64"/>
  <c r="CQ687" i="64"/>
  <c r="CQ716" i="64" s="1"/>
  <c r="CQ2047" i="64"/>
  <c r="DF684" i="64"/>
  <c r="DF2044" i="64"/>
  <c r="CX684" i="64"/>
  <c r="CX713" i="64" s="1"/>
  <c r="CX2044" i="64"/>
  <c r="CP684" i="64"/>
  <c r="CP713" i="64" s="1"/>
  <c r="CP2044" i="64"/>
  <c r="DE683" i="64"/>
  <c r="DE2043" i="64"/>
  <c r="CW683" i="64"/>
  <c r="CW2043" i="64"/>
  <c r="AK683" i="64"/>
  <c r="AK2043" i="64"/>
  <c r="AK2078" i="64" s="1"/>
  <c r="BI688" i="64"/>
  <c r="BI717" i="64" s="1"/>
  <c r="BI2048" i="64"/>
  <c r="BI2083" i="64" s="1"/>
  <c r="BZ687" i="64"/>
  <c r="BZ716" i="64" s="1"/>
  <c r="BZ2047" i="64"/>
  <c r="BZ2082" i="64" s="1"/>
  <c r="AT687" i="64"/>
  <c r="AT716" i="64" s="1"/>
  <c r="AT2047" i="64"/>
  <c r="AT2082" i="64" s="1"/>
  <c r="V687" i="64"/>
  <c r="V716" i="64" s="1"/>
  <c r="V2047" i="64"/>
  <c r="V2082" i="64" s="1"/>
  <c r="BH683" i="64"/>
  <c r="BH2043" i="64"/>
  <c r="BH2078" i="64" s="1"/>
  <c r="AB683" i="64"/>
  <c r="AB2043" i="64"/>
  <c r="AB2078" i="64" s="1"/>
  <c r="BX688" i="64"/>
  <c r="BX717" i="64" s="1"/>
  <c r="BX2048" i="64"/>
  <c r="BX2083" i="64" s="1"/>
  <c r="AZ688" i="64"/>
  <c r="AZ717" i="64" s="1"/>
  <c r="AZ2048" i="64"/>
  <c r="AZ2083" i="64" s="1"/>
  <c r="AB688" i="64"/>
  <c r="AB717" i="64" s="1"/>
  <c r="AB2048" i="64"/>
  <c r="AB2083" i="64" s="1"/>
  <c r="CG687" i="64"/>
  <c r="CG716" i="64" s="1"/>
  <c r="CG2047" i="64"/>
  <c r="CG2082" i="64" s="1"/>
  <c r="BI687" i="64"/>
  <c r="BI716" i="64" s="1"/>
  <c r="BI2047" i="64"/>
  <c r="BI2082" i="64" s="1"/>
  <c r="AK687" i="64"/>
  <c r="AK716" i="64" s="1"/>
  <c r="AK2047" i="64"/>
  <c r="AK2082" i="64" s="1"/>
  <c r="BW683" i="64"/>
  <c r="BW2043" i="64"/>
  <c r="BW2078" i="64" s="1"/>
  <c r="BG683" i="64"/>
  <c r="BG2043" i="64"/>
  <c r="BG2078" i="64" s="1"/>
  <c r="AQ683" i="64"/>
  <c r="AQ2043" i="64"/>
  <c r="AQ2078" i="64" s="1"/>
  <c r="AA683" i="64"/>
  <c r="AA2043" i="64"/>
  <c r="AA2078" i="64" s="1"/>
  <c r="S683" i="64"/>
  <c r="S2043" i="64"/>
  <c r="S2078" i="64" s="1"/>
  <c r="CE688" i="64"/>
  <c r="CE717" i="64" s="1"/>
  <c r="CE2048" i="64"/>
  <c r="CE2083" i="64" s="1"/>
  <c r="BO688" i="64"/>
  <c r="BO717" i="64" s="1"/>
  <c r="BO2048" i="64"/>
  <c r="BO2083" i="64" s="1"/>
  <c r="AY688" i="64"/>
  <c r="AY717" i="64" s="1"/>
  <c r="AY2048" i="64"/>
  <c r="AY2083" i="64" s="1"/>
  <c r="AI688" i="64"/>
  <c r="AI717" i="64" s="1"/>
  <c r="AI2048" i="64"/>
  <c r="AI2083" i="64" s="1"/>
  <c r="S688" i="64"/>
  <c r="S717" i="64" s="1"/>
  <c r="S2048" i="64"/>
  <c r="S2083" i="64" s="1"/>
  <c r="CF687" i="64"/>
  <c r="CF716" i="64" s="1"/>
  <c r="CF2047" i="64"/>
  <c r="CF2082" i="64" s="1"/>
  <c r="BX687" i="64"/>
  <c r="BX716" i="64" s="1"/>
  <c r="BX2047" i="64"/>
  <c r="BX2082" i="64" s="1"/>
  <c r="BH687" i="64"/>
  <c r="BH716" i="64" s="1"/>
  <c r="BH2047" i="64"/>
  <c r="BH2082" i="64" s="1"/>
  <c r="AZ687" i="64"/>
  <c r="AZ716" i="64" s="1"/>
  <c r="AZ2047" i="64"/>
  <c r="AZ2082" i="64" s="1"/>
  <c r="AR687" i="64"/>
  <c r="AR716" i="64" s="1"/>
  <c r="AR2047" i="64"/>
  <c r="AR2082" i="64" s="1"/>
  <c r="AJ687" i="64"/>
  <c r="AJ716" i="64" s="1"/>
  <c r="AJ2047" i="64"/>
  <c r="AJ2082" i="64" s="1"/>
  <c r="AB687" i="64"/>
  <c r="AB716" i="64" s="1"/>
  <c r="AB2047" i="64"/>
  <c r="AB2082" i="64" s="1"/>
  <c r="T687" i="64"/>
  <c r="T716" i="64" s="1"/>
  <c r="T2047" i="64"/>
  <c r="T2082" i="64" s="1"/>
  <c r="DG688" i="64"/>
  <c r="DG717" i="64" s="1"/>
  <c r="DG2048" i="64"/>
  <c r="CY688" i="64"/>
  <c r="CY717" i="64" s="1"/>
  <c r="CY2048" i="64"/>
  <c r="CQ688" i="64"/>
  <c r="CQ717" i="64" s="1"/>
  <c r="CQ2048" i="64"/>
  <c r="DF687" i="64"/>
  <c r="DF716" i="64" s="1"/>
  <c r="DF2047" i="64"/>
  <c r="CX687" i="64"/>
  <c r="CX716" i="64" s="1"/>
  <c r="CX2047" i="64"/>
  <c r="CP687" i="64"/>
  <c r="CP716" i="64" s="1"/>
  <c r="CP2047" i="64"/>
  <c r="DE684" i="64"/>
  <c r="DE713" i="64" s="1"/>
  <c r="DE2044" i="64"/>
  <c r="CW684" i="64"/>
  <c r="CW713" i="64" s="1"/>
  <c r="CW2044" i="64"/>
  <c r="CO684" i="64"/>
  <c r="CO2044" i="64"/>
  <c r="DD683" i="64"/>
  <c r="DD2043" i="64"/>
  <c r="CV683" i="64"/>
  <c r="CV2043"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7" i="64"/>
  <c r="AV427" i="64"/>
  <c r="AV2324" i="64"/>
  <c r="AV2336" i="64" s="1"/>
  <c r="BT2302" i="64"/>
  <c r="BT2329" i="64"/>
  <c r="BT432" i="64"/>
  <c r="AN2302" i="64"/>
  <c r="AN2329" i="64"/>
  <c r="AN432" i="64"/>
  <c r="BM2301" i="64"/>
  <c r="BM431" i="64"/>
  <c r="BM2328" i="64"/>
  <c r="CD2298" i="64"/>
  <c r="CD2325" i="64"/>
  <c r="CD428" i="64"/>
  <c r="AH2298" i="64"/>
  <c r="AH2325" i="64"/>
  <c r="AH428" i="64"/>
  <c r="DF2302" i="64"/>
  <c r="DF2320" i="64" s="1"/>
  <c r="DF2329" i="64"/>
  <c r="DF432" i="64"/>
  <c r="CX2302" i="64"/>
  <c r="CX2320" i="64" s="1"/>
  <c r="CX2329" i="64"/>
  <c r="CX432" i="64"/>
  <c r="CP2302" i="64"/>
  <c r="CP2320" i="64" s="1"/>
  <c r="CP2329" i="64"/>
  <c r="CP432" i="64"/>
  <c r="DE2301" i="64"/>
  <c r="DE2319" i="64" s="1"/>
  <c r="DE2328" i="64"/>
  <c r="DE431" i="64"/>
  <c r="CW2301" i="64"/>
  <c r="CW2319" i="64" s="1"/>
  <c r="CW2328" i="64"/>
  <c r="CW431" i="64"/>
  <c r="CO2301" i="64"/>
  <c r="CO2319" i="64" s="1"/>
  <c r="CO2328" i="64"/>
  <c r="CO431" i="64"/>
  <c r="DD2298" i="64"/>
  <c r="DD2316" i="64" s="1"/>
  <c r="DD2325" i="64"/>
  <c r="DD428" i="64"/>
  <c r="CV2298" i="64"/>
  <c r="CV2316" i="64" s="1"/>
  <c r="CV2325" i="64"/>
  <c r="CV428" i="64"/>
  <c r="DK2297" i="64"/>
  <c r="DK427" i="64"/>
  <c r="DK2324" i="64"/>
  <c r="DK2336" i="64" s="1"/>
  <c r="CI2297" i="64"/>
  <c r="CI2324" i="64"/>
  <c r="CI2336" i="64" s="1"/>
  <c r="CI427" i="64"/>
  <c r="CA2297" i="64"/>
  <c r="CA2324" i="64"/>
  <c r="CA2336" i="64" s="1"/>
  <c r="CA427" i="64"/>
  <c r="BS2297" i="64"/>
  <c r="BS2324" i="64"/>
  <c r="BS2336" i="64" s="1"/>
  <c r="BS427" i="64"/>
  <c r="BK2297" i="64"/>
  <c r="BK2324" i="64"/>
  <c r="BK2336" i="64" s="1"/>
  <c r="BK427" i="64"/>
  <c r="BC2297" i="64"/>
  <c r="BC2324" i="64"/>
  <c r="BC2336" i="64" s="1"/>
  <c r="BC427" i="64"/>
  <c r="AU2297" i="64"/>
  <c r="AU2324" i="64"/>
  <c r="AU2336" i="64" s="1"/>
  <c r="AU427" i="64"/>
  <c r="AM2297" i="64"/>
  <c r="AM2324" i="64"/>
  <c r="AM2336" i="64" s="1"/>
  <c r="AM427" i="64"/>
  <c r="AE2297" i="64"/>
  <c r="AE2324" i="64"/>
  <c r="AE2336" i="64" s="1"/>
  <c r="AE427" i="64"/>
  <c r="W2297" i="64"/>
  <c r="W2324" i="64"/>
  <c r="W2336" i="64" s="1"/>
  <c r="W427" i="64"/>
  <c r="CI2302" i="64"/>
  <c r="CI2329" i="64"/>
  <c r="CI432" i="64"/>
  <c r="CA2302" i="64"/>
  <c r="CA2329" i="64"/>
  <c r="CA432" i="64"/>
  <c r="BS2302" i="64"/>
  <c r="BS2329" i="64"/>
  <c r="BS432" i="64"/>
  <c r="BK2302" i="64"/>
  <c r="BK2329" i="64"/>
  <c r="BK432" i="64"/>
  <c r="BC2302" i="64"/>
  <c r="BC2329" i="64"/>
  <c r="BC432" i="64"/>
  <c r="AU2302" i="64"/>
  <c r="AU2329" i="64"/>
  <c r="AU432" i="64"/>
  <c r="AM2302" i="64"/>
  <c r="AM2329" i="64"/>
  <c r="AM432" i="64"/>
  <c r="AE2302" i="64"/>
  <c r="AE2329" i="64"/>
  <c r="AE432" i="64"/>
  <c r="W2302" i="64"/>
  <c r="W2329" i="64"/>
  <c r="W432" i="64"/>
  <c r="CJ2301" i="64"/>
  <c r="CJ2328" i="64"/>
  <c r="CJ431" i="64"/>
  <c r="CB2301" i="64"/>
  <c r="CB2328" i="64"/>
  <c r="CB431" i="64"/>
  <c r="BT2301" i="64"/>
  <c r="BT2328" i="64"/>
  <c r="BT431" i="64"/>
  <c r="BL2301" i="64"/>
  <c r="BL2328" i="64"/>
  <c r="BL431" i="64"/>
  <c r="BD2301" i="64"/>
  <c r="BD2328" i="64"/>
  <c r="BD431" i="64"/>
  <c r="AV2301" i="64"/>
  <c r="AV2328" i="64"/>
  <c r="AV431" i="64"/>
  <c r="AN2301" i="64"/>
  <c r="AN2328" i="64"/>
  <c r="AN431" i="64"/>
  <c r="AF2301" i="64"/>
  <c r="AF2328" i="64"/>
  <c r="AF431" i="64"/>
  <c r="X2301" i="64"/>
  <c r="X2328" i="64"/>
  <c r="X431" i="64"/>
  <c r="CK2298" i="64"/>
  <c r="CK2325" i="64"/>
  <c r="CK428" i="64"/>
  <c r="CC2298" i="64"/>
  <c r="CC2325" i="64"/>
  <c r="CC428" i="64"/>
  <c r="BU2298" i="64"/>
  <c r="BU2325" i="64"/>
  <c r="BU428" i="64"/>
  <c r="BM2298" i="64"/>
  <c r="BM428" i="64"/>
  <c r="BM2325" i="64"/>
  <c r="BE2298" i="64"/>
  <c r="BE2325" i="64"/>
  <c r="BE428" i="64"/>
  <c r="AW2298" i="64"/>
  <c r="AW2325" i="64"/>
  <c r="AW428" i="64"/>
  <c r="AO2298" i="64"/>
  <c r="AO2325" i="64"/>
  <c r="AO428" i="64"/>
  <c r="AG2298" i="64"/>
  <c r="AG2325" i="64"/>
  <c r="AG428" i="64"/>
  <c r="Y2298" i="64"/>
  <c r="Y2325" i="64"/>
  <c r="Y428" i="64"/>
  <c r="DE2302" i="64"/>
  <c r="DE2320" i="64" s="1"/>
  <c r="DE2329" i="64"/>
  <c r="DE432" i="64"/>
  <c r="CW2302" i="64"/>
  <c r="CW2320" i="64" s="1"/>
  <c r="CW2329" i="64"/>
  <c r="CW432" i="64"/>
  <c r="CO2302" i="64"/>
  <c r="CO2320" i="64" s="1"/>
  <c r="CO2329" i="64"/>
  <c r="CO432" i="64"/>
  <c r="DD2301" i="64"/>
  <c r="DD2319" i="64" s="1"/>
  <c r="DD2328" i="64"/>
  <c r="DD431" i="64"/>
  <c r="CV2301" i="64"/>
  <c r="CV2319" i="64" s="1"/>
  <c r="CV2328" i="64"/>
  <c r="CV431" i="64"/>
  <c r="DK2298" i="64"/>
  <c r="DK2316" i="64" s="1"/>
  <c r="DK2325" i="64"/>
  <c r="DK428" i="64"/>
  <c r="DC2298" i="64"/>
  <c r="DC2316" i="64" s="1"/>
  <c r="DC2325" i="64"/>
  <c r="DC428" i="64"/>
  <c r="CU2298" i="64"/>
  <c r="CU2316" i="64" s="1"/>
  <c r="CU2325" i="64"/>
  <c r="CU428" i="64"/>
  <c r="DJ2297" i="64"/>
  <c r="DJ2324" i="64"/>
  <c r="DJ2336" i="64" s="1"/>
  <c r="DJ427" i="64"/>
  <c r="DB2297" i="64"/>
  <c r="DB2324" i="64"/>
  <c r="DB2336" i="64" s="1"/>
  <c r="DB427" i="64"/>
  <c r="CT2297" i="64"/>
  <c r="CT2324" i="64"/>
  <c r="CT2336" i="64" s="1"/>
  <c r="CT427" i="64"/>
  <c r="CB2297" i="64"/>
  <c r="CB2324" i="64"/>
  <c r="CB2336" i="64" s="1"/>
  <c r="CB427" i="64"/>
  <c r="X2297" i="64"/>
  <c r="X2324" i="64"/>
  <c r="X2336" i="64" s="1"/>
  <c r="X427" i="64"/>
  <c r="X2302" i="64"/>
  <c r="X2329" i="64"/>
  <c r="X432" i="64"/>
  <c r="AO2301" i="64"/>
  <c r="AO2328" i="64"/>
  <c r="AO431" i="64"/>
  <c r="BF2298" i="64"/>
  <c r="BF2325" i="64"/>
  <c r="BF428" i="64"/>
  <c r="DC2297" i="64"/>
  <c r="DC2324" i="64"/>
  <c r="DC2336" i="64" s="1"/>
  <c r="DC427" i="64"/>
  <c r="BR2297" i="64"/>
  <c r="BR2324" i="64"/>
  <c r="BR2336" i="64" s="1"/>
  <c r="BR427" i="64"/>
  <c r="V2297" i="64"/>
  <c r="V2324" i="64"/>
  <c r="V2336" i="64" s="1"/>
  <c r="V427" i="64"/>
  <c r="BB2302" i="64"/>
  <c r="BB2329" i="64"/>
  <c r="BB432" i="64"/>
  <c r="CI2301" i="64"/>
  <c r="CI2328" i="64"/>
  <c r="CI431" i="64"/>
  <c r="CJ2298" i="64"/>
  <c r="CJ2325" i="64"/>
  <c r="CJ428" i="64"/>
  <c r="DD2302" i="64"/>
  <c r="DD2320" i="64" s="1"/>
  <c r="DD2329" i="64"/>
  <c r="DD432" i="64"/>
  <c r="CV2302" i="64"/>
  <c r="CV2320" i="64" s="1"/>
  <c r="CV2329" i="64"/>
  <c r="CV432" i="64"/>
  <c r="DK2301" i="64"/>
  <c r="DK2319" i="64" s="1"/>
  <c r="DK2328" i="64"/>
  <c r="DK431" i="64"/>
  <c r="DC2301" i="64"/>
  <c r="DC2319" i="64" s="1"/>
  <c r="DC2328" i="64"/>
  <c r="DC431" i="64"/>
  <c r="CU2301" i="64"/>
  <c r="CU2319" i="64" s="1"/>
  <c r="CU431" i="64"/>
  <c r="CU2328" i="64"/>
  <c r="DJ2298" i="64"/>
  <c r="DJ2316" i="64" s="1"/>
  <c r="DJ2325" i="64"/>
  <c r="DJ428" i="64"/>
  <c r="DB2298" i="64"/>
  <c r="DB2316" i="64" s="1"/>
  <c r="DB2325" i="64"/>
  <c r="DB428" i="64"/>
  <c r="CT2298" i="64"/>
  <c r="CT2316" i="64" s="1"/>
  <c r="CT2325" i="64"/>
  <c r="CT428" i="64"/>
  <c r="DI2297" i="64"/>
  <c r="DI2324" i="64"/>
  <c r="DI2336" i="64" s="1"/>
  <c r="DI427" i="64"/>
  <c r="DA2297" i="64"/>
  <c r="DA2324" i="64"/>
  <c r="DA2336" i="64" s="1"/>
  <c r="DA427" i="64"/>
  <c r="CS2297" i="64"/>
  <c r="CS2324" i="64"/>
  <c r="CS2336" i="64" s="1"/>
  <c r="CS427" i="64"/>
  <c r="CG2297" i="64"/>
  <c r="CG2324" i="64"/>
  <c r="CG2336" i="64" s="1"/>
  <c r="CG427" i="64"/>
  <c r="BY2297" i="64"/>
  <c r="BY2324" i="64"/>
  <c r="BY2336" i="64" s="1"/>
  <c r="BY427" i="64"/>
  <c r="BY441" i="64" s="1"/>
  <c r="BQ2297" i="64"/>
  <c r="BQ2324" i="64"/>
  <c r="BQ2336" i="64" s="1"/>
  <c r="BQ427" i="64"/>
  <c r="AK2297" i="64"/>
  <c r="AK2324" i="64"/>
  <c r="AK2336" i="64" s="1"/>
  <c r="AK427" i="64"/>
  <c r="AC2297" i="64"/>
  <c r="AC2324" i="64"/>
  <c r="AC2336" i="64" s="1"/>
  <c r="AC427" i="64"/>
  <c r="U2297" i="64"/>
  <c r="U2324" i="64"/>
  <c r="U2336" i="64" s="1"/>
  <c r="U427" i="64"/>
  <c r="CG2302" i="64"/>
  <c r="CG2329" i="64"/>
  <c r="CG432" i="64"/>
  <c r="BY2302" i="64"/>
  <c r="BY2329" i="64"/>
  <c r="BY432" i="64"/>
  <c r="BQ2302" i="64"/>
  <c r="BQ2329" i="64"/>
  <c r="BQ432" i="64"/>
  <c r="BI2302" i="64"/>
  <c r="BI2329" i="64"/>
  <c r="BI432" i="64"/>
  <c r="BA2302" i="64"/>
  <c r="BA2329" i="64"/>
  <c r="BA432" i="64"/>
  <c r="AS2302" i="64"/>
  <c r="AS2329" i="64"/>
  <c r="AS432" i="64"/>
  <c r="AK2302" i="64"/>
  <c r="AK2329" i="64"/>
  <c r="AK432" i="64"/>
  <c r="AC2302" i="64"/>
  <c r="AC2329" i="64"/>
  <c r="AC432" i="64"/>
  <c r="U2302" i="64"/>
  <c r="U2329" i="64"/>
  <c r="U432" i="64"/>
  <c r="CH2301" i="64"/>
  <c r="CH2328" i="64"/>
  <c r="CH431" i="64"/>
  <c r="BZ2301" i="64"/>
  <c r="BZ2328" i="64"/>
  <c r="BZ431" i="64"/>
  <c r="BR2301" i="64"/>
  <c r="BR2328" i="64"/>
  <c r="BR431" i="64"/>
  <c r="BJ2301" i="64"/>
  <c r="BJ431" i="64"/>
  <c r="BJ2328" i="64"/>
  <c r="BB2301" i="64"/>
  <c r="BB2328" i="64"/>
  <c r="BB431" i="64"/>
  <c r="AT2301" i="64"/>
  <c r="AT2328" i="64"/>
  <c r="AT431" i="64"/>
  <c r="AL2301" i="64"/>
  <c r="AL2328" i="64"/>
  <c r="AL431" i="64"/>
  <c r="AD2301" i="64"/>
  <c r="AD2328" i="64"/>
  <c r="AD431" i="64"/>
  <c r="V2301" i="64"/>
  <c r="V2328" i="64"/>
  <c r="V431" i="64"/>
  <c r="CI2298" i="64"/>
  <c r="CI2325" i="64"/>
  <c r="CI428" i="64"/>
  <c r="CA2298" i="64"/>
  <c r="CA2325" i="64"/>
  <c r="CA428" i="64"/>
  <c r="BS2298" i="64"/>
  <c r="BS2325" i="64"/>
  <c r="BS428" i="64"/>
  <c r="BK2298" i="64"/>
  <c r="BK2325" i="64"/>
  <c r="BK428" i="64"/>
  <c r="BC2298" i="64"/>
  <c r="BC2325" i="64"/>
  <c r="BC428" i="64"/>
  <c r="AU2298" i="64"/>
  <c r="AU2325" i="64"/>
  <c r="AU428" i="64"/>
  <c r="AM2298" i="64"/>
  <c r="AM2325" i="64"/>
  <c r="AM428" i="64"/>
  <c r="AE2298" i="64"/>
  <c r="AE2325" i="64"/>
  <c r="AE428" i="64"/>
  <c r="W2298" i="64"/>
  <c r="W2325" i="64"/>
  <c r="W428" i="64"/>
  <c r="DK2302" i="64"/>
  <c r="DK2320" i="64" s="1"/>
  <c r="DK2329" i="64"/>
  <c r="DK432" i="64"/>
  <c r="DC2302" i="64"/>
  <c r="DC2320" i="64" s="1"/>
  <c r="DC2329" i="64"/>
  <c r="DC432" i="64"/>
  <c r="CU2302" i="64"/>
  <c r="CU2320" i="64" s="1"/>
  <c r="CU2329" i="64"/>
  <c r="CU432" i="64"/>
  <c r="DJ2301" i="64"/>
  <c r="DJ2319" i="64" s="1"/>
  <c r="DJ2328" i="64"/>
  <c r="DJ431" i="64"/>
  <c r="DB2301" i="64"/>
  <c r="DB2319" i="64" s="1"/>
  <c r="DB2328" i="64"/>
  <c r="DB431" i="64"/>
  <c r="CT2301" i="64"/>
  <c r="CT2319" i="64" s="1"/>
  <c r="CT2328" i="64"/>
  <c r="CT431" i="64"/>
  <c r="DI2298" i="64"/>
  <c r="DI2316" i="64" s="1"/>
  <c r="DI2325" i="64"/>
  <c r="DI428" i="64"/>
  <c r="DA2298" i="64"/>
  <c r="DA2316" i="64" s="1"/>
  <c r="DA2325" i="64"/>
  <c r="DA428" i="64"/>
  <c r="CS2298" i="64"/>
  <c r="CS2316" i="64" s="1"/>
  <c r="CS2325" i="64"/>
  <c r="CS428" i="64"/>
  <c r="DH2297" i="64"/>
  <c r="DH2324" i="64"/>
  <c r="DH2336" i="64" s="1"/>
  <c r="DH427" i="64"/>
  <c r="CZ2297" i="64"/>
  <c r="CZ2324" i="64"/>
  <c r="CZ2336" i="64" s="1"/>
  <c r="CZ427" i="64"/>
  <c r="CR2297" i="64"/>
  <c r="CR2324" i="64"/>
  <c r="CR2336" i="64" s="1"/>
  <c r="CR427" i="64"/>
  <c r="BT2297" i="64"/>
  <c r="BT2324" i="64"/>
  <c r="BT2336" i="64" s="1"/>
  <c r="BT427" i="64"/>
  <c r="AF2297" i="64"/>
  <c r="AF2324" i="64"/>
  <c r="AF2336" i="64" s="1"/>
  <c r="AF427" i="64"/>
  <c r="BD2302" i="64"/>
  <c r="BD2329" i="64"/>
  <c r="BD432" i="64"/>
  <c r="CC2301" i="64"/>
  <c r="CC2328" i="64"/>
  <c r="CC431" i="64"/>
  <c r="Y2301" i="64"/>
  <c r="Y2328" i="64"/>
  <c r="Y431" i="64"/>
  <c r="AP2298" i="64"/>
  <c r="AP2325" i="64"/>
  <c r="AP428" i="64"/>
  <c r="CU2297" i="64"/>
  <c r="CU2324" i="64"/>
  <c r="CU2336" i="64" s="1"/>
  <c r="CU427" i="64"/>
  <c r="BJ2297" i="64"/>
  <c r="BJ2324" i="64"/>
  <c r="BJ2336" i="64" s="1"/>
  <c r="BJ427" i="64"/>
  <c r="AD2297" i="64"/>
  <c r="AD2324" i="64"/>
  <c r="AD2336" i="64" s="1"/>
  <c r="AD427" i="64"/>
  <c r="BJ2302" i="64"/>
  <c r="BJ432" i="64"/>
  <c r="BJ2329" i="64"/>
  <c r="V2302" i="64"/>
  <c r="V2329" i="64"/>
  <c r="V432" i="64"/>
  <c r="BC2301" i="64"/>
  <c r="BC2328" i="64"/>
  <c r="BC431" i="64"/>
  <c r="W2301" i="64"/>
  <c r="W2328" i="64"/>
  <c r="W431" i="64"/>
  <c r="BD2298" i="64"/>
  <c r="BD2325" i="64"/>
  <c r="BD428" i="64"/>
  <c r="X2298" i="64"/>
  <c r="X2325" i="64"/>
  <c r="X428" i="64"/>
  <c r="AS2297" i="64"/>
  <c r="AS2324" i="64"/>
  <c r="AS2336" i="64" s="1"/>
  <c r="AS427" i="64"/>
  <c r="CF2297" i="64"/>
  <c r="CF2324" i="64"/>
  <c r="CF2336" i="64" s="1"/>
  <c r="CF427" i="64"/>
  <c r="BX2297" i="64"/>
  <c r="BX2324" i="64"/>
  <c r="BX2336" i="64" s="1"/>
  <c r="BX427" i="64"/>
  <c r="BP2297" i="64"/>
  <c r="BP2324" i="64"/>
  <c r="BP2336" i="64" s="1"/>
  <c r="BP427" i="64"/>
  <c r="BH2297" i="64"/>
  <c r="BH2324" i="64"/>
  <c r="BH2336" i="64" s="1"/>
  <c r="BH427" i="64"/>
  <c r="AZ2297" i="64"/>
  <c r="AZ2324" i="64"/>
  <c r="AZ2336" i="64" s="1"/>
  <c r="AZ427" i="64"/>
  <c r="AR2297" i="64"/>
  <c r="AR2324" i="64"/>
  <c r="AR2336" i="64" s="1"/>
  <c r="AR427" i="64"/>
  <c r="AJ2297" i="64"/>
  <c r="AJ2324" i="64"/>
  <c r="AJ2336" i="64" s="1"/>
  <c r="AJ427" i="64"/>
  <c r="AB2297" i="64"/>
  <c r="AB2324" i="64"/>
  <c r="AB2336" i="64" s="1"/>
  <c r="AB427" i="64"/>
  <c r="T2297" i="64"/>
  <c r="T2324" i="64"/>
  <c r="T2336" i="64" s="1"/>
  <c r="T427" i="64"/>
  <c r="CF2302" i="64"/>
  <c r="CF2329" i="64"/>
  <c r="CF432" i="64"/>
  <c r="BX2302" i="64"/>
  <c r="BX2329" i="64"/>
  <c r="BX432" i="64"/>
  <c r="BP2302" i="64"/>
  <c r="BP2329" i="64"/>
  <c r="BP432" i="64"/>
  <c r="BH2302" i="64"/>
  <c r="BH2329" i="64"/>
  <c r="BH432" i="64"/>
  <c r="AZ2302" i="64"/>
  <c r="AZ2329" i="64"/>
  <c r="AZ432" i="64"/>
  <c r="AR2302" i="64"/>
  <c r="AR2329" i="64"/>
  <c r="AR432" i="64"/>
  <c r="AJ2302" i="64"/>
  <c r="AJ2329" i="64"/>
  <c r="AJ432" i="64"/>
  <c r="AB2302" i="64"/>
  <c r="AB2329" i="64"/>
  <c r="AB432" i="64"/>
  <c r="T2302" i="64"/>
  <c r="T2329" i="64"/>
  <c r="T432" i="64"/>
  <c r="CG2301" i="64"/>
  <c r="CG2328" i="64"/>
  <c r="CG431" i="64"/>
  <c r="BY2301" i="64"/>
  <c r="BY2328" i="64"/>
  <c r="BY431" i="64"/>
  <c r="BQ2301" i="64"/>
  <c r="BQ2328" i="64"/>
  <c r="BQ431" i="64"/>
  <c r="BI2301" i="64"/>
  <c r="BI2328" i="64"/>
  <c r="BI431" i="64"/>
  <c r="BA2301" i="64"/>
  <c r="BA2328" i="64"/>
  <c r="BA431" i="64"/>
  <c r="AS2301" i="64"/>
  <c r="AS2328" i="64"/>
  <c r="AS431" i="64"/>
  <c r="AK2301" i="64"/>
  <c r="AK2328" i="64"/>
  <c r="AK431" i="64"/>
  <c r="AC2301" i="64"/>
  <c r="AC2328" i="64"/>
  <c r="AC431" i="64"/>
  <c r="U2301" i="64"/>
  <c r="U2328" i="64"/>
  <c r="U431" i="64"/>
  <c r="CH2298" i="64"/>
  <c r="CH428" i="64"/>
  <c r="CH2325" i="64"/>
  <c r="BZ2298" i="64"/>
  <c r="BZ2325" i="64"/>
  <c r="BZ428" i="64"/>
  <c r="BR2298" i="64"/>
  <c r="BR2325" i="64"/>
  <c r="BR428" i="64"/>
  <c r="BJ2298" i="64"/>
  <c r="BJ2325" i="64"/>
  <c r="BJ428" i="64"/>
  <c r="BB2298" i="64"/>
  <c r="BB2325" i="64"/>
  <c r="BB428" i="64"/>
  <c r="AT2298" i="64"/>
  <c r="AT2325" i="64"/>
  <c r="AT428" i="64"/>
  <c r="AL2298" i="64"/>
  <c r="AL2325" i="64"/>
  <c r="AL428" i="64"/>
  <c r="AD2298" i="64"/>
  <c r="AD2325" i="64"/>
  <c r="AD428" i="64"/>
  <c r="V2298" i="64"/>
  <c r="V2325" i="64"/>
  <c r="V428" i="64"/>
  <c r="DJ2302" i="64"/>
  <c r="DJ2320" i="64" s="1"/>
  <c r="DJ2329" i="64"/>
  <c r="DJ432" i="64"/>
  <c r="DB2302" i="64"/>
  <c r="DB2320" i="64" s="1"/>
  <c r="DB2329" i="64"/>
  <c r="DB432" i="64"/>
  <c r="CT2302" i="64"/>
  <c r="CT2320" i="64" s="1"/>
  <c r="CT2329" i="64"/>
  <c r="CT432" i="64"/>
  <c r="DI2301" i="64"/>
  <c r="DI2319" i="64" s="1"/>
  <c r="DI2328" i="64"/>
  <c r="DI431" i="64"/>
  <c r="DA2301" i="64"/>
  <c r="DA2319" i="64" s="1"/>
  <c r="DA2328" i="64"/>
  <c r="DA431" i="64"/>
  <c r="CS2301" i="64"/>
  <c r="CS2319" i="64" s="1"/>
  <c r="CS2328" i="64"/>
  <c r="CS431" i="64"/>
  <c r="DH2298" i="64"/>
  <c r="DH2316" i="64" s="1"/>
  <c r="DH2325" i="64"/>
  <c r="DH428" i="64"/>
  <c r="CZ2298" i="64"/>
  <c r="CZ2316" i="64" s="1"/>
  <c r="CZ2325" i="64"/>
  <c r="CZ428" i="64"/>
  <c r="CR2298" i="64"/>
  <c r="CR2316" i="64" s="1"/>
  <c r="CR2325" i="64"/>
  <c r="CR428" i="64"/>
  <c r="DG2297" i="64"/>
  <c r="DG2324" i="64"/>
  <c r="DG2336" i="64" s="1"/>
  <c r="DG427" i="64"/>
  <c r="CY2297" i="64"/>
  <c r="CY2324" i="64"/>
  <c r="CY2336" i="64" s="1"/>
  <c r="CY427" i="64"/>
  <c r="CQ2297" i="64"/>
  <c r="CQ2324" i="64"/>
  <c r="CQ2336" i="64" s="1"/>
  <c r="CQ427" i="64"/>
  <c r="CJ2297" i="64"/>
  <c r="CJ2324" i="64"/>
  <c r="CJ2336" i="64" s="1"/>
  <c r="CJ427" i="64"/>
  <c r="AN2297" i="64"/>
  <c r="AN2324" i="64"/>
  <c r="AN2336" i="64" s="1"/>
  <c r="AN427" i="64"/>
  <c r="BL2302" i="64"/>
  <c r="BL2329" i="64"/>
  <c r="BL432" i="64"/>
  <c r="CK2301" i="64"/>
  <c r="CK2328" i="64"/>
  <c r="CK431" i="64"/>
  <c r="AW2301" i="64"/>
  <c r="AW2328" i="64"/>
  <c r="AW431" i="64"/>
  <c r="BV2298" i="64"/>
  <c r="BV2325" i="64"/>
  <c r="BV428" i="64"/>
  <c r="Z2298" i="64"/>
  <c r="Z2325" i="64"/>
  <c r="Z428" i="64"/>
  <c r="BZ2297" i="64"/>
  <c r="BZ2324" i="64"/>
  <c r="BZ2336" i="64" s="1"/>
  <c r="BZ427" i="64"/>
  <c r="BB2297" i="64"/>
  <c r="BB2324" i="64"/>
  <c r="BB2336" i="64" s="1"/>
  <c r="BB427" i="64"/>
  <c r="CH2302" i="64"/>
  <c r="CH2329" i="64"/>
  <c r="CH432" i="64"/>
  <c r="AT2302" i="64"/>
  <c r="AT2329" i="64"/>
  <c r="AT432" i="64"/>
  <c r="CA2301" i="64"/>
  <c r="CA2328" i="64"/>
  <c r="CA431" i="64"/>
  <c r="AU2301" i="64"/>
  <c r="AU2328" i="64"/>
  <c r="AU431" i="64"/>
  <c r="CB2298" i="64"/>
  <c r="CB2325" i="64"/>
  <c r="CB428" i="64"/>
  <c r="AV2298" i="64"/>
  <c r="AV2325" i="64"/>
  <c r="AV428" i="64"/>
  <c r="BA2297" i="64"/>
  <c r="BA2324" i="64"/>
  <c r="BA2336" i="64" s="1"/>
  <c r="BA427" i="64"/>
  <c r="CE2297" i="64"/>
  <c r="CE2324" i="64"/>
  <c r="CE2336" i="64" s="1"/>
  <c r="CE427" i="64"/>
  <c r="BW2297" i="64"/>
  <c r="BW2324" i="64"/>
  <c r="BW2336" i="64" s="1"/>
  <c r="BW427" i="64"/>
  <c r="BO2297" i="64"/>
  <c r="BO2324" i="64"/>
  <c r="BO2336" i="64" s="1"/>
  <c r="BO427" i="64"/>
  <c r="BG2297" i="64"/>
  <c r="BG2324" i="64"/>
  <c r="BG2336" i="64" s="1"/>
  <c r="BG427" i="64"/>
  <c r="AY2297" i="64"/>
  <c r="AY2324" i="64"/>
  <c r="AY2336" i="64" s="1"/>
  <c r="AY427" i="64"/>
  <c r="AQ2297" i="64"/>
  <c r="AQ2324" i="64"/>
  <c r="AQ2336" i="64" s="1"/>
  <c r="AQ427" i="64"/>
  <c r="AI2297" i="64"/>
  <c r="AI2324" i="64"/>
  <c r="AI2336" i="64" s="1"/>
  <c r="AI427" i="64"/>
  <c r="AA2297" i="64"/>
  <c r="AA2324" i="64"/>
  <c r="AA2336" i="64" s="1"/>
  <c r="AA427" i="64"/>
  <c r="S2297" i="64"/>
  <c r="S2324" i="64"/>
  <c r="S2336" i="64" s="1"/>
  <c r="S427" i="64"/>
  <c r="CE2302" i="64"/>
  <c r="CE2329" i="64"/>
  <c r="CE432" i="64"/>
  <c r="BW2302" i="64"/>
  <c r="BW2329" i="64"/>
  <c r="BW432" i="64"/>
  <c r="BO2302" i="64"/>
  <c r="BO2329" i="64"/>
  <c r="BO432" i="64"/>
  <c r="BG2302" i="64"/>
  <c r="BG2329" i="64"/>
  <c r="BG432" i="64"/>
  <c r="AY2302" i="64"/>
  <c r="AY2329" i="64"/>
  <c r="AY432" i="64"/>
  <c r="AQ2302" i="64"/>
  <c r="AQ2329" i="64"/>
  <c r="AQ432" i="64"/>
  <c r="AI2302" i="64"/>
  <c r="AI2329" i="64"/>
  <c r="AI432" i="64"/>
  <c r="AA2302" i="64"/>
  <c r="AA2329" i="64"/>
  <c r="AA432" i="64"/>
  <c r="S2302" i="64"/>
  <c r="S2329" i="64"/>
  <c r="S432" i="64"/>
  <c r="CF2301" i="64"/>
  <c r="CF2328" i="64"/>
  <c r="CF431" i="64"/>
  <c r="BX2301" i="64"/>
  <c r="BX2328" i="64"/>
  <c r="BX431" i="64"/>
  <c r="BP2301" i="64"/>
  <c r="BP2328" i="64"/>
  <c r="BP431" i="64"/>
  <c r="BH2301" i="64"/>
  <c r="BH2328" i="64"/>
  <c r="BH431" i="64"/>
  <c r="AZ2301" i="64"/>
  <c r="AZ2328" i="64"/>
  <c r="AZ431" i="64"/>
  <c r="AR2301" i="64"/>
  <c r="AR2328" i="64"/>
  <c r="AR431" i="64"/>
  <c r="AJ2301" i="64"/>
  <c r="AJ431" i="64"/>
  <c r="AJ2328" i="64"/>
  <c r="AB2301" i="64"/>
  <c r="AB2328" i="64"/>
  <c r="AB431" i="64"/>
  <c r="T2301" i="64"/>
  <c r="T2328" i="64"/>
  <c r="T431" i="64"/>
  <c r="CG2298" i="64"/>
  <c r="CG2325" i="64"/>
  <c r="CG428" i="64"/>
  <c r="BY2298" i="64"/>
  <c r="BY2325" i="64"/>
  <c r="BY428" i="64"/>
  <c r="BQ2298" i="64"/>
  <c r="BQ2325" i="64"/>
  <c r="BQ428" i="64"/>
  <c r="BI2298" i="64"/>
  <c r="BI2325" i="64"/>
  <c r="BI428" i="64"/>
  <c r="BA2298" i="64"/>
  <c r="BA2325" i="64"/>
  <c r="BA428" i="64"/>
  <c r="AS2298" i="64"/>
  <c r="AS2325" i="64"/>
  <c r="AS428" i="64"/>
  <c r="AK2298" i="64"/>
  <c r="AK2325" i="64"/>
  <c r="AK428" i="64"/>
  <c r="AC2298" i="64"/>
  <c r="AC2325" i="64"/>
  <c r="AC428" i="64"/>
  <c r="U2298" i="64"/>
  <c r="U2325" i="64"/>
  <c r="U428" i="64"/>
  <c r="DI2302" i="64"/>
  <c r="DI2320" i="64" s="1"/>
  <c r="DI2329" i="64"/>
  <c r="DI432" i="64"/>
  <c r="DA2302" i="64"/>
  <c r="DA2320" i="64" s="1"/>
  <c r="DA2329" i="64"/>
  <c r="DA432" i="64"/>
  <c r="CS2302" i="64"/>
  <c r="CS2320" i="64" s="1"/>
  <c r="CS2329" i="64"/>
  <c r="CS432" i="64"/>
  <c r="DH2301" i="64"/>
  <c r="DH2319" i="64" s="1"/>
  <c r="DH2328" i="64"/>
  <c r="DH431" i="64"/>
  <c r="CZ2301" i="64"/>
  <c r="CZ2319" i="64" s="1"/>
  <c r="CZ2328" i="64"/>
  <c r="CZ431" i="64"/>
  <c r="CR2301" i="64"/>
  <c r="CR2319" i="64" s="1"/>
  <c r="CR2328" i="64"/>
  <c r="CR431" i="64"/>
  <c r="DG2298" i="64"/>
  <c r="DG2316" i="64" s="1"/>
  <c r="DG2325" i="64"/>
  <c r="DG428" i="64"/>
  <c r="CY2298" i="64"/>
  <c r="CY2316" i="64" s="1"/>
  <c r="CY2325" i="64"/>
  <c r="CY428" i="64"/>
  <c r="CQ2298" i="64"/>
  <c r="CQ2316" i="64" s="1"/>
  <c r="CQ2325" i="64"/>
  <c r="CQ428" i="64"/>
  <c r="DF2297" i="64"/>
  <c r="DF2324" i="64"/>
  <c r="DF2336" i="64" s="1"/>
  <c r="DF427" i="64"/>
  <c r="CX2297" i="64"/>
  <c r="CX2324" i="64"/>
  <c r="CX2336" i="64" s="1"/>
  <c r="CX427" i="64"/>
  <c r="CP2297" i="64"/>
  <c r="CP2324" i="64"/>
  <c r="CP2336" i="64" s="1"/>
  <c r="CP427" i="64"/>
  <c r="BD2297" i="64"/>
  <c r="BD2324" i="64"/>
  <c r="BD2336" i="64" s="1"/>
  <c r="BD427" i="64"/>
  <c r="CB2302" i="64"/>
  <c r="CB2329" i="64"/>
  <c r="CB432" i="64"/>
  <c r="AF2302" i="64"/>
  <c r="AF2329" i="64"/>
  <c r="AF432" i="64"/>
  <c r="BE2301" i="64"/>
  <c r="BE2328" i="64"/>
  <c r="BE431" i="64"/>
  <c r="CL2298" i="64"/>
  <c r="CL2325" i="64"/>
  <c r="CL428" i="64"/>
  <c r="AX2298" i="64"/>
  <c r="AX2325" i="64"/>
  <c r="AX428" i="64"/>
  <c r="AL2297" i="64"/>
  <c r="AL2324" i="64"/>
  <c r="AL2336" i="64" s="1"/>
  <c r="AL427" i="64"/>
  <c r="BR2302" i="64"/>
  <c r="BR2329" i="64"/>
  <c r="BR432" i="64"/>
  <c r="AL2302" i="64"/>
  <c r="AL2329" i="64"/>
  <c r="AL432" i="64"/>
  <c r="BS2301" i="64"/>
  <c r="BS2328" i="64"/>
  <c r="BS431" i="64"/>
  <c r="AM2301" i="64"/>
  <c r="AM2328" i="64"/>
  <c r="AM431" i="64"/>
  <c r="BT2298" i="64"/>
  <c r="BT2325" i="64"/>
  <c r="BT428" i="64"/>
  <c r="AF2298" i="64"/>
  <c r="AF2325" i="64"/>
  <c r="AF428" i="64"/>
  <c r="BI2297" i="64"/>
  <c r="BI2324" i="64"/>
  <c r="BI2336" i="64" s="1"/>
  <c r="BI427" i="64"/>
  <c r="CL2297" i="64"/>
  <c r="CL2324" i="64"/>
  <c r="CL2336" i="64" s="1"/>
  <c r="CL427" i="64"/>
  <c r="CD2297" i="64"/>
  <c r="CD2324" i="64"/>
  <c r="CD2336" i="64" s="1"/>
  <c r="CD427" i="64"/>
  <c r="BV2297" i="64"/>
  <c r="BV2324" i="64"/>
  <c r="BV2336" i="64" s="1"/>
  <c r="BV427" i="64"/>
  <c r="BN2297" i="64"/>
  <c r="BN2324" i="64"/>
  <c r="BN2336" i="64" s="1"/>
  <c r="BN427" i="64"/>
  <c r="BF2297" i="64"/>
  <c r="BF2324" i="64"/>
  <c r="BF2336" i="64" s="1"/>
  <c r="BF427" i="64"/>
  <c r="AX2297" i="64"/>
  <c r="AX2324" i="64"/>
  <c r="AX2336" i="64" s="1"/>
  <c r="AX427" i="64"/>
  <c r="AP2297" i="64"/>
  <c r="AP2324" i="64"/>
  <c r="AP2336" i="64" s="1"/>
  <c r="AP427" i="64"/>
  <c r="AH2297" i="64"/>
  <c r="AH2324" i="64"/>
  <c r="AH2336" i="64" s="1"/>
  <c r="AH427" i="64"/>
  <c r="Z2297" i="64"/>
  <c r="Z2324" i="64"/>
  <c r="Z2336" i="64" s="1"/>
  <c r="Z427" i="64"/>
  <c r="CL2302" i="64"/>
  <c r="CL2329" i="64"/>
  <c r="CL432" i="64"/>
  <c r="CD2302" i="64"/>
  <c r="CD2329" i="64"/>
  <c r="CD432" i="64"/>
  <c r="BV2302" i="64"/>
  <c r="BV2329" i="64"/>
  <c r="BV432" i="64"/>
  <c r="BN2302" i="64"/>
  <c r="BN2329" i="64"/>
  <c r="BN432" i="64"/>
  <c r="BF2302" i="64"/>
  <c r="BF2329" i="64"/>
  <c r="BF432" i="64"/>
  <c r="AX2302" i="64"/>
  <c r="AX2329" i="64"/>
  <c r="AX432" i="64"/>
  <c r="AP2302" i="64"/>
  <c r="AP2329" i="64"/>
  <c r="AP432" i="64"/>
  <c r="AH2302" i="64"/>
  <c r="AH2329" i="64"/>
  <c r="AH432" i="64"/>
  <c r="Z2302" i="64"/>
  <c r="Z2329" i="64"/>
  <c r="Z432" i="64"/>
  <c r="CE2301" i="64"/>
  <c r="CE2328" i="64"/>
  <c r="CE431" i="64"/>
  <c r="BW2301" i="64"/>
  <c r="BW2328" i="64"/>
  <c r="BW431" i="64"/>
  <c r="BO2301" i="64"/>
  <c r="BO2328" i="64"/>
  <c r="BO431" i="64"/>
  <c r="BG2301" i="64"/>
  <c r="BG2328" i="64"/>
  <c r="BG431" i="64"/>
  <c r="AY2301" i="64"/>
  <c r="AY2328" i="64"/>
  <c r="AY431" i="64"/>
  <c r="AQ2301" i="64"/>
  <c r="AQ2328" i="64"/>
  <c r="AQ431" i="64"/>
  <c r="AI2301" i="64"/>
  <c r="AI2328" i="64"/>
  <c r="AI431" i="64"/>
  <c r="AA2301" i="64"/>
  <c r="AA2328" i="64"/>
  <c r="AA431" i="64"/>
  <c r="S2301" i="64"/>
  <c r="S2328" i="64"/>
  <c r="S431" i="64"/>
  <c r="CF2298" i="64"/>
  <c r="CF2325" i="64"/>
  <c r="CF428" i="64"/>
  <c r="BX2298" i="64"/>
  <c r="BX2325" i="64"/>
  <c r="BX428" i="64"/>
  <c r="BP2298" i="64"/>
  <c r="BP428" i="64"/>
  <c r="BP2325" i="64"/>
  <c r="BH2298" i="64"/>
  <c r="BH2325" i="64"/>
  <c r="BH428" i="64"/>
  <c r="AZ2298" i="64"/>
  <c r="AZ428" i="64"/>
  <c r="AZ2325" i="64"/>
  <c r="AR2298" i="64"/>
  <c r="AR2325" i="64"/>
  <c r="AR428" i="64"/>
  <c r="AJ2298" i="64"/>
  <c r="AJ2325" i="64"/>
  <c r="AJ428" i="64"/>
  <c r="AB2298" i="64"/>
  <c r="AB2325" i="64"/>
  <c r="AB428" i="64"/>
  <c r="T2298" i="64"/>
  <c r="T2325" i="64"/>
  <c r="T428" i="64"/>
  <c r="DH2302" i="64"/>
  <c r="DH2320" i="64" s="1"/>
  <c r="DH2329" i="64"/>
  <c r="DH432" i="64"/>
  <c r="CZ2302" i="64"/>
  <c r="CZ2320" i="64" s="1"/>
  <c r="CZ2329" i="64"/>
  <c r="CZ432" i="64"/>
  <c r="CR2302" i="64"/>
  <c r="CR2320" i="64" s="1"/>
  <c r="CR2329" i="64"/>
  <c r="CR432" i="64"/>
  <c r="DG2301" i="64"/>
  <c r="DG2319" i="64" s="1"/>
  <c r="DG2328" i="64"/>
  <c r="DG431" i="64"/>
  <c r="CY2301" i="64"/>
  <c r="CY2319" i="64" s="1"/>
  <c r="CY2328" i="64"/>
  <c r="CY431" i="64"/>
  <c r="CQ2301" i="64"/>
  <c r="CQ2319" i="64" s="1"/>
  <c r="CQ2328" i="64"/>
  <c r="CQ431" i="64"/>
  <c r="DF2298" i="64"/>
  <c r="DF2316" i="64" s="1"/>
  <c r="DF2325" i="64"/>
  <c r="DF428" i="64"/>
  <c r="CX2298" i="64"/>
  <c r="CX2316" i="64" s="1"/>
  <c r="CX2325" i="64"/>
  <c r="CX428" i="64"/>
  <c r="CP2298" i="64"/>
  <c r="CP2316" i="64" s="1"/>
  <c r="CP2325" i="64"/>
  <c r="CP428" i="64"/>
  <c r="DE2297" i="64"/>
  <c r="DE2324" i="64"/>
  <c r="DE2336" i="64" s="1"/>
  <c r="DE427" i="64"/>
  <c r="CW2297" i="64"/>
  <c r="CW2324" i="64"/>
  <c r="CW2336" i="64" s="1"/>
  <c r="CW427" i="64"/>
  <c r="CO2297" i="64"/>
  <c r="CO2324" i="64"/>
  <c r="CO2336" i="64" s="1"/>
  <c r="CO427" i="64"/>
  <c r="BL2297" i="64"/>
  <c r="BL2324" i="64"/>
  <c r="BL2336" i="64" s="1"/>
  <c r="BL427" i="64"/>
  <c r="CJ2302" i="64"/>
  <c r="CJ2329" i="64"/>
  <c r="CJ432" i="64"/>
  <c r="AV2302" i="64"/>
  <c r="AV2329" i="64"/>
  <c r="AV432" i="64"/>
  <c r="BU2301" i="64"/>
  <c r="BU2328" i="64"/>
  <c r="BU431" i="64"/>
  <c r="AG2301" i="64"/>
  <c r="AG431" i="64"/>
  <c r="AG2328" i="64"/>
  <c r="BN2298" i="64"/>
  <c r="BN2325" i="64"/>
  <c r="BN428" i="64"/>
  <c r="CH2297" i="64"/>
  <c r="CH2324" i="64"/>
  <c r="CH2336" i="64" s="1"/>
  <c r="CH427" i="64"/>
  <c r="AT2297" i="64"/>
  <c r="AT2324" i="64"/>
  <c r="AT2336" i="64" s="1"/>
  <c r="AT427" i="64"/>
  <c r="BZ2302" i="64"/>
  <c r="BZ2329" i="64"/>
  <c r="BZ432" i="64"/>
  <c r="AD2302" i="64"/>
  <c r="AD2329" i="64"/>
  <c r="AD432" i="64"/>
  <c r="BK2301" i="64"/>
  <c r="BK2328" i="64"/>
  <c r="BK431" i="64"/>
  <c r="AE2301" i="64"/>
  <c r="AE2328" i="64"/>
  <c r="AE431" i="64"/>
  <c r="BL2298" i="64"/>
  <c r="BL2325" i="64"/>
  <c r="BL428" i="64"/>
  <c r="AN2298" i="64"/>
  <c r="AN2325" i="64"/>
  <c r="AN428" i="64"/>
  <c r="CK2297" i="64"/>
  <c r="CK2324" i="64"/>
  <c r="CK2336" i="64" s="1"/>
  <c r="CK427" i="64"/>
  <c r="CC2297" i="64"/>
  <c r="CC427" i="64"/>
  <c r="CC2324" i="64"/>
  <c r="CC2336" i="64" s="1"/>
  <c r="BU2297" i="64"/>
  <c r="BU2324" i="64"/>
  <c r="BU2336" i="64" s="1"/>
  <c r="BU427" i="64"/>
  <c r="BM2297" i="64"/>
  <c r="BM2324" i="64"/>
  <c r="BM2336" i="64" s="1"/>
  <c r="BM427" i="64"/>
  <c r="BE2297" i="64"/>
  <c r="BE2324" i="64"/>
  <c r="BE2336" i="64" s="1"/>
  <c r="BE427" i="64"/>
  <c r="AW2297" i="64"/>
  <c r="AW427" i="64"/>
  <c r="AW2324" i="64"/>
  <c r="AW2336" i="64" s="1"/>
  <c r="AO2297" i="64"/>
  <c r="AO2324" i="64"/>
  <c r="AO2336" i="64" s="1"/>
  <c r="AO427" i="64"/>
  <c r="AG2297" i="64"/>
  <c r="AG2324" i="64"/>
  <c r="AG2336" i="64" s="1"/>
  <c r="AG427" i="64"/>
  <c r="Y2297" i="64"/>
  <c r="Y2324" i="64"/>
  <c r="Y2336" i="64" s="1"/>
  <c r="Y427" i="64"/>
  <c r="CK2302" i="64"/>
  <c r="CK2329" i="64"/>
  <c r="CK432" i="64"/>
  <c r="CC2302" i="64"/>
  <c r="CC2329" i="64"/>
  <c r="CC432" i="64"/>
  <c r="BU2302" i="64"/>
  <c r="BU2329" i="64"/>
  <c r="BU432" i="64"/>
  <c r="BM2302" i="64"/>
  <c r="BM432" i="64"/>
  <c r="BM2329" i="64"/>
  <c r="BE2302" i="64"/>
  <c r="BE2329" i="64"/>
  <c r="BE432" i="64"/>
  <c r="AW2302" i="64"/>
  <c r="AW2329" i="64"/>
  <c r="AW432" i="64"/>
  <c r="AO2302" i="64"/>
  <c r="AO2329" i="64"/>
  <c r="AO432" i="64"/>
  <c r="AG2302" i="64"/>
  <c r="AG2329" i="64"/>
  <c r="AG432" i="64"/>
  <c r="Y2302" i="64"/>
  <c r="Y2329" i="64"/>
  <c r="Y432" i="64"/>
  <c r="CL2301" i="64"/>
  <c r="CL2328" i="64"/>
  <c r="CL431" i="64"/>
  <c r="CD2301" i="64"/>
  <c r="CD2328" i="64"/>
  <c r="CD431" i="64"/>
  <c r="BV2301" i="64"/>
  <c r="BV2328" i="64"/>
  <c r="BV431" i="64"/>
  <c r="BN2301" i="64"/>
  <c r="BN2328" i="64"/>
  <c r="BN431" i="64"/>
  <c r="BF2301" i="64"/>
  <c r="BF2328" i="64"/>
  <c r="BF431" i="64"/>
  <c r="AX2301" i="64"/>
  <c r="AX2328" i="64"/>
  <c r="AX431" i="64"/>
  <c r="AP2301" i="64"/>
  <c r="AP2328" i="64"/>
  <c r="AP431" i="64"/>
  <c r="AH2301" i="64"/>
  <c r="AH2328" i="64"/>
  <c r="AH431" i="64"/>
  <c r="Z2301" i="64"/>
  <c r="Z2328" i="64"/>
  <c r="Z431" i="64"/>
  <c r="CE2298" i="64"/>
  <c r="CE2325" i="64"/>
  <c r="CE428" i="64"/>
  <c r="BW2298" i="64"/>
  <c r="BW2325" i="64"/>
  <c r="BW428" i="64"/>
  <c r="BO2298" i="64"/>
  <c r="BO2325" i="64"/>
  <c r="BO428" i="64"/>
  <c r="BG2298" i="64"/>
  <c r="BG2325" i="64"/>
  <c r="BG428" i="64"/>
  <c r="AY2298" i="64"/>
  <c r="AY2325" i="64"/>
  <c r="AY428" i="64"/>
  <c r="AQ2298" i="64"/>
  <c r="AQ2325" i="64"/>
  <c r="AQ428" i="64"/>
  <c r="AI2298" i="64"/>
  <c r="AI2325" i="64"/>
  <c r="AI428" i="64"/>
  <c r="AA2298" i="64"/>
  <c r="AA2325" i="64"/>
  <c r="AA428" i="64"/>
  <c r="S2298" i="64"/>
  <c r="S2325" i="64"/>
  <c r="S428" i="64"/>
  <c r="DG2302" i="64"/>
  <c r="DG2320" i="64" s="1"/>
  <c r="DG2329" i="64"/>
  <c r="DG432" i="64"/>
  <c r="CY2302" i="64"/>
  <c r="CY2320" i="64" s="1"/>
  <c r="CY2329" i="64"/>
  <c r="CY432" i="64"/>
  <c r="CQ2302" i="64"/>
  <c r="CQ2320" i="64" s="1"/>
  <c r="CQ2329" i="64"/>
  <c r="CQ432" i="64"/>
  <c r="DF2301" i="64"/>
  <c r="DF2319" i="64" s="1"/>
  <c r="DF2328" i="64"/>
  <c r="DF431" i="64"/>
  <c r="CX2301" i="64"/>
  <c r="CX2319" i="64" s="1"/>
  <c r="CX2328" i="64"/>
  <c r="CX431" i="64"/>
  <c r="CP2301" i="64"/>
  <c r="CP2319" i="64" s="1"/>
  <c r="CP2328" i="64"/>
  <c r="CP431" i="64"/>
  <c r="DE2298" i="64"/>
  <c r="DE2316" i="64" s="1"/>
  <c r="DE2325" i="64"/>
  <c r="DE428" i="64"/>
  <c r="CW2298" i="64"/>
  <c r="CW2316" i="64" s="1"/>
  <c r="CW2325" i="64"/>
  <c r="CW428" i="64"/>
  <c r="CO2298" i="64"/>
  <c r="CO2325" i="64"/>
  <c r="CO428" i="64"/>
  <c r="DD2297" i="64"/>
  <c r="DD2324" i="64"/>
  <c r="DD2336" i="64" s="1"/>
  <c r="DD427" i="64"/>
  <c r="CV2297" i="64"/>
  <c r="CV2324" i="64"/>
  <c r="CV2336" i="64" s="1"/>
  <c r="CV427" i="64"/>
  <c r="DJ2206" i="64"/>
  <c r="DJ2240" i="64"/>
  <c r="DJ2275" i="64"/>
  <c r="DJ2293" i="64" s="1"/>
  <c r="DB2206" i="64"/>
  <c r="DB2275" i="64"/>
  <c r="DB2293" i="64" s="1"/>
  <c r="DB2240" i="64"/>
  <c r="CT2206" i="64"/>
  <c r="CT2240" i="64"/>
  <c r="CT2275" i="64"/>
  <c r="CT2293" i="64" s="1"/>
  <c r="DI2205" i="64"/>
  <c r="DI2274" i="64"/>
  <c r="DI2292" i="64" s="1"/>
  <c r="DI2239" i="64"/>
  <c r="DA2205" i="64"/>
  <c r="DA2274" i="64"/>
  <c r="DA2292" i="64" s="1"/>
  <c r="DA2239" i="64"/>
  <c r="CS2205" i="64"/>
  <c r="CS2274" i="64"/>
  <c r="CS2292" i="64" s="1"/>
  <c r="CS2239" i="64"/>
  <c r="DH2202" i="64"/>
  <c r="DH2271" i="64"/>
  <c r="DH2289" i="64" s="1"/>
  <c r="DH2236" i="64"/>
  <c r="CZ2202" i="64"/>
  <c r="CZ2271" i="64"/>
  <c r="CZ2289" i="64" s="1"/>
  <c r="CZ2236" i="64"/>
  <c r="CR2202" i="64"/>
  <c r="CR2271" i="64"/>
  <c r="CR2289" i="64" s="1"/>
  <c r="CR2236" i="64"/>
  <c r="DG2201" i="64"/>
  <c r="DG2227" i="64" s="1"/>
  <c r="DG2270" i="64"/>
  <c r="DG2235" i="64"/>
  <c r="DG2261" i="64" s="1"/>
  <c r="CY2201" i="64"/>
  <c r="CY2227" i="64" s="1"/>
  <c r="CY2270" i="64"/>
  <c r="CY2235" i="64"/>
  <c r="CY2261" i="64" s="1"/>
  <c r="CQ2201" i="64"/>
  <c r="CQ2227" i="64" s="1"/>
  <c r="CQ2270" i="64"/>
  <c r="CQ2235" i="64"/>
  <c r="CQ2261" i="64" s="1"/>
  <c r="AZ2201" i="64"/>
  <c r="AZ2227" i="64" s="1"/>
  <c r="AZ2270" i="64"/>
  <c r="AZ2235" i="64"/>
  <c r="BP2206" i="64"/>
  <c r="BP2232" i="64" s="1"/>
  <c r="BP2240" i="64"/>
  <c r="BP2266" i="64" s="1"/>
  <c r="BP2275" i="64"/>
  <c r="CG2205" i="64"/>
  <c r="CG2231" i="64" s="1"/>
  <c r="CG2239" i="64"/>
  <c r="CG2265" i="64" s="1"/>
  <c r="CG2274" i="64"/>
  <c r="AK2205" i="64"/>
  <c r="AK2231" i="64" s="1"/>
  <c r="AK2239" i="64"/>
  <c r="AK2265" i="64" s="1"/>
  <c r="AK2274" i="64"/>
  <c r="BJ2202" i="64"/>
  <c r="BJ2271" i="64"/>
  <c r="BJ2236" i="64"/>
  <c r="BJ2262" i="64" s="1"/>
  <c r="CE2201" i="64"/>
  <c r="CE2227" i="64" s="1"/>
  <c r="CE2270" i="64"/>
  <c r="CE2235" i="64"/>
  <c r="BW2201" i="64"/>
  <c r="BW2227" i="64" s="1"/>
  <c r="BW2270" i="64"/>
  <c r="BW2235" i="64"/>
  <c r="BO2201" i="64"/>
  <c r="BO2227" i="64" s="1"/>
  <c r="BO2270" i="64"/>
  <c r="BO2235" i="64"/>
  <c r="BG2201" i="64"/>
  <c r="BG2227" i="64" s="1"/>
  <c r="BG2270" i="64"/>
  <c r="BG2235" i="64"/>
  <c r="AY2201" i="64"/>
  <c r="AY2227" i="64" s="1"/>
  <c r="AY2235" i="64"/>
  <c r="AY2270" i="64"/>
  <c r="AQ2201" i="64"/>
  <c r="AQ2227" i="64" s="1"/>
  <c r="AQ2270" i="64"/>
  <c r="AQ2235" i="64"/>
  <c r="AI2201" i="64"/>
  <c r="AI2227" i="64" s="1"/>
  <c r="AI2270" i="64"/>
  <c r="AI2235" i="64"/>
  <c r="AA2201" i="64"/>
  <c r="AA2227" i="64" s="1"/>
  <c r="AA2270" i="64"/>
  <c r="AA2235" i="64"/>
  <c r="S2201" i="64"/>
  <c r="S2227" i="64" s="1"/>
  <c r="S2270" i="64"/>
  <c r="S2235" i="64"/>
  <c r="CE2206" i="64"/>
  <c r="CE2232" i="64" s="1"/>
  <c r="CE2240" i="64"/>
  <c r="CE2266" i="64" s="1"/>
  <c r="CE2275" i="64"/>
  <c r="BW2206" i="64"/>
  <c r="BW2232" i="64" s="1"/>
  <c r="BW2240" i="64"/>
  <c r="BW2266" i="64" s="1"/>
  <c r="BW2275" i="64"/>
  <c r="BO2206" i="64"/>
  <c r="BO2232" i="64" s="1"/>
  <c r="BO2240" i="64"/>
  <c r="BO2266" i="64" s="1"/>
  <c r="BO2275" i="64"/>
  <c r="BG2206" i="64"/>
  <c r="BG2232" i="64" s="1"/>
  <c r="BG2240" i="64"/>
  <c r="BG2266" i="64" s="1"/>
  <c r="BG2275" i="64"/>
  <c r="AY2206" i="64"/>
  <c r="AY2232" i="64" s="1"/>
  <c r="AY2240" i="64"/>
  <c r="AY2266" i="64" s="1"/>
  <c r="AY2275" i="64"/>
  <c r="AQ2206" i="64"/>
  <c r="AQ2232" i="64" s="1"/>
  <c r="AQ2240" i="64"/>
  <c r="AQ2266" i="64" s="1"/>
  <c r="AQ2275" i="64"/>
  <c r="AI2206" i="64"/>
  <c r="AI2232" i="64" s="1"/>
  <c r="AI2240" i="64"/>
  <c r="AI2266" i="64" s="1"/>
  <c r="AI2275" i="64"/>
  <c r="AA2206" i="64"/>
  <c r="AA2232" i="64" s="1"/>
  <c r="AA2240" i="64"/>
  <c r="AA2266" i="64" s="1"/>
  <c r="AA2275" i="64"/>
  <c r="S2206" i="64"/>
  <c r="S2232" i="64" s="1"/>
  <c r="S2240" i="64"/>
  <c r="S2266" i="64" s="1"/>
  <c r="S2275" i="64"/>
  <c r="CF2205" i="64"/>
  <c r="CF2231" i="64" s="1"/>
  <c r="CF2239" i="64"/>
  <c r="CF2265" i="64" s="1"/>
  <c r="CF2274" i="64"/>
  <c r="BX2205" i="64"/>
  <c r="BX2231" i="64" s="1"/>
  <c r="BX2239" i="64"/>
  <c r="BX2265" i="64" s="1"/>
  <c r="BX2274" i="64"/>
  <c r="BP2205" i="64"/>
  <c r="BP2231" i="64" s="1"/>
  <c r="BP2239" i="64"/>
  <c r="BP2265" i="64" s="1"/>
  <c r="BP2274" i="64"/>
  <c r="BH2205" i="64"/>
  <c r="BH2231" i="64" s="1"/>
  <c r="BH2239" i="64"/>
  <c r="BH2265" i="64" s="1"/>
  <c r="BH2274" i="64"/>
  <c r="AZ2205" i="64"/>
  <c r="AZ2231" i="64" s="1"/>
  <c r="AZ2239" i="64"/>
  <c r="AZ2265" i="64" s="1"/>
  <c r="AZ2274" i="64"/>
  <c r="AR2205" i="64"/>
  <c r="AR2231" i="64" s="1"/>
  <c r="AR2239" i="64"/>
  <c r="AR2265" i="64" s="1"/>
  <c r="AR2274" i="64"/>
  <c r="AJ2205" i="64"/>
  <c r="AJ2231" i="64" s="1"/>
  <c r="AJ2239" i="64"/>
  <c r="AJ2265" i="64" s="1"/>
  <c r="AJ2274" i="64"/>
  <c r="AB2205" i="64"/>
  <c r="AB2231" i="64" s="1"/>
  <c r="AB2239" i="64"/>
  <c r="AB2265" i="64" s="1"/>
  <c r="AB2274" i="64"/>
  <c r="T2205" i="64"/>
  <c r="T2231" i="64" s="1"/>
  <c r="T2239" i="64"/>
  <c r="T2265" i="64" s="1"/>
  <c r="T2274" i="64"/>
  <c r="CG2202" i="64"/>
  <c r="CG2271" i="64"/>
  <c r="CG2236" i="64"/>
  <c r="CG2262" i="64" s="1"/>
  <c r="BY2202" i="64"/>
  <c r="BY2271" i="64"/>
  <c r="BY2236" i="64"/>
  <c r="BY2262" i="64" s="1"/>
  <c r="BQ2202" i="64"/>
  <c r="BQ2271" i="64"/>
  <c r="BQ2236" i="64"/>
  <c r="BQ2262" i="64" s="1"/>
  <c r="BI2202" i="64"/>
  <c r="BI2271" i="64"/>
  <c r="BI2236" i="64"/>
  <c r="BI2262" i="64" s="1"/>
  <c r="BA2202" i="64"/>
  <c r="BA2271" i="64"/>
  <c r="BA2236" i="64"/>
  <c r="BA2262" i="64" s="1"/>
  <c r="AS2202" i="64"/>
  <c r="AS2271" i="64"/>
  <c r="AS2236" i="64"/>
  <c r="AS2262" i="64" s="1"/>
  <c r="AK2202" i="64"/>
  <c r="AK2271" i="64"/>
  <c r="AK2236" i="64"/>
  <c r="AK2262" i="64" s="1"/>
  <c r="AC2202" i="64"/>
  <c r="AC2271" i="64"/>
  <c r="AC2236" i="64"/>
  <c r="AC2262" i="64" s="1"/>
  <c r="U2202" i="64"/>
  <c r="U2271" i="64"/>
  <c r="U2236" i="64"/>
  <c r="U2262" i="64" s="1"/>
  <c r="DI2206" i="64"/>
  <c r="DI2275" i="64"/>
  <c r="DI2293" i="64" s="1"/>
  <c r="DI2240" i="64"/>
  <c r="DA2206" i="64"/>
  <c r="DA2275" i="64"/>
  <c r="DA2293" i="64" s="1"/>
  <c r="DA2240" i="64"/>
  <c r="CS2206" i="64"/>
  <c r="CS2275" i="64"/>
  <c r="CS2293" i="64" s="1"/>
  <c r="CS2240" i="64"/>
  <c r="DH2205" i="64"/>
  <c r="DH2274" i="64"/>
  <c r="DH2292" i="64" s="1"/>
  <c r="DH2239" i="64"/>
  <c r="CZ2205" i="64"/>
  <c r="CZ2274" i="64"/>
  <c r="CZ2292" i="64" s="1"/>
  <c r="CZ2239" i="64"/>
  <c r="CR2205" i="64"/>
  <c r="CR2274" i="64"/>
  <c r="CR2292" i="64" s="1"/>
  <c r="CR2239" i="64"/>
  <c r="DG2202" i="64"/>
  <c r="DG2236" i="64"/>
  <c r="DG2271" i="64"/>
  <c r="DG2289" i="64" s="1"/>
  <c r="CY2202" i="64"/>
  <c r="CY2236" i="64"/>
  <c r="CY2271" i="64"/>
  <c r="CY2289" i="64" s="1"/>
  <c r="CQ2202" i="64"/>
  <c r="CQ2271" i="64"/>
  <c r="CQ2289" i="64" s="1"/>
  <c r="CQ2236" i="64"/>
  <c r="DF2201" i="64"/>
  <c r="DF2227" i="64" s="1"/>
  <c r="DF2270" i="64"/>
  <c r="DF2235" i="64"/>
  <c r="DF2261" i="64" s="1"/>
  <c r="CX2201" i="64"/>
  <c r="CX2227" i="64" s="1"/>
  <c r="CX2270" i="64"/>
  <c r="CX2235" i="64"/>
  <c r="CX2261" i="64" s="1"/>
  <c r="CP2201" i="64"/>
  <c r="CP2227" i="64" s="1"/>
  <c r="CP2270" i="64"/>
  <c r="CP2235" i="64"/>
  <c r="CP2261" i="64" s="1"/>
  <c r="AJ2201" i="64"/>
  <c r="AJ2227" i="64" s="1"/>
  <c r="AJ2270" i="64"/>
  <c r="AJ2235" i="64"/>
  <c r="AR2206" i="64"/>
  <c r="AR2232" i="64" s="1"/>
  <c r="AR2240" i="64"/>
  <c r="AR2266" i="64" s="1"/>
  <c r="AR2275" i="64"/>
  <c r="AS2205" i="64"/>
  <c r="AS2231" i="64" s="1"/>
  <c r="AS2239" i="64"/>
  <c r="AS2265" i="64" s="1"/>
  <c r="AS2274" i="64"/>
  <c r="AL2202" i="64"/>
  <c r="AL2271" i="64"/>
  <c r="AL2236" i="64"/>
  <c r="AL2262" i="64" s="1"/>
  <c r="AX2201" i="64"/>
  <c r="AX2227" i="64" s="1"/>
  <c r="AX2270" i="64"/>
  <c r="AX2235" i="64"/>
  <c r="CL2206" i="64"/>
  <c r="CL2232" i="64" s="1"/>
  <c r="CL2240" i="64"/>
  <c r="CL2266" i="64" s="1"/>
  <c r="CL2275" i="64"/>
  <c r="BF2206" i="64"/>
  <c r="BF2232" i="64" s="1"/>
  <c r="BF2240" i="64"/>
  <c r="BF2266" i="64" s="1"/>
  <c r="BF2275" i="64"/>
  <c r="AH2206" i="64"/>
  <c r="AH2232" i="64" s="1"/>
  <c r="AH2240" i="64"/>
  <c r="AH2266" i="64" s="1"/>
  <c r="AH2275" i="64"/>
  <c r="CE2205" i="64"/>
  <c r="CE2231" i="64" s="1"/>
  <c r="CE2239" i="64"/>
  <c r="CE2265" i="64" s="1"/>
  <c r="CE2274" i="64"/>
  <c r="BG2205" i="64"/>
  <c r="BG2231" i="64" s="1"/>
  <c r="BG2239" i="64"/>
  <c r="BG2265" i="64" s="1"/>
  <c r="BG2274" i="64"/>
  <c r="AQ2205" i="64"/>
  <c r="AQ2231" i="64" s="1"/>
  <c r="AQ2239" i="64"/>
  <c r="AQ2265" i="64" s="1"/>
  <c r="AQ2274" i="64"/>
  <c r="S2205" i="64"/>
  <c r="S2231" i="64" s="1"/>
  <c r="S2239" i="64"/>
  <c r="S2265" i="64" s="1"/>
  <c r="S2274" i="64"/>
  <c r="BX2202" i="64"/>
  <c r="BX2271" i="64"/>
  <c r="BX2236" i="64"/>
  <c r="BX2262" i="64" s="1"/>
  <c r="BH2202" i="64"/>
  <c r="BH2271" i="64"/>
  <c r="BH2236" i="64"/>
  <c r="BH2262" i="64" s="1"/>
  <c r="AJ2202" i="64"/>
  <c r="AJ2271" i="64"/>
  <c r="AJ2236" i="64"/>
  <c r="AJ2262" i="64" s="1"/>
  <c r="DH2206" i="64"/>
  <c r="DH2275" i="64"/>
  <c r="DH2293" i="64" s="1"/>
  <c r="DH2240" i="64"/>
  <c r="CZ2206" i="64"/>
  <c r="CZ2275" i="64"/>
  <c r="CZ2293" i="64" s="1"/>
  <c r="CZ2240" i="64"/>
  <c r="CR2206" i="64"/>
  <c r="CR2275" i="64"/>
  <c r="CR2293" i="64" s="1"/>
  <c r="CR2240" i="64"/>
  <c r="DG2205" i="64"/>
  <c r="DG2239" i="64"/>
  <c r="DG2274" i="64"/>
  <c r="DG2292" i="64" s="1"/>
  <c r="CY2205" i="64"/>
  <c r="CY2239" i="64"/>
  <c r="CY2274" i="64"/>
  <c r="CY2292" i="64" s="1"/>
  <c r="CQ2205" i="64"/>
  <c r="CQ2239" i="64"/>
  <c r="CQ2274" i="64"/>
  <c r="CQ2292" i="64" s="1"/>
  <c r="DF2202" i="64"/>
  <c r="DF2271" i="64"/>
  <c r="DF2289" i="64" s="1"/>
  <c r="DF2236" i="64"/>
  <c r="CX2202" i="64"/>
  <c r="CX2271" i="64"/>
  <c r="CX2289" i="64" s="1"/>
  <c r="CX2236" i="64"/>
  <c r="CP2202" i="64"/>
  <c r="CP2271" i="64"/>
  <c r="CP2289" i="64" s="1"/>
  <c r="CP2236" i="64"/>
  <c r="DE2201" i="64"/>
  <c r="DE2227" i="64" s="1"/>
  <c r="DE2270" i="64"/>
  <c r="DE2235" i="64"/>
  <c r="DE2261" i="64" s="1"/>
  <c r="CW2201" i="64"/>
  <c r="CW2227" i="64" s="1"/>
  <c r="CW2270" i="64"/>
  <c r="CW2235" i="64"/>
  <c r="CW2261" i="64" s="1"/>
  <c r="CO2201" i="64"/>
  <c r="CO2227" i="64" s="1"/>
  <c r="CO2270" i="64"/>
  <c r="CO2235" i="64"/>
  <c r="CO2261" i="64" s="1"/>
  <c r="AR2201" i="64"/>
  <c r="AR2227" i="64" s="1"/>
  <c r="AR2270" i="64"/>
  <c r="AR2235" i="64"/>
  <c r="BH2206" i="64"/>
  <c r="BH2232" i="64" s="1"/>
  <c r="BH2240" i="64"/>
  <c r="BH2266" i="64" s="1"/>
  <c r="BH2275" i="64"/>
  <c r="BY2205" i="64"/>
  <c r="BY2231" i="64" s="1"/>
  <c r="BY2239" i="64"/>
  <c r="BY2265" i="64" s="1"/>
  <c r="BY2274" i="64"/>
  <c r="AC2205" i="64"/>
  <c r="AC2231" i="64" s="1"/>
  <c r="AC2239" i="64"/>
  <c r="AC2265" i="64" s="1"/>
  <c r="AC2274" i="64"/>
  <c r="BB2202" i="64"/>
  <c r="BB2271" i="64"/>
  <c r="BB2236" i="64"/>
  <c r="BB2262" i="64" s="1"/>
  <c r="CL2201" i="64"/>
  <c r="CL2227" i="64" s="1"/>
  <c r="CL2270" i="64"/>
  <c r="CL2235" i="64"/>
  <c r="AP2201" i="64"/>
  <c r="AP2227" i="64" s="1"/>
  <c r="AP2270" i="64"/>
  <c r="AP2235" i="64"/>
  <c r="CD2206" i="64"/>
  <c r="CD2232" i="64" s="1"/>
  <c r="CD2240" i="64"/>
  <c r="CD2266" i="64" s="1"/>
  <c r="CD2275" i="64"/>
  <c r="BN2206" i="64"/>
  <c r="BN2232" i="64" s="1"/>
  <c r="BN2240" i="64"/>
  <c r="BN2266" i="64" s="1"/>
  <c r="BN2275" i="64"/>
  <c r="AP2206" i="64"/>
  <c r="AP2232" i="64" s="1"/>
  <c r="AP2240" i="64"/>
  <c r="AP2266" i="64" s="1"/>
  <c r="AP2275" i="64"/>
  <c r="Z2206" i="64"/>
  <c r="Z2232" i="64" s="1"/>
  <c r="Z2240" i="64"/>
  <c r="Z2266" i="64" s="1"/>
  <c r="Z2275" i="64"/>
  <c r="BO2205" i="64"/>
  <c r="BO2231" i="64" s="1"/>
  <c r="BO2239" i="64"/>
  <c r="BO2265" i="64" s="1"/>
  <c r="BO2274" i="64"/>
  <c r="AY2205" i="64"/>
  <c r="AY2231" i="64" s="1"/>
  <c r="AY2239" i="64"/>
  <c r="AY2265" i="64" s="1"/>
  <c r="AY2274" i="64"/>
  <c r="AI2205" i="64"/>
  <c r="AI2231" i="64" s="1"/>
  <c r="AI2239" i="64"/>
  <c r="AI2265" i="64" s="1"/>
  <c r="AI2274" i="64"/>
  <c r="AA2205" i="64"/>
  <c r="AA2231" i="64" s="1"/>
  <c r="AA2239" i="64"/>
  <c r="AA2265" i="64" s="1"/>
  <c r="AA2274" i="64"/>
  <c r="CF2202" i="64"/>
  <c r="CF2271" i="64"/>
  <c r="CF2236" i="64"/>
  <c r="CF2262" i="64" s="1"/>
  <c r="BP2202" i="64"/>
  <c r="BP2271" i="64"/>
  <c r="BP2236" i="64"/>
  <c r="BP2262" i="64" s="1"/>
  <c r="AZ2202" i="64"/>
  <c r="AZ2271" i="64"/>
  <c r="AZ2236" i="64"/>
  <c r="AZ2262" i="64" s="1"/>
  <c r="AR2202" i="64"/>
  <c r="AR2271" i="64"/>
  <c r="AR2236" i="64"/>
  <c r="AR2262" i="64" s="1"/>
  <c r="AB2202" i="64"/>
  <c r="AB2271" i="64"/>
  <c r="AB2236" i="64"/>
  <c r="AB2262" i="64" s="1"/>
  <c r="T2202" i="64"/>
  <c r="T2271" i="64"/>
  <c r="T2236" i="64"/>
  <c r="T2262" i="64" s="1"/>
  <c r="BU2201" i="64"/>
  <c r="BU2227" i="64" s="1"/>
  <c r="BU2270" i="64"/>
  <c r="BU2235" i="64"/>
  <c r="AG2201" i="64"/>
  <c r="AG2227" i="64" s="1"/>
  <c r="AG2270" i="64"/>
  <c r="AG2235" i="64"/>
  <c r="BM2206" i="64"/>
  <c r="BM2232" i="64" s="1"/>
  <c r="BM2275" i="64"/>
  <c r="BM2240" i="64"/>
  <c r="BM2266" i="64" s="1"/>
  <c r="Y2206" i="64"/>
  <c r="Y2232" i="64" s="1"/>
  <c r="Y2275" i="64"/>
  <c r="Y2240" i="64"/>
  <c r="Y2266" i="64" s="1"/>
  <c r="BF2205" i="64"/>
  <c r="BF2231" i="64" s="1"/>
  <c r="BF2239" i="64"/>
  <c r="BF2265" i="64" s="1"/>
  <c r="BF2274" i="64"/>
  <c r="AY2202" i="64"/>
  <c r="AY2271" i="64"/>
  <c r="AY2236" i="64"/>
  <c r="AY2262" i="64" s="1"/>
  <c r="S2202" i="64"/>
  <c r="S2236" i="64"/>
  <c r="S2262" i="64" s="1"/>
  <c r="S2271" i="64"/>
  <c r="DG2206" i="64"/>
  <c r="DG2240" i="64"/>
  <c r="DG2275" i="64"/>
  <c r="DG2293" i="64" s="1"/>
  <c r="CY2206" i="64"/>
  <c r="CY2240" i="64"/>
  <c r="CY2275" i="64"/>
  <c r="CY2293" i="64" s="1"/>
  <c r="CQ2206" i="64"/>
  <c r="CQ2240" i="64"/>
  <c r="CQ2275" i="64"/>
  <c r="CQ2293" i="64" s="1"/>
  <c r="DF2205" i="64"/>
  <c r="DF2239" i="64"/>
  <c r="DF2274" i="64"/>
  <c r="DF2292" i="64" s="1"/>
  <c r="CX2205" i="64"/>
  <c r="CX2239" i="64"/>
  <c r="CX2274" i="64"/>
  <c r="CX2292" i="64" s="1"/>
  <c r="CP2205" i="64"/>
  <c r="CP2239" i="64"/>
  <c r="CP2274" i="64"/>
  <c r="CP2292" i="64" s="1"/>
  <c r="DE2202" i="64"/>
  <c r="DE2236" i="64"/>
  <c r="DE2271" i="64"/>
  <c r="DE2289" i="64" s="1"/>
  <c r="CW2202" i="64"/>
  <c r="CW2236" i="64"/>
  <c r="CW2271" i="64"/>
  <c r="CW2289" i="64" s="1"/>
  <c r="CO2202" i="64"/>
  <c r="CO2236" i="64"/>
  <c r="CO2271" i="64"/>
  <c r="CO2289" i="64" s="1"/>
  <c r="DD2201" i="64"/>
  <c r="DD2227" i="64" s="1"/>
  <c r="DD2235" i="64"/>
  <c r="DD2261" i="64" s="1"/>
  <c r="DD2270" i="64"/>
  <c r="CV2201" i="64"/>
  <c r="CV2227" i="64" s="1"/>
  <c r="CV2270" i="64"/>
  <c r="CV2235" i="64"/>
  <c r="CV2261" i="64" s="1"/>
  <c r="BH2201" i="64"/>
  <c r="BH2227" i="64" s="1"/>
  <c r="BH2270" i="64"/>
  <c r="BH2235" i="64"/>
  <c r="BX2206" i="64"/>
  <c r="BX2232" i="64" s="1"/>
  <c r="BX2240" i="64"/>
  <c r="BX2266" i="64" s="1"/>
  <c r="BX2275" i="64"/>
  <c r="T2206" i="64"/>
  <c r="T2232" i="64" s="1"/>
  <c r="T2240" i="64"/>
  <c r="T2266" i="64" s="1"/>
  <c r="T2275" i="64"/>
  <c r="CH2202" i="64"/>
  <c r="CH2271" i="64"/>
  <c r="CH2236" i="64"/>
  <c r="CH2262" i="64" s="1"/>
  <c r="BF2201" i="64"/>
  <c r="BF2227" i="64" s="1"/>
  <c r="BF2270" i="64"/>
  <c r="BF2235" i="64"/>
  <c r="BM2201" i="64"/>
  <c r="BM2227" i="64" s="1"/>
  <c r="BM2270" i="64"/>
  <c r="BM2235" i="64"/>
  <c r="Y2201" i="64"/>
  <c r="Y2227" i="64" s="1"/>
  <c r="Y2270" i="64"/>
  <c r="Y2235" i="64"/>
  <c r="BE2206" i="64"/>
  <c r="BE2232" i="64" s="1"/>
  <c r="BE2275" i="64"/>
  <c r="BE2240" i="64"/>
  <c r="BE2266" i="64" s="1"/>
  <c r="CD2205" i="64"/>
  <c r="CD2231" i="64" s="1"/>
  <c r="CD2239" i="64"/>
  <c r="CD2265" i="64" s="1"/>
  <c r="CD2274" i="64"/>
  <c r="AH2205" i="64"/>
  <c r="AH2231" i="64" s="1"/>
  <c r="AH2239" i="64"/>
  <c r="AH2265" i="64" s="1"/>
  <c r="AH2274" i="64"/>
  <c r="BO2202" i="64"/>
  <c r="BO2271" i="64"/>
  <c r="BO2236" i="64"/>
  <c r="BO2262" i="64" s="1"/>
  <c r="AA2202" i="64"/>
  <c r="AA2271" i="64"/>
  <c r="AA2236" i="64"/>
  <c r="AA2262" i="64" s="1"/>
  <c r="CJ2201" i="64"/>
  <c r="CJ2227" i="64" s="1"/>
  <c r="CJ2235" i="64"/>
  <c r="CJ2270" i="64"/>
  <c r="CB2201" i="64"/>
  <c r="CB2227" i="64" s="1"/>
  <c r="CB2235" i="64"/>
  <c r="CB2270" i="64"/>
  <c r="BT2201" i="64"/>
  <c r="BT2227" i="64" s="1"/>
  <c r="BT2270" i="64"/>
  <c r="BT2235" i="64"/>
  <c r="BL2201" i="64"/>
  <c r="BL2227" i="64" s="1"/>
  <c r="BL2235" i="64"/>
  <c r="BL2270" i="64"/>
  <c r="BD2201" i="64"/>
  <c r="BD2227" i="64" s="1"/>
  <c r="BD2235" i="64"/>
  <c r="BD2270" i="64"/>
  <c r="AV2201" i="64"/>
  <c r="AV2227" i="64" s="1"/>
  <c r="AV2270" i="64"/>
  <c r="AV2235" i="64"/>
  <c r="AN2201" i="64"/>
  <c r="AN2227" i="64" s="1"/>
  <c r="AN2235" i="64"/>
  <c r="AN2270" i="64"/>
  <c r="AF2201" i="64"/>
  <c r="AF2227" i="64" s="1"/>
  <c r="AF2235" i="64"/>
  <c r="AF2270" i="64"/>
  <c r="X2201" i="64"/>
  <c r="X2227" i="64" s="1"/>
  <c r="X2235" i="64"/>
  <c r="X2270" i="64"/>
  <c r="CJ2206" i="64"/>
  <c r="CJ2232" i="64" s="1"/>
  <c r="CJ2240" i="64"/>
  <c r="CJ2266" i="64" s="1"/>
  <c r="CJ2275" i="64"/>
  <c r="CB2206" i="64"/>
  <c r="CB2232" i="64" s="1"/>
  <c r="CB2275" i="64"/>
  <c r="CB2240" i="64"/>
  <c r="CB2266" i="64" s="1"/>
  <c r="BT2206" i="64"/>
  <c r="BT2232" i="64" s="1"/>
  <c r="BT2240" i="64"/>
  <c r="BT2266" i="64" s="1"/>
  <c r="BT2275" i="64"/>
  <c r="BL2206" i="64"/>
  <c r="BL2232" i="64" s="1"/>
  <c r="BL2240" i="64"/>
  <c r="BL2266" i="64" s="1"/>
  <c r="BL2275" i="64"/>
  <c r="BD2206" i="64"/>
  <c r="BD2232" i="64" s="1"/>
  <c r="BD2275" i="64"/>
  <c r="BD2240" i="64"/>
  <c r="BD2266" i="64" s="1"/>
  <c r="AV2206" i="64"/>
  <c r="AV2232" i="64" s="1"/>
  <c r="AV2240" i="64"/>
  <c r="AV2266" i="64" s="1"/>
  <c r="AV2275" i="64"/>
  <c r="AN2206" i="64"/>
  <c r="AN2232" i="64" s="1"/>
  <c r="AN2275" i="64"/>
  <c r="AN2240" i="64"/>
  <c r="AN2266" i="64" s="1"/>
  <c r="AF2206" i="64"/>
  <c r="AF2232" i="64" s="1"/>
  <c r="AF2240" i="64"/>
  <c r="AF2266" i="64" s="1"/>
  <c r="AF2275" i="64"/>
  <c r="X2206" i="64"/>
  <c r="X2232" i="64" s="1"/>
  <c r="X2240" i="64"/>
  <c r="X2266" i="64" s="1"/>
  <c r="X2275" i="64"/>
  <c r="CK2205" i="64"/>
  <c r="CK2231" i="64" s="1"/>
  <c r="CK2274" i="64"/>
  <c r="CK2239" i="64"/>
  <c r="CK2265" i="64" s="1"/>
  <c r="CC2205" i="64"/>
  <c r="CC2231" i="64" s="1"/>
  <c r="CC2274" i="64"/>
  <c r="CC2239" i="64"/>
  <c r="CC2265" i="64" s="1"/>
  <c r="BU2205" i="64"/>
  <c r="BU2231" i="64" s="1"/>
  <c r="BU2274" i="64"/>
  <c r="BU2239" i="64"/>
  <c r="BU2265" i="64" s="1"/>
  <c r="BM2205" i="64"/>
  <c r="BM2231" i="64" s="1"/>
  <c r="BM2274" i="64"/>
  <c r="BM2239" i="64"/>
  <c r="BM2265" i="64" s="1"/>
  <c r="BE2205" i="64"/>
  <c r="BE2231" i="64" s="1"/>
  <c r="BE2274" i="64"/>
  <c r="BE2239" i="64"/>
  <c r="BE2265" i="64" s="1"/>
  <c r="AW2205" i="64"/>
  <c r="AW2231" i="64" s="1"/>
  <c r="AW2274" i="64"/>
  <c r="AW2239" i="64"/>
  <c r="AW2265" i="64" s="1"/>
  <c r="AO2205" i="64"/>
  <c r="AO2231" i="64" s="1"/>
  <c r="AO2274" i="64"/>
  <c r="AO2239" i="64"/>
  <c r="AO2265" i="64" s="1"/>
  <c r="AG2205" i="64"/>
  <c r="AG2231" i="64" s="1"/>
  <c r="AG2274" i="64"/>
  <c r="AG2239" i="64"/>
  <c r="AG2265" i="64" s="1"/>
  <c r="Y2205" i="64"/>
  <c r="Y2231" i="64" s="1"/>
  <c r="Y2274" i="64"/>
  <c r="Y2239" i="64"/>
  <c r="Y2265" i="64" s="1"/>
  <c r="CL2202" i="64"/>
  <c r="CL2236" i="64"/>
  <c r="CL2262" i="64" s="1"/>
  <c r="CL2271" i="64"/>
  <c r="CD2202" i="64"/>
  <c r="CD2271" i="64"/>
  <c r="CD2236" i="64"/>
  <c r="CD2262" i="64" s="1"/>
  <c r="BV2202" i="64"/>
  <c r="BV2236" i="64"/>
  <c r="BV2262" i="64" s="1"/>
  <c r="BV2271" i="64"/>
  <c r="BN2202" i="64"/>
  <c r="BN2271" i="64"/>
  <c r="BN2236" i="64"/>
  <c r="BN2262" i="64" s="1"/>
  <c r="BF2202" i="64"/>
  <c r="BF2271" i="64"/>
  <c r="BF2236" i="64"/>
  <c r="BF2262" i="64" s="1"/>
  <c r="AX2202" i="64"/>
  <c r="AX2236" i="64"/>
  <c r="AX2262" i="64" s="1"/>
  <c r="AX2271" i="64"/>
  <c r="AP2202" i="64"/>
  <c r="AP2271" i="64"/>
  <c r="AP2236" i="64"/>
  <c r="AP2262" i="64" s="1"/>
  <c r="AH2202" i="64"/>
  <c r="AH2271" i="64"/>
  <c r="AH2236" i="64"/>
  <c r="AH2262" i="64" s="1"/>
  <c r="Z2202" i="64"/>
  <c r="Z2236" i="64"/>
  <c r="Z2262" i="64" s="1"/>
  <c r="Z2271" i="64"/>
  <c r="DF2206" i="64"/>
  <c r="DF2240" i="64"/>
  <c r="DF2275" i="64"/>
  <c r="DF2293" i="64" s="1"/>
  <c r="CX2206" i="64"/>
  <c r="CX2240" i="64"/>
  <c r="CX2275" i="64"/>
  <c r="CX2293" i="64" s="1"/>
  <c r="CP2206" i="64"/>
  <c r="CP2240" i="64"/>
  <c r="CP2275" i="64"/>
  <c r="CP2293" i="64" s="1"/>
  <c r="DE2205" i="64"/>
  <c r="DE2239" i="64"/>
  <c r="DE2274" i="64"/>
  <c r="DE2292" i="64" s="1"/>
  <c r="CW2205" i="64"/>
  <c r="CW2239" i="64"/>
  <c r="CW2274" i="64"/>
  <c r="CW2292" i="64" s="1"/>
  <c r="CO2205" i="64"/>
  <c r="CO2239" i="64"/>
  <c r="CO2274" i="64"/>
  <c r="CO2292" i="64" s="1"/>
  <c r="DD2202" i="64"/>
  <c r="DD2236" i="64"/>
  <c r="DD2271" i="64"/>
  <c r="DD2289" i="64" s="1"/>
  <c r="CV2202" i="64"/>
  <c r="CV2236" i="64"/>
  <c r="CV2271" i="64"/>
  <c r="CV2289" i="64" s="1"/>
  <c r="DK2201" i="64"/>
  <c r="DK2227" i="64" s="1"/>
  <c r="DK2270" i="64"/>
  <c r="DK2235" i="64"/>
  <c r="DK2261" i="64" s="1"/>
  <c r="DC2201" i="64"/>
  <c r="DC2227" i="64" s="1"/>
  <c r="DC2270" i="64"/>
  <c r="DC2235" i="64"/>
  <c r="DC2261" i="64" s="1"/>
  <c r="CU2201" i="64"/>
  <c r="CU2227" i="64" s="1"/>
  <c r="CU2270" i="64"/>
  <c r="CU2235" i="64"/>
  <c r="CU2261" i="64" s="1"/>
  <c r="BX2201" i="64"/>
  <c r="BX2227" i="64" s="1"/>
  <c r="BX2270" i="64"/>
  <c r="BX2235" i="64"/>
  <c r="T2201" i="64"/>
  <c r="T2227" i="64" s="1"/>
  <c r="T2270" i="64"/>
  <c r="T2235" i="64"/>
  <c r="AJ2206" i="64"/>
  <c r="AJ2232" i="64" s="1"/>
  <c r="AJ2240" i="64"/>
  <c r="AJ2266" i="64" s="1"/>
  <c r="AJ2275" i="64"/>
  <c r="BI2205" i="64"/>
  <c r="BI2231" i="64" s="1"/>
  <c r="BI2239" i="64"/>
  <c r="BI2265" i="64" s="1"/>
  <c r="BI2274" i="64"/>
  <c r="BZ2202" i="64"/>
  <c r="BZ2271" i="64"/>
  <c r="BZ2236" i="64"/>
  <c r="BZ2262" i="64" s="1"/>
  <c r="AD2202" i="64"/>
  <c r="AD2271" i="64"/>
  <c r="AD2236" i="64"/>
  <c r="AD2262" i="64" s="1"/>
  <c r="BV2201" i="64"/>
  <c r="BV2227" i="64" s="1"/>
  <c r="BV2235" i="64"/>
  <c r="BV2270" i="64"/>
  <c r="AH2201" i="64"/>
  <c r="AH2227" i="64" s="1"/>
  <c r="AH2235" i="64"/>
  <c r="AH2270" i="64"/>
  <c r="AX2206" i="64"/>
  <c r="AX2232" i="64" s="1"/>
  <c r="AX2240" i="64"/>
  <c r="AX2266" i="64" s="1"/>
  <c r="AX2275" i="64"/>
  <c r="BE2201" i="64"/>
  <c r="BE2227" i="64" s="1"/>
  <c r="BE2270" i="64"/>
  <c r="BE2235" i="64"/>
  <c r="CK2206" i="64"/>
  <c r="CK2232" i="64" s="1"/>
  <c r="CK2275" i="64"/>
  <c r="CK2240" i="64"/>
  <c r="CK2266" i="64" s="1"/>
  <c r="AW2206" i="64"/>
  <c r="AW2232" i="64" s="1"/>
  <c r="AW2275" i="64"/>
  <c r="AW2240" i="64"/>
  <c r="AW2266" i="64" s="1"/>
  <c r="CL2205" i="64"/>
  <c r="CL2231" i="64" s="1"/>
  <c r="CL2239" i="64"/>
  <c r="CL2265" i="64" s="1"/>
  <c r="CL2274" i="64"/>
  <c r="AX2205" i="64"/>
  <c r="AX2231" i="64" s="1"/>
  <c r="AX2239" i="64"/>
  <c r="AX2265" i="64" s="1"/>
  <c r="AX2274" i="64"/>
  <c r="CE2202" i="64"/>
  <c r="CE2236" i="64"/>
  <c r="CE2262" i="64" s="1"/>
  <c r="CE2271" i="64"/>
  <c r="AI2202" i="64"/>
  <c r="AI2271" i="64"/>
  <c r="AI2236" i="64"/>
  <c r="AI2262" i="64" s="1"/>
  <c r="CI2201" i="64"/>
  <c r="CI2227" i="64" s="1"/>
  <c r="CI2270" i="64"/>
  <c r="CI2235" i="64"/>
  <c r="CA2201" i="64"/>
  <c r="CA2227" i="64" s="1"/>
  <c r="CA2270" i="64"/>
  <c r="CA2235" i="64"/>
  <c r="BS2201" i="64"/>
  <c r="BS2227" i="64" s="1"/>
  <c r="BS2270" i="64"/>
  <c r="BS2235" i="64"/>
  <c r="BK2201" i="64"/>
  <c r="BK2227" i="64" s="1"/>
  <c r="BK2270" i="64"/>
  <c r="BK2235" i="64"/>
  <c r="BC2201" i="64"/>
  <c r="BC2227" i="64" s="1"/>
  <c r="BC2270" i="64"/>
  <c r="BC2235" i="64"/>
  <c r="AU2201" i="64"/>
  <c r="AU2227" i="64" s="1"/>
  <c r="AU2270" i="64"/>
  <c r="AU2235" i="64"/>
  <c r="AM2201" i="64"/>
  <c r="AM2227" i="64" s="1"/>
  <c r="AM2270" i="64"/>
  <c r="AM2235" i="64"/>
  <c r="AE2201" i="64"/>
  <c r="AE2227" i="64" s="1"/>
  <c r="AE2270" i="64"/>
  <c r="AE2235" i="64"/>
  <c r="W2201" i="64"/>
  <c r="W2227" i="64" s="1"/>
  <c r="W2270" i="64"/>
  <c r="W2235" i="64"/>
  <c r="CI2206" i="64"/>
  <c r="CI2232" i="64" s="1"/>
  <c r="CI2275" i="64"/>
  <c r="CI2240" i="64"/>
  <c r="CI2266" i="64" s="1"/>
  <c r="CA2206" i="64"/>
  <c r="CA2232" i="64" s="1"/>
  <c r="CA2275" i="64"/>
  <c r="CA2240" i="64"/>
  <c r="CA2266" i="64" s="1"/>
  <c r="BS2206" i="64"/>
  <c r="BS2232" i="64" s="1"/>
  <c r="BS2275" i="64"/>
  <c r="BS2240" i="64"/>
  <c r="BS2266" i="64" s="1"/>
  <c r="BK2206" i="64"/>
  <c r="BK2232" i="64" s="1"/>
  <c r="BK2275" i="64"/>
  <c r="BK2240" i="64"/>
  <c r="BK2266" i="64" s="1"/>
  <c r="BC2206" i="64"/>
  <c r="BC2232" i="64" s="1"/>
  <c r="BC2275" i="64"/>
  <c r="BC2240" i="64"/>
  <c r="BC2266" i="64" s="1"/>
  <c r="AU2206" i="64"/>
  <c r="AU2232" i="64" s="1"/>
  <c r="AU2275" i="64"/>
  <c r="AU2240" i="64"/>
  <c r="AU2266" i="64" s="1"/>
  <c r="AM2206" i="64"/>
  <c r="AM2232" i="64" s="1"/>
  <c r="AM2275" i="64"/>
  <c r="AM2240" i="64"/>
  <c r="AM2266" i="64" s="1"/>
  <c r="AE2206" i="64"/>
  <c r="AE2232" i="64" s="1"/>
  <c r="AE2275" i="64"/>
  <c r="AE2240" i="64"/>
  <c r="AE2266" i="64" s="1"/>
  <c r="W2206" i="64"/>
  <c r="W2232" i="64" s="1"/>
  <c r="W2275" i="64"/>
  <c r="W2240" i="64"/>
  <c r="W2266" i="64" s="1"/>
  <c r="CJ2205" i="64"/>
  <c r="CJ2231" i="64" s="1"/>
  <c r="CJ2239" i="64"/>
  <c r="CJ2265" i="64" s="1"/>
  <c r="CJ2274" i="64"/>
  <c r="CB2205" i="64"/>
  <c r="CB2231" i="64" s="1"/>
  <c r="CB2239" i="64"/>
  <c r="CB2265" i="64" s="1"/>
  <c r="CB2274" i="64"/>
  <c r="BT2205" i="64"/>
  <c r="BT2231" i="64" s="1"/>
  <c r="BT2274" i="64"/>
  <c r="BT2239" i="64"/>
  <c r="BT2265" i="64" s="1"/>
  <c r="BL2205" i="64"/>
  <c r="BL2231" i="64" s="1"/>
  <c r="BL2239" i="64"/>
  <c r="BL2265" i="64" s="1"/>
  <c r="BL2274" i="64"/>
  <c r="BD2205" i="64"/>
  <c r="BD2231" i="64" s="1"/>
  <c r="BD2239" i="64"/>
  <c r="BD2265" i="64" s="1"/>
  <c r="BD2274" i="64"/>
  <c r="AV2205" i="64"/>
  <c r="AV2231" i="64" s="1"/>
  <c r="AV2274" i="64"/>
  <c r="AV2239" i="64"/>
  <c r="AV2265" i="64" s="1"/>
  <c r="AN2205" i="64"/>
  <c r="AN2231" i="64" s="1"/>
  <c r="AN2239" i="64"/>
  <c r="AN2265" i="64" s="1"/>
  <c r="AN2274" i="64"/>
  <c r="AF2205" i="64"/>
  <c r="AF2231" i="64" s="1"/>
  <c r="AF2239" i="64"/>
  <c r="AF2265" i="64" s="1"/>
  <c r="AF2274" i="64"/>
  <c r="X2205" i="64"/>
  <c r="X2231" i="64" s="1"/>
  <c r="X2274" i="64"/>
  <c r="X2239" i="64"/>
  <c r="X2265" i="64" s="1"/>
  <c r="CK2202" i="64"/>
  <c r="CK2271" i="64"/>
  <c r="CK2236" i="64"/>
  <c r="CK2262" i="64" s="1"/>
  <c r="CC2202" i="64"/>
  <c r="CC2271" i="64"/>
  <c r="CC2236" i="64"/>
  <c r="CC2262" i="64" s="1"/>
  <c r="BU2202" i="64"/>
  <c r="BU2271" i="64"/>
  <c r="BU2236" i="64"/>
  <c r="BU2262" i="64" s="1"/>
  <c r="BM2202" i="64"/>
  <c r="BM2271" i="64"/>
  <c r="BM2236" i="64"/>
  <c r="BM2262" i="64" s="1"/>
  <c r="BE2202" i="64"/>
  <c r="BE2271" i="64"/>
  <c r="BE2236" i="64"/>
  <c r="BE2262" i="64" s="1"/>
  <c r="AW2202" i="64"/>
  <c r="AW2271" i="64"/>
  <c r="AW2236" i="64"/>
  <c r="AW2262" i="64" s="1"/>
  <c r="AO2202" i="64"/>
  <c r="AO2271" i="64"/>
  <c r="AO2236" i="64"/>
  <c r="AO2262" i="64" s="1"/>
  <c r="AG2202" i="64"/>
  <c r="AG2271" i="64"/>
  <c r="AG2236" i="64"/>
  <c r="AG2262" i="64" s="1"/>
  <c r="Y2202" i="64"/>
  <c r="Y2271" i="64"/>
  <c r="Y2236" i="64"/>
  <c r="Y2262" i="64" s="1"/>
  <c r="DE2206" i="64"/>
  <c r="DE2240" i="64"/>
  <c r="DE2275" i="64"/>
  <c r="DE2293" i="64" s="1"/>
  <c r="CW2206" i="64"/>
  <c r="CW2240" i="64"/>
  <c r="CW2275" i="64"/>
  <c r="CW2293" i="64" s="1"/>
  <c r="CO2206" i="64"/>
  <c r="CO2240" i="64"/>
  <c r="CO2275" i="64"/>
  <c r="CO2293" i="64" s="1"/>
  <c r="DD2205" i="64"/>
  <c r="DD2239" i="64"/>
  <c r="DD2274" i="64"/>
  <c r="DD2292" i="64" s="1"/>
  <c r="CV2205" i="64"/>
  <c r="CV2239" i="64"/>
  <c r="CV2274" i="64"/>
  <c r="CV2292" i="64" s="1"/>
  <c r="DK2202" i="64"/>
  <c r="DK2271" i="64"/>
  <c r="DK2289" i="64" s="1"/>
  <c r="DK2236" i="64"/>
  <c r="DC2202" i="64"/>
  <c r="DC2271" i="64"/>
  <c r="DC2289" i="64" s="1"/>
  <c r="DC2236" i="64"/>
  <c r="CU2202" i="64"/>
  <c r="CU2271" i="64"/>
  <c r="CU2289" i="64" s="1"/>
  <c r="CU2236" i="64"/>
  <c r="DJ2201" i="64"/>
  <c r="DJ2227" i="64" s="1"/>
  <c r="DJ2270" i="64"/>
  <c r="DJ2235" i="64"/>
  <c r="DJ2261" i="64" s="1"/>
  <c r="DB2201" i="64"/>
  <c r="DB2227" i="64" s="1"/>
  <c r="DB2235" i="64"/>
  <c r="DB2261" i="64" s="1"/>
  <c r="DB2270" i="64"/>
  <c r="CT2201" i="64"/>
  <c r="CT2227" i="64" s="1"/>
  <c r="CT2235" i="64"/>
  <c r="CT2261" i="64" s="1"/>
  <c r="CT2270" i="64"/>
  <c r="BP2201" i="64"/>
  <c r="BP2227" i="64" s="1"/>
  <c r="BP2270" i="64"/>
  <c r="BP2235" i="64"/>
  <c r="CF2206" i="64"/>
  <c r="CF2232" i="64" s="1"/>
  <c r="CF2240" i="64"/>
  <c r="CF2266" i="64" s="1"/>
  <c r="CF2275" i="64"/>
  <c r="AB2206" i="64"/>
  <c r="AB2232" i="64" s="1"/>
  <c r="AB2240" i="64"/>
  <c r="AB2266" i="64" s="1"/>
  <c r="AB2275" i="64"/>
  <c r="BA2205" i="64"/>
  <c r="BA2231" i="64" s="1"/>
  <c r="BA2239" i="64"/>
  <c r="BA2265" i="64" s="1"/>
  <c r="BA2274" i="64"/>
  <c r="BR2202" i="64"/>
  <c r="BR2271" i="64"/>
  <c r="BR2236" i="64"/>
  <c r="BR2262" i="64" s="1"/>
  <c r="V2202" i="64"/>
  <c r="V2271" i="64"/>
  <c r="V2236" i="64"/>
  <c r="V2262" i="64" s="1"/>
  <c r="BN2201" i="64"/>
  <c r="BN2227" i="64" s="1"/>
  <c r="BN2270" i="64"/>
  <c r="BN2235" i="64"/>
  <c r="CK2201" i="64"/>
  <c r="CK2227" i="64" s="1"/>
  <c r="CK2270" i="64"/>
  <c r="CK2235" i="64"/>
  <c r="AW2201" i="64"/>
  <c r="AW2227" i="64" s="1"/>
  <c r="AW2270" i="64"/>
  <c r="AW2235" i="64"/>
  <c r="CC2206" i="64"/>
  <c r="CC2232" i="64" s="1"/>
  <c r="CC2275" i="64"/>
  <c r="CC2240" i="64"/>
  <c r="CC2266" i="64" s="1"/>
  <c r="AO2206" i="64"/>
  <c r="AO2232" i="64" s="1"/>
  <c r="AO2275" i="64"/>
  <c r="AO2240" i="64"/>
  <c r="AO2266" i="64" s="1"/>
  <c r="BV2205" i="64"/>
  <c r="BV2231" i="64" s="1"/>
  <c r="BV2239" i="64"/>
  <c r="BV2265" i="64" s="1"/>
  <c r="BV2274" i="64"/>
  <c r="AP2205" i="64"/>
  <c r="AP2231" i="64" s="1"/>
  <c r="AP2239" i="64"/>
  <c r="AP2265" i="64" s="1"/>
  <c r="AP2274" i="64"/>
  <c r="BW2202" i="64"/>
  <c r="BW2271" i="64"/>
  <c r="BW2236" i="64"/>
  <c r="BW2262" i="64" s="1"/>
  <c r="AQ2202" i="64"/>
  <c r="AQ2271" i="64"/>
  <c r="AQ2236" i="64"/>
  <c r="AQ2262" i="64" s="1"/>
  <c r="CH2201" i="64"/>
  <c r="CH2227" i="64" s="1"/>
  <c r="CH2270" i="64"/>
  <c r="CH2235" i="64"/>
  <c r="BZ2201" i="64"/>
  <c r="BZ2227" i="64" s="1"/>
  <c r="BZ2270" i="64"/>
  <c r="BZ2235" i="64"/>
  <c r="BR2201" i="64"/>
  <c r="BR2227" i="64" s="1"/>
  <c r="BR2270" i="64"/>
  <c r="BR2235" i="64"/>
  <c r="BJ2201" i="64"/>
  <c r="BJ2227" i="64" s="1"/>
  <c r="BJ2270" i="64"/>
  <c r="BJ2235" i="64"/>
  <c r="BB2201" i="64"/>
  <c r="BB2227" i="64" s="1"/>
  <c r="BB2270" i="64"/>
  <c r="BB2235" i="64"/>
  <c r="AT2201" i="64"/>
  <c r="AT2227" i="64" s="1"/>
  <c r="AT2270" i="64"/>
  <c r="AT2235" i="64"/>
  <c r="AL2201" i="64"/>
  <c r="AL2227" i="64" s="1"/>
  <c r="AL2270" i="64"/>
  <c r="AL2235" i="64"/>
  <c r="AD2201" i="64"/>
  <c r="AD2227" i="64" s="1"/>
  <c r="AD2270" i="64"/>
  <c r="AD2235" i="64"/>
  <c r="V2201" i="64"/>
  <c r="V2227" i="64" s="1"/>
  <c r="V2270" i="64"/>
  <c r="V2235" i="64"/>
  <c r="CH2206" i="64"/>
  <c r="CH2232" i="64" s="1"/>
  <c r="CH2275" i="64"/>
  <c r="CH2240" i="64"/>
  <c r="CH2266" i="64" s="1"/>
  <c r="BZ2206" i="64"/>
  <c r="BZ2232" i="64" s="1"/>
  <c r="BZ2275" i="64"/>
  <c r="BZ2240" i="64"/>
  <c r="BZ2266" i="64" s="1"/>
  <c r="BR2206" i="64"/>
  <c r="BR2232" i="64" s="1"/>
  <c r="BR2275" i="64"/>
  <c r="BR2240" i="64"/>
  <c r="BR2266" i="64" s="1"/>
  <c r="BJ2206" i="64"/>
  <c r="BJ2232" i="64" s="1"/>
  <c r="BJ2275" i="64"/>
  <c r="BJ2240" i="64"/>
  <c r="BJ2266" i="64" s="1"/>
  <c r="BB2206" i="64"/>
  <c r="BB2232" i="64" s="1"/>
  <c r="BB2275" i="64"/>
  <c r="BB2240" i="64"/>
  <c r="BB2266" i="64" s="1"/>
  <c r="AT2206" i="64"/>
  <c r="AT2232" i="64" s="1"/>
  <c r="AT2275" i="64"/>
  <c r="AT2240" i="64"/>
  <c r="AT2266" i="64" s="1"/>
  <c r="AL2206" i="64"/>
  <c r="AL2232" i="64" s="1"/>
  <c r="AL2275" i="64"/>
  <c r="AL2240" i="64"/>
  <c r="AL2266" i="64" s="1"/>
  <c r="AD2206" i="64"/>
  <c r="AD2232" i="64" s="1"/>
  <c r="AD2275" i="64"/>
  <c r="AD2240" i="64"/>
  <c r="AD2266" i="64" s="1"/>
  <c r="V2206" i="64"/>
  <c r="V2232" i="64" s="1"/>
  <c r="V2275" i="64"/>
  <c r="V2240" i="64"/>
  <c r="V2266" i="64" s="1"/>
  <c r="CI2205" i="64"/>
  <c r="CI2231" i="64" s="1"/>
  <c r="CI2274" i="64"/>
  <c r="CI2239" i="64"/>
  <c r="CI2265" i="64" s="1"/>
  <c r="CA2205" i="64"/>
  <c r="CA2231" i="64" s="1"/>
  <c r="CA2274" i="64"/>
  <c r="CA2239" i="64"/>
  <c r="CA2265" i="64" s="1"/>
  <c r="BS2205" i="64"/>
  <c r="BS2231" i="64" s="1"/>
  <c r="BS2274" i="64"/>
  <c r="BS2239" i="64"/>
  <c r="BS2265" i="64" s="1"/>
  <c r="BK2205" i="64"/>
  <c r="BK2231" i="64" s="1"/>
  <c r="BK2274" i="64"/>
  <c r="BK2239" i="64"/>
  <c r="BK2265" i="64" s="1"/>
  <c r="BC2205" i="64"/>
  <c r="BC2231" i="64" s="1"/>
  <c r="BC2274" i="64"/>
  <c r="BC2239" i="64"/>
  <c r="BC2265" i="64" s="1"/>
  <c r="AU2205" i="64"/>
  <c r="AU2231" i="64" s="1"/>
  <c r="AU2274" i="64"/>
  <c r="AU2239" i="64"/>
  <c r="AU2265" i="64" s="1"/>
  <c r="AM2205" i="64"/>
  <c r="AM2231" i="64" s="1"/>
  <c r="AM2274" i="64"/>
  <c r="AM2239" i="64"/>
  <c r="AM2265" i="64" s="1"/>
  <c r="AE2205" i="64"/>
  <c r="AE2231" i="64" s="1"/>
  <c r="AE2274" i="64"/>
  <c r="AE2239" i="64"/>
  <c r="AE2265" i="64" s="1"/>
  <c r="W2205" i="64"/>
  <c r="W2231" i="64" s="1"/>
  <c r="W2274" i="64"/>
  <c r="W2239" i="64"/>
  <c r="W2265" i="64" s="1"/>
  <c r="CJ2202" i="64"/>
  <c r="CJ2236" i="64"/>
  <c r="CJ2262" i="64" s="1"/>
  <c r="CJ2271" i="64"/>
  <c r="CB2202" i="64"/>
  <c r="CB2271" i="64"/>
  <c r="CB2236" i="64"/>
  <c r="CB2262" i="64" s="1"/>
  <c r="BT2202" i="64"/>
  <c r="BT2236" i="64"/>
  <c r="BT2262" i="64" s="1"/>
  <c r="BT2271" i="64"/>
  <c r="BL2202" i="64"/>
  <c r="BL2236" i="64"/>
  <c r="BL2262" i="64" s="1"/>
  <c r="BL2271" i="64"/>
  <c r="BD2202" i="64"/>
  <c r="BD2236" i="64"/>
  <c r="BD2262" i="64" s="1"/>
  <c r="BD2271" i="64"/>
  <c r="AV2202" i="64"/>
  <c r="AV2236" i="64"/>
  <c r="AV2262" i="64" s="1"/>
  <c r="AV2271" i="64"/>
  <c r="AN2202" i="64"/>
  <c r="AN2271" i="64"/>
  <c r="AN2236" i="64"/>
  <c r="AN2262" i="64" s="1"/>
  <c r="AF2202" i="64"/>
  <c r="AF2236" i="64"/>
  <c r="AF2262" i="64" s="1"/>
  <c r="AF2271" i="64"/>
  <c r="X2202" i="64"/>
  <c r="X2236" i="64"/>
  <c r="X2262" i="64" s="1"/>
  <c r="X2271" i="64"/>
  <c r="DD2206" i="64"/>
  <c r="DD2240" i="64"/>
  <c r="DD2275" i="64"/>
  <c r="DD2293" i="64" s="1"/>
  <c r="CV2206" i="64"/>
  <c r="CV2240" i="64"/>
  <c r="CV2275" i="64"/>
  <c r="CV2293" i="64" s="1"/>
  <c r="DK2205" i="64"/>
  <c r="DK2274" i="64"/>
  <c r="DK2292" i="64" s="1"/>
  <c r="DK2239" i="64"/>
  <c r="DC2205" i="64"/>
  <c r="DC2274" i="64"/>
  <c r="DC2292" i="64" s="1"/>
  <c r="DC2239" i="64"/>
  <c r="CU2205" i="64"/>
  <c r="CU2274" i="64"/>
  <c r="CU2292" i="64" s="1"/>
  <c r="CU2239" i="64"/>
  <c r="DJ2202" i="64"/>
  <c r="DJ2236" i="64"/>
  <c r="DJ2271" i="64"/>
  <c r="DJ2289" i="64" s="1"/>
  <c r="DB2202" i="64"/>
  <c r="DB2271" i="64"/>
  <c r="DB2289" i="64" s="1"/>
  <c r="DB2236" i="64"/>
  <c r="CT2202" i="64"/>
  <c r="CT2236" i="64"/>
  <c r="CT2271" i="64"/>
  <c r="CT2289" i="64" s="1"/>
  <c r="DI2201" i="64"/>
  <c r="DI2227" i="64" s="1"/>
  <c r="DI2270" i="64"/>
  <c r="DI2235" i="64"/>
  <c r="DI2261" i="64" s="1"/>
  <c r="DA2201" i="64"/>
  <c r="DA2227" i="64" s="1"/>
  <c r="DA2270" i="64"/>
  <c r="DA2235" i="64"/>
  <c r="DA2261" i="64" s="1"/>
  <c r="CS2201" i="64"/>
  <c r="CS2227" i="64" s="1"/>
  <c r="CS2270" i="64"/>
  <c r="CS2235" i="64"/>
  <c r="CS2261" i="64" s="1"/>
  <c r="CF2201" i="64"/>
  <c r="CF2227" i="64" s="1"/>
  <c r="CF2270" i="64"/>
  <c r="CF2235" i="64"/>
  <c r="AB2201" i="64"/>
  <c r="AB2227" i="64" s="1"/>
  <c r="AB2270" i="64"/>
  <c r="AB2235" i="64"/>
  <c r="AZ2206" i="64"/>
  <c r="AZ2232" i="64" s="1"/>
  <c r="AZ2240" i="64"/>
  <c r="AZ2266" i="64" s="1"/>
  <c r="AZ2275" i="64"/>
  <c r="BQ2205" i="64"/>
  <c r="BQ2231" i="64" s="1"/>
  <c r="BQ2239" i="64"/>
  <c r="BQ2265" i="64" s="1"/>
  <c r="BQ2274" i="64"/>
  <c r="U2205" i="64"/>
  <c r="U2231" i="64" s="1"/>
  <c r="U2239" i="64"/>
  <c r="U2265" i="64" s="1"/>
  <c r="U2274" i="64"/>
  <c r="AT2202" i="64"/>
  <c r="AT2271" i="64"/>
  <c r="AT2236" i="64"/>
  <c r="AT2262" i="64" s="1"/>
  <c r="CD2201" i="64"/>
  <c r="CD2227" i="64" s="1"/>
  <c r="CD2235" i="64"/>
  <c r="CD2270" i="64"/>
  <c r="Z2201" i="64"/>
  <c r="Z2227" i="64" s="1"/>
  <c r="Z2270" i="64"/>
  <c r="Z2235" i="64"/>
  <c r="BV2206" i="64"/>
  <c r="BV2232" i="64" s="1"/>
  <c r="BV2240" i="64"/>
  <c r="BV2266" i="64" s="1"/>
  <c r="BV2275" i="64"/>
  <c r="BW2205" i="64"/>
  <c r="BW2231" i="64" s="1"/>
  <c r="BW2239" i="64"/>
  <c r="BW2265" i="64" s="1"/>
  <c r="BW2274" i="64"/>
  <c r="CC2201" i="64"/>
  <c r="CC2227" i="64" s="1"/>
  <c r="CC2270" i="64"/>
  <c r="CC2235" i="64"/>
  <c r="AO2201" i="64"/>
  <c r="AO2227" i="64" s="1"/>
  <c r="AO2270" i="64"/>
  <c r="AO2235" i="64"/>
  <c r="BU2206" i="64"/>
  <c r="BU2232" i="64" s="1"/>
  <c r="BU2275" i="64"/>
  <c r="BU2240" i="64"/>
  <c r="BU2266" i="64" s="1"/>
  <c r="AG2206" i="64"/>
  <c r="AG2232" i="64" s="1"/>
  <c r="AG2275" i="64"/>
  <c r="AG2240" i="64"/>
  <c r="AG2266" i="64" s="1"/>
  <c r="BN2205" i="64"/>
  <c r="BN2231" i="64" s="1"/>
  <c r="BN2239" i="64"/>
  <c r="BN2265" i="64" s="1"/>
  <c r="BN2274" i="64"/>
  <c r="Z2205" i="64"/>
  <c r="Z2231" i="64" s="1"/>
  <c r="Z2239" i="64"/>
  <c r="Z2265" i="64" s="1"/>
  <c r="Z2274" i="64"/>
  <c r="BG2202" i="64"/>
  <c r="BG2271" i="64"/>
  <c r="BG2236" i="64"/>
  <c r="BG2262" i="64" s="1"/>
  <c r="CG2201" i="64"/>
  <c r="CG2227" i="64" s="1"/>
  <c r="CG2270" i="64"/>
  <c r="CG2235" i="64"/>
  <c r="BY2201" i="64"/>
  <c r="BY2227" i="64" s="1"/>
  <c r="BY2270" i="64"/>
  <c r="BY2235" i="64"/>
  <c r="BQ2201" i="64"/>
  <c r="BQ2227" i="64" s="1"/>
  <c r="BQ2270" i="64"/>
  <c r="BQ2235" i="64"/>
  <c r="BI2201" i="64"/>
  <c r="BI2227" i="64" s="1"/>
  <c r="BI2270" i="64"/>
  <c r="BI2235" i="64"/>
  <c r="BA2201" i="64"/>
  <c r="BA2227" i="64" s="1"/>
  <c r="BA2270" i="64"/>
  <c r="BA2235" i="64"/>
  <c r="AS2201" i="64"/>
  <c r="AS2227" i="64" s="1"/>
  <c r="AS2270" i="64"/>
  <c r="AS2235" i="64"/>
  <c r="AK2201" i="64"/>
  <c r="AK2227" i="64" s="1"/>
  <c r="AK2270" i="64"/>
  <c r="AK2235" i="64"/>
  <c r="AC2201" i="64"/>
  <c r="AC2227" i="64" s="1"/>
  <c r="AC2270" i="64"/>
  <c r="AC2235" i="64"/>
  <c r="U2201" i="64"/>
  <c r="U2227" i="64" s="1"/>
  <c r="U2270" i="64"/>
  <c r="U2235" i="64"/>
  <c r="CG2206" i="64"/>
  <c r="CG2232" i="64" s="1"/>
  <c r="CG2240" i="64"/>
  <c r="CG2266" i="64" s="1"/>
  <c r="CG2275" i="64"/>
  <c r="BY2206" i="64"/>
  <c r="BY2232" i="64" s="1"/>
  <c r="BY2240" i="64"/>
  <c r="BY2266" i="64" s="1"/>
  <c r="BY2275" i="64"/>
  <c r="BQ2206" i="64"/>
  <c r="BQ2232" i="64" s="1"/>
  <c r="BQ2240" i="64"/>
  <c r="BQ2266" i="64" s="1"/>
  <c r="BQ2275" i="64"/>
  <c r="BI2206" i="64"/>
  <c r="BI2232" i="64" s="1"/>
  <c r="BI2240" i="64"/>
  <c r="BI2266" i="64" s="1"/>
  <c r="BI2275" i="64"/>
  <c r="BA2206" i="64"/>
  <c r="BA2232" i="64" s="1"/>
  <c r="BA2240" i="64"/>
  <c r="BA2266" i="64" s="1"/>
  <c r="BA2275" i="64"/>
  <c r="AS2206" i="64"/>
  <c r="AS2232" i="64" s="1"/>
  <c r="AS2240" i="64"/>
  <c r="AS2266" i="64" s="1"/>
  <c r="AS2275" i="64"/>
  <c r="AK2206" i="64"/>
  <c r="AK2232" i="64" s="1"/>
  <c r="AK2240" i="64"/>
  <c r="AK2266" i="64" s="1"/>
  <c r="AK2275" i="64"/>
  <c r="AC2206" i="64"/>
  <c r="AC2232" i="64" s="1"/>
  <c r="AC2240" i="64"/>
  <c r="AC2266" i="64" s="1"/>
  <c r="AC2275" i="64"/>
  <c r="U2206" i="64"/>
  <c r="U2232" i="64" s="1"/>
  <c r="U2240" i="64"/>
  <c r="U2266" i="64" s="1"/>
  <c r="U2275" i="64"/>
  <c r="CH2205" i="64"/>
  <c r="CH2231" i="64" s="1"/>
  <c r="CH2274" i="64"/>
  <c r="CH2239" i="64"/>
  <c r="CH2265" i="64" s="1"/>
  <c r="BZ2205" i="64"/>
  <c r="BZ2231" i="64" s="1"/>
  <c r="BZ2274" i="64"/>
  <c r="BZ2239" i="64"/>
  <c r="BZ2265" i="64" s="1"/>
  <c r="BR2205" i="64"/>
  <c r="BR2231" i="64" s="1"/>
  <c r="BR2274" i="64"/>
  <c r="BR2239" i="64"/>
  <c r="BR2265" i="64" s="1"/>
  <c r="BJ2205" i="64"/>
  <c r="BJ2231" i="64" s="1"/>
  <c r="BJ2274" i="64"/>
  <c r="BJ2239" i="64"/>
  <c r="BJ2265" i="64" s="1"/>
  <c r="BB2205" i="64"/>
  <c r="BB2231" i="64" s="1"/>
  <c r="BB2274" i="64"/>
  <c r="BB2239" i="64"/>
  <c r="BB2265" i="64" s="1"/>
  <c r="AT2205" i="64"/>
  <c r="AT2231" i="64" s="1"/>
  <c r="AT2274" i="64"/>
  <c r="AT2239" i="64"/>
  <c r="AT2265" i="64" s="1"/>
  <c r="AL2205" i="64"/>
  <c r="AL2231" i="64" s="1"/>
  <c r="AL2274" i="64"/>
  <c r="AL2239" i="64"/>
  <c r="AL2265" i="64" s="1"/>
  <c r="AD2205" i="64"/>
  <c r="AD2231" i="64" s="1"/>
  <c r="AD2274" i="64"/>
  <c r="AD2239" i="64"/>
  <c r="AD2265" i="64" s="1"/>
  <c r="V2205" i="64"/>
  <c r="V2231" i="64" s="1"/>
  <c r="V2274" i="64"/>
  <c r="V2239" i="64"/>
  <c r="V2265" i="64" s="1"/>
  <c r="CI2202" i="64"/>
  <c r="CI2271" i="64"/>
  <c r="CI2236" i="64"/>
  <c r="CI2262" i="64" s="1"/>
  <c r="CA2202" i="64"/>
  <c r="CA2271" i="64"/>
  <c r="CA2236" i="64"/>
  <c r="CA2262" i="64" s="1"/>
  <c r="BS2202" i="64"/>
  <c r="BS2271" i="64"/>
  <c r="BS2236" i="64"/>
  <c r="BS2262" i="64" s="1"/>
  <c r="BK2202" i="64"/>
  <c r="BK2271" i="64"/>
  <c r="BK2236" i="64"/>
  <c r="BK2262" i="64" s="1"/>
  <c r="BC2202" i="64"/>
  <c r="BC2271" i="64"/>
  <c r="BC2236" i="64"/>
  <c r="BC2262" i="64" s="1"/>
  <c r="AU2202" i="64"/>
  <c r="AU2271" i="64"/>
  <c r="AU2236" i="64"/>
  <c r="AU2262" i="64" s="1"/>
  <c r="AM2202" i="64"/>
  <c r="AM2271" i="64"/>
  <c r="AM2236" i="64"/>
  <c r="AM2262" i="64" s="1"/>
  <c r="AE2202" i="64"/>
  <c r="AE2271" i="64"/>
  <c r="AE2236" i="64"/>
  <c r="AE2262" i="64" s="1"/>
  <c r="W2202" i="64"/>
  <c r="W2271" i="64"/>
  <c r="W2236" i="64"/>
  <c r="W2262" i="64" s="1"/>
  <c r="DK2206" i="64"/>
  <c r="DK2275" i="64"/>
  <c r="DK2293" i="64" s="1"/>
  <c r="DK2240" i="64"/>
  <c r="DC2206" i="64"/>
  <c r="DC2275" i="64"/>
  <c r="DC2293" i="64" s="1"/>
  <c r="DC2240" i="64"/>
  <c r="CU2206" i="64"/>
  <c r="CU2275" i="64"/>
  <c r="CU2293" i="64" s="1"/>
  <c r="CU2240" i="64"/>
  <c r="DJ2205" i="64"/>
  <c r="DJ2274" i="64"/>
  <c r="DJ2292" i="64" s="1"/>
  <c r="DJ2239" i="64"/>
  <c r="DB2205" i="64"/>
  <c r="DB2239" i="64"/>
  <c r="DB2274" i="64"/>
  <c r="DB2292" i="64" s="1"/>
  <c r="CT2205" i="64"/>
  <c r="CT2239" i="64"/>
  <c r="CT2274" i="64"/>
  <c r="CT2292" i="64" s="1"/>
  <c r="DI2202" i="64"/>
  <c r="DI2271" i="64"/>
  <c r="DI2289" i="64" s="1"/>
  <c r="DI2236" i="64"/>
  <c r="DA2202" i="64"/>
  <c r="DA2271" i="64"/>
  <c r="DA2289" i="64" s="1"/>
  <c r="DA2236" i="64"/>
  <c r="CS2202" i="64"/>
  <c r="CS2271" i="64"/>
  <c r="CS2289" i="64" s="1"/>
  <c r="CS2236" i="64"/>
  <c r="DH2201" i="64"/>
  <c r="DH2227" i="64" s="1"/>
  <c r="DH2270" i="64"/>
  <c r="DH2235" i="64"/>
  <c r="DH2261" i="64" s="1"/>
  <c r="CZ2201" i="64"/>
  <c r="CZ2227" i="64" s="1"/>
  <c r="CZ2270" i="64"/>
  <c r="CZ2235" i="64"/>
  <c r="CZ2261" i="64" s="1"/>
  <c r="CR2201" i="64"/>
  <c r="CR2227" i="64" s="1"/>
  <c r="CR2270" i="64"/>
  <c r="CR2235" i="64"/>
  <c r="CR2261" i="64" s="1"/>
  <c r="BA2138" i="64"/>
  <c r="BA2150" i="64" s="1"/>
  <c r="BA2159" i="64"/>
  <c r="BA2171" i="64" s="1"/>
  <c r="CL2138" i="64"/>
  <c r="CL2150" i="64" s="1"/>
  <c r="CL2159" i="64"/>
  <c r="CL2171" i="64" s="1"/>
  <c r="CD2138" i="64"/>
  <c r="CD2150" i="64" s="1"/>
  <c r="CD2159" i="64"/>
  <c r="CD2171" i="64" s="1"/>
  <c r="BV2138" i="64"/>
  <c r="BV2150" i="64" s="1"/>
  <c r="BV2159" i="64"/>
  <c r="BV2171" i="64" s="1"/>
  <c r="BN2138" i="64"/>
  <c r="BN2150" i="64" s="1"/>
  <c r="BN2159" i="64"/>
  <c r="BN2171" i="64" s="1"/>
  <c r="BF2138" i="64"/>
  <c r="BF2150" i="64" s="1"/>
  <c r="BF2159" i="64"/>
  <c r="BF2171" i="64" s="1"/>
  <c r="AX2138" i="64"/>
  <c r="AX2150" i="64" s="1"/>
  <c r="AX2159" i="64"/>
  <c r="AX2171" i="64" s="1"/>
  <c r="AP2138" i="64"/>
  <c r="AP2150" i="64" s="1"/>
  <c r="AP2159" i="64"/>
  <c r="AP2171" i="64" s="1"/>
  <c r="AH2138" i="64"/>
  <c r="AH2150" i="64" s="1"/>
  <c r="AH2159" i="64"/>
  <c r="AH2171" i="64" s="1"/>
  <c r="Z2138" i="64"/>
  <c r="Z2150" i="64" s="1"/>
  <c r="Z2159" i="64"/>
  <c r="Z2171" i="64" s="1"/>
  <c r="CL2143" i="64"/>
  <c r="CL2164" i="64"/>
  <c r="CD2143" i="64"/>
  <c r="CD2164" i="64"/>
  <c r="BV2143" i="64"/>
  <c r="BV2164" i="64"/>
  <c r="BN2143" i="64"/>
  <c r="BN2164" i="64"/>
  <c r="BF2143" i="64"/>
  <c r="BF2164" i="64"/>
  <c r="AX2143" i="64"/>
  <c r="AX2164" i="64"/>
  <c r="AP2143" i="64"/>
  <c r="AP2164" i="64"/>
  <c r="AH2143" i="64"/>
  <c r="AH2164" i="64"/>
  <c r="Z2143" i="64"/>
  <c r="Z2164" i="64"/>
  <c r="CE2142" i="64"/>
  <c r="CE2163" i="64"/>
  <c r="BW2142" i="64"/>
  <c r="BW2163" i="64"/>
  <c r="BO2142" i="64"/>
  <c r="BO2163" i="64"/>
  <c r="BG2142" i="64"/>
  <c r="BG2163" i="64"/>
  <c r="AY2142" i="64"/>
  <c r="AY2163" i="64"/>
  <c r="AQ2142" i="64"/>
  <c r="AQ2163" i="64"/>
  <c r="AI2142" i="64"/>
  <c r="AI2163" i="64"/>
  <c r="AA2142" i="64"/>
  <c r="AA2163" i="64"/>
  <c r="S2142" i="64"/>
  <c r="S2163" i="64"/>
  <c r="CF2139" i="64"/>
  <c r="CF2151" i="64" s="1"/>
  <c r="CF2160" i="64"/>
  <c r="BX2139" i="64"/>
  <c r="BX2151" i="64" s="1"/>
  <c r="BX2160" i="64"/>
  <c r="BP2139" i="64"/>
  <c r="BP2151" i="64" s="1"/>
  <c r="BP2160" i="64"/>
  <c r="BH2139" i="64"/>
  <c r="BH2151" i="64" s="1"/>
  <c r="BH2160" i="64"/>
  <c r="AZ2139" i="64"/>
  <c r="AZ2151" i="64" s="1"/>
  <c r="AZ2160" i="64"/>
  <c r="AR2139" i="64"/>
  <c r="AR2151" i="64" s="1"/>
  <c r="AR2160" i="64"/>
  <c r="AJ2139" i="64"/>
  <c r="AJ2151" i="64" s="1"/>
  <c r="AJ2160" i="64"/>
  <c r="AB2139" i="64"/>
  <c r="AB2151" i="64" s="1"/>
  <c r="AB2160" i="64"/>
  <c r="T2139" i="64"/>
  <c r="T2151" i="64" s="1"/>
  <c r="T2160" i="64"/>
  <c r="DF2143" i="64"/>
  <c r="DF2164" i="64"/>
  <c r="CX2143" i="64"/>
  <c r="CX2164" i="64"/>
  <c r="CP2143" i="64"/>
  <c r="CP2164" i="64"/>
  <c r="DF2142" i="64"/>
  <c r="DF2163" i="64"/>
  <c r="CX2142" i="64"/>
  <c r="CX2163" i="64"/>
  <c r="CP2142" i="64"/>
  <c r="CP2163" i="64"/>
  <c r="DF2139" i="64"/>
  <c r="DF2151" i="64" s="1"/>
  <c r="DF2160" i="64"/>
  <c r="CX2139" i="64"/>
  <c r="CX2151" i="64" s="1"/>
  <c r="CX2160" i="64"/>
  <c r="CP2139" i="64"/>
  <c r="CP2151" i="64" s="1"/>
  <c r="CP2160" i="64"/>
  <c r="DF2138" i="64"/>
  <c r="DF2150" i="64" s="1"/>
  <c r="DF2159" i="64"/>
  <c r="DF2171" i="64" s="1"/>
  <c r="CX2138" i="64"/>
  <c r="CX2150" i="64" s="1"/>
  <c r="CX2159" i="64"/>
  <c r="CX2171" i="64" s="1"/>
  <c r="CP2138" i="64"/>
  <c r="CP2150" i="64" s="1"/>
  <c r="CP2159" i="64"/>
  <c r="CP2171" i="64" s="1"/>
  <c r="BI2138" i="64"/>
  <c r="BI2150" i="64" s="1"/>
  <c r="BI2159" i="64"/>
  <c r="BI2171" i="64" s="1"/>
  <c r="CK2138" i="64"/>
  <c r="CK2150" i="64" s="1"/>
  <c r="CK2159" i="64"/>
  <c r="CK2171" i="64" s="1"/>
  <c r="CC2138" i="64"/>
  <c r="CC2150" i="64" s="1"/>
  <c r="CC2159" i="64"/>
  <c r="CC2171" i="64" s="1"/>
  <c r="BU2138" i="64"/>
  <c r="BU2150" i="64" s="1"/>
  <c r="BU2159" i="64"/>
  <c r="BU2171" i="64" s="1"/>
  <c r="BM2138" i="64"/>
  <c r="BM2150" i="64" s="1"/>
  <c r="BM2159" i="64"/>
  <c r="BM2171" i="64" s="1"/>
  <c r="BE2138" i="64"/>
  <c r="BE2150" i="64" s="1"/>
  <c r="BE2159" i="64"/>
  <c r="BE2171" i="64" s="1"/>
  <c r="AW2138" i="64"/>
  <c r="AW2150" i="64" s="1"/>
  <c r="AW2159" i="64"/>
  <c r="AW2171" i="64" s="1"/>
  <c r="AO2138" i="64"/>
  <c r="AO2150" i="64" s="1"/>
  <c r="AO2159" i="64"/>
  <c r="AO2171" i="64" s="1"/>
  <c r="AG2138" i="64"/>
  <c r="AG2150" i="64" s="1"/>
  <c r="AG2159" i="64"/>
  <c r="AG2171" i="64" s="1"/>
  <c r="Y2138" i="64"/>
  <c r="Y2150" i="64" s="1"/>
  <c r="Y2159" i="64"/>
  <c r="Y2171" i="64" s="1"/>
  <c r="CK2143" i="64"/>
  <c r="CK2164" i="64"/>
  <c r="CC2143" i="64"/>
  <c r="CC2164" i="64"/>
  <c r="BU2143" i="64"/>
  <c r="BU2164" i="64"/>
  <c r="BM2143" i="64"/>
  <c r="BM2164" i="64"/>
  <c r="BE2143" i="64"/>
  <c r="BE2164" i="64"/>
  <c r="AW2143" i="64"/>
  <c r="AW2164" i="64"/>
  <c r="AO2143" i="64"/>
  <c r="AO2164" i="64"/>
  <c r="AG2143" i="64"/>
  <c r="AG2164" i="64"/>
  <c r="Y2143" i="64"/>
  <c r="Y2164" i="64"/>
  <c r="CL2142" i="64"/>
  <c r="CL2163" i="64"/>
  <c r="CD2142" i="64"/>
  <c r="CD2163" i="64"/>
  <c r="BV2142" i="64"/>
  <c r="BV2163" i="64"/>
  <c r="BN2142" i="64"/>
  <c r="BN2163" i="64"/>
  <c r="BF2142" i="64"/>
  <c r="BF2163" i="64"/>
  <c r="AX2142" i="64"/>
  <c r="AX2163" i="64"/>
  <c r="AP2142" i="64"/>
  <c r="AP2163" i="64"/>
  <c r="AH2142" i="64"/>
  <c r="AH2163" i="64"/>
  <c r="Z2142" i="64"/>
  <c r="Z2163" i="64"/>
  <c r="CE2139" i="64"/>
  <c r="CE2151" i="64" s="1"/>
  <c r="CE2160" i="64"/>
  <c r="BW2139" i="64"/>
  <c r="BW2151" i="64" s="1"/>
  <c r="BW2160" i="64"/>
  <c r="BO2139" i="64"/>
  <c r="BO2151" i="64" s="1"/>
  <c r="BO2160" i="64"/>
  <c r="BG2139" i="64"/>
  <c r="BG2151" i="64" s="1"/>
  <c r="BG2160" i="64"/>
  <c r="AY2139" i="64"/>
  <c r="AY2151" i="64" s="1"/>
  <c r="AY2160" i="64"/>
  <c r="AQ2139" i="64"/>
  <c r="AQ2151" i="64" s="1"/>
  <c r="AQ2160" i="64"/>
  <c r="AI2139" i="64"/>
  <c r="AI2151" i="64" s="1"/>
  <c r="AI2160" i="64"/>
  <c r="AA2139" i="64"/>
  <c r="AA2151" i="64" s="1"/>
  <c r="AA2160" i="64"/>
  <c r="S2139" i="64"/>
  <c r="S2151" i="64" s="1"/>
  <c r="S2160" i="64"/>
  <c r="DE2143" i="64"/>
  <c r="DE2164" i="64"/>
  <c r="CW2143" i="64"/>
  <c r="CW2164" i="64"/>
  <c r="CO2143" i="64"/>
  <c r="CO2164" i="64"/>
  <c r="DE2142" i="64"/>
  <c r="DE2163" i="64"/>
  <c r="CW2142" i="64"/>
  <c r="CW2163" i="64"/>
  <c r="CO2142" i="64"/>
  <c r="CO2163" i="64"/>
  <c r="DE2139" i="64"/>
  <c r="DE2151" i="64" s="1"/>
  <c r="DE2160" i="64"/>
  <c r="CW2139" i="64"/>
  <c r="CW2151" i="64" s="1"/>
  <c r="CW2160" i="64"/>
  <c r="CO2139" i="64"/>
  <c r="CO2151" i="64" s="1"/>
  <c r="CO2160" i="64"/>
  <c r="DE2138" i="64"/>
  <c r="DE2150" i="64" s="1"/>
  <c r="DE2159" i="64"/>
  <c r="DE2171" i="64" s="1"/>
  <c r="CW2138" i="64"/>
  <c r="CW2150" i="64" s="1"/>
  <c r="CW2159" i="64"/>
  <c r="CW2171" i="64" s="1"/>
  <c r="CO2138" i="64"/>
  <c r="CO2150" i="64" s="1"/>
  <c r="CO2159" i="64"/>
  <c r="CO2171" i="64" s="1"/>
  <c r="CG2138" i="64"/>
  <c r="CG2150" i="64" s="1"/>
  <c r="CG2159" i="64"/>
  <c r="CG2171" i="64" s="1"/>
  <c r="AC2138" i="64"/>
  <c r="AC2150" i="64" s="1"/>
  <c r="AC2159" i="64"/>
  <c r="AC2171" i="64" s="1"/>
  <c r="CJ2138" i="64"/>
  <c r="CJ2150" i="64" s="1"/>
  <c r="CJ2159" i="64"/>
  <c r="CJ2171" i="64" s="1"/>
  <c r="CB2138" i="64"/>
  <c r="CB2150" i="64" s="1"/>
  <c r="CB2159" i="64"/>
  <c r="CB2171" i="64" s="1"/>
  <c r="BT2138" i="64"/>
  <c r="BT2150" i="64" s="1"/>
  <c r="BT2159" i="64"/>
  <c r="BT2171" i="64" s="1"/>
  <c r="BL2138" i="64"/>
  <c r="BL2150" i="64" s="1"/>
  <c r="BL2159" i="64"/>
  <c r="BL2171" i="64" s="1"/>
  <c r="BD2138" i="64"/>
  <c r="BD2150" i="64" s="1"/>
  <c r="BD2159" i="64"/>
  <c r="BD2171" i="64" s="1"/>
  <c r="AV2138" i="64"/>
  <c r="AV2150" i="64" s="1"/>
  <c r="AV2159" i="64"/>
  <c r="AV2171" i="64" s="1"/>
  <c r="AN2138" i="64"/>
  <c r="AN2150" i="64" s="1"/>
  <c r="AN2159" i="64"/>
  <c r="AN2171" i="64" s="1"/>
  <c r="AF2138" i="64"/>
  <c r="AF2150" i="64" s="1"/>
  <c r="AF2159" i="64"/>
  <c r="AF2171" i="64" s="1"/>
  <c r="X2138" i="64"/>
  <c r="X2150" i="64" s="1"/>
  <c r="X2159" i="64"/>
  <c r="X2171" i="64" s="1"/>
  <c r="CJ2143" i="64"/>
  <c r="CJ2164" i="64"/>
  <c r="CB2143" i="64"/>
  <c r="CB2164" i="64"/>
  <c r="BT2143" i="64"/>
  <c r="BT2164" i="64"/>
  <c r="BL2143" i="64"/>
  <c r="BL2164" i="64"/>
  <c r="BD2143" i="64"/>
  <c r="BD2164" i="64"/>
  <c r="AV2143" i="64"/>
  <c r="AV2164" i="64"/>
  <c r="AN2143" i="64"/>
  <c r="AN2164" i="64"/>
  <c r="AF2143" i="64"/>
  <c r="AF2164" i="64"/>
  <c r="X2143" i="64"/>
  <c r="X2164" i="64"/>
  <c r="CK2142" i="64"/>
  <c r="CK2163" i="64"/>
  <c r="CC2142" i="64"/>
  <c r="CC2163" i="64"/>
  <c r="BU2142" i="64"/>
  <c r="BU2163" i="64"/>
  <c r="BM2142" i="64"/>
  <c r="BM2163" i="64"/>
  <c r="BE2142" i="64"/>
  <c r="BE2163" i="64"/>
  <c r="AW2142" i="64"/>
  <c r="AW2163" i="64"/>
  <c r="AO2142" i="64"/>
  <c r="AO2163" i="64"/>
  <c r="AG2142" i="64"/>
  <c r="AG2163" i="64"/>
  <c r="Y2142" i="64"/>
  <c r="Y2163" i="64"/>
  <c r="CL2139" i="64"/>
  <c r="CL2151" i="64" s="1"/>
  <c r="CL2160" i="64"/>
  <c r="CD2139" i="64"/>
  <c r="CD2151" i="64" s="1"/>
  <c r="CD2160" i="64"/>
  <c r="BV2139" i="64"/>
  <c r="BV2151" i="64" s="1"/>
  <c r="BV2160" i="64"/>
  <c r="BN2139" i="64"/>
  <c r="BN2151" i="64" s="1"/>
  <c r="BN2160" i="64"/>
  <c r="BF2139" i="64"/>
  <c r="BF2151" i="64" s="1"/>
  <c r="BF2160" i="64"/>
  <c r="AX2139" i="64"/>
  <c r="AX2151" i="64" s="1"/>
  <c r="AX2160" i="64"/>
  <c r="AP2139" i="64"/>
  <c r="AP2151" i="64" s="1"/>
  <c r="AP2160" i="64"/>
  <c r="AH2139" i="64"/>
  <c r="AH2151" i="64" s="1"/>
  <c r="AH2160" i="64"/>
  <c r="Z2139" i="64"/>
  <c r="Z2151" i="64" s="1"/>
  <c r="Z2160" i="64"/>
  <c r="DD2143" i="64"/>
  <c r="DD2164" i="64"/>
  <c r="CV2143" i="64"/>
  <c r="CV2164" i="64"/>
  <c r="DD2142" i="64"/>
  <c r="DD2163" i="64"/>
  <c r="CV2142" i="64"/>
  <c r="CV2163" i="64"/>
  <c r="DD2139" i="64"/>
  <c r="DD2151" i="64" s="1"/>
  <c r="DD2160" i="64"/>
  <c r="CV2139" i="64"/>
  <c r="CV2151" i="64" s="1"/>
  <c r="CV2160" i="64"/>
  <c r="DD2138" i="64"/>
  <c r="DD2150" i="64" s="1"/>
  <c r="DD2159" i="64"/>
  <c r="DD2171" i="64" s="1"/>
  <c r="CV2138" i="64"/>
  <c r="CV2150" i="64" s="1"/>
  <c r="CV2159" i="64"/>
  <c r="CV2171" i="64" s="1"/>
  <c r="CI2138" i="64"/>
  <c r="CI2150" i="64" s="1"/>
  <c r="CI2159" i="64"/>
  <c r="CI2171" i="64" s="1"/>
  <c r="CA2138" i="64"/>
  <c r="CA2150" i="64" s="1"/>
  <c r="CA2159" i="64"/>
  <c r="CA2171" i="64" s="1"/>
  <c r="BS2138" i="64"/>
  <c r="BS2150" i="64" s="1"/>
  <c r="BS2159" i="64"/>
  <c r="BS2171" i="64" s="1"/>
  <c r="BK2138" i="64"/>
  <c r="BK2150" i="64" s="1"/>
  <c r="BK2159" i="64"/>
  <c r="BK2171" i="64" s="1"/>
  <c r="BC2138" i="64"/>
  <c r="BC2150" i="64" s="1"/>
  <c r="BC2159" i="64"/>
  <c r="BC2171" i="64" s="1"/>
  <c r="AU2138" i="64"/>
  <c r="AU2150" i="64" s="1"/>
  <c r="AU2159" i="64"/>
  <c r="AU2171" i="64" s="1"/>
  <c r="AM2138" i="64"/>
  <c r="AM2150" i="64" s="1"/>
  <c r="AM2159" i="64"/>
  <c r="AM2171" i="64" s="1"/>
  <c r="AE2138" i="64"/>
  <c r="AE2150" i="64" s="1"/>
  <c r="AE2159" i="64"/>
  <c r="AE2171" i="64" s="1"/>
  <c r="W2138" i="64"/>
  <c r="W2150" i="64" s="1"/>
  <c r="W2159" i="64"/>
  <c r="W2171" i="64" s="1"/>
  <c r="CI2143" i="64"/>
  <c r="CI2164" i="64"/>
  <c r="CA2143" i="64"/>
  <c r="CA2164" i="64"/>
  <c r="BS2143" i="64"/>
  <c r="BS2164" i="64"/>
  <c r="BK2143" i="64"/>
  <c r="BK2164" i="64"/>
  <c r="BC2143" i="64"/>
  <c r="BC2164" i="64"/>
  <c r="AU2143" i="64"/>
  <c r="AU2164" i="64"/>
  <c r="AM2143" i="64"/>
  <c r="AM2164" i="64"/>
  <c r="AE2143" i="64"/>
  <c r="AE2164" i="64"/>
  <c r="W2143" i="64"/>
  <c r="W2164" i="64"/>
  <c r="CJ2142" i="64"/>
  <c r="CJ2163" i="64"/>
  <c r="CB2142" i="64"/>
  <c r="CB2163" i="64"/>
  <c r="BT2142" i="64"/>
  <c r="BT2163" i="64"/>
  <c r="BL2142" i="64"/>
  <c r="BL2163" i="64"/>
  <c r="BD2142" i="64"/>
  <c r="BD2163" i="64"/>
  <c r="AV2142" i="64"/>
  <c r="AV2163" i="64"/>
  <c r="AN2142" i="64"/>
  <c r="AN2163" i="64"/>
  <c r="AF2142" i="64"/>
  <c r="AF2163" i="64"/>
  <c r="X2142" i="64"/>
  <c r="X2163" i="64"/>
  <c r="CK2139" i="64"/>
  <c r="CK2151" i="64" s="1"/>
  <c r="CK2160" i="64"/>
  <c r="CC2139" i="64"/>
  <c r="CC2151" i="64" s="1"/>
  <c r="CC2160" i="64"/>
  <c r="BU2139" i="64"/>
  <c r="BU2151" i="64" s="1"/>
  <c r="BU2160" i="64"/>
  <c r="BM2139" i="64"/>
  <c r="BM2151" i="64" s="1"/>
  <c r="BM2160" i="64"/>
  <c r="BE2139" i="64"/>
  <c r="BE2151" i="64" s="1"/>
  <c r="BE2160" i="64"/>
  <c r="AW2139" i="64"/>
  <c r="AW2151" i="64" s="1"/>
  <c r="AW2160" i="64"/>
  <c r="AO2139" i="64"/>
  <c r="AO2151" i="64" s="1"/>
  <c r="AO2160" i="64"/>
  <c r="AG2139" i="64"/>
  <c r="AG2151" i="64" s="1"/>
  <c r="AG2160" i="64"/>
  <c r="Y2139" i="64"/>
  <c r="Y2151" i="64" s="1"/>
  <c r="Y2160" i="64"/>
  <c r="DK2143" i="64"/>
  <c r="DK2164" i="64"/>
  <c r="DC2143" i="64"/>
  <c r="DC2164" i="64"/>
  <c r="CU2143" i="64"/>
  <c r="CU2164" i="64"/>
  <c r="DK2142" i="64"/>
  <c r="DK2163" i="64"/>
  <c r="DC2142" i="64"/>
  <c r="DC2163" i="64"/>
  <c r="CU2142" i="64"/>
  <c r="CU2163" i="64"/>
  <c r="DK2139" i="64"/>
  <c r="DK2151" i="64" s="1"/>
  <c r="DK2160" i="64"/>
  <c r="DC2139" i="64"/>
  <c r="DC2151" i="64" s="1"/>
  <c r="DC2160" i="64"/>
  <c r="CU2139" i="64"/>
  <c r="CU2151" i="64" s="1"/>
  <c r="CU2160" i="64"/>
  <c r="DK2138" i="64"/>
  <c r="DK2150" i="64" s="1"/>
  <c r="DK2159" i="64"/>
  <c r="DK2171" i="64" s="1"/>
  <c r="DC2138" i="64"/>
  <c r="DC2150" i="64" s="1"/>
  <c r="DC2159" i="64"/>
  <c r="DC2171" i="64" s="1"/>
  <c r="CU2138" i="64"/>
  <c r="CU2150" i="64" s="1"/>
  <c r="CU2159" i="64"/>
  <c r="CU2171" i="64" s="1"/>
  <c r="CH2138" i="64"/>
  <c r="CH2150" i="64" s="1"/>
  <c r="CH2159" i="64"/>
  <c r="CH2171" i="64" s="1"/>
  <c r="BZ2138" i="64"/>
  <c r="BZ2150" i="64" s="1"/>
  <c r="BZ2159" i="64"/>
  <c r="BZ2171" i="64" s="1"/>
  <c r="BR2138" i="64"/>
  <c r="BR2150" i="64" s="1"/>
  <c r="BR2159" i="64"/>
  <c r="BR2171" i="64" s="1"/>
  <c r="BJ2138" i="64"/>
  <c r="BJ2150" i="64" s="1"/>
  <c r="BJ2159" i="64"/>
  <c r="BJ2171" i="64" s="1"/>
  <c r="BB2138" i="64"/>
  <c r="BB2150" i="64" s="1"/>
  <c r="BB2159" i="64"/>
  <c r="BB2171" i="64" s="1"/>
  <c r="AT2138" i="64"/>
  <c r="AT2150" i="64" s="1"/>
  <c r="AT2159" i="64"/>
  <c r="AT2171" i="64" s="1"/>
  <c r="AL2138" i="64"/>
  <c r="AL2150" i="64" s="1"/>
  <c r="AL2159" i="64"/>
  <c r="AL2171" i="64" s="1"/>
  <c r="AD2138" i="64"/>
  <c r="AD2150" i="64" s="1"/>
  <c r="AD2159" i="64"/>
  <c r="AD2171" i="64" s="1"/>
  <c r="V2138" i="64"/>
  <c r="V2150" i="64" s="1"/>
  <c r="V2159" i="64"/>
  <c r="V2171" i="64" s="1"/>
  <c r="CH2143" i="64"/>
  <c r="CH2164" i="64"/>
  <c r="BZ2143" i="64"/>
  <c r="BZ2164" i="64"/>
  <c r="BR2143" i="64"/>
  <c r="BR2164" i="64"/>
  <c r="BJ2143" i="64"/>
  <c r="BJ2164" i="64"/>
  <c r="BB2143" i="64"/>
  <c r="BB2164" i="64"/>
  <c r="AT2143" i="64"/>
  <c r="AT2164" i="64"/>
  <c r="AL2143" i="64"/>
  <c r="AL2164" i="64"/>
  <c r="AD2143" i="64"/>
  <c r="AD2164" i="64"/>
  <c r="V2143" i="64"/>
  <c r="V2164" i="64"/>
  <c r="CI2142" i="64"/>
  <c r="CI2163" i="64"/>
  <c r="CA2142" i="64"/>
  <c r="CA2163" i="64"/>
  <c r="BS2142" i="64"/>
  <c r="BS2163" i="64"/>
  <c r="BK2142" i="64"/>
  <c r="BK2163" i="64"/>
  <c r="BC2142" i="64"/>
  <c r="BC2163" i="64"/>
  <c r="AU2142" i="64"/>
  <c r="AU2163" i="64"/>
  <c r="AM2142" i="64"/>
  <c r="AM2163" i="64"/>
  <c r="AE2142" i="64"/>
  <c r="AE2163" i="64"/>
  <c r="W2142" i="64"/>
  <c r="W2163" i="64"/>
  <c r="CJ2139" i="64"/>
  <c r="CJ2151" i="64" s="1"/>
  <c r="CJ2160" i="64"/>
  <c r="CB2139" i="64"/>
  <c r="CB2151" i="64" s="1"/>
  <c r="CB2160" i="64"/>
  <c r="BT2139" i="64"/>
  <c r="BT2151" i="64" s="1"/>
  <c r="BT2160" i="64"/>
  <c r="BL2139" i="64"/>
  <c r="BL2151" i="64" s="1"/>
  <c r="BL2160" i="64"/>
  <c r="BD2139" i="64"/>
  <c r="BD2151" i="64" s="1"/>
  <c r="BD2160" i="64"/>
  <c r="AV2139" i="64"/>
  <c r="AV2151" i="64" s="1"/>
  <c r="AV2160" i="64"/>
  <c r="AN2139" i="64"/>
  <c r="AN2151" i="64" s="1"/>
  <c r="AN2160" i="64"/>
  <c r="AF2139" i="64"/>
  <c r="AF2151" i="64" s="1"/>
  <c r="AF2160" i="64"/>
  <c r="X2139" i="64"/>
  <c r="X2151" i="64" s="1"/>
  <c r="X2160" i="64"/>
  <c r="DJ2143" i="64"/>
  <c r="DJ2164" i="64"/>
  <c r="DB2143" i="64"/>
  <c r="DB2164" i="64"/>
  <c r="CT2143" i="64"/>
  <c r="CT2164" i="64"/>
  <c r="DJ2142" i="64"/>
  <c r="DJ2163" i="64"/>
  <c r="DB2142" i="64"/>
  <c r="DB2163" i="64"/>
  <c r="CT2142" i="64"/>
  <c r="CT2163" i="64"/>
  <c r="DJ2139" i="64"/>
  <c r="DJ2151" i="64" s="1"/>
  <c r="DJ2160" i="64"/>
  <c r="DB2139" i="64"/>
  <c r="DB2151" i="64" s="1"/>
  <c r="DB2160" i="64"/>
  <c r="CT2139" i="64"/>
  <c r="CT2151" i="64" s="1"/>
  <c r="CT2160" i="64"/>
  <c r="DJ2138" i="64"/>
  <c r="DJ2150" i="64" s="1"/>
  <c r="DJ2159" i="64"/>
  <c r="DJ2171" i="64" s="1"/>
  <c r="DB2138" i="64"/>
  <c r="DB2150" i="64" s="1"/>
  <c r="DB2159" i="64"/>
  <c r="DB2171" i="64" s="1"/>
  <c r="CT2138" i="64"/>
  <c r="CT2150" i="64" s="1"/>
  <c r="CT2159" i="64"/>
  <c r="CT2171" i="64" s="1"/>
  <c r="BY2138" i="64"/>
  <c r="BY2150" i="64" s="1"/>
  <c r="BY2159" i="64"/>
  <c r="BY2171" i="64" s="1"/>
  <c r="BQ2138" i="64"/>
  <c r="BQ2150" i="64" s="1"/>
  <c r="BQ2159" i="64"/>
  <c r="BQ2171" i="64" s="1"/>
  <c r="AS2138" i="64"/>
  <c r="AS2150" i="64" s="1"/>
  <c r="AS2159" i="64"/>
  <c r="AS2171" i="64" s="1"/>
  <c r="CG2143" i="64"/>
  <c r="CG2164" i="64"/>
  <c r="BY2143" i="64"/>
  <c r="BY2164" i="64"/>
  <c r="BQ2143" i="64"/>
  <c r="BQ2164" i="64"/>
  <c r="BI2143" i="64"/>
  <c r="BI2164" i="64"/>
  <c r="BA2143" i="64"/>
  <c r="BA2164" i="64"/>
  <c r="AS2143" i="64"/>
  <c r="AS2164" i="64"/>
  <c r="AK2143" i="64"/>
  <c r="AK2164" i="64"/>
  <c r="AC2143" i="64"/>
  <c r="AC2164" i="64"/>
  <c r="U2143" i="64"/>
  <c r="U2164" i="64"/>
  <c r="CH2142" i="64"/>
  <c r="CH2163" i="64"/>
  <c r="BZ2142" i="64"/>
  <c r="BZ2163" i="64"/>
  <c r="BR2142" i="64"/>
  <c r="BR2163" i="64"/>
  <c r="BJ2142" i="64"/>
  <c r="BJ2163" i="64"/>
  <c r="BB2142" i="64"/>
  <c r="BB2163" i="64"/>
  <c r="AT2142" i="64"/>
  <c r="AT2163" i="64"/>
  <c r="AL2142" i="64"/>
  <c r="AL2163" i="64"/>
  <c r="AD2142" i="64"/>
  <c r="AD2163" i="64"/>
  <c r="V2142" i="64"/>
  <c r="V2163" i="64"/>
  <c r="CI2139" i="64"/>
  <c r="CI2151" i="64" s="1"/>
  <c r="CI2160" i="64"/>
  <c r="CA2139" i="64"/>
  <c r="CA2151" i="64" s="1"/>
  <c r="CA2160" i="64"/>
  <c r="BS2139" i="64"/>
  <c r="BS2151" i="64" s="1"/>
  <c r="BS2160" i="64"/>
  <c r="BK2139" i="64"/>
  <c r="BK2151" i="64" s="1"/>
  <c r="BK2160" i="64"/>
  <c r="BC2139" i="64"/>
  <c r="BC2151" i="64" s="1"/>
  <c r="BC2160" i="64"/>
  <c r="AU2139" i="64"/>
  <c r="AU2151" i="64" s="1"/>
  <c r="AU2160" i="64"/>
  <c r="AM2139" i="64"/>
  <c r="AM2151" i="64" s="1"/>
  <c r="AM2160" i="64"/>
  <c r="AE2139" i="64"/>
  <c r="AE2151" i="64" s="1"/>
  <c r="AE2160" i="64"/>
  <c r="W2139" i="64"/>
  <c r="W2151" i="64" s="1"/>
  <c r="W2160" i="64"/>
  <c r="DI2143" i="64"/>
  <c r="DI2164" i="64"/>
  <c r="DA2143" i="64"/>
  <c r="DA2164" i="64"/>
  <c r="CS2143" i="64"/>
  <c r="CS2164" i="64"/>
  <c r="DI2142" i="64"/>
  <c r="DI2163" i="64"/>
  <c r="DA2142" i="64"/>
  <c r="DA2163" i="64"/>
  <c r="CS2142" i="64"/>
  <c r="CS2163" i="64"/>
  <c r="DI2139" i="64"/>
  <c r="DI2151" i="64" s="1"/>
  <c r="DI2160" i="64"/>
  <c r="DA2139" i="64"/>
  <c r="DA2151" i="64" s="1"/>
  <c r="DA2160" i="64"/>
  <c r="CS2139" i="64"/>
  <c r="CS2151" i="64" s="1"/>
  <c r="CS2160" i="64"/>
  <c r="DI2138" i="64"/>
  <c r="DI2150" i="64" s="1"/>
  <c r="DI2159" i="64"/>
  <c r="DI2171" i="64" s="1"/>
  <c r="DA2138" i="64"/>
  <c r="DA2150" i="64" s="1"/>
  <c r="DA2159" i="64"/>
  <c r="DA2171" i="64" s="1"/>
  <c r="CS2138" i="64"/>
  <c r="CS2150" i="64" s="1"/>
  <c r="CS2159" i="64"/>
  <c r="CS2171" i="64" s="1"/>
  <c r="U2138" i="64"/>
  <c r="U2150" i="64" s="1"/>
  <c r="U2159" i="64"/>
  <c r="U2171" i="64" s="1"/>
  <c r="CF2138" i="64"/>
  <c r="CF2150" i="64" s="1"/>
  <c r="CF2159" i="64"/>
  <c r="CF2171" i="64" s="1"/>
  <c r="BX2138" i="64"/>
  <c r="BX2150" i="64" s="1"/>
  <c r="BX2159" i="64"/>
  <c r="BX2171" i="64" s="1"/>
  <c r="BP2138" i="64"/>
  <c r="BP2150" i="64" s="1"/>
  <c r="BP2159" i="64"/>
  <c r="BP2171" i="64" s="1"/>
  <c r="BH2138" i="64"/>
  <c r="BH2150" i="64" s="1"/>
  <c r="BH2159" i="64"/>
  <c r="BH2171" i="64" s="1"/>
  <c r="AZ2138" i="64"/>
  <c r="AZ2150" i="64" s="1"/>
  <c r="AZ2159" i="64"/>
  <c r="AZ2171" i="64" s="1"/>
  <c r="AR2138" i="64"/>
  <c r="AR2150" i="64" s="1"/>
  <c r="AR2159" i="64"/>
  <c r="AR2171" i="64" s="1"/>
  <c r="AJ2138" i="64"/>
  <c r="AJ2150" i="64" s="1"/>
  <c r="AJ2159" i="64"/>
  <c r="AJ2171" i="64" s="1"/>
  <c r="AB2138" i="64"/>
  <c r="AB2150" i="64" s="1"/>
  <c r="AB2159" i="64"/>
  <c r="AB2171" i="64" s="1"/>
  <c r="T2138" i="64"/>
  <c r="T2150" i="64" s="1"/>
  <c r="T2159" i="64"/>
  <c r="T2171" i="64" s="1"/>
  <c r="CF2143" i="64"/>
  <c r="CF2164" i="64"/>
  <c r="BX2143" i="64"/>
  <c r="BX2164" i="64"/>
  <c r="BP2143" i="64"/>
  <c r="BP2164" i="64"/>
  <c r="BH2143" i="64"/>
  <c r="BH2164" i="64"/>
  <c r="AZ2143" i="64"/>
  <c r="AZ2164" i="64"/>
  <c r="AR2143" i="64"/>
  <c r="AR2164" i="64"/>
  <c r="AJ2143" i="64"/>
  <c r="AJ2164" i="64"/>
  <c r="AB2143" i="64"/>
  <c r="AB2164" i="64"/>
  <c r="T2143" i="64"/>
  <c r="T2164" i="64"/>
  <c r="CG2142" i="64"/>
  <c r="CG2163" i="64"/>
  <c r="BY2142" i="64"/>
  <c r="BY2163" i="64"/>
  <c r="BQ2142" i="64"/>
  <c r="BQ2163" i="64"/>
  <c r="BI2142" i="64"/>
  <c r="BI2163" i="64"/>
  <c r="BA2142" i="64"/>
  <c r="BA2163" i="64"/>
  <c r="AS2142" i="64"/>
  <c r="AS2163" i="64"/>
  <c r="AK2142" i="64"/>
  <c r="AK2163" i="64"/>
  <c r="AC2142" i="64"/>
  <c r="AC2163" i="64"/>
  <c r="U2142" i="64"/>
  <c r="U2163" i="64"/>
  <c r="CH2139" i="64"/>
  <c r="CH2151" i="64" s="1"/>
  <c r="CH2160" i="64"/>
  <c r="BZ2139" i="64"/>
  <c r="BZ2151" i="64" s="1"/>
  <c r="BZ2160" i="64"/>
  <c r="BR2139" i="64"/>
  <c r="BR2151" i="64" s="1"/>
  <c r="BR2160" i="64"/>
  <c r="BJ2139" i="64"/>
  <c r="BJ2151" i="64" s="1"/>
  <c r="BJ2160" i="64"/>
  <c r="BB2139" i="64"/>
  <c r="BB2151" i="64" s="1"/>
  <c r="BB2160" i="64"/>
  <c r="AT2139" i="64"/>
  <c r="AT2151" i="64" s="1"/>
  <c r="AT2160" i="64"/>
  <c r="AL2139" i="64"/>
  <c r="AL2151" i="64" s="1"/>
  <c r="AL2160" i="64"/>
  <c r="AD2139" i="64"/>
  <c r="AD2151" i="64" s="1"/>
  <c r="AD2160" i="64"/>
  <c r="V2139" i="64"/>
  <c r="V2151" i="64" s="1"/>
  <c r="V2160" i="64"/>
  <c r="DH2143" i="64"/>
  <c r="DH2164" i="64"/>
  <c r="CZ2143" i="64"/>
  <c r="CZ2164" i="64"/>
  <c r="CR2143" i="64"/>
  <c r="CR2164" i="64"/>
  <c r="DH2142" i="64"/>
  <c r="DH2163" i="64"/>
  <c r="CZ2142" i="64"/>
  <c r="CZ2163" i="64"/>
  <c r="CR2142" i="64"/>
  <c r="CR2163" i="64"/>
  <c r="DH2139" i="64"/>
  <c r="DH2151" i="64" s="1"/>
  <c r="DH2160" i="64"/>
  <c r="CZ2139" i="64"/>
  <c r="CZ2151" i="64" s="1"/>
  <c r="CZ2160" i="64"/>
  <c r="CR2139" i="64"/>
  <c r="CR2151" i="64" s="1"/>
  <c r="CR2160" i="64"/>
  <c r="DH2138" i="64"/>
  <c r="DH2150" i="64" s="1"/>
  <c r="DH2159" i="64"/>
  <c r="DH2171" i="64" s="1"/>
  <c r="CZ2138" i="64"/>
  <c r="CZ2150" i="64" s="1"/>
  <c r="CZ2159" i="64"/>
  <c r="CZ2171" i="64" s="1"/>
  <c r="CR2138" i="64"/>
  <c r="CR2150" i="64" s="1"/>
  <c r="CR2159" i="64"/>
  <c r="CR2171" i="64" s="1"/>
  <c r="AK2138" i="64"/>
  <c r="AK2150" i="64" s="1"/>
  <c r="AK2159" i="64"/>
  <c r="AK2171" i="64" s="1"/>
  <c r="CE2138" i="64"/>
  <c r="CE2150" i="64" s="1"/>
  <c r="CE2159" i="64"/>
  <c r="CE2171" i="64" s="1"/>
  <c r="BW2138" i="64"/>
  <c r="BW2150" i="64" s="1"/>
  <c r="BW2159" i="64"/>
  <c r="BW2171" i="64" s="1"/>
  <c r="BO2138" i="64"/>
  <c r="BO2150" i="64" s="1"/>
  <c r="BO2159" i="64"/>
  <c r="BO2171" i="64" s="1"/>
  <c r="BG2138" i="64"/>
  <c r="BG2150" i="64" s="1"/>
  <c r="BG2159" i="64"/>
  <c r="BG2171" i="64" s="1"/>
  <c r="AY2138" i="64"/>
  <c r="AY2150" i="64" s="1"/>
  <c r="AY2159" i="64"/>
  <c r="AY2171" i="64" s="1"/>
  <c r="AQ2138" i="64"/>
  <c r="AQ2150" i="64" s="1"/>
  <c r="AQ2159" i="64"/>
  <c r="AQ2171" i="64" s="1"/>
  <c r="AI2138" i="64"/>
  <c r="AI2150" i="64" s="1"/>
  <c r="AI2159" i="64"/>
  <c r="AI2171" i="64" s="1"/>
  <c r="AA2138" i="64"/>
  <c r="AA2150" i="64" s="1"/>
  <c r="AA2159" i="64"/>
  <c r="AA2171" i="64" s="1"/>
  <c r="S2138" i="64"/>
  <c r="S2150" i="64" s="1"/>
  <c r="S2159" i="64"/>
  <c r="S2171" i="64" s="1"/>
  <c r="CE2143" i="64"/>
  <c r="CE2164" i="64"/>
  <c r="BW2143" i="64"/>
  <c r="BW2164" i="64"/>
  <c r="BO2143" i="64"/>
  <c r="BO2164" i="64"/>
  <c r="BG2143" i="64"/>
  <c r="BG2164" i="64"/>
  <c r="AY2143" i="64"/>
  <c r="AY2164" i="64"/>
  <c r="AQ2143" i="64"/>
  <c r="AQ2164" i="64"/>
  <c r="AI2143" i="64"/>
  <c r="AI2164" i="64"/>
  <c r="AA2143" i="64"/>
  <c r="AA2164" i="64"/>
  <c r="S2143" i="64"/>
  <c r="S2164" i="64"/>
  <c r="CF2142" i="64"/>
  <c r="CF2163" i="64"/>
  <c r="BX2142" i="64"/>
  <c r="BX2163" i="64"/>
  <c r="BP2142" i="64"/>
  <c r="BP2163" i="64"/>
  <c r="BH2142" i="64"/>
  <c r="BH2163" i="64"/>
  <c r="AZ2142" i="64"/>
  <c r="AZ2163" i="64"/>
  <c r="AR2142" i="64"/>
  <c r="AR2163" i="64"/>
  <c r="AJ2142" i="64"/>
  <c r="AJ2163" i="64"/>
  <c r="AB2142" i="64"/>
  <c r="AB2163" i="64"/>
  <c r="T2142" i="64"/>
  <c r="T2163" i="64"/>
  <c r="CG2139" i="64"/>
  <c r="CG2151" i="64" s="1"/>
  <c r="CG2160" i="64"/>
  <c r="BY2139" i="64"/>
  <c r="BY2151" i="64" s="1"/>
  <c r="BY2160" i="64"/>
  <c r="BQ2139" i="64"/>
  <c r="BQ2151" i="64" s="1"/>
  <c r="BQ2160" i="64"/>
  <c r="BI2139" i="64"/>
  <c r="BI2151" i="64" s="1"/>
  <c r="BI2160" i="64"/>
  <c r="BA2139" i="64"/>
  <c r="BA2151" i="64" s="1"/>
  <c r="BA2160" i="64"/>
  <c r="AS2139" i="64"/>
  <c r="AS2151" i="64" s="1"/>
  <c r="AS2160" i="64"/>
  <c r="AK2139" i="64"/>
  <c r="AK2151" i="64" s="1"/>
  <c r="AK2160" i="64"/>
  <c r="AC2139" i="64"/>
  <c r="AC2151" i="64" s="1"/>
  <c r="AC2160" i="64"/>
  <c r="U2139" i="64"/>
  <c r="U2151" i="64" s="1"/>
  <c r="U2160" i="64"/>
  <c r="DG2143" i="64"/>
  <c r="DG2164" i="64"/>
  <c r="CY2143" i="64"/>
  <c r="CY2164" i="64"/>
  <c r="CQ2143" i="64"/>
  <c r="CQ2164" i="64"/>
  <c r="DG2142" i="64"/>
  <c r="DG2163" i="64"/>
  <c r="CY2142" i="64"/>
  <c r="CY2163" i="64"/>
  <c r="CQ2142" i="64"/>
  <c r="CQ2163" i="64"/>
  <c r="DG2139" i="64"/>
  <c r="DG2151" i="64" s="1"/>
  <c r="DG2160" i="64"/>
  <c r="CY2139" i="64"/>
  <c r="CY2151" i="64" s="1"/>
  <c r="CY2160" i="64"/>
  <c r="CQ2139" i="64"/>
  <c r="CQ2151" i="64" s="1"/>
  <c r="CQ2160" i="64"/>
  <c r="DG2138" i="64"/>
  <c r="DG2150" i="64" s="1"/>
  <c r="DG2159" i="64"/>
  <c r="DG2171" i="64" s="1"/>
  <c r="CY2138" i="64"/>
  <c r="CY2150" i="64" s="1"/>
  <c r="CY2159" i="64"/>
  <c r="CY2171" i="64" s="1"/>
  <c r="CQ2138" i="64"/>
  <c r="CQ2150" i="64" s="1"/>
  <c r="CQ2159" i="64"/>
  <c r="CQ2171" i="64" s="1"/>
  <c r="AS1810" i="64"/>
  <c r="AS1823" i="64" s="1"/>
  <c r="AS1853" i="64"/>
  <c r="AS1866" i="64" s="1"/>
  <c r="AS1832" i="64"/>
  <c r="AS1844" i="64" s="1"/>
  <c r="BZ1814" i="64"/>
  <c r="BZ1857" i="64"/>
  <c r="BZ1836" i="64"/>
  <c r="AD1814" i="64"/>
  <c r="AD1857" i="64"/>
  <c r="AD1836" i="64"/>
  <c r="AM1811" i="64"/>
  <c r="AM1824" i="64" s="1"/>
  <c r="AM1854" i="64"/>
  <c r="AM1867" i="64" s="1"/>
  <c r="AM1833" i="64"/>
  <c r="AM1845" i="64" s="1"/>
  <c r="DH1814" i="64"/>
  <c r="DH1857" i="64"/>
  <c r="DH1836" i="64"/>
  <c r="CZ1810" i="64"/>
  <c r="CZ1823" i="64" s="1"/>
  <c r="CZ1853" i="64"/>
  <c r="CZ1866" i="64" s="1"/>
  <c r="CZ1832" i="64"/>
  <c r="CZ1844" i="64" s="1"/>
  <c r="CF1810" i="64"/>
  <c r="CF1823" i="64" s="1"/>
  <c r="CF1853" i="64"/>
  <c r="CF1866" i="64" s="1"/>
  <c r="CF1832" i="64"/>
  <c r="CF1844" i="64" s="1"/>
  <c r="BX1810" i="64"/>
  <c r="BX1823" i="64" s="1"/>
  <c r="BX1853" i="64"/>
  <c r="BX1866" i="64" s="1"/>
  <c r="BX1832" i="64"/>
  <c r="BX1844" i="64" s="1"/>
  <c r="BP1853" i="64"/>
  <c r="BP1866" i="64" s="1"/>
  <c r="BP1832" i="64"/>
  <c r="BP1844" i="64" s="1"/>
  <c r="BH1853" i="64"/>
  <c r="BH1866" i="64" s="1"/>
  <c r="BH1832" i="64"/>
  <c r="BH1844" i="64" s="1"/>
  <c r="AZ1853" i="64"/>
  <c r="AZ1866" i="64" s="1"/>
  <c r="AZ1832" i="64"/>
  <c r="AZ1844" i="64" s="1"/>
  <c r="AR1810" i="64"/>
  <c r="AR1823" i="64" s="1"/>
  <c r="AR1853" i="64"/>
  <c r="AR1866" i="64" s="1"/>
  <c r="AR1832" i="64"/>
  <c r="AR1844" i="64" s="1"/>
  <c r="AJ1853" i="64"/>
  <c r="AJ1866" i="64" s="1"/>
  <c r="AJ1832" i="64"/>
  <c r="AJ1844" i="64" s="1"/>
  <c r="AB1853" i="64"/>
  <c r="AB1866" i="64" s="1"/>
  <c r="AB1832" i="64"/>
  <c r="AB1844" i="64" s="1"/>
  <c r="T1853" i="64"/>
  <c r="T1866" i="64" s="1"/>
  <c r="T1832" i="64"/>
  <c r="T1844" i="64" s="1"/>
  <c r="CF1858" i="64"/>
  <c r="CF1871" i="64" s="1"/>
  <c r="CF1837" i="64"/>
  <c r="CF1849" i="64" s="1"/>
  <c r="BX1858" i="64"/>
  <c r="BX1871" i="64" s="1"/>
  <c r="BX1837" i="64"/>
  <c r="BX1849" i="64" s="1"/>
  <c r="BP1858" i="64"/>
  <c r="BP1871" i="64" s="1"/>
  <c r="BP1837" i="64"/>
  <c r="BP1849" i="64" s="1"/>
  <c r="BH1858" i="64"/>
  <c r="BH1871" i="64" s="1"/>
  <c r="BH1837" i="64"/>
  <c r="BH1849" i="64" s="1"/>
  <c r="AZ1858" i="64"/>
  <c r="AZ1871" i="64" s="1"/>
  <c r="AZ1837" i="64"/>
  <c r="AZ1849" i="64" s="1"/>
  <c r="AR1858" i="64"/>
  <c r="AR1871" i="64" s="1"/>
  <c r="AR1837" i="64"/>
  <c r="AR1849" i="64" s="1"/>
  <c r="AJ1858" i="64"/>
  <c r="AJ1871" i="64" s="1"/>
  <c r="AJ1837" i="64"/>
  <c r="AJ1849" i="64" s="1"/>
  <c r="AB1815" i="64"/>
  <c r="AB1828" i="64" s="1"/>
  <c r="AB1858" i="64"/>
  <c r="AB1871" i="64" s="1"/>
  <c r="AB1837" i="64"/>
  <c r="AB1849" i="64" s="1"/>
  <c r="T1858" i="64"/>
  <c r="T1871" i="64" s="1"/>
  <c r="T1837" i="64"/>
  <c r="T1849" i="64" s="1"/>
  <c r="CG1857" i="64"/>
  <c r="CG1836" i="64"/>
  <c r="BY1857" i="64"/>
  <c r="BY1836" i="64"/>
  <c r="BQ1836" i="64"/>
  <c r="BQ1857" i="64"/>
  <c r="BI1814" i="64"/>
  <c r="BI1857" i="64"/>
  <c r="BI1836" i="64"/>
  <c r="BA1857" i="64"/>
  <c r="BA1836" i="64"/>
  <c r="AS1857" i="64"/>
  <c r="AS1836" i="64"/>
  <c r="AK1857" i="64"/>
  <c r="AK1836" i="64"/>
  <c r="AC1857" i="64"/>
  <c r="AC1836" i="64"/>
  <c r="U1814" i="64"/>
  <c r="U1857" i="64"/>
  <c r="U1836" i="64"/>
  <c r="CH1811" i="64"/>
  <c r="CH1824" i="64" s="1"/>
  <c r="CH1854" i="64"/>
  <c r="CH1867" i="64" s="1"/>
  <c r="CH1833" i="64"/>
  <c r="CH1845" i="64" s="1"/>
  <c r="BZ1811" i="64"/>
  <c r="BZ1824" i="64" s="1"/>
  <c r="BZ1854" i="64"/>
  <c r="BZ1867" i="64" s="1"/>
  <c r="BZ1833" i="64"/>
  <c r="BZ1845" i="64" s="1"/>
  <c r="BR1811" i="64"/>
  <c r="BR1824" i="64" s="1"/>
  <c r="BR1854" i="64"/>
  <c r="BR1867" i="64" s="1"/>
  <c r="BR1833" i="64"/>
  <c r="BR1845" i="64" s="1"/>
  <c r="BJ1811" i="64"/>
  <c r="BJ1824" i="64" s="1"/>
  <c r="BJ1854" i="64"/>
  <c r="BJ1867" i="64" s="1"/>
  <c r="BJ1833" i="64"/>
  <c r="BJ1845" i="64" s="1"/>
  <c r="BB1854" i="64"/>
  <c r="BB1867" i="64" s="1"/>
  <c r="BB1833" i="64"/>
  <c r="BB1845" i="64" s="1"/>
  <c r="AT1811" i="64"/>
  <c r="AT1824" i="64" s="1"/>
  <c r="AT1854" i="64"/>
  <c r="AT1867" i="64" s="1"/>
  <c r="AT1833" i="64"/>
  <c r="AT1845" i="64" s="1"/>
  <c r="AL1854" i="64"/>
  <c r="AL1867" i="64" s="1"/>
  <c r="AL1833" i="64"/>
  <c r="AL1845" i="64" s="1"/>
  <c r="AD1811" i="64"/>
  <c r="AD1824" i="64" s="1"/>
  <c r="AD1854" i="64"/>
  <c r="AD1867" i="64" s="1"/>
  <c r="AD1833" i="64"/>
  <c r="AD1845" i="64" s="1"/>
  <c r="V1811" i="64"/>
  <c r="V1824" i="64" s="1"/>
  <c r="V1854" i="64"/>
  <c r="V1867" i="64" s="1"/>
  <c r="V1833" i="64"/>
  <c r="V1845" i="64" s="1"/>
  <c r="DG1815" i="64"/>
  <c r="DG1828" i="64" s="1"/>
  <c r="DG1837" i="64"/>
  <c r="DG1849" i="64" s="1"/>
  <c r="DG1858" i="64"/>
  <c r="DG1871" i="64" s="1"/>
  <c r="CY1815" i="64"/>
  <c r="CY1828" i="64" s="1"/>
  <c r="CY1837" i="64"/>
  <c r="CY1849" i="64" s="1"/>
  <c r="CY1858" i="64"/>
  <c r="CY1871" i="64" s="1"/>
  <c r="CQ1815" i="64"/>
  <c r="CQ1828" i="64" s="1"/>
  <c r="CQ1858" i="64"/>
  <c r="CQ1871" i="64" s="1"/>
  <c r="CQ1837" i="64"/>
  <c r="CQ1849" i="64" s="1"/>
  <c r="DG1814" i="64"/>
  <c r="DG1857" i="64"/>
  <c r="DG1836" i="64"/>
  <c r="CY1814" i="64"/>
  <c r="CY1836" i="64"/>
  <c r="CY1857" i="64"/>
  <c r="CQ1814" i="64"/>
  <c r="CQ1857" i="64"/>
  <c r="CQ1836" i="64"/>
  <c r="DG1811" i="64"/>
  <c r="DG1824" i="64" s="1"/>
  <c r="DG1854" i="64"/>
  <c r="DG1867" i="64" s="1"/>
  <c r="DG1833" i="64"/>
  <c r="DG1845" i="64" s="1"/>
  <c r="CY1811" i="64"/>
  <c r="CY1824" i="64" s="1"/>
  <c r="CY1833" i="64"/>
  <c r="CY1845" i="64" s="1"/>
  <c r="CY1854" i="64"/>
  <c r="CY1867" i="64" s="1"/>
  <c r="CQ1811" i="64"/>
  <c r="CQ1824" i="64" s="1"/>
  <c r="CQ1854" i="64"/>
  <c r="CQ1867" i="64" s="1"/>
  <c r="CQ1833" i="64"/>
  <c r="CQ1845" i="64" s="1"/>
  <c r="DG1810" i="64"/>
  <c r="DG1823" i="64" s="1"/>
  <c r="DG1853" i="64"/>
  <c r="DG1866" i="64" s="1"/>
  <c r="DG1832" i="64"/>
  <c r="DG1844" i="64" s="1"/>
  <c r="CY1810" i="64"/>
  <c r="CY1823" i="64" s="1"/>
  <c r="CY1853" i="64"/>
  <c r="CY1866" i="64" s="1"/>
  <c r="CY1832" i="64"/>
  <c r="CY1844" i="64" s="1"/>
  <c r="CQ1810" i="64"/>
  <c r="CQ1823" i="64" s="1"/>
  <c r="CQ1853" i="64"/>
  <c r="CQ1866" i="64" s="1"/>
  <c r="CQ1832" i="64"/>
  <c r="CQ1844" i="64" s="1"/>
  <c r="BQ1810" i="64"/>
  <c r="BQ1823" i="64" s="1"/>
  <c r="BQ1832" i="64"/>
  <c r="BQ1844" i="64" s="1"/>
  <c r="BQ1853" i="64"/>
  <c r="BQ1866" i="64" s="1"/>
  <c r="CG1858" i="64"/>
  <c r="CG1871" i="64" s="1"/>
  <c r="CG1837" i="64"/>
  <c r="CG1849" i="64" s="1"/>
  <c r="AS1858" i="64"/>
  <c r="AS1871" i="64" s="1"/>
  <c r="AS1837" i="64"/>
  <c r="AS1849" i="64" s="1"/>
  <c r="CH1857" i="64"/>
  <c r="CH1836" i="64"/>
  <c r="V1857" i="64"/>
  <c r="V1836" i="64"/>
  <c r="AU1811" i="64"/>
  <c r="AU1824" i="64" s="1"/>
  <c r="AU1854" i="64"/>
  <c r="AU1867" i="64" s="1"/>
  <c r="AU1833" i="64"/>
  <c r="AU1845" i="64" s="1"/>
  <c r="CR1815" i="64"/>
  <c r="CR1828" i="64" s="1"/>
  <c r="CR1858" i="64"/>
  <c r="CR1871" i="64" s="1"/>
  <c r="CR1837" i="64"/>
  <c r="CR1849" i="64" s="1"/>
  <c r="DH1810" i="64"/>
  <c r="DH1823" i="64" s="1"/>
  <c r="DH1853" i="64"/>
  <c r="DH1866" i="64" s="1"/>
  <c r="DH1832" i="64"/>
  <c r="DH1844" i="64" s="1"/>
  <c r="CE1853" i="64"/>
  <c r="CE1866" i="64" s="1"/>
  <c r="CE1832" i="64"/>
  <c r="CE1844" i="64" s="1"/>
  <c r="BW1853" i="64"/>
  <c r="BW1866" i="64" s="1"/>
  <c r="BW1832" i="64"/>
  <c r="BW1844" i="64" s="1"/>
  <c r="BO1853" i="64"/>
  <c r="BO1866" i="64" s="1"/>
  <c r="BO1832" i="64"/>
  <c r="BO1844" i="64" s="1"/>
  <c r="BG1853" i="64"/>
  <c r="BG1866" i="64" s="1"/>
  <c r="BG1832" i="64"/>
  <c r="BG1844" i="64" s="1"/>
  <c r="AY1853" i="64"/>
  <c r="AY1866" i="64" s="1"/>
  <c r="AY1832" i="64"/>
  <c r="AY1844" i="64" s="1"/>
  <c r="AQ1853" i="64"/>
  <c r="AQ1866" i="64" s="1"/>
  <c r="AQ1832" i="64"/>
  <c r="AQ1844" i="64" s="1"/>
  <c r="AI1853" i="64"/>
  <c r="AI1866" i="64" s="1"/>
  <c r="AI1832" i="64"/>
  <c r="AI1844" i="64" s="1"/>
  <c r="AA1853" i="64"/>
  <c r="AA1866" i="64" s="1"/>
  <c r="AA1832" i="64"/>
  <c r="AA1844" i="64" s="1"/>
  <c r="S1853" i="64"/>
  <c r="S1866" i="64" s="1"/>
  <c r="S1832" i="64"/>
  <c r="S1844" i="64" s="1"/>
  <c r="CE1858" i="64"/>
  <c r="CE1871" i="64" s="1"/>
  <c r="CE1837" i="64"/>
  <c r="CE1849" i="64" s="1"/>
  <c r="BW1858" i="64"/>
  <c r="BW1871" i="64" s="1"/>
  <c r="BW1837" i="64"/>
  <c r="BW1849" i="64" s="1"/>
  <c r="BO1858" i="64"/>
  <c r="BO1871" i="64" s="1"/>
  <c r="BO1837" i="64"/>
  <c r="BO1849" i="64" s="1"/>
  <c r="BG1858" i="64"/>
  <c r="BG1871" i="64" s="1"/>
  <c r="BG1837" i="64"/>
  <c r="BG1849" i="64" s="1"/>
  <c r="AY1858" i="64"/>
  <c r="AY1871" i="64" s="1"/>
  <c r="AY1837" i="64"/>
  <c r="AY1849" i="64" s="1"/>
  <c r="AQ1815" i="64"/>
  <c r="AQ1828" i="64" s="1"/>
  <c r="AQ1858" i="64"/>
  <c r="AQ1871" i="64" s="1"/>
  <c r="AQ1837" i="64"/>
  <c r="AQ1849" i="64" s="1"/>
  <c r="AI1858" i="64"/>
  <c r="AI1871" i="64" s="1"/>
  <c r="AI1837" i="64"/>
  <c r="AI1849" i="64" s="1"/>
  <c r="AA1858" i="64"/>
  <c r="AA1871" i="64" s="1"/>
  <c r="AA1837" i="64"/>
  <c r="AA1849" i="64" s="1"/>
  <c r="S1858" i="64"/>
  <c r="S1871" i="64" s="1"/>
  <c r="S1837" i="64"/>
  <c r="S1849" i="64" s="1"/>
  <c r="CF1857" i="64"/>
  <c r="CF1836" i="64"/>
  <c r="BX1814" i="64"/>
  <c r="BX1857" i="64"/>
  <c r="BX1836" i="64"/>
  <c r="BP1857" i="64"/>
  <c r="BP1836" i="64"/>
  <c r="BH1814" i="64"/>
  <c r="BH1857" i="64"/>
  <c r="BH1836" i="64"/>
  <c r="AZ1857" i="64"/>
  <c r="AZ1836" i="64"/>
  <c r="AR1857" i="64"/>
  <c r="AR1836" i="64"/>
  <c r="AJ1814" i="64"/>
  <c r="AJ1857" i="64"/>
  <c r="AJ1836" i="64"/>
  <c r="AB1857" i="64"/>
  <c r="AB1836" i="64"/>
  <c r="T1857" i="64"/>
  <c r="T1836" i="64"/>
  <c r="CG1811" i="64"/>
  <c r="CG1824" i="64" s="1"/>
  <c r="CG1854" i="64"/>
  <c r="CG1867" i="64" s="1"/>
  <c r="CG1833" i="64"/>
  <c r="CG1845" i="64" s="1"/>
  <c r="BY1854" i="64"/>
  <c r="BY1867" i="64" s="1"/>
  <c r="BY1833" i="64"/>
  <c r="BY1845" i="64" s="1"/>
  <c r="BQ1854" i="64"/>
  <c r="BQ1867" i="64" s="1"/>
  <c r="BQ1833" i="64"/>
  <c r="BQ1845" i="64" s="1"/>
  <c r="BI1811" i="64"/>
  <c r="BI1824" i="64" s="1"/>
  <c r="BI1854" i="64"/>
  <c r="BI1867" i="64" s="1"/>
  <c r="BI1833" i="64"/>
  <c r="BI1845" i="64" s="1"/>
  <c r="BA1811" i="64"/>
  <c r="BA1824" i="64" s="1"/>
  <c r="BA1854" i="64"/>
  <c r="BA1867" i="64" s="1"/>
  <c r="BA1833" i="64"/>
  <c r="BA1845" i="64" s="1"/>
  <c r="AS1811" i="64"/>
  <c r="AS1824" i="64" s="1"/>
  <c r="AS1854" i="64"/>
  <c r="AS1867" i="64" s="1"/>
  <c r="AS1833" i="64"/>
  <c r="AS1845" i="64" s="1"/>
  <c r="AK1811" i="64"/>
  <c r="AK1824" i="64" s="1"/>
  <c r="AK1833" i="64"/>
  <c r="AK1845" i="64" s="1"/>
  <c r="AK1854" i="64"/>
  <c r="AK1867" i="64" s="1"/>
  <c r="AC1854" i="64"/>
  <c r="AC1867" i="64" s="1"/>
  <c r="AC1833" i="64"/>
  <c r="AC1845" i="64" s="1"/>
  <c r="U1811" i="64"/>
  <c r="U1824" i="64" s="1"/>
  <c r="U1854" i="64"/>
  <c r="U1867" i="64" s="1"/>
  <c r="U1833" i="64"/>
  <c r="U1845" i="64" s="1"/>
  <c r="DF1815" i="64"/>
  <c r="DF1828" i="64" s="1"/>
  <c r="DF1858" i="64"/>
  <c r="DF1871" i="64" s="1"/>
  <c r="DF1837" i="64"/>
  <c r="DF1849" i="64" s="1"/>
  <c r="CX1815" i="64"/>
  <c r="CX1828" i="64" s="1"/>
  <c r="CX1858" i="64"/>
  <c r="CX1871" i="64" s="1"/>
  <c r="CX1837" i="64"/>
  <c r="CX1849" i="64" s="1"/>
  <c r="CP1815" i="64"/>
  <c r="CP1828" i="64" s="1"/>
  <c r="CP1858" i="64"/>
  <c r="CP1871" i="64" s="1"/>
  <c r="CP1837" i="64"/>
  <c r="CP1849" i="64" s="1"/>
  <c r="DF1814" i="64"/>
  <c r="DF1857" i="64"/>
  <c r="DF1836" i="64"/>
  <c r="CX1814" i="64"/>
  <c r="CX1857" i="64"/>
  <c r="CX1836" i="64"/>
  <c r="CP1814" i="64"/>
  <c r="CP1857" i="64"/>
  <c r="CP1836" i="64"/>
  <c r="DF1811" i="64"/>
  <c r="DF1824" i="64" s="1"/>
  <c r="DF1854" i="64"/>
  <c r="DF1867" i="64" s="1"/>
  <c r="DF1833" i="64"/>
  <c r="DF1845" i="64" s="1"/>
  <c r="CX1811" i="64"/>
  <c r="CX1824" i="64" s="1"/>
  <c r="CX1854" i="64"/>
  <c r="CX1867" i="64" s="1"/>
  <c r="CX1833" i="64"/>
  <c r="CX1845" i="64" s="1"/>
  <c r="CP1811" i="64"/>
  <c r="CP1824" i="64" s="1"/>
  <c r="CP1854" i="64"/>
  <c r="CP1867" i="64" s="1"/>
  <c r="CP1833" i="64"/>
  <c r="CP1845" i="64" s="1"/>
  <c r="DF1810" i="64"/>
  <c r="DF1823" i="64" s="1"/>
  <c r="DF1853" i="64"/>
  <c r="DF1866" i="64" s="1"/>
  <c r="DF1832" i="64"/>
  <c r="DF1844" i="64" s="1"/>
  <c r="CX1810" i="64"/>
  <c r="CX1823" i="64" s="1"/>
  <c r="CX1853" i="64"/>
  <c r="CX1866" i="64" s="1"/>
  <c r="CX1832" i="64"/>
  <c r="CX1844" i="64" s="1"/>
  <c r="CP1810" i="64"/>
  <c r="CP1823" i="64" s="1"/>
  <c r="CP1853" i="64"/>
  <c r="CP1866" i="64" s="1"/>
  <c r="CP1832" i="64"/>
  <c r="CP1844" i="64" s="1"/>
  <c r="BY1810" i="64"/>
  <c r="BY1823" i="64" s="1"/>
  <c r="BY1853" i="64"/>
  <c r="BY1866" i="64" s="1"/>
  <c r="BY1832" i="64"/>
  <c r="BY1844" i="64" s="1"/>
  <c r="U1853" i="64"/>
  <c r="U1866" i="64" s="1"/>
  <c r="U1832" i="64"/>
  <c r="U1844" i="64" s="1"/>
  <c r="BI1858" i="64"/>
  <c r="BI1871" i="64" s="1"/>
  <c r="BI1837" i="64"/>
  <c r="BI1849" i="64" s="1"/>
  <c r="U1858" i="64"/>
  <c r="U1871" i="64" s="1"/>
  <c r="U1837" i="64"/>
  <c r="U1849" i="64" s="1"/>
  <c r="AT1814" i="64"/>
  <c r="AT1857" i="64"/>
  <c r="AT1836" i="64"/>
  <c r="BS1854" i="64"/>
  <c r="BS1867" i="64" s="1"/>
  <c r="BS1833" i="64"/>
  <c r="BS1845" i="64" s="1"/>
  <c r="W1811" i="64"/>
  <c r="W1824" i="64" s="1"/>
  <c r="W1854" i="64"/>
  <c r="W1867" i="64" s="1"/>
  <c r="W1833" i="64"/>
  <c r="W1845" i="64" s="1"/>
  <c r="CZ1815" i="64"/>
  <c r="CZ1828" i="64" s="1"/>
  <c r="CZ1858" i="64"/>
  <c r="CZ1871" i="64" s="1"/>
  <c r="CZ1837" i="64"/>
  <c r="CZ1849" i="64" s="1"/>
  <c r="CZ1811" i="64"/>
  <c r="CZ1824" i="64" s="1"/>
  <c r="CZ1854" i="64"/>
  <c r="CZ1867" i="64" s="1"/>
  <c r="CZ1833" i="64"/>
  <c r="CZ1845" i="64" s="1"/>
  <c r="CL1853" i="64"/>
  <c r="CL1866" i="64" s="1"/>
  <c r="CL1832" i="64"/>
  <c r="CL1844" i="64" s="1"/>
  <c r="CD1853" i="64"/>
  <c r="CD1866" i="64" s="1"/>
  <c r="CD1832" i="64"/>
  <c r="CD1844" i="64" s="1"/>
  <c r="BV1853" i="64"/>
  <c r="BV1866" i="64" s="1"/>
  <c r="BV1832" i="64"/>
  <c r="BV1844" i="64" s="1"/>
  <c r="BN1853" i="64"/>
  <c r="BN1866" i="64" s="1"/>
  <c r="BN1832" i="64"/>
  <c r="BN1844" i="64" s="1"/>
  <c r="BF1810" i="64"/>
  <c r="BF1823" i="64" s="1"/>
  <c r="BF1853" i="64"/>
  <c r="BF1866" i="64" s="1"/>
  <c r="BF1832" i="64"/>
  <c r="BF1844" i="64" s="1"/>
  <c r="AX1853" i="64"/>
  <c r="AX1866" i="64" s="1"/>
  <c r="AX1832" i="64"/>
  <c r="AX1844" i="64" s="1"/>
  <c r="AP1853" i="64"/>
  <c r="AP1866" i="64" s="1"/>
  <c r="AP1832" i="64"/>
  <c r="AP1844" i="64" s="1"/>
  <c r="AH1853" i="64"/>
  <c r="AH1866" i="64" s="1"/>
  <c r="AH1832" i="64"/>
  <c r="AH1844" i="64" s="1"/>
  <c r="Z1853" i="64"/>
  <c r="Z1866" i="64" s="1"/>
  <c r="Z1832" i="64"/>
  <c r="Z1844" i="64" s="1"/>
  <c r="CL1858" i="64"/>
  <c r="CL1871" i="64" s="1"/>
  <c r="CL1837" i="64"/>
  <c r="CL1849" i="64" s="1"/>
  <c r="CD1858" i="64"/>
  <c r="CD1871" i="64" s="1"/>
  <c r="CD1837" i="64"/>
  <c r="CD1849" i="64" s="1"/>
  <c r="BV1858" i="64"/>
  <c r="BV1871" i="64" s="1"/>
  <c r="BV1837" i="64"/>
  <c r="BV1849" i="64" s="1"/>
  <c r="BN1858" i="64"/>
  <c r="BN1871" i="64" s="1"/>
  <c r="BN1837" i="64"/>
  <c r="BN1849" i="64" s="1"/>
  <c r="BF1858" i="64"/>
  <c r="BF1871" i="64" s="1"/>
  <c r="BF1837" i="64"/>
  <c r="BF1849" i="64" s="1"/>
  <c r="AX1858" i="64"/>
  <c r="AX1871" i="64" s="1"/>
  <c r="AX1837" i="64"/>
  <c r="AX1849" i="64" s="1"/>
  <c r="AP1858" i="64"/>
  <c r="AP1871" i="64" s="1"/>
  <c r="AP1837" i="64"/>
  <c r="AP1849" i="64" s="1"/>
  <c r="AH1858" i="64"/>
  <c r="AH1871" i="64" s="1"/>
  <c r="AH1837" i="64"/>
  <c r="AH1849" i="64" s="1"/>
  <c r="Z1858" i="64"/>
  <c r="Z1871" i="64" s="1"/>
  <c r="Z1837" i="64"/>
  <c r="Z1849" i="64" s="1"/>
  <c r="CE1857" i="64"/>
  <c r="CE1836" i="64"/>
  <c r="BW1814" i="64"/>
  <c r="BW1857" i="64"/>
  <c r="BW1836" i="64"/>
  <c r="BO1857" i="64"/>
  <c r="BO1836" i="64"/>
  <c r="BG1857" i="64"/>
  <c r="BG1836" i="64"/>
  <c r="AY1857" i="64"/>
  <c r="AY1836" i="64"/>
  <c r="AQ1857" i="64"/>
  <c r="AQ1836" i="64"/>
  <c r="AI1857" i="64"/>
  <c r="AI1836" i="64"/>
  <c r="AA1814" i="64"/>
  <c r="AA1857" i="64"/>
  <c r="AA1836" i="64"/>
  <c r="S1857" i="64"/>
  <c r="S1836" i="64"/>
  <c r="CF1854" i="64"/>
  <c r="CF1867" i="64" s="1"/>
  <c r="CF1833" i="64"/>
  <c r="CF1845" i="64" s="1"/>
  <c r="BX1811" i="64"/>
  <c r="BX1824" i="64" s="1"/>
  <c r="BX1854" i="64"/>
  <c r="BX1867" i="64" s="1"/>
  <c r="BX1833" i="64"/>
  <c r="BX1845" i="64" s="1"/>
  <c r="BP1854" i="64"/>
  <c r="BP1867" i="64" s="1"/>
  <c r="BP1833" i="64"/>
  <c r="BP1845" i="64" s="1"/>
  <c r="BH1854" i="64"/>
  <c r="BH1867" i="64" s="1"/>
  <c r="BH1833" i="64"/>
  <c r="BH1845" i="64" s="1"/>
  <c r="AZ1854" i="64"/>
  <c r="AZ1867" i="64" s="1"/>
  <c r="AZ1833" i="64"/>
  <c r="AZ1845" i="64" s="1"/>
  <c r="AR1854" i="64"/>
  <c r="AR1867" i="64" s="1"/>
  <c r="AR1833" i="64"/>
  <c r="AR1845" i="64" s="1"/>
  <c r="AJ1854" i="64"/>
  <c r="AJ1867" i="64" s="1"/>
  <c r="AJ1833" i="64"/>
  <c r="AJ1845" i="64" s="1"/>
  <c r="AB1854" i="64"/>
  <c r="AB1867" i="64" s="1"/>
  <c r="AB1833" i="64"/>
  <c r="AB1845" i="64" s="1"/>
  <c r="T1854" i="64"/>
  <c r="T1867" i="64" s="1"/>
  <c r="T1833" i="64"/>
  <c r="T1845" i="64" s="1"/>
  <c r="DE1815" i="64"/>
  <c r="DE1828" i="64" s="1"/>
  <c r="DE1858" i="64"/>
  <c r="DE1871" i="64" s="1"/>
  <c r="DE1837" i="64"/>
  <c r="DE1849" i="64" s="1"/>
  <c r="CW1815" i="64"/>
  <c r="CW1828" i="64" s="1"/>
  <c r="CW1858" i="64"/>
  <c r="CW1871" i="64" s="1"/>
  <c r="CW1837" i="64"/>
  <c r="CW1849" i="64" s="1"/>
  <c r="CO1815" i="64"/>
  <c r="CO1828" i="64" s="1"/>
  <c r="CO1858" i="64"/>
  <c r="CO1871" i="64" s="1"/>
  <c r="CO1837" i="64"/>
  <c r="CO1849" i="64" s="1"/>
  <c r="DE1814" i="64"/>
  <c r="DE1857" i="64"/>
  <c r="DE1836" i="64"/>
  <c r="CW1814" i="64"/>
  <c r="CW1857" i="64"/>
  <c r="CW1836" i="64"/>
  <c r="CO1814" i="64"/>
  <c r="CO1857" i="64"/>
  <c r="CO1836" i="64"/>
  <c r="DE1811" i="64"/>
  <c r="DE1824" i="64" s="1"/>
  <c r="DE1854" i="64"/>
  <c r="DE1867" i="64" s="1"/>
  <c r="DE1833" i="64"/>
  <c r="DE1845" i="64" s="1"/>
  <c r="CW1811" i="64"/>
  <c r="CW1824" i="64" s="1"/>
  <c r="CW1854" i="64"/>
  <c r="CW1867" i="64" s="1"/>
  <c r="CW1833" i="64"/>
  <c r="CW1845" i="64" s="1"/>
  <c r="CO1811" i="64"/>
  <c r="CO1824" i="64" s="1"/>
  <c r="CO1854" i="64"/>
  <c r="CO1867" i="64" s="1"/>
  <c r="CO1833" i="64"/>
  <c r="CO1845" i="64" s="1"/>
  <c r="DE1810" i="64"/>
  <c r="DE1823" i="64" s="1"/>
  <c r="DE1853" i="64"/>
  <c r="DE1866" i="64" s="1"/>
  <c r="DE1832" i="64"/>
  <c r="DE1844" i="64" s="1"/>
  <c r="CW1810" i="64"/>
  <c r="CW1823" i="64" s="1"/>
  <c r="CW1853" i="64"/>
  <c r="CW1866" i="64" s="1"/>
  <c r="CW1832" i="64"/>
  <c r="CW1844" i="64" s="1"/>
  <c r="CO1810" i="64"/>
  <c r="CO1823" i="64" s="1"/>
  <c r="CO1853" i="64"/>
  <c r="CO1866" i="64" s="1"/>
  <c r="CO1832" i="64"/>
  <c r="CO1844" i="64" s="1"/>
  <c r="W1817" i="64"/>
  <c r="W1819" i="64" s="1"/>
  <c r="BI1810" i="64"/>
  <c r="BI1823" i="64" s="1"/>
  <c r="BI1853" i="64"/>
  <c r="BI1866" i="64" s="1"/>
  <c r="BI1832" i="64"/>
  <c r="BI1844" i="64" s="1"/>
  <c r="BY1815" i="64"/>
  <c r="BY1828" i="64" s="1"/>
  <c r="BY1858" i="64"/>
  <c r="BY1871" i="64" s="1"/>
  <c r="BY1837" i="64"/>
  <c r="BY1849" i="64" s="1"/>
  <c r="AL1814" i="64"/>
  <c r="AL1857" i="64"/>
  <c r="AL1836" i="64"/>
  <c r="BK1811" i="64"/>
  <c r="BK1824" i="64" s="1"/>
  <c r="BK1854" i="64"/>
  <c r="BK1867" i="64" s="1"/>
  <c r="BK1833" i="64"/>
  <c r="BK1845" i="64" s="1"/>
  <c r="CZ1814" i="64"/>
  <c r="CZ1857" i="64"/>
  <c r="CZ1836" i="64"/>
  <c r="CR1810" i="64"/>
  <c r="CR1823" i="64" s="1"/>
  <c r="CR1853" i="64"/>
  <c r="CR1866" i="64" s="1"/>
  <c r="CR1832" i="64"/>
  <c r="CR1844" i="64" s="1"/>
  <c r="CK1853" i="64"/>
  <c r="CK1866" i="64" s="1"/>
  <c r="CK1832" i="64"/>
  <c r="CK1844" i="64" s="1"/>
  <c r="CC1853" i="64"/>
  <c r="CC1866" i="64" s="1"/>
  <c r="CC1832" i="64"/>
  <c r="CC1844" i="64" s="1"/>
  <c r="BU1853" i="64"/>
  <c r="BU1866" i="64" s="1"/>
  <c r="BU1832" i="64"/>
  <c r="BU1844" i="64" s="1"/>
  <c r="BM1853" i="64"/>
  <c r="BM1866" i="64" s="1"/>
  <c r="BM1832" i="64"/>
  <c r="BM1844" i="64" s="1"/>
  <c r="BE1853" i="64"/>
  <c r="BE1866" i="64" s="1"/>
  <c r="BE1832" i="64"/>
  <c r="BE1844" i="64" s="1"/>
  <c r="AW1853" i="64"/>
  <c r="AW1866" i="64" s="1"/>
  <c r="AW1832" i="64"/>
  <c r="AW1844" i="64" s="1"/>
  <c r="AO1853" i="64"/>
  <c r="AO1866" i="64" s="1"/>
  <c r="AO1832" i="64"/>
  <c r="AO1844" i="64" s="1"/>
  <c r="AG1853" i="64"/>
  <c r="AG1866" i="64" s="1"/>
  <c r="AG1832" i="64"/>
  <c r="AG1844" i="64" s="1"/>
  <c r="Y1853" i="64"/>
  <c r="Y1866" i="64" s="1"/>
  <c r="Y1832" i="64"/>
  <c r="Y1844" i="64" s="1"/>
  <c r="CK1858" i="64"/>
  <c r="CK1871" i="64" s="1"/>
  <c r="CK1837" i="64"/>
  <c r="CK1849" i="64" s="1"/>
  <c r="CC1858" i="64"/>
  <c r="CC1871" i="64" s="1"/>
  <c r="CC1837" i="64"/>
  <c r="CC1849" i="64" s="1"/>
  <c r="BU1858" i="64"/>
  <c r="BU1871" i="64" s="1"/>
  <c r="BU1837" i="64"/>
  <c r="BU1849" i="64" s="1"/>
  <c r="BM1858" i="64"/>
  <c r="BM1871" i="64" s="1"/>
  <c r="BM1837" i="64"/>
  <c r="BM1849" i="64" s="1"/>
  <c r="BE1858" i="64"/>
  <c r="BE1871" i="64" s="1"/>
  <c r="BE1837" i="64"/>
  <c r="BE1849" i="64" s="1"/>
  <c r="AW1858" i="64"/>
  <c r="AW1871" i="64" s="1"/>
  <c r="AW1837" i="64"/>
  <c r="AW1849" i="64" s="1"/>
  <c r="AO1858" i="64"/>
  <c r="AO1871" i="64" s="1"/>
  <c r="AO1837" i="64"/>
  <c r="AO1849" i="64" s="1"/>
  <c r="AG1815" i="64"/>
  <c r="AG1828" i="64" s="1"/>
  <c r="AG1858" i="64"/>
  <c r="AG1871" i="64" s="1"/>
  <c r="AG1837" i="64"/>
  <c r="AG1849" i="64" s="1"/>
  <c r="Y1858" i="64"/>
  <c r="Y1871" i="64" s="1"/>
  <c r="Y1837" i="64"/>
  <c r="Y1849" i="64" s="1"/>
  <c r="CL1857" i="64"/>
  <c r="CL1836" i="64"/>
  <c r="CD1857" i="64"/>
  <c r="CD1836" i="64"/>
  <c r="BV1857" i="64"/>
  <c r="BV1836" i="64"/>
  <c r="BN1857" i="64"/>
  <c r="BN1836" i="64"/>
  <c r="BF1857" i="64"/>
  <c r="BF1836" i="64"/>
  <c r="AX1857" i="64"/>
  <c r="AX1836" i="64"/>
  <c r="AP1857" i="64"/>
  <c r="AP1836" i="64"/>
  <c r="AH1857" i="64"/>
  <c r="AH1836" i="64"/>
  <c r="Z1857" i="64"/>
  <c r="Z1836" i="64"/>
  <c r="CE1854" i="64"/>
  <c r="CE1867" i="64" s="1"/>
  <c r="CE1833" i="64"/>
  <c r="CE1845" i="64" s="1"/>
  <c r="BW1854" i="64"/>
  <c r="BW1867" i="64" s="1"/>
  <c r="BW1833" i="64"/>
  <c r="BW1845" i="64" s="1"/>
  <c r="BO1854" i="64"/>
  <c r="BO1867" i="64" s="1"/>
  <c r="BO1833" i="64"/>
  <c r="BO1845" i="64" s="1"/>
  <c r="BG1854" i="64"/>
  <c r="BG1867" i="64" s="1"/>
  <c r="BG1833" i="64"/>
  <c r="BG1845" i="64" s="1"/>
  <c r="AY1854" i="64"/>
  <c r="AY1867" i="64" s="1"/>
  <c r="AY1833" i="64"/>
  <c r="AY1845" i="64" s="1"/>
  <c r="AQ1854" i="64"/>
  <c r="AQ1867" i="64" s="1"/>
  <c r="AQ1833" i="64"/>
  <c r="AQ1845" i="64" s="1"/>
  <c r="AI1854" i="64"/>
  <c r="AI1867" i="64" s="1"/>
  <c r="AI1833" i="64"/>
  <c r="AI1845" i="64" s="1"/>
  <c r="AA1854" i="64"/>
  <c r="AA1867" i="64" s="1"/>
  <c r="AA1833" i="64"/>
  <c r="AA1845" i="64" s="1"/>
  <c r="S1854" i="64"/>
  <c r="S1867" i="64" s="1"/>
  <c r="S1833" i="64"/>
  <c r="S1845" i="64" s="1"/>
  <c r="DD1815" i="64"/>
  <c r="DD1828" i="64" s="1"/>
  <c r="DD1858" i="64"/>
  <c r="DD1871" i="64" s="1"/>
  <c r="DD1837" i="64"/>
  <c r="DD1849" i="64" s="1"/>
  <c r="CV1858" i="64"/>
  <c r="CV1871" i="64" s="1"/>
  <c r="CV1837" i="64"/>
  <c r="CV1849" i="64" s="1"/>
  <c r="DD1857" i="64"/>
  <c r="DD1836" i="64"/>
  <c r="CV1857" i="64"/>
  <c r="CV1836" i="64"/>
  <c r="DD1854" i="64"/>
  <c r="DD1867" i="64" s="1"/>
  <c r="DD1833" i="64"/>
  <c r="DD1845" i="64" s="1"/>
  <c r="CV1854" i="64"/>
  <c r="CV1867" i="64" s="1"/>
  <c r="CV1833" i="64"/>
  <c r="CV1845" i="64" s="1"/>
  <c r="DD1853" i="64"/>
  <c r="DD1866" i="64" s="1"/>
  <c r="DD1832" i="64"/>
  <c r="DD1844" i="64" s="1"/>
  <c r="CV1853" i="64"/>
  <c r="CV1866" i="64" s="1"/>
  <c r="CV1832" i="64"/>
  <c r="CV1844" i="64" s="1"/>
  <c r="AK1810" i="64"/>
  <c r="AK1823" i="64" s="1"/>
  <c r="AK1832" i="64"/>
  <c r="AK1844" i="64" s="1"/>
  <c r="AK1853" i="64"/>
  <c r="AK1866" i="64" s="1"/>
  <c r="AK1837" i="64"/>
  <c r="AK1849" i="64" s="1"/>
  <c r="AK1858" i="64"/>
  <c r="AK1871" i="64" s="1"/>
  <c r="BJ1814" i="64"/>
  <c r="BJ1857" i="64"/>
  <c r="BJ1836" i="64"/>
  <c r="BC1811" i="64"/>
  <c r="BC1824" i="64" s="1"/>
  <c r="BC1854" i="64"/>
  <c r="BC1867" i="64" s="1"/>
  <c r="BC1833" i="64"/>
  <c r="BC1845" i="64" s="1"/>
  <c r="CR1814" i="64"/>
  <c r="CR1857" i="64"/>
  <c r="CR1836" i="64"/>
  <c r="CB1853" i="64"/>
  <c r="CB1866" i="64" s="1"/>
  <c r="CB1832" i="64"/>
  <c r="CB1844" i="64" s="1"/>
  <c r="BD1853" i="64"/>
  <c r="BD1866" i="64" s="1"/>
  <c r="BD1832" i="64"/>
  <c r="BD1844" i="64" s="1"/>
  <c r="AF1853" i="64"/>
  <c r="AF1866" i="64" s="1"/>
  <c r="AF1832" i="64"/>
  <c r="AF1844" i="64" s="1"/>
  <c r="CB1858" i="64"/>
  <c r="CB1871" i="64" s="1"/>
  <c r="CB1837" i="64"/>
  <c r="CB1849" i="64" s="1"/>
  <c r="BD1858" i="64"/>
  <c r="BD1871" i="64" s="1"/>
  <c r="BD1837" i="64"/>
  <c r="BD1849" i="64" s="1"/>
  <c r="AF1858" i="64"/>
  <c r="AF1871" i="64" s="1"/>
  <c r="AF1837" i="64"/>
  <c r="AF1849" i="64" s="1"/>
  <c r="X1858" i="64"/>
  <c r="X1871" i="64" s="1"/>
  <c r="X1837" i="64"/>
  <c r="X1849" i="64" s="1"/>
  <c r="CK1857" i="64"/>
  <c r="CK1836" i="64"/>
  <c r="BM1857" i="64"/>
  <c r="BM1836" i="64"/>
  <c r="BE1857" i="64"/>
  <c r="BE1836" i="64"/>
  <c r="AW1857" i="64"/>
  <c r="AW1836" i="64"/>
  <c r="AO1857" i="64"/>
  <c r="AO1836" i="64"/>
  <c r="AG1857" i="64"/>
  <c r="AG1836" i="64"/>
  <c r="Y1857" i="64"/>
  <c r="Y1836" i="64"/>
  <c r="CL1854" i="64"/>
  <c r="CL1867" i="64" s="1"/>
  <c r="CL1833" i="64"/>
  <c r="CL1845" i="64" s="1"/>
  <c r="CD1854" i="64"/>
  <c r="CD1867" i="64" s="1"/>
  <c r="CD1833" i="64"/>
  <c r="CD1845" i="64" s="1"/>
  <c r="BV1854" i="64"/>
  <c r="BV1867" i="64" s="1"/>
  <c r="BV1833" i="64"/>
  <c r="BV1845" i="64" s="1"/>
  <c r="BN1811" i="64"/>
  <c r="BN1824" i="64" s="1"/>
  <c r="BN1854" i="64"/>
  <c r="BN1867" i="64" s="1"/>
  <c r="BN1833" i="64"/>
  <c r="BN1845" i="64" s="1"/>
  <c r="BF1854" i="64"/>
  <c r="BF1867" i="64" s="1"/>
  <c r="BF1833" i="64"/>
  <c r="BF1845" i="64" s="1"/>
  <c r="AX1854" i="64"/>
  <c r="AX1867" i="64" s="1"/>
  <c r="AX1833" i="64"/>
  <c r="AX1845" i="64" s="1"/>
  <c r="AP1854" i="64"/>
  <c r="AP1867" i="64" s="1"/>
  <c r="AP1833" i="64"/>
  <c r="AP1845" i="64" s="1"/>
  <c r="AH1854" i="64"/>
  <c r="AH1867" i="64" s="1"/>
  <c r="AH1833" i="64"/>
  <c r="AH1845" i="64" s="1"/>
  <c r="Z1854" i="64"/>
  <c r="Z1867" i="64" s="1"/>
  <c r="Z1833" i="64"/>
  <c r="Z1845" i="64" s="1"/>
  <c r="DK1858" i="64"/>
  <c r="DK1871" i="64" s="1"/>
  <c r="DK1837" i="64"/>
  <c r="DK1849" i="64" s="1"/>
  <c r="DC1815" i="64"/>
  <c r="DC1828" i="64" s="1"/>
  <c r="DC1858" i="64"/>
  <c r="DC1871" i="64" s="1"/>
  <c r="DC1837" i="64"/>
  <c r="DC1849" i="64" s="1"/>
  <c r="CU1815" i="64"/>
  <c r="CU1828" i="64" s="1"/>
  <c r="CU1858" i="64"/>
  <c r="CU1871" i="64" s="1"/>
  <c r="CU1837" i="64"/>
  <c r="CU1849" i="64" s="1"/>
  <c r="DK1814" i="64"/>
  <c r="DK1857" i="64"/>
  <c r="DK1836" i="64"/>
  <c r="DC1857" i="64"/>
  <c r="DC1836" i="64"/>
  <c r="CU1857" i="64"/>
  <c r="CU1836" i="64"/>
  <c r="DK1811" i="64"/>
  <c r="DK1824" i="64" s="1"/>
  <c r="DK1854" i="64"/>
  <c r="DK1867" i="64" s="1"/>
  <c r="DK1833" i="64"/>
  <c r="DK1845" i="64" s="1"/>
  <c r="DC1811" i="64"/>
  <c r="DC1824" i="64" s="1"/>
  <c r="DC1854" i="64"/>
  <c r="DC1867" i="64" s="1"/>
  <c r="DC1833" i="64"/>
  <c r="DC1845" i="64" s="1"/>
  <c r="CU1854" i="64"/>
  <c r="CU1867" i="64" s="1"/>
  <c r="CU1833" i="64"/>
  <c r="CU1845" i="64" s="1"/>
  <c r="DK1853" i="64"/>
  <c r="DK1866" i="64" s="1"/>
  <c r="DK1832" i="64"/>
  <c r="DK1844" i="64" s="1"/>
  <c r="DC1853" i="64"/>
  <c r="DC1866" i="64" s="1"/>
  <c r="DC1832" i="64"/>
  <c r="DC1844" i="64" s="1"/>
  <c r="CU1853" i="64"/>
  <c r="CU1866" i="64" s="1"/>
  <c r="CU1832" i="64"/>
  <c r="CU1844" i="64" s="1"/>
  <c r="CG1810" i="64"/>
  <c r="CG1823" i="64" s="1"/>
  <c r="CG1853" i="64"/>
  <c r="CG1866" i="64" s="1"/>
  <c r="CG1832" i="64"/>
  <c r="CG1844" i="64" s="1"/>
  <c r="AC1810" i="64"/>
  <c r="AC1823" i="64" s="1"/>
  <c r="AC1853" i="64"/>
  <c r="AC1866" i="64" s="1"/>
  <c r="AC1832" i="64"/>
  <c r="AC1844" i="64" s="1"/>
  <c r="BA1858" i="64"/>
  <c r="BA1871" i="64" s="1"/>
  <c r="BA1837" i="64"/>
  <c r="BA1849" i="64" s="1"/>
  <c r="BR1814" i="64"/>
  <c r="BR1857" i="64"/>
  <c r="BR1836" i="64"/>
  <c r="CI1811" i="64"/>
  <c r="CI1824" i="64" s="1"/>
  <c r="CI1854" i="64"/>
  <c r="CI1867" i="64" s="1"/>
  <c r="CI1833" i="64"/>
  <c r="CI1845" i="64" s="1"/>
  <c r="AE1811" i="64"/>
  <c r="AE1824" i="64" s="1"/>
  <c r="AE1854" i="64"/>
  <c r="AE1867" i="64" s="1"/>
  <c r="AE1833" i="64"/>
  <c r="AE1845" i="64" s="1"/>
  <c r="DH1811" i="64"/>
  <c r="DH1824" i="64" s="1"/>
  <c r="DH1854" i="64"/>
  <c r="DH1867" i="64" s="1"/>
  <c r="DH1833" i="64"/>
  <c r="DH1845" i="64" s="1"/>
  <c r="CJ1853" i="64"/>
  <c r="CJ1866" i="64" s="1"/>
  <c r="CJ1832" i="64"/>
  <c r="CJ1844" i="64" s="1"/>
  <c r="BL1853" i="64"/>
  <c r="BL1866" i="64" s="1"/>
  <c r="BL1832" i="64"/>
  <c r="BL1844" i="64" s="1"/>
  <c r="AN1853" i="64"/>
  <c r="AN1866" i="64" s="1"/>
  <c r="AN1832" i="64"/>
  <c r="AN1844" i="64" s="1"/>
  <c r="CJ1815" i="64"/>
  <c r="CJ1828" i="64" s="1"/>
  <c r="CJ1858" i="64"/>
  <c r="CJ1871" i="64" s="1"/>
  <c r="CJ1837" i="64"/>
  <c r="CJ1849" i="64" s="1"/>
  <c r="BL1858" i="64"/>
  <c r="BL1871" i="64" s="1"/>
  <c r="BL1837" i="64"/>
  <c r="BL1849" i="64" s="1"/>
  <c r="AV1858" i="64"/>
  <c r="AV1871" i="64" s="1"/>
  <c r="AV1837" i="64"/>
  <c r="AV1849" i="64" s="1"/>
  <c r="BU1857" i="64"/>
  <c r="BU1836" i="64"/>
  <c r="CI1810" i="64"/>
  <c r="CI1823" i="64" s="1"/>
  <c r="CI1853" i="64"/>
  <c r="CI1866" i="64" s="1"/>
  <c r="CI1832" i="64"/>
  <c r="CI1844" i="64" s="1"/>
  <c r="CA1810" i="64"/>
  <c r="CA1823" i="64" s="1"/>
  <c r="CA1853" i="64"/>
  <c r="CA1866" i="64" s="1"/>
  <c r="CA1832" i="64"/>
  <c r="CA1844" i="64" s="1"/>
  <c r="BS1853" i="64"/>
  <c r="BS1866" i="64" s="1"/>
  <c r="BS1832" i="64"/>
  <c r="BS1844" i="64" s="1"/>
  <c r="BK1810" i="64"/>
  <c r="BK1823" i="64" s="1"/>
  <c r="BK1853" i="64"/>
  <c r="BK1866" i="64" s="1"/>
  <c r="BK1832" i="64"/>
  <c r="BK1844" i="64" s="1"/>
  <c r="BC1853" i="64"/>
  <c r="BC1866" i="64" s="1"/>
  <c r="BC1832" i="64"/>
  <c r="BC1844" i="64" s="1"/>
  <c r="AU1810" i="64"/>
  <c r="AU1823" i="64" s="1"/>
  <c r="AU1853" i="64"/>
  <c r="AU1866" i="64" s="1"/>
  <c r="AU1832" i="64"/>
  <c r="AU1844" i="64" s="1"/>
  <c r="AM1853" i="64"/>
  <c r="AM1866" i="64" s="1"/>
  <c r="AM1832" i="64"/>
  <c r="AM1844" i="64" s="1"/>
  <c r="AE1810" i="64"/>
  <c r="AE1823" i="64" s="1"/>
  <c r="AE1853" i="64"/>
  <c r="AE1866" i="64" s="1"/>
  <c r="AE1832" i="64"/>
  <c r="AE1844" i="64" s="1"/>
  <c r="W1853" i="64"/>
  <c r="W1866" i="64" s="1"/>
  <c r="W1832" i="64"/>
  <c r="W1844" i="64" s="1"/>
  <c r="CI1858" i="64"/>
  <c r="CI1871" i="64" s="1"/>
  <c r="CI1837" i="64"/>
  <c r="CI1849" i="64" s="1"/>
  <c r="CA1858" i="64"/>
  <c r="CA1871" i="64" s="1"/>
  <c r="CA1837" i="64"/>
  <c r="CA1849" i="64" s="1"/>
  <c r="BS1815" i="64"/>
  <c r="BS1828" i="64" s="1"/>
  <c r="BS1858" i="64"/>
  <c r="BS1871" i="64" s="1"/>
  <c r="BS1837" i="64"/>
  <c r="BS1849" i="64" s="1"/>
  <c r="BK1815" i="64"/>
  <c r="BK1828" i="64" s="1"/>
  <c r="BK1858" i="64"/>
  <c r="BK1871" i="64" s="1"/>
  <c r="BK1837" i="64"/>
  <c r="BK1849" i="64" s="1"/>
  <c r="BC1858" i="64"/>
  <c r="BC1871" i="64" s="1"/>
  <c r="BC1837" i="64"/>
  <c r="BC1849" i="64" s="1"/>
  <c r="AU1815" i="64"/>
  <c r="AU1828" i="64" s="1"/>
  <c r="AU1858" i="64"/>
  <c r="AU1871" i="64" s="1"/>
  <c r="AU1837" i="64"/>
  <c r="AU1849" i="64" s="1"/>
  <c r="AM1815" i="64"/>
  <c r="AM1828" i="64" s="1"/>
  <c r="AM1858" i="64"/>
  <c r="AM1871" i="64" s="1"/>
  <c r="AM1837" i="64"/>
  <c r="AM1849" i="64" s="1"/>
  <c r="AE1858" i="64"/>
  <c r="AE1871" i="64" s="1"/>
  <c r="AE1837" i="64"/>
  <c r="AE1849" i="64" s="1"/>
  <c r="W1858" i="64"/>
  <c r="W1871" i="64" s="1"/>
  <c r="W1837" i="64"/>
  <c r="W1849" i="64" s="1"/>
  <c r="CJ1857" i="64"/>
  <c r="CJ1836" i="64"/>
  <c r="CB1814" i="64"/>
  <c r="CB1857" i="64"/>
  <c r="CB1836" i="64"/>
  <c r="BT1857" i="64"/>
  <c r="BT1836" i="64"/>
  <c r="BL1814" i="64"/>
  <c r="BL1857" i="64"/>
  <c r="BL1836" i="64"/>
  <c r="BD1814" i="64"/>
  <c r="BD1857" i="64"/>
  <c r="BD1836" i="64"/>
  <c r="AV1814" i="64"/>
  <c r="AV1857" i="64"/>
  <c r="AV1836" i="64"/>
  <c r="AN1857" i="64"/>
  <c r="AN1836" i="64"/>
  <c r="AF1857" i="64"/>
  <c r="AF1836" i="64"/>
  <c r="X1857" i="64"/>
  <c r="X1836" i="64"/>
  <c r="CK1854" i="64"/>
  <c r="CK1867" i="64" s="1"/>
  <c r="CK1833" i="64"/>
  <c r="CK1845" i="64" s="1"/>
  <c r="CC1811" i="64"/>
  <c r="CC1824" i="64" s="1"/>
  <c r="CC1854" i="64"/>
  <c r="CC1867" i="64" s="1"/>
  <c r="CC1833" i="64"/>
  <c r="CC1845" i="64" s="1"/>
  <c r="BU1811" i="64"/>
  <c r="BU1824" i="64" s="1"/>
  <c r="BU1854" i="64"/>
  <c r="BU1867" i="64" s="1"/>
  <c r="BU1833" i="64"/>
  <c r="BU1845" i="64" s="1"/>
  <c r="BM1854" i="64"/>
  <c r="BM1867" i="64" s="1"/>
  <c r="BM1833" i="64"/>
  <c r="BM1845" i="64" s="1"/>
  <c r="BE1854" i="64"/>
  <c r="BE1867" i="64" s="1"/>
  <c r="BE1833" i="64"/>
  <c r="BE1845" i="64" s="1"/>
  <c r="AW1811" i="64"/>
  <c r="AW1824" i="64" s="1"/>
  <c r="AW1854" i="64"/>
  <c r="AW1867" i="64" s="1"/>
  <c r="AW1833" i="64"/>
  <c r="AW1845" i="64" s="1"/>
  <c r="AO1811" i="64"/>
  <c r="AO1824" i="64" s="1"/>
  <c r="AO1854" i="64"/>
  <c r="AO1867" i="64" s="1"/>
  <c r="AO1833" i="64"/>
  <c r="AO1845" i="64" s="1"/>
  <c r="AG1854" i="64"/>
  <c r="AG1867" i="64" s="1"/>
  <c r="AG1833" i="64"/>
  <c r="AG1845" i="64" s="1"/>
  <c r="Y1811" i="64"/>
  <c r="Y1824" i="64" s="1"/>
  <c r="Y1854" i="64"/>
  <c r="Y1867" i="64" s="1"/>
  <c r="Y1833" i="64"/>
  <c r="Y1845" i="64" s="1"/>
  <c r="DJ1815" i="64"/>
  <c r="DJ1828" i="64" s="1"/>
  <c r="DJ1858" i="64"/>
  <c r="DJ1871" i="64" s="1"/>
  <c r="DJ1837" i="64"/>
  <c r="DJ1849" i="64" s="1"/>
  <c r="DB1815" i="64"/>
  <c r="DB1828" i="64" s="1"/>
  <c r="DB1858" i="64"/>
  <c r="DB1871" i="64" s="1"/>
  <c r="DB1837" i="64"/>
  <c r="DB1849" i="64" s="1"/>
  <c r="CT1815" i="64"/>
  <c r="CT1828" i="64" s="1"/>
  <c r="CT1858" i="64"/>
  <c r="CT1871" i="64" s="1"/>
  <c r="CT1837" i="64"/>
  <c r="CT1849" i="64" s="1"/>
  <c r="DJ1814" i="64"/>
  <c r="DJ1857" i="64"/>
  <c r="DJ1836" i="64"/>
  <c r="DB1814" i="64"/>
  <c r="DB1857" i="64"/>
  <c r="DB1836" i="64"/>
  <c r="CT1814" i="64"/>
  <c r="CT1857" i="64"/>
  <c r="CT1836" i="64"/>
  <c r="DJ1811" i="64"/>
  <c r="DJ1824" i="64" s="1"/>
  <c r="DJ1854" i="64"/>
  <c r="DJ1867" i="64" s="1"/>
  <c r="DJ1833" i="64"/>
  <c r="DJ1845" i="64" s="1"/>
  <c r="DB1811" i="64"/>
  <c r="DB1824" i="64" s="1"/>
  <c r="DB1854" i="64"/>
  <c r="DB1867" i="64" s="1"/>
  <c r="DB1833" i="64"/>
  <c r="DB1845" i="64" s="1"/>
  <c r="CT1811" i="64"/>
  <c r="CT1824" i="64" s="1"/>
  <c r="CT1854" i="64"/>
  <c r="CT1867" i="64" s="1"/>
  <c r="CT1833" i="64"/>
  <c r="CT1845" i="64" s="1"/>
  <c r="DJ1810" i="64"/>
  <c r="DJ1823" i="64" s="1"/>
  <c r="DJ1853" i="64"/>
  <c r="DJ1866" i="64" s="1"/>
  <c r="DJ1832" i="64"/>
  <c r="DJ1844" i="64" s="1"/>
  <c r="DB1810" i="64"/>
  <c r="DB1823" i="64" s="1"/>
  <c r="DB1853" i="64"/>
  <c r="DB1866" i="64" s="1"/>
  <c r="DB1832" i="64"/>
  <c r="DB1844" i="64" s="1"/>
  <c r="CT1810" i="64"/>
  <c r="CT1823" i="64" s="1"/>
  <c r="CT1853" i="64"/>
  <c r="CT1866" i="64" s="1"/>
  <c r="CT1832" i="64"/>
  <c r="CT1844" i="64" s="1"/>
  <c r="W1860" i="64"/>
  <c r="V1862" i="64"/>
  <c r="BA1810" i="64"/>
  <c r="BA1823" i="64" s="1"/>
  <c r="BA1853" i="64"/>
  <c r="BA1866" i="64" s="1"/>
  <c r="BA1832" i="64"/>
  <c r="BA1844" i="64" s="1"/>
  <c r="BQ1858" i="64"/>
  <c r="BQ1871" i="64" s="1"/>
  <c r="BQ1837" i="64"/>
  <c r="BQ1849" i="64" s="1"/>
  <c r="AC1858" i="64"/>
  <c r="AC1871" i="64" s="1"/>
  <c r="AC1837" i="64"/>
  <c r="AC1849" i="64" s="1"/>
  <c r="BB1814" i="64"/>
  <c r="BB1857" i="64"/>
  <c r="BB1836" i="64"/>
  <c r="CA1811" i="64"/>
  <c r="CA1824" i="64" s="1"/>
  <c r="CA1854" i="64"/>
  <c r="CA1867" i="64" s="1"/>
  <c r="CA1833" i="64"/>
  <c r="CA1845" i="64" s="1"/>
  <c r="DH1815" i="64"/>
  <c r="DH1828" i="64" s="1"/>
  <c r="DH1858" i="64"/>
  <c r="DH1871" i="64" s="1"/>
  <c r="DH1837" i="64"/>
  <c r="DH1849" i="64" s="1"/>
  <c r="CR1811" i="64"/>
  <c r="CR1824" i="64" s="1"/>
  <c r="CR1854" i="64"/>
  <c r="CR1867" i="64" s="1"/>
  <c r="CR1833" i="64"/>
  <c r="CR1845" i="64" s="1"/>
  <c r="BT1853" i="64"/>
  <c r="BT1866" i="64" s="1"/>
  <c r="BT1832" i="64"/>
  <c r="BT1844" i="64" s="1"/>
  <c r="AV1853" i="64"/>
  <c r="AV1866" i="64" s="1"/>
  <c r="AV1832" i="64"/>
  <c r="AV1844" i="64" s="1"/>
  <c r="X1853" i="64"/>
  <c r="X1866" i="64" s="1"/>
  <c r="X1832" i="64"/>
  <c r="X1844" i="64" s="1"/>
  <c r="BT1858" i="64"/>
  <c r="BT1871" i="64" s="1"/>
  <c r="BT1837" i="64"/>
  <c r="BT1849" i="64" s="1"/>
  <c r="AN1858" i="64"/>
  <c r="AN1871" i="64" s="1"/>
  <c r="AN1837" i="64"/>
  <c r="AN1849" i="64" s="1"/>
  <c r="CC1814" i="64"/>
  <c r="CC1857" i="64"/>
  <c r="CC1836" i="64"/>
  <c r="CH1810" i="64"/>
  <c r="CH1823" i="64" s="1"/>
  <c r="CH1853" i="64"/>
  <c r="CH1866" i="64" s="1"/>
  <c r="CH1832" i="64"/>
  <c r="CH1844" i="64" s="1"/>
  <c r="BZ1810" i="64"/>
  <c r="BZ1823" i="64" s="1"/>
  <c r="BZ1853" i="64"/>
  <c r="BZ1866" i="64" s="1"/>
  <c r="BZ1832" i="64"/>
  <c r="BZ1844" i="64" s="1"/>
  <c r="BR1810" i="64"/>
  <c r="BR1823" i="64" s="1"/>
  <c r="BR1853" i="64"/>
  <c r="BR1866" i="64" s="1"/>
  <c r="BR1832" i="64"/>
  <c r="BR1844" i="64" s="1"/>
  <c r="BJ1810" i="64"/>
  <c r="BJ1823" i="64" s="1"/>
  <c r="BJ1853" i="64"/>
  <c r="BJ1866" i="64" s="1"/>
  <c r="BJ1832" i="64"/>
  <c r="BJ1844" i="64" s="1"/>
  <c r="BB1810" i="64"/>
  <c r="BB1823" i="64" s="1"/>
  <c r="BB1853" i="64"/>
  <c r="BB1866" i="64" s="1"/>
  <c r="BB1832" i="64"/>
  <c r="BB1844" i="64" s="1"/>
  <c r="AT1853" i="64"/>
  <c r="AT1866" i="64" s="1"/>
  <c r="AT1832" i="64"/>
  <c r="AT1844" i="64" s="1"/>
  <c r="AL1810" i="64"/>
  <c r="AL1823" i="64" s="1"/>
  <c r="AL1853" i="64"/>
  <c r="AL1866" i="64" s="1"/>
  <c r="AL1832" i="64"/>
  <c r="AL1844" i="64" s="1"/>
  <c r="AD1810" i="64"/>
  <c r="AD1823" i="64" s="1"/>
  <c r="AD1853" i="64"/>
  <c r="AD1866" i="64" s="1"/>
  <c r="AD1832" i="64"/>
  <c r="AD1844" i="64" s="1"/>
  <c r="V1810" i="64"/>
  <c r="V1823" i="64" s="1"/>
  <c r="V1853" i="64"/>
  <c r="V1866" i="64" s="1"/>
  <c r="V1832" i="64"/>
  <c r="V1844" i="64" s="1"/>
  <c r="CH1858" i="64"/>
  <c r="CH1871" i="64" s="1"/>
  <c r="CH1837" i="64"/>
  <c r="CH1849" i="64" s="1"/>
  <c r="BZ1858" i="64"/>
  <c r="BZ1871" i="64" s="1"/>
  <c r="BZ1837" i="64"/>
  <c r="BZ1849" i="64" s="1"/>
  <c r="BR1858" i="64"/>
  <c r="BR1871" i="64" s="1"/>
  <c r="BR1837" i="64"/>
  <c r="BR1849" i="64" s="1"/>
  <c r="BJ1815" i="64"/>
  <c r="BJ1828" i="64" s="1"/>
  <c r="BJ1858" i="64"/>
  <c r="BJ1871" i="64" s="1"/>
  <c r="BJ1837" i="64"/>
  <c r="BJ1849" i="64" s="1"/>
  <c r="BB1858" i="64"/>
  <c r="BB1871" i="64" s="1"/>
  <c r="BB1837" i="64"/>
  <c r="BB1849" i="64" s="1"/>
  <c r="AT1858" i="64"/>
  <c r="AT1871" i="64" s="1"/>
  <c r="AT1837" i="64"/>
  <c r="AT1849" i="64" s="1"/>
  <c r="AL1858" i="64"/>
  <c r="AL1871" i="64" s="1"/>
  <c r="AL1837" i="64"/>
  <c r="AL1849" i="64" s="1"/>
  <c r="AD1858" i="64"/>
  <c r="AD1871" i="64" s="1"/>
  <c r="AD1837" i="64"/>
  <c r="AD1849" i="64" s="1"/>
  <c r="V1858" i="64"/>
  <c r="V1871" i="64" s="1"/>
  <c r="V1837" i="64"/>
  <c r="V1849" i="64" s="1"/>
  <c r="CI1814" i="64"/>
  <c r="CI1857" i="64"/>
  <c r="CI1836" i="64"/>
  <c r="CA1814" i="64"/>
  <c r="CA1857" i="64"/>
  <c r="CA1836" i="64"/>
  <c r="BS1836" i="64"/>
  <c r="BS1857" i="64"/>
  <c r="BK1814" i="64"/>
  <c r="BK1857" i="64"/>
  <c r="BK1836" i="64"/>
  <c r="BC1814" i="64"/>
  <c r="BC1857" i="64"/>
  <c r="BC1836" i="64"/>
  <c r="AU1814" i="64"/>
  <c r="AU1857" i="64"/>
  <c r="AU1836" i="64"/>
  <c r="AM1814" i="64"/>
  <c r="AM1857" i="64"/>
  <c r="AM1836" i="64"/>
  <c r="AE1814" i="64"/>
  <c r="AE1857" i="64"/>
  <c r="AE1836" i="64"/>
  <c r="W1814" i="64"/>
  <c r="W1857" i="64"/>
  <c r="W1836" i="64"/>
  <c r="CJ1811" i="64"/>
  <c r="CJ1824" i="64" s="1"/>
  <c r="CJ1854" i="64"/>
  <c r="CJ1867" i="64" s="1"/>
  <c r="CJ1833" i="64"/>
  <c r="CJ1845" i="64" s="1"/>
  <c r="CB1811" i="64"/>
  <c r="CB1824" i="64" s="1"/>
  <c r="CB1854" i="64"/>
  <c r="CB1867" i="64" s="1"/>
  <c r="CB1833" i="64"/>
  <c r="CB1845" i="64" s="1"/>
  <c r="BT1811" i="64"/>
  <c r="BT1824" i="64" s="1"/>
  <c r="BT1854" i="64"/>
  <c r="BT1867" i="64" s="1"/>
  <c r="BT1833" i="64"/>
  <c r="BT1845" i="64" s="1"/>
  <c r="BL1811" i="64"/>
  <c r="BL1824" i="64" s="1"/>
  <c r="BL1854" i="64"/>
  <c r="BL1867" i="64" s="1"/>
  <c r="BL1833" i="64"/>
  <c r="BL1845" i="64" s="1"/>
  <c r="BD1854" i="64"/>
  <c r="BD1867" i="64" s="1"/>
  <c r="BD1833" i="64"/>
  <c r="BD1845" i="64" s="1"/>
  <c r="AV1811" i="64"/>
  <c r="AV1824" i="64" s="1"/>
  <c r="AV1854" i="64"/>
  <c r="AV1867" i="64" s="1"/>
  <c r="AV1833" i="64"/>
  <c r="AV1845" i="64" s="1"/>
  <c r="AN1811" i="64"/>
  <c r="AN1824" i="64" s="1"/>
  <c r="AN1854" i="64"/>
  <c r="AN1867" i="64" s="1"/>
  <c r="AN1833" i="64"/>
  <c r="AN1845" i="64" s="1"/>
  <c r="AF1811" i="64"/>
  <c r="AF1824" i="64" s="1"/>
  <c r="AF1854" i="64"/>
  <c r="AF1867" i="64" s="1"/>
  <c r="AF1833" i="64"/>
  <c r="AF1845" i="64" s="1"/>
  <c r="X1811" i="64"/>
  <c r="X1824" i="64" s="1"/>
  <c r="X1854" i="64"/>
  <c r="X1867" i="64" s="1"/>
  <c r="X1833" i="64"/>
  <c r="X1845" i="64" s="1"/>
  <c r="DI1837" i="64"/>
  <c r="DI1849" i="64" s="1"/>
  <c r="DI1858" i="64"/>
  <c r="DI1871" i="64" s="1"/>
  <c r="DA1815" i="64"/>
  <c r="DA1828" i="64" s="1"/>
  <c r="DA1858" i="64"/>
  <c r="DA1871" i="64" s="1"/>
  <c r="DA1837" i="64"/>
  <c r="DA1849" i="64" s="1"/>
  <c r="CS1815" i="64"/>
  <c r="CS1828" i="64" s="1"/>
  <c r="CS1858" i="64"/>
  <c r="CS1871" i="64" s="1"/>
  <c r="CS1837" i="64"/>
  <c r="CS1849" i="64" s="1"/>
  <c r="DI1857" i="64"/>
  <c r="DI1836" i="64"/>
  <c r="DA1857" i="64"/>
  <c r="DA1836" i="64"/>
  <c r="CS1814" i="64"/>
  <c r="CS1857" i="64"/>
  <c r="CS1836" i="64"/>
  <c r="DI1811" i="64"/>
  <c r="DI1824" i="64" s="1"/>
  <c r="DI1854" i="64"/>
  <c r="DI1867" i="64" s="1"/>
  <c r="DI1833" i="64"/>
  <c r="DI1845" i="64" s="1"/>
  <c r="DA1811" i="64"/>
  <c r="DA1824" i="64" s="1"/>
  <c r="DA1854" i="64"/>
  <c r="DA1867" i="64" s="1"/>
  <c r="DA1833" i="64"/>
  <c r="DA1845" i="64" s="1"/>
  <c r="CS1811" i="64"/>
  <c r="CS1824" i="64" s="1"/>
  <c r="CS1854" i="64"/>
  <c r="CS1867" i="64" s="1"/>
  <c r="CS1833" i="64"/>
  <c r="CS1845" i="64" s="1"/>
  <c r="DI1853" i="64"/>
  <c r="DI1866" i="64" s="1"/>
  <c r="DI1832" i="64"/>
  <c r="DI1844" i="64" s="1"/>
  <c r="DA1853" i="64"/>
  <c r="DA1866" i="64" s="1"/>
  <c r="DA1832" i="64"/>
  <c r="DA1844" i="64" s="1"/>
  <c r="CS1810" i="64"/>
  <c r="CS1823" i="64" s="1"/>
  <c r="CS1853" i="64"/>
  <c r="CS1866" i="64" s="1"/>
  <c r="CS1832" i="64"/>
  <c r="CS1844" i="64" s="1"/>
  <c r="W1839" i="64"/>
  <c r="V1841" i="64"/>
  <c r="CW1860" i="64"/>
  <c r="CW1862" i="64" s="1"/>
  <c r="CT1839" i="64"/>
  <c r="CT1841" i="64" s="1"/>
  <c r="CL2491" i="64"/>
  <c r="CL2508" i="64" s="1"/>
  <c r="CL1810" i="64"/>
  <c r="CL1823" i="64" s="1"/>
  <c r="Z2491" i="64"/>
  <c r="Z2508" i="64" s="1"/>
  <c r="Z1810" i="64"/>
  <c r="Z1823" i="64" s="1"/>
  <c r="AH2496" i="64"/>
  <c r="AH1815" i="64"/>
  <c r="AH1828" i="64" s="1"/>
  <c r="AZ2492" i="64"/>
  <c r="AZ2509" i="64" s="1"/>
  <c r="AZ1811" i="64"/>
  <c r="AZ1824" i="64" s="1"/>
  <c r="CD2491" i="64"/>
  <c r="CD2508" i="64" s="1"/>
  <c r="CD1810" i="64"/>
  <c r="CD1823" i="64" s="1"/>
  <c r="AH2491" i="64"/>
  <c r="AH2508" i="64" s="1"/>
  <c r="AH1810" i="64"/>
  <c r="AH1823" i="64" s="1"/>
  <c r="BF2496" i="64"/>
  <c r="BF1815" i="64"/>
  <c r="BF1828" i="64" s="1"/>
  <c r="CE2495" i="64"/>
  <c r="CE1814" i="64"/>
  <c r="AI2495" i="64"/>
  <c r="AI1814" i="64"/>
  <c r="BH2492" i="64"/>
  <c r="BH2509" i="64" s="1"/>
  <c r="BH1811" i="64"/>
  <c r="BH1824" i="64" s="1"/>
  <c r="CK2491" i="64"/>
  <c r="CK2508" i="64" s="1"/>
  <c r="CK1810" i="64"/>
  <c r="CK1823" i="64" s="1"/>
  <c r="CC2491" i="64"/>
  <c r="CC2508" i="64" s="1"/>
  <c r="CC1810" i="64"/>
  <c r="CC1823" i="64" s="1"/>
  <c r="BU2491" i="64"/>
  <c r="BU2508" i="64" s="1"/>
  <c r="BU1810" i="64"/>
  <c r="BU1823" i="64" s="1"/>
  <c r="BM2491" i="64"/>
  <c r="BM2508" i="64" s="1"/>
  <c r="BM1810" i="64"/>
  <c r="BM1823" i="64" s="1"/>
  <c r="BE2491" i="64"/>
  <c r="BE2508" i="64" s="1"/>
  <c r="BE1810" i="64"/>
  <c r="BE1823" i="64" s="1"/>
  <c r="AW2491" i="64"/>
  <c r="AW2508" i="64" s="1"/>
  <c r="AW1810" i="64"/>
  <c r="AW1823" i="64" s="1"/>
  <c r="AO2491" i="64"/>
  <c r="AO2508" i="64" s="1"/>
  <c r="AO1810" i="64"/>
  <c r="AO1823" i="64" s="1"/>
  <c r="AG2491" i="64"/>
  <c r="AG2508" i="64" s="1"/>
  <c r="AG1810" i="64"/>
  <c r="AG1823" i="64" s="1"/>
  <c r="Y2491" i="64"/>
  <c r="Y2508" i="64" s="1"/>
  <c r="Y1810" i="64"/>
  <c r="Y1823" i="64" s="1"/>
  <c r="CK2496" i="64"/>
  <c r="CK1815" i="64"/>
  <c r="CK1828" i="64" s="1"/>
  <c r="CC2496" i="64"/>
  <c r="CC1815" i="64"/>
  <c r="CC1828" i="64" s="1"/>
  <c r="BU2496" i="64"/>
  <c r="BU1815" i="64"/>
  <c r="BU1828" i="64" s="1"/>
  <c r="BM2496" i="64"/>
  <c r="BM1815" i="64"/>
  <c r="BM1828" i="64" s="1"/>
  <c r="BE2496" i="64"/>
  <c r="BE1815" i="64"/>
  <c r="BE1828" i="64" s="1"/>
  <c r="AW2496" i="64"/>
  <c r="AW1815" i="64"/>
  <c r="AW1828" i="64" s="1"/>
  <c r="AO2496" i="64"/>
  <c r="AO1815" i="64"/>
  <c r="AO1828" i="64" s="1"/>
  <c r="Y2496" i="64"/>
  <c r="Y1815" i="64"/>
  <c r="Y1828" i="64" s="1"/>
  <c r="CL2495" i="64"/>
  <c r="CL1814" i="64"/>
  <c r="CD2495" i="64"/>
  <c r="CD1814" i="64"/>
  <c r="BV2495" i="64"/>
  <c r="BV1814" i="64"/>
  <c r="BN2495" i="64"/>
  <c r="BN1814" i="64"/>
  <c r="BF2495" i="64"/>
  <c r="BF1814" i="64"/>
  <c r="AX2495" i="64"/>
  <c r="AX1814" i="64"/>
  <c r="AP2495" i="64"/>
  <c r="AP1814" i="64"/>
  <c r="AH2495" i="64"/>
  <c r="AH1814" i="64"/>
  <c r="Z2495" i="64"/>
  <c r="Z1814" i="64"/>
  <c r="CE2492" i="64"/>
  <c r="CE2509" i="64" s="1"/>
  <c r="CE1811" i="64"/>
  <c r="CE1824" i="64" s="1"/>
  <c r="BW2492" i="64"/>
  <c r="BW2509" i="64" s="1"/>
  <c r="BW1811" i="64"/>
  <c r="BW1824" i="64" s="1"/>
  <c r="BO2492" i="64"/>
  <c r="BO2509" i="64" s="1"/>
  <c r="BO1811" i="64"/>
  <c r="BO1824" i="64" s="1"/>
  <c r="BG2492" i="64"/>
  <c r="BG2509" i="64" s="1"/>
  <c r="BG1811" i="64"/>
  <c r="BG1824" i="64" s="1"/>
  <c r="AY2492" i="64"/>
  <c r="AY2509" i="64" s="1"/>
  <c r="AY1811" i="64"/>
  <c r="AY1824" i="64" s="1"/>
  <c r="AQ2492" i="64"/>
  <c r="AQ2509" i="64" s="1"/>
  <c r="AQ1811" i="64"/>
  <c r="AQ1824" i="64" s="1"/>
  <c r="AI2492" i="64"/>
  <c r="AI2509" i="64" s="1"/>
  <c r="AI1811" i="64"/>
  <c r="AI1824" i="64" s="1"/>
  <c r="AA2492" i="64"/>
  <c r="AA2509" i="64" s="1"/>
  <c r="AA1811" i="64"/>
  <c r="AA1824" i="64" s="1"/>
  <c r="S2492" i="64"/>
  <c r="S2509" i="64" s="1"/>
  <c r="S1811" i="64"/>
  <c r="S1824" i="64" s="1"/>
  <c r="BS2491" i="64"/>
  <c r="BS2508" i="64" s="1"/>
  <c r="BS1810" i="64"/>
  <c r="BS1823" i="64" s="1"/>
  <c r="BC2491" i="64"/>
  <c r="BC2508" i="64" s="1"/>
  <c r="BC1810" i="64"/>
  <c r="BC1823" i="64" s="1"/>
  <c r="AM2491" i="64"/>
  <c r="AM2508" i="64" s="1"/>
  <c r="AM1810" i="64"/>
  <c r="AM1823" i="64" s="1"/>
  <c r="W2491" i="64"/>
  <c r="W2508" i="64" s="1"/>
  <c r="W1810" i="64"/>
  <c r="W1823" i="64" s="1"/>
  <c r="CI2496" i="64"/>
  <c r="CI1815" i="64"/>
  <c r="CI1828" i="64" s="1"/>
  <c r="CA2496" i="64"/>
  <c r="CA1815" i="64"/>
  <c r="CA1828" i="64" s="1"/>
  <c r="BC2496" i="64"/>
  <c r="BC1815" i="64"/>
  <c r="BC1828" i="64" s="1"/>
  <c r="AE2496" i="64"/>
  <c r="AE1815" i="64"/>
  <c r="AE1828" i="64" s="1"/>
  <c r="W2496" i="64"/>
  <c r="W1815" i="64"/>
  <c r="W1828" i="64" s="1"/>
  <c r="CJ2495" i="64"/>
  <c r="CJ1814" i="64"/>
  <c r="BT2495" i="64"/>
  <c r="BT1814" i="64"/>
  <c r="AN2495" i="64"/>
  <c r="AN1814" i="64"/>
  <c r="AF2495" i="64"/>
  <c r="AF1814" i="64"/>
  <c r="X2495" i="64"/>
  <c r="X1814" i="64"/>
  <c r="CK2492" i="64"/>
  <c r="CK2509" i="64" s="1"/>
  <c r="CK1811" i="64"/>
  <c r="CK1824" i="64" s="1"/>
  <c r="BM2492" i="64"/>
  <c r="BM2509" i="64" s="1"/>
  <c r="BM1811" i="64"/>
  <c r="BM1824" i="64" s="1"/>
  <c r="BE2492" i="64"/>
  <c r="BE2509" i="64" s="1"/>
  <c r="BE1811" i="64"/>
  <c r="BE1824" i="64" s="1"/>
  <c r="AG2492" i="64"/>
  <c r="AG2509" i="64" s="1"/>
  <c r="AG1811" i="64"/>
  <c r="AG1824" i="64" s="1"/>
  <c r="CV2496" i="64"/>
  <c r="CV1815" i="64"/>
  <c r="CV1828" i="64" s="1"/>
  <c r="DD2495" i="64"/>
  <c r="DD1814" i="64"/>
  <c r="CV2495" i="64"/>
  <c r="CV1814" i="64"/>
  <c r="DD2492" i="64"/>
  <c r="DD1811" i="64"/>
  <c r="DD1824" i="64" s="1"/>
  <c r="CV2492" i="64"/>
  <c r="CV1811" i="64"/>
  <c r="CV1824" i="64" s="1"/>
  <c r="DD2491" i="64"/>
  <c r="DD1810" i="64"/>
  <c r="DD1823" i="64" s="1"/>
  <c r="CV2491" i="64"/>
  <c r="CV1810" i="64"/>
  <c r="CV1823" i="64" s="1"/>
  <c r="BV2491" i="64"/>
  <c r="BV2508" i="64" s="1"/>
  <c r="BV1810" i="64"/>
  <c r="BV1823" i="64" s="1"/>
  <c r="AP2491" i="64"/>
  <c r="AP2508" i="64" s="1"/>
  <c r="AP1810" i="64"/>
  <c r="AP1823" i="64" s="1"/>
  <c r="BN2496" i="64"/>
  <c r="BN1815" i="64"/>
  <c r="BN1828" i="64" s="1"/>
  <c r="Z2496" i="64"/>
  <c r="Z1815" i="64"/>
  <c r="Z1828" i="64" s="1"/>
  <c r="BG2495" i="64"/>
  <c r="BG1814" i="64"/>
  <c r="S2495" i="64"/>
  <c r="S1814" i="64"/>
  <c r="AR2492" i="64"/>
  <c r="AR2509" i="64" s="1"/>
  <c r="AR1811" i="64"/>
  <c r="AR1824" i="64" s="1"/>
  <c r="CB2491" i="64"/>
  <c r="CB2508" i="64" s="1"/>
  <c r="CB1810" i="64"/>
  <c r="CB1823" i="64" s="1"/>
  <c r="BL2491" i="64"/>
  <c r="BL2508" i="64" s="1"/>
  <c r="BL1810" i="64"/>
  <c r="BL1823" i="64" s="1"/>
  <c r="AV2491" i="64"/>
  <c r="AV2508" i="64" s="1"/>
  <c r="AV1810" i="64"/>
  <c r="AV1823" i="64" s="1"/>
  <c r="BT2496" i="64"/>
  <c r="BT1815" i="64"/>
  <c r="BT1828" i="64" s="1"/>
  <c r="BD2496" i="64"/>
  <c r="BD1815" i="64"/>
  <c r="BD1828" i="64" s="1"/>
  <c r="AN2496" i="64"/>
  <c r="AN1815" i="64"/>
  <c r="AN1828" i="64" s="1"/>
  <c r="AF2496" i="64"/>
  <c r="AF1815" i="64"/>
  <c r="AF1828" i="64" s="1"/>
  <c r="CK2495" i="64"/>
  <c r="CK1814" i="64"/>
  <c r="BU2495" i="64"/>
  <c r="BU1814" i="64"/>
  <c r="BE2495" i="64"/>
  <c r="BE1814" i="64"/>
  <c r="AO2495" i="64"/>
  <c r="AO1814" i="64"/>
  <c r="Y2495" i="64"/>
  <c r="Y1814" i="64"/>
  <c r="CD2492" i="64"/>
  <c r="CD2509" i="64" s="1"/>
  <c r="CD1811" i="64"/>
  <c r="CD1824" i="64" s="1"/>
  <c r="AX2492" i="64"/>
  <c r="AX2509" i="64" s="1"/>
  <c r="AX1811" i="64"/>
  <c r="AX1824" i="64" s="1"/>
  <c r="AP2492" i="64"/>
  <c r="AP2509" i="64" s="1"/>
  <c r="AP1811" i="64"/>
  <c r="AP1824" i="64" s="1"/>
  <c r="AH2492" i="64"/>
  <c r="AH2509" i="64" s="1"/>
  <c r="AH1811" i="64"/>
  <c r="AH1824" i="64" s="1"/>
  <c r="AT2491" i="64"/>
  <c r="AT2508" i="64" s="1"/>
  <c r="AT1810" i="64"/>
  <c r="AT1823" i="64" s="1"/>
  <c r="CH2496" i="64"/>
  <c r="CH1815" i="64"/>
  <c r="CH1828" i="64" s="1"/>
  <c r="BZ2496" i="64"/>
  <c r="BZ1815" i="64"/>
  <c r="BZ1828" i="64" s="1"/>
  <c r="BR2496" i="64"/>
  <c r="BR1815" i="64"/>
  <c r="BR1828" i="64" s="1"/>
  <c r="BB2496" i="64"/>
  <c r="BB1815" i="64"/>
  <c r="BB1828" i="64" s="1"/>
  <c r="AT2496" i="64"/>
  <c r="AT1815" i="64"/>
  <c r="AT1828" i="64" s="1"/>
  <c r="AL2496" i="64"/>
  <c r="AL1815" i="64"/>
  <c r="AL1828" i="64" s="1"/>
  <c r="AD2496" i="64"/>
  <c r="AD1815" i="64"/>
  <c r="AD1828" i="64" s="1"/>
  <c r="V2496" i="64"/>
  <c r="V1815" i="64"/>
  <c r="V1828" i="64" s="1"/>
  <c r="BS2495" i="64"/>
  <c r="BS1814" i="64"/>
  <c r="BD2492" i="64"/>
  <c r="BD2509" i="64" s="1"/>
  <c r="BD1811" i="64"/>
  <c r="BD1824" i="64" s="1"/>
  <c r="DK2496" i="64"/>
  <c r="DK1815" i="64"/>
  <c r="DK1828" i="64" s="1"/>
  <c r="DC2495" i="64"/>
  <c r="DC1814" i="64"/>
  <c r="CU2495" i="64"/>
  <c r="CU1814" i="64"/>
  <c r="CU2492" i="64"/>
  <c r="CU1811" i="64"/>
  <c r="CU1824" i="64" s="1"/>
  <c r="DK2491" i="64"/>
  <c r="DK1810" i="64"/>
  <c r="DK1823" i="64" s="1"/>
  <c r="DC2491" i="64"/>
  <c r="DC1810" i="64"/>
  <c r="DC1823" i="64" s="1"/>
  <c r="CU2491" i="64"/>
  <c r="CU1810" i="64"/>
  <c r="CU1823" i="64" s="1"/>
  <c r="AX2491" i="64"/>
  <c r="AX2508" i="64" s="1"/>
  <c r="AX1810" i="64"/>
  <c r="AX1823" i="64" s="1"/>
  <c r="BV2496" i="64"/>
  <c r="BV1815" i="64"/>
  <c r="BV1828" i="64" s="1"/>
  <c r="AQ2495" i="64"/>
  <c r="AQ1814" i="64"/>
  <c r="BP2492" i="64"/>
  <c r="BP2509" i="64" s="1"/>
  <c r="BP1811" i="64"/>
  <c r="BP1824" i="64" s="1"/>
  <c r="T2492" i="64"/>
  <c r="T2509" i="64" s="1"/>
  <c r="T1811" i="64"/>
  <c r="T1824" i="64" s="1"/>
  <c r="CJ2491" i="64"/>
  <c r="CJ2508" i="64" s="1"/>
  <c r="CJ1810" i="64"/>
  <c r="CJ1823" i="64" s="1"/>
  <c r="BT2491" i="64"/>
  <c r="BT2508" i="64" s="1"/>
  <c r="BT1810" i="64"/>
  <c r="BT1823" i="64" s="1"/>
  <c r="BD2491" i="64"/>
  <c r="BD2508" i="64" s="1"/>
  <c r="BD1810" i="64"/>
  <c r="BD1823" i="64" s="1"/>
  <c r="AN2491" i="64"/>
  <c r="AN2508" i="64" s="1"/>
  <c r="AN1810" i="64"/>
  <c r="AN1823" i="64" s="1"/>
  <c r="AF2491" i="64"/>
  <c r="AF2508" i="64" s="1"/>
  <c r="AF1810" i="64"/>
  <c r="AF1823" i="64" s="1"/>
  <c r="X2491" i="64"/>
  <c r="X2508" i="64" s="1"/>
  <c r="X1810" i="64"/>
  <c r="X1823" i="64" s="1"/>
  <c r="CB2496" i="64"/>
  <c r="CB1815" i="64"/>
  <c r="CB1828" i="64" s="1"/>
  <c r="BL2496" i="64"/>
  <c r="BL1815" i="64"/>
  <c r="BL1828" i="64" s="1"/>
  <c r="AV2496" i="64"/>
  <c r="AV1815" i="64"/>
  <c r="AV1828" i="64" s="1"/>
  <c r="X2496" i="64"/>
  <c r="X1815" i="64"/>
  <c r="X1828" i="64" s="1"/>
  <c r="BM2495" i="64"/>
  <c r="BM1814" i="64"/>
  <c r="AW2495" i="64"/>
  <c r="AW1814" i="64"/>
  <c r="AG2495" i="64"/>
  <c r="AG1814" i="64"/>
  <c r="CL2492" i="64"/>
  <c r="CL2509" i="64" s="1"/>
  <c r="CL1811" i="64"/>
  <c r="CL1824" i="64" s="1"/>
  <c r="BV2492" i="64"/>
  <c r="BV2509" i="64" s="1"/>
  <c r="BV1811" i="64"/>
  <c r="BV1824" i="64" s="1"/>
  <c r="BF2492" i="64"/>
  <c r="BF2509" i="64" s="1"/>
  <c r="BF1811" i="64"/>
  <c r="BF1824" i="64" s="1"/>
  <c r="U2491" i="64"/>
  <c r="U2508" i="64" s="1"/>
  <c r="U1810" i="64"/>
  <c r="U1823" i="64" s="1"/>
  <c r="CG2496" i="64"/>
  <c r="CG1815" i="64"/>
  <c r="CG1828" i="64" s="1"/>
  <c r="BQ2496" i="64"/>
  <c r="BQ1815" i="64"/>
  <c r="BQ1828" i="64" s="1"/>
  <c r="BI2496" i="64"/>
  <c r="BI1815" i="64"/>
  <c r="BI1828" i="64" s="1"/>
  <c r="BA2496" i="64"/>
  <c r="BA1815" i="64"/>
  <c r="BA1828" i="64" s="1"/>
  <c r="AS2496" i="64"/>
  <c r="AS1815" i="64"/>
  <c r="AS1828" i="64" s="1"/>
  <c r="AK2496" i="64"/>
  <c r="AK1815" i="64"/>
  <c r="AK1828" i="64" s="1"/>
  <c r="AC2496" i="64"/>
  <c r="AC1815" i="64"/>
  <c r="AC1828" i="64" s="1"/>
  <c r="U2496" i="64"/>
  <c r="U1815" i="64"/>
  <c r="U1828" i="64" s="1"/>
  <c r="CH2495" i="64"/>
  <c r="CH1814" i="64"/>
  <c r="V2495" i="64"/>
  <c r="V1814" i="64"/>
  <c r="BS2492" i="64"/>
  <c r="BS2509" i="64" s="1"/>
  <c r="BS1811" i="64"/>
  <c r="BS1824" i="64" s="1"/>
  <c r="CQ2444" i="64"/>
  <c r="CD2496" i="64"/>
  <c r="CD1815" i="64"/>
  <c r="CD1828" i="64" s="1"/>
  <c r="AP2496" i="64"/>
  <c r="AP1815" i="64"/>
  <c r="AP1828" i="64" s="1"/>
  <c r="BO2495" i="64"/>
  <c r="BO1814" i="64"/>
  <c r="AJ2492" i="64"/>
  <c r="AJ2509" i="64" s="1"/>
  <c r="AJ1811" i="64"/>
  <c r="AJ1824" i="64" s="1"/>
  <c r="BP2491" i="64"/>
  <c r="BP2508" i="64" s="1"/>
  <c r="BP1810" i="64"/>
  <c r="BP1823" i="64" s="1"/>
  <c r="BH2491" i="64"/>
  <c r="BH2508" i="64" s="1"/>
  <c r="BH1810" i="64"/>
  <c r="BH1823" i="64" s="1"/>
  <c r="AZ2491" i="64"/>
  <c r="AZ2508" i="64" s="1"/>
  <c r="AZ1810" i="64"/>
  <c r="AZ1823" i="64" s="1"/>
  <c r="AJ2491" i="64"/>
  <c r="AJ2508" i="64" s="1"/>
  <c r="AJ1810" i="64"/>
  <c r="AJ1823" i="64" s="1"/>
  <c r="AB2491" i="64"/>
  <c r="AB2508" i="64" s="1"/>
  <c r="AB1810" i="64"/>
  <c r="AB1823" i="64" s="1"/>
  <c r="T2491" i="64"/>
  <c r="T2508" i="64" s="1"/>
  <c r="T1810" i="64"/>
  <c r="T1823" i="64" s="1"/>
  <c r="CF2496" i="64"/>
  <c r="CF1815" i="64"/>
  <c r="CF1828" i="64" s="1"/>
  <c r="BX2496" i="64"/>
  <c r="BX1815" i="64"/>
  <c r="BX1828" i="64" s="1"/>
  <c r="BP2496" i="64"/>
  <c r="BP1815" i="64"/>
  <c r="BP1828" i="64" s="1"/>
  <c r="BH2496" i="64"/>
  <c r="BH1815" i="64"/>
  <c r="BH1828" i="64" s="1"/>
  <c r="AZ2496" i="64"/>
  <c r="AZ1815" i="64"/>
  <c r="AZ1828" i="64" s="1"/>
  <c r="AR2496" i="64"/>
  <c r="AR1815" i="64"/>
  <c r="AR1828" i="64" s="1"/>
  <c r="AJ2496" i="64"/>
  <c r="AJ1815" i="64"/>
  <c r="AJ1828" i="64" s="1"/>
  <c r="T2496" i="64"/>
  <c r="T1815" i="64"/>
  <c r="T1828" i="64" s="1"/>
  <c r="CG2495" i="64"/>
  <c r="CG1814" i="64"/>
  <c r="BY2495" i="64"/>
  <c r="BY1814" i="64"/>
  <c r="BQ2495" i="64"/>
  <c r="BQ1814" i="64"/>
  <c r="BA2495" i="64"/>
  <c r="BA1814" i="64"/>
  <c r="AS2495" i="64"/>
  <c r="AS1814" i="64"/>
  <c r="AK2495" i="64"/>
  <c r="AK1814" i="64"/>
  <c r="AC2495" i="64"/>
  <c r="AC1814" i="64"/>
  <c r="BB2492" i="64"/>
  <c r="BB2509" i="64" s="1"/>
  <c r="BB1811" i="64"/>
  <c r="BB1824" i="64" s="1"/>
  <c r="AL2492" i="64"/>
  <c r="AL2509" i="64" s="1"/>
  <c r="AL1811" i="64"/>
  <c r="AL1824" i="64" s="1"/>
  <c r="CY2418" i="64"/>
  <c r="DI2496" i="64"/>
  <c r="DI1815" i="64"/>
  <c r="DI1828" i="64" s="1"/>
  <c r="DI2495" i="64"/>
  <c r="DI1814" i="64"/>
  <c r="DA2495" i="64"/>
  <c r="DA1814" i="64"/>
  <c r="DI2491" i="64"/>
  <c r="DI1810" i="64"/>
  <c r="DI1823" i="64" s="1"/>
  <c r="DA2491" i="64"/>
  <c r="DA1810" i="64"/>
  <c r="DA1823" i="64" s="1"/>
  <c r="BN2491" i="64"/>
  <c r="BN2508" i="64" s="1"/>
  <c r="BN1810" i="64"/>
  <c r="BN1823" i="64" s="1"/>
  <c r="CL2496" i="64"/>
  <c r="CL1815" i="64"/>
  <c r="CL1828" i="64" s="1"/>
  <c r="AX2496" i="64"/>
  <c r="AX1815" i="64"/>
  <c r="AX1828" i="64" s="1"/>
  <c r="AY2495" i="64"/>
  <c r="AY1814" i="64"/>
  <c r="CF2492" i="64"/>
  <c r="CF2509" i="64" s="1"/>
  <c r="CF1811" i="64"/>
  <c r="CF1824" i="64" s="1"/>
  <c r="AB2492" i="64"/>
  <c r="AB2509" i="64" s="1"/>
  <c r="AB1811" i="64"/>
  <c r="AB1824" i="64" s="1"/>
  <c r="Z2492" i="64"/>
  <c r="Z2509" i="64" s="1"/>
  <c r="Z1811" i="64"/>
  <c r="Z1824" i="64" s="1"/>
  <c r="CE2491" i="64"/>
  <c r="CE2508" i="64" s="1"/>
  <c r="CE1810" i="64"/>
  <c r="CE1823" i="64" s="1"/>
  <c r="BW2491" i="64"/>
  <c r="BW2508" i="64" s="1"/>
  <c r="BW1810" i="64"/>
  <c r="BW1823" i="64" s="1"/>
  <c r="BO2491" i="64"/>
  <c r="BO2508" i="64" s="1"/>
  <c r="BO1810" i="64"/>
  <c r="BO1823" i="64" s="1"/>
  <c r="BG2491" i="64"/>
  <c r="BG2508" i="64" s="1"/>
  <c r="BG1810" i="64"/>
  <c r="BG1823" i="64" s="1"/>
  <c r="AY2491" i="64"/>
  <c r="AY2508" i="64" s="1"/>
  <c r="AY1810" i="64"/>
  <c r="AY1823" i="64" s="1"/>
  <c r="AQ2491" i="64"/>
  <c r="AQ2508" i="64" s="1"/>
  <c r="AQ1810" i="64"/>
  <c r="AQ1823" i="64" s="1"/>
  <c r="AI2491" i="64"/>
  <c r="AI2508" i="64" s="1"/>
  <c r="AI1810" i="64"/>
  <c r="AI1823" i="64" s="1"/>
  <c r="AA2491" i="64"/>
  <c r="AA2508" i="64" s="1"/>
  <c r="AA1810" i="64"/>
  <c r="AA1823" i="64" s="1"/>
  <c r="S2491" i="64"/>
  <c r="S2508" i="64" s="1"/>
  <c r="S1810" i="64"/>
  <c r="S1823" i="64" s="1"/>
  <c r="CE2496" i="64"/>
  <c r="CE1815" i="64"/>
  <c r="CE1828" i="64" s="1"/>
  <c r="BW2496" i="64"/>
  <c r="BW1815" i="64"/>
  <c r="BW1828" i="64" s="1"/>
  <c r="BO2496" i="64"/>
  <c r="BO1815" i="64"/>
  <c r="BO1828" i="64" s="1"/>
  <c r="BG2496" i="64"/>
  <c r="BG1815" i="64"/>
  <c r="BG1828" i="64" s="1"/>
  <c r="AY2496" i="64"/>
  <c r="AY1815" i="64"/>
  <c r="AY1828" i="64" s="1"/>
  <c r="AI2496" i="64"/>
  <c r="AI1815" i="64"/>
  <c r="AI1828" i="64" s="1"/>
  <c r="AA2496" i="64"/>
  <c r="AA1815" i="64"/>
  <c r="AA1828" i="64" s="1"/>
  <c r="S2496" i="64"/>
  <c r="S1815" i="64"/>
  <c r="S1828" i="64" s="1"/>
  <c r="CF2495" i="64"/>
  <c r="CF1814" i="64"/>
  <c r="BP2495" i="64"/>
  <c r="BP1814" i="64"/>
  <c r="AZ2495" i="64"/>
  <c r="AZ1814" i="64"/>
  <c r="AR2495" i="64"/>
  <c r="AR1814" i="64"/>
  <c r="AB2495" i="64"/>
  <c r="AB1814" i="64"/>
  <c r="T2495" i="64"/>
  <c r="T1814" i="64"/>
  <c r="BY2492" i="64"/>
  <c r="BY2509" i="64" s="1"/>
  <c r="BY1811" i="64"/>
  <c r="BY1824" i="64" s="1"/>
  <c r="BQ2492" i="64"/>
  <c r="BQ2509" i="64" s="1"/>
  <c r="BQ1811" i="64"/>
  <c r="BQ1824" i="64" s="1"/>
  <c r="AC2492" i="64"/>
  <c r="AC2509" i="64" s="1"/>
  <c r="AC1811" i="64"/>
  <c r="AC1824" i="64" s="1"/>
  <c r="CS1817" i="64"/>
  <c r="CS1819" i="64" s="1"/>
  <c r="CR1819" i="64"/>
  <c r="DF1743" i="64"/>
  <c r="DF2496" i="64"/>
  <c r="CX1739" i="64"/>
  <c r="CX1779" i="64" s="1"/>
  <c r="CX2492" i="64"/>
  <c r="CJ1743" i="64"/>
  <c r="CJ2496" i="64"/>
  <c r="CC1742" i="64"/>
  <c r="CC2495" i="64"/>
  <c r="BN1739" i="64"/>
  <c r="BN1779" i="64" s="1"/>
  <c r="BN2492" i="64"/>
  <c r="BN2509" i="64" s="1"/>
  <c r="DE1743" i="64"/>
  <c r="DE2496" i="64"/>
  <c r="CW1743" i="64"/>
  <c r="CW2496" i="64"/>
  <c r="CO1743" i="64"/>
  <c r="CO2496" i="64"/>
  <c r="DE1742" i="64"/>
  <c r="DE2495" i="64"/>
  <c r="CW1742" i="64"/>
  <c r="CW2495" i="64"/>
  <c r="CO1742" i="64"/>
  <c r="CO2495" i="64"/>
  <c r="DE1739" i="64"/>
  <c r="DE1779" i="64" s="1"/>
  <c r="DE2492" i="64"/>
  <c r="CW1739" i="64"/>
  <c r="CW1779" i="64" s="1"/>
  <c r="CW2492" i="64"/>
  <c r="CO1739" i="64"/>
  <c r="CO1779" i="64" s="1"/>
  <c r="CO2492" i="64"/>
  <c r="DE1738" i="64"/>
  <c r="DE2491" i="64"/>
  <c r="CW1738" i="64"/>
  <c r="CW2491" i="64"/>
  <c r="CO1738" i="64"/>
  <c r="CO2491" i="64"/>
  <c r="AG1743" i="64"/>
  <c r="AG2496" i="64"/>
  <c r="CP1738" i="64"/>
  <c r="CP2491" i="64"/>
  <c r="CI1738" i="64"/>
  <c r="CI2491" i="64"/>
  <c r="CI2508" i="64" s="1"/>
  <c r="CA1738" i="64"/>
  <c r="CA2491" i="64"/>
  <c r="CA2508" i="64" s="1"/>
  <c r="BK1738" i="64"/>
  <c r="BK2491" i="64"/>
  <c r="BK2508" i="64" s="1"/>
  <c r="AU1738" i="64"/>
  <c r="AU2491" i="64"/>
  <c r="AU2508" i="64" s="1"/>
  <c r="AE1738" i="64"/>
  <c r="AE2491" i="64"/>
  <c r="AE2508" i="64" s="1"/>
  <c r="BS1743" i="64"/>
  <c r="BS2496" i="64"/>
  <c r="BK1743" i="64"/>
  <c r="BK2496" i="64"/>
  <c r="AU1743" i="64"/>
  <c r="AU2496" i="64"/>
  <c r="AM1743" i="64"/>
  <c r="AM2496" i="64"/>
  <c r="CB1742" i="64"/>
  <c r="CB2495" i="64"/>
  <c r="BL1742" i="64"/>
  <c r="BL2495" i="64"/>
  <c r="BD1742" i="64"/>
  <c r="BD2495" i="64"/>
  <c r="AV1742" i="64"/>
  <c r="AV2495" i="64"/>
  <c r="CC1739" i="64"/>
  <c r="CC1779" i="64" s="1"/>
  <c r="CC2492" i="64"/>
  <c r="CC2509" i="64" s="1"/>
  <c r="BU1739" i="64"/>
  <c r="BU1779" i="64" s="1"/>
  <c r="BU2492" i="64"/>
  <c r="BU2509" i="64" s="1"/>
  <c r="AW1739" i="64"/>
  <c r="AW1779" i="64" s="1"/>
  <c r="AW2492" i="64"/>
  <c r="AW2509" i="64" s="1"/>
  <c r="AO1739" i="64"/>
  <c r="AO1779" i="64" s="1"/>
  <c r="AO2492" i="64"/>
  <c r="AO2509" i="64" s="1"/>
  <c r="Y1739" i="64"/>
  <c r="Y1779" i="64" s="1"/>
  <c r="Y2492" i="64"/>
  <c r="Y2509" i="64" s="1"/>
  <c r="DD1743" i="64"/>
  <c r="DD2496" i="64"/>
  <c r="CP1743" i="64"/>
  <c r="CP2496" i="64"/>
  <c r="DF1738" i="64"/>
  <c r="DF2491" i="64"/>
  <c r="CH1738" i="64"/>
  <c r="CH2491" i="64"/>
  <c r="CH2508" i="64" s="1"/>
  <c r="BZ1738" i="64"/>
  <c r="BZ2491" i="64"/>
  <c r="BZ2508" i="64" s="1"/>
  <c r="BR1738" i="64"/>
  <c r="BR2491" i="64"/>
  <c r="BR2508" i="64" s="1"/>
  <c r="BJ1738" i="64"/>
  <c r="BJ2491" i="64"/>
  <c r="BJ2508" i="64" s="1"/>
  <c r="BB1738" i="64"/>
  <c r="BB2491" i="64"/>
  <c r="BB2508" i="64" s="1"/>
  <c r="AL1738" i="64"/>
  <c r="AL2491" i="64"/>
  <c r="AL2508" i="64" s="1"/>
  <c r="AD1738" i="64"/>
  <c r="AD2491" i="64"/>
  <c r="AD2508" i="64" s="1"/>
  <c r="V1738" i="64"/>
  <c r="V2491" i="64"/>
  <c r="V2508" i="64" s="1"/>
  <c r="BJ1743" i="64"/>
  <c r="BJ2496" i="64"/>
  <c r="CI1742" i="64"/>
  <c r="CI2495" i="64"/>
  <c r="CA1742" i="64"/>
  <c r="CA2495" i="64"/>
  <c r="BK1742" i="64"/>
  <c r="BK2495" i="64"/>
  <c r="BC1742" i="64"/>
  <c r="BC2495" i="64"/>
  <c r="AU1742" i="64"/>
  <c r="AU2495" i="64"/>
  <c r="AM1742" i="64"/>
  <c r="AM2495" i="64"/>
  <c r="AE1742" i="64"/>
  <c r="AE2495" i="64"/>
  <c r="W1742" i="64"/>
  <c r="W2495" i="64"/>
  <c r="CJ1739" i="64"/>
  <c r="CJ1779" i="64" s="1"/>
  <c r="CJ2492" i="64"/>
  <c r="CJ2509" i="64" s="1"/>
  <c r="CB1739" i="64"/>
  <c r="CB1779" i="64" s="1"/>
  <c r="CB2492" i="64"/>
  <c r="CB2509" i="64" s="1"/>
  <c r="BT1739" i="64"/>
  <c r="BT1779" i="64" s="1"/>
  <c r="BT2492" i="64"/>
  <c r="BT2509" i="64" s="1"/>
  <c r="BL1739" i="64"/>
  <c r="BL1779" i="64" s="1"/>
  <c r="BL2492" i="64"/>
  <c r="BL2509" i="64" s="1"/>
  <c r="AV1739" i="64"/>
  <c r="AV1779" i="64" s="1"/>
  <c r="AV2492" i="64"/>
  <c r="AV2509" i="64" s="1"/>
  <c r="AN1739" i="64"/>
  <c r="AN1779" i="64" s="1"/>
  <c r="AN2492" i="64"/>
  <c r="AN2509" i="64" s="1"/>
  <c r="AF1739" i="64"/>
  <c r="AF1779" i="64" s="1"/>
  <c r="AF2492" i="64"/>
  <c r="AF2509" i="64" s="1"/>
  <c r="X1739" i="64"/>
  <c r="X1779" i="64" s="1"/>
  <c r="X2492" i="64"/>
  <c r="X2509" i="64" s="1"/>
  <c r="DC1743" i="64"/>
  <c r="DC2496" i="64"/>
  <c r="CU1743" i="64"/>
  <c r="CU2496" i="64"/>
  <c r="DK1742" i="64"/>
  <c r="DK2495" i="64"/>
  <c r="DK1739" i="64"/>
  <c r="DK1779" i="64" s="1"/>
  <c r="DK2492" i="64"/>
  <c r="DC1739" i="64"/>
  <c r="DC1779" i="64" s="1"/>
  <c r="DC2492" i="64"/>
  <c r="CX1743" i="64"/>
  <c r="CX2496" i="64"/>
  <c r="DF1739" i="64"/>
  <c r="DF1779" i="64" s="1"/>
  <c r="DF2492" i="64"/>
  <c r="CG1738" i="64"/>
  <c r="CG2491" i="64"/>
  <c r="CG2508" i="64" s="1"/>
  <c r="BY1738" i="64"/>
  <c r="BY2491" i="64"/>
  <c r="BY2508" i="64" s="1"/>
  <c r="BQ1738" i="64"/>
  <c r="BQ2491" i="64"/>
  <c r="BQ2508" i="64" s="1"/>
  <c r="BI1738" i="64"/>
  <c r="BI2491" i="64"/>
  <c r="BI2508" i="64" s="1"/>
  <c r="BA1738" i="64"/>
  <c r="BA2491" i="64"/>
  <c r="BA2508" i="64" s="1"/>
  <c r="AS1738" i="64"/>
  <c r="AS2491" i="64"/>
  <c r="AS2508" i="64" s="1"/>
  <c r="AK1738" i="64"/>
  <c r="AK2491" i="64"/>
  <c r="AK2508" i="64" s="1"/>
  <c r="AC1738" i="64"/>
  <c r="AC2491" i="64"/>
  <c r="AC2508" i="64" s="1"/>
  <c r="BY1743" i="64"/>
  <c r="BY2496" i="64"/>
  <c r="BZ1742" i="64"/>
  <c r="BZ2495" i="64"/>
  <c r="BR1742" i="64"/>
  <c r="BR2495" i="64"/>
  <c r="BJ1742" i="64"/>
  <c r="BJ2495" i="64"/>
  <c r="BB1742" i="64"/>
  <c r="BB2495" i="64"/>
  <c r="AT1742" i="64"/>
  <c r="AT2495" i="64"/>
  <c r="AL1742" i="64"/>
  <c r="AL2495" i="64"/>
  <c r="AD1742" i="64"/>
  <c r="AD2495" i="64"/>
  <c r="CI1739" i="64"/>
  <c r="CI1779" i="64" s="1"/>
  <c r="CI2492" i="64"/>
  <c r="CI2509" i="64" s="1"/>
  <c r="CA1739" i="64"/>
  <c r="CA1779" i="64" s="1"/>
  <c r="CA2492" i="64"/>
  <c r="CA2509" i="64" s="1"/>
  <c r="BK1739" i="64"/>
  <c r="BK1779" i="64" s="1"/>
  <c r="BK2492" i="64"/>
  <c r="BK2509" i="64" s="1"/>
  <c r="BC1739" i="64"/>
  <c r="BC1779" i="64" s="1"/>
  <c r="BC2492" i="64"/>
  <c r="BC2509" i="64" s="1"/>
  <c r="AU1739" i="64"/>
  <c r="AU1779" i="64" s="1"/>
  <c r="AU2492" i="64"/>
  <c r="AU2509" i="64" s="1"/>
  <c r="AM1739" i="64"/>
  <c r="AM1779" i="64" s="1"/>
  <c r="AM2492" i="64"/>
  <c r="AM2509" i="64" s="1"/>
  <c r="AE1739" i="64"/>
  <c r="AE1779" i="64" s="1"/>
  <c r="AE2492" i="64"/>
  <c r="AE2509" i="64" s="1"/>
  <c r="W1739" i="64"/>
  <c r="W1779" i="64" s="1"/>
  <c r="W2492" i="64"/>
  <c r="W2509" i="64" s="1"/>
  <c r="DJ1743" i="64"/>
  <c r="DJ2496" i="64"/>
  <c r="DB1743" i="64"/>
  <c r="DB2496" i="64"/>
  <c r="CT1743" i="64"/>
  <c r="CT2496" i="64"/>
  <c r="DJ1742" i="64"/>
  <c r="DJ2495" i="64"/>
  <c r="DB1742" i="64"/>
  <c r="DB2495" i="64"/>
  <c r="CT1742" i="64"/>
  <c r="CT2495" i="64"/>
  <c r="DJ1739" i="64"/>
  <c r="DJ1779" i="64" s="1"/>
  <c r="DJ2492" i="64"/>
  <c r="DB1739" i="64"/>
  <c r="DB1779" i="64" s="1"/>
  <c r="DB2492" i="64"/>
  <c r="CT1739" i="64"/>
  <c r="CT1779" i="64" s="1"/>
  <c r="CT2492" i="64"/>
  <c r="DJ1738" i="64"/>
  <c r="DJ2491" i="64"/>
  <c r="DB1738" i="64"/>
  <c r="DB2491" i="64"/>
  <c r="CT1738" i="64"/>
  <c r="CT2491" i="64"/>
  <c r="DF1742" i="64"/>
  <c r="DF2495" i="64"/>
  <c r="CP1739" i="64"/>
  <c r="CP1779" i="64" s="1"/>
  <c r="CP2492" i="64"/>
  <c r="CF1738" i="64"/>
  <c r="CF2491" i="64"/>
  <c r="CF2508" i="64" s="1"/>
  <c r="BX1738" i="64"/>
  <c r="BX2491" i="64"/>
  <c r="BX2508" i="64" s="1"/>
  <c r="AR1738" i="64"/>
  <c r="AR2491" i="64"/>
  <c r="AR2508" i="64" s="1"/>
  <c r="AB1743" i="64"/>
  <c r="AB2496" i="64"/>
  <c r="BI1742" i="64"/>
  <c r="BI2495" i="64"/>
  <c r="U1742" i="64"/>
  <c r="U2495" i="64"/>
  <c r="CH1739" i="64"/>
  <c r="CH1779" i="64" s="1"/>
  <c r="CH2492" i="64"/>
  <c r="CH2509" i="64" s="1"/>
  <c r="BZ1739" i="64"/>
  <c r="BZ1779" i="64" s="1"/>
  <c r="BZ2492" i="64"/>
  <c r="BZ2509" i="64" s="1"/>
  <c r="BR1739" i="64"/>
  <c r="BR1779" i="64" s="1"/>
  <c r="BR2492" i="64"/>
  <c r="BR2509" i="64" s="1"/>
  <c r="BJ1739" i="64"/>
  <c r="BJ1779" i="64" s="1"/>
  <c r="BJ2492" i="64"/>
  <c r="BJ2509" i="64" s="1"/>
  <c r="AT1739" i="64"/>
  <c r="AT1779" i="64" s="1"/>
  <c r="AT2492" i="64"/>
  <c r="AT2509" i="64" s="1"/>
  <c r="AD1739" i="64"/>
  <c r="AD1779" i="64" s="1"/>
  <c r="AD2492" i="64"/>
  <c r="AD2509" i="64" s="1"/>
  <c r="V1739" i="64"/>
  <c r="V1779" i="64" s="1"/>
  <c r="V2492" i="64"/>
  <c r="V2509" i="64" s="1"/>
  <c r="DA1743" i="64"/>
  <c r="DA2496" i="64"/>
  <c r="CS1743" i="64"/>
  <c r="CS2496" i="64"/>
  <c r="CS1742" i="64"/>
  <c r="CS2495" i="64"/>
  <c r="DI1739" i="64"/>
  <c r="DI1779" i="64" s="1"/>
  <c r="DI2492" i="64"/>
  <c r="DA1739" i="64"/>
  <c r="DA1779" i="64" s="1"/>
  <c r="DA2492" i="64"/>
  <c r="CS1739" i="64"/>
  <c r="CS1779" i="64" s="1"/>
  <c r="CS2492" i="64"/>
  <c r="CS1738" i="64"/>
  <c r="CS2491" i="64"/>
  <c r="CP1742" i="64"/>
  <c r="CP2495" i="64"/>
  <c r="AQ1743" i="64"/>
  <c r="AQ2496" i="64"/>
  <c r="BX1742" i="64"/>
  <c r="BX2495" i="64"/>
  <c r="BH1742" i="64"/>
  <c r="BH2495" i="64"/>
  <c r="AJ1742" i="64"/>
  <c r="AJ2495" i="64"/>
  <c r="CG1739" i="64"/>
  <c r="CG1779" i="64" s="1"/>
  <c r="CG2492" i="64"/>
  <c r="CG2509" i="64" s="1"/>
  <c r="BI1739" i="64"/>
  <c r="BI1779" i="64" s="1"/>
  <c r="BI2492" i="64"/>
  <c r="BI2509" i="64" s="1"/>
  <c r="BA1739" i="64"/>
  <c r="BA1779" i="64" s="1"/>
  <c r="BA2492" i="64"/>
  <c r="BA2509" i="64" s="1"/>
  <c r="AS1739" i="64"/>
  <c r="AS1779" i="64" s="1"/>
  <c r="AS2492" i="64"/>
  <c r="AS2509" i="64" s="1"/>
  <c r="AK1739" i="64"/>
  <c r="AK1779" i="64" s="1"/>
  <c r="AK2492" i="64"/>
  <c r="AK2509" i="64" s="1"/>
  <c r="U1739" i="64"/>
  <c r="U1779" i="64" s="1"/>
  <c r="U2492" i="64"/>
  <c r="U2509" i="64" s="1"/>
  <c r="DH1743" i="64"/>
  <c r="DH2496" i="64"/>
  <c r="CZ1743" i="64"/>
  <c r="CZ2496" i="64"/>
  <c r="CR1743" i="64"/>
  <c r="CR2496" i="64"/>
  <c r="DH1742" i="64"/>
  <c r="DH2495" i="64"/>
  <c r="CZ1742" i="64"/>
  <c r="CZ2495" i="64"/>
  <c r="CR1742" i="64"/>
  <c r="CR2495" i="64"/>
  <c r="DH1739" i="64"/>
  <c r="DH1779" i="64" s="1"/>
  <c r="DH2492" i="64"/>
  <c r="CZ1739" i="64"/>
  <c r="CZ1779" i="64" s="1"/>
  <c r="CZ2492" i="64"/>
  <c r="CR1739" i="64"/>
  <c r="CR1779" i="64" s="1"/>
  <c r="CR2492" i="64"/>
  <c r="DH1738" i="64"/>
  <c r="DH2491" i="64"/>
  <c r="CZ1738" i="64"/>
  <c r="CZ2491" i="64"/>
  <c r="CR1738" i="64"/>
  <c r="CR2491" i="64"/>
  <c r="CX1742" i="64"/>
  <c r="CX2495" i="64"/>
  <c r="CX1738" i="64"/>
  <c r="CX2491" i="64"/>
  <c r="BF1738" i="64"/>
  <c r="BF2491" i="64"/>
  <c r="BF2508" i="64" s="1"/>
  <c r="BW1742" i="64"/>
  <c r="BW2495" i="64"/>
  <c r="AA1742" i="64"/>
  <c r="AA2495" i="64"/>
  <c r="BX1739" i="64"/>
  <c r="BX1779" i="64" s="1"/>
  <c r="BX2492" i="64"/>
  <c r="BX2509" i="64" s="1"/>
  <c r="DG1743" i="64"/>
  <c r="DG2496" i="64"/>
  <c r="CY1743" i="64"/>
  <c r="CY2496" i="64"/>
  <c r="CQ1743" i="64"/>
  <c r="CQ2496" i="64"/>
  <c r="DG1742" i="64"/>
  <c r="DG2495" i="64"/>
  <c r="CY1742" i="64"/>
  <c r="CY2495" i="64"/>
  <c r="CQ1742" i="64"/>
  <c r="CQ2495" i="64"/>
  <c r="DG1739" i="64"/>
  <c r="DG1779" i="64" s="1"/>
  <c r="DG2492" i="64"/>
  <c r="CY1739" i="64"/>
  <c r="CY1779" i="64" s="1"/>
  <c r="CY2492" i="64"/>
  <c r="CQ1739" i="64"/>
  <c r="CQ1779" i="64" s="1"/>
  <c r="CQ2492" i="64"/>
  <c r="DG1738" i="64"/>
  <c r="DG2491" i="64"/>
  <c r="CY1738" i="64"/>
  <c r="CY2491" i="64"/>
  <c r="CQ1738" i="64"/>
  <c r="CQ2491" i="64"/>
  <c r="DJ1459" i="64"/>
  <c r="DJ1486" i="64" s="1"/>
  <c r="CT1106" i="64"/>
  <c r="CT1225" i="64" s="1"/>
  <c r="CT1638" i="64"/>
  <c r="CT1655" i="64" s="1"/>
  <c r="DB2522" i="64"/>
  <c r="DB2536" i="64" s="1"/>
  <c r="DB1490" i="64"/>
  <c r="DB1525" i="64" s="1"/>
  <c r="CT2469" i="64"/>
  <c r="CT2418" i="64"/>
  <c r="CT1694" i="64"/>
  <c r="CT1637" i="64"/>
  <c r="CT2522" i="64"/>
  <c r="CT2536" i="64" s="1"/>
  <c r="DB1459" i="64"/>
  <c r="DB1486" i="64" s="1"/>
  <c r="DB637" i="64"/>
  <c r="DB2444" i="64"/>
  <c r="DB2392" i="64"/>
  <c r="DJ1690" i="64"/>
  <c r="DJ1705" i="64" s="1"/>
  <c r="CT1633" i="64"/>
  <c r="CT1650" i="64" s="1"/>
  <c r="DB2521" i="64"/>
  <c r="DJ1948" i="64"/>
  <c r="DJ1971" i="64" s="1"/>
  <c r="DB1458" i="64"/>
  <c r="CT593" i="64"/>
  <c r="DJ1694" i="64"/>
  <c r="CT2444" i="64"/>
  <c r="DB2388" i="64"/>
  <c r="CT1690" i="64"/>
  <c r="CT1705" i="64" s="1"/>
  <c r="CT1606" i="64"/>
  <c r="CT2521" i="64"/>
  <c r="DJ1947" i="64"/>
  <c r="DB1418" i="64"/>
  <c r="DB1445" i="64" s="1"/>
  <c r="CT1664" i="64"/>
  <c r="CT1605" i="64"/>
  <c r="CT1534" i="64"/>
  <c r="DB1943" i="64"/>
  <c r="DB1966" i="64" s="1"/>
  <c r="DB1387" i="64"/>
  <c r="DB2443" i="64"/>
  <c r="DJ1663" i="64"/>
  <c r="CT1601" i="64"/>
  <c r="CT1624" i="64" s="1"/>
  <c r="CT1495" i="64"/>
  <c r="CT1530" i="64" s="1"/>
  <c r="CT1943" i="64"/>
  <c r="CT1966" i="64" s="1"/>
  <c r="DB1259" i="64"/>
  <c r="DB1272" i="64" s="1"/>
  <c r="DJ2439" i="64"/>
  <c r="CT1663" i="64"/>
  <c r="DJ1792" i="64"/>
  <c r="CT1494" i="64"/>
  <c r="DJ1875" i="64"/>
  <c r="DJ1902" i="64" s="1"/>
  <c r="CT1259" i="64"/>
  <c r="CT1272" i="64" s="1"/>
  <c r="CT2419" i="64"/>
  <c r="DJ1714" i="64"/>
  <c r="DJ1729" i="64" s="1"/>
  <c r="DB1638" i="64"/>
  <c r="DB1655" i="64" s="1"/>
  <c r="CT1788" i="64"/>
  <c r="CT1801" i="64" s="1"/>
  <c r="DJ1490" i="64"/>
  <c r="DJ1525" i="64" s="1"/>
  <c r="DB1875" i="64"/>
  <c r="DB1902" i="64" s="1"/>
  <c r="DB1106" i="64"/>
  <c r="DB1225" i="64" s="1"/>
  <c r="BT2180" i="64"/>
  <c r="BT2192" i="64" s="1"/>
  <c r="BT1738" i="64"/>
  <c r="AN2180" i="64"/>
  <c r="AN2192" i="64" s="1"/>
  <c r="AN1738" i="64"/>
  <c r="CB2185" i="64"/>
  <c r="CB1743" i="64"/>
  <c r="BD2185" i="64"/>
  <c r="BD1743" i="64"/>
  <c r="X2185" i="64"/>
  <c r="X1743" i="64"/>
  <c r="BM2184" i="64"/>
  <c r="BM1742" i="64"/>
  <c r="AW2184" i="64"/>
  <c r="AW1742" i="64"/>
  <c r="Y2184" i="64"/>
  <c r="Y1742" i="64"/>
  <c r="CD2181" i="64"/>
  <c r="CD1739" i="64"/>
  <c r="CD1779" i="64" s="1"/>
  <c r="AH2181" i="64"/>
  <c r="AH1739" i="64"/>
  <c r="AH1779" i="64" s="1"/>
  <c r="CH2185" i="64"/>
  <c r="CH1743" i="64"/>
  <c r="BR2185" i="64"/>
  <c r="BR1743" i="64"/>
  <c r="BB2185" i="64"/>
  <c r="BB1743" i="64"/>
  <c r="AL2185" i="64"/>
  <c r="AL1743" i="64"/>
  <c r="V2185" i="64"/>
  <c r="V1743" i="64"/>
  <c r="U2180" i="64"/>
  <c r="U2192" i="64" s="1"/>
  <c r="U1738" i="64"/>
  <c r="CG2185" i="64"/>
  <c r="CG1743" i="64"/>
  <c r="BQ2185" i="64"/>
  <c r="BQ1743" i="64"/>
  <c r="BI2185" i="64"/>
  <c r="BI1743" i="64"/>
  <c r="BA2185" i="64"/>
  <c r="BA1743" i="64"/>
  <c r="AS2185" i="64"/>
  <c r="AS1743" i="64"/>
  <c r="AK2185" i="64"/>
  <c r="AK1743" i="64"/>
  <c r="AC2185" i="64"/>
  <c r="AC1743" i="64"/>
  <c r="U2185" i="64"/>
  <c r="U1743" i="64"/>
  <c r="CH2184" i="64"/>
  <c r="CH1742" i="64"/>
  <c r="V2184" i="64"/>
  <c r="V1742" i="64"/>
  <c r="BS2181" i="64"/>
  <c r="BS1739" i="64"/>
  <c r="BS1779" i="64" s="1"/>
  <c r="DI2185" i="64"/>
  <c r="DI1743" i="64"/>
  <c r="DI2184" i="64"/>
  <c r="DI1742" i="64"/>
  <c r="DA2184" i="64"/>
  <c r="DA1742" i="64"/>
  <c r="DI2180" i="64"/>
  <c r="DI2192" i="64" s="1"/>
  <c r="DI1738" i="64"/>
  <c r="DA1348" i="64"/>
  <c r="DA1375" i="64" s="1"/>
  <c r="DA1738" i="64"/>
  <c r="BH2180" i="64"/>
  <c r="BH2192" i="64" s="1"/>
  <c r="BH1738" i="64"/>
  <c r="AJ2180" i="64"/>
  <c r="AJ2192" i="64" s="1"/>
  <c r="AJ1738" i="64"/>
  <c r="AB2180" i="64"/>
  <c r="AB2192" i="64" s="1"/>
  <c r="AB1738" i="64"/>
  <c r="BX2185" i="64"/>
  <c r="BX1743" i="64"/>
  <c r="BH2185" i="64"/>
  <c r="BH1743" i="64"/>
  <c r="AJ2185" i="64"/>
  <c r="AJ1743" i="64"/>
  <c r="T2185" i="64"/>
  <c r="T1743" i="64"/>
  <c r="BY2184" i="64"/>
  <c r="BY1742" i="64"/>
  <c r="BA2184" i="64"/>
  <c r="BA1742" i="64"/>
  <c r="AS2184" i="64"/>
  <c r="AS1742" i="64"/>
  <c r="AC2184" i="64"/>
  <c r="AC1742" i="64"/>
  <c r="BB2181" i="64"/>
  <c r="BB1739" i="64"/>
  <c r="BB1779" i="64" s="1"/>
  <c r="BP2180" i="64"/>
  <c r="BP2192" i="64" s="1"/>
  <c r="BP1738" i="64"/>
  <c r="T2180" i="64"/>
  <c r="T2192" i="64" s="1"/>
  <c r="T1738" i="64"/>
  <c r="BP2185" i="64"/>
  <c r="BP1743" i="64"/>
  <c r="AZ2185" i="64"/>
  <c r="AZ1743" i="64"/>
  <c r="CG2184" i="64"/>
  <c r="CG1742" i="64"/>
  <c r="BQ2184" i="64"/>
  <c r="BQ1742" i="64"/>
  <c r="AK2184" i="64"/>
  <c r="AK1742" i="64"/>
  <c r="AL2181" i="64"/>
  <c r="AL1739" i="64"/>
  <c r="AL1779" i="64" s="1"/>
  <c r="CE2180" i="64"/>
  <c r="CE2192" i="64" s="1"/>
  <c r="CE1738" i="64"/>
  <c r="BW2180" i="64"/>
  <c r="BW2192" i="64" s="1"/>
  <c r="BW1738" i="64"/>
  <c r="BO2180" i="64"/>
  <c r="BO2192" i="64" s="1"/>
  <c r="BO1738" i="64"/>
  <c r="BG2180" i="64"/>
  <c r="BG2192" i="64" s="1"/>
  <c r="BG1738" i="64"/>
  <c r="AY2180" i="64"/>
  <c r="AY2192" i="64" s="1"/>
  <c r="AY1738" i="64"/>
  <c r="AQ2180" i="64"/>
  <c r="AQ2192" i="64" s="1"/>
  <c r="AQ1738" i="64"/>
  <c r="AI2180" i="64"/>
  <c r="AI2192" i="64" s="1"/>
  <c r="AI1738" i="64"/>
  <c r="AA2180" i="64"/>
  <c r="AA2192" i="64" s="1"/>
  <c r="AA1738" i="64"/>
  <c r="S2180" i="64"/>
  <c r="S2192" i="64" s="1"/>
  <c r="S1738" i="64"/>
  <c r="CE2185" i="64"/>
  <c r="CE1743" i="64"/>
  <c r="BW2185" i="64"/>
  <c r="BW1743" i="64"/>
  <c r="BO2185" i="64"/>
  <c r="BO1743" i="64"/>
  <c r="BG2185" i="64"/>
  <c r="BG1743" i="64"/>
  <c r="AY2185" i="64"/>
  <c r="AY1743" i="64"/>
  <c r="AI2185" i="64"/>
  <c r="AI1743" i="64"/>
  <c r="AA2185" i="64"/>
  <c r="AA1743" i="64"/>
  <c r="S2185" i="64"/>
  <c r="S1743" i="64"/>
  <c r="CF2184" i="64"/>
  <c r="CF1742" i="64"/>
  <c r="BP2184" i="64"/>
  <c r="BP1742" i="64"/>
  <c r="AZ2184" i="64"/>
  <c r="AZ1742" i="64"/>
  <c r="AR2184" i="64"/>
  <c r="AR1742" i="64"/>
  <c r="AB2184" i="64"/>
  <c r="AB1742" i="64"/>
  <c r="T2184" i="64"/>
  <c r="T1742" i="64"/>
  <c r="BY2181" i="64"/>
  <c r="BY1739" i="64"/>
  <c r="BY1779" i="64" s="1"/>
  <c r="BQ2181" i="64"/>
  <c r="BQ1739" i="64"/>
  <c r="BQ1779" i="64" s="1"/>
  <c r="AC2181" i="64"/>
  <c r="AC1739" i="64"/>
  <c r="AC1779" i="64" s="1"/>
  <c r="CJ2180" i="64"/>
  <c r="CJ2192" i="64" s="1"/>
  <c r="CJ1738" i="64"/>
  <c r="BD2180" i="64"/>
  <c r="BD2192" i="64" s="1"/>
  <c r="BD1738" i="64"/>
  <c r="AN2185" i="64"/>
  <c r="AN1743" i="64"/>
  <c r="AX2181" i="64"/>
  <c r="AX1739" i="64"/>
  <c r="AX1779" i="64" s="1"/>
  <c r="AZ2180" i="64"/>
  <c r="AZ2192" i="64" s="1"/>
  <c r="AZ1738" i="64"/>
  <c r="AR2185" i="64"/>
  <c r="AR1743" i="64"/>
  <c r="BV2180" i="64"/>
  <c r="BV2192" i="64" s="1"/>
  <c r="BV1738" i="64"/>
  <c r="AH2180" i="64"/>
  <c r="AH2192" i="64" s="1"/>
  <c r="AH1738" i="64"/>
  <c r="CL2185" i="64"/>
  <c r="CL1743" i="64"/>
  <c r="BV2185" i="64"/>
  <c r="BV1743" i="64"/>
  <c r="BF2185" i="64"/>
  <c r="BF1743" i="64"/>
  <c r="AP2185" i="64"/>
  <c r="AP1743" i="64"/>
  <c r="Z2185" i="64"/>
  <c r="Z1743" i="64"/>
  <c r="BG2184" i="64"/>
  <c r="BG1742" i="64"/>
  <c r="AQ2184" i="64"/>
  <c r="AQ1742" i="64"/>
  <c r="CF2181" i="64"/>
  <c r="CF1739" i="64"/>
  <c r="CF1779" i="64" s="1"/>
  <c r="BP2181" i="64"/>
  <c r="BP1739" i="64"/>
  <c r="BP1779" i="64" s="1"/>
  <c r="AZ2181" i="64"/>
  <c r="AZ1739" i="64"/>
  <c r="AZ1779" i="64" s="1"/>
  <c r="AJ2181" i="64"/>
  <c r="AJ1739" i="64"/>
  <c r="AJ1779" i="64" s="1"/>
  <c r="T2181" i="64"/>
  <c r="T1739" i="64"/>
  <c r="T1779" i="64" s="1"/>
  <c r="CB2180" i="64"/>
  <c r="CB2192" i="64" s="1"/>
  <c r="CB1738" i="64"/>
  <c r="AV2180" i="64"/>
  <c r="AV2192" i="64" s="1"/>
  <c r="AV1738" i="64"/>
  <c r="X2180" i="64"/>
  <c r="X2192" i="64" s="1"/>
  <c r="X1738" i="64"/>
  <c r="BL2185" i="64"/>
  <c r="BL1743" i="64"/>
  <c r="AV2185" i="64"/>
  <c r="AV1743" i="64"/>
  <c r="CK2184" i="64"/>
  <c r="CK1742" i="64"/>
  <c r="BU2184" i="64"/>
  <c r="BU1742" i="64"/>
  <c r="BE2184" i="64"/>
  <c r="BE1742" i="64"/>
  <c r="AO2184" i="64"/>
  <c r="AO1742" i="64"/>
  <c r="AG2184" i="64"/>
  <c r="AG1742" i="64"/>
  <c r="CL2181" i="64"/>
  <c r="CL1739" i="64"/>
  <c r="CL1779" i="64" s="1"/>
  <c r="BV2181" i="64"/>
  <c r="BV1739" i="64"/>
  <c r="BV1779" i="64" s="1"/>
  <c r="BF2181" i="64"/>
  <c r="BF1739" i="64"/>
  <c r="BF1779" i="64" s="1"/>
  <c r="Z2181" i="64"/>
  <c r="Z1739" i="64"/>
  <c r="Z1779" i="64" s="1"/>
  <c r="CF2185" i="64"/>
  <c r="CF1743" i="64"/>
  <c r="CL2180" i="64"/>
  <c r="CL2192" i="64" s="1"/>
  <c r="CL1738" i="64"/>
  <c r="CD2180" i="64"/>
  <c r="CD2192" i="64" s="1"/>
  <c r="CD1738" i="64"/>
  <c r="BN2180" i="64"/>
  <c r="BN2192" i="64" s="1"/>
  <c r="BN1738" i="64"/>
  <c r="AX2180" i="64"/>
  <c r="AX2192" i="64" s="1"/>
  <c r="AX1738" i="64"/>
  <c r="AP2180" i="64"/>
  <c r="AP2192" i="64" s="1"/>
  <c r="AP1738" i="64"/>
  <c r="Z2180" i="64"/>
  <c r="Z2192" i="64" s="1"/>
  <c r="Z1738" i="64"/>
  <c r="CD2185" i="64"/>
  <c r="CD1743" i="64"/>
  <c r="BN2185" i="64"/>
  <c r="BN1743" i="64"/>
  <c r="AX2185" i="64"/>
  <c r="AX1743" i="64"/>
  <c r="AH2185" i="64"/>
  <c r="AH1743" i="64"/>
  <c r="CE2184" i="64"/>
  <c r="CE1742" i="64"/>
  <c r="BO2184" i="64"/>
  <c r="BO1742" i="64"/>
  <c r="AY2184" i="64"/>
  <c r="AY1742" i="64"/>
  <c r="AI2184" i="64"/>
  <c r="AI1742" i="64"/>
  <c r="S2184" i="64"/>
  <c r="S1742" i="64"/>
  <c r="BH2181" i="64"/>
  <c r="BH1739" i="64"/>
  <c r="BH1779" i="64" s="1"/>
  <c r="AR2181" i="64"/>
  <c r="AR1739" i="64"/>
  <c r="AR1779" i="64" s="1"/>
  <c r="AB2181" i="64"/>
  <c r="AB1739" i="64"/>
  <c r="AB1779" i="64" s="1"/>
  <c r="CK2180" i="64"/>
  <c r="CK2192" i="64" s="1"/>
  <c r="CK1738" i="64"/>
  <c r="CC2180" i="64"/>
  <c r="CC2192" i="64" s="1"/>
  <c r="CC1738" i="64"/>
  <c r="BU2180" i="64"/>
  <c r="BU2192" i="64" s="1"/>
  <c r="BU1738" i="64"/>
  <c r="BM2180" i="64"/>
  <c r="BM2192" i="64" s="1"/>
  <c r="BM1738" i="64"/>
  <c r="BE2180" i="64"/>
  <c r="BE2192" i="64" s="1"/>
  <c r="BE1738" i="64"/>
  <c r="AW2180" i="64"/>
  <c r="AW2192" i="64" s="1"/>
  <c r="AW1738" i="64"/>
  <c r="AO2180" i="64"/>
  <c r="AO2192" i="64" s="1"/>
  <c r="AO1738" i="64"/>
  <c r="AG2180" i="64"/>
  <c r="AG2192" i="64" s="1"/>
  <c r="AG1738" i="64"/>
  <c r="Y2180" i="64"/>
  <c r="Y2192" i="64" s="1"/>
  <c r="Y1738" i="64"/>
  <c r="CK2185" i="64"/>
  <c r="CK1743" i="64"/>
  <c r="CC2185" i="64"/>
  <c r="CC1743" i="64"/>
  <c r="BU2185" i="64"/>
  <c r="BU1743" i="64"/>
  <c r="BM2185" i="64"/>
  <c r="BM1743" i="64"/>
  <c r="BE2185" i="64"/>
  <c r="BE1743" i="64"/>
  <c r="AW2185" i="64"/>
  <c r="AW1743" i="64"/>
  <c r="AO2185" i="64"/>
  <c r="AO1743" i="64"/>
  <c r="Y2185" i="64"/>
  <c r="Y1743" i="64"/>
  <c r="CL2184" i="64"/>
  <c r="CL1742" i="64"/>
  <c r="CD2184" i="64"/>
  <c r="CD1742" i="64"/>
  <c r="BV2184" i="64"/>
  <c r="BV1742" i="64"/>
  <c r="BN2184" i="64"/>
  <c r="BN1742" i="64"/>
  <c r="BF2184" i="64"/>
  <c r="BF1742" i="64"/>
  <c r="AX2184" i="64"/>
  <c r="AX1742" i="64"/>
  <c r="AP2184" i="64"/>
  <c r="AP1742" i="64"/>
  <c r="AH2184" i="64"/>
  <c r="AH1742" i="64"/>
  <c r="Z2184" i="64"/>
  <c r="Z1742" i="64"/>
  <c r="CE2181" i="64"/>
  <c r="CE1739" i="64"/>
  <c r="CE1779" i="64" s="1"/>
  <c r="BW2181" i="64"/>
  <c r="BW1739" i="64"/>
  <c r="BW1779" i="64" s="1"/>
  <c r="BO2181" i="64"/>
  <c r="BO1739" i="64"/>
  <c r="BO1779" i="64" s="1"/>
  <c r="BG2181" i="64"/>
  <c r="BG1739" i="64"/>
  <c r="BG1779" i="64" s="1"/>
  <c r="AY2181" i="64"/>
  <c r="AY1739" i="64"/>
  <c r="AY1779" i="64" s="1"/>
  <c r="AQ2181" i="64"/>
  <c r="AQ1739" i="64"/>
  <c r="AQ1779" i="64" s="1"/>
  <c r="AI2181" i="64"/>
  <c r="AI1739" i="64"/>
  <c r="AI1779" i="64" s="1"/>
  <c r="AA2181" i="64"/>
  <c r="AA1739" i="64"/>
  <c r="AA1779" i="64" s="1"/>
  <c r="S2181" i="64"/>
  <c r="S1739" i="64"/>
  <c r="S1779" i="64" s="1"/>
  <c r="CV2185" i="64"/>
  <c r="CV1743" i="64"/>
  <c r="DD2184" i="64"/>
  <c r="DD1742" i="64"/>
  <c r="CV2184" i="64"/>
  <c r="CV1742" i="64"/>
  <c r="DD2181" i="64"/>
  <c r="DD1739" i="64"/>
  <c r="DD1779" i="64" s="1"/>
  <c r="CV2181" i="64"/>
  <c r="CV1739" i="64"/>
  <c r="CV1779" i="64" s="1"/>
  <c r="DD2180" i="64"/>
  <c r="DD2192" i="64" s="1"/>
  <c r="DD1738" i="64"/>
  <c r="CV2180" i="64"/>
  <c r="CV2192" i="64" s="1"/>
  <c r="CV1738" i="64"/>
  <c r="BS2180" i="64"/>
  <c r="BS2192" i="64" s="1"/>
  <c r="BS1738" i="64"/>
  <c r="BC2180" i="64"/>
  <c r="BC2192" i="64" s="1"/>
  <c r="BC1738" i="64"/>
  <c r="AM2180" i="64"/>
  <c r="AM2192" i="64" s="1"/>
  <c r="AM1738" i="64"/>
  <c r="W2180" i="64"/>
  <c r="W2192" i="64" s="1"/>
  <c r="W1738" i="64"/>
  <c r="CI2185" i="64"/>
  <c r="CI1743" i="64"/>
  <c r="CA2185" i="64"/>
  <c r="CA1743" i="64"/>
  <c r="BC2185" i="64"/>
  <c r="BC1743" i="64"/>
  <c r="AE2185" i="64"/>
  <c r="AE1743" i="64"/>
  <c r="W2185" i="64"/>
  <c r="W1743" i="64"/>
  <c r="CJ2184" i="64"/>
  <c r="CJ1742" i="64"/>
  <c r="BT2184" i="64"/>
  <c r="BT1742" i="64"/>
  <c r="AN2184" i="64"/>
  <c r="AN1742" i="64"/>
  <c r="AF2184" i="64"/>
  <c r="AF1742" i="64"/>
  <c r="X2184" i="64"/>
  <c r="X1742" i="64"/>
  <c r="CK2181" i="64"/>
  <c r="CK1739" i="64"/>
  <c r="CK1779" i="64" s="1"/>
  <c r="BM2181" i="64"/>
  <c r="BM1739" i="64"/>
  <c r="BM1779" i="64" s="1"/>
  <c r="BE2181" i="64"/>
  <c r="BE1739" i="64"/>
  <c r="BE1779" i="64" s="1"/>
  <c r="AG2181" i="64"/>
  <c r="AG1739" i="64"/>
  <c r="AG1779" i="64" s="1"/>
  <c r="DK2185" i="64"/>
  <c r="DK1743" i="64"/>
  <c r="DC2184" i="64"/>
  <c r="DC1742" i="64"/>
  <c r="CU2184" i="64"/>
  <c r="CU1742" i="64"/>
  <c r="CU2181" i="64"/>
  <c r="CU1739" i="64"/>
  <c r="CU1779" i="64" s="1"/>
  <c r="DK2180" i="64"/>
  <c r="DK2192" i="64" s="1"/>
  <c r="DK1738" i="64"/>
  <c r="DC2180" i="64"/>
  <c r="DC2192" i="64" s="1"/>
  <c r="DC1738" i="64"/>
  <c r="CU2180" i="64"/>
  <c r="CU2192" i="64" s="1"/>
  <c r="CU1738" i="64"/>
  <c r="BL2180" i="64"/>
  <c r="BL2192" i="64" s="1"/>
  <c r="BL1738" i="64"/>
  <c r="AF2180" i="64"/>
  <c r="AF2192" i="64" s="1"/>
  <c r="AF1738" i="64"/>
  <c r="BT2185" i="64"/>
  <c r="BT1743" i="64"/>
  <c r="AF2185" i="64"/>
  <c r="AF1743" i="64"/>
  <c r="AP2181" i="64"/>
  <c r="AP1739" i="64"/>
  <c r="AP1779" i="64" s="1"/>
  <c r="AT2180" i="64"/>
  <c r="AT2192" i="64" s="1"/>
  <c r="AT1738" i="64"/>
  <c r="BZ2185" i="64"/>
  <c r="BZ1743" i="64"/>
  <c r="AT2185" i="64"/>
  <c r="AT1743" i="64"/>
  <c r="AD2185" i="64"/>
  <c r="AD1743" i="64"/>
  <c r="BS2184" i="64"/>
  <c r="BS1742" i="64"/>
  <c r="BD2181" i="64"/>
  <c r="BD1739" i="64"/>
  <c r="BD1779" i="64" s="1"/>
  <c r="CG2181" i="64"/>
  <c r="AK2181" i="64"/>
  <c r="DK2181" i="64"/>
  <c r="BW2184" i="64"/>
  <c r="AA2184" i="64"/>
  <c r="BX2181" i="64"/>
  <c r="DJ2185" i="64"/>
  <c r="DB2185" i="64"/>
  <c r="CT2185" i="64"/>
  <c r="DJ2184" i="64"/>
  <c r="DB2184" i="64"/>
  <c r="CT2184" i="64"/>
  <c r="DJ1535" i="64"/>
  <c r="DJ1570" i="64" s="1"/>
  <c r="DJ2181" i="64"/>
  <c r="DB2181" i="64"/>
  <c r="CT2181" i="64"/>
  <c r="DJ2180" i="64"/>
  <c r="DJ2192" i="64" s="1"/>
  <c r="DB2180" i="64"/>
  <c r="DB2192" i="64" s="1"/>
  <c r="CT2180" i="64"/>
  <c r="CT2192" i="64" s="1"/>
  <c r="BX2184" i="64"/>
  <c r="BF2180" i="64"/>
  <c r="BF2192" i="64" s="1"/>
  <c r="AG2185" i="64"/>
  <c r="DB1254" i="64"/>
  <c r="DB1267" i="64" s="1"/>
  <c r="CT989" i="64"/>
  <c r="CT1002" i="64" s="1"/>
  <c r="CT564" i="64"/>
  <c r="DA2470" i="64"/>
  <c r="DA2185" i="64"/>
  <c r="CS1235" i="64"/>
  <c r="CS2185" i="64"/>
  <c r="CS2184" i="64"/>
  <c r="DI1491" i="64"/>
  <c r="DI1526" i="64" s="1"/>
  <c r="DI2181" i="64"/>
  <c r="DA2440" i="64"/>
  <c r="DA2181" i="64"/>
  <c r="CS2181" i="64"/>
  <c r="DA2414" i="64"/>
  <c r="DA2180" i="64"/>
  <c r="DA2192" i="64" s="1"/>
  <c r="CS2465" i="64"/>
  <c r="CS2180" i="64"/>
  <c r="CS2192" i="64" s="1"/>
  <c r="U2181" i="64"/>
  <c r="DC2185" i="64"/>
  <c r="CJ2185" i="64"/>
  <c r="CC2184" i="64"/>
  <c r="BN2181" i="64"/>
  <c r="DB1979" i="64"/>
  <c r="CT1254" i="64"/>
  <c r="CT1267" i="64" s="1"/>
  <c r="DJ941" i="64"/>
  <c r="CT560" i="64"/>
  <c r="CT580" i="64" s="1"/>
  <c r="DH1695" i="64"/>
  <c r="DH1710" i="64" s="1"/>
  <c r="DH2185" i="64"/>
  <c r="CZ2185" i="64"/>
  <c r="CR1695" i="64"/>
  <c r="CR1710" i="64" s="1"/>
  <c r="CR2185" i="64"/>
  <c r="DH993" i="64"/>
  <c r="DH2184" i="64"/>
  <c r="CZ1258" i="64"/>
  <c r="CZ2184" i="64"/>
  <c r="CR592" i="64"/>
  <c r="CR2184" i="64"/>
  <c r="DH638" i="64"/>
  <c r="DH644" i="64" s="1"/>
  <c r="DH2181" i="64"/>
  <c r="CZ2415" i="64"/>
  <c r="CZ2181" i="64"/>
  <c r="CR1419" i="64"/>
  <c r="CR1446" i="64" s="1"/>
  <c r="CR2181" i="64"/>
  <c r="DH612" i="64"/>
  <c r="DH2180" i="64"/>
  <c r="DH2192" i="64" s="1"/>
  <c r="CZ560" i="64"/>
  <c r="CZ580" i="64" s="1"/>
  <c r="CZ2180" i="64"/>
  <c r="CZ2192" i="64" s="1"/>
  <c r="CR937" i="64"/>
  <c r="CR952" i="64" s="1"/>
  <c r="CR2180" i="64"/>
  <c r="CR2192" i="64" s="1"/>
  <c r="AS2181" i="64"/>
  <c r="CI2180" i="64"/>
  <c r="CI2192" i="64" s="1"/>
  <c r="CA2180" i="64"/>
  <c r="CA2192" i="64" s="1"/>
  <c r="BK2180" i="64"/>
  <c r="BK2192" i="64" s="1"/>
  <c r="AU2180" i="64"/>
  <c r="AU2192" i="64" s="1"/>
  <c r="AE2180" i="64"/>
  <c r="AE2192" i="64" s="1"/>
  <c r="BS2185" i="64"/>
  <c r="BK2185" i="64"/>
  <c r="AU2185" i="64"/>
  <c r="AM2185" i="64"/>
  <c r="CB2184" i="64"/>
  <c r="BL2184" i="64"/>
  <c r="BD2184" i="64"/>
  <c r="AV2184" i="64"/>
  <c r="CC2181" i="64"/>
  <c r="BU2181" i="64"/>
  <c r="AW2181" i="64"/>
  <c r="AO2181" i="64"/>
  <c r="Y2181" i="64"/>
  <c r="CT1979" i="64"/>
  <c r="CT1235" i="64"/>
  <c r="DJ666" i="64"/>
  <c r="DJ679" i="64" s="1"/>
  <c r="DG565" i="64"/>
  <c r="DG2185" i="64"/>
  <c r="CY942" i="64"/>
  <c r="CY2185" i="64"/>
  <c r="CQ617" i="64"/>
  <c r="CQ2185" i="64"/>
  <c r="DG941" i="64"/>
  <c r="DG2184" i="64"/>
  <c r="CY408" i="64"/>
  <c r="CY2184" i="64"/>
  <c r="CQ993" i="64"/>
  <c r="CQ2184" i="64"/>
  <c r="DG455" i="64"/>
  <c r="DG478" i="64" s="1"/>
  <c r="DG2181" i="64"/>
  <c r="CY382" i="64"/>
  <c r="CY395" i="64" s="1"/>
  <c r="CY2181" i="64"/>
  <c r="CQ1602" i="64"/>
  <c r="CQ1625" i="64" s="1"/>
  <c r="CQ2181" i="64"/>
  <c r="DG1324" i="64"/>
  <c r="DG1339" i="64" s="1"/>
  <c r="DG2180" i="64"/>
  <c r="DG2192" i="64" s="1"/>
  <c r="CY2517" i="64"/>
  <c r="CY2531" i="64" s="1"/>
  <c r="CY2180" i="64"/>
  <c r="CY2192" i="64" s="1"/>
  <c r="CQ661" i="64"/>
  <c r="CQ2180" i="64"/>
  <c r="CQ2192" i="64" s="1"/>
  <c r="BH2184" i="64"/>
  <c r="AJ2184" i="64"/>
  <c r="BI2181" i="64"/>
  <c r="DK2184" i="64"/>
  <c r="CH2180" i="64"/>
  <c r="CH2192" i="64" s="1"/>
  <c r="BZ2180" i="64"/>
  <c r="BZ2192" i="64" s="1"/>
  <c r="BR2180" i="64"/>
  <c r="BR2192" i="64" s="1"/>
  <c r="BJ2180" i="64"/>
  <c r="BJ2192" i="64" s="1"/>
  <c r="BB2180" i="64"/>
  <c r="BB2192" i="64" s="1"/>
  <c r="AL2180" i="64"/>
  <c r="AL2192" i="64" s="1"/>
  <c r="AD2180" i="64"/>
  <c r="AD2192" i="64" s="1"/>
  <c r="V2180" i="64"/>
  <c r="V2192" i="64" s="1"/>
  <c r="BJ2185" i="64"/>
  <c r="CI2184" i="64"/>
  <c r="CA2184" i="64"/>
  <c r="BK2184" i="64"/>
  <c r="BC2184" i="64"/>
  <c r="AU2184" i="64"/>
  <c r="AM2184" i="64"/>
  <c r="AE2184" i="64"/>
  <c r="W2184" i="64"/>
  <c r="CJ2181" i="64"/>
  <c r="CB2181" i="64"/>
  <c r="BT2181" i="64"/>
  <c r="BL2181" i="64"/>
  <c r="AV2181" i="64"/>
  <c r="AN2181" i="64"/>
  <c r="AF2181" i="64"/>
  <c r="X2181" i="64"/>
  <c r="DJ2014" i="64"/>
  <c r="DJ2039" i="64" s="1"/>
  <c r="CT1234" i="64"/>
  <c r="CT1249" i="64" s="1"/>
  <c r="DJ665" i="64"/>
  <c r="DJ678" i="64" s="1"/>
  <c r="DF2185" i="64"/>
  <c r="CX2185" i="64"/>
  <c r="CP2185" i="64"/>
  <c r="DF2184" i="64"/>
  <c r="CX2184" i="64"/>
  <c r="CP2184" i="64"/>
  <c r="DF2181" i="64"/>
  <c r="CX2181" i="64"/>
  <c r="CP2181" i="64"/>
  <c r="DF2180" i="64"/>
  <c r="DF2192" i="64" s="1"/>
  <c r="CX2180" i="64"/>
  <c r="CX2192" i="64" s="1"/>
  <c r="CP2180" i="64"/>
  <c r="CP2192" i="64" s="1"/>
  <c r="AQ2185" i="64"/>
  <c r="BA2181" i="64"/>
  <c r="DC2181" i="64"/>
  <c r="CG2180" i="64"/>
  <c r="CG2192" i="64" s="1"/>
  <c r="BY2180" i="64"/>
  <c r="BY2192" i="64" s="1"/>
  <c r="BQ2180" i="64"/>
  <c r="BQ2192" i="64" s="1"/>
  <c r="BI2180" i="64"/>
  <c r="BI2192" i="64" s="1"/>
  <c r="BA2180" i="64"/>
  <c r="BA2192" i="64" s="1"/>
  <c r="AS2180" i="64"/>
  <c r="AS2192" i="64" s="1"/>
  <c r="AK2180" i="64"/>
  <c r="AK2192" i="64" s="1"/>
  <c r="AC2180" i="64"/>
  <c r="AC2192" i="64" s="1"/>
  <c r="BY2185" i="64"/>
  <c r="BZ2184" i="64"/>
  <c r="BR2184" i="64"/>
  <c r="BJ2184" i="64"/>
  <c r="BB2184" i="64"/>
  <c r="AT2184" i="64"/>
  <c r="AL2184" i="64"/>
  <c r="AD2184" i="64"/>
  <c r="CI2181" i="64"/>
  <c r="CA2181" i="64"/>
  <c r="BK2181" i="64"/>
  <c r="BC2181" i="64"/>
  <c r="AU2181" i="64"/>
  <c r="AM2181" i="64"/>
  <c r="AE2181" i="64"/>
  <c r="W2181" i="64"/>
  <c r="DB2009" i="64"/>
  <c r="DB2034" i="64" s="1"/>
  <c r="DB1230" i="64"/>
  <c r="DB1245" i="64" s="1"/>
  <c r="DJ642" i="64"/>
  <c r="DE2393" i="64"/>
  <c r="DE2185" i="64"/>
  <c r="CW593" i="64"/>
  <c r="CW2185" i="64"/>
  <c r="CO2419" i="64"/>
  <c r="CO2185" i="64"/>
  <c r="DE665" i="64"/>
  <c r="DE678" i="64" s="1"/>
  <c r="DE2184" i="64"/>
  <c r="CW1583" i="64"/>
  <c r="CW2184" i="64"/>
  <c r="CO1718" i="64"/>
  <c r="CO2184" i="64"/>
  <c r="DE1491" i="64"/>
  <c r="DE1526" i="64" s="1"/>
  <c r="DE2181" i="64"/>
  <c r="CW1715" i="64"/>
  <c r="CW1730" i="64" s="1"/>
  <c r="CW2181" i="64"/>
  <c r="CO1325" i="64"/>
  <c r="CO1340" i="64" s="1"/>
  <c r="CO2181" i="64"/>
  <c r="DE1534" i="64"/>
  <c r="DE2180" i="64"/>
  <c r="DE2192" i="64" s="1"/>
  <c r="CW1975" i="64"/>
  <c r="CW2000" i="64" s="1"/>
  <c r="CW2180" i="64"/>
  <c r="CW2192" i="64" s="1"/>
  <c r="CO1911" i="64"/>
  <c r="CO1934" i="64" s="1"/>
  <c r="CO2180" i="64"/>
  <c r="CO2192" i="64" s="1"/>
  <c r="CU2185" i="64"/>
  <c r="CF2180" i="64"/>
  <c r="CF2192" i="64" s="1"/>
  <c r="BX2180" i="64"/>
  <c r="BX2192" i="64" s="1"/>
  <c r="AR2180" i="64"/>
  <c r="AR2192" i="64" s="1"/>
  <c r="AB2185" i="64"/>
  <c r="BI2184" i="64"/>
  <c r="U2184" i="64"/>
  <c r="CH2181" i="64"/>
  <c r="BZ2181" i="64"/>
  <c r="BR2181" i="64"/>
  <c r="BJ2181" i="64"/>
  <c r="AT2181" i="64"/>
  <c r="AD2181" i="64"/>
  <c r="V2181" i="64"/>
  <c r="CT1328" i="64"/>
  <c r="CT1230" i="64"/>
  <c r="CT1245" i="64" s="1"/>
  <c r="DJ637" i="64"/>
  <c r="DD2444" i="64"/>
  <c r="DD2185" i="64"/>
  <c r="CS2414" i="64"/>
  <c r="CS1719" i="64"/>
  <c r="DA2419" i="64"/>
  <c r="CY1664" i="64"/>
  <c r="CY2419" i="64"/>
  <c r="DG1915" i="64"/>
  <c r="CQ2388" i="64"/>
  <c r="CQ1718" i="64"/>
  <c r="CY1634" i="64"/>
  <c r="CQ2470" i="64"/>
  <c r="CY2443" i="64"/>
  <c r="CY2415" i="64"/>
  <c r="CY2469" i="64"/>
  <c r="DG2440" i="64"/>
  <c r="CQ1663" i="64"/>
  <c r="CY2465" i="64"/>
  <c r="DG2388" i="64"/>
  <c r="CY1691" i="64"/>
  <c r="CY1706" i="64" s="1"/>
  <c r="CY1659" i="64"/>
  <c r="CY1681" i="64" s="1"/>
  <c r="CS2470" i="64"/>
  <c r="DA2389" i="64"/>
  <c r="DA1490" i="64"/>
  <c r="DA1525" i="64" s="1"/>
  <c r="CS2419" i="64"/>
  <c r="DA2465" i="64"/>
  <c r="CU2419" i="64"/>
  <c r="DB408" i="64"/>
  <c r="CX1383" i="64"/>
  <c r="CX1410" i="64" s="1"/>
  <c r="CT942" i="64"/>
  <c r="DJ592" i="64"/>
  <c r="CX1715" i="64"/>
  <c r="CX1730" i="64" s="1"/>
  <c r="CP2439" i="64"/>
  <c r="DF1579" i="64"/>
  <c r="DF1592" i="64" s="1"/>
  <c r="CP1534" i="64"/>
  <c r="CP637" i="64"/>
  <c r="DF1606" i="64"/>
  <c r="DF1455" i="64"/>
  <c r="DF1482" i="64" s="1"/>
  <c r="CP2522" i="64"/>
  <c r="CP2536" i="64" s="1"/>
  <c r="CP1876" i="64"/>
  <c r="CP1903" i="64" s="1"/>
  <c r="CX2415" i="64"/>
  <c r="CX2389" i="64"/>
  <c r="CP1695" i="64"/>
  <c r="CP1710" i="64" s="1"/>
  <c r="CX1792" i="64"/>
  <c r="CP1490" i="64"/>
  <c r="CP1525" i="64" s="1"/>
  <c r="DF1915" i="64"/>
  <c r="CP1423" i="64"/>
  <c r="CP1450" i="64" s="1"/>
  <c r="CX1349" i="64"/>
  <c r="CX1376" i="64" s="1"/>
  <c r="CP1975" i="64"/>
  <c r="CP2000" i="64" s="1"/>
  <c r="DF1258" i="64"/>
  <c r="CP941" i="64"/>
  <c r="DF2414" i="64"/>
  <c r="DF1602" i="64"/>
  <c r="DF1625" i="64" s="1"/>
  <c r="CW1789" i="64"/>
  <c r="CW1802" i="64" s="1"/>
  <c r="CP2518" i="64"/>
  <c r="CP2532" i="64" s="1"/>
  <c r="CP1915" i="64"/>
  <c r="CP1419" i="64"/>
  <c r="CP1446" i="64" s="1"/>
  <c r="DF1348" i="64"/>
  <c r="DF1375" i="64" s="1"/>
  <c r="DE589" i="64"/>
  <c r="CP2444" i="64"/>
  <c r="CX1719" i="64"/>
  <c r="DF1694" i="64"/>
  <c r="DF1788" i="64"/>
  <c r="DF1801" i="64" s="1"/>
  <c r="CX2517" i="64"/>
  <c r="CX2531" i="64" s="1"/>
  <c r="CP1494" i="64"/>
  <c r="CP1911" i="64"/>
  <c r="CP1934" i="64" s="1"/>
  <c r="DF2009" i="64"/>
  <c r="DF2034" i="64" s="1"/>
  <c r="CX1083" i="64"/>
  <c r="CX1098" i="64" s="1"/>
  <c r="CP1659" i="64"/>
  <c r="CP1681" i="64" s="1"/>
  <c r="DF1423" i="64"/>
  <c r="DF1450" i="64" s="1"/>
  <c r="DF1975" i="64"/>
  <c r="DF2000" i="64" s="1"/>
  <c r="CX2465" i="64"/>
  <c r="DF1634" i="64"/>
  <c r="DF1651" i="64" s="1"/>
  <c r="CP1601" i="64"/>
  <c r="CP1624" i="64" s="1"/>
  <c r="CX1538" i="64"/>
  <c r="CX1880" i="64"/>
  <c r="CX1907" i="64" s="1"/>
  <c r="CO1459" i="64"/>
  <c r="CO1486" i="64" s="1"/>
  <c r="DF1387" i="64"/>
  <c r="DF1979" i="64"/>
  <c r="DF993" i="64"/>
  <c r="CX1495" i="64"/>
  <c r="CX1530" i="64" s="1"/>
  <c r="DF1353" i="64"/>
  <c r="DF1380" i="64" s="1"/>
  <c r="CP2419" i="64"/>
  <c r="CX2393" i="64"/>
  <c r="CP1719" i="64"/>
  <c r="CX1584" i="64"/>
  <c r="CX1597" i="64" s="1"/>
  <c r="DF1535" i="64"/>
  <c r="DF1570" i="64" s="1"/>
  <c r="DF1491" i="64"/>
  <c r="DF1526" i="64" s="1"/>
  <c r="CX1947" i="64"/>
  <c r="CO1880" i="64"/>
  <c r="CO1907" i="64" s="1"/>
  <c r="CP2009" i="64"/>
  <c r="CP2034" i="64" s="1"/>
  <c r="DF2392" i="64"/>
  <c r="CX1691" i="64"/>
  <c r="CX1706" i="64" s="1"/>
  <c r="DF1660" i="64"/>
  <c r="DF1682" i="64" s="1"/>
  <c r="CX1580" i="64"/>
  <c r="CX1593" i="64" s="1"/>
  <c r="DF1876" i="64"/>
  <c r="DF1903" i="64" s="1"/>
  <c r="CX1458" i="64"/>
  <c r="CX1387" i="64"/>
  <c r="CX1979" i="64"/>
  <c r="CW942" i="64"/>
  <c r="DF2470" i="64"/>
  <c r="CX2469" i="64"/>
  <c r="DF2440" i="64"/>
  <c r="DF2419" i="64"/>
  <c r="DF2418" i="64"/>
  <c r="CP2415" i="64"/>
  <c r="CP2393" i="64"/>
  <c r="CP2389" i="64"/>
  <c r="CP1715" i="64"/>
  <c r="CP1730" i="64" s="1"/>
  <c r="CP1691" i="64"/>
  <c r="CP1706" i="64" s="1"/>
  <c r="CX1664" i="64"/>
  <c r="CP1663" i="64"/>
  <c r="DF1638" i="64"/>
  <c r="DF1655" i="64" s="1"/>
  <c r="CP1637" i="64"/>
  <c r="CP1633" i="64"/>
  <c r="CP1650" i="64" s="1"/>
  <c r="CP1605" i="64"/>
  <c r="DF1584" i="64"/>
  <c r="DF1597" i="64" s="1"/>
  <c r="CP1580" i="64"/>
  <c r="CP1593" i="64" s="1"/>
  <c r="DF1792" i="64"/>
  <c r="CX1788" i="64"/>
  <c r="CX1801" i="64" s="1"/>
  <c r="DF2521" i="64"/>
  <c r="DF2517" i="64"/>
  <c r="DF2531" i="64" s="1"/>
  <c r="CP1538" i="64"/>
  <c r="DF1495" i="64"/>
  <c r="DF1530" i="64" s="1"/>
  <c r="CX1490" i="64"/>
  <c r="CX1525" i="64" s="1"/>
  <c r="DF1947" i="64"/>
  <c r="CX1943" i="64"/>
  <c r="CX1966" i="64" s="1"/>
  <c r="CX1915" i="64"/>
  <c r="DF1880" i="64"/>
  <c r="DF1907" i="64" s="1"/>
  <c r="CX1876" i="64"/>
  <c r="CX1903" i="64" s="1"/>
  <c r="DF1459" i="64"/>
  <c r="DF1486" i="64" s="1"/>
  <c r="CP1458" i="64"/>
  <c r="CX1423" i="64"/>
  <c r="CX1450" i="64" s="1"/>
  <c r="DF1418" i="64"/>
  <c r="DF1445" i="64" s="1"/>
  <c r="CP1383" i="64"/>
  <c r="CP1410" i="64" s="1"/>
  <c r="CP1349" i="64"/>
  <c r="CP1376" i="64" s="1"/>
  <c r="CX1975" i="64"/>
  <c r="CX2000" i="64" s="1"/>
  <c r="CP1078" i="64"/>
  <c r="CP1093" i="64" s="1"/>
  <c r="CX2470" i="64"/>
  <c r="CP2469" i="64"/>
  <c r="DF2443" i="64"/>
  <c r="CX2440" i="64"/>
  <c r="CX2418" i="64"/>
  <c r="DF2388" i="64"/>
  <c r="DF1718" i="64"/>
  <c r="DF1714" i="64"/>
  <c r="DF1729" i="64" s="1"/>
  <c r="CX1694" i="64"/>
  <c r="DF1690" i="64"/>
  <c r="DF1705" i="64" s="1"/>
  <c r="CP1664" i="64"/>
  <c r="CX1660" i="64"/>
  <c r="CX1682" i="64" s="1"/>
  <c r="CX1638" i="64"/>
  <c r="CX1655" i="64" s="1"/>
  <c r="CX1606" i="64"/>
  <c r="CX1602" i="64"/>
  <c r="CX1625" i="64" s="1"/>
  <c r="CP1584" i="64"/>
  <c r="CP1597" i="64" s="1"/>
  <c r="CX1579" i="64"/>
  <c r="CX1592" i="64" s="1"/>
  <c r="CP1792" i="64"/>
  <c r="CP1788" i="64"/>
  <c r="CP1801" i="64" s="1"/>
  <c r="CX2521" i="64"/>
  <c r="CP2517" i="64"/>
  <c r="CP2531" i="64" s="1"/>
  <c r="CX1535" i="64"/>
  <c r="CX1570" i="64" s="1"/>
  <c r="CX1491" i="64"/>
  <c r="CX1526" i="64" s="1"/>
  <c r="CP1947" i="64"/>
  <c r="CP1943" i="64"/>
  <c r="CP1966" i="64" s="1"/>
  <c r="DF1912" i="64"/>
  <c r="DF1935" i="64" s="1"/>
  <c r="CP1880" i="64"/>
  <c r="CP1907" i="64" s="1"/>
  <c r="CX1459" i="64"/>
  <c r="CX1486" i="64" s="1"/>
  <c r="CX1455" i="64"/>
  <c r="CX1482" i="64" s="1"/>
  <c r="DF1422" i="64"/>
  <c r="CX1418" i="64"/>
  <c r="CX1445" i="64" s="1"/>
  <c r="CP1387" i="64"/>
  <c r="CX1353" i="64"/>
  <c r="CX1380" i="64" s="1"/>
  <c r="CX1329" i="64"/>
  <c r="DF1254" i="64"/>
  <c r="DF1267" i="64" s="1"/>
  <c r="CX662" i="64"/>
  <c r="CX675" i="64" s="1"/>
  <c r="DF2466" i="64"/>
  <c r="CP2465" i="64"/>
  <c r="CP2440" i="64"/>
  <c r="CX2419" i="64"/>
  <c r="CX2414" i="64"/>
  <c r="CX2392" i="64"/>
  <c r="CX1718" i="64"/>
  <c r="CX1714" i="64"/>
  <c r="CX1729" i="64" s="1"/>
  <c r="CX1690" i="64"/>
  <c r="CX1705" i="64" s="1"/>
  <c r="CP1660" i="64"/>
  <c r="CP1682" i="64" s="1"/>
  <c r="CX1634" i="64"/>
  <c r="CP1602" i="64"/>
  <c r="CP1625" i="64" s="1"/>
  <c r="DF1583" i="64"/>
  <c r="CP1579" i="64"/>
  <c r="CP1592" i="64" s="1"/>
  <c r="DF1789" i="64"/>
  <c r="DF1802" i="64" s="1"/>
  <c r="DF2522" i="64"/>
  <c r="DF2536" i="64" s="1"/>
  <c r="DF1539" i="64"/>
  <c r="DF1574" i="64" s="1"/>
  <c r="CP1535" i="64"/>
  <c r="CP1570" i="64" s="1"/>
  <c r="CP1495" i="64"/>
  <c r="CP1530" i="64" s="1"/>
  <c r="CP1491" i="64"/>
  <c r="CP1526" i="64" s="1"/>
  <c r="DF1944" i="64"/>
  <c r="DF1967" i="64" s="1"/>
  <c r="DF1916" i="64"/>
  <c r="DF1939" i="64" s="1"/>
  <c r="CX1912" i="64"/>
  <c r="CX1935" i="64" s="1"/>
  <c r="DF1875" i="64"/>
  <c r="DF1902" i="64" s="1"/>
  <c r="CP1459" i="64"/>
  <c r="CP1486" i="64" s="1"/>
  <c r="CP1455" i="64"/>
  <c r="CP1482" i="64" s="1"/>
  <c r="CX1422" i="64"/>
  <c r="CP1418" i="64"/>
  <c r="CP1445" i="64" s="1"/>
  <c r="DF1384" i="64"/>
  <c r="DF1411" i="64" s="1"/>
  <c r="CP1353" i="64"/>
  <c r="CP1380" i="64" s="1"/>
  <c r="CX1348" i="64"/>
  <c r="CX1375" i="64" s="1"/>
  <c r="CP1979" i="64"/>
  <c r="CP2014" i="64"/>
  <c r="CP2039" i="64" s="1"/>
  <c r="DF942" i="64"/>
  <c r="CX2466" i="64"/>
  <c r="DF2444" i="64"/>
  <c r="CP2418" i="64"/>
  <c r="CP2392" i="64"/>
  <c r="CX2388" i="64"/>
  <c r="CP1714" i="64"/>
  <c r="CP1729" i="64" s="1"/>
  <c r="CP1694" i="64"/>
  <c r="DF1663" i="64"/>
  <c r="DF1659" i="64"/>
  <c r="DF1681" i="64" s="1"/>
  <c r="CP1638" i="64"/>
  <c r="CP1655" i="64" s="1"/>
  <c r="CP1634" i="64"/>
  <c r="CP1606" i="64"/>
  <c r="DF1601" i="64"/>
  <c r="DF1624" i="64" s="1"/>
  <c r="CX1583" i="64"/>
  <c r="DF1793" i="64"/>
  <c r="DF1806" i="64" s="1"/>
  <c r="CX1789" i="64"/>
  <c r="CX1802" i="64" s="1"/>
  <c r="CP2521" i="64"/>
  <c r="CX1539" i="64"/>
  <c r="CX1574" i="64" s="1"/>
  <c r="DF1534" i="64"/>
  <c r="DF1494" i="64"/>
  <c r="DF1948" i="64"/>
  <c r="DF1971" i="64" s="1"/>
  <c r="CX1944" i="64"/>
  <c r="CX1967" i="64" s="1"/>
  <c r="CX1916" i="64"/>
  <c r="CX1939" i="64" s="1"/>
  <c r="CP1912" i="64"/>
  <c r="CP1935" i="64" s="1"/>
  <c r="DF1879" i="64"/>
  <c r="DF1454" i="64"/>
  <c r="DF1481" i="64" s="1"/>
  <c r="CP1422" i="64"/>
  <c r="DF1388" i="64"/>
  <c r="DF1415" i="64" s="1"/>
  <c r="CX1384" i="64"/>
  <c r="CX1411" i="64" s="1"/>
  <c r="CX1352" i="64"/>
  <c r="CP1348" i="64"/>
  <c r="CP1375" i="64" s="1"/>
  <c r="DF1976" i="64"/>
  <c r="DF2001" i="64" s="1"/>
  <c r="CX2013" i="64"/>
  <c r="DF1325" i="64"/>
  <c r="DF1340" i="64" s="1"/>
  <c r="CX1254" i="64"/>
  <c r="CX1267" i="64" s="1"/>
  <c r="DF641" i="64"/>
  <c r="CP2470" i="64"/>
  <c r="CP2466" i="64"/>
  <c r="CX2443" i="64"/>
  <c r="DF2439" i="64"/>
  <c r="DF2415" i="64"/>
  <c r="CP2414" i="64"/>
  <c r="DF2389" i="64"/>
  <c r="CP1718" i="64"/>
  <c r="DF1695" i="64"/>
  <c r="DF1710" i="64" s="1"/>
  <c r="DF1691" i="64"/>
  <c r="DF1706" i="64" s="1"/>
  <c r="CP1690" i="64"/>
  <c r="CP1705" i="64" s="1"/>
  <c r="CX1663" i="64"/>
  <c r="DF1637" i="64"/>
  <c r="DF1633" i="64"/>
  <c r="DF1650" i="64" s="1"/>
  <c r="DF1605" i="64"/>
  <c r="CX1601" i="64"/>
  <c r="CX1624" i="64" s="1"/>
  <c r="CP1583" i="64"/>
  <c r="CX1793" i="64"/>
  <c r="CX1806" i="64" s="1"/>
  <c r="CX2522" i="64"/>
  <c r="CX2536" i="64" s="1"/>
  <c r="DF2518" i="64"/>
  <c r="DF2532" i="64" s="1"/>
  <c r="CP1539" i="64"/>
  <c r="CP1574" i="64" s="1"/>
  <c r="CX1534" i="64"/>
  <c r="CX1494" i="64"/>
  <c r="DF1490" i="64"/>
  <c r="DF1525" i="64" s="1"/>
  <c r="CX1948" i="64"/>
  <c r="CX1971" i="64" s="1"/>
  <c r="CP1944" i="64"/>
  <c r="CP1967" i="64" s="1"/>
  <c r="CP1916" i="64"/>
  <c r="CP1939" i="64" s="1"/>
  <c r="DF1911" i="64"/>
  <c r="DF1934" i="64" s="1"/>
  <c r="CX1879" i="64"/>
  <c r="CX1875" i="64"/>
  <c r="CX1902" i="64" s="1"/>
  <c r="DF1458" i="64"/>
  <c r="CX1454" i="64"/>
  <c r="CX1481" i="64" s="1"/>
  <c r="DF1419" i="64"/>
  <c r="DF1446" i="64" s="1"/>
  <c r="CX1388" i="64"/>
  <c r="CX1415" i="64" s="1"/>
  <c r="CP1384" i="64"/>
  <c r="CP1411" i="64" s="1"/>
  <c r="CP1352" i="64"/>
  <c r="DF1980" i="64"/>
  <c r="DF2005" i="64" s="1"/>
  <c r="CX1976" i="64"/>
  <c r="CX2001" i="64" s="1"/>
  <c r="DF2010" i="64"/>
  <c r="DF2035" i="64" s="1"/>
  <c r="DF2078" i="64" s="1"/>
  <c r="DF1324" i="64"/>
  <c r="DF1339" i="64" s="1"/>
  <c r="DF2469" i="64"/>
  <c r="DF2465" i="64"/>
  <c r="CX2444" i="64"/>
  <c r="CP2443" i="64"/>
  <c r="CX2439" i="64"/>
  <c r="DF2393" i="64"/>
  <c r="CP2388" i="64"/>
  <c r="DF1719" i="64"/>
  <c r="DF1715" i="64"/>
  <c r="DF1730" i="64" s="1"/>
  <c r="CX1695" i="64"/>
  <c r="CX1710" i="64" s="1"/>
  <c r="DF1664" i="64"/>
  <c r="CX1659" i="64"/>
  <c r="CX1681" i="64" s="1"/>
  <c r="CX1637" i="64"/>
  <c r="CX1633" i="64"/>
  <c r="CX1650" i="64" s="1"/>
  <c r="CX1605" i="64"/>
  <c r="DF1580" i="64"/>
  <c r="DF1593" i="64" s="1"/>
  <c r="CP1793" i="64"/>
  <c r="CP1806" i="64" s="1"/>
  <c r="CP1789" i="64"/>
  <c r="CP1802" i="64" s="1"/>
  <c r="CX2518" i="64"/>
  <c r="CX2532" i="64" s="1"/>
  <c r="DF1538" i="64"/>
  <c r="CP1948" i="64"/>
  <c r="CP1971" i="64" s="1"/>
  <c r="DF1943" i="64"/>
  <c r="DF1966" i="64" s="1"/>
  <c r="CX1911" i="64"/>
  <c r="CX1934" i="64" s="1"/>
  <c r="CP1879" i="64"/>
  <c r="CP1875" i="64"/>
  <c r="CP1902" i="64" s="1"/>
  <c r="CP1454" i="64"/>
  <c r="CP1481" i="64" s="1"/>
  <c r="CX1419" i="64"/>
  <c r="CX1446" i="64" s="1"/>
  <c r="CP1388" i="64"/>
  <c r="CP1415" i="64" s="1"/>
  <c r="DF1383" i="64"/>
  <c r="DF1410" i="64" s="1"/>
  <c r="DF1349" i="64"/>
  <c r="DF1376" i="64" s="1"/>
  <c r="CX1980" i="64"/>
  <c r="CX2005" i="64" s="1"/>
  <c r="CP1976" i="64"/>
  <c r="CP2001" i="64" s="1"/>
  <c r="CP2010" i="64"/>
  <c r="CP2035" i="64" s="1"/>
  <c r="CP2078" i="64" s="1"/>
  <c r="CP1324" i="64"/>
  <c r="CP1339" i="64" s="1"/>
  <c r="CP1254" i="64"/>
  <c r="CP1267" i="64" s="1"/>
  <c r="DF1102" i="64"/>
  <c r="CP1980" i="64"/>
  <c r="CP2005" i="64" s="1"/>
  <c r="DF2013" i="64"/>
  <c r="CX2009" i="64"/>
  <c r="CX2034"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3"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10" i="64"/>
  <c r="CX2035" i="64" s="1"/>
  <c r="CX2078"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4" i="64"/>
  <c r="DF2039" i="64" s="1"/>
  <c r="DF1328" i="64"/>
  <c r="CP1258" i="64"/>
  <c r="CX1235" i="64"/>
  <c r="CX1231" i="64"/>
  <c r="CX1246" i="64" s="1"/>
  <c r="CP1107" i="64"/>
  <c r="CP1102" i="64"/>
  <c r="CX994" i="64"/>
  <c r="CX1007" i="64" s="1"/>
  <c r="DF941" i="64"/>
  <c r="CP666" i="64"/>
  <c r="CP679" i="64" s="1"/>
  <c r="CX642" i="64"/>
  <c r="CX593" i="64"/>
  <c r="CX404" i="64"/>
  <c r="CX2014" i="64"/>
  <c r="CX2039"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6" i="64"/>
  <c r="DG1718" i="64"/>
  <c r="CY1793" i="64"/>
  <c r="CY1806" i="64" s="1"/>
  <c r="CQ1875" i="64"/>
  <c r="CQ1902" i="64" s="1"/>
  <c r="CQ1947" i="64"/>
  <c r="CQ1454" i="64"/>
  <c r="CQ1481" i="64" s="1"/>
  <c r="DG1419" i="64"/>
  <c r="DG1446" i="64" s="1"/>
  <c r="CQ2013" i="64"/>
  <c r="CQ1660" i="64"/>
  <c r="CQ1682" i="64" s="1"/>
  <c r="CQ1605" i="64"/>
  <c r="CQ1943" i="64"/>
  <c r="CQ1966" i="64" s="1"/>
  <c r="CY1606" i="64"/>
  <c r="CY1534" i="64"/>
  <c r="CY1719" i="64"/>
  <c r="DH1659" i="64"/>
  <c r="DH1681" i="64" s="1"/>
  <c r="DG1792" i="64"/>
  <c r="CY1912" i="64"/>
  <c r="CY1935" i="64" s="1"/>
  <c r="CQ1388" i="64"/>
  <c r="CQ1415" i="64" s="1"/>
  <c r="DG2521" i="64"/>
  <c r="CQ2010" i="64"/>
  <c r="CQ2035" i="64" s="1"/>
  <c r="CQ2078" i="64" s="1"/>
  <c r="CZ1912" i="64"/>
  <c r="CZ1935" i="64" s="1"/>
  <c r="DH1714" i="64"/>
  <c r="DH1729" i="64" s="1"/>
  <c r="DH2440" i="64"/>
  <c r="CY2014" i="64"/>
  <c r="CY2039" i="64" s="1"/>
  <c r="DG458" i="64"/>
  <c r="CZ1690" i="64"/>
  <c r="CZ1705" i="64" s="1"/>
  <c r="CQ662" i="64"/>
  <c r="CQ675" i="64" s="1"/>
  <c r="DH1634" i="64"/>
  <c r="DH1651" i="64" s="1"/>
  <c r="CR1875" i="64"/>
  <c r="CR1902" i="64" s="1"/>
  <c r="DG1328" i="64"/>
  <c r="DH661" i="64"/>
  <c r="CR561" i="64"/>
  <c r="CZ1691" i="64"/>
  <c r="CZ1706" i="64" s="1"/>
  <c r="DG1231" i="64"/>
  <c r="DG1246" i="64" s="1"/>
  <c r="CQ1103" i="64"/>
  <c r="DG589" i="64"/>
  <c r="CQ561" i="64"/>
  <c r="DF666" i="64"/>
  <c r="DF679" i="64" s="1"/>
  <c r="DF617" i="64"/>
  <c r="CP593" i="64"/>
  <c r="CX564" i="64"/>
  <c r="DJ459" i="64"/>
  <c r="CP404" i="64"/>
  <c r="CY642" i="64"/>
  <c r="DF560" i="64"/>
  <c r="DF580" i="64" s="1"/>
  <c r="CX454" i="64"/>
  <c r="DH2439" i="64"/>
  <c r="CR2415" i="64"/>
  <c r="CR2414" i="64"/>
  <c r="DH2388" i="64"/>
  <c r="DH1715" i="64"/>
  <c r="DH1730" i="64" s="1"/>
  <c r="DH1660" i="64"/>
  <c r="DH1682" i="64" s="1"/>
  <c r="CZ1633" i="64"/>
  <c r="CZ1650" i="64" s="1"/>
  <c r="DH1602" i="64"/>
  <c r="DH1625" i="64" s="1"/>
  <c r="CZ1601" i="64"/>
  <c r="CZ1624" i="64" s="1"/>
  <c r="DH1579" i="64"/>
  <c r="DH1592" i="64" s="1"/>
  <c r="CZ1534" i="64"/>
  <c r="CZ1876" i="64"/>
  <c r="CZ1903" i="64" s="1"/>
  <c r="CR1976" i="64"/>
  <c r="CR2001" i="64" s="1"/>
  <c r="DH2010" i="64"/>
  <c r="DH2035" i="64" s="1"/>
  <c r="DH2078" i="64" s="1"/>
  <c r="CZ2009" i="64"/>
  <c r="CZ2034" i="64" s="1"/>
  <c r="CR1103" i="64"/>
  <c r="CZ1079" i="64"/>
  <c r="CZ1094" i="64" s="1"/>
  <c r="CR989" i="64"/>
  <c r="CR1002" i="64" s="1"/>
  <c r="DH941" i="64"/>
  <c r="CR637" i="64"/>
  <c r="DH588" i="64"/>
  <c r="DH603" i="64" s="1"/>
  <c r="CR381" i="64"/>
  <c r="CR2466" i="64"/>
  <c r="DH2389" i="64"/>
  <c r="CZ1714" i="64"/>
  <c r="CZ1729" i="64" s="1"/>
  <c r="CZ1659" i="64"/>
  <c r="CZ1681" i="64" s="1"/>
  <c r="CZ1634" i="64"/>
  <c r="CZ2517" i="64"/>
  <c r="CZ2531" i="64" s="1"/>
  <c r="CR1491" i="64"/>
  <c r="CR1526" i="64" s="1"/>
  <c r="DH1915" i="64"/>
  <c r="CR2465" i="64"/>
  <c r="CZ2439" i="64"/>
  <c r="DH2414" i="64"/>
  <c r="CZ1715" i="64"/>
  <c r="CZ1730" i="64" s="1"/>
  <c r="CR1691" i="64"/>
  <c r="CR1706" i="64" s="1"/>
  <c r="CR1690" i="64"/>
  <c r="CR1705" i="64" s="1"/>
  <c r="CZ1660" i="64"/>
  <c r="CZ1682" i="64" s="1"/>
  <c r="CZ1602" i="64"/>
  <c r="CZ1625" i="64" s="1"/>
  <c r="CZ1579" i="64"/>
  <c r="CZ1592" i="64" s="1"/>
  <c r="CR1789" i="64"/>
  <c r="CR1802" i="64" s="1"/>
  <c r="DH1535" i="64"/>
  <c r="DH1570" i="64" s="1"/>
  <c r="DH1419" i="64"/>
  <c r="DH1446" i="64" s="1"/>
  <c r="CZ1418" i="64"/>
  <c r="CZ1445" i="64" s="1"/>
  <c r="DH1383" i="64"/>
  <c r="DH1410" i="64" s="1"/>
  <c r="CZ1255" i="64"/>
  <c r="CZ1268" i="64" s="1"/>
  <c r="DH1106" i="64"/>
  <c r="DH1225" i="64" s="1"/>
  <c r="CZ1078" i="64"/>
  <c r="CZ1093" i="64" s="1"/>
  <c r="DH2465" i="64"/>
  <c r="CZ2440" i="64"/>
  <c r="DH2415" i="64"/>
  <c r="CR1714" i="64"/>
  <c r="CR1729" i="64" s="1"/>
  <c r="CZ1663" i="64"/>
  <c r="CR1633" i="64"/>
  <c r="CR1650" i="64" s="1"/>
  <c r="CR1601" i="64"/>
  <c r="CR1624" i="64" s="1"/>
  <c r="DH1580" i="64"/>
  <c r="DH1593" i="64" s="1"/>
  <c r="CR1943" i="64"/>
  <c r="CR1966" i="64" s="1"/>
  <c r="DH1911" i="64"/>
  <c r="DH1934" i="64" s="1"/>
  <c r="CZ1348" i="64"/>
  <c r="CZ1375" i="64" s="1"/>
  <c r="CZ1975" i="64"/>
  <c r="CZ2000" i="64" s="1"/>
  <c r="CR2010" i="64"/>
  <c r="CR2035" i="64" s="1"/>
  <c r="CR2078" i="64" s="1"/>
  <c r="DH1231" i="64"/>
  <c r="DH1246" i="64" s="1"/>
  <c r="CR1230" i="64"/>
  <c r="CR1245" i="64" s="1"/>
  <c r="CR990" i="64"/>
  <c r="CR1003" i="64" s="1"/>
  <c r="CR2439" i="64"/>
  <c r="CZ2389" i="64"/>
  <c r="CZ2388" i="64"/>
  <c r="CR1715" i="64"/>
  <c r="CR1730" i="64" s="1"/>
  <c r="CR1660" i="64"/>
  <c r="CR1682" i="64" s="1"/>
  <c r="CR1659" i="64"/>
  <c r="CR1681" i="64" s="1"/>
  <c r="CR1634" i="64"/>
  <c r="CR1602" i="64"/>
  <c r="CR1625" i="64" s="1"/>
  <c r="CZ1944" i="64"/>
  <c r="CZ1967" i="64" s="1"/>
  <c r="CZ1325" i="64"/>
  <c r="CZ1340" i="64" s="1"/>
  <c r="DH1254" i="64"/>
  <c r="DH1267" i="64" s="1"/>
  <c r="CZ404" i="64"/>
  <c r="DH2466" i="64"/>
  <c r="CR2440" i="64"/>
  <c r="CZ2414" i="64"/>
  <c r="DH1691" i="64"/>
  <c r="DH1706" i="64" s="1"/>
  <c r="DH1690" i="64"/>
  <c r="DH1705" i="64" s="1"/>
  <c r="CR1605" i="64"/>
  <c r="CZ1788" i="64"/>
  <c r="CZ1801" i="64" s="1"/>
  <c r="CR1535" i="64"/>
  <c r="CR1570" i="64" s="1"/>
  <c r="CR1383" i="64"/>
  <c r="CR1410" i="64" s="1"/>
  <c r="DH1349" i="64"/>
  <c r="DH1376" i="64" s="1"/>
  <c r="CR1325" i="64"/>
  <c r="CR1340" i="64" s="1"/>
  <c r="CZ612" i="64"/>
  <c r="DH592" i="64"/>
  <c r="CZ2465" i="64"/>
  <c r="CR2389" i="64"/>
  <c r="CR2388" i="64"/>
  <c r="DH1633" i="64"/>
  <c r="DH1650" i="64" s="1"/>
  <c r="DH1601" i="64"/>
  <c r="DH1624" i="64" s="1"/>
  <c r="CR1580" i="64"/>
  <c r="CR1593" i="64" s="1"/>
  <c r="DH1789" i="64"/>
  <c r="DH1802" i="64" s="1"/>
  <c r="CR2518" i="64"/>
  <c r="CR2532" i="64" s="1"/>
  <c r="DH1491" i="64"/>
  <c r="DH1526" i="64" s="1"/>
  <c r="CR1911" i="64"/>
  <c r="CR1934"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8" i="64"/>
  <c r="CZ1695" i="64"/>
  <c r="CZ1710" i="64" s="1"/>
  <c r="CZ1605" i="64"/>
  <c r="CZ1583" i="64"/>
  <c r="CZ1234" i="64"/>
  <c r="CZ1249" i="64" s="1"/>
  <c r="CR1106" i="64"/>
  <c r="CR1225" i="64" s="1"/>
  <c r="DH2443" i="64"/>
  <c r="DH1718" i="64"/>
  <c r="DH1663" i="64"/>
  <c r="CR1637" i="64"/>
  <c r="CR1458" i="64"/>
  <c r="CR1979" i="64"/>
  <c r="CZ665" i="64"/>
  <c r="CZ678" i="64" s="1"/>
  <c r="DF382" i="64"/>
  <c r="DF395" i="64" s="1"/>
  <c r="CR2469" i="64"/>
  <c r="CZ2418" i="64"/>
  <c r="DH2392" i="64"/>
  <c r="CR1694" i="64"/>
  <c r="CR1583" i="64"/>
  <c r="CR1947" i="64"/>
  <c r="CR1879" i="64"/>
  <c r="DF459" i="64"/>
  <c r="DF409" i="64"/>
  <c r="DF419" i="64" s="1"/>
  <c r="DF381" i="64"/>
  <c r="DH2469" i="64"/>
  <c r="CZ2443" i="64"/>
  <c r="CZ1718" i="64"/>
  <c r="DH1637" i="64"/>
  <c r="CZ1538" i="64"/>
  <c r="CZ1387" i="64"/>
  <c r="CZ1352" i="64"/>
  <c r="DH1979" i="64"/>
  <c r="CR993" i="64"/>
  <c r="CX565" i="64"/>
  <c r="CX459" i="64"/>
  <c r="CP409" i="64"/>
  <c r="CP419" i="64" s="1"/>
  <c r="CX386" i="64"/>
  <c r="CZ2392" i="64"/>
  <c r="DH1694" i="64"/>
  <c r="CR2521" i="64"/>
  <c r="DH1458" i="64"/>
  <c r="CZ2469" i="64"/>
  <c r="CR2418" i="64"/>
  <c r="CR1718" i="64"/>
  <c r="CR1663" i="64"/>
  <c r="CZ1637" i="64"/>
  <c r="DH1605" i="64"/>
  <c r="DH1583" i="64"/>
  <c r="CR941" i="64"/>
  <c r="DH564" i="64"/>
  <c r="CR408" i="64"/>
  <c r="DH385" i="64"/>
  <c r="CR2443" i="64"/>
  <c r="CR2392" i="64"/>
  <c r="CZ1694" i="64"/>
  <c r="DH2521" i="64"/>
  <c r="CZ1494" i="64"/>
  <c r="DH1947" i="64"/>
  <c r="CR1915" i="64"/>
  <c r="DH1879" i="64"/>
  <c r="CZ1422" i="64"/>
  <c r="CR1328" i="64"/>
  <c r="CU2470" i="64"/>
  <c r="DK2440" i="64"/>
  <c r="DK2389" i="64"/>
  <c r="DK1660" i="64"/>
  <c r="DK1682" i="64" s="1"/>
  <c r="DB2470" i="64"/>
  <c r="DJ2469" i="64"/>
  <c r="DJ2465" i="64"/>
  <c r="CT2465" i="64"/>
  <c r="DJ2419" i="64"/>
  <c r="DB2393" i="64"/>
  <c r="DB1719" i="64"/>
  <c r="DJ1695" i="64"/>
  <c r="DJ1710" i="64" s="1"/>
  <c r="CT1584" i="64"/>
  <c r="CT1597" i="64" s="1"/>
  <c r="CT1583" i="64"/>
  <c r="DJ1579" i="64"/>
  <c r="DJ1592" i="64" s="1"/>
  <c r="DJ1793" i="64"/>
  <c r="DJ1806" i="64" s="1"/>
  <c r="DJ2517" i="64"/>
  <c r="DJ2531" i="64" s="1"/>
  <c r="DJ1539" i="64"/>
  <c r="DJ1574" i="64" s="1"/>
  <c r="DB1538" i="64"/>
  <c r="DB1916" i="64"/>
  <c r="DB1939" i="64" s="1"/>
  <c r="DB1915" i="64"/>
  <c r="CT1911" i="64"/>
  <c r="CT1934" i="64" s="1"/>
  <c r="CT1880" i="64"/>
  <c r="CT1907" i="64" s="1"/>
  <c r="CT1879" i="64"/>
  <c r="DJ1422" i="64"/>
  <c r="DB1388" i="64"/>
  <c r="DB1415" i="64" s="1"/>
  <c r="DJ1383" i="64"/>
  <c r="DJ1410" i="64" s="1"/>
  <c r="DJ1352" i="64"/>
  <c r="DB1980" i="64"/>
  <c r="DB2005" i="64" s="1"/>
  <c r="DJ1975" i="64"/>
  <c r="DJ2000" i="64" s="1"/>
  <c r="DJ2013"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9" i="64"/>
  <c r="DB2419" i="64"/>
  <c r="DJ2418" i="64"/>
  <c r="CT2414" i="64"/>
  <c r="CT2393" i="64"/>
  <c r="CT2392" i="64"/>
  <c r="DB1718" i="64"/>
  <c r="DB1714" i="64"/>
  <c r="DB1729" i="64" s="1"/>
  <c r="DJ1664" i="64"/>
  <c r="CT1659" i="64"/>
  <c r="CT1681" i="64" s="1"/>
  <c r="DJ1583" i="64"/>
  <c r="DB1793" i="64"/>
  <c r="DB1806" i="64" s="1"/>
  <c r="DB1792" i="64"/>
  <c r="DB2517" i="64"/>
  <c r="DB2531" i="64" s="1"/>
  <c r="DB1539" i="64"/>
  <c r="DB1574" i="64" s="1"/>
  <c r="DJ1494" i="64"/>
  <c r="DB1947" i="64"/>
  <c r="CT1916" i="64"/>
  <c r="CT1939" i="64" s="1"/>
  <c r="CT1915" i="64"/>
  <c r="DJ1454" i="64"/>
  <c r="DJ1481" i="64" s="1"/>
  <c r="DJ1423" i="64"/>
  <c r="DJ1450" i="64" s="1"/>
  <c r="DB1422" i="64"/>
  <c r="CT1418" i="64"/>
  <c r="CT1445" i="64" s="1"/>
  <c r="CT1388" i="64"/>
  <c r="CT1415" i="64" s="1"/>
  <c r="CT1387" i="64"/>
  <c r="DJ1353" i="64"/>
  <c r="DJ1380" i="64" s="1"/>
  <c r="DB1352" i="64"/>
  <c r="CT1348" i="64"/>
  <c r="CT1375" i="64" s="1"/>
  <c r="CT1980" i="64"/>
  <c r="CT2005" i="64" s="1"/>
  <c r="DB1975" i="64"/>
  <c r="DB2000" i="64" s="1"/>
  <c r="DB2013" i="64"/>
  <c r="CT2009" i="64"/>
  <c r="CT2034"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9" i="64"/>
  <c r="DB2465" i="64"/>
  <c r="CT2443" i="64"/>
  <c r="DJ2414" i="64"/>
  <c r="CT1719" i="64"/>
  <c r="DB1695" i="64"/>
  <c r="DB1710" i="64" s="1"/>
  <c r="DJ1659" i="64"/>
  <c r="DJ1681" i="64" s="1"/>
  <c r="DJ1637" i="64"/>
  <c r="DJ1633" i="64"/>
  <c r="DJ1650" i="64" s="1"/>
  <c r="DJ1605" i="64"/>
  <c r="DJ1601" i="64"/>
  <c r="DJ1624" i="64" s="1"/>
  <c r="DB1579" i="64"/>
  <c r="DB1592" i="64" s="1"/>
  <c r="DJ2521" i="64"/>
  <c r="CT1538" i="64"/>
  <c r="DJ1534" i="64"/>
  <c r="DJ1495" i="64"/>
  <c r="DJ1530" i="64" s="1"/>
  <c r="DB1948" i="64"/>
  <c r="DB1971" i="64" s="1"/>
  <c r="DJ1911" i="64"/>
  <c r="DJ1934" i="64" s="1"/>
  <c r="DJ1879" i="64"/>
  <c r="CT1875" i="64"/>
  <c r="CT1902" i="64" s="1"/>
  <c r="CT1459" i="64"/>
  <c r="CT1486" i="64" s="1"/>
  <c r="CT1458" i="64"/>
  <c r="DB1383" i="64"/>
  <c r="DB1410" i="64" s="1"/>
  <c r="DB2014" i="64"/>
  <c r="DB2039" i="64" s="1"/>
  <c r="DJ1258" i="64"/>
  <c r="DJ1235" i="64"/>
  <c r="DJ1078" i="64"/>
  <c r="DJ1093" i="64" s="1"/>
  <c r="DJ989" i="64"/>
  <c r="DJ1002" i="64" s="1"/>
  <c r="DB666" i="64"/>
  <c r="DB679" i="64" s="1"/>
  <c r="DB642" i="64"/>
  <c r="CT637" i="64"/>
  <c r="DJ593" i="64"/>
  <c r="DB592" i="64"/>
  <c r="DJ560" i="64"/>
  <c r="DJ580" i="64" s="1"/>
  <c r="DB459" i="64"/>
  <c r="CT458" i="64"/>
  <c r="CT2470" i="64"/>
  <c r="DJ2444" i="64"/>
  <c r="DJ2443" i="64"/>
  <c r="DJ2392" i="64"/>
  <c r="CT2388" i="64"/>
  <c r="DB1694" i="64"/>
  <c r="DB1690" i="64"/>
  <c r="DB1705" i="64" s="1"/>
  <c r="DB1664" i="64"/>
  <c r="DB1663" i="64"/>
  <c r="DJ1606" i="64"/>
  <c r="DJ1584" i="64"/>
  <c r="DJ1597" i="64" s="1"/>
  <c r="CT1792" i="64"/>
  <c r="DJ1788" i="64"/>
  <c r="DJ1801" i="64" s="1"/>
  <c r="CT1539" i="64"/>
  <c r="CT1574" i="64" s="1"/>
  <c r="DB1494" i="64"/>
  <c r="CT1490" i="64"/>
  <c r="CT1525" i="64" s="1"/>
  <c r="CT1947" i="64"/>
  <c r="DJ1915" i="64"/>
  <c r="DJ1880" i="64"/>
  <c r="DJ1907" i="64" s="1"/>
  <c r="DB1454" i="64"/>
  <c r="DB1481" i="64" s="1"/>
  <c r="DB1423" i="64"/>
  <c r="DB1450" i="64" s="1"/>
  <c r="DB1353" i="64"/>
  <c r="DB1380" i="64" s="1"/>
  <c r="DJ1348" i="64"/>
  <c r="DJ1375" i="64" s="1"/>
  <c r="DJ1979" i="64"/>
  <c r="CT2013"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9" i="64"/>
  <c r="DB2418" i="64"/>
  <c r="DJ2388" i="64"/>
  <c r="CT1718" i="64"/>
  <c r="CT1714" i="64"/>
  <c r="CT1729" i="64" s="1"/>
  <c r="DJ1638" i="64"/>
  <c r="DJ1655" i="64" s="1"/>
  <c r="DB1583" i="64"/>
  <c r="CT1793" i="64"/>
  <c r="CT1806" i="64" s="1"/>
  <c r="DJ2522" i="64"/>
  <c r="DJ2536" i="64" s="1"/>
  <c r="CT2517" i="64"/>
  <c r="CT2531" i="64" s="1"/>
  <c r="DB1534" i="64"/>
  <c r="DB1495" i="64"/>
  <c r="DB1530" i="64" s="1"/>
  <c r="CT1948" i="64"/>
  <c r="CT1971" i="64" s="1"/>
  <c r="DJ1943" i="64"/>
  <c r="DJ1966" i="64" s="1"/>
  <c r="CT1422" i="64"/>
  <c r="DJ1418" i="64"/>
  <c r="DJ1445" i="64" s="1"/>
  <c r="DJ1387" i="64"/>
  <c r="CT1383" i="64"/>
  <c r="CT1410" i="64" s="1"/>
  <c r="CT1352" i="64"/>
  <c r="CT1975" i="64"/>
  <c r="CT2000" i="64" s="1"/>
  <c r="DJ2009" i="64"/>
  <c r="DJ2034" i="64" s="1"/>
  <c r="DB1328" i="64"/>
  <c r="DJ1259" i="64"/>
  <c r="DJ1272" i="64" s="1"/>
  <c r="DB1258" i="64"/>
  <c r="DB1235" i="64"/>
  <c r="DB1078" i="64"/>
  <c r="DB1093" i="64" s="1"/>
  <c r="DB989" i="64"/>
  <c r="DB1002" i="64" s="1"/>
  <c r="CT666" i="64"/>
  <c r="CT679" i="64" s="1"/>
  <c r="DB616" i="64"/>
  <c r="DB593" i="64"/>
  <c r="DB564" i="64"/>
  <c r="DB560" i="64"/>
  <c r="DB580" i="64" s="1"/>
  <c r="DJ2470" i="64"/>
  <c r="DB2414" i="64"/>
  <c r="DJ2393" i="64"/>
  <c r="DJ1719" i="64"/>
  <c r="DJ1718" i="64"/>
  <c r="CT1695" i="64"/>
  <c r="CT1710" i="64" s="1"/>
  <c r="DB1659" i="64"/>
  <c r="DB1681" i="64" s="1"/>
  <c r="DB1637" i="64"/>
  <c r="DB1633" i="64"/>
  <c r="DB1650" i="64" s="1"/>
  <c r="DB1606" i="64"/>
  <c r="DB1605" i="64"/>
  <c r="DB1601" i="64"/>
  <c r="DB1624" i="64" s="1"/>
  <c r="DB1584" i="64"/>
  <c r="DB1597" i="64" s="1"/>
  <c r="CT1579" i="64"/>
  <c r="CT1592" i="64" s="1"/>
  <c r="DB1788" i="64"/>
  <c r="DB1801" i="64" s="1"/>
  <c r="DJ1538" i="64"/>
  <c r="DJ1916" i="64"/>
  <c r="DJ1939" i="64" s="1"/>
  <c r="DB1911" i="64"/>
  <c r="DB1934" i="64" s="1"/>
  <c r="DB1880" i="64"/>
  <c r="DB1907" i="64" s="1"/>
  <c r="DB1879" i="64"/>
  <c r="DJ1458" i="64"/>
  <c r="CT1454" i="64"/>
  <c r="CT1481" i="64" s="1"/>
  <c r="CT1423" i="64"/>
  <c r="CT1450" i="64" s="1"/>
  <c r="DJ1388" i="64"/>
  <c r="DJ1415" i="64" s="1"/>
  <c r="CT1353" i="64"/>
  <c r="CT1380" i="64" s="1"/>
  <c r="DB1348" i="64"/>
  <c r="DB1375" i="64" s="1"/>
  <c r="DJ1980" i="64"/>
  <c r="DJ2005" i="64" s="1"/>
  <c r="CT2014" i="64"/>
  <c r="CT2039"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5" i="64"/>
  <c r="DG2439" i="64"/>
  <c r="CQ2439" i="64"/>
  <c r="DE2414" i="64"/>
  <c r="CY2393" i="64"/>
  <c r="DG2392" i="64"/>
  <c r="CQ2392" i="64"/>
  <c r="CY2389" i="64"/>
  <c r="CY1695" i="64"/>
  <c r="CY1710" i="64" s="1"/>
  <c r="DG1694" i="64"/>
  <c r="CO1690" i="64"/>
  <c r="CO1705" i="64" s="1"/>
  <c r="CQ1664" i="64"/>
  <c r="CY1663" i="64"/>
  <c r="DG1637" i="64"/>
  <c r="CO1633" i="64"/>
  <c r="CO1650" i="64" s="1"/>
  <c r="CQ1606" i="64"/>
  <c r="CY1605" i="64"/>
  <c r="DG1602" i="64"/>
  <c r="DG1625" i="64" s="1"/>
  <c r="DG1583" i="64"/>
  <c r="CW2522" i="64"/>
  <c r="CW2536" i="64" s="1"/>
  <c r="CQ2518" i="64"/>
  <c r="CQ2532" i="64" s="1"/>
  <c r="CY1539" i="64"/>
  <c r="CY1574" i="64" s="1"/>
  <c r="CQ1535" i="64"/>
  <c r="CQ1570" i="64" s="1"/>
  <c r="DG1943" i="64"/>
  <c r="DG1966" i="64" s="1"/>
  <c r="CW1916" i="64"/>
  <c r="CW1939" i="64" s="1"/>
  <c r="DE1875" i="64"/>
  <c r="DE1902" i="64" s="1"/>
  <c r="CQ1458" i="64"/>
  <c r="DG1384" i="64"/>
  <c r="DG1411" i="64" s="1"/>
  <c r="CQ1979" i="64"/>
  <c r="DG1329" i="64"/>
  <c r="CY1258" i="64"/>
  <c r="DG993" i="64"/>
  <c r="DE661" i="64"/>
  <c r="CY455" i="64"/>
  <c r="CY478" i="64" s="1"/>
  <c r="CO405" i="64"/>
  <c r="DG382" i="64"/>
  <c r="DG395" i="64" s="1"/>
  <c r="CY2466" i="64"/>
  <c r="DG2443" i="64"/>
  <c r="CQ2443" i="64"/>
  <c r="CY2440" i="64"/>
  <c r="DG2418" i="64"/>
  <c r="CQ2418" i="64"/>
  <c r="CQ2414" i="64"/>
  <c r="CQ1694" i="64"/>
  <c r="DG1660" i="64"/>
  <c r="DG1682" i="64" s="1"/>
  <c r="CY1638" i="64"/>
  <c r="CY1655" i="64" s="1"/>
  <c r="CQ1637" i="64"/>
  <c r="CY1584" i="64"/>
  <c r="CY1597" i="64" s="1"/>
  <c r="CQ1583" i="64"/>
  <c r="CQ1495" i="64"/>
  <c r="CQ1530" i="64" s="1"/>
  <c r="CQ1491" i="64"/>
  <c r="CQ1526" i="64" s="1"/>
  <c r="DG1948" i="64"/>
  <c r="DG1971" i="64" s="1"/>
  <c r="DG1947" i="64"/>
  <c r="DE1459" i="64"/>
  <c r="DE1486" i="64" s="1"/>
  <c r="DE1454" i="64"/>
  <c r="DE1481" i="64" s="1"/>
  <c r="CY1418" i="64"/>
  <c r="CY1445" i="64" s="1"/>
  <c r="CQ1349" i="64"/>
  <c r="CQ1376" i="64" s="1"/>
  <c r="CY1348" i="64"/>
  <c r="CY1375" i="64" s="1"/>
  <c r="DG1979" i="64"/>
  <c r="CY1325" i="64"/>
  <c r="CY1340" i="64" s="1"/>
  <c r="CY1102" i="64"/>
  <c r="CQ990" i="64"/>
  <c r="CQ1003" i="64" s="1"/>
  <c r="CY665" i="64"/>
  <c r="CY678" i="64" s="1"/>
  <c r="DG638" i="64"/>
  <c r="DG593" i="64"/>
  <c r="CW459" i="64"/>
  <c r="CQ455" i="64"/>
  <c r="CQ478" i="64" s="1"/>
  <c r="CY2470" i="64"/>
  <c r="CQ2465" i="64"/>
  <c r="CY2444" i="64"/>
  <c r="CQ2415" i="64"/>
  <c r="CQ1715" i="64"/>
  <c r="CQ1730" i="64" s="1"/>
  <c r="CY1714" i="64"/>
  <c r="CY1729" i="64" s="1"/>
  <c r="CQ1691" i="64"/>
  <c r="CQ1706" i="64" s="1"/>
  <c r="CY1690" i="64"/>
  <c r="CY1705" i="64" s="1"/>
  <c r="DG1664" i="64"/>
  <c r="CW1663" i="64"/>
  <c r="CQ1634" i="64"/>
  <c r="CY1633" i="64"/>
  <c r="CY1650" i="64" s="1"/>
  <c r="DG1606" i="64"/>
  <c r="CW1605" i="64"/>
  <c r="DG1601" i="64"/>
  <c r="DG1624" i="64" s="1"/>
  <c r="CQ1601" i="64"/>
  <c r="CQ1624" i="64" s="1"/>
  <c r="CO1579" i="64"/>
  <c r="CO1592" i="64" s="1"/>
  <c r="CQ1792" i="64"/>
  <c r="CQ1490" i="64"/>
  <c r="CQ1525" i="64" s="1"/>
  <c r="CO1912" i="64"/>
  <c r="CO1935" i="64" s="1"/>
  <c r="CY1876" i="64"/>
  <c r="CY1903" i="64" s="1"/>
  <c r="DG1458" i="64"/>
  <c r="DG2013" i="64"/>
  <c r="CQ1259" i="64"/>
  <c r="CQ1272" i="64" s="1"/>
  <c r="DE1103" i="64"/>
  <c r="CY994" i="64"/>
  <c r="CY1007" i="64" s="1"/>
  <c r="CW666" i="64"/>
  <c r="CW679" i="64" s="1"/>
  <c r="CY616" i="64"/>
  <c r="DE588" i="64"/>
  <c r="DE603" i="64" s="1"/>
  <c r="DG2469" i="64"/>
  <c r="CQ2469" i="64"/>
  <c r="DG2419" i="64"/>
  <c r="CQ2393" i="64"/>
  <c r="CQ2389" i="64"/>
  <c r="CY2388" i="64"/>
  <c r="DG1719" i="64"/>
  <c r="CQ1719" i="64"/>
  <c r="CY1718" i="64"/>
  <c r="DG1715" i="64"/>
  <c r="DG1730" i="64" s="1"/>
  <c r="DG1659" i="64"/>
  <c r="DG1681" i="64" s="1"/>
  <c r="CQ1659" i="64"/>
  <c r="CQ1681" i="64" s="1"/>
  <c r="CY1602" i="64"/>
  <c r="CY1625" i="64" s="1"/>
  <c r="CO1793" i="64"/>
  <c r="CO1806" i="64" s="1"/>
  <c r="CQ2521" i="64"/>
  <c r="CO1491" i="64"/>
  <c r="CO1526" i="64" s="1"/>
  <c r="CQ1915" i="64"/>
  <c r="CY1880" i="64"/>
  <c r="CY1907" i="64" s="1"/>
  <c r="CY1459" i="64"/>
  <c r="CY1486" i="64" s="1"/>
  <c r="CY1455" i="64"/>
  <c r="CY1482" i="64" s="1"/>
  <c r="CY1423" i="64"/>
  <c r="CY1450" i="64" s="1"/>
  <c r="CQ1419" i="64"/>
  <c r="CQ1446" i="64" s="1"/>
  <c r="CW1418" i="64"/>
  <c r="CW1445" i="64" s="1"/>
  <c r="CY1387" i="64"/>
  <c r="CW1353" i="64"/>
  <c r="CW1380" i="64" s="1"/>
  <c r="CY1980" i="64"/>
  <c r="CY2005" i="64" s="1"/>
  <c r="DE1979" i="64"/>
  <c r="CY1976" i="64"/>
  <c r="CY2001" i="64" s="1"/>
  <c r="CY2009" i="64"/>
  <c r="CY2034" i="64" s="1"/>
  <c r="CW1328" i="64"/>
  <c r="DG1107" i="64"/>
  <c r="DG1106" i="64"/>
  <c r="DG1225" i="64" s="1"/>
  <c r="CY1103" i="64"/>
  <c r="DG1079" i="64"/>
  <c r="DG1094" i="64" s="1"/>
  <c r="CQ938" i="64"/>
  <c r="CQ953" i="64" s="1"/>
  <c r="DE662" i="64"/>
  <c r="DE675" i="64" s="1"/>
  <c r="CY561" i="64"/>
  <c r="CY381" i="64"/>
  <c r="CQ2466" i="64"/>
  <c r="CO2465" i="64"/>
  <c r="CQ2440" i="64"/>
  <c r="CY2439" i="64"/>
  <c r="CQ2419" i="64"/>
  <c r="DG2415" i="64"/>
  <c r="CY2414" i="64"/>
  <c r="DG2393" i="64"/>
  <c r="CY2392" i="64"/>
  <c r="DG2389" i="64"/>
  <c r="DG1695" i="64"/>
  <c r="DG1710" i="64" s="1"/>
  <c r="CQ1695" i="64"/>
  <c r="CQ1710" i="64" s="1"/>
  <c r="CY1694" i="64"/>
  <c r="DG1691" i="64"/>
  <c r="DG1706" i="64" s="1"/>
  <c r="DG1663" i="64"/>
  <c r="CY1660" i="64"/>
  <c r="CY1682" i="64" s="1"/>
  <c r="CQ1638" i="64"/>
  <c r="CQ1655" i="64" s="1"/>
  <c r="CY1637" i="64"/>
  <c r="DG1634" i="64"/>
  <c r="DG1651" i="64" s="1"/>
  <c r="DG1605" i="64"/>
  <c r="CO1601" i="64"/>
  <c r="CO1624" i="64" s="1"/>
  <c r="CQ1584" i="64"/>
  <c r="CQ1597" i="64" s="1"/>
  <c r="CY1583" i="64"/>
  <c r="DG1580" i="64"/>
  <c r="DG1593" i="64" s="1"/>
  <c r="CO1490" i="64"/>
  <c r="CO1525" i="64" s="1"/>
  <c r="CY1944" i="64"/>
  <c r="CY1967" i="64" s="1"/>
  <c r="CW1943" i="64"/>
  <c r="CW1966" i="64" s="1"/>
  <c r="CQ1911" i="64"/>
  <c r="CQ1934" i="64" s="1"/>
  <c r="DG1255" i="64"/>
  <c r="DG1268" i="64" s="1"/>
  <c r="DE1079" i="64"/>
  <c r="DE1094" i="64" s="1"/>
  <c r="CW994" i="64"/>
  <c r="CW1007" i="64" s="1"/>
  <c r="CQ592" i="64"/>
  <c r="CO2393" i="64"/>
  <c r="DE1719" i="64"/>
  <c r="DE1793" i="64"/>
  <c r="DE1806" i="64" s="1"/>
  <c r="CO1348" i="64"/>
  <c r="CO1375" i="64" s="1"/>
  <c r="DG2470" i="64"/>
  <c r="DG2466" i="64"/>
  <c r="DG2444" i="64"/>
  <c r="DG2414" i="64"/>
  <c r="CY1715" i="64"/>
  <c r="CY1730" i="64" s="1"/>
  <c r="DG1714" i="64"/>
  <c r="DG1729" i="64" s="1"/>
  <c r="CQ1714" i="64"/>
  <c r="CQ1729" i="64" s="1"/>
  <c r="CW1694" i="64"/>
  <c r="DG1690" i="64"/>
  <c r="DG1705" i="64" s="1"/>
  <c r="CQ1690" i="64"/>
  <c r="CQ1705" i="64" s="1"/>
  <c r="DG1638" i="64"/>
  <c r="DG1655" i="64" s="1"/>
  <c r="CW1637" i="64"/>
  <c r="DG1633" i="64"/>
  <c r="DG1650" i="64" s="1"/>
  <c r="CQ1633" i="64"/>
  <c r="CQ1650" i="64" s="1"/>
  <c r="CY1601" i="64"/>
  <c r="CY1624" i="64" s="1"/>
  <c r="DG1584" i="64"/>
  <c r="DG1597" i="64" s="1"/>
  <c r="CY1580" i="64"/>
  <c r="CY1593" i="64" s="1"/>
  <c r="CY2522" i="64"/>
  <c r="CY2536" i="64" s="1"/>
  <c r="CY1916" i="64"/>
  <c r="CY1939" i="64" s="1"/>
  <c r="DG1911" i="64"/>
  <c r="DG1934" i="64" s="1"/>
  <c r="DG1875" i="64"/>
  <c r="DG1902" i="64" s="1"/>
  <c r="DG1349" i="64"/>
  <c r="DG1376" i="64" s="1"/>
  <c r="CQ1975" i="64"/>
  <c r="CQ2000" i="64" s="1"/>
  <c r="DG666" i="64"/>
  <c r="DG679" i="64" s="1"/>
  <c r="BM560" i="64"/>
  <c r="BM580" i="64" s="1"/>
  <c r="Y381" i="64"/>
  <c r="BU617" i="64"/>
  <c r="AO386" i="64"/>
  <c r="BV616" i="64"/>
  <c r="AP385" i="64"/>
  <c r="BW1715" i="64"/>
  <c r="BW1730" i="64" s="1"/>
  <c r="AQ1715" i="64"/>
  <c r="AQ1730" i="64" s="1"/>
  <c r="AV454" i="64"/>
  <c r="BT459" i="64"/>
  <c r="X386" i="64"/>
  <c r="BE385" i="64"/>
  <c r="Y458" i="64"/>
  <c r="Z455" i="64"/>
  <c r="Z478" i="64" s="1"/>
  <c r="BS404" i="64"/>
  <c r="BC381" i="64"/>
  <c r="AM454" i="64"/>
  <c r="W1714" i="64"/>
  <c r="W1729"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X478" i="64" s="1"/>
  <c r="AT588" i="64"/>
  <c r="AT603" i="64" s="1"/>
  <c r="CH386" i="64"/>
  <c r="BZ386" i="64"/>
  <c r="BR386" i="64"/>
  <c r="BB386" i="64"/>
  <c r="AT386" i="64"/>
  <c r="AL459" i="64"/>
  <c r="AD386" i="64"/>
  <c r="V386" i="64"/>
  <c r="BS458" i="64"/>
  <c r="BD455" i="64"/>
  <c r="BD478" i="64" s="1"/>
  <c r="CQ666" i="64"/>
  <c r="CQ679" i="64" s="1"/>
  <c r="CC560" i="64"/>
  <c r="CC580" i="64" s="1"/>
  <c r="AG454" i="64"/>
  <c r="BM386" i="64"/>
  <c r="Y386" i="64"/>
  <c r="BF616" i="64"/>
  <c r="AI1715" i="64"/>
  <c r="AI1730" i="64" s="1"/>
  <c r="BT454" i="64"/>
  <c r="AF454" i="64"/>
  <c r="AN386" i="64"/>
  <c r="U1690" i="64"/>
  <c r="U1705" i="64" s="1"/>
  <c r="CG593" i="64"/>
  <c r="BQ386" i="64"/>
  <c r="BI386" i="64"/>
  <c r="BA386" i="64"/>
  <c r="AS386" i="64"/>
  <c r="AK386" i="64"/>
  <c r="AC386" i="64"/>
  <c r="U593" i="64"/>
  <c r="CH458" i="64"/>
  <c r="V458" i="64"/>
  <c r="BS455" i="64"/>
  <c r="BS478" i="64" s="1"/>
  <c r="DI1539" i="64"/>
  <c r="DI1574" i="64" s="1"/>
  <c r="DA617" i="64"/>
  <c r="DA1388" i="64"/>
  <c r="DA1415" i="64" s="1"/>
  <c r="CS1388" i="64"/>
  <c r="CS1415" i="64" s="1"/>
  <c r="CS1880" i="64"/>
  <c r="CS1907" i="64" s="1"/>
  <c r="DI1715" i="64"/>
  <c r="DI1730" i="64" s="1"/>
  <c r="DA1103" i="64"/>
  <c r="DA1912" i="64"/>
  <c r="DA1935" i="64" s="1"/>
  <c r="DA1789" i="64"/>
  <c r="DA1802" i="64" s="1"/>
  <c r="DA638" i="64"/>
  <c r="DA644" i="64" s="1"/>
  <c r="CS2389" i="64"/>
  <c r="CS1419" i="64"/>
  <c r="CS1446" i="64" s="1"/>
  <c r="CS589" i="64"/>
  <c r="DI989" i="64"/>
  <c r="DI1002" i="64" s="1"/>
  <c r="DI381" i="64"/>
  <c r="DA1714" i="64"/>
  <c r="DA1729" i="64" s="1"/>
  <c r="DA637" i="64"/>
  <c r="CS1534" i="64"/>
  <c r="CJ381" i="64"/>
  <c r="X381" i="64"/>
  <c r="BD994" i="64"/>
  <c r="BD1007" i="64" s="1"/>
  <c r="CK458" i="64"/>
  <c r="AG385" i="64"/>
  <c r="BF455" i="64"/>
  <c r="BF478" i="64" s="1"/>
  <c r="BH1230" i="64"/>
  <c r="BH1245" i="64" s="1"/>
  <c r="AB1714" i="64"/>
  <c r="AB1729" i="64" s="1"/>
  <c r="BP386" i="64"/>
  <c r="BY385" i="64"/>
  <c r="AS993" i="64"/>
  <c r="AL589" i="64"/>
  <c r="DH1235" i="64"/>
  <c r="CR642" i="64"/>
  <c r="DH2013" i="64"/>
  <c r="DH1792" i="64"/>
  <c r="DH641" i="64"/>
  <c r="DH1234" i="64"/>
  <c r="DH1249" i="64" s="1"/>
  <c r="DH1352" i="64"/>
  <c r="DH1422" i="64"/>
  <c r="DH1494" i="64"/>
  <c r="DH1538" i="64"/>
  <c r="DH616" i="64"/>
  <c r="DH1258" i="64"/>
  <c r="DH1387" i="64"/>
  <c r="DH408" i="64"/>
  <c r="DH665" i="64"/>
  <c r="DH678" i="64" s="1"/>
  <c r="CZ408" i="64"/>
  <c r="CZ564" i="64"/>
  <c r="CZ1879" i="64"/>
  <c r="CZ592" i="64"/>
  <c r="CZ993" i="64"/>
  <c r="CZ1106" i="64"/>
  <c r="CZ1225" i="64" s="1"/>
  <c r="CZ1328" i="64"/>
  <c r="CZ1979" i="64"/>
  <c r="CZ1458" i="64"/>
  <c r="CZ1915" i="64"/>
  <c r="CZ1947" i="64"/>
  <c r="CZ941" i="64"/>
  <c r="CZ2521" i="64"/>
  <c r="CZ385" i="64"/>
  <c r="CZ458" i="64"/>
  <c r="CZ2013" i="64"/>
  <c r="CZ1792" i="64"/>
  <c r="CR2013" i="64"/>
  <c r="CR1792"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6" i="64"/>
  <c r="DH1903" i="64" s="1"/>
  <c r="DH1944" i="64"/>
  <c r="DH1967" i="64" s="1"/>
  <c r="DH990" i="64"/>
  <c r="DH1003" i="64" s="1"/>
  <c r="DH1103" i="64"/>
  <c r="DH1976" i="64"/>
  <c r="DH2001" i="64" s="1"/>
  <c r="DH1455" i="64"/>
  <c r="DH1482" i="64" s="1"/>
  <c r="DH1912" i="64"/>
  <c r="DH1935" i="64" s="1"/>
  <c r="DH938" i="64"/>
  <c r="DH953" i="64" s="1"/>
  <c r="DH2518" i="64"/>
  <c r="DH2532" i="64" s="1"/>
  <c r="CZ561" i="64"/>
  <c r="CZ1103" i="64"/>
  <c r="CZ1976" i="64"/>
  <c r="CZ2001" i="64" s="1"/>
  <c r="CZ1455" i="64"/>
  <c r="CZ1482" i="64" s="1"/>
  <c r="CZ1580" i="64"/>
  <c r="CZ1593" i="64" s="1"/>
  <c r="CZ990" i="64"/>
  <c r="CZ1003" i="64" s="1"/>
  <c r="CZ1491" i="64"/>
  <c r="CZ1526" i="64" s="1"/>
  <c r="CZ2518" i="64"/>
  <c r="CZ2532" i="64" s="1"/>
  <c r="CZ1789" i="64"/>
  <c r="CZ1802" i="64" s="1"/>
  <c r="CZ938" i="64"/>
  <c r="CZ953" i="64" s="1"/>
  <c r="CZ2010" i="64"/>
  <c r="CZ2035" i="64" s="1"/>
  <c r="CZ2078"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6" i="64"/>
  <c r="CR1903" i="64" s="1"/>
  <c r="CR1912" i="64"/>
  <c r="CR1935" i="64" s="1"/>
  <c r="CR1944" i="64"/>
  <c r="CR1967" i="64" s="1"/>
  <c r="DH1078" i="64"/>
  <c r="DH1093" i="64" s="1"/>
  <c r="DH1324" i="64"/>
  <c r="DH1339" i="64" s="1"/>
  <c r="DH1875" i="64"/>
  <c r="DH1902" i="64" s="1"/>
  <c r="DH1943" i="64"/>
  <c r="DH1966" i="64" s="1"/>
  <c r="DH1975" i="64"/>
  <c r="DH2000" i="64" s="1"/>
  <c r="DH1454" i="64"/>
  <c r="DH1481" i="64" s="1"/>
  <c r="DH1490" i="64"/>
  <c r="DH1525" i="64" s="1"/>
  <c r="DH1788" i="64"/>
  <c r="DH1801" i="64" s="1"/>
  <c r="DH381" i="64"/>
  <c r="DH2517" i="64"/>
  <c r="DH2531" i="64" s="1"/>
  <c r="DH560" i="64"/>
  <c r="DH580" i="64" s="1"/>
  <c r="DH989" i="64"/>
  <c r="DH1002" i="64" s="1"/>
  <c r="DH2433" i="64" s="1"/>
  <c r="DH1102" i="64"/>
  <c r="DH2009" i="64"/>
  <c r="DH2034"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11" i="64"/>
  <c r="CZ1934" i="64" s="1"/>
  <c r="CZ1230" i="64"/>
  <c r="CZ1245" i="64" s="1"/>
  <c r="CZ1875" i="64"/>
  <c r="CZ1902" i="64" s="1"/>
  <c r="CZ588" i="64"/>
  <c r="CZ603" i="64" s="1"/>
  <c r="CZ1254" i="64"/>
  <c r="CZ1267" i="64" s="1"/>
  <c r="CZ1324" i="64"/>
  <c r="CZ1339" i="64" s="1"/>
  <c r="CZ1454" i="64"/>
  <c r="CZ1481" i="64" s="1"/>
  <c r="CZ1943" i="64"/>
  <c r="CZ1966" i="64" s="1"/>
  <c r="CZ1490" i="64"/>
  <c r="CZ1525" i="64" s="1"/>
  <c r="CR454" i="64"/>
  <c r="CR661" i="64"/>
  <c r="CR1975" i="64"/>
  <c r="CR2000" i="64" s="1"/>
  <c r="CR1454" i="64"/>
  <c r="CR1481" i="64" s="1"/>
  <c r="CR1490" i="64"/>
  <c r="CR1525" i="64" s="1"/>
  <c r="CR588" i="64"/>
  <c r="CR603" i="64" s="1"/>
  <c r="CR1078" i="64"/>
  <c r="CR1093" i="64" s="1"/>
  <c r="CR1254" i="64"/>
  <c r="CR1267" i="64" s="1"/>
  <c r="CR1324" i="64"/>
  <c r="CR1339" i="64" s="1"/>
  <c r="CR1788" i="64"/>
  <c r="CR1801" i="64" s="1"/>
  <c r="CR1579" i="64"/>
  <c r="CR1592" i="64" s="1"/>
  <c r="CR1348" i="64"/>
  <c r="CR1375" i="64" s="1"/>
  <c r="CR1418" i="64"/>
  <c r="CR1445" i="64" s="1"/>
  <c r="CR1534" i="64"/>
  <c r="CR2517" i="64"/>
  <c r="CR2531" i="64" s="1"/>
  <c r="CR404" i="64"/>
  <c r="CR612" i="64"/>
  <c r="CR2009" i="64"/>
  <c r="CR2034" i="64" s="1"/>
  <c r="CR560" i="64"/>
  <c r="CR580" i="64" s="1"/>
  <c r="CR1102" i="64"/>
  <c r="BE454" i="64"/>
  <c r="CK386" i="64"/>
  <c r="BE459" i="64"/>
  <c r="CD385" i="64"/>
  <c r="AH385" i="64"/>
  <c r="BG613" i="64"/>
  <c r="S613" i="64"/>
  <c r="CB381" i="64"/>
  <c r="AN637" i="64"/>
  <c r="BL386" i="64"/>
  <c r="AF386" i="64"/>
  <c r="BM458" i="64"/>
  <c r="CL455" i="64"/>
  <c r="CL478" i="64" s="1"/>
  <c r="AP382" i="64"/>
  <c r="BP1714" i="64"/>
  <c r="BP1729" i="64" s="1"/>
  <c r="AZ1714" i="64"/>
  <c r="AZ1729" i="64" s="1"/>
  <c r="CF386" i="64"/>
  <c r="BH386" i="64"/>
  <c r="AR386" i="64"/>
  <c r="T386" i="64"/>
  <c r="AK592" i="64"/>
  <c r="CE1714" i="64"/>
  <c r="CE1729" i="64" s="1"/>
  <c r="BW612" i="64"/>
  <c r="BO612" i="64"/>
  <c r="BG937" i="64"/>
  <c r="BG952" i="64" s="1"/>
  <c r="AY404" i="64"/>
  <c r="AQ661" i="64"/>
  <c r="AI404" i="64"/>
  <c r="AA404" i="64"/>
  <c r="S1714" i="64"/>
  <c r="S1729" i="64" s="1"/>
  <c r="CE1719" i="64"/>
  <c r="BW1695" i="64"/>
  <c r="BW1710" i="64" s="1"/>
  <c r="BO386" i="64"/>
  <c r="BG386" i="64"/>
  <c r="AY617" i="64"/>
  <c r="AI386" i="64"/>
  <c r="AA386" i="64"/>
  <c r="S1719" i="64"/>
  <c r="CF408" i="64"/>
  <c r="BP385" i="64"/>
  <c r="AZ385" i="64"/>
  <c r="AR385" i="64"/>
  <c r="AB385" i="64"/>
  <c r="T385" i="64"/>
  <c r="BY1691" i="64"/>
  <c r="BY1706" i="64" s="1"/>
  <c r="BQ638" i="64"/>
  <c r="BQ653" i="64" s="1"/>
  <c r="AC638" i="64"/>
  <c r="AC653" i="64" s="1"/>
  <c r="DG386" i="64"/>
  <c r="DG994" i="64"/>
  <c r="DG1007" i="64" s="1"/>
  <c r="DG1083" i="64"/>
  <c r="DG1098" i="64" s="1"/>
  <c r="DG1980" i="64"/>
  <c r="DG2005" i="64" s="1"/>
  <c r="DG1880" i="64"/>
  <c r="DG1907" i="64" s="1"/>
  <c r="DG1916" i="64"/>
  <c r="DG1939" i="64" s="1"/>
  <c r="DG459" i="64"/>
  <c r="DG942" i="64"/>
  <c r="DG2014" i="64"/>
  <c r="DG2039" i="64" s="1"/>
  <c r="DG1459" i="64"/>
  <c r="DG1486" i="64" s="1"/>
  <c r="DG2522" i="64"/>
  <c r="DG2536" i="64" s="1"/>
  <c r="DG642" i="64"/>
  <c r="DG1423" i="64"/>
  <c r="DG1450" i="64" s="1"/>
  <c r="DG1539" i="64"/>
  <c r="DG1574" i="64" s="1"/>
  <c r="DG617" i="64"/>
  <c r="DG1235" i="64"/>
  <c r="DG1259" i="64"/>
  <c r="DG1272" i="64" s="1"/>
  <c r="DG1353" i="64"/>
  <c r="DG1380" i="64" s="1"/>
  <c r="DG1495" i="64"/>
  <c r="DG1530" i="64" s="1"/>
  <c r="DG1793" i="64"/>
  <c r="DG1806"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8" i="64"/>
  <c r="CY1971" i="64" s="1"/>
  <c r="CQ565" i="64"/>
  <c r="CQ593" i="64"/>
  <c r="CQ994" i="64"/>
  <c r="CQ1007" i="64" s="1"/>
  <c r="CQ1107" i="64"/>
  <c r="CQ1329" i="64"/>
  <c r="CQ1880" i="64"/>
  <c r="CQ1907" i="64" s="1"/>
  <c r="CQ1916" i="64"/>
  <c r="CQ1939" i="64" s="1"/>
  <c r="CQ1948" i="64"/>
  <c r="CQ1971" i="64" s="1"/>
  <c r="CQ386" i="64"/>
  <c r="CQ459" i="64"/>
  <c r="CQ942" i="64"/>
  <c r="CQ1083" i="64"/>
  <c r="CQ1098" i="64" s="1"/>
  <c r="CQ1980" i="64"/>
  <c r="CQ2005" i="64" s="1"/>
  <c r="CQ1459" i="64"/>
  <c r="CQ1486" i="64" s="1"/>
  <c r="CQ2522" i="64"/>
  <c r="CQ2536" i="64" s="1"/>
  <c r="CQ2014" i="64"/>
  <c r="CQ2039" i="64" s="1"/>
  <c r="CQ642" i="64"/>
  <c r="CQ1235" i="64"/>
  <c r="CQ1353" i="64"/>
  <c r="CQ1380" i="64" s="1"/>
  <c r="CQ1423" i="64"/>
  <c r="CQ1450" i="64" s="1"/>
  <c r="CQ1539" i="64"/>
  <c r="CQ1574" i="64" s="1"/>
  <c r="CQ1793" i="64"/>
  <c r="CQ1806" i="64" s="1"/>
  <c r="DG641" i="64"/>
  <c r="DG1234" i="64"/>
  <c r="DG1249" i="64" s="1"/>
  <c r="DG1352" i="64"/>
  <c r="DG1422" i="64"/>
  <c r="DG1494" i="64"/>
  <c r="DG1538" i="64"/>
  <c r="DG616" i="64"/>
  <c r="DG1258" i="64"/>
  <c r="DG1387" i="64"/>
  <c r="DG408" i="64"/>
  <c r="DG665" i="64"/>
  <c r="DG678" i="64" s="1"/>
  <c r="DG564" i="64"/>
  <c r="DG592" i="64"/>
  <c r="DG1879" i="64"/>
  <c r="CY564" i="64"/>
  <c r="CY1879" i="64"/>
  <c r="CY592" i="64"/>
  <c r="CY993" i="64"/>
  <c r="CY1106" i="64"/>
  <c r="CY1225" i="64" s="1"/>
  <c r="CY1328" i="64"/>
  <c r="CY1979" i="64"/>
  <c r="CY1458" i="64"/>
  <c r="CY1915" i="64"/>
  <c r="CY1947" i="64"/>
  <c r="CY941" i="64"/>
  <c r="CY2521" i="64"/>
  <c r="CY385" i="64"/>
  <c r="CY458" i="64"/>
  <c r="CY2013" i="64"/>
  <c r="CY1792"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9" i="64"/>
  <c r="DG561" i="64"/>
  <c r="DG1325" i="64"/>
  <c r="DG1340" i="64" s="1"/>
  <c r="DG1876" i="64"/>
  <c r="DG1903" i="64" s="1"/>
  <c r="DG1944" i="64"/>
  <c r="DG1967" i="64" s="1"/>
  <c r="DG613" i="64"/>
  <c r="DG662" i="64"/>
  <c r="DG675" i="64" s="1"/>
  <c r="DG990" i="64"/>
  <c r="DG1003" i="64" s="1"/>
  <c r="DG1103" i="64"/>
  <c r="DG1976" i="64"/>
  <c r="DG2001" i="64" s="1"/>
  <c r="DG1455" i="64"/>
  <c r="DG1482" i="64" s="1"/>
  <c r="DG1912" i="64"/>
  <c r="DG1935" i="64" s="1"/>
  <c r="DG405" i="64"/>
  <c r="DG938" i="64"/>
  <c r="DG953" i="64" s="1"/>
  <c r="DG2518" i="64"/>
  <c r="DG2532" i="64" s="1"/>
  <c r="DG2010" i="64"/>
  <c r="DG2035" i="64" s="1"/>
  <c r="DG2078" i="64" s="1"/>
  <c r="DG1491" i="64"/>
  <c r="DG1526" i="64" s="1"/>
  <c r="DG1535" i="64"/>
  <c r="DG1570" i="64" s="1"/>
  <c r="DG1789" i="64"/>
  <c r="DG1802" i="64" s="1"/>
  <c r="CY662" i="64"/>
  <c r="CY675" i="64" s="1"/>
  <c r="CY990" i="64"/>
  <c r="CY1003" i="64" s="1"/>
  <c r="CY1491" i="64"/>
  <c r="CY1526" i="64" s="1"/>
  <c r="CY2518" i="64"/>
  <c r="CY2532" i="64" s="1"/>
  <c r="CY1789" i="64"/>
  <c r="CY1802" i="64" s="1"/>
  <c r="CY613" i="64"/>
  <c r="CY938" i="64"/>
  <c r="CY953" i="64" s="1"/>
  <c r="CY2010" i="64"/>
  <c r="CY2035" i="64" s="1"/>
  <c r="CY2078"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6" i="64"/>
  <c r="CQ1903" i="64" s="1"/>
  <c r="CQ1912" i="64"/>
  <c r="CQ1935" i="64" s="1"/>
  <c r="CQ1944" i="64"/>
  <c r="CQ1967" i="64" s="1"/>
  <c r="CQ382" i="64"/>
  <c r="CQ395" i="64" s="1"/>
  <c r="CQ1325" i="64"/>
  <c r="CQ1340" i="64" s="1"/>
  <c r="CQ1976" i="64"/>
  <c r="CQ2001" i="64" s="1"/>
  <c r="CQ1455" i="64"/>
  <c r="CQ1482" i="64" s="1"/>
  <c r="CQ1789" i="64"/>
  <c r="CQ1802" i="64" s="1"/>
  <c r="CQ1580" i="64"/>
  <c r="CQ1593" i="64" s="1"/>
  <c r="DG1975" i="64"/>
  <c r="DG2000" i="64" s="1"/>
  <c r="DG1454" i="64"/>
  <c r="DG1481" i="64" s="1"/>
  <c r="DG1490" i="64"/>
  <c r="DG1525" i="64" s="1"/>
  <c r="DG1788" i="64"/>
  <c r="DG1801" i="64" s="1"/>
  <c r="DG1579" i="64"/>
  <c r="DG1592" i="64" s="1"/>
  <c r="DG2517" i="64"/>
  <c r="DG2531" i="64" s="1"/>
  <c r="DG560" i="64"/>
  <c r="DG580" i="64" s="1"/>
  <c r="DG2009" i="64"/>
  <c r="DG2034" i="64" s="1"/>
  <c r="DG1348" i="64"/>
  <c r="DG1375" i="64" s="1"/>
  <c r="DG1418" i="64"/>
  <c r="DG1445" i="64" s="1"/>
  <c r="DG1534" i="64"/>
  <c r="DG1383" i="64"/>
  <c r="DG1410" i="64" s="1"/>
  <c r="CY1383" i="64"/>
  <c r="CY1410" i="64" s="1"/>
  <c r="CY1911" i="64"/>
  <c r="CY1934" i="64" s="1"/>
  <c r="CY1230" i="64"/>
  <c r="CY1245" i="64" s="1"/>
  <c r="CY1875" i="64"/>
  <c r="CY1902" i="64" s="1"/>
  <c r="CY588" i="64"/>
  <c r="CY603" i="64" s="1"/>
  <c r="CY1454" i="64"/>
  <c r="CY1481" i="64" s="1"/>
  <c r="CY1943" i="64"/>
  <c r="CY1966" i="64" s="1"/>
  <c r="CY1490" i="64"/>
  <c r="CY1525" i="64" s="1"/>
  <c r="CY1078" i="64"/>
  <c r="CY1093" i="64" s="1"/>
  <c r="CY1975" i="64"/>
  <c r="CY2000" i="64" s="1"/>
  <c r="CY1788" i="64"/>
  <c r="CY1801" i="64" s="1"/>
  <c r="CY1579" i="64"/>
  <c r="CY1592" i="64" s="1"/>
  <c r="CQ1254" i="64"/>
  <c r="CQ1267" i="64" s="1"/>
  <c r="CQ1788" i="64"/>
  <c r="CQ1801" i="64" s="1"/>
  <c r="CQ1579" i="64"/>
  <c r="CQ1592" i="64" s="1"/>
  <c r="CQ1348" i="64"/>
  <c r="CQ1375" i="64" s="1"/>
  <c r="CQ1418" i="64"/>
  <c r="CQ1445" i="64" s="1"/>
  <c r="CQ1534" i="64"/>
  <c r="CQ2517" i="64"/>
  <c r="CQ2531" i="64" s="1"/>
  <c r="CQ2009" i="64"/>
  <c r="CQ2034" i="64" s="1"/>
  <c r="CQ1383" i="64"/>
  <c r="CQ1410" i="64" s="1"/>
  <c r="CK381" i="64"/>
  <c r="AW1714" i="64"/>
  <c r="AW1729" i="64" s="1"/>
  <c r="BN616" i="64"/>
  <c r="Z385" i="64"/>
  <c r="BO613" i="64"/>
  <c r="AA405" i="64"/>
  <c r="BL989" i="64"/>
  <c r="BL1002" i="64" s="1"/>
  <c r="AV386" i="64"/>
  <c r="BU385" i="64"/>
  <c r="AW385" i="64"/>
  <c r="BV455" i="64"/>
  <c r="BV478" i="64" s="1"/>
  <c r="AH455" i="64"/>
  <c r="AH478" i="64" s="1"/>
  <c r="T637" i="64"/>
  <c r="BX386" i="64"/>
  <c r="AZ386" i="64"/>
  <c r="AJ386" i="64"/>
  <c r="CG408" i="64"/>
  <c r="BQ385" i="64"/>
  <c r="BA385" i="64"/>
  <c r="AC592" i="64"/>
  <c r="BB638" i="64"/>
  <c r="BB653" i="64" s="1"/>
  <c r="CL454" i="64"/>
  <c r="CD454" i="64"/>
  <c r="BV404" i="64"/>
  <c r="BN454" i="64"/>
  <c r="AX404" i="64"/>
  <c r="AP454" i="64"/>
  <c r="AH1714" i="64"/>
  <c r="AH1729" i="64" s="1"/>
  <c r="Z454" i="64"/>
  <c r="CL386" i="64"/>
  <c r="CD386" i="64"/>
  <c r="BV386" i="64"/>
  <c r="BN386" i="64"/>
  <c r="BF386" i="64"/>
  <c r="AX386" i="64"/>
  <c r="AP386" i="64"/>
  <c r="AH942" i="64"/>
  <c r="Z386" i="64"/>
  <c r="CE941" i="64"/>
  <c r="BO408" i="64"/>
  <c r="BG408" i="64"/>
  <c r="AY1234" i="64"/>
  <c r="AY1249" i="64" s="1"/>
  <c r="AQ408" i="64"/>
  <c r="AI1694" i="64"/>
  <c r="S1694" i="64"/>
  <c r="CF405" i="64"/>
  <c r="BP1715" i="64"/>
  <c r="BP1730" i="64" s="1"/>
  <c r="BH405" i="64"/>
  <c r="AZ405" i="64"/>
  <c r="AR405" i="64"/>
  <c r="AJ1715" i="64"/>
  <c r="AJ1730"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80" i="64"/>
  <c r="CW2005" i="64" s="1"/>
  <c r="CO617" i="64"/>
  <c r="DE1422" i="64"/>
  <c r="CW2443" i="64"/>
  <c r="CO1458" i="64"/>
  <c r="DE455" i="64"/>
  <c r="DE478" i="64" s="1"/>
  <c r="CW561" i="64"/>
  <c r="CO1349" i="64"/>
  <c r="CO1376" i="64" s="1"/>
  <c r="DE560" i="64"/>
  <c r="DE580" i="64" s="1"/>
  <c r="CW637" i="64"/>
  <c r="CO560" i="64"/>
  <c r="CO580" i="64" s="1"/>
  <c r="DD1423" i="64"/>
  <c r="DD1450" i="64" s="1"/>
  <c r="CV1329" i="64"/>
  <c r="DD665" i="64"/>
  <c r="DD678" i="64" s="1"/>
  <c r="CV564" i="64"/>
  <c r="DD455" i="64"/>
  <c r="DD478" i="64" s="1"/>
  <c r="CV382" i="64"/>
  <c r="CV395" i="64" s="1"/>
  <c r="DD381" i="64"/>
  <c r="CV404" i="64"/>
  <c r="DK1948" i="64"/>
  <c r="DK1971" i="64" s="1"/>
  <c r="DC1605" i="64"/>
  <c r="CU1637" i="64"/>
  <c r="CU662" i="64"/>
  <c r="CU675" i="64" s="1"/>
  <c r="DC1078" i="64"/>
  <c r="DC1093" i="64" s="1"/>
  <c r="DJ382" i="64"/>
  <c r="DJ395" i="64" s="1"/>
  <c r="DB662" i="64"/>
  <c r="DB675" i="64" s="1"/>
  <c r="CT1349" i="64"/>
  <c r="CT1376" i="64" s="1"/>
  <c r="DE2470" i="64"/>
  <c r="DE2469" i="64"/>
  <c r="CW2444" i="64"/>
  <c r="DE2440" i="64"/>
  <c r="CO2439" i="64"/>
  <c r="CW2389" i="64"/>
  <c r="CO1719" i="64"/>
  <c r="DE1714" i="64"/>
  <c r="DE1729" i="64" s="1"/>
  <c r="CW1695" i="64"/>
  <c r="CW1710" i="64" s="1"/>
  <c r="DE1691" i="64"/>
  <c r="DE1706" i="64" s="1"/>
  <c r="CO1691" i="64"/>
  <c r="CO1706" i="64" s="1"/>
  <c r="CO1659" i="64"/>
  <c r="CO1681" i="64" s="1"/>
  <c r="DE1634" i="64"/>
  <c r="DE1651" i="64" s="1"/>
  <c r="CO1634" i="64"/>
  <c r="DE1602" i="64"/>
  <c r="DE1625" i="64" s="1"/>
  <c r="CO1602" i="64"/>
  <c r="CO1625" i="64" s="1"/>
  <c r="DE1580" i="64"/>
  <c r="DE1593" i="64" s="1"/>
  <c r="CO1580" i="64"/>
  <c r="CO1593" i="64" s="1"/>
  <c r="DE1788" i="64"/>
  <c r="DE1801" i="64" s="1"/>
  <c r="DE2521" i="64"/>
  <c r="CW2517" i="64"/>
  <c r="CW2531" i="64" s="1"/>
  <c r="CW1538" i="64"/>
  <c r="DE1494" i="64"/>
  <c r="CO1947" i="64"/>
  <c r="DE1915" i="64"/>
  <c r="CO1422" i="64"/>
  <c r="CW1419" i="64"/>
  <c r="CW1446" i="64" s="1"/>
  <c r="CW1387" i="64"/>
  <c r="CO1383" i="64"/>
  <c r="CO1410" i="64" s="1"/>
  <c r="DE1352" i="64"/>
  <c r="CW2013" i="64"/>
  <c r="CO2009" i="64"/>
  <c r="CO2034" i="64" s="1"/>
  <c r="DE1325" i="64"/>
  <c r="DE1340" i="64" s="1"/>
  <c r="CW1324" i="64"/>
  <c r="CW1339" i="64" s="1"/>
  <c r="CO1231" i="64"/>
  <c r="CO1246" i="64" s="1"/>
  <c r="DE1107" i="64"/>
  <c r="CO1107" i="64"/>
  <c r="CW1083" i="64"/>
  <c r="CW1098" i="64" s="1"/>
  <c r="DE612" i="64"/>
  <c r="CW565" i="64"/>
  <c r="CW455" i="64"/>
  <c r="CW478" i="64" s="1"/>
  <c r="CW454" i="64"/>
  <c r="DE409" i="64"/>
  <c r="DE419" i="64" s="1"/>
  <c r="CO409" i="64"/>
  <c r="CO419" i="64" s="1"/>
  <c r="CO404" i="64"/>
  <c r="CW386" i="64"/>
  <c r="DE382" i="64"/>
  <c r="DE395" i="64" s="1"/>
  <c r="DE381" i="64"/>
  <c r="CW2465" i="64"/>
  <c r="DE2443" i="64"/>
  <c r="CO2440" i="64"/>
  <c r="CW2419" i="64"/>
  <c r="CW2418" i="64"/>
  <c r="CW2392" i="64"/>
  <c r="DE2388" i="64"/>
  <c r="CW1664" i="64"/>
  <c r="DE1660" i="64"/>
  <c r="DE1682" i="64" s="1"/>
  <c r="CO1660" i="64"/>
  <c r="CO1682" i="64" s="1"/>
  <c r="CW1638" i="64"/>
  <c r="CW1655" i="64" s="1"/>
  <c r="CW1606" i="64"/>
  <c r="CW1584" i="64"/>
  <c r="CW1597" i="64" s="1"/>
  <c r="CW1792" i="64"/>
  <c r="CO1534" i="64"/>
  <c r="DE1948" i="64"/>
  <c r="DE1971" i="64" s="1"/>
  <c r="CO1948" i="64"/>
  <c r="CO1971" i="64" s="1"/>
  <c r="CW1944" i="64"/>
  <c r="CW1967" i="64" s="1"/>
  <c r="CW1879" i="64"/>
  <c r="CO1875" i="64"/>
  <c r="CO1902" i="64" s="1"/>
  <c r="CW1458" i="64"/>
  <c r="CO1454" i="64"/>
  <c r="CO1481" i="64" s="1"/>
  <c r="DE1423" i="64"/>
  <c r="DE1450" i="64" s="1"/>
  <c r="CO1423" i="64"/>
  <c r="CO1450" i="64" s="1"/>
  <c r="DE1384" i="64"/>
  <c r="DE1411" i="64" s="1"/>
  <c r="CO1384" i="64"/>
  <c r="CO1411" i="64" s="1"/>
  <c r="CO1979" i="64"/>
  <c r="CW1976" i="64"/>
  <c r="CW2001" i="64" s="1"/>
  <c r="DE2010" i="64"/>
  <c r="DE2035" i="64" s="1"/>
  <c r="DE2078" i="64" s="1"/>
  <c r="CO2010" i="64"/>
  <c r="CO2035" i="64" s="1"/>
  <c r="CO2078"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9" i="64"/>
  <c r="CW2466" i="64"/>
  <c r="DE2415" i="64"/>
  <c r="CO2415" i="64"/>
  <c r="CW1718" i="64"/>
  <c r="CO1714" i="64"/>
  <c r="CO1729" i="64" s="1"/>
  <c r="DE1694" i="64"/>
  <c r="CW1690" i="64"/>
  <c r="CW1705" i="64" s="1"/>
  <c r="DE1663" i="64"/>
  <c r="DE1637" i="64"/>
  <c r="CW1633" i="64"/>
  <c r="CW1650" i="64" s="1"/>
  <c r="DE1605" i="64"/>
  <c r="CW1601" i="64"/>
  <c r="CW1624" i="64" s="1"/>
  <c r="DE1583" i="64"/>
  <c r="CW1579" i="64"/>
  <c r="CW1592" i="64" s="1"/>
  <c r="DE1789" i="64"/>
  <c r="DE1802" i="64" s="1"/>
  <c r="CO1788" i="64"/>
  <c r="CO1801" i="64" s="1"/>
  <c r="CO2521" i="64"/>
  <c r="CW2518" i="64"/>
  <c r="CW2532" i="64" s="1"/>
  <c r="CW1539" i="64"/>
  <c r="CW1574" i="64" s="1"/>
  <c r="DE1535" i="64"/>
  <c r="DE1570" i="64" s="1"/>
  <c r="CO1535" i="64"/>
  <c r="CO1570" i="64" s="1"/>
  <c r="DE1495" i="64"/>
  <c r="DE1530" i="64" s="1"/>
  <c r="CO1495" i="64"/>
  <c r="CO1530" i="64" s="1"/>
  <c r="CO1494" i="64"/>
  <c r="CW1490" i="64"/>
  <c r="CW1525" i="64" s="1"/>
  <c r="DE1943" i="64"/>
  <c r="DE1966" i="64" s="1"/>
  <c r="CO1915" i="64"/>
  <c r="CW1911" i="64"/>
  <c r="CW1934" i="64" s="1"/>
  <c r="CW1880" i="64"/>
  <c r="CW1907" i="64" s="1"/>
  <c r="DE1876" i="64"/>
  <c r="DE1903" i="64" s="1"/>
  <c r="CO1876" i="64"/>
  <c r="CO1903" i="64" s="1"/>
  <c r="DE1455" i="64"/>
  <c r="DE1482" i="64" s="1"/>
  <c r="CO1455" i="64"/>
  <c r="CO1482" i="64" s="1"/>
  <c r="DE1418" i="64"/>
  <c r="DE1445" i="64" s="1"/>
  <c r="CW1388" i="64"/>
  <c r="CW1415" i="64" s="1"/>
  <c r="CO1352" i="64"/>
  <c r="CW1349" i="64"/>
  <c r="CW1376" i="64" s="1"/>
  <c r="CW1348" i="64"/>
  <c r="CW1375" i="64" s="1"/>
  <c r="DE1980" i="64"/>
  <c r="DE2005" i="64" s="1"/>
  <c r="CO1980" i="64"/>
  <c r="CO2005" i="64" s="1"/>
  <c r="DE1975" i="64"/>
  <c r="DE2000" i="64" s="1"/>
  <c r="CW2014" i="64"/>
  <c r="CW2039"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CO478" i="64" s="1"/>
  <c r="DE404" i="64"/>
  <c r="CW382" i="64"/>
  <c r="CW395" i="64" s="1"/>
  <c r="CO2470" i="64"/>
  <c r="DE2465" i="64"/>
  <c r="DE2444" i="64"/>
  <c r="CO2443" i="64"/>
  <c r="CW2439" i="64"/>
  <c r="CO2414" i="64"/>
  <c r="CW2393" i="64"/>
  <c r="DE2389" i="64"/>
  <c r="CO2388" i="64"/>
  <c r="CW1719" i="64"/>
  <c r="DE1715" i="64"/>
  <c r="DE1730" i="64" s="1"/>
  <c r="CO1715" i="64"/>
  <c r="CO1730" i="64" s="1"/>
  <c r="DE1695" i="64"/>
  <c r="DE1710" i="64" s="1"/>
  <c r="CW1659" i="64"/>
  <c r="CW1681" i="64" s="1"/>
  <c r="CW1793" i="64"/>
  <c r="CW1806" i="64" s="1"/>
  <c r="CO1789" i="64"/>
  <c r="CO1802" i="64" s="1"/>
  <c r="DE2522" i="64"/>
  <c r="DE2536" i="64" s="1"/>
  <c r="CO2522" i="64"/>
  <c r="CO2536" i="64" s="1"/>
  <c r="DE2517" i="64"/>
  <c r="DE2531" i="64" s="1"/>
  <c r="DE1538" i="64"/>
  <c r="CW1491" i="64"/>
  <c r="CW1526" i="64" s="1"/>
  <c r="CW1947" i="64"/>
  <c r="DE1916" i="64"/>
  <c r="DE1939" i="64" s="1"/>
  <c r="CO1916" i="64"/>
  <c r="CO1939" i="64" s="1"/>
  <c r="CW1912" i="64"/>
  <c r="CW1935" i="64" s="1"/>
  <c r="CW1459" i="64"/>
  <c r="CW1486" i="64" s="1"/>
  <c r="CW1422" i="64"/>
  <c r="DE1387" i="64"/>
  <c r="CW1383" i="64"/>
  <c r="CW1410" i="64" s="1"/>
  <c r="DE1353" i="64"/>
  <c r="DE1380" i="64" s="1"/>
  <c r="CO1353" i="64"/>
  <c r="CO1380" i="64" s="1"/>
  <c r="DE2013" i="64"/>
  <c r="CW2009" i="64"/>
  <c r="CW2034"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4" i="64"/>
  <c r="DE2419" i="64"/>
  <c r="DE2418" i="64"/>
  <c r="DE2392" i="64"/>
  <c r="CO2389" i="64"/>
  <c r="CO1694" i="64"/>
  <c r="CW1691" i="64"/>
  <c r="CW1706" i="64" s="1"/>
  <c r="CO1663" i="64"/>
  <c r="CO1637" i="64"/>
  <c r="CW1634" i="64"/>
  <c r="CO1605" i="64"/>
  <c r="CW1602" i="64"/>
  <c r="CW1625" i="64" s="1"/>
  <c r="CO1583" i="64"/>
  <c r="CW1580" i="64"/>
  <c r="CW1593" i="64" s="1"/>
  <c r="DE1792" i="64"/>
  <c r="CW1534" i="64"/>
  <c r="DE1490" i="64"/>
  <c r="DE1525" i="64" s="1"/>
  <c r="CO1943" i="64"/>
  <c r="CO1966" i="64" s="1"/>
  <c r="DE1879" i="64"/>
  <c r="CW1875" i="64"/>
  <c r="CW1902" i="64" s="1"/>
  <c r="DE1458" i="64"/>
  <c r="CW1454" i="64"/>
  <c r="CW1481" i="64" s="1"/>
  <c r="DE1419" i="64"/>
  <c r="DE1446" i="64" s="1"/>
  <c r="CO1418" i="64"/>
  <c r="CO1445" i="64" s="1"/>
  <c r="DE1348" i="64"/>
  <c r="DE1375" i="64" s="1"/>
  <c r="CW1979" i="64"/>
  <c r="CO1975" i="64"/>
  <c r="CO2000"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70" i="64"/>
  <c r="CW2469" i="64"/>
  <c r="CW2440" i="64"/>
  <c r="CW2414" i="64"/>
  <c r="DE1718" i="64"/>
  <c r="CW1714" i="64"/>
  <c r="CW1729" i="64" s="1"/>
  <c r="CO1695" i="64"/>
  <c r="CO1710" i="64" s="1"/>
  <c r="DE1690" i="64"/>
  <c r="DE1705" i="64" s="1"/>
  <c r="DE1664" i="64"/>
  <c r="CO1664" i="64"/>
  <c r="CW1660" i="64"/>
  <c r="CW1682" i="64" s="1"/>
  <c r="DE1638" i="64"/>
  <c r="DE1655" i="64" s="1"/>
  <c r="CO1638" i="64"/>
  <c r="CO1655" i="64" s="1"/>
  <c r="DE1633" i="64"/>
  <c r="DE1650" i="64" s="1"/>
  <c r="DE1606" i="64"/>
  <c r="CO1606" i="64"/>
  <c r="DE1601" i="64"/>
  <c r="DE1624" i="64" s="1"/>
  <c r="DE1584" i="64"/>
  <c r="DE1597" i="64" s="1"/>
  <c r="CO1584" i="64"/>
  <c r="CO1597" i="64" s="1"/>
  <c r="DE1579" i="64"/>
  <c r="DE1592" i="64" s="1"/>
  <c r="CW1788" i="64"/>
  <c r="CW1801" i="64" s="1"/>
  <c r="CW2521" i="64"/>
  <c r="CO2517" i="64"/>
  <c r="CO2531" i="64" s="1"/>
  <c r="CO1538" i="64"/>
  <c r="CW1494" i="64"/>
  <c r="CW1948" i="64"/>
  <c r="CW1971" i="64" s="1"/>
  <c r="DE1944" i="64"/>
  <c r="DE1967" i="64" s="1"/>
  <c r="CO1944" i="64"/>
  <c r="CO1967" i="64" s="1"/>
  <c r="CW1915" i="64"/>
  <c r="DE1911" i="64"/>
  <c r="DE1934" i="64" s="1"/>
  <c r="CW1423" i="64"/>
  <c r="CW1450" i="64" s="1"/>
  <c r="CO1419" i="64"/>
  <c r="CO1446" i="64" s="1"/>
  <c r="DE1388" i="64"/>
  <c r="DE1415" i="64" s="1"/>
  <c r="CO1387" i="64"/>
  <c r="CW1384" i="64"/>
  <c r="CW1411" i="64" s="1"/>
  <c r="CW1352" i="64"/>
  <c r="DE1976" i="64"/>
  <c r="DE2001" i="64" s="1"/>
  <c r="CO1976" i="64"/>
  <c r="CO2001" i="64" s="1"/>
  <c r="CO2013" i="64"/>
  <c r="CW2010" i="64"/>
  <c r="CW2035" i="64" s="1"/>
  <c r="CW2078"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6" i="64"/>
  <c r="CO2466" i="64"/>
  <c r="DE2439" i="64"/>
  <c r="CO2418" i="64"/>
  <c r="CW2415" i="64"/>
  <c r="CO2392" i="64"/>
  <c r="CW2388" i="64"/>
  <c r="DE1659" i="64"/>
  <c r="DE1681" i="64" s="1"/>
  <c r="CO1792" i="64"/>
  <c r="DE2518" i="64"/>
  <c r="DE2532" i="64" s="1"/>
  <c r="CO2518" i="64"/>
  <c r="CO2532" i="64" s="1"/>
  <c r="DE1539" i="64"/>
  <c r="DE1574" i="64" s="1"/>
  <c r="CO1539" i="64"/>
  <c r="CO1574" i="64" s="1"/>
  <c r="CW1535" i="64"/>
  <c r="CW1570" i="64" s="1"/>
  <c r="CW1495" i="64"/>
  <c r="CW1530" i="64" s="1"/>
  <c r="DE1947" i="64"/>
  <c r="DE1912" i="64"/>
  <c r="DE1935" i="64" s="1"/>
  <c r="DE1880" i="64"/>
  <c r="DE1907" i="64" s="1"/>
  <c r="CO1879" i="64"/>
  <c r="CW1876" i="64"/>
  <c r="CW1903" i="64" s="1"/>
  <c r="CW1455" i="64"/>
  <c r="CW1482" i="64" s="1"/>
  <c r="CO1388" i="64"/>
  <c r="CO1415" i="64" s="1"/>
  <c r="DE1383" i="64"/>
  <c r="DE1410" i="64" s="1"/>
  <c r="DE1349" i="64"/>
  <c r="DE1376" i="64" s="1"/>
  <c r="DE2014" i="64"/>
  <c r="DE2039" i="64" s="1"/>
  <c r="CO2014" i="64"/>
  <c r="CO2039" i="64" s="1"/>
  <c r="DE2009" i="64"/>
  <c r="DE2034"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5" i="64"/>
  <c r="DD1695" i="64"/>
  <c r="DD1710" i="64" s="1"/>
  <c r="CV1605" i="64"/>
  <c r="DD1078" i="64"/>
  <c r="DD1093" i="64" s="1"/>
  <c r="DD938" i="64"/>
  <c r="DD953" i="64" s="1"/>
  <c r="CV2522" i="64"/>
  <c r="CV2536" i="64" s="1"/>
  <c r="DD1458" i="64"/>
  <c r="CV1234" i="64"/>
  <c r="CV1249" i="64" s="1"/>
  <c r="CV990" i="64"/>
  <c r="CV1003" i="64" s="1"/>
  <c r="DD561" i="64"/>
  <c r="CV2440" i="64"/>
  <c r="DD1538" i="64"/>
  <c r="DD1490" i="64"/>
  <c r="DD1525" i="64" s="1"/>
  <c r="DD1419" i="64"/>
  <c r="DD1446" i="64" s="1"/>
  <c r="DD637" i="64"/>
  <c r="DD612" i="64"/>
  <c r="CV2393" i="64"/>
  <c r="CV1691" i="64"/>
  <c r="CV1706" i="64" s="1"/>
  <c r="CV1634" i="64"/>
  <c r="DD1459" i="64"/>
  <c r="DD1486" i="64" s="1"/>
  <c r="CV1258" i="64"/>
  <c r="CV458" i="64"/>
  <c r="DD1663" i="64"/>
  <c r="DD1792" i="64"/>
  <c r="DD1539" i="64"/>
  <c r="DD1574" i="64" s="1"/>
  <c r="CV1534" i="64"/>
  <c r="DD1491" i="64"/>
  <c r="DD1526" i="64" s="1"/>
  <c r="CV1976" i="64"/>
  <c r="CV2001" i="64" s="1"/>
  <c r="DD2443" i="64"/>
  <c r="CV1694" i="64"/>
  <c r="CV1637" i="64"/>
  <c r="CV1259" i="64"/>
  <c r="CV1272" i="64" s="1"/>
  <c r="CV1103" i="64"/>
  <c r="DD994" i="64"/>
  <c r="DD1007" i="64" s="1"/>
  <c r="DD385" i="64"/>
  <c r="DD2414" i="64"/>
  <c r="DD1664" i="64"/>
  <c r="CV1659" i="64"/>
  <c r="CV1681" i="64" s="1"/>
  <c r="CV1602" i="64"/>
  <c r="CV1625" i="64" s="1"/>
  <c r="DD1793" i="64"/>
  <c r="DD1806" i="64" s="1"/>
  <c r="CV1788" i="64"/>
  <c r="CV1801" i="64" s="1"/>
  <c r="CV1979" i="64"/>
  <c r="CV1328" i="64"/>
  <c r="CV641" i="64"/>
  <c r="DD2470" i="64"/>
  <c r="CV2439" i="64"/>
  <c r="CV2392" i="64"/>
  <c r="CV1690" i="64"/>
  <c r="CV1705" i="64" s="1"/>
  <c r="CV1633" i="64"/>
  <c r="CV1650" i="64" s="1"/>
  <c r="CV1601" i="64"/>
  <c r="CV1624" i="64" s="1"/>
  <c r="DD1789" i="64"/>
  <c r="DD1802" i="64" s="1"/>
  <c r="CV2521" i="64"/>
  <c r="CV2518" i="64"/>
  <c r="CV2532" i="64" s="1"/>
  <c r="CV1948" i="64"/>
  <c r="CV1971" i="64" s="1"/>
  <c r="CV1916" i="64"/>
  <c r="CV1939" i="64" s="1"/>
  <c r="DD1455" i="64"/>
  <c r="DD1482" i="64" s="1"/>
  <c r="DD1454" i="64"/>
  <c r="DD1481" i="64" s="1"/>
  <c r="DD1418" i="64"/>
  <c r="DD1445" i="64" s="1"/>
  <c r="CV1388" i="64"/>
  <c r="CV1415" i="64" s="1"/>
  <c r="CV1975" i="64"/>
  <c r="CV2000" i="64" s="1"/>
  <c r="CV2014" i="64"/>
  <c r="CV2039" i="64" s="1"/>
  <c r="DD1255" i="64"/>
  <c r="DD1268" i="64" s="1"/>
  <c r="DD1231" i="64"/>
  <c r="DD1246" i="64" s="1"/>
  <c r="DD1102" i="64"/>
  <c r="DD941" i="64"/>
  <c r="CV661" i="64"/>
  <c r="CV642" i="64"/>
  <c r="DD638" i="64"/>
  <c r="CV613" i="64"/>
  <c r="CV592" i="64"/>
  <c r="DD589" i="64"/>
  <c r="CV588" i="64"/>
  <c r="CV603" i="64" s="1"/>
  <c r="DD454" i="64"/>
  <c r="DD405" i="64"/>
  <c r="CV2469" i="64"/>
  <c r="CV2466" i="64"/>
  <c r="DD2440" i="64"/>
  <c r="CV2419" i="64"/>
  <c r="CV1719" i="64"/>
  <c r="DD1694" i="64"/>
  <c r="DD1660" i="64"/>
  <c r="DD1682" i="64" s="1"/>
  <c r="DD1659" i="64"/>
  <c r="DD1681" i="64" s="1"/>
  <c r="DD1638" i="64"/>
  <c r="DD1655" i="64" s="1"/>
  <c r="DD1637" i="64"/>
  <c r="DD1606" i="64"/>
  <c r="DD1605" i="64"/>
  <c r="CV1584" i="64"/>
  <c r="CV1597" i="64" s="1"/>
  <c r="DD1788" i="64"/>
  <c r="DD1801" i="64" s="1"/>
  <c r="CV2517" i="64"/>
  <c r="CV2531" i="64" s="1"/>
  <c r="DD1535" i="64"/>
  <c r="DD1570" i="64" s="1"/>
  <c r="DD1534" i="64"/>
  <c r="CV1947" i="64"/>
  <c r="CV1944" i="64"/>
  <c r="CV1967" i="64" s="1"/>
  <c r="CV1915" i="64"/>
  <c r="CV1880" i="64"/>
  <c r="CV1907" i="64" s="1"/>
  <c r="CV1387" i="64"/>
  <c r="CV1384" i="64"/>
  <c r="CV1411" i="64" s="1"/>
  <c r="CV1353" i="64"/>
  <c r="CV1380" i="64" s="1"/>
  <c r="DD1980" i="64"/>
  <c r="DD2005" i="64" s="1"/>
  <c r="DD1979" i="64"/>
  <c r="CV2013" i="64"/>
  <c r="CV2010" i="64"/>
  <c r="CV2035" i="64" s="1"/>
  <c r="CV2078" i="64" s="1"/>
  <c r="DD1329" i="64"/>
  <c r="DD1328" i="64"/>
  <c r="DD1324" i="64"/>
  <c r="DD1339" i="64" s="1"/>
  <c r="DD989" i="64"/>
  <c r="DD1002" i="64" s="1"/>
  <c r="CV937" i="64"/>
  <c r="CV952" i="64" s="1"/>
  <c r="DD662" i="64"/>
  <c r="DD675" i="64" s="1"/>
  <c r="DD564" i="64"/>
  <c r="CV455" i="64"/>
  <c r="CV478" i="64" s="1"/>
  <c r="CV408" i="64"/>
  <c r="DD2439" i="64"/>
  <c r="DD2393" i="64"/>
  <c r="DD2392" i="64"/>
  <c r="CV2389" i="64"/>
  <c r="DD1691" i="64"/>
  <c r="DD1706" i="64" s="1"/>
  <c r="DD1690" i="64"/>
  <c r="DD1705" i="64" s="1"/>
  <c r="DD1634" i="64"/>
  <c r="DD1651" i="64" s="1"/>
  <c r="DD1633" i="64"/>
  <c r="DD1650" i="64" s="1"/>
  <c r="DD1602" i="64"/>
  <c r="DD1625" i="64" s="1"/>
  <c r="DD1601" i="64"/>
  <c r="DD1624" i="64" s="1"/>
  <c r="CV1583" i="64"/>
  <c r="CV1580" i="64"/>
  <c r="CV1593" i="64" s="1"/>
  <c r="DD2522" i="64"/>
  <c r="DD2536" i="64" s="1"/>
  <c r="DD2521" i="64"/>
  <c r="CV1495" i="64"/>
  <c r="CV1530" i="64" s="1"/>
  <c r="CV1943" i="64"/>
  <c r="CV1966" i="64" s="1"/>
  <c r="CV1912" i="64"/>
  <c r="CV1935" i="64" s="1"/>
  <c r="DD1388" i="64"/>
  <c r="DD1415" i="64" s="1"/>
  <c r="CV1383" i="64"/>
  <c r="CV1410" i="64" s="1"/>
  <c r="CV1352" i="64"/>
  <c r="CV1349" i="64"/>
  <c r="CV1376" i="64" s="1"/>
  <c r="DD1976" i="64"/>
  <c r="DD2001" i="64" s="1"/>
  <c r="DD1975" i="64"/>
  <c r="DD2000" i="64" s="1"/>
  <c r="CV2009" i="64"/>
  <c r="CV2034" i="64" s="1"/>
  <c r="DD1325" i="64"/>
  <c r="DD1340" i="64" s="1"/>
  <c r="DD1258" i="64"/>
  <c r="DD1234" i="64"/>
  <c r="DD1249" i="64" s="1"/>
  <c r="CV1106" i="64"/>
  <c r="CV1225" i="64" s="1"/>
  <c r="DD1079" i="64"/>
  <c r="DD1094" i="64" s="1"/>
  <c r="CV993" i="64"/>
  <c r="CV665" i="64"/>
  <c r="CV678" i="64" s="1"/>
  <c r="DD641" i="64"/>
  <c r="DD616" i="64"/>
  <c r="CV560" i="64"/>
  <c r="CV580" i="64" s="1"/>
  <c r="DD404" i="64"/>
  <c r="DD2469" i="64"/>
  <c r="CV2465" i="64"/>
  <c r="DD2419" i="64"/>
  <c r="CV2388" i="64"/>
  <c r="CV1718" i="64"/>
  <c r="CV1715" i="64"/>
  <c r="CV1730" i="64" s="1"/>
  <c r="CV1579" i="64"/>
  <c r="CV1592" i="64" s="1"/>
  <c r="DD2518" i="64"/>
  <c r="DD2532" i="64" s="1"/>
  <c r="DD2517" i="64"/>
  <c r="DD2531" i="64" s="1"/>
  <c r="CV1494" i="64"/>
  <c r="DD1948" i="64"/>
  <c r="DD1971" i="64" s="1"/>
  <c r="DD1947" i="64"/>
  <c r="DD1916" i="64"/>
  <c r="DD1939" i="64" s="1"/>
  <c r="DD1915" i="64"/>
  <c r="CV1911" i="64"/>
  <c r="CV1934" i="64" s="1"/>
  <c r="CV1879" i="64"/>
  <c r="CV1876" i="64"/>
  <c r="CV1903" i="64" s="1"/>
  <c r="CV1423" i="64"/>
  <c r="CV1450" i="64" s="1"/>
  <c r="DD1387" i="64"/>
  <c r="DD2014" i="64"/>
  <c r="DD2039" i="64" s="1"/>
  <c r="DD2013"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6" i="64"/>
  <c r="DD2465" i="64"/>
  <c r="CV2444" i="64"/>
  <c r="CV2418" i="64"/>
  <c r="CV2415" i="64"/>
  <c r="DD2389" i="64"/>
  <c r="DD1719" i="64"/>
  <c r="CV1714" i="64"/>
  <c r="CV1729" i="64" s="1"/>
  <c r="CV1664" i="64"/>
  <c r="DD1584" i="64"/>
  <c r="DD1597" i="64" s="1"/>
  <c r="DD1583" i="64"/>
  <c r="CV1793" i="64"/>
  <c r="CV1806" i="64" s="1"/>
  <c r="CV1539" i="64"/>
  <c r="CV1574" i="64" s="1"/>
  <c r="CV1491" i="64"/>
  <c r="CV1526" i="64" s="1"/>
  <c r="DD1944" i="64"/>
  <c r="DD1967" i="64" s="1"/>
  <c r="DD1943" i="64"/>
  <c r="DD1966" i="64" s="1"/>
  <c r="DD1912" i="64"/>
  <c r="DD1935" i="64" s="1"/>
  <c r="DD1880" i="64"/>
  <c r="DD1907" i="64" s="1"/>
  <c r="CV1875" i="64"/>
  <c r="CV1902" i="64" s="1"/>
  <c r="CV1459" i="64"/>
  <c r="CV1486" i="64" s="1"/>
  <c r="CV1422" i="64"/>
  <c r="CV1419" i="64"/>
  <c r="CV1446" i="64" s="1"/>
  <c r="DD1384" i="64"/>
  <c r="DD1411" i="64" s="1"/>
  <c r="DD1383" i="64"/>
  <c r="DD1410" i="64" s="1"/>
  <c r="DD1353" i="64"/>
  <c r="DD1380" i="64" s="1"/>
  <c r="DD1352" i="64"/>
  <c r="CV1348" i="64"/>
  <c r="CV1375" i="64" s="1"/>
  <c r="DD2010" i="64"/>
  <c r="DD2035" i="64" s="1"/>
  <c r="DD2078" i="64" s="1"/>
  <c r="DD2009" i="64"/>
  <c r="DD2034" i="64" s="1"/>
  <c r="CV1255" i="64"/>
  <c r="CV1268" i="64" s="1"/>
  <c r="CV1230" i="64"/>
  <c r="CV1245" i="64" s="1"/>
  <c r="DD937" i="64"/>
  <c r="DD952" i="64" s="1"/>
  <c r="DD661" i="64"/>
  <c r="DD592" i="64"/>
  <c r="CV454" i="64"/>
  <c r="CV2443" i="64"/>
  <c r="DD2388" i="64"/>
  <c r="DD1718" i="64"/>
  <c r="CV1695" i="64"/>
  <c r="CV1710" i="64" s="1"/>
  <c r="CV1663" i="64"/>
  <c r="DD1580" i="64"/>
  <c r="DD1593" i="64" s="1"/>
  <c r="DD1579" i="64"/>
  <c r="DD1592" i="64" s="1"/>
  <c r="CV1792" i="64"/>
  <c r="CV1538" i="64"/>
  <c r="DD1495" i="64"/>
  <c r="DD1530" i="64" s="1"/>
  <c r="DD1494" i="64"/>
  <c r="DD1911" i="64"/>
  <c r="DD1934" i="64" s="1"/>
  <c r="DD1879"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70" i="64"/>
  <c r="DD2418" i="64"/>
  <c r="CV2414" i="64"/>
  <c r="DD1715" i="64"/>
  <c r="DD1730" i="64" s="1"/>
  <c r="DD1714" i="64"/>
  <c r="DD1729" i="64" s="1"/>
  <c r="CV1660" i="64"/>
  <c r="CV1682" i="64" s="1"/>
  <c r="CV1638" i="64"/>
  <c r="CV1655" i="64" s="1"/>
  <c r="CV1606" i="64"/>
  <c r="CV1789" i="64"/>
  <c r="CV1802" i="64" s="1"/>
  <c r="CV1535" i="64"/>
  <c r="CV1570" i="64" s="1"/>
  <c r="CV1490" i="64"/>
  <c r="CV1525" i="64" s="1"/>
  <c r="DD1876" i="64"/>
  <c r="DD1903" i="64" s="1"/>
  <c r="DD1875" i="64"/>
  <c r="DD1902" i="64" s="1"/>
  <c r="CV1454" i="64"/>
  <c r="CV1481" i="64" s="1"/>
  <c r="DD1422" i="64"/>
  <c r="CV1418" i="64"/>
  <c r="CV1445" i="64" s="1"/>
  <c r="CV1980" i="64"/>
  <c r="CV2005" i="64" s="1"/>
  <c r="CV1325" i="64"/>
  <c r="CV1340" i="64" s="1"/>
  <c r="CV1324" i="64"/>
  <c r="CV1339" i="64" s="1"/>
  <c r="DD1254" i="64"/>
  <c r="DD1267" i="64" s="1"/>
  <c r="DD1230" i="64"/>
  <c r="DD1245" i="64" s="1"/>
  <c r="CV1102" i="64"/>
  <c r="CV1079" i="64"/>
  <c r="CV1094" i="64" s="1"/>
  <c r="CV989" i="64"/>
  <c r="CV1002" i="64" s="1"/>
  <c r="CV941" i="64"/>
  <c r="CV616" i="64"/>
  <c r="DI2439" i="64"/>
  <c r="DI2388" i="64"/>
  <c r="CS1714" i="64"/>
  <c r="CS1729" i="64" s="1"/>
  <c r="DI1633" i="64"/>
  <c r="DI1650" i="64" s="1"/>
  <c r="DI1579" i="64"/>
  <c r="DI1592" i="64" s="1"/>
  <c r="DA1418" i="64"/>
  <c r="DA1445" i="64" s="1"/>
  <c r="DI1383" i="64"/>
  <c r="DI1410" i="64" s="1"/>
  <c r="DA1976" i="64"/>
  <c r="DA2001" i="64" s="1"/>
  <c r="DI2014" i="64"/>
  <c r="DI2039" i="64" s="1"/>
  <c r="DI1324" i="64"/>
  <c r="DI1339" i="64" s="1"/>
  <c r="DA1255" i="64"/>
  <c r="DA1268" i="64" s="1"/>
  <c r="CS1230" i="64"/>
  <c r="CS1245" i="64" s="1"/>
  <c r="CS1079" i="64"/>
  <c r="CS1094" i="64" s="1"/>
  <c r="CS637" i="64"/>
  <c r="DI2466" i="64"/>
  <c r="DI2444" i="64"/>
  <c r="CS2440" i="64"/>
  <c r="DI2415" i="64"/>
  <c r="DI2393" i="64"/>
  <c r="CS1659" i="64"/>
  <c r="CS1681" i="64" s="1"/>
  <c r="DI1606" i="64"/>
  <c r="CS1584" i="64"/>
  <c r="CS1597" i="64" s="1"/>
  <c r="DI2522" i="64"/>
  <c r="DI2536" i="64" s="1"/>
  <c r="DA1259" i="64"/>
  <c r="DA1272" i="64" s="1"/>
  <c r="DA666" i="64"/>
  <c r="DA679" i="64" s="1"/>
  <c r="CU1584" i="64"/>
  <c r="CU1597" i="64" s="1"/>
  <c r="CU1423" i="64"/>
  <c r="CU1450" i="64" s="1"/>
  <c r="CU1719" i="64"/>
  <c r="DI1916" i="64"/>
  <c r="DI1939" i="64" s="1"/>
  <c r="DI1793" i="64"/>
  <c r="DI1806" i="64" s="1"/>
  <c r="DI1083" i="64"/>
  <c r="DI1098" i="64" s="1"/>
  <c r="DI1880" i="64"/>
  <c r="DI1907" i="64" s="1"/>
  <c r="DI1719" i="64"/>
  <c r="DI617" i="64"/>
  <c r="DI666" i="64"/>
  <c r="DI679" i="64" s="1"/>
  <c r="DI1107" i="64"/>
  <c r="DI1235" i="64"/>
  <c r="DI1259" i="64"/>
  <c r="DI1272" i="64" s="1"/>
  <c r="DI1353" i="64"/>
  <c r="DI1380" i="64" s="1"/>
  <c r="DI1459" i="64"/>
  <c r="DI1486" i="64" s="1"/>
  <c r="DI1495" i="64"/>
  <c r="DI1530" i="64" s="1"/>
  <c r="DI1664" i="64"/>
  <c r="DI1695" i="64"/>
  <c r="DI1710" i="64" s="1"/>
  <c r="DI593" i="64"/>
  <c r="DI642" i="64"/>
  <c r="DI942" i="64"/>
  <c r="DI1388" i="64"/>
  <c r="DI1415" i="64" s="1"/>
  <c r="DI409" i="64"/>
  <c r="DI419" i="64" s="1"/>
  <c r="DI459" i="64"/>
  <c r="DI1329" i="64"/>
  <c r="DI1584" i="64"/>
  <c r="DI1597" i="64" s="1"/>
  <c r="DI565" i="64"/>
  <c r="DI1980" i="64"/>
  <c r="DI2005" i="64" s="1"/>
  <c r="DI1948" i="64"/>
  <c r="DI1971" i="64" s="1"/>
  <c r="DI1638" i="64"/>
  <c r="DI1655" i="64" s="1"/>
  <c r="DA1980" i="64"/>
  <c r="DA2005" i="64" s="1"/>
  <c r="DA1948" i="64"/>
  <c r="DA1971" i="64" s="1"/>
  <c r="DA1638" i="64"/>
  <c r="DA1655" i="64" s="1"/>
  <c r="DA565" i="64"/>
  <c r="DA994" i="64"/>
  <c r="DA1007" i="64" s="1"/>
  <c r="DA2014" i="64"/>
  <c r="DA2039" i="64" s="1"/>
  <c r="DA2522" i="64"/>
  <c r="DA2536" i="64" s="1"/>
  <c r="DA1606" i="64"/>
  <c r="DA386" i="64"/>
  <c r="DA1916" i="64"/>
  <c r="DA1939" i="64" s="1"/>
  <c r="DA1793" i="64"/>
  <c r="DA1806" i="64" s="1"/>
  <c r="DA1083" i="64"/>
  <c r="DA1098" i="64" s="1"/>
  <c r="DA1880" i="64"/>
  <c r="DA1907" i="64" s="1"/>
  <c r="DA1235" i="64"/>
  <c r="DA1353" i="64"/>
  <c r="DA1380" i="64" s="1"/>
  <c r="DA1459" i="64"/>
  <c r="DA1486" i="64" s="1"/>
  <c r="DA1495" i="64"/>
  <c r="DA1530" i="64" s="1"/>
  <c r="DA1664"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80" i="64"/>
  <c r="CS2005" i="64" s="1"/>
  <c r="CS1948" i="64"/>
  <c r="CS1971" i="64" s="1"/>
  <c r="CS1638" i="64"/>
  <c r="CS1655" i="64" s="1"/>
  <c r="CS2014" i="64"/>
  <c r="CS2039" i="64" s="1"/>
  <c r="CS2522" i="64"/>
  <c r="CS2536" i="64" s="1"/>
  <c r="CS1606" i="64"/>
  <c r="CS565" i="64"/>
  <c r="CS994" i="64"/>
  <c r="CS1007" i="64" s="1"/>
  <c r="CS1916" i="64"/>
  <c r="CS1939" i="64" s="1"/>
  <c r="CS1793" i="64"/>
  <c r="CS1806" i="64" s="1"/>
  <c r="CS1695" i="64"/>
  <c r="CS1710" i="64" s="1"/>
  <c r="CS1083" i="64"/>
  <c r="CS1098" i="64" s="1"/>
  <c r="CS1353" i="64"/>
  <c r="CS1380" i="64" s="1"/>
  <c r="CS1459" i="64"/>
  <c r="CS1486" i="64" s="1"/>
  <c r="CS1495" i="64"/>
  <c r="CS1530" i="64" s="1"/>
  <c r="CS1664" i="64"/>
  <c r="DI616" i="64"/>
  <c r="DI1538" i="64"/>
  <c r="DA2469" i="64"/>
  <c r="DA1538" i="64"/>
  <c r="CS2469" i="64"/>
  <c r="DI561" i="64"/>
  <c r="DI589" i="64"/>
  <c r="DI990" i="64"/>
  <c r="DI1003" i="64" s="1"/>
  <c r="DI1384" i="64"/>
  <c r="DI1411" i="64" s="1"/>
  <c r="DI1580" i="64"/>
  <c r="DI1593" i="64" s="1"/>
  <c r="DI405" i="64"/>
  <c r="DI455" i="64"/>
  <c r="DI478" i="64" s="1"/>
  <c r="DI1079" i="64"/>
  <c r="DI1094" i="64" s="1"/>
  <c r="DI1325" i="64"/>
  <c r="DI1340" i="64" s="1"/>
  <c r="DI1419" i="64"/>
  <c r="DI1446" i="64" s="1"/>
  <c r="DI1255" i="64"/>
  <c r="DI1268" i="64" s="1"/>
  <c r="DI1634" i="64"/>
  <c r="DI1651" i="64" s="1"/>
  <c r="DI1231" i="64"/>
  <c r="DI1246" i="64" s="1"/>
  <c r="DI1976" i="64"/>
  <c r="DI2001" i="64" s="1"/>
  <c r="DI1944" i="64"/>
  <c r="DI1967" i="64" s="1"/>
  <c r="DI1602" i="64"/>
  <c r="DI1625" i="64" s="1"/>
  <c r="DI382" i="64"/>
  <c r="DI395" i="64" s="1"/>
  <c r="DI638" i="64"/>
  <c r="DI653" i="64" s="1"/>
  <c r="DI938" i="64"/>
  <c r="DI953" i="64" s="1"/>
  <c r="DI1103" i="64"/>
  <c r="DI2010" i="64"/>
  <c r="DI2035" i="64" s="1"/>
  <c r="DI2078" i="64" s="1"/>
  <c r="DI2518" i="64"/>
  <c r="DI2532" i="64" s="1"/>
  <c r="DI1691" i="64"/>
  <c r="DI1706" i="64" s="1"/>
  <c r="DI662" i="64"/>
  <c r="DI675" i="64" s="1"/>
  <c r="DI1876" i="64"/>
  <c r="DI1903" i="64" s="1"/>
  <c r="DI1535" i="64"/>
  <c r="DI1570" i="64" s="1"/>
  <c r="DI1660" i="64"/>
  <c r="DI1682" i="64" s="1"/>
  <c r="DA1876" i="64"/>
  <c r="DA1903" i="64" s="1"/>
  <c r="DA1535" i="64"/>
  <c r="DA1570" i="64" s="1"/>
  <c r="DA1660" i="64"/>
  <c r="DA1682"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51" i="64" s="1"/>
  <c r="DA1231" i="64"/>
  <c r="DA1246" i="64" s="1"/>
  <c r="DA2010" i="64"/>
  <c r="DA2035" i="64" s="1"/>
  <c r="DA2078" i="64" s="1"/>
  <c r="DA2518" i="64"/>
  <c r="DA2532" i="64" s="1"/>
  <c r="DA1691" i="64"/>
  <c r="DA1706" i="64" s="1"/>
  <c r="CS1231" i="64"/>
  <c r="CS1246" i="64" s="1"/>
  <c r="CS1255" i="64"/>
  <c r="CS1268" i="64" s="1"/>
  <c r="CS2010" i="64"/>
  <c r="CS2035" i="64" s="1"/>
  <c r="CS2078" i="64" s="1"/>
  <c r="CS2518" i="64"/>
  <c r="CS2532" i="64" s="1"/>
  <c r="CS1691" i="64"/>
  <c r="CS1706" i="64" s="1"/>
  <c r="CS405" i="64"/>
  <c r="CS455" i="64"/>
  <c r="CS478" i="64" s="1"/>
  <c r="CS1912" i="64"/>
  <c r="CS1935" i="64" s="1"/>
  <c r="CS1789" i="64"/>
  <c r="CS1802" i="64" s="1"/>
  <c r="CS1715" i="64"/>
  <c r="CS1730" i="64" s="1"/>
  <c r="CS638" i="64"/>
  <c r="CS653" i="64" s="1"/>
  <c r="CS938" i="64"/>
  <c r="CS953" i="64" s="1"/>
  <c r="CS1103" i="64"/>
  <c r="CS1876" i="64"/>
  <c r="CS1903" i="64" s="1"/>
  <c r="CS1535" i="64"/>
  <c r="CS1570" i="64" s="1"/>
  <c r="CS1660" i="64"/>
  <c r="CS1682"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DI560" i="64"/>
  <c r="DI580" i="64" s="1"/>
  <c r="DI661" i="64"/>
  <c r="DI1975" i="64"/>
  <c r="DI2000" i="64" s="1"/>
  <c r="DI1943" i="64"/>
  <c r="DI1966" i="64" s="1"/>
  <c r="DI1601" i="64"/>
  <c r="DI1624" i="64" s="1"/>
  <c r="DI1078" i="64"/>
  <c r="DI1093" i="64" s="1"/>
  <c r="DI1254" i="64"/>
  <c r="DI1267" i="64" s="1"/>
  <c r="DI2009" i="64"/>
  <c r="DI2034" i="64" s="1"/>
  <c r="DI2517" i="64"/>
  <c r="DI2531" i="64" s="1"/>
  <c r="DI1690" i="64"/>
  <c r="DI1705" i="64" s="1"/>
  <c r="DI1230" i="64"/>
  <c r="DI1245" i="64" s="1"/>
  <c r="DI1911" i="64"/>
  <c r="DI1934" i="64" s="1"/>
  <c r="DI1788" i="64"/>
  <c r="DI1801" i="64" s="1"/>
  <c r="DI1714" i="64"/>
  <c r="DI1729" i="64" s="1"/>
  <c r="DI588" i="64"/>
  <c r="DI603" i="64" s="1"/>
  <c r="DI612" i="64"/>
  <c r="DI637" i="64"/>
  <c r="DI1875" i="64"/>
  <c r="DI1902" i="64" s="1"/>
  <c r="DI1534" i="64"/>
  <c r="DI1659" i="64"/>
  <c r="DI1681" i="64" s="1"/>
  <c r="DI937" i="64"/>
  <c r="DI952" i="64" s="1"/>
  <c r="DI1102" i="64"/>
  <c r="DI1348" i="64"/>
  <c r="DI1375" i="64" s="1"/>
  <c r="DI1454" i="64"/>
  <c r="DI1481" i="64" s="1"/>
  <c r="DI1490" i="64"/>
  <c r="DI1525" i="64" s="1"/>
  <c r="DI1418" i="64"/>
  <c r="DI1445" i="64" s="1"/>
  <c r="DA404" i="64"/>
  <c r="DA454" i="64"/>
  <c r="DA1324" i="64"/>
  <c r="DA1339" i="64" s="1"/>
  <c r="DA1633" i="64"/>
  <c r="DA1650" i="64" s="1"/>
  <c r="DA560" i="64"/>
  <c r="DA580" i="64" s="1"/>
  <c r="DA989" i="64"/>
  <c r="DA1002" i="64" s="1"/>
  <c r="DA1975" i="64"/>
  <c r="DA2000" i="64" s="1"/>
  <c r="DA1943" i="64"/>
  <c r="DA1966" i="64" s="1"/>
  <c r="DA1601" i="64"/>
  <c r="DA1624" i="64" s="1"/>
  <c r="DA381" i="64"/>
  <c r="DA2009" i="64"/>
  <c r="DA2034" i="64" s="1"/>
  <c r="DA2517" i="64"/>
  <c r="DA2531" i="64" s="1"/>
  <c r="DA1690" i="64"/>
  <c r="DA1705" i="64" s="1"/>
  <c r="DA661" i="64"/>
  <c r="DA1078" i="64"/>
  <c r="DA1093" i="64" s="1"/>
  <c r="DA1254" i="64"/>
  <c r="DA1267" i="64" s="1"/>
  <c r="DA1911" i="64"/>
  <c r="DA1934" i="64" s="1"/>
  <c r="DA1788" i="64"/>
  <c r="DA1801" i="64" s="1"/>
  <c r="DA1230" i="64"/>
  <c r="DA1245" i="64" s="1"/>
  <c r="DA1875" i="64"/>
  <c r="DA1902" i="64" s="1"/>
  <c r="DA1534" i="64"/>
  <c r="DA1659" i="64"/>
  <c r="DA1681" i="64" s="1"/>
  <c r="DA588" i="64"/>
  <c r="DA603" i="64" s="1"/>
  <c r="DA612" i="64"/>
  <c r="DA937" i="64"/>
  <c r="DA952" i="64" s="1"/>
  <c r="DA1102" i="64"/>
  <c r="DA1383" i="64"/>
  <c r="DA1410" i="64" s="1"/>
  <c r="DA1579" i="64"/>
  <c r="DA1592" i="64" s="1"/>
  <c r="CS588" i="64"/>
  <c r="CS603" i="64" s="1"/>
  <c r="CS937" i="64"/>
  <c r="CS952" i="64" s="1"/>
  <c r="CS1418" i="64"/>
  <c r="CS1445" i="64" s="1"/>
  <c r="CS612" i="64"/>
  <c r="CS1633" i="64"/>
  <c r="CS1650" i="64" s="1"/>
  <c r="CS1324" i="64"/>
  <c r="CS1339" i="64" s="1"/>
  <c r="CS1975" i="64"/>
  <c r="CS2000" i="64" s="1"/>
  <c r="CS1943" i="64"/>
  <c r="CS1966" i="64" s="1"/>
  <c r="CS1601" i="64"/>
  <c r="CS1624" i="64" s="1"/>
  <c r="CS404" i="64"/>
  <c r="CS454" i="64"/>
  <c r="CS560" i="64"/>
  <c r="CS580" i="64" s="1"/>
  <c r="CS989" i="64"/>
  <c r="CS1002" i="64" s="1"/>
  <c r="CS2009" i="64"/>
  <c r="CS2034" i="64" s="1"/>
  <c r="CS2517" i="64"/>
  <c r="CS2531" i="64" s="1"/>
  <c r="CS381" i="64"/>
  <c r="CS1078" i="64"/>
  <c r="CS1093" i="64" s="1"/>
  <c r="CS1911" i="64"/>
  <c r="CS1934" i="64" s="1"/>
  <c r="CS1788" i="64"/>
  <c r="CS1801" i="64" s="1"/>
  <c r="CS661" i="64"/>
  <c r="CS1348" i="64"/>
  <c r="CS1375" i="64" s="1"/>
  <c r="CS1454" i="64"/>
  <c r="CS1481" i="64" s="1"/>
  <c r="CS1490" i="64"/>
  <c r="CS1525" i="64" s="1"/>
  <c r="DI2465" i="64"/>
  <c r="DI2414" i="64"/>
  <c r="DA1719" i="64"/>
  <c r="CS1944" i="64"/>
  <c r="CS1967" i="64" s="1"/>
  <c r="DI1912" i="64"/>
  <c r="DI1935" i="64" s="1"/>
  <c r="DA1454" i="64"/>
  <c r="DA1481" i="64" s="1"/>
  <c r="DI1349" i="64"/>
  <c r="DI1376" i="64" s="1"/>
  <c r="DI404" i="64"/>
  <c r="DA382" i="64"/>
  <c r="DA395" i="64" s="1"/>
  <c r="DI2470" i="64"/>
  <c r="CS2466" i="64"/>
  <c r="CS2444" i="64"/>
  <c r="DI2440" i="64"/>
  <c r="DI2419" i="64"/>
  <c r="CS2415" i="64"/>
  <c r="CS2393" i="64"/>
  <c r="DI2389" i="64"/>
  <c r="DA1695" i="64"/>
  <c r="DA1710" i="64" s="1"/>
  <c r="CS1602" i="64"/>
  <c r="CS1625" i="64" s="1"/>
  <c r="CS1579" i="64"/>
  <c r="CS1592" i="64" s="1"/>
  <c r="DI1789" i="64"/>
  <c r="DI1802" i="64" s="1"/>
  <c r="DI1455" i="64"/>
  <c r="DI1482" i="64" s="1"/>
  <c r="DA1423" i="64"/>
  <c r="DA1450" i="64" s="1"/>
  <c r="CS1383" i="64"/>
  <c r="CS1410" i="64" s="1"/>
  <c r="CS1254" i="64"/>
  <c r="CS1267" i="64" s="1"/>
  <c r="DA1107" i="64"/>
  <c r="CS613" i="64"/>
  <c r="DA409" i="64"/>
  <c r="DA419" i="64" s="1"/>
  <c r="DA405" i="64"/>
  <c r="CS2439" i="64"/>
  <c r="CS2388" i="64"/>
  <c r="CS1538" i="64"/>
  <c r="DA1944" i="64"/>
  <c r="DA1967" i="64" s="1"/>
  <c r="CS1875" i="64"/>
  <c r="CS1902" i="64" s="1"/>
  <c r="CS1976" i="64"/>
  <c r="CS2001" i="64" s="1"/>
  <c r="CS1102" i="64"/>
  <c r="DI994" i="64"/>
  <c r="DI1007" i="64" s="1"/>
  <c r="DA938" i="64"/>
  <c r="DA953" i="64" s="1"/>
  <c r="DI613" i="64"/>
  <c r="DI454" i="64"/>
  <c r="DI386" i="64"/>
  <c r="DA2466" i="64"/>
  <c r="DA2444" i="64"/>
  <c r="DA2439" i="64"/>
  <c r="DA2415" i="64"/>
  <c r="DA2393" i="64"/>
  <c r="DA2388" i="64"/>
  <c r="DA1715" i="64"/>
  <c r="DA1730" i="64" s="1"/>
  <c r="CS1690" i="64"/>
  <c r="CS1705" i="64" s="1"/>
  <c r="DA1602" i="64"/>
  <c r="DA1625" i="64" s="1"/>
  <c r="DA1539" i="64"/>
  <c r="DA1574" i="64" s="1"/>
  <c r="DI1423" i="64"/>
  <c r="DI1450" i="64" s="1"/>
  <c r="CS1259" i="64"/>
  <c r="CS1272" i="64" s="1"/>
  <c r="DA459" i="64"/>
  <c r="DA455" i="64"/>
  <c r="DA478" i="64" s="1"/>
  <c r="CS386" i="64"/>
  <c r="DK942" i="64"/>
  <c r="DK2014" i="64"/>
  <c r="DK2039" i="64" s="1"/>
  <c r="DK386" i="64"/>
  <c r="DK1329" i="64"/>
  <c r="DK565" i="64"/>
  <c r="DK1259" i="64"/>
  <c r="DK1272" i="64" s="1"/>
  <c r="DK1980" i="64"/>
  <c r="DK2005" i="64" s="1"/>
  <c r="DK1353" i="64"/>
  <c r="DK1380" i="64" s="1"/>
  <c r="DK1388" i="64"/>
  <c r="DK1415" i="64" s="1"/>
  <c r="DK1880" i="64"/>
  <c r="DK1907" i="64" s="1"/>
  <c r="DK409" i="64"/>
  <c r="DK419" i="64" s="1"/>
  <c r="DK593" i="64"/>
  <c r="DK1083" i="64"/>
  <c r="DK1098" i="64" s="1"/>
  <c r="DK1235" i="64"/>
  <c r="DK1539" i="64"/>
  <c r="DK1574" i="64" s="1"/>
  <c r="DK1793" i="64"/>
  <c r="DK1806" i="64" s="1"/>
  <c r="DK617" i="64"/>
  <c r="DK1107" i="64"/>
  <c r="DK1606" i="64"/>
  <c r="DK1638" i="64"/>
  <c r="DK1655" i="64" s="1"/>
  <c r="DK459" i="64"/>
  <c r="DK666" i="64"/>
  <c r="DK679" i="64" s="1"/>
  <c r="DK1423" i="64"/>
  <c r="DK1450" i="64" s="1"/>
  <c r="DK1916" i="64"/>
  <c r="DK1939" i="64" s="1"/>
  <c r="DK1584" i="64"/>
  <c r="DK1597" i="64" s="1"/>
  <c r="DK1664" i="64"/>
  <c r="DK642" i="64"/>
  <c r="DK994" i="64"/>
  <c r="DK1007" i="64" s="1"/>
  <c r="DK1459" i="64"/>
  <c r="DK1486" i="64" s="1"/>
  <c r="DC642" i="64"/>
  <c r="DC2014" i="64"/>
  <c r="DC2039" i="64" s="1"/>
  <c r="DC1948" i="64"/>
  <c r="DC1971" i="64" s="1"/>
  <c r="DC1495" i="64"/>
  <c r="DC1530" i="64" s="1"/>
  <c r="DC942" i="64"/>
  <c r="DC1329" i="64"/>
  <c r="DC386" i="64"/>
  <c r="DC1980" i="64"/>
  <c r="DC2005" i="64" s="1"/>
  <c r="DC1353" i="64"/>
  <c r="DC1380" i="64" s="1"/>
  <c r="DC1388" i="64"/>
  <c r="DC1415" i="64" s="1"/>
  <c r="DC1880" i="64"/>
  <c r="DC1907" i="64" s="1"/>
  <c r="DC565" i="64"/>
  <c r="DC1083" i="64"/>
  <c r="DC1098" i="64" s="1"/>
  <c r="DC1235" i="64"/>
  <c r="DC1259" i="64"/>
  <c r="DC1272" i="64" s="1"/>
  <c r="DC1539" i="64"/>
  <c r="DC1574" i="64" s="1"/>
  <c r="DC1793" i="64"/>
  <c r="DC1806" i="64" s="1"/>
  <c r="DC409" i="64"/>
  <c r="DC419" i="64" s="1"/>
  <c r="DC593" i="64"/>
  <c r="DC1606" i="64"/>
  <c r="DC1638" i="64"/>
  <c r="DC1655" i="64" s="1"/>
  <c r="DC617" i="64"/>
  <c r="DC1107" i="64"/>
  <c r="DC1423" i="64"/>
  <c r="DC1450" i="64" s="1"/>
  <c r="DC1916" i="64"/>
  <c r="DC1939" i="64" s="1"/>
  <c r="DC1584" i="64"/>
  <c r="DC1597" i="64" s="1"/>
  <c r="CU617" i="64"/>
  <c r="CU1107" i="64"/>
  <c r="CU1459" i="64"/>
  <c r="CU1486" i="64" s="1"/>
  <c r="CU459" i="64"/>
  <c r="CU642" i="64"/>
  <c r="CU666" i="64"/>
  <c r="CU679" i="64" s="1"/>
  <c r="CU994" i="64"/>
  <c r="CU1007" i="64" s="1"/>
  <c r="CU2522" i="64"/>
  <c r="CU2536" i="64" s="1"/>
  <c r="CU2014" i="64"/>
  <c r="CU2039" i="64" s="1"/>
  <c r="CU1948" i="64"/>
  <c r="CU1971" i="64" s="1"/>
  <c r="CU1495" i="64"/>
  <c r="CU1530" i="64" s="1"/>
  <c r="CU1329" i="64"/>
  <c r="CU942" i="64"/>
  <c r="CU1980" i="64"/>
  <c r="CU2005" i="64" s="1"/>
  <c r="CU1353" i="64"/>
  <c r="CU1380" i="64" s="1"/>
  <c r="CU1388" i="64"/>
  <c r="CU1415" i="64" s="1"/>
  <c r="CU1880" i="64"/>
  <c r="CU1907" i="64" s="1"/>
  <c r="CU386" i="64"/>
  <c r="CU1259" i="64"/>
  <c r="CU1272" i="64" s="1"/>
  <c r="CU1539" i="64"/>
  <c r="CU1574" i="64" s="1"/>
  <c r="CU1793" i="64"/>
  <c r="CU1806" i="64" s="1"/>
  <c r="CU565" i="64"/>
  <c r="CU1083" i="64"/>
  <c r="CU1098" i="64" s="1"/>
  <c r="CU1235" i="64"/>
  <c r="CU1606" i="64"/>
  <c r="CU1638" i="64"/>
  <c r="CU1655" i="64" s="1"/>
  <c r="DK408" i="64"/>
  <c r="DK592" i="64"/>
  <c r="DK1422" i="64"/>
  <c r="DK616" i="64"/>
  <c r="DK1106" i="64"/>
  <c r="DK1225" i="64" s="1"/>
  <c r="DK1458" i="64"/>
  <c r="DK458" i="64"/>
  <c r="DK641" i="64"/>
  <c r="DK665" i="64"/>
  <c r="DK678" i="64" s="1"/>
  <c r="DK993" i="64"/>
  <c r="DK2521" i="64"/>
  <c r="DK2013" i="64"/>
  <c r="DK1947" i="64"/>
  <c r="DK1494" i="64"/>
  <c r="DK1328" i="64"/>
  <c r="DK941" i="64"/>
  <c r="DK1979" i="64"/>
  <c r="DK1352" i="64"/>
  <c r="DK1387" i="64"/>
  <c r="DK1879" i="64"/>
  <c r="DK385" i="64"/>
  <c r="DK1258" i="64"/>
  <c r="DK1538" i="64"/>
  <c r="DK1792" i="64"/>
  <c r="DC385" i="64"/>
  <c r="DC564" i="64"/>
  <c r="DC1234" i="64"/>
  <c r="DC1249" i="64" s="1"/>
  <c r="DC1422" i="64"/>
  <c r="DC1915" i="64"/>
  <c r="DC1458" i="64"/>
  <c r="DC408" i="64"/>
  <c r="DC592" i="64"/>
  <c r="DC1106" i="64"/>
  <c r="DC1225" i="64" s="1"/>
  <c r="DC2521" i="64"/>
  <c r="DC616" i="64"/>
  <c r="DC641" i="64"/>
  <c r="DC665" i="64"/>
  <c r="DC678" i="64" s="1"/>
  <c r="DC993" i="64"/>
  <c r="DC2013" i="64"/>
  <c r="DC1947" i="64"/>
  <c r="DC1494" i="64"/>
  <c r="DC458" i="64"/>
  <c r="DC1328" i="64"/>
  <c r="DC1979" i="64"/>
  <c r="DC1352" i="64"/>
  <c r="DC1387" i="64"/>
  <c r="DC1879" i="64"/>
  <c r="DC1538" i="64"/>
  <c r="CU458" i="64"/>
  <c r="CU941" i="64"/>
  <c r="CU1258" i="64"/>
  <c r="CU1422" i="64"/>
  <c r="CU1915" i="64"/>
  <c r="CU564" i="64"/>
  <c r="CU1234" i="64"/>
  <c r="CU1249" i="64" s="1"/>
  <c r="CU1458" i="64"/>
  <c r="CU385" i="64"/>
  <c r="CU2521" i="64"/>
  <c r="CU1106" i="64"/>
  <c r="CU1225" i="64" s="1"/>
  <c r="CU2013" i="64"/>
  <c r="CU1947" i="64"/>
  <c r="CU1494" i="64"/>
  <c r="CU408" i="64"/>
  <c r="CU592" i="64"/>
  <c r="CU641" i="64"/>
  <c r="CU993" i="64"/>
  <c r="CU1328" i="64"/>
  <c r="CU1538" i="64"/>
  <c r="DK638" i="64"/>
  <c r="DK990" i="64"/>
  <c r="DK1003" i="64" s="1"/>
  <c r="DK1976" i="64"/>
  <c r="DK2001" i="64" s="1"/>
  <c r="DK1349" i="64"/>
  <c r="DK1376" i="64" s="1"/>
  <c r="DK1384" i="64"/>
  <c r="DK1411" i="64" s="1"/>
  <c r="DK1876" i="64"/>
  <c r="DK1903" i="64" s="1"/>
  <c r="DK405" i="64"/>
  <c r="DK589" i="64"/>
  <c r="DK1789" i="64"/>
  <c r="DK1802" i="64" s="1"/>
  <c r="DK613" i="64"/>
  <c r="DK662" i="64"/>
  <c r="DK675" i="64" s="1"/>
  <c r="DK938" i="64"/>
  <c r="DK953" i="64" s="1"/>
  <c r="DK455" i="64"/>
  <c r="DK478" i="64" s="1"/>
  <c r="DK1255" i="64"/>
  <c r="DK1268" i="64" s="1"/>
  <c r="DK1419" i="64"/>
  <c r="DK1446" i="64" s="1"/>
  <c r="DK1912" i="64"/>
  <c r="DK1935" i="64" s="1"/>
  <c r="DK1455" i="64"/>
  <c r="DK1482" i="64" s="1"/>
  <c r="DK561" i="64"/>
  <c r="DK1231" i="64"/>
  <c r="DK1246" i="64" s="1"/>
  <c r="DK2518" i="64"/>
  <c r="DK2532" i="64" s="1"/>
  <c r="DK2010" i="64"/>
  <c r="DK2035" i="64" s="1"/>
  <c r="DK2078" i="64" s="1"/>
  <c r="DK1944" i="64"/>
  <c r="DK1967" i="64" s="1"/>
  <c r="DK1491" i="64"/>
  <c r="DK1526" i="64" s="1"/>
  <c r="DK1535" i="64"/>
  <c r="DK1570" i="64" s="1"/>
  <c r="DC1325" i="64"/>
  <c r="DC1340" i="64" s="1"/>
  <c r="DC382" i="64"/>
  <c r="DC395" i="64" s="1"/>
  <c r="DC1079" i="64"/>
  <c r="DC1094" i="64" s="1"/>
  <c r="DC1103" i="64"/>
  <c r="DC1976" i="64"/>
  <c r="DC2001" i="64" s="1"/>
  <c r="DC1349" i="64"/>
  <c r="DC1376" i="64" s="1"/>
  <c r="DC1384" i="64"/>
  <c r="DC1411" i="64" s="1"/>
  <c r="DC1876" i="64"/>
  <c r="DC1903" i="64" s="1"/>
  <c r="DC638" i="64"/>
  <c r="DC990" i="64"/>
  <c r="DC1003" i="64" s="1"/>
  <c r="DC1789" i="64"/>
  <c r="DC1802" i="64" s="1"/>
  <c r="DC589" i="64"/>
  <c r="DC405" i="64"/>
  <c r="DC938" i="64"/>
  <c r="DC953" i="64" s="1"/>
  <c r="DC1419" i="64"/>
  <c r="DC1446" i="64" s="1"/>
  <c r="DC1912" i="64"/>
  <c r="DC1935" i="64" s="1"/>
  <c r="DC1580" i="64"/>
  <c r="DC1593" i="64" s="1"/>
  <c r="DC613" i="64"/>
  <c r="DC662" i="64"/>
  <c r="DC675" i="64" s="1"/>
  <c r="DC1255" i="64"/>
  <c r="DC1268" i="64" s="1"/>
  <c r="DC1455" i="64"/>
  <c r="DC1482" i="64" s="1"/>
  <c r="DC455" i="64"/>
  <c r="DC478" i="64" s="1"/>
  <c r="DC1535" i="64"/>
  <c r="DC1570" i="64" s="1"/>
  <c r="DC2518" i="64"/>
  <c r="DC2532" i="64" s="1"/>
  <c r="CU613" i="64"/>
  <c r="CU1231" i="64"/>
  <c r="CU1246" i="64" s="1"/>
  <c r="CU2010" i="64"/>
  <c r="CU2035" i="64" s="1"/>
  <c r="CU2078" i="64" s="1"/>
  <c r="CU455" i="64"/>
  <c r="CU478" i="64" s="1"/>
  <c r="CU561" i="64"/>
  <c r="CU1325" i="64"/>
  <c r="CU1340" i="64" s="1"/>
  <c r="CU1976" i="64"/>
  <c r="CU2001" i="64" s="1"/>
  <c r="CU1349" i="64"/>
  <c r="CU1376" i="64" s="1"/>
  <c r="CU1384" i="64"/>
  <c r="CU1411" i="64" s="1"/>
  <c r="CU1876" i="64"/>
  <c r="CU1903" i="64" s="1"/>
  <c r="CU1079" i="64"/>
  <c r="CU1094" i="64" s="1"/>
  <c r="CU1103" i="64"/>
  <c r="CU1789" i="64"/>
  <c r="CU1802" i="64" s="1"/>
  <c r="CU382" i="64"/>
  <c r="CU395" i="64" s="1"/>
  <c r="CU638" i="64"/>
  <c r="CU990" i="64"/>
  <c r="CU1003" i="64" s="1"/>
  <c r="CU1602" i="64"/>
  <c r="CU1625" i="64" s="1"/>
  <c r="CU1634" i="64"/>
  <c r="CU1419" i="64"/>
  <c r="CU1446" i="64" s="1"/>
  <c r="CU1912" i="64"/>
  <c r="CU1935" i="64" s="1"/>
  <c r="CU1580" i="64"/>
  <c r="CU1593" i="64" s="1"/>
  <c r="CU1660" i="64"/>
  <c r="CU1682" i="64" s="1"/>
  <c r="CU589" i="64"/>
  <c r="CU938" i="64"/>
  <c r="CU953" i="64" s="1"/>
  <c r="CU1455" i="64"/>
  <c r="CU1482" i="64" s="1"/>
  <c r="DC2470" i="64"/>
  <c r="CU2443" i="64"/>
  <c r="DC2419" i="64"/>
  <c r="CU2392" i="64"/>
  <c r="DC1719" i="64"/>
  <c r="CU1663" i="64"/>
  <c r="DC1637" i="64"/>
  <c r="DK1605" i="64"/>
  <c r="DK1495" i="64"/>
  <c r="DK1530" i="64" s="1"/>
  <c r="CU1352" i="64"/>
  <c r="DC941" i="64"/>
  <c r="CU409" i="64"/>
  <c r="CU419" i="64" s="1"/>
  <c r="DK2470" i="64"/>
  <c r="CU2466" i="64"/>
  <c r="DC2443" i="64"/>
  <c r="DK2419" i="64"/>
  <c r="CU2415" i="64"/>
  <c r="DC2392" i="64"/>
  <c r="DK1719" i="64"/>
  <c r="CU1715" i="64"/>
  <c r="CU1730" i="64" s="1"/>
  <c r="CU1691" i="64"/>
  <c r="CU1706" i="64" s="1"/>
  <c r="DC1663" i="64"/>
  <c r="DK1637" i="64"/>
  <c r="DC2522" i="64"/>
  <c r="DC2536" i="64" s="1"/>
  <c r="CU1944" i="64"/>
  <c r="CU1967" i="64" s="1"/>
  <c r="DC1258" i="64"/>
  <c r="CU665" i="64"/>
  <c r="CU678" i="64" s="1"/>
  <c r="DK564" i="64"/>
  <c r="DK382" i="64"/>
  <c r="DK395" i="64" s="1"/>
  <c r="DC2466" i="64"/>
  <c r="DK2443" i="64"/>
  <c r="DC2415" i="64"/>
  <c r="DK2392" i="64"/>
  <c r="DC1715" i="64"/>
  <c r="DC1730" i="64" s="1"/>
  <c r="DC1691" i="64"/>
  <c r="DC1706" i="64" s="1"/>
  <c r="DK1663" i="64"/>
  <c r="DK2522" i="64"/>
  <c r="DK2536" i="64" s="1"/>
  <c r="CU1491" i="64"/>
  <c r="CU1526" i="64" s="1"/>
  <c r="DC1944" i="64"/>
  <c r="DC1967" i="64" s="1"/>
  <c r="CU1879" i="64"/>
  <c r="DC1459" i="64"/>
  <c r="DC1486" i="64" s="1"/>
  <c r="DK1325" i="64"/>
  <c r="DK1340" i="64" s="1"/>
  <c r="DC1231" i="64"/>
  <c r="DC1246" i="64" s="1"/>
  <c r="DC459" i="64"/>
  <c r="DK2466" i="64"/>
  <c r="CU2444" i="64"/>
  <c r="DK2415" i="64"/>
  <c r="CU2393" i="64"/>
  <c r="DK1715" i="64"/>
  <c r="DK1730" i="64" s="1"/>
  <c r="DK1691" i="64"/>
  <c r="DK1706" i="64" s="1"/>
  <c r="CU1664" i="64"/>
  <c r="DK1580" i="64"/>
  <c r="DK1593" i="64" s="1"/>
  <c r="CU1792" i="64"/>
  <c r="DC1491" i="64"/>
  <c r="DC1526" i="64" s="1"/>
  <c r="DC2010" i="64"/>
  <c r="DC2035" i="64" s="1"/>
  <c r="DC2078" i="64" s="1"/>
  <c r="DK1079" i="64"/>
  <c r="DK1094" i="64" s="1"/>
  <c r="CU616" i="64"/>
  <c r="CU405" i="64"/>
  <c r="CU2469" i="64"/>
  <c r="DC2444" i="64"/>
  <c r="CU2418" i="64"/>
  <c r="DC2393" i="64"/>
  <c r="CU1718" i="64"/>
  <c r="CU1694" i="64"/>
  <c r="DC1664" i="64"/>
  <c r="DC1602" i="64"/>
  <c r="DC1625" i="64" s="1"/>
  <c r="CU1583" i="64"/>
  <c r="DC1792" i="64"/>
  <c r="CU2518" i="64"/>
  <c r="CU2532" i="64" s="1"/>
  <c r="CU1387" i="64"/>
  <c r="DC994" i="64"/>
  <c r="DC1007" i="64" s="1"/>
  <c r="DC666" i="64"/>
  <c r="DC679" i="64" s="1"/>
  <c r="DC2469" i="64"/>
  <c r="DK2444" i="64"/>
  <c r="CU2440" i="64"/>
  <c r="DC2418" i="64"/>
  <c r="DK2393" i="64"/>
  <c r="CU2389" i="64"/>
  <c r="DC1718" i="64"/>
  <c r="DC1694" i="64"/>
  <c r="DC1634" i="64"/>
  <c r="DC1651" i="64" s="1"/>
  <c r="DK1602" i="64"/>
  <c r="DK1625" i="64" s="1"/>
  <c r="DC1583" i="64"/>
  <c r="DK1915" i="64"/>
  <c r="DK1234" i="64"/>
  <c r="DK1249" i="64" s="1"/>
  <c r="CU593" i="64"/>
  <c r="DK2469" i="64"/>
  <c r="DC2440" i="64"/>
  <c r="DK2418" i="64"/>
  <c r="DC2389" i="64"/>
  <c r="DK1718" i="64"/>
  <c r="DK1695" i="64"/>
  <c r="DK1710" i="64" s="1"/>
  <c r="DC1695" i="64"/>
  <c r="DC1710" i="64" s="1"/>
  <c r="CU1695" i="64"/>
  <c r="CU1710" i="64" s="1"/>
  <c r="DK1694" i="64"/>
  <c r="DC1660" i="64"/>
  <c r="DC1682" i="64" s="1"/>
  <c r="DK1634" i="64"/>
  <c r="DK1651" i="64" s="1"/>
  <c r="CU1605" i="64"/>
  <c r="DK1583" i="64"/>
  <c r="CU1535" i="64"/>
  <c r="CU1570" i="64" s="1"/>
  <c r="CU1916" i="64"/>
  <c r="CU1939" i="64" s="1"/>
  <c r="CU1979"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478" i="64" s="1"/>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478" i="64" s="1"/>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478" i="64" s="1"/>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8" i="64"/>
  <c r="CZ1388" i="64"/>
  <c r="CZ1415" i="64" s="1"/>
  <c r="CZ1916" i="64"/>
  <c r="CZ1939" i="64" s="1"/>
  <c r="CZ565" i="64"/>
  <c r="CZ666" i="64"/>
  <c r="CZ679" i="64" s="1"/>
  <c r="CZ942" i="64"/>
  <c r="CZ386" i="64"/>
  <c r="CZ1948" i="64"/>
  <c r="CZ1971" i="64" s="1"/>
  <c r="CZ593" i="64"/>
  <c r="CZ1259" i="64"/>
  <c r="CZ1272" i="64" s="1"/>
  <c r="CZ1329" i="64"/>
  <c r="CZ1423" i="64"/>
  <c r="CZ1450" i="64" s="1"/>
  <c r="CZ1459" i="64"/>
  <c r="CZ1486" i="64" s="1"/>
  <c r="CZ1880" i="64"/>
  <c r="CZ1907" i="64" s="1"/>
  <c r="CZ2014" i="64"/>
  <c r="CZ2039" i="64" s="1"/>
  <c r="CZ617" i="64"/>
  <c r="CZ1107" i="64"/>
  <c r="CZ409" i="64"/>
  <c r="CZ419" i="64" s="1"/>
  <c r="CZ994" i="64"/>
  <c r="CZ1007" i="64" s="1"/>
  <c r="CZ1083" i="64"/>
  <c r="CZ1098" i="64" s="1"/>
  <c r="CZ1495" i="64"/>
  <c r="CZ1530" i="64" s="1"/>
  <c r="CU404" i="64"/>
  <c r="CU637" i="64"/>
  <c r="CU1230" i="64"/>
  <c r="CU1975" i="64"/>
  <c r="CU2000" i="64" s="1"/>
  <c r="CU454" i="64"/>
  <c r="CU937" i="64"/>
  <c r="CU952" i="64" s="1"/>
  <c r="CU1383" i="64"/>
  <c r="CU1410" i="64" s="1"/>
  <c r="CU1911" i="64"/>
  <c r="CU1934" i="64" s="1"/>
  <c r="CU560" i="64"/>
  <c r="CU1534" i="64"/>
  <c r="CU661" i="64"/>
  <c r="CU1324" i="64"/>
  <c r="CU1339" i="64" s="1"/>
  <c r="CU1875" i="64"/>
  <c r="CU1902" i="64" s="1"/>
  <c r="CU1943" i="64"/>
  <c r="CU1966" i="64" s="1"/>
  <c r="CU381" i="64"/>
  <c r="CU1254" i="64"/>
  <c r="CU1418" i="64"/>
  <c r="CU1454" i="64"/>
  <c r="CU588" i="64"/>
  <c r="CU2009" i="64"/>
  <c r="CU2034" i="64" s="1"/>
  <c r="CU989" i="64"/>
  <c r="CU1002" i="64" s="1"/>
  <c r="CU1102" i="64"/>
  <c r="CU1490" i="64"/>
  <c r="CU1525" i="64" s="1"/>
  <c r="DH1539" i="64"/>
  <c r="DH1574" i="64" s="1"/>
  <c r="CZ1539" i="64"/>
  <c r="CZ1574" i="64" s="1"/>
  <c r="CR1539" i="64"/>
  <c r="CR1574" i="64" s="1"/>
  <c r="CZ1235" i="64"/>
  <c r="CR1235" i="64"/>
  <c r="DH666" i="64"/>
  <c r="DH679" i="64" s="1"/>
  <c r="DH1388" i="64"/>
  <c r="DH1415" i="64" s="1"/>
  <c r="DH1916" i="64"/>
  <c r="DH1939" i="64" s="1"/>
  <c r="DH386" i="64"/>
  <c r="DH565" i="64"/>
  <c r="DH942" i="64"/>
  <c r="DH593" i="64"/>
  <c r="DH1948" i="64"/>
  <c r="DH1971" i="64" s="1"/>
  <c r="DH1259" i="64"/>
  <c r="DH1272" i="64" s="1"/>
  <c r="DH1329" i="64"/>
  <c r="DH1423" i="64"/>
  <c r="DH1450" i="64" s="1"/>
  <c r="DH1459" i="64"/>
  <c r="DH1486" i="64" s="1"/>
  <c r="DH1880" i="64"/>
  <c r="DH1907" i="64" s="1"/>
  <c r="DH617" i="64"/>
  <c r="DH2014" i="64"/>
  <c r="DH2039" i="64" s="1"/>
  <c r="DH409" i="64"/>
  <c r="DH419" i="64" s="1"/>
  <c r="DH1107" i="64"/>
  <c r="DH459" i="64"/>
  <c r="DH994" i="64"/>
  <c r="DH1007" i="64" s="1"/>
  <c r="DH1083" i="64"/>
  <c r="DH1098" i="64" s="1"/>
  <c r="DH1495" i="64"/>
  <c r="DH1530" i="64" s="1"/>
  <c r="DK637" i="64"/>
  <c r="DK1230" i="64"/>
  <c r="DK1975" i="64"/>
  <c r="DK2000" i="64" s="1"/>
  <c r="DK661" i="64"/>
  <c r="DK937" i="64"/>
  <c r="DK952" i="64" s="1"/>
  <c r="DK1383" i="64"/>
  <c r="DK1410" i="64" s="1"/>
  <c r="DK1911" i="64"/>
  <c r="DK1934" i="64" s="1"/>
  <c r="DK381" i="64"/>
  <c r="DK560" i="64"/>
  <c r="DK1534" i="64"/>
  <c r="DK588" i="64"/>
  <c r="DK1324" i="64"/>
  <c r="DK1339" i="64" s="1"/>
  <c r="DK1875" i="64"/>
  <c r="DK1902" i="64" s="1"/>
  <c r="DK1943" i="64"/>
  <c r="DK1966" i="64" s="1"/>
  <c r="DK1254" i="64"/>
  <c r="DK1418" i="64"/>
  <c r="DK1454" i="64"/>
  <c r="DK612" i="64"/>
  <c r="DK2009" i="64"/>
  <c r="DK2034" i="64" s="1"/>
  <c r="DK404" i="64"/>
  <c r="DK989" i="64"/>
  <c r="DK1002" i="64" s="1"/>
  <c r="DK1102" i="64"/>
  <c r="DK1490" i="64"/>
  <c r="DK1525" i="64" s="1"/>
  <c r="DH2444" i="64"/>
  <c r="CZ2444" i="64"/>
  <c r="CR2444" i="64"/>
  <c r="DI2443" i="64"/>
  <c r="DA2443" i="64"/>
  <c r="CS2443" i="64"/>
  <c r="DJ2440" i="64"/>
  <c r="DB2440" i="64"/>
  <c r="CT2440" i="64"/>
  <c r="DK2439" i="64"/>
  <c r="DC2439" i="64"/>
  <c r="CU2439" i="64"/>
  <c r="DI1718" i="64"/>
  <c r="DA1718" i="64"/>
  <c r="CS1718" i="64"/>
  <c r="DJ1715" i="64"/>
  <c r="DJ1730" i="64" s="1"/>
  <c r="DB1715" i="64"/>
  <c r="DB1730" i="64" s="1"/>
  <c r="CT1715" i="64"/>
  <c r="CT1730" i="64" s="1"/>
  <c r="DK1714" i="64"/>
  <c r="DC1714" i="64"/>
  <c r="CU1714" i="64"/>
  <c r="DI1663" i="64"/>
  <c r="DA1663" i="64"/>
  <c r="CS1663" i="64"/>
  <c r="DJ1660" i="64"/>
  <c r="DJ1682" i="64" s="1"/>
  <c r="DB1660" i="64"/>
  <c r="DB1682" i="64" s="1"/>
  <c r="CT1660" i="64"/>
  <c r="CT1682" i="64" s="1"/>
  <c r="DK1659" i="64"/>
  <c r="DC1659" i="64"/>
  <c r="CU1659" i="64"/>
  <c r="DH1638" i="64"/>
  <c r="DH1655" i="64" s="1"/>
  <c r="CZ1638" i="64"/>
  <c r="CZ1655" i="64" s="1"/>
  <c r="CR1638" i="64"/>
  <c r="CR1655" i="64" s="1"/>
  <c r="DI1637" i="64"/>
  <c r="DA1637" i="64"/>
  <c r="CS1637" i="64"/>
  <c r="DJ1634" i="64"/>
  <c r="DJ1651" i="64" s="1"/>
  <c r="DB1634" i="64"/>
  <c r="DB1651" i="64" s="1"/>
  <c r="CT1634" i="64"/>
  <c r="DK1633" i="64"/>
  <c r="DC1633" i="64"/>
  <c r="CU1633" i="64"/>
  <c r="DJ1079" i="64"/>
  <c r="DJ1094" i="64" s="1"/>
  <c r="DB1079" i="64"/>
  <c r="DB1094" i="64" s="1"/>
  <c r="CT1079" i="64"/>
  <c r="CT1094" i="64" s="1"/>
  <c r="DK1078" i="64"/>
  <c r="DK1093" i="64" s="1"/>
  <c r="CU1078" i="64"/>
  <c r="CU1093" i="64" s="1"/>
  <c r="DH642" i="64"/>
  <c r="CZ642" i="64"/>
  <c r="CR459" i="64"/>
  <c r="CR1388" i="64"/>
  <c r="CR1415" i="64" s="1"/>
  <c r="CR1916" i="64"/>
  <c r="CR1939" i="64" s="1"/>
  <c r="CR565" i="64"/>
  <c r="CR942" i="64"/>
  <c r="CR666" i="64"/>
  <c r="CR679" i="64" s="1"/>
  <c r="CR1948" i="64"/>
  <c r="CR1971" i="64" s="1"/>
  <c r="CR386" i="64"/>
  <c r="CR1259" i="64"/>
  <c r="CR1272" i="64" s="1"/>
  <c r="CR1329" i="64"/>
  <c r="CR1423" i="64"/>
  <c r="CR1450" i="64" s="1"/>
  <c r="CR1459" i="64"/>
  <c r="CR1486" i="64" s="1"/>
  <c r="CR1880" i="64"/>
  <c r="CR1907" i="64" s="1"/>
  <c r="CR593" i="64"/>
  <c r="CR2014" i="64"/>
  <c r="CR2039" i="64" s="1"/>
  <c r="CR1107" i="64"/>
  <c r="CR617" i="64"/>
  <c r="CR994" i="64"/>
  <c r="CR1007" i="64" s="1"/>
  <c r="CR1083" i="64"/>
  <c r="CR1098" i="64" s="1"/>
  <c r="CR1495" i="64"/>
  <c r="CR1530" i="64" s="1"/>
  <c r="DC454" i="64"/>
  <c r="DC637" i="64"/>
  <c r="DC1230" i="64"/>
  <c r="DC1975" i="64"/>
  <c r="DC2000" i="64" s="1"/>
  <c r="DC937" i="64"/>
  <c r="DC952" i="64" s="1"/>
  <c r="DC1383" i="64"/>
  <c r="DC1410" i="64" s="1"/>
  <c r="DC1911" i="64"/>
  <c r="DC1934" i="64" s="1"/>
  <c r="DC560" i="64"/>
  <c r="DC661" i="64"/>
  <c r="DC1534" i="64"/>
  <c r="DC381" i="64"/>
  <c r="DC1324" i="64"/>
  <c r="DC1339" i="64" s="1"/>
  <c r="DC1875" i="64"/>
  <c r="DC1902" i="64" s="1"/>
  <c r="DC1943" i="64"/>
  <c r="DC1966" i="64" s="1"/>
  <c r="DC588" i="64"/>
  <c r="DC1254" i="64"/>
  <c r="DC1418" i="64"/>
  <c r="DC1454" i="64"/>
  <c r="DC2009" i="64"/>
  <c r="DC2034" i="64" s="1"/>
  <c r="DC612" i="64"/>
  <c r="DC989" i="64"/>
  <c r="DC1002" i="64" s="1"/>
  <c r="DC1102" i="64"/>
  <c r="DC1490" i="64"/>
  <c r="DC1525" i="64" s="1"/>
  <c r="DH2470" i="64"/>
  <c r="CZ2470" i="64"/>
  <c r="CR2470" i="64"/>
  <c r="DI2469" i="64"/>
  <c r="DJ2466" i="64"/>
  <c r="DB2466" i="64"/>
  <c r="CT2466" i="64"/>
  <c r="DK2465" i="64"/>
  <c r="DC2465" i="64"/>
  <c r="CU2465" i="64"/>
  <c r="DH1719" i="64"/>
  <c r="CZ1719" i="64"/>
  <c r="CR1719" i="64"/>
  <c r="DH1664" i="64"/>
  <c r="CZ1664" i="64"/>
  <c r="CR1664" i="64"/>
  <c r="CZ459" i="64"/>
  <c r="DA616" i="64"/>
  <c r="DA641" i="64"/>
  <c r="DA1234" i="64"/>
  <c r="DA1249" i="64" s="1"/>
  <c r="DA1979" i="64"/>
  <c r="DA408" i="64"/>
  <c r="DA941" i="64"/>
  <c r="DA1387" i="64"/>
  <c r="DA1915" i="64"/>
  <c r="DA458" i="64"/>
  <c r="DA564" i="64"/>
  <c r="DA1328" i="64"/>
  <c r="DA1879" i="64"/>
  <c r="DA1947" i="64"/>
  <c r="DA665" i="64"/>
  <c r="DA678" i="64" s="1"/>
  <c r="DA1258" i="64"/>
  <c r="DA1422" i="64"/>
  <c r="DA1458" i="64"/>
  <c r="DA385" i="64"/>
  <c r="DA2013" i="64"/>
  <c r="DA592" i="64"/>
  <c r="DA993" i="64"/>
  <c r="DA1106" i="64"/>
  <c r="DA1225" i="64" s="1"/>
  <c r="DA1494" i="64"/>
  <c r="CS641" i="64"/>
  <c r="CS1234" i="64"/>
  <c r="CS1249" i="64" s="1"/>
  <c r="CS1979" i="64"/>
  <c r="CS616" i="64"/>
  <c r="CS941" i="64"/>
  <c r="CS1387" i="64"/>
  <c r="CS1915" i="64"/>
  <c r="CS408" i="64"/>
  <c r="CS564" i="64"/>
  <c r="CS458" i="64"/>
  <c r="CS1328" i="64"/>
  <c r="CS1879" i="64"/>
  <c r="CS1947" i="64"/>
  <c r="CS1258" i="64"/>
  <c r="CS1422" i="64"/>
  <c r="CS1458" i="64"/>
  <c r="CS665" i="64"/>
  <c r="CS678" i="64" s="1"/>
  <c r="CS2013" i="64"/>
  <c r="CS385" i="64"/>
  <c r="CS993" i="64"/>
  <c r="CS1106" i="64"/>
  <c r="CS1225" i="64" s="1"/>
  <c r="CS1494" i="64"/>
  <c r="DI1792" i="64"/>
  <c r="DA1792" i="64"/>
  <c r="CS1792" i="64"/>
  <c r="DJ1789" i="64"/>
  <c r="DJ1802" i="64" s="1"/>
  <c r="DB1789" i="64"/>
  <c r="DB1802" i="64" s="1"/>
  <c r="CT1789" i="64"/>
  <c r="CT1802" i="64" s="1"/>
  <c r="DK1788" i="64"/>
  <c r="DK1801" i="64" s="1"/>
  <c r="DC1788" i="64"/>
  <c r="DC1801" i="64" s="1"/>
  <c r="CU1788" i="64"/>
  <c r="CU1801" i="64" s="1"/>
  <c r="DH1353" i="64"/>
  <c r="DH1380" i="64" s="1"/>
  <c r="CZ1353" i="64"/>
  <c r="CZ1380" i="64" s="1"/>
  <c r="CR1353" i="64"/>
  <c r="CR1380" i="64" s="1"/>
  <c r="DI1352" i="64"/>
  <c r="DA1352" i="64"/>
  <c r="CS1352" i="64"/>
  <c r="DJ1349" i="64"/>
  <c r="DB1349" i="64"/>
  <c r="DK1348" i="64"/>
  <c r="DK1375" i="64" s="1"/>
  <c r="DC1348" i="64"/>
  <c r="DC1375" i="64" s="1"/>
  <c r="CU1348" i="64"/>
  <c r="CU1375" i="64" s="1"/>
  <c r="DH1980" i="64"/>
  <c r="DH2005" i="64" s="1"/>
  <c r="CZ1980" i="64"/>
  <c r="CZ2005" i="64" s="1"/>
  <c r="CR1980" i="64"/>
  <c r="CR2005" i="64" s="1"/>
  <c r="DK454" i="64"/>
  <c r="CT638" i="64"/>
  <c r="CT662" i="64"/>
  <c r="CT1231" i="64"/>
  <c r="CT1246" i="64" s="1"/>
  <c r="CT1976" i="64"/>
  <c r="CT2001" i="64" s="1"/>
  <c r="CT382" i="64"/>
  <c r="CT938" i="64"/>
  <c r="CT953" i="64" s="1"/>
  <c r="CT1384" i="64"/>
  <c r="CT1912" i="64"/>
  <c r="CT1935" i="64" s="1"/>
  <c r="CT561" i="64"/>
  <c r="CT589" i="64"/>
  <c r="CT1535" i="64"/>
  <c r="CT1570" i="64" s="1"/>
  <c r="CT1325" i="64"/>
  <c r="CT1876" i="64"/>
  <c r="CT1903" i="64" s="1"/>
  <c r="CT1944" i="64"/>
  <c r="CT1967" i="64" s="1"/>
  <c r="CT613" i="64"/>
  <c r="CT1255" i="64"/>
  <c r="CT1268" i="64" s="1"/>
  <c r="CT1419" i="64"/>
  <c r="CT1446" i="64" s="1"/>
  <c r="CT1455" i="64"/>
  <c r="CT1482" i="64" s="1"/>
  <c r="CT405" i="64"/>
  <c r="CT2010" i="64"/>
  <c r="CT2035" i="64" s="1"/>
  <c r="CT2078" i="64" s="1"/>
  <c r="CT455" i="64"/>
  <c r="CT478" i="64" s="1"/>
  <c r="CT990" i="64"/>
  <c r="CT1103" i="64"/>
  <c r="CT1491" i="64"/>
  <c r="DI1605" i="64"/>
  <c r="DA1605" i="64"/>
  <c r="CS1605" i="64"/>
  <c r="DJ1602" i="64"/>
  <c r="DJ1625" i="64" s="1"/>
  <c r="DB1602" i="64"/>
  <c r="DB1625" i="64" s="1"/>
  <c r="CT1602" i="64"/>
  <c r="CT1625" i="64" s="1"/>
  <c r="DK1601" i="64"/>
  <c r="DC1601" i="64"/>
  <c r="CU1601" i="64"/>
  <c r="DH1793" i="64"/>
  <c r="DH1806" i="64" s="1"/>
  <c r="CZ1793" i="64"/>
  <c r="CZ1806" i="64" s="1"/>
  <c r="CR1793" i="64"/>
  <c r="CR1806" i="64" s="1"/>
  <c r="DI2521" i="64"/>
  <c r="DA2521" i="64"/>
  <c r="CS2521" i="64"/>
  <c r="DJ2518" i="64"/>
  <c r="DJ2532" i="64" s="1"/>
  <c r="DB2518" i="64"/>
  <c r="DB2532" i="64" s="1"/>
  <c r="CT2518" i="64"/>
  <c r="CT2532" i="64" s="1"/>
  <c r="DK2517" i="64"/>
  <c r="DK2531" i="64" s="1"/>
  <c r="DC2517" i="64"/>
  <c r="DC2531" i="64" s="1"/>
  <c r="CU2517" i="64"/>
  <c r="CU2531" i="64" s="1"/>
  <c r="DJ589" i="64"/>
  <c r="DJ638" i="64"/>
  <c r="DJ1231" i="64"/>
  <c r="DJ1246" i="64" s="1"/>
  <c r="DJ1976" i="64"/>
  <c r="DJ2001" i="64" s="1"/>
  <c r="DJ938" i="64"/>
  <c r="DJ953" i="64" s="1"/>
  <c r="DJ1384" i="64"/>
  <c r="DJ1912" i="64"/>
  <c r="DJ1935" i="64" s="1"/>
  <c r="DJ561" i="64"/>
  <c r="DJ613" i="64"/>
  <c r="DJ405" i="64"/>
  <c r="DJ1325" i="64"/>
  <c r="DJ1876" i="64"/>
  <c r="DJ1903" i="64" s="1"/>
  <c r="DJ1944" i="64"/>
  <c r="DJ1967" i="64" s="1"/>
  <c r="DJ455" i="64"/>
  <c r="DJ478" i="64" s="1"/>
  <c r="DJ1255" i="64"/>
  <c r="DJ1268" i="64" s="1"/>
  <c r="DJ1419" i="64"/>
  <c r="DJ1446" i="64" s="1"/>
  <c r="DJ1455" i="64"/>
  <c r="DJ1482" i="64" s="1"/>
  <c r="DJ2010" i="64"/>
  <c r="DJ2035" i="64" s="1"/>
  <c r="DJ2078" i="64" s="1"/>
  <c r="DJ662" i="64"/>
  <c r="DJ990" i="64"/>
  <c r="DJ1103" i="64"/>
  <c r="DJ1491" i="64"/>
  <c r="DH2393" i="64"/>
  <c r="CZ2393" i="64"/>
  <c r="CR2393" i="64"/>
  <c r="DI2392" i="64"/>
  <c r="DA2392" i="64"/>
  <c r="CS2392" i="64"/>
  <c r="DJ2389" i="64"/>
  <c r="DB2389" i="64"/>
  <c r="CT2389" i="64"/>
  <c r="DK2388" i="64"/>
  <c r="DC2388" i="64"/>
  <c r="CU2388"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2" i="64"/>
  <c r="DH2536" i="64" s="1"/>
  <c r="CZ2522" i="64"/>
  <c r="CZ2536" i="64" s="1"/>
  <c r="CR2522" i="64"/>
  <c r="CR2536" i="64" s="1"/>
  <c r="CS592" i="64"/>
  <c r="CR409" i="64"/>
  <c r="CR419" i="64" s="1"/>
  <c r="DI408" i="64"/>
  <c r="DI641" i="64"/>
  <c r="DI1234" i="64"/>
  <c r="DI1249" i="64" s="1"/>
  <c r="DI1979" i="64"/>
  <c r="DI458" i="64"/>
  <c r="DI941" i="64"/>
  <c r="DI1387" i="64"/>
  <c r="DI1915" i="64"/>
  <c r="DI564" i="64"/>
  <c r="DI665" i="64"/>
  <c r="DI678" i="64" s="1"/>
  <c r="DI1328" i="64"/>
  <c r="DI1879" i="64"/>
  <c r="DI1947" i="64"/>
  <c r="DI385" i="64"/>
  <c r="DI1258" i="64"/>
  <c r="DI1422" i="64"/>
  <c r="DI1458" i="64"/>
  <c r="DI592" i="64"/>
  <c r="DI2013" i="64"/>
  <c r="DI993" i="64"/>
  <c r="DI1106" i="64"/>
  <c r="DI1225" i="64" s="1"/>
  <c r="DI1494" i="64"/>
  <c r="DB382" i="64"/>
  <c r="DB638" i="64"/>
  <c r="DB1231" i="64"/>
  <c r="DB1246" i="64" s="1"/>
  <c r="DB1976" i="64"/>
  <c r="DB2001" i="64" s="1"/>
  <c r="DB589" i="64"/>
  <c r="DB938" i="64"/>
  <c r="DB953" i="64" s="1"/>
  <c r="DB1384" i="64"/>
  <c r="DB1912" i="64"/>
  <c r="DB1935" i="64" s="1"/>
  <c r="DB561" i="64"/>
  <c r="DB1535" i="64"/>
  <c r="DB1570" i="64" s="1"/>
  <c r="DB613" i="64"/>
  <c r="DB1325" i="64"/>
  <c r="DB1876" i="64"/>
  <c r="DB1903" i="64" s="1"/>
  <c r="DB1944" i="64"/>
  <c r="DB1967" i="64" s="1"/>
  <c r="DB405" i="64"/>
  <c r="DB1255" i="64"/>
  <c r="DB1268" i="64" s="1"/>
  <c r="DB1419" i="64"/>
  <c r="DB1446" i="64" s="1"/>
  <c r="DB1455" i="64"/>
  <c r="DB1482" i="64" s="1"/>
  <c r="DB455" i="64"/>
  <c r="DB478" i="64" s="1"/>
  <c r="DB2010" i="64"/>
  <c r="DB2035" i="64" s="1"/>
  <c r="DB2078" i="64" s="1"/>
  <c r="DB990" i="64"/>
  <c r="DB1103" i="64"/>
  <c r="DB1491" i="64"/>
  <c r="DH2419" i="64"/>
  <c r="CZ2419" i="64"/>
  <c r="CR2419" i="64"/>
  <c r="DI2418" i="64"/>
  <c r="DA2418" i="64"/>
  <c r="CS2418" i="64"/>
  <c r="DJ2415" i="64"/>
  <c r="DB2415" i="64"/>
  <c r="CT2415" i="64"/>
  <c r="DK2414" i="64"/>
  <c r="DC2414" i="64"/>
  <c r="CU2414" i="64"/>
  <c r="DI1694" i="64"/>
  <c r="DA1694" i="64"/>
  <c r="CS1694" i="64"/>
  <c r="DJ1691" i="64"/>
  <c r="DJ1706" i="64" s="1"/>
  <c r="DB1691" i="64"/>
  <c r="DB1706" i="64" s="1"/>
  <c r="CT1691" i="64"/>
  <c r="CT1706" i="64" s="1"/>
  <c r="DK1690" i="64"/>
  <c r="DK1705" i="64" s="1"/>
  <c r="DC1690" i="64"/>
  <c r="DC1705" i="64" s="1"/>
  <c r="CU1690" i="64"/>
  <c r="CU1705" i="64" s="1"/>
  <c r="CU612" i="64"/>
  <c r="DC404" i="64"/>
  <c r="CO1795" i="64"/>
  <c r="CO1797"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478" i="64" s="1"/>
  <c r="DH613" i="64"/>
  <c r="CZ405" i="64"/>
  <c r="CZ382" i="64"/>
  <c r="CZ589" i="64"/>
  <c r="CZ662" i="64"/>
  <c r="CZ675" i="64" s="1"/>
  <c r="CZ455" i="64"/>
  <c r="CZ478" i="64" s="1"/>
  <c r="CZ613" i="64"/>
  <c r="CR405" i="64"/>
  <c r="CR382" i="64"/>
  <c r="CR589" i="64"/>
  <c r="CR662" i="64"/>
  <c r="CR675" i="64" s="1"/>
  <c r="CR455" i="64"/>
  <c r="CR478" i="64" s="1"/>
  <c r="CR613" i="64"/>
  <c r="DJ404" i="64"/>
  <c r="DJ381" i="64"/>
  <c r="DJ588" i="64"/>
  <c r="DJ661" i="64"/>
  <c r="DJ454" i="64"/>
  <c r="DJ612" i="64"/>
  <c r="DB404" i="64"/>
  <c r="DB381" i="64"/>
  <c r="DB588" i="64"/>
  <c r="DB661" i="64"/>
  <c r="DB454" i="64"/>
  <c r="DB612" i="64"/>
  <c r="CT404" i="64"/>
  <c r="CT381" i="64"/>
  <c r="CT588" i="64"/>
  <c r="CT661" i="64"/>
  <c r="CT454" i="64"/>
  <c r="CT612" i="64"/>
  <c r="E68" i="64"/>
  <c r="E1654" i="64"/>
  <c r="E1595" i="64"/>
  <c r="E1484" i="64"/>
  <c r="E1905" i="64"/>
  <c r="E1448" i="64"/>
  <c r="E955" i="64"/>
  <c r="E1005" i="64"/>
  <c r="E606" i="64"/>
  <c r="E607" i="64"/>
  <c r="E183" i="64"/>
  <c r="E619" i="64"/>
  <c r="E623" i="64"/>
  <c r="E620" i="64"/>
  <c r="B620" i="64" s="1"/>
  <c r="E654" i="64"/>
  <c r="U385" i="64"/>
  <c r="AA1715" i="64"/>
  <c r="AA1730" i="64" s="1"/>
  <c r="BP382" i="64"/>
  <c r="BW381" i="64"/>
  <c r="AH616" i="64"/>
  <c r="BA409" i="64"/>
  <c r="BA419" i="64" s="1"/>
  <c r="CJ386" i="64"/>
  <c r="CJ459" i="64"/>
  <c r="BW2014" i="64"/>
  <c r="BW2039" i="64" s="1"/>
  <c r="AA381" i="64"/>
  <c r="BY454" i="64"/>
  <c r="BQ455" i="64"/>
  <c r="BQ478" i="64" s="1"/>
  <c r="U592" i="64"/>
  <c r="CC404" i="64"/>
  <c r="AT458" i="64"/>
  <c r="AO560" i="64"/>
  <c r="AO580" i="64" s="1"/>
  <c r="BI1691" i="64"/>
  <c r="BI1706" i="64" s="1"/>
  <c r="BI385" i="64"/>
  <c r="BH382" i="64"/>
  <c r="BO381" i="64"/>
  <c r="Y404" i="64"/>
  <c r="CK404" i="64"/>
  <c r="BM409" i="64"/>
  <c r="BM419" i="64" s="1"/>
  <c r="CK454" i="64"/>
  <c r="BE458" i="64"/>
  <c r="AZ1715" i="64"/>
  <c r="AZ1730" i="64" s="1"/>
  <c r="CG592" i="64"/>
  <c r="Z617" i="64"/>
  <c r="AL386" i="64"/>
  <c r="AS385" i="64"/>
  <c r="AZ382" i="64"/>
  <c r="BG381" i="64"/>
  <c r="AG404" i="64"/>
  <c r="BW409" i="64"/>
  <c r="BW419" i="64" s="1"/>
  <c r="AE455" i="64"/>
  <c r="AE478" i="64" s="1"/>
  <c r="CF1715" i="64"/>
  <c r="CF1730" i="64" s="1"/>
  <c r="BT565" i="64"/>
  <c r="BY593" i="64"/>
  <c r="AA1695" i="64"/>
  <c r="AA1710" i="64" s="1"/>
  <c r="AK385" i="64"/>
  <c r="AR382" i="64"/>
  <c r="AY381" i="64"/>
  <c r="AO404" i="64"/>
  <c r="BU408" i="64"/>
  <c r="AP455" i="64"/>
  <c r="AP478" i="64" s="1"/>
  <c r="CF458" i="64"/>
  <c r="AC385" i="64"/>
  <c r="AJ382" i="64"/>
  <c r="AQ381" i="64"/>
  <c r="AW404" i="64"/>
  <c r="CE408" i="64"/>
  <c r="X459" i="64"/>
  <c r="AA1714" i="64"/>
  <c r="BO1718" i="64"/>
  <c r="CG385" i="64"/>
  <c r="AB382" i="64"/>
  <c r="AB395" i="64" s="1"/>
  <c r="AI381" i="64"/>
  <c r="BE404" i="64"/>
  <c r="U409" i="64"/>
  <c r="U419" i="64" s="1"/>
  <c r="Y454" i="64"/>
  <c r="AO1714" i="64"/>
  <c r="BG1719" i="64"/>
  <c r="AY612" i="64"/>
  <c r="S941" i="64"/>
  <c r="CF382" i="64"/>
  <c r="T382" i="64"/>
  <c r="T395" i="64" s="1"/>
  <c r="BM404" i="64"/>
  <c r="AG409" i="64"/>
  <c r="AG419" i="64" s="1"/>
  <c r="AX454" i="64"/>
  <c r="AW459" i="64"/>
  <c r="AQ613" i="64"/>
  <c r="BJ386" i="64"/>
  <c r="BX382" i="64"/>
  <c r="CE381" i="64"/>
  <c r="BU404" i="64"/>
  <c r="AQ409" i="64"/>
  <c r="AQ419" i="64" s="1"/>
  <c r="BL454" i="64"/>
  <c r="T458" i="64"/>
  <c r="BX459" i="64"/>
  <c r="BN1714" i="64"/>
  <c r="CA1659" i="64"/>
  <c r="CA2414" i="64"/>
  <c r="CA2431" i="64" s="1"/>
  <c r="CA2465" i="64"/>
  <c r="CA2482" i="64" s="1"/>
  <c r="CA2439" i="64"/>
  <c r="CA2456" i="64" s="1"/>
  <c r="CA2388" i="64"/>
  <c r="CA2405" i="64" s="1"/>
  <c r="CA1601" i="64"/>
  <c r="CA1624" i="64" s="1"/>
  <c r="CA1788" i="64"/>
  <c r="CA1801" i="64" s="1"/>
  <c r="CA1490" i="64"/>
  <c r="CA1525" i="64" s="1"/>
  <c r="CA1633" i="64"/>
  <c r="CA1650" i="64" s="1"/>
  <c r="CA1579" i="64"/>
  <c r="CA1592" i="64" s="1"/>
  <c r="CA2517" i="64"/>
  <c r="CA2531" i="64" s="1"/>
  <c r="CA1534" i="64"/>
  <c r="CA1383" i="64"/>
  <c r="CA1410" i="64" s="1"/>
  <c r="CA1875" i="64"/>
  <c r="CA1902" i="64" s="1"/>
  <c r="CA1454" i="64"/>
  <c r="CA1481" i="64" s="1"/>
  <c r="CA1418" i="64"/>
  <c r="CA1445" i="64" s="1"/>
  <c r="CA1975" i="64"/>
  <c r="CA2000" i="64" s="1"/>
  <c r="CA2009" i="64"/>
  <c r="CA2034" i="64" s="1"/>
  <c r="CA1943" i="64"/>
  <c r="CA1966" i="64" s="1"/>
  <c r="CA1911" i="64"/>
  <c r="CA1934" i="64" s="1"/>
  <c r="CA1348" i="64"/>
  <c r="CA1375" i="64" s="1"/>
  <c r="CA1254" i="64"/>
  <c r="CA1267" i="64" s="1"/>
  <c r="CA1102" i="64"/>
  <c r="CA989" i="64"/>
  <c r="CA1002" i="64" s="1"/>
  <c r="CA1230" i="64"/>
  <c r="CA1245" i="64" s="1"/>
  <c r="CA1078" i="64"/>
  <c r="CA1093" i="64" s="1"/>
  <c r="CA937" i="64"/>
  <c r="CA952" i="64" s="1"/>
  <c r="CA1690" i="64"/>
  <c r="CA1705" i="64" s="1"/>
  <c r="CA1324" i="64"/>
  <c r="CA1339" i="64" s="1"/>
  <c r="CA661" i="64"/>
  <c r="CA560" i="64"/>
  <c r="CA580" i="64" s="1"/>
  <c r="CA612" i="64"/>
  <c r="CA637" i="64"/>
  <c r="CA588" i="64"/>
  <c r="CA603" i="64" s="1"/>
  <c r="AE1659" i="64"/>
  <c r="AE2465" i="64"/>
  <c r="AE2482" i="64" s="1"/>
  <c r="AE2439" i="64"/>
  <c r="AE2456" i="64" s="1"/>
  <c r="AE1633" i="64"/>
  <c r="AE1650" i="64" s="1"/>
  <c r="AE1601" i="64"/>
  <c r="AE1624" i="64" s="1"/>
  <c r="AE1788" i="64"/>
  <c r="AE1801" i="64" s="1"/>
  <c r="AE2414" i="64"/>
  <c r="AE2431" i="64" s="1"/>
  <c r="AE2388" i="64"/>
  <c r="AE2405" i="64" s="1"/>
  <c r="AE1579" i="64"/>
  <c r="AE1592" i="64" s="1"/>
  <c r="AE1490" i="64"/>
  <c r="AE1525" i="64" s="1"/>
  <c r="AE2517" i="64"/>
  <c r="AE2531" i="64" s="1"/>
  <c r="AE1534" i="64"/>
  <c r="AE1875" i="64"/>
  <c r="AE1902" i="64" s="1"/>
  <c r="AE1943" i="64"/>
  <c r="AE1966" i="64" s="1"/>
  <c r="AE1911" i="64"/>
  <c r="AE1934" i="64" s="1"/>
  <c r="AE1454" i="64"/>
  <c r="AE1481" i="64" s="1"/>
  <c r="AE1975" i="64"/>
  <c r="AE2000" i="64" s="1"/>
  <c r="AE2009" i="64"/>
  <c r="AE2034" i="64" s="1"/>
  <c r="AE1348" i="64"/>
  <c r="AE1375" i="64" s="1"/>
  <c r="AE1418" i="64"/>
  <c r="AE1445" i="64" s="1"/>
  <c r="AE1383" i="64"/>
  <c r="AE1410" i="64" s="1"/>
  <c r="AE1324" i="64"/>
  <c r="AE1339" i="64" s="1"/>
  <c r="AE1230" i="64"/>
  <c r="AE1245" i="64" s="1"/>
  <c r="AE989" i="64"/>
  <c r="AE1002" i="64" s="1"/>
  <c r="AE1078" i="64"/>
  <c r="AE1093" i="64" s="1"/>
  <c r="AE937" i="64"/>
  <c r="AE952" i="64" s="1"/>
  <c r="AE1102" i="64"/>
  <c r="AE1690" i="64"/>
  <c r="AE1705" i="64" s="1"/>
  <c r="AE661" i="64"/>
  <c r="AE1254" i="64"/>
  <c r="AE1267" i="64" s="1"/>
  <c r="AE560" i="64"/>
  <c r="AE580" i="64" s="1"/>
  <c r="AE612" i="64"/>
  <c r="AE637" i="64"/>
  <c r="AE588" i="64"/>
  <c r="AE603" i="64" s="1"/>
  <c r="AM1664" i="64"/>
  <c r="AM2470" i="64"/>
  <c r="AM2444" i="64"/>
  <c r="AM2419" i="64"/>
  <c r="AM1606" i="64"/>
  <c r="AM1638" i="64"/>
  <c r="AM1655" i="64" s="1"/>
  <c r="AM1584" i="64"/>
  <c r="AM1597" i="64" s="1"/>
  <c r="AM1793" i="64"/>
  <c r="AM1806" i="64" s="1"/>
  <c r="AM2393" i="64"/>
  <c r="AM2410" i="64" s="1"/>
  <c r="AM2522" i="64"/>
  <c r="AM2536" i="64" s="1"/>
  <c r="AM1495" i="64"/>
  <c r="AM1530" i="64" s="1"/>
  <c r="AM1539" i="64"/>
  <c r="AM1574" i="64" s="1"/>
  <c r="AM1948" i="64"/>
  <c r="AM1971" i="64" s="1"/>
  <c r="AM1880" i="64"/>
  <c r="AM1907" i="64" s="1"/>
  <c r="AM1459" i="64"/>
  <c r="AM1486" i="64" s="1"/>
  <c r="AM1980" i="64"/>
  <c r="AM2005" i="64" s="1"/>
  <c r="AM1916" i="64"/>
  <c r="AM1939" i="64" s="1"/>
  <c r="AM1388" i="64"/>
  <c r="AM1415" i="64" s="1"/>
  <c r="AM2014" i="64"/>
  <c r="AM2039" i="64" s="1"/>
  <c r="AM1353" i="64"/>
  <c r="AM1380" i="64" s="1"/>
  <c r="AM1423" i="64"/>
  <c r="AM1450" i="64" s="1"/>
  <c r="AM1329" i="64"/>
  <c r="AM1235" i="64"/>
  <c r="AM1107" i="64"/>
  <c r="AM1259" i="64"/>
  <c r="AM1272" i="64" s="1"/>
  <c r="AM942" i="64"/>
  <c r="AM1695" i="64"/>
  <c r="AM1710" i="64" s="1"/>
  <c r="AM666" i="64"/>
  <c r="AM679" i="64" s="1"/>
  <c r="AM565" i="64"/>
  <c r="AM617" i="64"/>
  <c r="AM1719" i="64"/>
  <c r="AM1083" i="64"/>
  <c r="AM1098" i="64" s="1"/>
  <c r="AM642" i="64"/>
  <c r="AM593" i="64"/>
  <c r="AM994" i="64"/>
  <c r="AM1007" i="64" s="1"/>
  <c r="BL1663" i="64"/>
  <c r="BL2469" i="64"/>
  <c r="BL2418" i="64"/>
  <c r="BL2443" i="64"/>
  <c r="BL2392" i="64"/>
  <c r="BL1637" i="64"/>
  <c r="BL1605" i="64"/>
  <c r="BL1583" i="64"/>
  <c r="BL1792" i="64"/>
  <c r="BL2521" i="64"/>
  <c r="BL1494" i="64"/>
  <c r="BL1879" i="64"/>
  <c r="BL1458" i="64"/>
  <c r="BL1947" i="64"/>
  <c r="BL1538" i="64"/>
  <c r="BL1915" i="64"/>
  <c r="BL2013" i="64"/>
  <c r="BL1352" i="64"/>
  <c r="BL1422" i="64"/>
  <c r="BL1979" i="64"/>
  <c r="BL1258" i="64"/>
  <c r="BL1234" i="64"/>
  <c r="BL1249" i="64" s="1"/>
  <c r="BL1387" i="64"/>
  <c r="BL1328" i="64"/>
  <c r="BL1106" i="64"/>
  <c r="BL1225" i="64" s="1"/>
  <c r="BL1694" i="64"/>
  <c r="BL665" i="64"/>
  <c r="BL678" i="64" s="1"/>
  <c r="BL616" i="64"/>
  <c r="BL1718" i="64"/>
  <c r="BL641" i="64"/>
  <c r="BL592" i="64"/>
  <c r="CC1660" i="64"/>
  <c r="CC1682" i="64" s="1"/>
  <c r="CC2466" i="64"/>
  <c r="CC2483" i="64" s="1"/>
  <c r="CC2440" i="64"/>
  <c r="CC2457" i="64" s="1"/>
  <c r="CC2415" i="64"/>
  <c r="CC2432" i="64" s="1"/>
  <c r="CC2389" i="64"/>
  <c r="CC2406" i="64" s="1"/>
  <c r="CC1634" i="64"/>
  <c r="CC1651" i="64" s="1"/>
  <c r="CC1602" i="64"/>
  <c r="CC1625" i="64" s="1"/>
  <c r="CC2518" i="64"/>
  <c r="CC2532" i="64" s="1"/>
  <c r="CC1580" i="64"/>
  <c r="CC1593" i="64" s="1"/>
  <c r="CC1789" i="64"/>
  <c r="CC1802" i="64" s="1"/>
  <c r="CC1535" i="64"/>
  <c r="CC1570" i="64" s="1"/>
  <c r="CC1876" i="64"/>
  <c r="CC1903" i="64" s="1"/>
  <c r="CC1491" i="64"/>
  <c r="CC1526" i="64" s="1"/>
  <c r="CC1944" i="64"/>
  <c r="CC1967" i="64" s="1"/>
  <c r="CC1912" i="64"/>
  <c r="CC1935" i="64" s="1"/>
  <c r="CC1455" i="64"/>
  <c r="CC1482" i="64" s="1"/>
  <c r="CC1384" i="64"/>
  <c r="CC1411" i="64" s="1"/>
  <c r="CC2010" i="64"/>
  <c r="CC2035" i="64" s="1"/>
  <c r="CC1419" i="64"/>
  <c r="CC1446" i="64" s="1"/>
  <c r="CC1349" i="64"/>
  <c r="CC1376" i="64" s="1"/>
  <c r="CC1976" i="64"/>
  <c r="CC2001" i="64" s="1"/>
  <c r="CC1231" i="64"/>
  <c r="CC1246" i="64" s="1"/>
  <c r="CC1255" i="64"/>
  <c r="CC1268" i="64" s="1"/>
  <c r="CC1103" i="64"/>
  <c r="CC1079" i="64"/>
  <c r="CC1094" i="64" s="1"/>
  <c r="CC1691" i="64"/>
  <c r="CC1706" i="64" s="1"/>
  <c r="CC662" i="64"/>
  <c r="CC675" i="64" s="1"/>
  <c r="CC638" i="64"/>
  <c r="CC613" i="64"/>
  <c r="CC1715" i="64"/>
  <c r="CC1730" i="64" s="1"/>
  <c r="CC938" i="64"/>
  <c r="CC953" i="64" s="1"/>
  <c r="CC589" i="64"/>
  <c r="CC990" i="64"/>
  <c r="CC1003" i="64" s="1"/>
  <c r="CC1325" i="64"/>
  <c r="AW1660" i="64"/>
  <c r="AW1682" i="64" s="1"/>
  <c r="AW2466" i="64"/>
  <c r="AW2483" i="64" s="1"/>
  <c r="AW2440" i="64"/>
  <c r="AW2457" i="64" s="1"/>
  <c r="AW2415" i="64"/>
  <c r="AW2432" i="64" s="1"/>
  <c r="AW2389" i="64"/>
  <c r="AW2406" i="64" s="1"/>
  <c r="AW1634" i="64"/>
  <c r="AW1651" i="64" s="1"/>
  <c r="AW1602" i="64"/>
  <c r="AW1625" i="64" s="1"/>
  <c r="AW1580" i="64"/>
  <c r="AW1593" i="64" s="1"/>
  <c r="AW1789" i="64"/>
  <c r="AW1802" i="64" s="1"/>
  <c r="AW2518" i="64"/>
  <c r="AW2532" i="64" s="1"/>
  <c r="AW1535" i="64"/>
  <c r="AW1570" i="64" s="1"/>
  <c r="AW1876" i="64"/>
  <c r="AW1903" i="64" s="1"/>
  <c r="AW1944" i="64"/>
  <c r="AW1967" i="64" s="1"/>
  <c r="AW1491" i="64"/>
  <c r="AW1526" i="64" s="1"/>
  <c r="AW1455" i="64"/>
  <c r="AW1482" i="64" s="1"/>
  <c r="AW1912" i="64"/>
  <c r="AW1935" i="64" s="1"/>
  <c r="AW1419" i="64"/>
  <c r="AW1446" i="64" s="1"/>
  <c r="AW2010" i="64"/>
  <c r="AW2035" i="64" s="1"/>
  <c r="AW1349" i="64"/>
  <c r="AW1376" i="64" s="1"/>
  <c r="AW1384" i="64"/>
  <c r="AW1411" i="64" s="1"/>
  <c r="AW1231" i="64"/>
  <c r="AW1246" i="64" s="1"/>
  <c r="AW1255" i="64"/>
  <c r="AW1268" i="64" s="1"/>
  <c r="AW1976" i="64"/>
  <c r="AW2001" i="64" s="1"/>
  <c r="AW1103" i="64"/>
  <c r="AW1079" i="64"/>
  <c r="AW1094" i="64" s="1"/>
  <c r="AW1325" i="64"/>
  <c r="AW1691" i="64"/>
  <c r="AW1706" i="64" s="1"/>
  <c r="AW662" i="64"/>
  <c r="AW675" i="64" s="1"/>
  <c r="AW938" i="64"/>
  <c r="AW953" i="64" s="1"/>
  <c r="AW990" i="64"/>
  <c r="AW1003" i="64" s="1"/>
  <c r="AW638" i="64"/>
  <c r="AW613" i="64"/>
  <c r="AW1715" i="64"/>
  <c r="AW1730" i="64" s="1"/>
  <c r="AW589" i="64"/>
  <c r="AO405" i="64"/>
  <c r="CC405" i="64"/>
  <c r="AN408" i="64"/>
  <c r="CB564" i="64"/>
  <c r="CH2465" i="64"/>
  <c r="CH2482" i="64" s="1"/>
  <c r="CH1659" i="64"/>
  <c r="CH2439" i="64"/>
  <c r="CH2456" i="64" s="1"/>
  <c r="CH2388" i="64"/>
  <c r="CH2405" i="64" s="1"/>
  <c r="CH2414" i="64"/>
  <c r="CH2431" i="64" s="1"/>
  <c r="CH1633" i="64"/>
  <c r="CH1650" i="64" s="1"/>
  <c r="CH1601" i="64"/>
  <c r="CH1624" i="64" s="1"/>
  <c r="CH1579" i="64"/>
  <c r="CH1592" i="64" s="1"/>
  <c r="CH1490" i="64"/>
  <c r="CH1525" i="64" s="1"/>
  <c r="CH1788" i="64"/>
  <c r="CH1801" i="64" s="1"/>
  <c r="CH2517" i="64"/>
  <c r="CH2531" i="64" s="1"/>
  <c r="CH1534" i="64"/>
  <c r="CH1911" i="64"/>
  <c r="CH1934" i="64" s="1"/>
  <c r="CH1875" i="64"/>
  <c r="CH1902" i="64" s="1"/>
  <c r="CH1943" i="64"/>
  <c r="CH1966" i="64" s="1"/>
  <c r="CH1383" i="64"/>
  <c r="CH1410" i="64" s="1"/>
  <c r="CH1975" i="64"/>
  <c r="CH2000" i="64" s="1"/>
  <c r="CH1254" i="64"/>
  <c r="CH1267" i="64" s="1"/>
  <c r="CH1454" i="64"/>
  <c r="CH1481" i="64" s="1"/>
  <c r="CH1418" i="64"/>
  <c r="CH1445" i="64" s="1"/>
  <c r="CH1102" i="64"/>
  <c r="CH1348" i="64"/>
  <c r="CH1375" i="64" s="1"/>
  <c r="CH1324" i="64"/>
  <c r="CH1339" i="64" s="1"/>
  <c r="CH2009" i="64"/>
  <c r="CH2034" i="64" s="1"/>
  <c r="CH1230" i="64"/>
  <c r="CH1245" i="64" s="1"/>
  <c r="CH1078" i="64"/>
  <c r="CH1093" i="64" s="1"/>
  <c r="CH937" i="64"/>
  <c r="CH952" i="64" s="1"/>
  <c r="CH637" i="64"/>
  <c r="CH560" i="64"/>
  <c r="CH580" i="64" s="1"/>
  <c r="CH454" i="64"/>
  <c r="CH612" i="64"/>
  <c r="CH1714" i="64"/>
  <c r="CH661" i="64"/>
  <c r="CH1690" i="64"/>
  <c r="CH1705" i="64" s="1"/>
  <c r="BZ2465" i="64"/>
  <c r="BZ2482" i="64" s="1"/>
  <c r="BZ1659" i="64"/>
  <c r="BZ2439" i="64"/>
  <c r="BZ2456" i="64" s="1"/>
  <c r="BZ2414" i="64"/>
  <c r="BZ2431" i="64" s="1"/>
  <c r="BZ1633" i="64"/>
  <c r="BZ1650" i="64" s="1"/>
  <c r="BZ2388" i="64"/>
  <c r="BZ2405" i="64" s="1"/>
  <c r="BZ1601" i="64"/>
  <c r="BZ1624" i="64" s="1"/>
  <c r="BZ1788" i="64"/>
  <c r="BZ1801" i="64" s="1"/>
  <c r="BZ1579" i="64"/>
  <c r="BZ1592" i="64" s="1"/>
  <c r="BZ2517" i="64"/>
  <c r="BZ2531" i="64" s="1"/>
  <c r="BZ1911" i="64"/>
  <c r="BZ1934" i="64" s="1"/>
  <c r="BZ1534" i="64"/>
  <c r="BZ1490" i="64"/>
  <c r="BZ1525" i="64" s="1"/>
  <c r="BZ1875" i="64"/>
  <c r="BZ1902" i="64" s="1"/>
  <c r="BZ1383" i="64"/>
  <c r="BZ1410" i="64" s="1"/>
  <c r="BZ1418" i="64"/>
  <c r="BZ1445" i="64" s="1"/>
  <c r="BZ1975" i="64"/>
  <c r="BZ2000" i="64" s="1"/>
  <c r="BZ1254" i="64"/>
  <c r="BZ1267" i="64" s="1"/>
  <c r="BZ1943" i="64"/>
  <c r="BZ1966" i="64" s="1"/>
  <c r="BZ1324" i="64"/>
  <c r="BZ1339" i="64" s="1"/>
  <c r="BZ1102" i="64"/>
  <c r="BZ2009" i="64"/>
  <c r="BZ2034" i="64" s="1"/>
  <c r="BZ1348" i="64"/>
  <c r="BZ1375" i="64" s="1"/>
  <c r="BZ1230" i="64"/>
  <c r="BZ1245" i="64" s="1"/>
  <c r="BZ1454" i="64"/>
  <c r="BZ1481" i="64" s="1"/>
  <c r="BZ1078" i="64"/>
  <c r="BZ1093" i="64" s="1"/>
  <c r="BZ937" i="64"/>
  <c r="BZ952" i="64" s="1"/>
  <c r="BZ661" i="64"/>
  <c r="BZ989" i="64"/>
  <c r="BZ1002" i="64" s="1"/>
  <c r="BZ1690" i="64"/>
  <c r="BZ1705" i="64" s="1"/>
  <c r="BZ560" i="64"/>
  <c r="BZ580" i="64" s="1"/>
  <c r="BZ454" i="64"/>
  <c r="BZ612" i="64"/>
  <c r="BZ637" i="64"/>
  <c r="BZ1714" i="64"/>
  <c r="BR2465" i="64"/>
  <c r="BR2482" i="64" s="1"/>
  <c r="BR1659" i="64"/>
  <c r="BR2439" i="64"/>
  <c r="BR2456" i="64" s="1"/>
  <c r="BR2414" i="64"/>
  <c r="BR2431" i="64" s="1"/>
  <c r="BR1633" i="64"/>
  <c r="BR1650" i="64" s="1"/>
  <c r="BR1601" i="64"/>
  <c r="BR1624" i="64" s="1"/>
  <c r="BR2388" i="64"/>
  <c r="BR2405" i="64" s="1"/>
  <c r="BR1788" i="64"/>
  <c r="BR1801" i="64" s="1"/>
  <c r="BR1579" i="64"/>
  <c r="BR1592" i="64" s="1"/>
  <c r="BR1490" i="64"/>
  <c r="BR1525" i="64" s="1"/>
  <c r="BR1534" i="64"/>
  <c r="BR1911" i="64"/>
  <c r="BR1934" i="64" s="1"/>
  <c r="BR2517" i="64"/>
  <c r="BR2531" i="64" s="1"/>
  <c r="BR1875" i="64"/>
  <c r="BR1902" i="64" s="1"/>
  <c r="BR1943" i="64"/>
  <c r="BR1966" i="64" s="1"/>
  <c r="BR1383" i="64"/>
  <c r="BR1410" i="64" s="1"/>
  <c r="BR1454" i="64"/>
  <c r="BR1481" i="64" s="1"/>
  <c r="BR1975" i="64"/>
  <c r="BR2000" i="64" s="1"/>
  <c r="BR1254" i="64"/>
  <c r="BR1267" i="64" s="1"/>
  <c r="BR1102" i="64"/>
  <c r="BR1348" i="64"/>
  <c r="BR1375" i="64" s="1"/>
  <c r="BR2009" i="64"/>
  <c r="BR2034"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4" i="64"/>
  <c r="BR1690" i="64"/>
  <c r="BR1705" i="64" s="1"/>
  <c r="BJ2465" i="64"/>
  <c r="BJ2482" i="64" s="1"/>
  <c r="BJ1659" i="64"/>
  <c r="BJ2439" i="64"/>
  <c r="BJ2456" i="64" s="1"/>
  <c r="BJ1633" i="64"/>
  <c r="BJ1650" i="64" s="1"/>
  <c r="BJ2388" i="64"/>
  <c r="BJ2405" i="64" s="1"/>
  <c r="BJ1601" i="64"/>
  <c r="BJ1624" i="64" s="1"/>
  <c r="BJ1579" i="64"/>
  <c r="BJ1592" i="64" s="1"/>
  <c r="BJ2414" i="64"/>
  <c r="BJ2431" i="64" s="1"/>
  <c r="BJ1788" i="64"/>
  <c r="BJ1801" i="64" s="1"/>
  <c r="BJ1534" i="64"/>
  <c r="BJ1911" i="64"/>
  <c r="BJ1934" i="64" s="1"/>
  <c r="BJ1875" i="64"/>
  <c r="BJ1902" i="64" s="1"/>
  <c r="BJ1943" i="64"/>
  <c r="BJ1966" i="64" s="1"/>
  <c r="BJ2517" i="64"/>
  <c r="BJ2531" i="64" s="1"/>
  <c r="BJ1383" i="64"/>
  <c r="BJ1410" i="64" s="1"/>
  <c r="BJ1490" i="64"/>
  <c r="BJ1525" i="64" s="1"/>
  <c r="BJ1975" i="64"/>
  <c r="BJ2000" i="64" s="1"/>
  <c r="BJ1454" i="64"/>
  <c r="BJ1481" i="64" s="1"/>
  <c r="BJ1254" i="64"/>
  <c r="BJ1267" i="64" s="1"/>
  <c r="BJ1418" i="64"/>
  <c r="BJ1445" i="64" s="1"/>
  <c r="BJ1102" i="64"/>
  <c r="BJ2009" i="64"/>
  <c r="BJ2034" i="64" s="1"/>
  <c r="BJ1324" i="64"/>
  <c r="BJ1339" i="64" s="1"/>
  <c r="BJ1348" i="64"/>
  <c r="BJ1375" i="64" s="1"/>
  <c r="BJ1230" i="64"/>
  <c r="BJ1245" i="64" s="1"/>
  <c r="BJ1078" i="64"/>
  <c r="BJ1093" i="64" s="1"/>
  <c r="BJ937" i="64"/>
  <c r="BJ952" i="64" s="1"/>
  <c r="BJ989" i="64"/>
  <c r="BJ1002" i="64" s="1"/>
  <c r="BJ1690" i="64"/>
  <c r="BJ1705" i="64" s="1"/>
  <c r="BJ560" i="64"/>
  <c r="BJ580" i="64" s="1"/>
  <c r="BJ454" i="64"/>
  <c r="BJ612" i="64"/>
  <c r="BJ1714" i="64"/>
  <c r="BB2465" i="64"/>
  <c r="BB2482" i="64" s="1"/>
  <c r="BB1659" i="64"/>
  <c r="BB2439" i="64"/>
  <c r="BB2456" i="64" s="1"/>
  <c r="BB2414" i="64"/>
  <c r="BB2431" i="64" s="1"/>
  <c r="BB2388" i="64"/>
  <c r="BB2405" i="64" s="1"/>
  <c r="BB1633" i="64"/>
  <c r="BB1650" i="64" s="1"/>
  <c r="BB1601" i="64"/>
  <c r="BB1624" i="64" s="1"/>
  <c r="BB1788" i="64"/>
  <c r="BB1801" i="64" s="1"/>
  <c r="BB1579" i="64"/>
  <c r="BB1592" i="64" s="1"/>
  <c r="BB1490" i="64"/>
  <c r="BB1525" i="64" s="1"/>
  <c r="BB2517" i="64"/>
  <c r="BB2531" i="64" s="1"/>
  <c r="BB1534" i="64"/>
  <c r="BB1911" i="64"/>
  <c r="BB1934" i="64" s="1"/>
  <c r="BB1875" i="64"/>
  <c r="BB1902" i="64" s="1"/>
  <c r="BB1383" i="64"/>
  <c r="BB1410" i="64" s="1"/>
  <c r="BB1943" i="64"/>
  <c r="BB1966" i="64" s="1"/>
  <c r="BB1418" i="64"/>
  <c r="BB1445" i="64" s="1"/>
  <c r="BB1975" i="64"/>
  <c r="BB2000" i="64" s="1"/>
  <c r="BB1254" i="64"/>
  <c r="BB1267" i="64" s="1"/>
  <c r="BB1454" i="64"/>
  <c r="BB1481" i="64" s="1"/>
  <c r="BB1102" i="64"/>
  <c r="BB1324" i="64"/>
  <c r="BB1339" i="64" s="1"/>
  <c r="BB2009" i="64"/>
  <c r="BB2034" i="64" s="1"/>
  <c r="BB1230" i="64"/>
  <c r="BB1245" i="64" s="1"/>
  <c r="BB1348" i="64"/>
  <c r="BB1375" i="64" s="1"/>
  <c r="BB1078" i="64"/>
  <c r="BB1093" i="64" s="1"/>
  <c r="BB937" i="64"/>
  <c r="BB952" i="64" s="1"/>
  <c r="BB661" i="64"/>
  <c r="BB560" i="64"/>
  <c r="BB580" i="64" s="1"/>
  <c r="BB989" i="64"/>
  <c r="BB1002" i="64" s="1"/>
  <c r="BB454" i="64"/>
  <c r="BB612" i="64"/>
  <c r="BB637" i="64"/>
  <c r="BB1714" i="64"/>
  <c r="BB1690" i="64"/>
  <c r="BB1705" i="64" s="1"/>
  <c r="AT2465" i="64"/>
  <c r="AT2482" i="64" s="1"/>
  <c r="AT1659" i="64"/>
  <c r="AT2439" i="64"/>
  <c r="AT2456" i="64" s="1"/>
  <c r="AT2414" i="64"/>
  <c r="AT2431" i="64" s="1"/>
  <c r="AT2388" i="64"/>
  <c r="AT2405" i="64" s="1"/>
  <c r="AT1601" i="64"/>
  <c r="AT1624" i="64" s="1"/>
  <c r="AT1633" i="64"/>
  <c r="AT1650" i="64" s="1"/>
  <c r="AT1579" i="64"/>
  <c r="AT1592" i="64" s="1"/>
  <c r="AT1911" i="64"/>
  <c r="AT1934" i="64" s="1"/>
  <c r="AT2517" i="64"/>
  <c r="AT2531" i="64" s="1"/>
  <c r="AT1788" i="64"/>
  <c r="AT1801" i="64" s="1"/>
  <c r="AT1534" i="64"/>
  <c r="AT1875" i="64"/>
  <c r="AT1902" i="64" s="1"/>
  <c r="AT1490" i="64"/>
  <c r="AT1525" i="64" s="1"/>
  <c r="AT1943" i="64"/>
  <c r="AT1966" i="64" s="1"/>
  <c r="AT1383" i="64"/>
  <c r="AT1410" i="64" s="1"/>
  <c r="AT1975" i="64"/>
  <c r="AT2000" i="64" s="1"/>
  <c r="AT1254" i="64"/>
  <c r="AT1267" i="64" s="1"/>
  <c r="AT1418" i="64"/>
  <c r="AT1445" i="64" s="1"/>
  <c r="AT1324" i="64"/>
  <c r="AT1339" i="64" s="1"/>
  <c r="AT1102" i="64"/>
  <c r="AT2009" i="64"/>
  <c r="AT2034" i="64" s="1"/>
  <c r="AT1230" i="64"/>
  <c r="AT1245" i="64" s="1"/>
  <c r="AT1454" i="64"/>
  <c r="AT1481" i="64" s="1"/>
  <c r="AT1078" i="64"/>
  <c r="AT1093" i="64" s="1"/>
  <c r="AT1348" i="64"/>
  <c r="AT1375" i="64" s="1"/>
  <c r="AT937" i="64"/>
  <c r="AT952" i="64" s="1"/>
  <c r="AT1690" i="64"/>
  <c r="AT1705" i="64" s="1"/>
  <c r="AT560" i="64"/>
  <c r="AT580" i="64" s="1"/>
  <c r="AT637" i="64"/>
  <c r="AT454" i="64"/>
  <c r="AT612" i="64"/>
  <c r="AT661" i="64"/>
  <c r="AT1714" i="64"/>
  <c r="AT989" i="64"/>
  <c r="AT1002" i="64" s="1"/>
  <c r="AL2465" i="64"/>
  <c r="AL2482" i="64" s="1"/>
  <c r="AL1659" i="64"/>
  <c r="AL2439" i="64"/>
  <c r="AL2456" i="64" s="1"/>
  <c r="AL2388" i="64"/>
  <c r="AL2405" i="64" s="1"/>
  <c r="AL2414" i="64"/>
  <c r="AL2431" i="64" s="1"/>
  <c r="AL1633" i="64"/>
  <c r="AL1650" i="64" s="1"/>
  <c r="AL1601" i="64"/>
  <c r="AL1624" i="64" s="1"/>
  <c r="AL2517" i="64"/>
  <c r="AL2531" i="64" s="1"/>
  <c r="AL1579" i="64"/>
  <c r="AL1592" i="64" s="1"/>
  <c r="AL1788" i="64"/>
  <c r="AL1801" i="64" s="1"/>
  <c r="AL1490" i="64"/>
  <c r="AL1525" i="64" s="1"/>
  <c r="AL1911" i="64"/>
  <c r="AL1934" i="64" s="1"/>
  <c r="AL1875" i="64"/>
  <c r="AL1902" i="64" s="1"/>
  <c r="AL1943" i="64"/>
  <c r="AL1966" i="64" s="1"/>
  <c r="AL1383" i="64"/>
  <c r="AL1410" i="64" s="1"/>
  <c r="AL1534" i="64"/>
  <c r="AL1454" i="64"/>
  <c r="AL1481" i="64" s="1"/>
  <c r="AL1975" i="64"/>
  <c r="AL2000" i="64" s="1"/>
  <c r="AL1418" i="64"/>
  <c r="AL1445" i="64" s="1"/>
  <c r="AL1254" i="64"/>
  <c r="AL1267" i="64" s="1"/>
  <c r="AL1348" i="64"/>
  <c r="AL1375" i="64" s="1"/>
  <c r="AL1102" i="64"/>
  <c r="AL2009" i="64"/>
  <c r="AL2034" i="64" s="1"/>
  <c r="AL1230" i="64"/>
  <c r="AL1245" i="64" s="1"/>
  <c r="AL1324" i="64"/>
  <c r="AL1339" i="64" s="1"/>
  <c r="AL1078" i="64"/>
  <c r="AL1093" i="64" s="1"/>
  <c r="AL937" i="64"/>
  <c r="AL952" i="64" s="1"/>
  <c r="AL661" i="64"/>
  <c r="AL989" i="64"/>
  <c r="AL1002" i="64" s="1"/>
  <c r="AL637" i="64"/>
  <c r="AL560" i="64"/>
  <c r="AL580" i="64" s="1"/>
  <c r="AL454" i="64"/>
  <c r="AL612" i="64"/>
  <c r="AL1714" i="64"/>
  <c r="AL1690" i="64"/>
  <c r="AL1705" i="64" s="1"/>
  <c r="AD2465" i="64"/>
  <c r="AD2482" i="64" s="1"/>
  <c r="AD1659" i="64"/>
  <c r="AD2439" i="64"/>
  <c r="AD2456" i="64" s="1"/>
  <c r="AD1633" i="64"/>
  <c r="AD1650" i="64" s="1"/>
  <c r="AD1601" i="64"/>
  <c r="AD1624" i="64" s="1"/>
  <c r="AD2414" i="64"/>
  <c r="AD2431" i="64" s="1"/>
  <c r="AD1788" i="64"/>
  <c r="AD1801" i="64" s="1"/>
  <c r="AD2388" i="64"/>
  <c r="AD2405" i="64" s="1"/>
  <c r="AD1579" i="64"/>
  <c r="AD1592" i="64" s="1"/>
  <c r="AD1534" i="64"/>
  <c r="AD2517" i="64"/>
  <c r="AD2531" i="64" s="1"/>
  <c r="AD1911" i="64"/>
  <c r="AD1934" i="64" s="1"/>
  <c r="AD1875" i="64"/>
  <c r="AD1902" i="64" s="1"/>
  <c r="AD1383" i="64"/>
  <c r="AD1410" i="64" s="1"/>
  <c r="AD1943" i="64"/>
  <c r="AD1966" i="64" s="1"/>
  <c r="AD1418" i="64"/>
  <c r="AD1445" i="64" s="1"/>
  <c r="AD1975" i="64"/>
  <c r="AD2000" i="64" s="1"/>
  <c r="AD1490" i="64"/>
  <c r="AD1525" i="64" s="1"/>
  <c r="AD1454" i="64"/>
  <c r="AD1481" i="64" s="1"/>
  <c r="AD1254" i="64"/>
  <c r="AD1267" i="64" s="1"/>
  <c r="AD1102" i="64"/>
  <c r="AD1348" i="64"/>
  <c r="AD1375" i="64" s="1"/>
  <c r="AD2009" i="64"/>
  <c r="AD2034" i="64" s="1"/>
  <c r="AD1324" i="64"/>
  <c r="AD1339" i="64" s="1"/>
  <c r="AD1230" i="64"/>
  <c r="AD1245" i="64" s="1"/>
  <c r="AD1078" i="64"/>
  <c r="AD1093" i="64" s="1"/>
  <c r="AD937" i="64"/>
  <c r="AD952" i="64" s="1"/>
  <c r="AD1690" i="64"/>
  <c r="AD1705" i="64" s="1"/>
  <c r="AD560" i="64"/>
  <c r="AD580" i="64" s="1"/>
  <c r="AD661" i="64"/>
  <c r="AD454" i="64"/>
  <c r="AD989" i="64"/>
  <c r="AD1002" i="64" s="1"/>
  <c r="AD612" i="64"/>
  <c r="AD1714" i="64"/>
  <c r="V2465" i="64"/>
  <c r="V2482" i="64" s="1"/>
  <c r="V1659" i="64"/>
  <c r="V2439" i="64"/>
  <c r="V2456" i="64" s="1"/>
  <c r="V2388" i="64"/>
  <c r="V2405" i="64" s="1"/>
  <c r="V2414" i="64"/>
  <c r="V2431" i="64" s="1"/>
  <c r="V1633" i="64"/>
  <c r="V1650" i="64" s="1"/>
  <c r="V1601" i="64"/>
  <c r="V1624" i="64" s="1"/>
  <c r="V1579" i="64"/>
  <c r="V1592" i="64" s="1"/>
  <c r="V1788" i="64"/>
  <c r="V1801" i="64" s="1"/>
  <c r="V1490" i="64"/>
  <c r="V1525" i="64" s="1"/>
  <c r="V1911" i="64"/>
  <c r="V1934" i="64" s="1"/>
  <c r="V2517" i="64"/>
  <c r="V2531" i="64" s="1"/>
  <c r="V1875" i="64"/>
  <c r="V1902" i="64" s="1"/>
  <c r="V1943" i="64"/>
  <c r="V1966" i="64" s="1"/>
  <c r="V1383" i="64"/>
  <c r="V1410" i="64" s="1"/>
  <c r="V1975" i="64"/>
  <c r="V2000" i="64" s="1"/>
  <c r="V1254" i="64"/>
  <c r="V1267" i="64" s="1"/>
  <c r="V1454" i="64"/>
  <c r="V1481" i="64" s="1"/>
  <c r="V1418" i="64"/>
  <c r="V1445" i="64" s="1"/>
  <c r="V1534" i="64"/>
  <c r="V1102" i="64"/>
  <c r="V1348" i="64"/>
  <c r="V1375" i="64" s="1"/>
  <c r="V1324" i="64"/>
  <c r="V1339" i="64" s="1"/>
  <c r="V1230" i="64"/>
  <c r="V1245" i="64" s="1"/>
  <c r="V2009" i="64"/>
  <c r="V2034" i="64" s="1"/>
  <c r="V1078" i="64"/>
  <c r="V1093" i="64" s="1"/>
  <c r="V937" i="64"/>
  <c r="V952" i="64" s="1"/>
  <c r="V560" i="64"/>
  <c r="V580" i="64" s="1"/>
  <c r="V454" i="64"/>
  <c r="V612" i="64"/>
  <c r="V637" i="64"/>
  <c r="V1714" i="64"/>
  <c r="V661" i="64"/>
  <c r="V1690" i="64"/>
  <c r="V1705" i="64" s="1"/>
  <c r="CH1664" i="64"/>
  <c r="CH2444" i="64"/>
  <c r="CH2419" i="64"/>
  <c r="CH1638" i="64"/>
  <c r="CH1655" i="64" s="1"/>
  <c r="CH2470" i="64"/>
  <c r="CH2393" i="64"/>
  <c r="CH2410" i="64" s="1"/>
  <c r="CH1606" i="64"/>
  <c r="CH1584" i="64"/>
  <c r="CH1597" i="64" s="1"/>
  <c r="CH1793" i="64"/>
  <c r="CH1806" i="64" s="1"/>
  <c r="CH1495" i="64"/>
  <c r="CH1530" i="64" s="1"/>
  <c r="CH1948" i="64"/>
  <c r="CH1971" i="64" s="1"/>
  <c r="CH2522" i="64"/>
  <c r="CH2536" i="64" s="1"/>
  <c r="CH1539" i="64"/>
  <c r="CH1574" i="64" s="1"/>
  <c r="CH1880" i="64"/>
  <c r="CH1907" i="64" s="1"/>
  <c r="CH1423" i="64"/>
  <c r="CH1450" i="64" s="1"/>
  <c r="CH1916" i="64"/>
  <c r="CH1939" i="64" s="1"/>
  <c r="CH1388" i="64"/>
  <c r="CH1415" i="64" s="1"/>
  <c r="CH1980" i="64"/>
  <c r="CH2005" i="64" s="1"/>
  <c r="CH1459" i="64"/>
  <c r="CH1486" i="64" s="1"/>
  <c r="CH2014" i="64"/>
  <c r="CH2039" i="64" s="1"/>
  <c r="CH1353" i="64"/>
  <c r="CH1380" i="64" s="1"/>
  <c r="CH1259" i="64"/>
  <c r="CH1272" i="64" s="1"/>
  <c r="CH1235" i="64"/>
  <c r="CH1329" i="64"/>
  <c r="CH994" i="64"/>
  <c r="CH1007" i="64" s="1"/>
  <c r="CH1083" i="64"/>
  <c r="CH1098" i="64" s="1"/>
  <c r="CH942" i="64"/>
  <c r="CH1107" i="64"/>
  <c r="CH1695" i="64"/>
  <c r="CH1710" i="64" s="1"/>
  <c r="CH666" i="64"/>
  <c r="CH679" i="64" s="1"/>
  <c r="CH565" i="64"/>
  <c r="CH1719" i="64"/>
  <c r="CH642" i="64"/>
  <c r="CH409" i="64"/>
  <c r="CH419" i="64" s="1"/>
  <c r="CH617" i="64"/>
  <c r="CH593" i="64"/>
  <c r="BZ1664" i="64"/>
  <c r="BZ2470" i="64"/>
  <c r="BZ2419" i="64"/>
  <c r="BZ2444" i="64"/>
  <c r="BZ1638" i="64"/>
  <c r="BZ1655" i="64" s="1"/>
  <c r="BZ1584" i="64"/>
  <c r="BZ1597" i="64" s="1"/>
  <c r="BZ1793" i="64"/>
  <c r="BZ1806" i="64" s="1"/>
  <c r="BZ2393" i="64"/>
  <c r="BZ2410" i="64" s="1"/>
  <c r="BZ1606" i="64"/>
  <c r="BZ2522" i="64"/>
  <c r="BZ2536" i="64" s="1"/>
  <c r="BZ1495" i="64"/>
  <c r="BZ1530" i="64" s="1"/>
  <c r="BZ1539" i="64"/>
  <c r="BZ1574" i="64" s="1"/>
  <c r="BZ1948" i="64"/>
  <c r="BZ1971" i="64" s="1"/>
  <c r="BZ1423" i="64"/>
  <c r="BZ1450" i="64" s="1"/>
  <c r="BZ1388" i="64"/>
  <c r="BZ1415" i="64" s="1"/>
  <c r="BZ1459" i="64"/>
  <c r="BZ1486" i="64" s="1"/>
  <c r="BZ1880" i="64"/>
  <c r="BZ1907" i="64" s="1"/>
  <c r="BZ1980" i="64"/>
  <c r="BZ2005" i="64" s="1"/>
  <c r="BZ1916" i="64"/>
  <c r="BZ1939" i="64" s="1"/>
  <c r="BZ2014" i="64"/>
  <c r="BZ2039" i="64" s="1"/>
  <c r="BZ1353" i="64"/>
  <c r="BZ1380" i="64" s="1"/>
  <c r="BZ1259" i="64"/>
  <c r="BZ1272" i="64" s="1"/>
  <c r="BZ1329" i="64"/>
  <c r="BZ1235" i="64"/>
  <c r="BZ994" i="64"/>
  <c r="BZ1007" i="64" s="1"/>
  <c r="BZ1107" i="64"/>
  <c r="BZ1083" i="64"/>
  <c r="BZ1098" i="64" s="1"/>
  <c r="BZ942" i="64"/>
  <c r="BZ1695" i="64"/>
  <c r="BZ1710" i="64" s="1"/>
  <c r="BZ666" i="64"/>
  <c r="BZ679" i="64" s="1"/>
  <c r="BZ642" i="64"/>
  <c r="BZ565" i="64"/>
  <c r="BZ617" i="64"/>
  <c r="BZ1719" i="64"/>
  <c r="BZ409" i="64"/>
  <c r="BZ419" i="64" s="1"/>
  <c r="BZ593" i="64"/>
  <c r="BR1664" i="64"/>
  <c r="BR2444" i="64"/>
  <c r="BR2470" i="64"/>
  <c r="BR2419" i="64"/>
  <c r="BR1638" i="64"/>
  <c r="BR1655" i="64" s="1"/>
  <c r="BR2393" i="64"/>
  <c r="BR2410" i="64" s="1"/>
  <c r="BR1606" i="64"/>
  <c r="BR1793" i="64"/>
  <c r="BR1806" i="64" s="1"/>
  <c r="BR1495" i="64"/>
  <c r="BR1530" i="64" s="1"/>
  <c r="BR1584" i="64"/>
  <c r="BR1597" i="64" s="1"/>
  <c r="BR2522" i="64"/>
  <c r="BR2536" i="64" s="1"/>
  <c r="BR1539" i="64"/>
  <c r="BR1574" i="64" s="1"/>
  <c r="BR1423" i="64"/>
  <c r="BR1450" i="64" s="1"/>
  <c r="BR1459" i="64"/>
  <c r="BR1486" i="64" s="1"/>
  <c r="BR1880" i="64"/>
  <c r="BR1907" i="64" s="1"/>
  <c r="BR1388" i="64"/>
  <c r="BR1415" i="64" s="1"/>
  <c r="BR1916" i="64"/>
  <c r="BR1939" i="64" s="1"/>
  <c r="BR1980" i="64"/>
  <c r="BR2005" i="64" s="1"/>
  <c r="BR2014" i="64"/>
  <c r="BR2039" i="64" s="1"/>
  <c r="BR1353" i="64"/>
  <c r="BR1380" i="64" s="1"/>
  <c r="BR1948" i="64"/>
  <c r="BR1971" i="64" s="1"/>
  <c r="BR1329" i="64"/>
  <c r="BR1235" i="64"/>
  <c r="BR1259" i="64"/>
  <c r="BR1272" i="64" s="1"/>
  <c r="BR1083" i="64"/>
  <c r="BR1098" i="64" s="1"/>
  <c r="BR994" i="64"/>
  <c r="BR1007" i="64" s="1"/>
  <c r="BR942" i="64"/>
  <c r="BR1695" i="64"/>
  <c r="BR1710" i="64" s="1"/>
  <c r="BR666" i="64"/>
  <c r="BR679" i="64" s="1"/>
  <c r="BR565" i="64"/>
  <c r="BR617" i="64"/>
  <c r="BR1719" i="64"/>
  <c r="BR642" i="64"/>
  <c r="BR409" i="64"/>
  <c r="BR419" i="64" s="1"/>
  <c r="BR1107" i="64"/>
  <c r="BR593" i="64"/>
  <c r="BJ1664" i="64"/>
  <c r="BJ2470" i="64"/>
  <c r="BJ2419" i="64"/>
  <c r="BJ2444" i="64"/>
  <c r="BJ1638" i="64"/>
  <c r="BJ1655" i="64" s="1"/>
  <c r="BJ2393" i="64"/>
  <c r="BJ2410" i="64" s="1"/>
  <c r="BJ1793" i="64"/>
  <c r="BJ1806" i="64" s="1"/>
  <c r="BJ1606" i="64"/>
  <c r="BJ1584" i="64"/>
  <c r="BJ1597" i="64" s="1"/>
  <c r="BJ2522" i="64"/>
  <c r="BJ2536" i="64" s="1"/>
  <c r="BJ1495" i="64"/>
  <c r="BJ1530" i="64" s="1"/>
  <c r="BJ1539" i="64"/>
  <c r="BJ1574" i="64" s="1"/>
  <c r="BJ1948" i="64"/>
  <c r="BJ1971" i="64" s="1"/>
  <c r="BJ1423" i="64"/>
  <c r="BJ1450" i="64" s="1"/>
  <c r="BJ1916" i="64"/>
  <c r="BJ1939" i="64" s="1"/>
  <c r="BJ1388" i="64"/>
  <c r="BJ1415" i="64" s="1"/>
  <c r="BJ1980" i="64"/>
  <c r="BJ2005" i="64" s="1"/>
  <c r="BJ2014" i="64"/>
  <c r="BJ2039" i="64" s="1"/>
  <c r="BJ1880" i="64"/>
  <c r="BJ1907" i="64" s="1"/>
  <c r="BJ1459" i="64"/>
  <c r="BJ1486" i="64" s="1"/>
  <c r="BJ1353" i="64"/>
  <c r="BJ1380" i="64" s="1"/>
  <c r="BJ1329" i="64"/>
  <c r="BJ1235" i="64"/>
  <c r="BJ1259" i="64"/>
  <c r="BJ1272" i="64" s="1"/>
  <c r="BJ994" i="64"/>
  <c r="BJ1007" i="64" s="1"/>
  <c r="BJ1107" i="64"/>
  <c r="BJ942" i="64"/>
  <c r="BJ1695" i="64"/>
  <c r="BJ1710" i="64" s="1"/>
  <c r="BJ1083" i="64"/>
  <c r="BJ1098" i="64" s="1"/>
  <c r="BJ666" i="64"/>
  <c r="BJ679" i="64" s="1"/>
  <c r="BJ617" i="64"/>
  <c r="BJ642" i="64"/>
  <c r="BJ565" i="64"/>
  <c r="BJ1719" i="64"/>
  <c r="BJ409" i="64"/>
  <c r="BJ419" i="64" s="1"/>
  <c r="BJ593" i="64"/>
  <c r="BB1664" i="64"/>
  <c r="BB2444" i="64"/>
  <c r="BB2419" i="64"/>
  <c r="BB2470" i="64"/>
  <c r="BB1638" i="64"/>
  <c r="BB1655" i="64" s="1"/>
  <c r="BB2393" i="64"/>
  <c r="BB2410" i="64" s="1"/>
  <c r="BB1793" i="64"/>
  <c r="BB1806" i="64" s="1"/>
  <c r="BB2522" i="64"/>
  <c r="BB2536" i="64" s="1"/>
  <c r="BB1606" i="64"/>
  <c r="BB1584" i="64"/>
  <c r="BB1597" i="64" s="1"/>
  <c r="BB1495" i="64"/>
  <c r="BB1530" i="64" s="1"/>
  <c r="BB1948" i="64"/>
  <c r="BB1971" i="64" s="1"/>
  <c r="BB1539" i="64"/>
  <c r="BB1574" i="64" s="1"/>
  <c r="BB1423" i="64"/>
  <c r="BB1450" i="64" s="1"/>
  <c r="BB1459" i="64"/>
  <c r="BB1486" i="64" s="1"/>
  <c r="BB1388" i="64"/>
  <c r="BB1415" i="64" s="1"/>
  <c r="BB1880" i="64"/>
  <c r="BB1907" i="64" s="1"/>
  <c r="BB1980" i="64"/>
  <c r="BB2005" i="64" s="1"/>
  <c r="BB2014" i="64"/>
  <c r="BB2039" i="64" s="1"/>
  <c r="BB1916" i="64"/>
  <c r="BB1939" i="64" s="1"/>
  <c r="BB1353" i="64"/>
  <c r="BB1380" i="64" s="1"/>
  <c r="BB1259" i="64"/>
  <c r="BB1272" i="64" s="1"/>
  <c r="BB1235" i="64"/>
  <c r="BB1329" i="64"/>
  <c r="BB1107" i="64"/>
  <c r="BB994" i="64"/>
  <c r="BB1007" i="64" s="1"/>
  <c r="BB1083" i="64"/>
  <c r="BB1098" i="64" s="1"/>
  <c r="BB942" i="64"/>
  <c r="BB1695" i="64"/>
  <c r="BB1710" i="64" s="1"/>
  <c r="BB666" i="64"/>
  <c r="BB679" i="64" s="1"/>
  <c r="BB565" i="64"/>
  <c r="BB1719" i="64"/>
  <c r="BB642" i="64"/>
  <c r="BB409" i="64"/>
  <c r="BB419" i="64" s="1"/>
  <c r="BB617" i="64"/>
  <c r="BB593" i="64"/>
  <c r="AT1664" i="64"/>
  <c r="AT2419" i="64"/>
  <c r="AT2470" i="64"/>
  <c r="AT2444" i="64"/>
  <c r="AT1638" i="64"/>
  <c r="AT1655" i="64" s="1"/>
  <c r="AT2393" i="64"/>
  <c r="AT2410" i="64" s="1"/>
  <c r="AT1606" i="64"/>
  <c r="AT1793" i="64"/>
  <c r="AT1806" i="64" s="1"/>
  <c r="AT1495" i="64"/>
  <c r="AT1530" i="64" s="1"/>
  <c r="AT1584" i="64"/>
  <c r="AT1597" i="64" s="1"/>
  <c r="AT2522" i="64"/>
  <c r="AT2536" i="64" s="1"/>
  <c r="AT1539" i="64"/>
  <c r="AT1574" i="64" s="1"/>
  <c r="AT1459" i="64"/>
  <c r="AT1486" i="64" s="1"/>
  <c r="AT1423" i="64"/>
  <c r="AT1450" i="64" s="1"/>
  <c r="AT1880" i="64"/>
  <c r="AT1907" i="64" s="1"/>
  <c r="AT1916" i="64"/>
  <c r="AT1939" i="64" s="1"/>
  <c r="AT1388" i="64"/>
  <c r="AT1415" i="64" s="1"/>
  <c r="AT1948" i="64"/>
  <c r="AT1971" i="64" s="1"/>
  <c r="AT1980" i="64"/>
  <c r="AT2005" i="64" s="1"/>
  <c r="AT2014" i="64"/>
  <c r="AT2039" i="64" s="1"/>
  <c r="AT1353" i="64"/>
  <c r="AT1380" i="64" s="1"/>
  <c r="AT1259" i="64"/>
  <c r="AT1272" i="64" s="1"/>
  <c r="AT1329" i="64"/>
  <c r="AT1235" i="64"/>
  <c r="AT994" i="64"/>
  <c r="AT1007" i="64" s="1"/>
  <c r="AT1083" i="64"/>
  <c r="AT1098" i="64" s="1"/>
  <c r="AT942" i="64"/>
  <c r="AT1695" i="64"/>
  <c r="AT1710" i="64" s="1"/>
  <c r="AT1107" i="64"/>
  <c r="AT666" i="64"/>
  <c r="AT679" i="64" s="1"/>
  <c r="AT642" i="64"/>
  <c r="AT565" i="64"/>
  <c r="AT617" i="64"/>
  <c r="AT1719" i="64"/>
  <c r="AT409" i="64"/>
  <c r="AT419" i="64" s="1"/>
  <c r="AT593" i="64"/>
  <c r="AL1664" i="64"/>
  <c r="AL2444" i="64"/>
  <c r="AL2419" i="64"/>
  <c r="AL2470" i="64"/>
  <c r="AL1638" i="64"/>
  <c r="AL1655" i="64" s="1"/>
  <c r="AL1793" i="64"/>
  <c r="AL1806" i="64" s="1"/>
  <c r="AL1606" i="64"/>
  <c r="AL1584" i="64"/>
  <c r="AL1597" i="64" s="1"/>
  <c r="AL2393" i="64"/>
  <c r="AL2410" i="64" s="1"/>
  <c r="AL2522" i="64"/>
  <c r="AL2536" i="64" s="1"/>
  <c r="AL1495" i="64"/>
  <c r="AL1530" i="64" s="1"/>
  <c r="AL1539" i="64"/>
  <c r="AL1574" i="64" s="1"/>
  <c r="AL1948" i="64"/>
  <c r="AL1971" i="64" s="1"/>
  <c r="AL1916" i="64"/>
  <c r="AL1939" i="64" s="1"/>
  <c r="AL1423" i="64"/>
  <c r="AL1450" i="64" s="1"/>
  <c r="AL1388" i="64"/>
  <c r="AL1415" i="64" s="1"/>
  <c r="AL1459" i="64"/>
  <c r="AL1486" i="64" s="1"/>
  <c r="AL1880" i="64"/>
  <c r="AL1907" i="64" s="1"/>
  <c r="AL1980" i="64"/>
  <c r="AL2005" i="64" s="1"/>
  <c r="AL2014" i="64"/>
  <c r="AL2039" i="64" s="1"/>
  <c r="AL1353" i="64"/>
  <c r="AL1380" i="64" s="1"/>
  <c r="AL1329" i="64"/>
  <c r="AL1235" i="64"/>
  <c r="AL1083" i="64"/>
  <c r="AL1098" i="64" s="1"/>
  <c r="AL994" i="64"/>
  <c r="AL1007" i="64" s="1"/>
  <c r="AL1107" i="64"/>
  <c r="AL1259" i="64"/>
  <c r="AL1272" i="64" s="1"/>
  <c r="AL942" i="64"/>
  <c r="AL1695" i="64"/>
  <c r="AL1710" i="64" s="1"/>
  <c r="AL666" i="64"/>
  <c r="AL679" i="64" s="1"/>
  <c r="AL565" i="64"/>
  <c r="AL617" i="64"/>
  <c r="AL1719" i="64"/>
  <c r="AL642" i="64"/>
  <c r="AL409" i="64"/>
  <c r="AL419" i="64" s="1"/>
  <c r="AL593" i="64"/>
  <c r="AD1664" i="64"/>
  <c r="AD2419" i="64"/>
  <c r="AD2470" i="64"/>
  <c r="AD2444" i="64"/>
  <c r="AD1638" i="64"/>
  <c r="AD1655" i="64" s="1"/>
  <c r="AD2393" i="64"/>
  <c r="AD2410" i="64" s="1"/>
  <c r="AD1606" i="64"/>
  <c r="AD1793" i="64"/>
  <c r="AD1806" i="64" s="1"/>
  <c r="AD1584" i="64"/>
  <c r="AD1597" i="64" s="1"/>
  <c r="AD1495" i="64"/>
  <c r="AD1530" i="64" s="1"/>
  <c r="AD1539" i="64"/>
  <c r="AD1574" i="64" s="1"/>
  <c r="AD2522" i="64"/>
  <c r="AD2536" i="64" s="1"/>
  <c r="AD1459" i="64"/>
  <c r="AD1486" i="64" s="1"/>
  <c r="AD1948" i="64"/>
  <c r="AD1971" i="64" s="1"/>
  <c r="AD1880" i="64"/>
  <c r="AD1907" i="64" s="1"/>
  <c r="AD1388" i="64"/>
  <c r="AD1415" i="64" s="1"/>
  <c r="AD1916" i="64"/>
  <c r="AD1939" i="64" s="1"/>
  <c r="AD1423" i="64"/>
  <c r="AD1450" i="64" s="1"/>
  <c r="AD1980" i="64"/>
  <c r="AD2005" i="64" s="1"/>
  <c r="AD2014" i="64"/>
  <c r="AD2039" i="64" s="1"/>
  <c r="AD1353" i="64"/>
  <c r="AD1380" i="64" s="1"/>
  <c r="AD1329" i="64"/>
  <c r="AD1235" i="64"/>
  <c r="AD1259" i="64"/>
  <c r="AD1272" i="64" s="1"/>
  <c r="AD1107" i="64"/>
  <c r="AD994" i="64"/>
  <c r="AD1007" i="64" s="1"/>
  <c r="AD942" i="64"/>
  <c r="AD1695" i="64"/>
  <c r="AD1710" i="64" s="1"/>
  <c r="AD1083" i="64"/>
  <c r="AD1098" i="64" s="1"/>
  <c r="AD666" i="64"/>
  <c r="AD679" i="64" s="1"/>
  <c r="AD642" i="64"/>
  <c r="AD565" i="64"/>
  <c r="AD617" i="64"/>
  <c r="AD1719" i="64"/>
  <c r="AD409" i="64"/>
  <c r="AD419" i="64" s="1"/>
  <c r="AD593" i="64"/>
  <c r="V1664" i="64"/>
  <c r="V2419" i="64"/>
  <c r="V2444" i="64"/>
  <c r="V1638" i="64"/>
  <c r="V1655" i="64" s="1"/>
  <c r="V2470" i="64"/>
  <c r="V1606" i="64"/>
  <c r="V2393" i="64"/>
  <c r="V2410" i="64" s="1"/>
  <c r="V1793" i="64"/>
  <c r="V1806" i="64" s="1"/>
  <c r="V1495" i="64"/>
  <c r="V1530" i="64" s="1"/>
  <c r="V2522" i="64"/>
  <c r="V2536" i="64" s="1"/>
  <c r="V1948" i="64"/>
  <c r="V1971" i="64" s="1"/>
  <c r="V1584" i="64"/>
  <c r="V1597" i="64" s="1"/>
  <c r="V1539" i="64"/>
  <c r="V1574" i="64" s="1"/>
  <c r="V1880" i="64"/>
  <c r="V1907" i="64" s="1"/>
  <c r="V1916" i="64"/>
  <c r="V1939" i="64" s="1"/>
  <c r="V1388" i="64"/>
  <c r="V1415" i="64" s="1"/>
  <c r="V1980" i="64"/>
  <c r="V2005" i="64" s="1"/>
  <c r="V1423" i="64"/>
  <c r="V1450" i="64" s="1"/>
  <c r="V2014" i="64"/>
  <c r="V2039" i="64" s="1"/>
  <c r="V1459" i="64"/>
  <c r="V1486" i="64" s="1"/>
  <c r="V1353" i="64"/>
  <c r="V1380" i="64" s="1"/>
  <c r="V1259" i="64"/>
  <c r="V1272" i="64" s="1"/>
  <c r="V1235" i="64"/>
  <c r="V1329" i="64"/>
  <c r="V994" i="64"/>
  <c r="V1007" i="64" s="1"/>
  <c r="V1083" i="64"/>
  <c r="V1098" i="64" s="1"/>
  <c r="V942" i="64"/>
  <c r="V1107" i="64"/>
  <c r="V1695" i="64"/>
  <c r="V1710" i="64" s="1"/>
  <c r="V666" i="64"/>
  <c r="V679" i="64" s="1"/>
  <c r="V565" i="64"/>
  <c r="V617" i="64"/>
  <c r="V1719" i="64"/>
  <c r="V642" i="64"/>
  <c r="V409" i="64"/>
  <c r="V419" i="64" s="1"/>
  <c r="V593" i="64"/>
  <c r="CI1663" i="64"/>
  <c r="CI2469" i="64"/>
  <c r="CI2443" i="64"/>
  <c r="CI2418" i="64"/>
  <c r="CI1605" i="64"/>
  <c r="CI1637" i="64"/>
  <c r="CI1583" i="64"/>
  <c r="CI1792" i="64"/>
  <c r="CI2392" i="64"/>
  <c r="CI1494" i="64"/>
  <c r="CI1947" i="64"/>
  <c r="CI1879" i="64"/>
  <c r="CI2521" i="64"/>
  <c r="CI1538" i="64"/>
  <c r="CI1458" i="64"/>
  <c r="CI1979" i="64"/>
  <c r="CI1387" i="64"/>
  <c r="CI2013" i="64"/>
  <c r="CI1915" i="64"/>
  <c r="CI1352" i="64"/>
  <c r="CI1422" i="64"/>
  <c r="CI1258" i="64"/>
  <c r="CI1328" i="64"/>
  <c r="CI1234" i="64"/>
  <c r="CI1249" i="64" s="1"/>
  <c r="CI1106" i="64"/>
  <c r="CI1225" i="64" s="1"/>
  <c r="CI941" i="64"/>
  <c r="CI1694" i="64"/>
  <c r="CI665" i="64"/>
  <c r="CI678" i="64" s="1"/>
  <c r="CI641" i="64"/>
  <c r="CI564" i="64"/>
  <c r="CI616" i="64"/>
  <c r="CI1718" i="64"/>
  <c r="CI592" i="64"/>
  <c r="CA1663" i="64"/>
  <c r="CA2469" i="64"/>
  <c r="CA2443" i="64"/>
  <c r="CA2418" i="64"/>
  <c r="CA1605" i="64"/>
  <c r="CA2392" i="64"/>
  <c r="CA1637" i="64"/>
  <c r="CA1583" i="64"/>
  <c r="CA1792" i="64"/>
  <c r="CA1494" i="64"/>
  <c r="CA2521" i="64"/>
  <c r="CA1538" i="64"/>
  <c r="CA1879" i="64"/>
  <c r="CA1458" i="64"/>
  <c r="CA1947" i="64"/>
  <c r="CA1915" i="64"/>
  <c r="CA1979" i="64"/>
  <c r="CA1422" i="64"/>
  <c r="CA2013" i="64"/>
  <c r="CA1352" i="64"/>
  <c r="CA1387" i="64"/>
  <c r="CA1328" i="64"/>
  <c r="CA1234" i="64"/>
  <c r="CA1249" i="64" s="1"/>
  <c r="CA1258" i="64"/>
  <c r="CA941" i="64"/>
  <c r="CA1694" i="64"/>
  <c r="CA665" i="64"/>
  <c r="CA678" i="64" s="1"/>
  <c r="CA1106" i="64"/>
  <c r="CA1225" i="64" s="1"/>
  <c r="CA564" i="64"/>
  <c r="CA993" i="64"/>
  <c r="CA616" i="64"/>
  <c r="CA1718" i="64"/>
  <c r="CA641" i="64"/>
  <c r="CA592" i="64"/>
  <c r="BS1663" i="64"/>
  <c r="BS2469" i="64"/>
  <c r="BS2418" i="64"/>
  <c r="BS1637" i="64"/>
  <c r="BS1605" i="64"/>
  <c r="BS2443" i="64"/>
  <c r="BS2392" i="64"/>
  <c r="BS1583" i="64"/>
  <c r="BS1792" i="64"/>
  <c r="BS1494" i="64"/>
  <c r="BS1538" i="64"/>
  <c r="BS2521" i="64"/>
  <c r="BS1879" i="64"/>
  <c r="BS1947" i="64"/>
  <c r="BS1915" i="64"/>
  <c r="BS1458" i="64"/>
  <c r="BS1979" i="64"/>
  <c r="BS1387" i="64"/>
  <c r="BS2013" i="64"/>
  <c r="BS1422" i="64"/>
  <c r="BS1352" i="64"/>
  <c r="BS1234" i="64"/>
  <c r="BS1249" i="64" s="1"/>
  <c r="BS1258" i="64"/>
  <c r="BS1328" i="64"/>
  <c r="BS1106" i="64"/>
  <c r="BS1225" i="64" s="1"/>
  <c r="BS941" i="64"/>
  <c r="BS1694" i="64"/>
  <c r="BS665" i="64"/>
  <c r="BS678" i="64" s="1"/>
  <c r="BS641" i="64"/>
  <c r="BS564" i="64"/>
  <c r="BS616" i="64"/>
  <c r="BS1718" i="64"/>
  <c r="BS993" i="64"/>
  <c r="BS592" i="64"/>
  <c r="BK1663" i="64"/>
  <c r="BK2469" i="64"/>
  <c r="BK2418" i="64"/>
  <c r="BK2443" i="64"/>
  <c r="BK1605" i="64"/>
  <c r="BK2392" i="64"/>
  <c r="BK1583" i="64"/>
  <c r="BK1637" i="64"/>
  <c r="BK1792" i="64"/>
  <c r="BK1494" i="64"/>
  <c r="BK1538" i="64"/>
  <c r="BK1947" i="64"/>
  <c r="BK2521" i="64"/>
  <c r="BK1879" i="64"/>
  <c r="BK1458" i="64"/>
  <c r="BK1915" i="64"/>
  <c r="BK1387" i="64"/>
  <c r="BK1979" i="64"/>
  <c r="BK2013" i="64"/>
  <c r="BK1352" i="64"/>
  <c r="BK1258" i="64"/>
  <c r="BK1234" i="64"/>
  <c r="BK1249" i="64" s="1"/>
  <c r="BK1422" i="64"/>
  <c r="BK1328" i="64"/>
  <c r="BK1106" i="64"/>
  <c r="BK1225" i="64" s="1"/>
  <c r="BK941" i="64"/>
  <c r="BK1694" i="64"/>
  <c r="BK665" i="64"/>
  <c r="BK678" i="64" s="1"/>
  <c r="BK993" i="64"/>
  <c r="BK564" i="64"/>
  <c r="BK616" i="64"/>
  <c r="BK1718" i="64"/>
  <c r="BK641" i="64"/>
  <c r="BK592" i="64"/>
  <c r="BC1663" i="64"/>
  <c r="BC2469" i="64"/>
  <c r="BC2418" i="64"/>
  <c r="BC2443" i="64"/>
  <c r="BC1605" i="64"/>
  <c r="BC1637" i="64"/>
  <c r="BC1583" i="64"/>
  <c r="BC2392" i="64"/>
  <c r="BC1792" i="64"/>
  <c r="BC1494" i="64"/>
  <c r="BC1538" i="64"/>
  <c r="BC1879" i="64"/>
  <c r="BC2521" i="64"/>
  <c r="BC1915" i="64"/>
  <c r="BC1947" i="64"/>
  <c r="BC1979" i="64"/>
  <c r="BC1422" i="64"/>
  <c r="BC1458" i="64"/>
  <c r="BC2013" i="64"/>
  <c r="BC1387" i="64"/>
  <c r="BC1352" i="64"/>
  <c r="BC1258" i="64"/>
  <c r="BC1328" i="64"/>
  <c r="BC1234" i="64"/>
  <c r="BC1249" i="64" s="1"/>
  <c r="BC941" i="64"/>
  <c r="BC1694" i="64"/>
  <c r="BC1106" i="64"/>
  <c r="BC1225" i="64" s="1"/>
  <c r="BC665" i="64"/>
  <c r="BC678" i="64" s="1"/>
  <c r="BC641" i="64"/>
  <c r="BC564" i="64"/>
  <c r="BC616" i="64"/>
  <c r="BC993" i="64"/>
  <c r="BC1718" i="64"/>
  <c r="BC592" i="64"/>
  <c r="AU1663" i="64"/>
  <c r="AU2469" i="64"/>
  <c r="AU2418" i="64"/>
  <c r="AU2443" i="64"/>
  <c r="AU1605" i="64"/>
  <c r="AU1637" i="64"/>
  <c r="AU1792" i="64"/>
  <c r="AU2392" i="64"/>
  <c r="AU1583" i="64"/>
  <c r="AU1494" i="64"/>
  <c r="AU1538" i="64"/>
  <c r="AU1879" i="64"/>
  <c r="AU1458" i="64"/>
  <c r="AU2521" i="64"/>
  <c r="AU1947" i="64"/>
  <c r="AU1979" i="64"/>
  <c r="AU1387" i="64"/>
  <c r="AU1915" i="64"/>
  <c r="AU2013" i="64"/>
  <c r="AU1422" i="64"/>
  <c r="AU1352" i="64"/>
  <c r="AU1328" i="64"/>
  <c r="AU1234" i="64"/>
  <c r="AU1249" i="64" s="1"/>
  <c r="AU1106" i="64"/>
  <c r="AU1225" i="64" s="1"/>
  <c r="AU941" i="64"/>
  <c r="AU1694" i="64"/>
  <c r="AU665" i="64"/>
  <c r="AU678" i="64" s="1"/>
  <c r="AU564" i="64"/>
  <c r="AU616" i="64"/>
  <c r="AU1718" i="64"/>
  <c r="AU1258" i="64"/>
  <c r="AU641" i="64"/>
  <c r="AU592" i="64"/>
  <c r="AU993" i="64"/>
  <c r="AM1663" i="64"/>
  <c r="AM2469" i="64"/>
  <c r="AM2418" i="64"/>
  <c r="AM2443" i="64"/>
  <c r="AM1605" i="64"/>
  <c r="AM2392" i="64"/>
  <c r="AM1637" i="64"/>
  <c r="AM1792" i="64"/>
  <c r="AM1494" i="64"/>
  <c r="AM1583" i="64"/>
  <c r="AM2521" i="64"/>
  <c r="AM1879" i="64"/>
  <c r="AM1947" i="64"/>
  <c r="AM1458" i="64"/>
  <c r="AM1915" i="64"/>
  <c r="AM1538" i="64"/>
  <c r="AM1422" i="64"/>
  <c r="AM1979" i="64"/>
  <c r="AM2013" i="64"/>
  <c r="AM1352" i="64"/>
  <c r="AM1234" i="64"/>
  <c r="AM1249" i="64" s="1"/>
  <c r="AM1258" i="64"/>
  <c r="AM1387" i="64"/>
  <c r="AM1328" i="64"/>
  <c r="AM941" i="64"/>
  <c r="AM1694" i="64"/>
  <c r="AM665" i="64"/>
  <c r="AM678" i="64" s="1"/>
  <c r="AM641" i="64"/>
  <c r="AM564" i="64"/>
  <c r="AM993" i="64"/>
  <c r="AM616" i="64"/>
  <c r="AM1718" i="64"/>
  <c r="AM592" i="64"/>
  <c r="AM1106" i="64"/>
  <c r="AM1225" i="64" s="1"/>
  <c r="AE1663" i="64"/>
  <c r="AE2469" i="64"/>
  <c r="AE2418" i="64"/>
  <c r="AE2443" i="64"/>
  <c r="AE2392" i="64"/>
  <c r="AE1605" i="64"/>
  <c r="AE1637" i="64"/>
  <c r="AE1792" i="64"/>
  <c r="AE1583" i="64"/>
  <c r="AE1494" i="64"/>
  <c r="AE2521" i="64"/>
  <c r="AE1538" i="64"/>
  <c r="AE1879" i="64"/>
  <c r="AE1947" i="64"/>
  <c r="AE1915" i="64"/>
  <c r="AE1979" i="64"/>
  <c r="AE1422" i="64"/>
  <c r="AE2013" i="64"/>
  <c r="AE1387" i="64"/>
  <c r="AE1352" i="64"/>
  <c r="AE1458" i="64"/>
  <c r="AE1258" i="64"/>
  <c r="AE1234" i="64"/>
  <c r="AE1249" i="64" s="1"/>
  <c r="AE1328" i="64"/>
  <c r="AE941" i="64"/>
  <c r="AE1106" i="64"/>
  <c r="AE1225" i="64" s="1"/>
  <c r="AE1694" i="64"/>
  <c r="AE665" i="64"/>
  <c r="AE678" i="64" s="1"/>
  <c r="AE564" i="64"/>
  <c r="AE616" i="64"/>
  <c r="AE1718" i="64"/>
  <c r="AE993" i="64"/>
  <c r="AE641" i="64"/>
  <c r="AE592" i="64"/>
  <c r="W1663" i="64"/>
  <c r="W2469" i="64"/>
  <c r="W2418" i="64"/>
  <c r="W2443" i="64"/>
  <c r="W1605" i="64"/>
  <c r="W2392" i="64"/>
  <c r="W1792" i="64"/>
  <c r="W1637" i="64"/>
  <c r="W1494" i="64"/>
  <c r="W1583" i="64"/>
  <c r="W1538" i="64"/>
  <c r="W1879" i="64"/>
  <c r="W2521" i="64"/>
  <c r="W1947" i="64"/>
  <c r="W1458" i="64"/>
  <c r="W1979" i="64"/>
  <c r="W1387" i="64"/>
  <c r="W2013" i="64"/>
  <c r="W1352" i="64"/>
  <c r="W1915" i="64"/>
  <c r="W1422" i="64"/>
  <c r="W1258" i="64"/>
  <c r="W1328" i="64"/>
  <c r="W1234" i="64"/>
  <c r="W1249" i="64" s="1"/>
  <c r="W1106" i="64"/>
  <c r="W1225" i="64" s="1"/>
  <c r="W941" i="64"/>
  <c r="W1694" i="64"/>
  <c r="W665" i="64"/>
  <c r="W678" i="64" s="1"/>
  <c r="W641" i="64"/>
  <c r="W564" i="64"/>
  <c r="W616" i="64"/>
  <c r="W1718" i="64"/>
  <c r="W592" i="64"/>
  <c r="CJ1660" i="64"/>
  <c r="CJ1682" i="64" s="1"/>
  <c r="CJ2466" i="64"/>
  <c r="CJ2483" i="64" s="1"/>
  <c r="CJ2415" i="64"/>
  <c r="CJ2432" i="64" s="1"/>
  <c r="CJ2440" i="64"/>
  <c r="CJ2457" i="64" s="1"/>
  <c r="CJ1602" i="64"/>
  <c r="CJ1625" i="64" s="1"/>
  <c r="CJ2389" i="64"/>
  <c r="CJ2406" i="64" s="1"/>
  <c r="CJ1634" i="64"/>
  <c r="CJ1651" i="64" s="1"/>
  <c r="CJ1789" i="64"/>
  <c r="CJ1802" i="64" s="1"/>
  <c r="CJ1580" i="64"/>
  <c r="CJ1593" i="64" s="1"/>
  <c r="CJ1491" i="64"/>
  <c r="CJ1526" i="64" s="1"/>
  <c r="CJ1535" i="64"/>
  <c r="CJ1570" i="64" s="1"/>
  <c r="CJ2518" i="64"/>
  <c r="CJ2532" i="64" s="1"/>
  <c r="CJ1876" i="64"/>
  <c r="CJ1903" i="64" s="1"/>
  <c r="CJ1944" i="64"/>
  <c r="CJ1967" i="64" s="1"/>
  <c r="CJ1912" i="64"/>
  <c r="CJ1935" i="64" s="1"/>
  <c r="CJ1455" i="64"/>
  <c r="CJ1482" i="64" s="1"/>
  <c r="CJ1976" i="64"/>
  <c r="CJ2001" i="64" s="1"/>
  <c r="CJ1419" i="64"/>
  <c r="CJ1446" i="64" s="1"/>
  <c r="CJ2010" i="64"/>
  <c r="CJ2035" i="64" s="1"/>
  <c r="CJ1349" i="64"/>
  <c r="CJ1376" i="64" s="1"/>
  <c r="CJ1384" i="64"/>
  <c r="CJ1411" i="64" s="1"/>
  <c r="CJ1325" i="64"/>
  <c r="CJ1231" i="64"/>
  <c r="CJ1246" i="64" s="1"/>
  <c r="CJ1079" i="64"/>
  <c r="CJ1094" i="64" s="1"/>
  <c r="CJ938" i="64"/>
  <c r="CJ953" i="64" s="1"/>
  <c r="CJ1691" i="64"/>
  <c r="CJ1706" i="64" s="1"/>
  <c r="CJ662" i="64"/>
  <c r="CJ675" i="64" s="1"/>
  <c r="CJ1255" i="64"/>
  <c r="CJ1268" i="64" s="1"/>
  <c r="CJ561" i="64"/>
  <c r="CJ1103" i="64"/>
  <c r="CJ613" i="64"/>
  <c r="CJ990" i="64"/>
  <c r="CJ1003" i="64" s="1"/>
  <c r="CJ1715" i="64"/>
  <c r="CJ1730" i="64" s="1"/>
  <c r="CJ638" i="64"/>
  <c r="CJ589" i="64"/>
  <c r="CB1660" i="64"/>
  <c r="CB1682" i="64" s="1"/>
  <c r="CB2466" i="64"/>
  <c r="CB2483" i="64" s="1"/>
  <c r="CB2415" i="64"/>
  <c r="CB2432" i="64" s="1"/>
  <c r="CB2440" i="64"/>
  <c r="CB2457" i="64" s="1"/>
  <c r="CB2389" i="64"/>
  <c r="CB2406" i="64" s="1"/>
  <c r="CB1634" i="64"/>
  <c r="CB1651" i="64" s="1"/>
  <c r="CB1602" i="64"/>
  <c r="CB1625" i="64" s="1"/>
  <c r="CB1789" i="64"/>
  <c r="CB1802" i="64" s="1"/>
  <c r="CB1491" i="64"/>
  <c r="CB1526" i="64" s="1"/>
  <c r="CB1580" i="64"/>
  <c r="CB1593" i="64" s="1"/>
  <c r="CB1535" i="64"/>
  <c r="CB1570" i="64" s="1"/>
  <c r="CB2518" i="64"/>
  <c r="CB2532" i="64" s="1"/>
  <c r="CB1876" i="64"/>
  <c r="CB1903" i="64" s="1"/>
  <c r="CB1944" i="64"/>
  <c r="CB1967" i="64" s="1"/>
  <c r="CB1912" i="64"/>
  <c r="CB1935" i="64" s="1"/>
  <c r="CB1455" i="64"/>
  <c r="CB1482" i="64" s="1"/>
  <c r="CB1976" i="64"/>
  <c r="CB2001" i="64" s="1"/>
  <c r="CB1384" i="64"/>
  <c r="CB1411" i="64" s="1"/>
  <c r="CB2010" i="64"/>
  <c r="CB2035" i="64" s="1"/>
  <c r="CB1419" i="64"/>
  <c r="CB1446" i="64" s="1"/>
  <c r="CB1349" i="64"/>
  <c r="CB1376" i="64" s="1"/>
  <c r="CB1325" i="64"/>
  <c r="CB1231" i="64"/>
  <c r="CB1246" i="64" s="1"/>
  <c r="CB1255" i="64"/>
  <c r="CB1268" i="64" s="1"/>
  <c r="CB1079" i="64"/>
  <c r="CB1094" i="64" s="1"/>
  <c r="CB938" i="64"/>
  <c r="CB953" i="64" s="1"/>
  <c r="CB1103" i="64"/>
  <c r="CB1691" i="64"/>
  <c r="CB1706" i="64" s="1"/>
  <c r="CB662" i="64"/>
  <c r="CB675" i="64" s="1"/>
  <c r="CB561" i="64"/>
  <c r="CB638" i="64"/>
  <c r="CB613" i="64"/>
  <c r="CB1715" i="64"/>
  <c r="CB1730" i="64" s="1"/>
  <c r="CB589" i="64"/>
  <c r="CB990" i="64"/>
  <c r="CB1003" i="64" s="1"/>
  <c r="BT1660" i="64"/>
  <c r="BT1682" i="64" s="1"/>
  <c r="BT2466" i="64"/>
  <c r="BT2483" i="64" s="1"/>
  <c r="BT2415" i="64"/>
  <c r="BT2432" i="64" s="1"/>
  <c r="BT2440" i="64"/>
  <c r="BT2457" i="64" s="1"/>
  <c r="BT1602" i="64"/>
  <c r="BT1625" i="64" s="1"/>
  <c r="BT2389" i="64"/>
  <c r="BT2406" i="64" s="1"/>
  <c r="BT1789" i="64"/>
  <c r="BT1802" i="64" s="1"/>
  <c r="BT1634" i="64"/>
  <c r="BT1651" i="64" s="1"/>
  <c r="BT1491" i="64"/>
  <c r="BT1526" i="64" s="1"/>
  <c r="BT1580" i="64"/>
  <c r="BT1593" i="64" s="1"/>
  <c r="BT1876" i="64"/>
  <c r="BT1903" i="64" s="1"/>
  <c r="BT2518" i="64"/>
  <c r="BT2532" i="64" s="1"/>
  <c r="BT1944" i="64"/>
  <c r="BT1967" i="64" s="1"/>
  <c r="BT1535" i="64"/>
  <c r="BT1570" i="64" s="1"/>
  <c r="BT1455" i="64"/>
  <c r="BT1482" i="64" s="1"/>
  <c r="BT1419" i="64"/>
  <c r="BT1446" i="64" s="1"/>
  <c r="BT1384" i="64"/>
  <c r="BT1411" i="64" s="1"/>
  <c r="BT1976" i="64"/>
  <c r="BT2001" i="64" s="1"/>
  <c r="BT1912" i="64"/>
  <c r="BT1935" i="64" s="1"/>
  <c r="BT2010" i="64"/>
  <c r="BT2035" i="64" s="1"/>
  <c r="BT1349" i="64"/>
  <c r="BT1376" i="64" s="1"/>
  <c r="BT1255" i="64"/>
  <c r="BT1268" i="64" s="1"/>
  <c r="BT1231" i="64"/>
  <c r="BT1246" i="64" s="1"/>
  <c r="BT1325" i="64"/>
  <c r="BT1103" i="64"/>
  <c r="BT1079" i="64"/>
  <c r="BT1094" i="64" s="1"/>
  <c r="BT938" i="64"/>
  <c r="BT953" i="64" s="1"/>
  <c r="BT1691" i="64"/>
  <c r="BT1706" i="64" s="1"/>
  <c r="BT662" i="64"/>
  <c r="BT675" i="64" s="1"/>
  <c r="BT561" i="64"/>
  <c r="BT990" i="64"/>
  <c r="BT1003" i="64" s="1"/>
  <c r="BT613" i="64"/>
  <c r="BT1715" i="64"/>
  <c r="BT1730" i="64" s="1"/>
  <c r="BT638" i="64"/>
  <c r="BT589" i="64"/>
  <c r="BL1660" i="64"/>
  <c r="BL1682" i="64" s="1"/>
  <c r="BL2466" i="64"/>
  <c r="BL2483" i="64" s="1"/>
  <c r="BL2415" i="64"/>
  <c r="BL2432" i="64" s="1"/>
  <c r="BL2440" i="64"/>
  <c r="BL2457" i="64" s="1"/>
  <c r="BL1602" i="64"/>
  <c r="BL1625" i="64" s="1"/>
  <c r="BL2389" i="64"/>
  <c r="BL2406" i="64" s="1"/>
  <c r="BL1634" i="64"/>
  <c r="BL1651" i="64" s="1"/>
  <c r="BL1789" i="64"/>
  <c r="BL1802" i="64" s="1"/>
  <c r="BL1580" i="64"/>
  <c r="BL1593" i="64" s="1"/>
  <c r="BL1491" i="64"/>
  <c r="BL1526" i="64" s="1"/>
  <c r="BL2518" i="64"/>
  <c r="BL2532" i="64" s="1"/>
  <c r="BL1535" i="64"/>
  <c r="BL1570" i="64" s="1"/>
  <c r="BL1876" i="64"/>
  <c r="BL1903" i="64" s="1"/>
  <c r="BL1944" i="64"/>
  <c r="BL1967" i="64" s="1"/>
  <c r="BL1912" i="64"/>
  <c r="BL1935" i="64" s="1"/>
  <c r="BL1455" i="64"/>
  <c r="BL1482" i="64" s="1"/>
  <c r="BL1976" i="64"/>
  <c r="BL2001" i="64" s="1"/>
  <c r="BL1419" i="64"/>
  <c r="BL1446" i="64" s="1"/>
  <c r="BL2010" i="64"/>
  <c r="BL2035" i="64" s="1"/>
  <c r="BL1384" i="64"/>
  <c r="BL1411" i="64" s="1"/>
  <c r="BL1349" i="64"/>
  <c r="BL1376" i="64" s="1"/>
  <c r="BL1255" i="64"/>
  <c r="BL1268" i="64" s="1"/>
  <c r="BL1231" i="64"/>
  <c r="BL1246" i="64" s="1"/>
  <c r="BL1325" i="64"/>
  <c r="BL1079" i="64"/>
  <c r="BL1094" i="64" s="1"/>
  <c r="BL938" i="64"/>
  <c r="BL953" i="64" s="1"/>
  <c r="BL1691" i="64"/>
  <c r="BL1706" i="64" s="1"/>
  <c r="BL662" i="64"/>
  <c r="BL675" i="64" s="1"/>
  <c r="BL1103" i="64"/>
  <c r="BL561" i="64"/>
  <c r="BL638" i="64"/>
  <c r="BL613" i="64"/>
  <c r="BL1715" i="64"/>
  <c r="BL1730" i="64" s="1"/>
  <c r="BL990" i="64"/>
  <c r="BL1003" i="64" s="1"/>
  <c r="BL589" i="64"/>
  <c r="BD1660" i="64"/>
  <c r="BD1682" i="64" s="1"/>
  <c r="BD2466" i="64"/>
  <c r="BD2483" i="64" s="1"/>
  <c r="BD2415" i="64"/>
  <c r="BD2432" i="64" s="1"/>
  <c r="BD2440" i="64"/>
  <c r="BD2457" i="64" s="1"/>
  <c r="BD1602" i="64"/>
  <c r="BD1625" i="64" s="1"/>
  <c r="BD2389" i="64"/>
  <c r="BD2406" i="64" s="1"/>
  <c r="BD1634" i="64"/>
  <c r="BD1651" i="64" s="1"/>
  <c r="BD1789" i="64"/>
  <c r="BD1802" i="64" s="1"/>
  <c r="BD1491" i="64"/>
  <c r="BD1526" i="64" s="1"/>
  <c r="BD1580" i="64"/>
  <c r="BD1593" i="64" s="1"/>
  <c r="BD1535" i="64"/>
  <c r="BD1570" i="64" s="1"/>
  <c r="BD2518" i="64"/>
  <c r="BD2532" i="64" s="1"/>
  <c r="BD1876" i="64"/>
  <c r="BD1903" i="64" s="1"/>
  <c r="BD1944" i="64"/>
  <c r="BD1967" i="64" s="1"/>
  <c r="BD1912" i="64"/>
  <c r="BD1935" i="64" s="1"/>
  <c r="BD1455" i="64"/>
  <c r="BD1482" i="64" s="1"/>
  <c r="BD1976" i="64"/>
  <c r="BD2001" i="64" s="1"/>
  <c r="BD1384" i="64"/>
  <c r="BD1411" i="64" s="1"/>
  <c r="BD2010" i="64"/>
  <c r="BD2035" i="64" s="1"/>
  <c r="BD1349" i="64"/>
  <c r="BD1376" i="64" s="1"/>
  <c r="BD1419" i="64"/>
  <c r="BD1446" i="64" s="1"/>
  <c r="BD1325" i="64"/>
  <c r="BD1231" i="64"/>
  <c r="BD1246" i="64" s="1"/>
  <c r="BD1079" i="64"/>
  <c r="BD1094" i="64" s="1"/>
  <c r="BD938" i="64"/>
  <c r="BD953" i="64" s="1"/>
  <c r="BD1255" i="64"/>
  <c r="BD1268" i="64" s="1"/>
  <c r="BD1103" i="64"/>
  <c r="BD1691" i="64"/>
  <c r="BD1706" i="64" s="1"/>
  <c r="BD662" i="64"/>
  <c r="BD675" i="64" s="1"/>
  <c r="BD561" i="64"/>
  <c r="BD613" i="64"/>
  <c r="BD1715" i="64"/>
  <c r="BD1730" i="64" s="1"/>
  <c r="BD638" i="64"/>
  <c r="BD589" i="64"/>
  <c r="AV1660" i="64"/>
  <c r="AV1682" i="64" s="1"/>
  <c r="AV2466" i="64"/>
  <c r="AV2483" i="64" s="1"/>
  <c r="AV2415" i="64"/>
  <c r="AV2432" i="64" s="1"/>
  <c r="AV2440" i="64"/>
  <c r="AV2457" i="64" s="1"/>
  <c r="AV2389" i="64"/>
  <c r="AV2406" i="64" s="1"/>
  <c r="AV1634" i="64"/>
  <c r="AV1651" i="64" s="1"/>
  <c r="AV1602" i="64"/>
  <c r="AV1625" i="64" s="1"/>
  <c r="AV1789" i="64"/>
  <c r="AV1802" i="64" s="1"/>
  <c r="AV1580" i="64"/>
  <c r="AV1593" i="64" s="1"/>
  <c r="AV1491" i="64"/>
  <c r="AV1526" i="64" s="1"/>
  <c r="AV1535" i="64"/>
  <c r="AV1570" i="64" s="1"/>
  <c r="AV1876" i="64"/>
  <c r="AV1903" i="64" s="1"/>
  <c r="AV2518" i="64"/>
  <c r="AV2532" i="64" s="1"/>
  <c r="AV1944" i="64"/>
  <c r="AV1967" i="64" s="1"/>
  <c r="AV1455" i="64"/>
  <c r="AV1482" i="64" s="1"/>
  <c r="AV1912" i="64"/>
  <c r="AV1935" i="64" s="1"/>
  <c r="AV1976" i="64"/>
  <c r="AV2001" i="64" s="1"/>
  <c r="AV1419" i="64"/>
  <c r="AV1446" i="64" s="1"/>
  <c r="AV2010" i="64"/>
  <c r="AV2035" i="64" s="1"/>
  <c r="AV1349" i="64"/>
  <c r="AV1376" i="64" s="1"/>
  <c r="AV1325" i="64"/>
  <c r="AV1384" i="64"/>
  <c r="AV1411" i="64" s="1"/>
  <c r="AV1231" i="64"/>
  <c r="AV1246" i="64" s="1"/>
  <c r="AV1255" i="64"/>
  <c r="AV1268" i="64" s="1"/>
  <c r="AV1103" i="64"/>
  <c r="AV1079" i="64"/>
  <c r="AV1094" i="64" s="1"/>
  <c r="AV938" i="64"/>
  <c r="AV953" i="64" s="1"/>
  <c r="AV1691" i="64"/>
  <c r="AV1706" i="64" s="1"/>
  <c r="AV662" i="64"/>
  <c r="AV675" i="64" s="1"/>
  <c r="AV561" i="64"/>
  <c r="AV990" i="64"/>
  <c r="AV1003" i="64" s="1"/>
  <c r="AV638" i="64"/>
  <c r="AV613" i="64"/>
  <c r="AV1715" i="64"/>
  <c r="AV1730" i="64" s="1"/>
  <c r="AV589" i="64"/>
  <c r="AN1660" i="64"/>
  <c r="AN1682" i="64" s="1"/>
  <c r="AN2466" i="64"/>
  <c r="AN2483" i="64" s="1"/>
  <c r="AN2415" i="64"/>
  <c r="AN2432" i="64" s="1"/>
  <c r="AN2440" i="64"/>
  <c r="AN2457" i="64" s="1"/>
  <c r="AN1634" i="64"/>
  <c r="AN1651" i="64" s="1"/>
  <c r="AN1602" i="64"/>
  <c r="AN1625" i="64" s="1"/>
  <c r="AN2389" i="64"/>
  <c r="AN2406" i="64" s="1"/>
  <c r="AN1789" i="64"/>
  <c r="AN1802" i="64" s="1"/>
  <c r="AN1580" i="64"/>
  <c r="AN1593" i="64" s="1"/>
  <c r="AN1491" i="64"/>
  <c r="AN1526" i="64" s="1"/>
  <c r="AN1876" i="64"/>
  <c r="AN1903" i="64" s="1"/>
  <c r="AN1535" i="64"/>
  <c r="AN1570" i="64" s="1"/>
  <c r="AN1944" i="64"/>
  <c r="AN1967" i="64" s="1"/>
  <c r="AN2518" i="64"/>
  <c r="AN2532" i="64" s="1"/>
  <c r="AN1912" i="64"/>
  <c r="AN1935" i="64" s="1"/>
  <c r="AN1455" i="64"/>
  <c r="AN1482" i="64" s="1"/>
  <c r="AN1976" i="64"/>
  <c r="AN2001" i="64" s="1"/>
  <c r="AN2010" i="64"/>
  <c r="AN2035" i="64" s="1"/>
  <c r="AN1384" i="64"/>
  <c r="AN1411" i="64" s="1"/>
  <c r="AN1419" i="64"/>
  <c r="AN1446" i="64" s="1"/>
  <c r="AN1349" i="64"/>
  <c r="AN1376" i="64" s="1"/>
  <c r="AN1255" i="64"/>
  <c r="AN1268" i="64" s="1"/>
  <c r="AN1231" i="64"/>
  <c r="AN1246" i="64" s="1"/>
  <c r="AN1325" i="64"/>
  <c r="AN1103" i="64"/>
  <c r="AN1079" i="64"/>
  <c r="AN1094" i="64" s="1"/>
  <c r="AN938" i="64"/>
  <c r="AN953" i="64" s="1"/>
  <c r="AN1691" i="64"/>
  <c r="AN1706" i="64" s="1"/>
  <c r="AN662" i="64"/>
  <c r="AN675" i="64" s="1"/>
  <c r="AN561" i="64"/>
  <c r="AN613" i="64"/>
  <c r="AN1715" i="64"/>
  <c r="AN1730" i="64" s="1"/>
  <c r="AN990" i="64"/>
  <c r="AN1003" i="64" s="1"/>
  <c r="AN589" i="64"/>
  <c r="AF1660" i="64"/>
  <c r="AF1682" i="64" s="1"/>
  <c r="AF2466" i="64"/>
  <c r="AF2483" i="64" s="1"/>
  <c r="AF2415" i="64"/>
  <c r="AF2432" i="64" s="1"/>
  <c r="AF2440" i="64"/>
  <c r="AF2457" i="64" s="1"/>
  <c r="AF1602" i="64"/>
  <c r="AF1625" i="64" s="1"/>
  <c r="AF1789" i="64"/>
  <c r="AF1802" i="64" s="1"/>
  <c r="AF2389" i="64"/>
  <c r="AF2406" i="64" s="1"/>
  <c r="AF1634" i="64"/>
  <c r="AF1651" i="64" s="1"/>
  <c r="AF1491" i="64"/>
  <c r="AF1526" i="64" s="1"/>
  <c r="AF1580" i="64"/>
  <c r="AF1593" i="64" s="1"/>
  <c r="AF1535" i="64"/>
  <c r="AF1570" i="64" s="1"/>
  <c r="AF2518" i="64"/>
  <c r="AF2532" i="64" s="1"/>
  <c r="AF1876" i="64"/>
  <c r="AF1903" i="64" s="1"/>
  <c r="AF1944" i="64"/>
  <c r="AF1967" i="64" s="1"/>
  <c r="AF1455" i="64"/>
  <c r="AF1482" i="64" s="1"/>
  <c r="AF1976" i="64"/>
  <c r="AF2001" i="64" s="1"/>
  <c r="AF1419" i="64"/>
  <c r="AF1446" i="64" s="1"/>
  <c r="AF1384" i="64"/>
  <c r="AF1411" i="64" s="1"/>
  <c r="AF1912" i="64"/>
  <c r="AF1935" i="64" s="1"/>
  <c r="AF2010" i="64"/>
  <c r="AF2035" i="64" s="1"/>
  <c r="AF1349" i="64"/>
  <c r="AF1376" i="64" s="1"/>
  <c r="AF1255" i="64"/>
  <c r="AF1268" i="64" s="1"/>
  <c r="AF1231" i="64"/>
  <c r="AF1246" i="64" s="1"/>
  <c r="AF1325" i="64"/>
  <c r="AF1079" i="64"/>
  <c r="AF1094" i="64" s="1"/>
  <c r="AF938" i="64"/>
  <c r="AF953" i="64" s="1"/>
  <c r="AF1691" i="64"/>
  <c r="AF1706" i="64" s="1"/>
  <c r="AF662" i="64"/>
  <c r="AF675" i="64" s="1"/>
  <c r="AF1103" i="64"/>
  <c r="AF990" i="64"/>
  <c r="AF1003" i="64" s="1"/>
  <c r="AF561" i="64"/>
  <c r="AF613" i="64"/>
  <c r="AF1715" i="64"/>
  <c r="AF1730" i="64" s="1"/>
  <c r="AF638" i="64"/>
  <c r="AF589" i="64"/>
  <c r="X1660" i="64"/>
  <c r="X1682" i="64" s="1"/>
  <c r="X2466" i="64"/>
  <c r="X2483" i="64" s="1"/>
  <c r="X2415" i="64"/>
  <c r="X2432" i="64" s="1"/>
  <c r="X2440" i="64"/>
  <c r="X2457" i="64" s="1"/>
  <c r="X2389" i="64"/>
  <c r="X2406" i="64" s="1"/>
  <c r="X1602" i="64"/>
  <c r="X1625" i="64" s="1"/>
  <c r="X1634" i="64"/>
  <c r="X1789" i="64"/>
  <c r="X1802" i="64" s="1"/>
  <c r="X1580" i="64"/>
  <c r="X1593" i="64" s="1"/>
  <c r="X1491" i="64"/>
  <c r="X1526" i="64" s="1"/>
  <c r="X2518" i="64"/>
  <c r="X2532" i="64" s="1"/>
  <c r="X1876" i="64"/>
  <c r="X1903" i="64" s="1"/>
  <c r="X1535" i="64"/>
  <c r="X1570" i="64" s="1"/>
  <c r="X1944" i="64"/>
  <c r="X1967" i="64" s="1"/>
  <c r="X1912" i="64"/>
  <c r="X1935" i="64" s="1"/>
  <c r="X1455" i="64"/>
  <c r="X1482" i="64" s="1"/>
  <c r="X1976" i="64"/>
  <c r="X2001" i="64" s="1"/>
  <c r="X2010" i="64"/>
  <c r="X2035" i="64" s="1"/>
  <c r="X1349" i="64"/>
  <c r="X1376" i="64" s="1"/>
  <c r="X1419" i="64"/>
  <c r="X1446" i="64" s="1"/>
  <c r="X1384" i="64"/>
  <c r="X1411" i="64" s="1"/>
  <c r="X1325" i="64"/>
  <c r="X1231" i="64"/>
  <c r="X1246" i="64" s="1"/>
  <c r="X1255" i="64"/>
  <c r="X1268" i="64" s="1"/>
  <c r="X1079" i="64"/>
  <c r="X1094" i="64" s="1"/>
  <c r="X938" i="64"/>
  <c r="X953" i="64" s="1"/>
  <c r="X1103" i="64"/>
  <c r="X1691" i="64"/>
  <c r="X1706" i="64" s="1"/>
  <c r="X662" i="64"/>
  <c r="X675" i="64" s="1"/>
  <c r="X561" i="64"/>
  <c r="X638" i="64"/>
  <c r="X613" i="64"/>
  <c r="X990" i="64"/>
  <c r="X1003" i="64" s="1"/>
  <c r="X1715" i="64"/>
  <c r="X1730"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F478" i="64" s="1"/>
  <c r="AS455" i="64"/>
  <c r="AS478" i="64" s="1"/>
  <c r="BE455" i="64"/>
  <c r="BE478" i="64" s="1"/>
  <c r="CD455" i="64"/>
  <c r="CD478" i="64" s="1"/>
  <c r="AG458" i="64"/>
  <c r="AU458" i="64"/>
  <c r="BH458" i="64"/>
  <c r="BT458" i="64"/>
  <c r="Y459" i="64"/>
  <c r="AM459" i="64"/>
  <c r="AZ459" i="64"/>
  <c r="BL459" i="64"/>
  <c r="BZ459" i="64"/>
  <c r="CK459" i="64"/>
  <c r="AP1714" i="64"/>
  <c r="BC1714" i="64"/>
  <c r="BO1714" i="64"/>
  <c r="CC1714" i="64"/>
  <c r="AB1715" i="64"/>
  <c r="AB1730" i="64" s="1"/>
  <c r="BG1715" i="64"/>
  <c r="BG1730" i="64" s="1"/>
  <c r="BW1718" i="64"/>
  <c r="BO1719" i="64"/>
  <c r="AW560" i="64"/>
  <c r="AW580" i="64" s="1"/>
  <c r="AO561" i="64"/>
  <c r="X564" i="64"/>
  <c r="CB565" i="64"/>
  <c r="BB588" i="64"/>
  <c r="BB603" i="64" s="1"/>
  <c r="AT589" i="64"/>
  <c r="BG612" i="64"/>
  <c r="AY613" i="64"/>
  <c r="AP616" i="64"/>
  <c r="AH617" i="64"/>
  <c r="AN638" i="64"/>
  <c r="BT641" i="64"/>
  <c r="AQ1695" i="64"/>
  <c r="AQ1710" i="64" s="1"/>
  <c r="AJ937" i="64"/>
  <c r="AJ952" i="64" s="1"/>
  <c r="AP941" i="64"/>
  <c r="V989" i="64"/>
  <c r="V1002" i="64" s="1"/>
  <c r="W993" i="64"/>
  <c r="BI665" i="64"/>
  <c r="BI678" i="64" s="1"/>
  <c r="BK1659" i="64"/>
  <c r="BK2414" i="64"/>
  <c r="BK2431" i="64" s="1"/>
  <c r="BK2465" i="64"/>
  <c r="BK2482" i="64" s="1"/>
  <c r="BK2388" i="64"/>
  <c r="BK2405" i="64" s="1"/>
  <c r="BK2439" i="64"/>
  <c r="BK2456" i="64" s="1"/>
  <c r="BK1788" i="64"/>
  <c r="BK1801" i="64" s="1"/>
  <c r="BK1633" i="64"/>
  <c r="BK1650" i="64" s="1"/>
  <c r="BK1601" i="64"/>
  <c r="BK1624" i="64" s="1"/>
  <c r="BK1490" i="64"/>
  <c r="BK1525" i="64" s="1"/>
  <c r="BK2517" i="64"/>
  <c r="BK2531" i="64" s="1"/>
  <c r="BK1579" i="64"/>
  <c r="BK1592" i="64" s="1"/>
  <c r="BK1534" i="64"/>
  <c r="BK1943" i="64"/>
  <c r="BK1966" i="64" s="1"/>
  <c r="BK1911" i="64"/>
  <c r="BK1934" i="64" s="1"/>
  <c r="BK1383" i="64"/>
  <c r="BK1410" i="64" s="1"/>
  <c r="BK1454" i="64"/>
  <c r="BK1481" i="64" s="1"/>
  <c r="BK1875" i="64"/>
  <c r="BK1902" i="64" s="1"/>
  <c r="BK1975" i="64"/>
  <c r="BK2000" i="64" s="1"/>
  <c r="BK1418" i="64"/>
  <c r="BK1445" i="64" s="1"/>
  <c r="BK2009" i="64"/>
  <c r="BK2034" i="64" s="1"/>
  <c r="BK1348" i="64"/>
  <c r="BK1375" i="64" s="1"/>
  <c r="BK1324" i="64"/>
  <c r="BK1339" i="64" s="1"/>
  <c r="BK1254" i="64"/>
  <c r="BK1267" i="64" s="1"/>
  <c r="BK989" i="64"/>
  <c r="BK1002" i="64" s="1"/>
  <c r="BK1078" i="64"/>
  <c r="BK1093" i="64" s="1"/>
  <c r="BK937" i="64"/>
  <c r="BK952" i="64" s="1"/>
  <c r="BK1230" i="64"/>
  <c r="BK1245" i="64" s="1"/>
  <c r="BK1102" i="64"/>
  <c r="BK1690" i="64"/>
  <c r="BK1705" i="64" s="1"/>
  <c r="BK661" i="64"/>
  <c r="BK560" i="64"/>
  <c r="BK580" i="64" s="1"/>
  <c r="BK612" i="64"/>
  <c r="BK637" i="64"/>
  <c r="BK588" i="64"/>
  <c r="BK603" i="64" s="1"/>
  <c r="BS1664" i="64"/>
  <c r="BS2470" i="64"/>
  <c r="BS2419" i="64"/>
  <c r="BS2444" i="64"/>
  <c r="BS1606" i="64"/>
  <c r="BS2393" i="64"/>
  <c r="BS2410" i="64" s="1"/>
  <c r="BS1638" i="64"/>
  <c r="BS1655" i="64" s="1"/>
  <c r="BS1584" i="64"/>
  <c r="BS1597" i="64" s="1"/>
  <c r="BS1793" i="64"/>
  <c r="BS1806" i="64" s="1"/>
  <c r="BS2522" i="64"/>
  <c r="BS2536" i="64" s="1"/>
  <c r="BS1495" i="64"/>
  <c r="BS1530" i="64" s="1"/>
  <c r="BS1539" i="64"/>
  <c r="BS1574" i="64" s="1"/>
  <c r="BS1880" i="64"/>
  <c r="BS1907" i="64" s="1"/>
  <c r="BS1948" i="64"/>
  <c r="BS1971" i="64" s="1"/>
  <c r="BS1459" i="64"/>
  <c r="BS1486" i="64" s="1"/>
  <c r="BS1916" i="64"/>
  <c r="BS1939" i="64" s="1"/>
  <c r="BS1980" i="64"/>
  <c r="BS2005" i="64" s="1"/>
  <c r="BS2014" i="64"/>
  <c r="BS2039" i="64" s="1"/>
  <c r="BS1353" i="64"/>
  <c r="BS1380" i="64" s="1"/>
  <c r="BS1423" i="64"/>
  <c r="BS1450" i="64" s="1"/>
  <c r="BS1388" i="64"/>
  <c r="BS1415" i="64" s="1"/>
  <c r="BS1329" i="64"/>
  <c r="BS1235" i="64"/>
  <c r="BS1259" i="64"/>
  <c r="BS1272" i="64" s="1"/>
  <c r="BS942" i="64"/>
  <c r="BS1695" i="64"/>
  <c r="BS1710" i="64" s="1"/>
  <c r="BS666" i="64"/>
  <c r="BS679" i="64" s="1"/>
  <c r="BS1107" i="64"/>
  <c r="BS565" i="64"/>
  <c r="BS1083" i="64"/>
  <c r="BS1098" i="64" s="1"/>
  <c r="BS617" i="64"/>
  <c r="BS994" i="64"/>
  <c r="BS1007" i="64" s="1"/>
  <c r="BS1719" i="64"/>
  <c r="BS642" i="64"/>
  <c r="BS593" i="64"/>
  <c r="CJ1663" i="64"/>
  <c r="CJ2469" i="64"/>
  <c r="CJ2443" i="64"/>
  <c r="CJ2418" i="64"/>
  <c r="CJ2392" i="64"/>
  <c r="CJ1637" i="64"/>
  <c r="CJ1605" i="64"/>
  <c r="CJ1583" i="64"/>
  <c r="CJ1792" i="64"/>
  <c r="CJ2521" i="64"/>
  <c r="CJ1879" i="64"/>
  <c r="CJ1538" i="64"/>
  <c r="CJ1458" i="64"/>
  <c r="CJ1947" i="64"/>
  <c r="CJ1494" i="64"/>
  <c r="CJ1915" i="64"/>
  <c r="CJ1387" i="64"/>
  <c r="CJ2013" i="64"/>
  <c r="CJ1352" i="64"/>
  <c r="CJ1422" i="64"/>
  <c r="CJ1328" i="64"/>
  <c r="CJ1234" i="64"/>
  <c r="CJ1249" i="64" s="1"/>
  <c r="CJ1106" i="64"/>
  <c r="CJ1225" i="64" s="1"/>
  <c r="CJ1979" i="64"/>
  <c r="CJ1258" i="64"/>
  <c r="CJ1694" i="64"/>
  <c r="CJ665" i="64"/>
  <c r="CJ678" i="64" s="1"/>
  <c r="CJ616" i="64"/>
  <c r="CJ1718" i="64"/>
  <c r="CJ408" i="64"/>
  <c r="CJ592" i="64"/>
  <c r="CJ993" i="64"/>
  <c r="CJ941" i="64"/>
  <c r="AV1663" i="64"/>
  <c r="AV2469" i="64"/>
  <c r="AV2418" i="64"/>
  <c r="AV2443" i="64"/>
  <c r="AV2392" i="64"/>
  <c r="AV1605" i="64"/>
  <c r="AV1583" i="64"/>
  <c r="AV1637" i="64"/>
  <c r="AV2521" i="64"/>
  <c r="AV1792" i="64"/>
  <c r="AV1494" i="64"/>
  <c r="AV1879" i="64"/>
  <c r="AV1538" i="64"/>
  <c r="AV1947" i="64"/>
  <c r="AV1458" i="64"/>
  <c r="AV1387" i="64"/>
  <c r="AV1915" i="64"/>
  <c r="AV2013" i="64"/>
  <c r="AV1422" i="64"/>
  <c r="AV1352" i="64"/>
  <c r="AV1328" i="64"/>
  <c r="AV1234" i="64"/>
  <c r="AV1249" i="64" s="1"/>
  <c r="AV1979" i="64"/>
  <c r="AV1258" i="64"/>
  <c r="AV1106" i="64"/>
  <c r="AV1225" i="64" s="1"/>
  <c r="AV1694" i="64"/>
  <c r="AV665" i="64"/>
  <c r="AV678" i="64" s="1"/>
  <c r="AV616" i="64"/>
  <c r="AV1718" i="64"/>
  <c r="AV641" i="64"/>
  <c r="AV592" i="64"/>
  <c r="AV993" i="64"/>
  <c r="AV941" i="64"/>
  <c r="Y1660" i="64"/>
  <c r="Y1682" i="64" s="1"/>
  <c r="Y2466" i="64"/>
  <c r="Y2483" i="64" s="1"/>
  <c r="Y2440" i="64"/>
  <c r="Y2457" i="64" s="1"/>
  <c r="Y2415" i="64"/>
  <c r="Y2432" i="64" s="1"/>
  <c r="Y2389" i="64"/>
  <c r="Y2406" i="64" s="1"/>
  <c r="Y1634" i="64"/>
  <c r="Y1602" i="64"/>
  <c r="Y1625" i="64" s="1"/>
  <c r="Y1580" i="64"/>
  <c r="Y1593" i="64" s="1"/>
  <c r="Y1789" i="64"/>
  <c r="Y1802" i="64" s="1"/>
  <c r="Y2518" i="64"/>
  <c r="Y2532" i="64" s="1"/>
  <c r="Y1876" i="64"/>
  <c r="Y1903" i="64" s="1"/>
  <c r="Y1491" i="64"/>
  <c r="Y1526" i="64" s="1"/>
  <c r="Y1535" i="64"/>
  <c r="Y1570" i="64" s="1"/>
  <c r="Y1944" i="64"/>
  <c r="Y1967" i="64" s="1"/>
  <c r="Y1912" i="64"/>
  <c r="Y1935" i="64" s="1"/>
  <c r="Y1455" i="64"/>
  <c r="Y1482" i="64" s="1"/>
  <c r="Y2010" i="64"/>
  <c r="Y2035" i="64" s="1"/>
  <c r="Y1349" i="64"/>
  <c r="Y1376" i="64" s="1"/>
  <c r="Y1419" i="64"/>
  <c r="Y1446" i="64" s="1"/>
  <c r="Y1384" i="64"/>
  <c r="Y1411" i="64" s="1"/>
  <c r="Y1976" i="64"/>
  <c r="Y2001" i="64" s="1"/>
  <c r="Y1325" i="64"/>
  <c r="Y1231" i="64"/>
  <c r="Y1246" i="64" s="1"/>
  <c r="Y1255" i="64"/>
  <c r="Y1268" i="64" s="1"/>
  <c r="Y1103" i="64"/>
  <c r="Y1079" i="64"/>
  <c r="Y1094" i="64" s="1"/>
  <c r="Y1691" i="64"/>
  <c r="Y1706" i="64" s="1"/>
  <c r="Y662" i="64"/>
  <c r="Y675" i="64" s="1"/>
  <c r="Y638" i="64"/>
  <c r="Y938" i="64"/>
  <c r="Y953" i="64" s="1"/>
  <c r="Y613" i="64"/>
  <c r="Y990" i="64"/>
  <c r="Y1003" i="64" s="1"/>
  <c r="Y1715" i="64"/>
  <c r="Y1730" i="64" s="1"/>
  <c r="Y589" i="64"/>
  <c r="CG1659" i="64"/>
  <c r="CG2439" i="64"/>
  <c r="CG2456" i="64" s="1"/>
  <c r="CG2465" i="64"/>
  <c r="CG2482" i="64" s="1"/>
  <c r="CG2414" i="64"/>
  <c r="CG2431" i="64" s="1"/>
  <c r="CG1633" i="64"/>
  <c r="CG1650" i="64" s="1"/>
  <c r="CG2388" i="64"/>
  <c r="CG2405" i="64" s="1"/>
  <c r="CG1601" i="64"/>
  <c r="CG1624" i="64" s="1"/>
  <c r="CG1579" i="64"/>
  <c r="CG1592" i="64" s="1"/>
  <c r="CG1788" i="64"/>
  <c r="CG1801" i="64" s="1"/>
  <c r="CG1534" i="64"/>
  <c r="CG2517" i="64"/>
  <c r="CG2531" i="64" s="1"/>
  <c r="CG1490" i="64"/>
  <c r="CG1525" i="64" s="1"/>
  <c r="CG1911" i="64"/>
  <c r="CG1934" i="64" s="1"/>
  <c r="CG1875" i="64"/>
  <c r="CG1902" i="64" s="1"/>
  <c r="CG1943" i="64"/>
  <c r="CG1966" i="64" s="1"/>
  <c r="CG1383" i="64"/>
  <c r="CG1410" i="64" s="1"/>
  <c r="CG1348" i="64"/>
  <c r="CG1375" i="64" s="1"/>
  <c r="CG1975" i="64"/>
  <c r="CG2000" i="64" s="1"/>
  <c r="CG1254" i="64"/>
  <c r="CG1267" i="64" s="1"/>
  <c r="CG1454" i="64"/>
  <c r="CG1481" i="64" s="1"/>
  <c r="CG1418" i="64"/>
  <c r="CG1445" i="64" s="1"/>
  <c r="CG1324" i="64"/>
  <c r="CG1339" i="64" s="1"/>
  <c r="CG2009" i="64"/>
  <c r="CG2034" i="64" s="1"/>
  <c r="CG989" i="64"/>
  <c r="CG1002" i="64" s="1"/>
  <c r="CG1102" i="64"/>
  <c r="CG1078" i="64"/>
  <c r="CG1093" i="64" s="1"/>
  <c r="CG937" i="64"/>
  <c r="CG952" i="64" s="1"/>
  <c r="CG588" i="64"/>
  <c r="CG603" i="64" s="1"/>
  <c r="CG637" i="64"/>
  <c r="CG560" i="64"/>
  <c r="CG580" i="64" s="1"/>
  <c r="CG1230" i="64"/>
  <c r="CG1245" i="64" s="1"/>
  <c r="CG612" i="64"/>
  <c r="CG1714" i="64"/>
  <c r="BY1659" i="64"/>
  <c r="BY2439" i="64"/>
  <c r="BY2456" i="64" s="1"/>
  <c r="BY2414" i="64"/>
  <c r="BY2431" i="64" s="1"/>
  <c r="BY2465" i="64"/>
  <c r="BY2482" i="64" s="1"/>
  <c r="BY2388" i="64"/>
  <c r="BY2405" i="64" s="1"/>
  <c r="BY1633" i="64"/>
  <c r="BY1650" i="64" s="1"/>
  <c r="BY1579" i="64"/>
  <c r="BY1592" i="64" s="1"/>
  <c r="BY1601" i="64"/>
  <c r="BY1624" i="64" s="1"/>
  <c r="BY1788" i="64"/>
  <c r="BY1801" i="64" s="1"/>
  <c r="BY1534" i="64"/>
  <c r="BY2517" i="64"/>
  <c r="BY2531" i="64" s="1"/>
  <c r="BY1911" i="64"/>
  <c r="BY1934" i="64" s="1"/>
  <c r="BY1943" i="64"/>
  <c r="BY1966" i="64" s="1"/>
  <c r="BY1490" i="64"/>
  <c r="BY1525" i="64" s="1"/>
  <c r="BY1875" i="64"/>
  <c r="BY1902" i="64" s="1"/>
  <c r="BY1383" i="64"/>
  <c r="BY1410" i="64" s="1"/>
  <c r="BY1454" i="64"/>
  <c r="BY1481" i="64" s="1"/>
  <c r="BY1348" i="64"/>
  <c r="BY1375" i="64" s="1"/>
  <c r="BY1418" i="64"/>
  <c r="BY1445" i="64" s="1"/>
  <c r="BY1975" i="64"/>
  <c r="BY2000" i="64" s="1"/>
  <c r="BY1254" i="64"/>
  <c r="BY1267" i="64" s="1"/>
  <c r="BY1324" i="64"/>
  <c r="BY1339" i="64" s="1"/>
  <c r="BY2009" i="64"/>
  <c r="BY2034" i="64" s="1"/>
  <c r="BY1102" i="64"/>
  <c r="BY989" i="64"/>
  <c r="BY1002" i="64" s="1"/>
  <c r="BY1230" i="64"/>
  <c r="BY1245" i="64" s="1"/>
  <c r="BY1078" i="64"/>
  <c r="BY1093" i="64" s="1"/>
  <c r="BY937" i="64"/>
  <c r="BY952" i="64" s="1"/>
  <c r="BY588" i="64"/>
  <c r="BY603" i="64" s="1"/>
  <c r="BY661" i="64"/>
  <c r="BY1690" i="64"/>
  <c r="BY1705" i="64" s="1"/>
  <c r="BY560" i="64"/>
  <c r="BY580" i="64" s="1"/>
  <c r="BY612" i="64"/>
  <c r="BY637" i="64"/>
  <c r="BY1714" i="64"/>
  <c r="BQ1659" i="64"/>
  <c r="BQ2439" i="64"/>
  <c r="BQ2456" i="64" s="1"/>
  <c r="BQ2465" i="64"/>
  <c r="BQ2482" i="64" s="1"/>
  <c r="BQ1633" i="64"/>
  <c r="BQ1650" i="64" s="1"/>
  <c r="BQ2388" i="64"/>
  <c r="BQ2405" i="64" s="1"/>
  <c r="BQ1601" i="64"/>
  <c r="BQ1624" i="64" s="1"/>
  <c r="BQ1579" i="64"/>
  <c r="BQ1592" i="64" s="1"/>
  <c r="BQ2414" i="64"/>
  <c r="BQ2431" i="64" s="1"/>
  <c r="BQ1788" i="64"/>
  <c r="BQ1801" i="64" s="1"/>
  <c r="BQ1534" i="64"/>
  <c r="BQ2517" i="64"/>
  <c r="BQ2531" i="64" s="1"/>
  <c r="BQ1490" i="64"/>
  <c r="BQ1525" i="64" s="1"/>
  <c r="BQ1911" i="64"/>
  <c r="BQ1934" i="64" s="1"/>
  <c r="BQ1875" i="64"/>
  <c r="BQ1902" i="64" s="1"/>
  <c r="BQ1943" i="64"/>
  <c r="BQ1966" i="64" s="1"/>
  <c r="BQ1383" i="64"/>
  <c r="BQ1410" i="64" s="1"/>
  <c r="BQ1418" i="64"/>
  <c r="BQ1445" i="64" s="1"/>
  <c r="BQ1348" i="64"/>
  <c r="BQ1375" i="64" s="1"/>
  <c r="BQ1454" i="64"/>
  <c r="BQ1481" i="64" s="1"/>
  <c r="BQ1975" i="64"/>
  <c r="BQ2000" i="64" s="1"/>
  <c r="BQ1254" i="64"/>
  <c r="BQ1267" i="64" s="1"/>
  <c r="BQ2009" i="64"/>
  <c r="BQ2034" i="64" s="1"/>
  <c r="BQ1102" i="64"/>
  <c r="BQ1230" i="64"/>
  <c r="BQ1245" i="64" s="1"/>
  <c r="BQ989" i="64"/>
  <c r="BQ1002" i="64" s="1"/>
  <c r="BQ1078" i="64"/>
  <c r="BQ1093" i="64" s="1"/>
  <c r="BQ937" i="64"/>
  <c r="BQ952" i="64" s="1"/>
  <c r="BQ588" i="64"/>
  <c r="BQ603" i="64" s="1"/>
  <c r="BQ637" i="64"/>
  <c r="BQ560" i="64"/>
  <c r="BQ580" i="64" s="1"/>
  <c r="BQ661" i="64"/>
  <c r="BQ612" i="64"/>
  <c r="BQ1714" i="64"/>
  <c r="BI1659" i="64"/>
  <c r="BI2439" i="64"/>
  <c r="BI2456" i="64" s="1"/>
  <c r="BI2465" i="64"/>
  <c r="BI2482" i="64" s="1"/>
  <c r="BI2414" i="64"/>
  <c r="BI2431" i="64" s="1"/>
  <c r="BI1633" i="64"/>
  <c r="BI1650" i="64" s="1"/>
  <c r="BI2388" i="64"/>
  <c r="BI2405" i="64" s="1"/>
  <c r="BI1601" i="64"/>
  <c r="BI1624" i="64" s="1"/>
  <c r="BI1579" i="64"/>
  <c r="BI1592" i="64" s="1"/>
  <c r="BI1788" i="64"/>
  <c r="BI1801" i="64" s="1"/>
  <c r="BI1534" i="64"/>
  <c r="BI2517" i="64"/>
  <c r="BI2531" i="64" s="1"/>
  <c r="BI1911" i="64"/>
  <c r="BI1934" i="64" s="1"/>
  <c r="BI1490" i="64"/>
  <c r="BI1525" i="64" s="1"/>
  <c r="BI1943" i="64"/>
  <c r="BI1966" i="64" s="1"/>
  <c r="BI1383" i="64"/>
  <c r="BI1410" i="64" s="1"/>
  <c r="BI1348" i="64"/>
  <c r="BI1375" i="64" s="1"/>
  <c r="BI1875" i="64"/>
  <c r="BI1902" i="64" s="1"/>
  <c r="BI1975" i="64"/>
  <c r="BI2000" i="64" s="1"/>
  <c r="BI1454" i="64"/>
  <c r="BI1481" i="64" s="1"/>
  <c r="BI1254" i="64"/>
  <c r="BI1267" i="64" s="1"/>
  <c r="BI1418" i="64"/>
  <c r="BI1445" i="64" s="1"/>
  <c r="BI2009" i="64"/>
  <c r="BI2034" i="64" s="1"/>
  <c r="BI1324" i="64"/>
  <c r="BI1339" i="64" s="1"/>
  <c r="BI989" i="64"/>
  <c r="BI1002" i="64" s="1"/>
  <c r="BI1078" i="64"/>
  <c r="BI1093" i="64" s="1"/>
  <c r="BI1230" i="64"/>
  <c r="BI1245" i="64" s="1"/>
  <c r="BI1102" i="64"/>
  <c r="BI937" i="64"/>
  <c r="BI952" i="64" s="1"/>
  <c r="BI661" i="64"/>
  <c r="BI637" i="64"/>
  <c r="BI588" i="64"/>
  <c r="BI603" i="64" s="1"/>
  <c r="BI1690" i="64"/>
  <c r="BI1705" i="64" s="1"/>
  <c r="BI560" i="64"/>
  <c r="BI580" i="64" s="1"/>
  <c r="BI612" i="64"/>
  <c r="BI1714" i="64"/>
  <c r="BA1659" i="64"/>
  <c r="BA2465" i="64"/>
  <c r="BA2482" i="64" s="1"/>
  <c r="BA2439" i="64"/>
  <c r="BA2456" i="64" s="1"/>
  <c r="BA2414" i="64"/>
  <c r="BA2431" i="64" s="1"/>
  <c r="BA1633" i="64"/>
  <c r="BA1650" i="64" s="1"/>
  <c r="BA2388" i="64"/>
  <c r="BA2405" i="64" s="1"/>
  <c r="BA1579" i="64"/>
  <c r="BA1592" i="64" s="1"/>
  <c r="BA1601" i="64"/>
  <c r="BA1624" i="64" s="1"/>
  <c r="BA1788" i="64"/>
  <c r="BA1801" i="64" s="1"/>
  <c r="BA1534" i="64"/>
  <c r="BA2517" i="64"/>
  <c r="BA2531" i="64" s="1"/>
  <c r="BA1490" i="64"/>
  <c r="BA1525" i="64" s="1"/>
  <c r="BA1911" i="64"/>
  <c r="BA1934" i="64" s="1"/>
  <c r="BA1875" i="64"/>
  <c r="BA1902" i="64" s="1"/>
  <c r="BA1383" i="64"/>
  <c r="BA1410" i="64" s="1"/>
  <c r="BA1348" i="64"/>
  <c r="BA1375" i="64" s="1"/>
  <c r="BA1943" i="64"/>
  <c r="BA1966" i="64" s="1"/>
  <c r="BA1418" i="64"/>
  <c r="BA1445" i="64" s="1"/>
  <c r="BA1975" i="64"/>
  <c r="BA2000" i="64" s="1"/>
  <c r="BA1254" i="64"/>
  <c r="BA1267" i="64" s="1"/>
  <c r="BA1454" i="64"/>
  <c r="BA1481" i="64" s="1"/>
  <c r="BA1324" i="64"/>
  <c r="BA1339" i="64" s="1"/>
  <c r="BA2009" i="64"/>
  <c r="BA2034" i="64" s="1"/>
  <c r="BA1230" i="64"/>
  <c r="BA1245" i="64" s="1"/>
  <c r="BA989" i="64"/>
  <c r="BA1002" i="64" s="1"/>
  <c r="BA1102" i="64"/>
  <c r="BA1078" i="64"/>
  <c r="BA1093" i="64" s="1"/>
  <c r="BA937" i="64"/>
  <c r="BA952" i="64" s="1"/>
  <c r="BA588" i="64"/>
  <c r="BA603" i="64" s="1"/>
  <c r="BA661" i="64"/>
  <c r="BA560" i="64"/>
  <c r="BA580" i="64" s="1"/>
  <c r="BA612" i="64"/>
  <c r="BA637" i="64"/>
  <c r="BA1714" i="64"/>
  <c r="AS1659" i="64"/>
  <c r="AS2439" i="64"/>
  <c r="AS2456" i="64" s="1"/>
  <c r="AS2465" i="64"/>
  <c r="AS2482" i="64" s="1"/>
  <c r="AS2414" i="64"/>
  <c r="AS2431" i="64" s="1"/>
  <c r="AS1633" i="64"/>
  <c r="AS1650" i="64" s="1"/>
  <c r="AS2388" i="64"/>
  <c r="AS2405" i="64" s="1"/>
  <c r="AS1601" i="64"/>
  <c r="AS1624" i="64" s="1"/>
  <c r="AS1579" i="64"/>
  <c r="AS1592" i="64" s="1"/>
  <c r="AS1788" i="64"/>
  <c r="AS1801" i="64" s="1"/>
  <c r="AS1534" i="64"/>
  <c r="AS2517" i="64"/>
  <c r="AS2531" i="64" s="1"/>
  <c r="AS1911" i="64"/>
  <c r="AS1934" i="64" s="1"/>
  <c r="AS1875" i="64"/>
  <c r="AS1902" i="64" s="1"/>
  <c r="AS1490" i="64"/>
  <c r="AS1525" i="64" s="1"/>
  <c r="AS1943" i="64"/>
  <c r="AS1966" i="64" s="1"/>
  <c r="AS1383" i="64"/>
  <c r="AS1410" i="64" s="1"/>
  <c r="AS1454" i="64"/>
  <c r="AS1481" i="64" s="1"/>
  <c r="AS1348" i="64"/>
  <c r="AS1375" i="64" s="1"/>
  <c r="AS1975" i="64"/>
  <c r="AS2000" i="64" s="1"/>
  <c r="AS1254" i="64"/>
  <c r="AS1267" i="64" s="1"/>
  <c r="AS1418" i="64"/>
  <c r="AS1445" i="64" s="1"/>
  <c r="AS1324" i="64"/>
  <c r="AS1339" i="64" s="1"/>
  <c r="AS2009" i="64"/>
  <c r="AS2034" i="64" s="1"/>
  <c r="AS1230" i="64"/>
  <c r="AS1245" i="64" s="1"/>
  <c r="AS1102" i="64"/>
  <c r="AS989" i="64"/>
  <c r="AS1002" i="64" s="1"/>
  <c r="AS1078" i="64"/>
  <c r="AS1093" i="64" s="1"/>
  <c r="AS937" i="64"/>
  <c r="AS952" i="64" s="1"/>
  <c r="AS588" i="64"/>
  <c r="AS603" i="64" s="1"/>
  <c r="AS1690" i="64"/>
  <c r="AS1705" i="64" s="1"/>
  <c r="AS560" i="64"/>
  <c r="AS580" i="64" s="1"/>
  <c r="AS637" i="64"/>
  <c r="AS612" i="64"/>
  <c r="AS661" i="64"/>
  <c r="AS1714" i="64"/>
  <c r="AK1659" i="64"/>
  <c r="AK2439" i="64"/>
  <c r="AK2456" i="64" s="1"/>
  <c r="AK2465" i="64"/>
  <c r="AK2482" i="64" s="1"/>
  <c r="AK2414" i="64"/>
  <c r="AK2431" i="64" s="1"/>
  <c r="AK1633" i="64"/>
  <c r="AK1650" i="64" s="1"/>
  <c r="AK1579" i="64"/>
  <c r="AK1592" i="64" s="1"/>
  <c r="AK2388" i="64"/>
  <c r="AK2405" i="64" s="1"/>
  <c r="AK1788" i="64"/>
  <c r="AK1801" i="64" s="1"/>
  <c r="AK1601" i="64"/>
  <c r="AK1624" i="64" s="1"/>
  <c r="AK1534" i="64"/>
  <c r="AK2517" i="64"/>
  <c r="AK2531" i="64" s="1"/>
  <c r="AK1911" i="64"/>
  <c r="AK1934" i="64" s="1"/>
  <c r="AK1490" i="64"/>
  <c r="AK1525" i="64" s="1"/>
  <c r="AK1943" i="64"/>
  <c r="AK1966" i="64" s="1"/>
  <c r="AK1383" i="64"/>
  <c r="AK1410" i="64" s="1"/>
  <c r="AK1348" i="64"/>
  <c r="AK1375" i="64" s="1"/>
  <c r="AK1454" i="64"/>
  <c r="AK1481" i="64" s="1"/>
  <c r="AK1975" i="64"/>
  <c r="AK2000" i="64" s="1"/>
  <c r="AK1875" i="64"/>
  <c r="AK1902" i="64" s="1"/>
  <c r="AK1418" i="64"/>
  <c r="AK1445" i="64" s="1"/>
  <c r="AK1254" i="64"/>
  <c r="AK1267" i="64" s="1"/>
  <c r="AK2009" i="64"/>
  <c r="AK2034" i="64" s="1"/>
  <c r="AK1102" i="64"/>
  <c r="AK1324" i="64"/>
  <c r="AK1339" i="64" s="1"/>
  <c r="AK989" i="64"/>
  <c r="AK1002" i="64" s="1"/>
  <c r="AK1230" i="64"/>
  <c r="AK1245" i="64" s="1"/>
  <c r="AK1078" i="64"/>
  <c r="AK1093" i="64" s="1"/>
  <c r="AK937" i="64"/>
  <c r="AK952" i="64" s="1"/>
  <c r="AK588" i="64"/>
  <c r="AK603" i="64" s="1"/>
  <c r="AK661" i="64"/>
  <c r="AK637" i="64"/>
  <c r="AK560" i="64"/>
  <c r="AK580" i="64" s="1"/>
  <c r="AK612" i="64"/>
  <c r="AK1714" i="64"/>
  <c r="AC1659" i="64"/>
  <c r="AC2465" i="64"/>
  <c r="AC2482" i="64" s="1"/>
  <c r="AC2439" i="64"/>
  <c r="AC2456" i="64" s="1"/>
  <c r="AC2414" i="64"/>
  <c r="AC2431" i="64" s="1"/>
  <c r="AC1633" i="64"/>
  <c r="AC1650" i="64" s="1"/>
  <c r="AC2388" i="64"/>
  <c r="AC2405" i="64" s="1"/>
  <c r="AC1579" i="64"/>
  <c r="AC1592" i="64" s="1"/>
  <c r="AC1601" i="64"/>
  <c r="AC1624" i="64" s="1"/>
  <c r="AC1788" i="64"/>
  <c r="AC1801" i="64" s="1"/>
  <c r="AC1534" i="64"/>
  <c r="AC1490" i="64"/>
  <c r="AC1525" i="64" s="1"/>
  <c r="AC2517" i="64"/>
  <c r="AC2531" i="64" s="1"/>
  <c r="AC1911" i="64"/>
  <c r="AC1934" i="64" s="1"/>
  <c r="AC1875" i="64"/>
  <c r="AC1902" i="64" s="1"/>
  <c r="AC1383" i="64"/>
  <c r="AC1410" i="64" s="1"/>
  <c r="AC1348" i="64"/>
  <c r="AC1375" i="64" s="1"/>
  <c r="AC1418" i="64"/>
  <c r="AC1445" i="64" s="1"/>
  <c r="AC1975" i="64"/>
  <c r="AC2000" i="64" s="1"/>
  <c r="AC1454" i="64"/>
  <c r="AC1481" i="64" s="1"/>
  <c r="AC1254" i="64"/>
  <c r="AC1267" i="64" s="1"/>
  <c r="AC1943" i="64"/>
  <c r="AC1966" i="64" s="1"/>
  <c r="AC2009" i="64"/>
  <c r="AC2034" i="64" s="1"/>
  <c r="AC1324" i="64"/>
  <c r="AC1339" i="64" s="1"/>
  <c r="AC1230" i="64"/>
  <c r="AC1245" i="64" s="1"/>
  <c r="AC989" i="64"/>
  <c r="AC1002" i="64" s="1"/>
  <c r="AC1078" i="64"/>
  <c r="AC1093" i="64" s="1"/>
  <c r="AC1102" i="64"/>
  <c r="AC937" i="64"/>
  <c r="AC952" i="64" s="1"/>
  <c r="AC637" i="64"/>
  <c r="AC588" i="64"/>
  <c r="AC603" i="64" s="1"/>
  <c r="AC1690" i="64"/>
  <c r="AC1705" i="64" s="1"/>
  <c r="AC560" i="64"/>
  <c r="AC580" i="64" s="1"/>
  <c r="AC661" i="64"/>
  <c r="AC612" i="64"/>
  <c r="AC1714" i="64"/>
  <c r="U1659" i="64"/>
  <c r="U2439" i="64"/>
  <c r="U2456" i="64" s="1"/>
  <c r="U2465" i="64"/>
  <c r="U2482" i="64" s="1"/>
  <c r="U1633" i="64"/>
  <c r="U1650" i="64" s="1"/>
  <c r="U2388" i="64"/>
  <c r="U2405" i="64" s="1"/>
  <c r="U2414" i="64"/>
  <c r="U2431" i="64" s="1"/>
  <c r="U1601" i="64"/>
  <c r="U1624" i="64" s="1"/>
  <c r="U1579" i="64"/>
  <c r="U1592" i="64" s="1"/>
  <c r="U1788" i="64"/>
  <c r="U1801" i="64" s="1"/>
  <c r="U1534" i="64"/>
  <c r="U1911" i="64"/>
  <c r="U1934" i="64" s="1"/>
  <c r="U2517" i="64"/>
  <c r="U2531" i="64" s="1"/>
  <c r="U1490" i="64"/>
  <c r="U1525" i="64" s="1"/>
  <c r="U1875" i="64"/>
  <c r="U1902" i="64" s="1"/>
  <c r="U1943" i="64"/>
  <c r="U1966" i="64" s="1"/>
  <c r="U1348" i="64"/>
  <c r="U1375" i="64" s="1"/>
  <c r="U1975" i="64"/>
  <c r="U2000" i="64" s="1"/>
  <c r="U1254" i="64"/>
  <c r="U1267" i="64" s="1"/>
  <c r="U1454" i="64"/>
  <c r="U1481" i="64" s="1"/>
  <c r="U1418" i="64"/>
  <c r="U1445" i="64" s="1"/>
  <c r="U1383" i="64"/>
  <c r="U1410" i="64" s="1"/>
  <c r="U1324" i="64"/>
  <c r="U1339" i="64" s="1"/>
  <c r="U989" i="64"/>
  <c r="U1002" i="64" s="1"/>
  <c r="U1102" i="64"/>
  <c r="U2009" i="64"/>
  <c r="U2034" i="64" s="1"/>
  <c r="U1078" i="64"/>
  <c r="U1093" i="64" s="1"/>
  <c r="U937" i="64"/>
  <c r="U952" i="64" s="1"/>
  <c r="U588" i="64"/>
  <c r="U603" i="64" s="1"/>
  <c r="U1230" i="64"/>
  <c r="U1245" i="64" s="1"/>
  <c r="U560" i="64"/>
  <c r="U580" i="64" s="1"/>
  <c r="U612" i="64"/>
  <c r="U637" i="64"/>
  <c r="U1714" i="64"/>
  <c r="CG2470" i="64"/>
  <c r="CG2444" i="64"/>
  <c r="CG1664" i="64"/>
  <c r="CG2419" i="64"/>
  <c r="CG1638" i="64"/>
  <c r="CG1655" i="64" s="1"/>
  <c r="CG1606" i="64"/>
  <c r="CG2393" i="64"/>
  <c r="CG2410" i="64" s="1"/>
  <c r="CG1793" i="64"/>
  <c r="CG1806" i="64" s="1"/>
  <c r="CG1584" i="64"/>
  <c r="CG1597" i="64" s="1"/>
  <c r="CG2522" i="64"/>
  <c r="CG2536" i="64" s="1"/>
  <c r="CG1539" i="64"/>
  <c r="CG1574" i="64" s="1"/>
  <c r="CG1916" i="64"/>
  <c r="CG1939" i="64" s="1"/>
  <c r="CG1948" i="64"/>
  <c r="CG1971" i="64" s="1"/>
  <c r="CG1495" i="64"/>
  <c r="CG1530" i="64" s="1"/>
  <c r="CG1880" i="64"/>
  <c r="CG1907" i="64" s="1"/>
  <c r="CG1459" i="64"/>
  <c r="CG1486" i="64" s="1"/>
  <c r="CG1423" i="64"/>
  <c r="CG1450" i="64" s="1"/>
  <c r="CG1388" i="64"/>
  <c r="CG1415" i="64" s="1"/>
  <c r="CG1980" i="64"/>
  <c r="CG2005" i="64" s="1"/>
  <c r="CG1259" i="64"/>
  <c r="CG1272" i="64" s="1"/>
  <c r="CG1107" i="64"/>
  <c r="CG2014" i="64"/>
  <c r="CG2039" i="64" s="1"/>
  <c r="CG1235" i="64"/>
  <c r="CG1353" i="64"/>
  <c r="CG1380" i="64" s="1"/>
  <c r="CG1329" i="64"/>
  <c r="CG642" i="64"/>
  <c r="CG617" i="64"/>
  <c r="CG1083" i="64"/>
  <c r="CG1098" i="64" s="1"/>
  <c r="CG942" i="64"/>
  <c r="CG1695" i="64"/>
  <c r="CG1710" i="64" s="1"/>
  <c r="CG565" i="64"/>
  <c r="CG666" i="64"/>
  <c r="CG679" i="64" s="1"/>
  <c r="CG459" i="64"/>
  <c r="CG994" i="64"/>
  <c r="CG1007" i="64" s="1"/>
  <c r="CG1719" i="64"/>
  <c r="CG409" i="64"/>
  <c r="CG419" i="64" s="1"/>
  <c r="BY2470" i="64"/>
  <c r="BY2444" i="64"/>
  <c r="BY1664" i="64"/>
  <c r="BY2419" i="64"/>
  <c r="BY1638" i="64"/>
  <c r="BY1655" i="64" s="1"/>
  <c r="BY1606" i="64"/>
  <c r="BY2393" i="64"/>
  <c r="BY2410" i="64" s="1"/>
  <c r="BY1584" i="64"/>
  <c r="BY1597" i="64" s="1"/>
  <c r="BY2522" i="64"/>
  <c r="BY2536" i="64" s="1"/>
  <c r="BY1793" i="64"/>
  <c r="BY1806" i="64" s="1"/>
  <c r="BY1539" i="64"/>
  <c r="BY1574" i="64" s="1"/>
  <c r="BY1495" i="64"/>
  <c r="BY1530" i="64" s="1"/>
  <c r="BY1948" i="64"/>
  <c r="BY1971" i="64" s="1"/>
  <c r="BY1916" i="64"/>
  <c r="BY1939" i="64" s="1"/>
  <c r="BY1880" i="64"/>
  <c r="BY1907" i="64" s="1"/>
  <c r="BY1423" i="64"/>
  <c r="BY1450" i="64" s="1"/>
  <c r="BY1388" i="64"/>
  <c r="BY1415" i="64" s="1"/>
  <c r="BY1459" i="64"/>
  <c r="BY1486" i="64" s="1"/>
  <c r="BY1980" i="64"/>
  <c r="BY2005" i="64" s="1"/>
  <c r="BY1259" i="64"/>
  <c r="BY1272" i="64" s="1"/>
  <c r="BY1107" i="64"/>
  <c r="BY1329" i="64"/>
  <c r="BY1235" i="64"/>
  <c r="BY2014" i="64"/>
  <c r="BY2039" i="64" s="1"/>
  <c r="BY1353" i="64"/>
  <c r="BY1380" i="64" s="1"/>
  <c r="BY642" i="64"/>
  <c r="BY1083" i="64"/>
  <c r="BY1098" i="64" s="1"/>
  <c r="BY617" i="64"/>
  <c r="BY942" i="64"/>
  <c r="BY994" i="64"/>
  <c r="BY1007" i="64" s="1"/>
  <c r="BY565" i="64"/>
  <c r="BY459" i="64"/>
  <c r="BY666" i="64"/>
  <c r="BY679" i="64" s="1"/>
  <c r="BY1695" i="64"/>
  <c r="BY1710" i="64" s="1"/>
  <c r="BY1719" i="64"/>
  <c r="BQ2470" i="64"/>
  <c r="BQ2444" i="64"/>
  <c r="BQ1664" i="64"/>
  <c r="BQ2419" i="64"/>
  <c r="BQ1638" i="64"/>
  <c r="BQ1655" i="64" s="1"/>
  <c r="BQ1606" i="64"/>
  <c r="BQ2393" i="64"/>
  <c r="BQ2410" i="64" s="1"/>
  <c r="BQ1793" i="64"/>
  <c r="BQ1806" i="64" s="1"/>
  <c r="BQ1584" i="64"/>
  <c r="BQ1597" i="64" s="1"/>
  <c r="BQ2522" i="64"/>
  <c r="BQ2536" i="64" s="1"/>
  <c r="BQ1539" i="64"/>
  <c r="BQ1574" i="64" s="1"/>
  <c r="BQ1916" i="64"/>
  <c r="BQ1939" i="64" s="1"/>
  <c r="BQ1495" i="64"/>
  <c r="BQ1530" i="64" s="1"/>
  <c r="BQ1880" i="64"/>
  <c r="BQ1907" i="64" s="1"/>
  <c r="BQ1948" i="64"/>
  <c r="BQ1971" i="64" s="1"/>
  <c r="BQ1423" i="64"/>
  <c r="BQ1450" i="64" s="1"/>
  <c r="BQ1459" i="64"/>
  <c r="BQ1486" i="64" s="1"/>
  <c r="BQ1388" i="64"/>
  <c r="BQ1415" i="64" s="1"/>
  <c r="BQ1980" i="64"/>
  <c r="BQ2005" i="64" s="1"/>
  <c r="BQ1259" i="64"/>
  <c r="BQ1272" i="64" s="1"/>
  <c r="BQ1353" i="64"/>
  <c r="BQ1380" i="64" s="1"/>
  <c r="BQ2014" i="64"/>
  <c r="BQ2039" i="64" s="1"/>
  <c r="BQ1107" i="64"/>
  <c r="BQ1329" i="64"/>
  <c r="BQ1235" i="64"/>
  <c r="BQ1083" i="64"/>
  <c r="BQ1098" i="64" s="1"/>
  <c r="BQ642" i="64"/>
  <c r="BQ617" i="64"/>
  <c r="BQ942" i="64"/>
  <c r="BQ1695" i="64"/>
  <c r="BQ1710" i="64" s="1"/>
  <c r="BQ565" i="64"/>
  <c r="BQ994" i="64"/>
  <c r="BQ1007" i="64" s="1"/>
  <c r="BQ459" i="64"/>
  <c r="BQ666" i="64"/>
  <c r="BQ679" i="64" s="1"/>
  <c r="BQ1719" i="64"/>
  <c r="BI2470" i="64"/>
  <c r="BI2444" i="64"/>
  <c r="BI1664" i="64"/>
  <c r="BI2419" i="64"/>
  <c r="BI1638" i="64"/>
  <c r="BI1655" i="64" s="1"/>
  <c r="BI1606" i="64"/>
  <c r="BI2393" i="64"/>
  <c r="BI2410" i="64" s="1"/>
  <c r="BI1584" i="64"/>
  <c r="BI1597" i="64" s="1"/>
  <c r="BI1495" i="64"/>
  <c r="BI1530" i="64" s="1"/>
  <c r="BI1916" i="64"/>
  <c r="BI1939" i="64" s="1"/>
  <c r="BI1539" i="64"/>
  <c r="BI1574" i="64" s="1"/>
  <c r="BI1948" i="64"/>
  <c r="BI1971" i="64" s="1"/>
  <c r="BI2522" i="64"/>
  <c r="BI2536" i="64" s="1"/>
  <c r="BI1880" i="64"/>
  <c r="BI1907" i="64" s="1"/>
  <c r="BI1423" i="64"/>
  <c r="BI1450" i="64" s="1"/>
  <c r="BI1793" i="64"/>
  <c r="BI1806" i="64" s="1"/>
  <c r="BI1388" i="64"/>
  <c r="BI1415" i="64" s="1"/>
  <c r="BI1980" i="64"/>
  <c r="BI2005" i="64" s="1"/>
  <c r="BI1259" i="64"/>
  <c r="BI1272" i="64" s="1"/>
  <c r="BI1459" i="64"/>
  <c r="BI1486" i="64" s="1"/>
  <c r="BI1107" i="64"/>
  <c r="BI1353" i="64"/>
  <c r="BI1380" i="64" s="1"/>
  <c r="BI1329" i="64"/>
  <c r="BI2014" i="64"/>
  <c r="BI2039" i="64" s="1"/>
  <c r="BI1235" i="64"/>
  <c r="BI642" i="64"/>
  <c r="BI617" i="64"/>
  <c r="BI942" i="64"/>
  <c r="BI1083" i="64"/>
  <c r="BI1098" i="64" s="1"/>
  <c r="BI565" i="64"/>
  <c r="BI459" i="64"/>
  <c r="BI1695" i="64"/>
  <c r="BI1710" i="64" s="1"/>
  <c r="BI1719" i="64"/>
  <c r="BI666" i="64"/>
  <c r="BI679" i="64" s="1"/>
  <c r="BI994" i="64"/>
  <c r="BI1007" i="64" s="1"/>
  <c r="BA2470" i="64"/>
  <c r="BA2444" i="64"/>
  <c r="BA1664" i="64"/>
  <c r="BA2419" i="64"/>
  <c r="BA1638" i="64"/>
  <c r="BA1655" i="64" s="1"/>
  <c r="BA1606" i="64"/>
  <c r="BA2393" i="64"/>
  <c r="BA2410" i="64" s="1"/>
  <c r="BA2522" i="64"/>
  <c r="BA2536" i="64" s="1"/>
  <c r="BA1584" i="64"/>
  <c r="BA1597" i="64" s="1"/>
  <c r="BA1793" i="64"/>
  <c r="BA1806" i="64" s="1"/>
  <c r="BA1539" i="64"/>
  <c r="BA1574" i="64" s="1"/>
  <c r="BA1948" i="64"/>
  <c r="BA1971" i="64" s="1"/>
  <c r="BA1916" i="64"/>
  <c r="BA1939" i="64" s="1"/>
  <c r="BA1495" i="64"/>
  <c r="BA1530" i="64" s="1"/>
  <c r="BA1880" i="64"/>
  <c r="BA1907" i="64" s="1"/>
  <c r="BA1423" i="64"/>
  <c r="BA1450" i="64" s="1"/>
  <c r="BA1459" i="64"/>
  <c r="BA1486" i="64" s="1"/>
  <c r="BA1388" i="64"/>
  <c r="BA1415" i="64" s="1"/>
  <c r="BA1980" i="64"/>
  <c r="BA2005" i="64" s="1"/>
  <c r="BA1259" i="64"/>
  <c r="BA1272" i="64" s="1"/>
  <c r="BA1107" i="64"/>
  <c r="BA1353" i="64"/>
  <c r="BA1380" i="64" s="1"/>
  <c r="BA2014" i="64"/>
  <c r="BA2039" i="64" s="1"/>
  <c r="BA1235" i="64"/>
  <c r="BA642" i="64"/>
  <c r="BA1329" i="64"/>
  <c r="BA617" i="64"/>
  <c r="BA1083" i="64"/>
  <c r="BA1098" i="64" s="1"/>
  <c r="BA942" i="64"/>
  <c r="BA994" i="64"/>
  <c r="BA1007" i="64" s="1"/>
  <c r="BA1695" i="64"/>
  <c r="BA1710" i="64" s="1"/>
  <c r="BA565" i="64"/>
  <c r="BA459" i="64"/>
  <c r="BA1719" i="64"/>
  <c r="AS2470" i="64"/>
  <c r="AS2444" i="64"/>
  <c r="AS1664" i="64"/>
  <c r="AS2419" i="64"/>
  <c r="AS1638" i="64"/>
  <c r="AS1655" i="64" s="1"/>
  <c r="AS1606" i="64"/>
  <c r="AS2393" i="64"/>
  <c r="AS2410" i="64" s="1"/>
  <c r="AS1793" i="64"/>
  <c r="AS1806" i="64" s="1"/>
  <c r="AS1584" i="64"/>
  <c r="AS1597" i="64" s="1"/>
  <c r="AS1495" i="64"/>
  <c r="AS1530" i="64" s="1"/>
  <c r="AS2522" i="64"/>
  <c r="AS2536" i="64" s="1"/>
  <c r="AS1539" i="64"/>
  <c r="AS1574" i="64" s="1"/>
  <c r="AS1916" i="64"/>
  <c r="AS1939" i="64" s="1"/>
  <c r="AS1880" i="64"/>
  <c r="AS1907" i="64" s="1"/>
  <c r="AS1459" i="64"/>
  <c r="AS1486" i="64" s="1"/>
  <c r="AS1423" i="64"/>
  <c r="AS1450" i="64" s="1"/>
  <c r="AS1388" i="64"/>
  <c r="AS1415" i="64" s="1"/>
  <c r="AS1948" i="64"/>
  <c r="AS1971" i="64" s="1"/>
  <c r="AS1980" i="64"/>
  <c r="AS2005" i="64" s="1"/>
  <c r="AS1259" i="64"/>
  <c r="AS1272" i="64" s="1"/>
  <c r="AS1107" i="64"/>
  <c r="AS1353" i="64"/>
  <c r="AS1380" i="64" s="1"/>
  <c r="AS1329" i="64"/>
  <c r="AS1235" i="64"/>
  <c r="AS2014" i="64"/>
  <c r="AS2039" i="64" s="1"/>
  <c r="AS642" i="64"/>
  <c r="AS1083" i="64"/>
  <c r="AS1098" i="64" s="1"/>
  <c r="AS942" i="64"/>
  <c r="AS666" i="64"/>
  <c r="AS679" i="64" s="1"/>
  <c r="AS565" i="64"/>
  <c r="AS459" i="64"/>
  <c r="AS994" i="64"/>
  <c r="AS1007" i="64" s="1"/>
  <c r="AS1695" i="64"/>
  <c r="AS1710" i="64" s="1"/>
  <c r="AS617" i="64"/>
  <c r="AS1719" i="64"/>
  <c r="AK2470" i="64"/>
  <c r="AK2444" i="64"/>
  <c r="AK1664" i="64"/>
  <c r="AK2419" i="64"/>
  <c r="AK1638" i="64"/>
  <c r="AK1655" i="64" s="1"/>
  <c r="AK2393" i="64"/>
  <c r="AK2410" i="64" s="1"/>
  <c r="AK1606" i="64"/>
  <c r="AK1584" i="64"/>
  <c r="AK1597" i="64" s="1"/>
  <c r="AK2522" i="64"/>
  <c r="AK2536" i="64" s="1"/>
  <c r="AK1793" i="64"/>
  <c r="AK1806" i="64" s="1"/>
  <c r="AK1916" i="64"/>
  <c r="AK1939" i="64" s="1"/>
  <c r="AK1495" i="64"/>
  <c r="AK1530" i="64" s="1"/>
  <c r="AK1948" i="64"/>
  <c r="AK1971" i="64" s="1"/>
  <c r="AK1539" i="64"/>
  <c r="AK1574" i="64" s="1"/>
  <c r="AK1880" i="64"/>
  <c r="AK1907" i="64" s="1"/>
  <c r="AK1423" i="64"/>
  <c r="AK1450" i="64" s="1"/>
  <c r="AK1388" i="64"/>
  <c r="AK1415" i="64" s="1"/>
  <c r="AK1459" i="64"/>
  <c r="AK1486" i="64" s="1"/>
  <c r="AK1980" i="64"/>
  <c r="AK2005" i="64" s="1"/>
  <c r="AK1259" i="64"/>
  <c r="AK1272" i="64" s="1"/>
  <c r="AK2014" i="64"/>
  <c r="AK2039" i="64" s="1"/>
  <c r="AK1107" i="64"/>
  <c r="AK1329" i="64"/>
  <c r="AK1353" i="64"/>
  <c r="AK1380" i="64" s="1"/>
  <c r="AK1235" i="64"/>
  <c r="AK1083" i="64"/>
  <c r="AK1098" i="64" s="1"/>
  <c r="AK642" i="64"/>
  <c r="AK942" i="64"/>
  <c r="AK666" i="64"/>
  <c r="AK679" i="64" s="1"/>
  <c r="AK1695" i="64"/>
  <c r="AK1710" i="64" s="1"/>
  <c r="AK565" i="64"/>
  <c r="AK459" i="64"/>
  <c r="AK617" i="64"/>
  <c r="AK1719" i="64"/>
  <c r="AC2470" i="64"/>
  <c r="AC2444" i="64"/>
  <c r="AC1664" i="64"/>
  <c r="AC2419" i="64"/>
  <c r="AC1638" i="64"/>
  <c r="AC1655" i="64" s="1"/>
  <c r="AC1606" i="64"/>
  <c r="AC2393" i="64"/>
  <c r="AC2410" i="64" s="1"/>
  <c r="AC2522" i="64"/>
  <c r="AC2536" i="64" s="1"/>
  <c r="AC1793" i="64"/>
  <c r="AC1806" i="64" s="1"/>
  <c r="AC1584" i="64"/>
  <c r="AC1597" i="64" s="1"/>
  <c r="AC1495" i="64"/>
  <c r="AC1530" i="64" s="1"/>
  <c r="AC1539" i="64"/>
  <c r="AC1574" i="64" s="1"/>
  <c r="AC1916" i="64"/>
  <c r="AC1939" i="64" s="1"/>
  <c r="AC1880" i="64"/>
  <c r="AC1907" i="64" s="1"/>
  <c r="AC1423" i="64"/>
  <c r="AC1450" i="64" s="1"/>
  <c r="AC1459" i="64"/>
  <c r="AC1486" i="64" s="1"/>
  <c r="AC1948" i="64"/>
  <c r="AC1971" i="64" s="1"/>
  <c r="AC1388" i="64"/>
  <c r="AC1415" i="64" s="1"/>
  <c r="AC1980" i="64"/>
  <c r="AC2005" i="64" s="1"/>
  <c r="AC1259" i="64"/>
  <c r="AC1272" i="64" s="1"/>
  <c r="AC1107" i="64"/>
  <c r="AC1329" i="64"/>
  <c r="AC2014" i="64"/>
  <c r="AC2039" i="64" s="1"/>
  <c r="AC1353" i="64"/>
  <c r="AC1380" i="64" s="1"/>
  <c r="AC1235" i="64"/>
  <c r="AC642" i="64"/>
  <c r="AC942" i="64"/>
  <c r="AC666" i="64"/>
  <c r="AC679" i="64" s="1"/>
  <c r="AC994" i="64"/>
  <c r="AC1007" i="64" s="1"/>
  <c r="AC565" i="64"/>
  <c r="AC459" i="64"/>
  <c r="AC617" i="64"/>
  <c r="AC1083" i="64"/>
  <c r="AC1098" i="64" s="1"/>
  <c r="AC1695" i="64"/>
  <c r="AC1710" i="64" s="1"/>
  <c r="AC1719" i="64"/>
  <c r="U2470" i="64"/>
  <c r="U2444" i="64"/>
  <c r="U1664" i="64"/>
  <c r="U2419" i="64"/>
  <c r="U1638" i="64"/>
  <c r="U1655" i="64" s="1"/>
  <c r="U2393" i="64"/>
  <c r="U2410" i="64" s="1"/>
  <c r="U1606" i="64"/>
  <c r="U1584" i="64"/>
  <c r="U1597" i="64" s="1"/>
  <c r="U1793" i="64"/>
  <c r="U1806" i="64" s="1"/>
  <c r="U2522" i="64"/>
  <c r="U2536" i="64" s="1"/>
  <c r="U1539" i="64"/>
  <c r="U1574" i="64" s="1"/>
  <c r="U1916" i="64"/>
  <c r="U1939" i="64" s="1"/>
  <c r="U1495" i="64"/>
  <c r="U1530" i="64" s="1"/>
  <c r="U1880" i="64"/>
  <c r="U1907" i="64" s="1"/>
  <c r="U1459" i="64"/>
  <c r="U1486" i="64" s="1"/>
  <c r="U1423" i="64"/>
  <c r="U1450" i="64" s="1"/>
  <c r="U1388" i="64"/>
  <c r="U1415" i="64" s="1"/>
  <c r="U1948" i="64"/>
  <c r="U1971" i="64" s="1"/>
  <c r="U1980" i="64"/>
  <c r="U2005" i="64" s="1"/>
  <c r="U1259" i="64"/>
  <c r="U1272" i="64" s="1"/>
  <c r="U1107" i="64"/>
  <c r="U2014" i="64"/>
  <c r="U2039" i="64" s="1"/>
  <c r="U1235" i="64"/>
  <c r="U1353" i="64"/>
  <c r="U1380" i="64" s="1"/>
  <c r="U642" i="64"/>
  <c r="U1083" i="64"/>
  <c r="U1098" i="64" s="1"/>
  <c r="U942" i="64"/>
  <c r="U1329" i="64"/>
  <c r="U1695" i="64"/>
  <c r="U1710" i="64" s="1"/>
  <c r="U565" i="64"/>
  <c r="U666" i="64"/>
  <c r="U679" i="64" s="1"/>
  <c r="U459" i="64"/>
  <c r="U617" i="64"/>
  <c r="U994" i="64"/>
  <c r="U1007" i="64" s="1"/>
  <c r="U1719" i="64"/>
  <c r="CH1663" i="64"/>
  <c r="CH2469" i="64"/>
  <c r="CH2443" i="64"/>
  <c r="CH2418" i="64"/>
  <c r="CH1637" i="64"/>
  <c r="CH2392" i="64"/>
  <c r="CH1792" i="64"/>
  <c r="CH1583" i="64"/>
  <c r="CH1494" i="64"/>
  <c r="CH1605" i="64"/>
  <c r="CH2521" i="64"/>
  <c r="CH1538" i="64"/>
  <c r="CH1947" i="64"/>
  <c r="CH1387" i="64"/>
  <c r="CH1458" i="64"/>
  <c r="CH1879" i="64"/>
  <c r="CH1979" i="64"/>
  <c r="CH2013" i="64"/>
  <c r="CH1915" i="64"/>
  <c r="CH1352" i="64"/>
  <c r="CH1258" i="64"/>
  <c r="CH1422" i="64"/>
  <c r="CH1328" i="64"/>
  <c r="CH1234" i="64"/>
  <c r="CH1249" i="64" s="1"/>
  <c r="CH993" i="64"/>
  <c r="CH1106" i="64"/>
  <c r="CH1225" i="64" s="1"/>
  <c r="CH941" i="64"/>
  <c r="CH1694" i="64"/>
  <c r="CH665" i="64"/>
  <c r="CH678" i="64" s="1"/>
  <c r="CH641" i="64"/>
  <c r="CH564" i="64"/>
  <c r="CH616" i="64"/>
  <c r="CH1718" i="64"/>
  <c r="CH408" i="64"/>
  <c r="CH592" i="64"/>
  <c r="BZ1663" i="64"/>
  <c r="BZ2469" i="64"/>
  <c r="BZ2443" i="64"/>
  <c r="BZ2418" i="64"/>
  <c r="BZ1637" i="64"/>
  <c r="BZ2392" i="64"/>
  <c r="BZ1605" i="64"/>
  <c r="BZ1792" i="64"/>
  <c r="BZ1494" i="64"/>
  <c r="BZ1583" i="64"/>
  <c r="BZ2521" i="64"/>
  <c r="BZ1538" i="64"/>
  <c r="BZ1458" i="64"/>
  <c r="BZ1879" i="64"/>
  <c r="BZ1947" i="64"/>
  <c r="BZ1387" i="64"/>
  <c r="BZ1915" i="64"/>
  <c r="BZ1979" i="64"/>
  <c r="BZ1422" i="64"/>
  <c r="BZ2013" i="64"/>
  <c r="BZ1352" i="64"/>
  <c r="BZ1328" i="64"/>
  <c r="BZ1234" i="64"/>
  <c r="BZ1249" i="64" s="1"/>
  <c r="BZ993" i="64"/>
  <c r="BZ1258" i="64"/>
  <c r="BZ941" i="64"/>
  <c r="BZ1694" i="64"/>
  <c r="BZ665" i="64"/>
  <c r="BZ678" i="64" s="1"/>
  <c r="BZ564" i="64"/>
  <c r="BZ1106" i="64"/>
  <c r="BZ1225" i="64" s="1"/>
  <c r="BZ616" i="64"/>
  <c r="BZ1718" i="64"/>
  <c r="BZ641" i="64"/>
  <c r="BZ408" i="64"/>
  <c r="BZ592" i="64"/>
  <c r="BR1663" i="64"/>
  <c r="BR2443" i="64"/>
  <c r="BR2469" i="64"/>
  <c r="BR2418" i="64"/>
  <c r="BR1637" i="64"/>
  <c r="BR2392" i="64"/>
  <c r="BR1792" i="64"/>
  <c r="BR1605" i="64"/>
  <c r="BR1583" i="64"/>
  <c r="BR1494" i="64"/>
  <c r="BR2521" i="64"/>
  <c r="BR1538" i="64"/>
  <c r="BR1947" i="64"/>
  <c r="BR1915" i="64"/>
  <c r="BR1387" i="64"/>
  <c r="BR1879" i="64"/>
  <c r="BR1458" i="64"/>
  <c r="BR1979" i="64"/>
  <c r="BR2013" i="64"/>
  <c r="BR1422" i="64"/>
  <c r="BR1352" i="64"/>
  <c r="BR1328" i="64"/>
  <c r="BR1234" i="64"/>
  <c r="BR1249" i="64" s="1"/>
  <c r="BR1258" i="64"/>
  <c r="BR993" i="64"/>
  <c r="BR1106" i="64"/>
  <c r="BR1225" i="64" s="1"/>
  <c r="BR941" i="64"/>
  <c r="BR1694" i="64"/>
  <c r="BR665" i="64"/>
  <c r="BR678" i="64" s="1"/>
  <c r="BR641" i="64"/>
  <c r="BR564" i="64"/>
  <c r="BR616" i="64"/>
  <c r="BR1718" i="64"/>
  <c r="BR408" i="64"/>
  <c r="BR592" i="64"/>
  <c r="BJ1663" i="64"/>
  <c r="BJ2418" i="64"/>
  <c r="BJ2469" i="64"/>
  <c r="BJ1637" i="64"/>
  <c r="BJ2443" i="64"/>
  <c r="BJ2392" i="64"/>
  <c r="BJ1605" i="64"/>
  <c r="BJ1792" i="64"/>
  <c r="BJ1583" i="64"/>
  <c r="BJ1494" i="64"/>
  <c r="BJ2521" i="64"/>
  <c r="BJ1538" i="64"/>
  <c r="BJ1947" i="64"/>
  <c r="BJ1458" i="64"/>
  <c r="BJ1387" i="64"/>
  <c r="BJ1879" i="64"/>
  <c r="BJ1915" i="64"/>
  <c r="BJ1422" i="64"/>
  <c r="BJ1979" i="64"/>
  <c r="BJ2013" i="64"/>
  <c r="BJ1352" i="64"/>
  <c r="BJ1258" i="64"/>
  <c r="BJ1234" i="64"/>
  <c r="BJ1249" i="64" s="1"/>
  <c r="BJ1328" i="64"/>
  <c r="BJ1106" i="64"/>
  <c r="BJ1225" i="64" s="1"/>
  <c r="BJ993" i="64"/>
  <c r="BJ941" i="64"/>
  <c r="BJ1694" i="64"/>
  <c r="BJ665" i="64"/>
  <c r="BJ678" i="64" s="1"/>
  <c r="BJ564" i="64"/>
  <c r="BJ616" i="64"/>
  <c r="BJ1718" i="64"/>
  <c r="BJ641" i="64"/>
  <c r="BJ592" i="64"/>
  <c r="BB1663" i="64"/>
  <c r="BB2418" i="64"/>
  <c r="BB2469" i="64"/>
  <c r="BB2443" i="64"/>
  <c r="BB1637" i="64"/>
  <c r="BB2392" i="64"/>
  <c r="BB1605" i="64"/>
  <c r="BB1792" i="64"/>
  <c r="BB1494" i="64"/>
  <c r="BB1583" i="64"/>
  <c r="BB2521" i="64"/>
  <c r="BB1538" i="64"/>
  <c r="BB1458" i="64"/>
  <c r="BB1879" i="64"/>
  <c r="BB1915" i="64"/>
  <c r="BB1387" i="64"/>
  <c r="BB1947" i="64"/>
  <c r="BB1979" i="64"/>
  <c r="BB1422" i="64"/>
  <c r="BB2013" i="64"/>
  <c r="BB1352" i="64"/>
  <c r="BB1258" i="64"/>
  <c r="BB1328" i="64"/>
  <c r="BB1234" i="64"/>
  <c r="BB1249" i="64" s="1"/>
  <c r="BB993" i="64"/>
  <c r="BB941" i="64"/>
  <c r="BB1694" i="64"/>
  <c r="BB1106" i="64"/>
  <c r="BB1225" i="64" s="1"/>
  <c r="BB665" i="64"/>
  <c r="BB678" i="64" s="1"/>
  <c r="BB641" i="64"/>
  <c r="BB564" i="64"/>
  <c r="BB616" i="64"/>
  <c r="BB1718" i="64"/>
  <c r="BB592" i="64"/>
  <c r="AT1663" i="64"/>
  <c r="AT2418" i="64"/>
  <c r="AT2469" i="64"/>
  <c r="AT1637" i="64"/>
  <c r="AT2443" i="64"/>
  <c r="AT2392" i="64"/>
  <c r="AT1792" i="64"/>
  <c r="AT1583" i="64"/>
  <c r="AT1494" i="64"/>
  <c r="AT2521" i="64"/>
  <c r="AT1538" i="64"/>
  <c r="AT1605" i="64"/>
  <c r="AT1915" i="64"/>
  <c r="AT1387" i="64"/>
  <c r="AT1458" i="64"/>
  <c r="AT1979" i="64"/>
  <c r="AT1879" i="64"/>
  <c r="AT2013" i="64"/>
  <c r="AT1947" i="64"/>
  <c r="AT1422" i="64"/>
  <c r="AT1352" i="64"/>
  <c r="AT1328" i="64"/>
  <c r="AT1234" i="64"/>
  <c r="AT1249" i="64" s="1"/>
  <c r="AT1258" i="64"/>
  <c r="AT993" i="64"/>
  <c r="AT1106" i="64"/>
  <c r="AT1225" i="64" s="1"/>
  <c r="AT941" i="64"/>
  <c r="AT1694" i="64"/>
  <c r="AT665" i="64"/>
  <c r="AT678" i="64" s="1"/>
  <c r="AT564" i="64"/>
  <c r="AT616" i="64"/>
  <c r="AT1718" i="64"/>
  <c r="AT641" i="64"/>
  <c r="AT592" i="64"/>
  <c r="AL1663" i="64"/>
  <c r="AL2418" i="64"/>
  <c r="AL2469" i="64"/>
  <c r="AL1637" i="64"/>
  <c r="AL2443" i="64"/>
  <c r="AL1605" i="64"/>
  <c r="AL1792" i="64"/>
  <c r="AL1494" i="64"/>
  <c r="AL2392" i="64"/>
  <c r="AL1583" i="64"/>
  <c r="AL2521" i="64"/>
  <c r="AL1538" i="64"/>
  <c r="AL1947" i="64"/>
  <c r="AL1458" i="64"/>
  <c r="AL1879" i="64"/>
  <c r="AL1387" i="64"/>
  <c r="AL1915" i="64"/>
  <c r="AL1422" i="64"/>
  <c r="AL1979" i="64"/>
  <c r="AL2013" i="64"/>
  <c r="AL1352" i="64"/>
  <c r="AL1328" i="64"/>
  <c r="AL1234" i="64"/>
  <c r="AL1249" i="64" s="1"/>
  <c r="AL1258" i="64"/>
  <c r="AL1106" i="64"/>
  <c r="AL1225" i="64" s="1"/>
  <c r="AL993" i="64"/>
  <c r="AL941" i="64"/>
  <c r="AL1694" i="64"/>
  <c r="AL665" i="64"/>
  <c r="AL678" i="64" s="1"/>
  <c r="AL641" i="64"/>
  <c r="AL564" i="64"/>
  <c r="AL616" i="64"/>
  <c r="AL1718" i="64"/>
  <c r="AL592" i="64"/>
  <c r="AD1663" i="64"/>
  <c r="AD2469" i="64"/>
  <c r="AD2418" i="64"/>
  <c r="AD1637" i="64"/>
  <c r="AD2443" i="64"/>
  <c r="AD1605" i="64"/>
  <c r="AD2392" i="64"/>
  <c r="AD1792" i="64"/>
  <c r="AD1583" i="64"/>
  <c r="AD1494" i="64"/>
  <c r="AD2521" i="64"/>
  <c r="AD1538" i="64"/>
  <c r="AD1879" i="64"/>
  <c r="AD1915" i="64"/>
  <c r="AD1387" i="64"/>
  <c r="AD1947" i="64"/>
  <c r="AD1979" i="64"/>
  <c r="AD1422" i="64"/>
  <c r="AD2013" i="64"/>
  <c r="AD1352" i="64"/>
  <c r="AD1458" i="64"/>
  <c r="AD1258" i="64"/>
  <c r="AD1234" i="64"/>
  <c r="AD1249" i="64" s="1"/>
  <c r="AD1328" i="64"/>
  <c r="AD993" i="64"/>
  <c r="AD941" i="64"/>
  <c r="AD1106" i="64"/>
  <c r="AD1225" i="64" s="1"/>
  <c r="AD1694" i="64"/>
  <c r="AD665" i="64"/>
  <c r="AD678" i="64" s="1"/>
  <c r="AD564" i="64"/>
  <c r="AD616" i="64"/>
  <c r="AD1718" i="64"/>
  <c r="AD641" i="64"/>
  <c r="AD592" i="64"/>
  <c r="V1663" i="64"/>
  <c r="V2418" i="64"/>
  <c r="V2469" i="64"/>
  <c r="V1637" i="64"/>
  <c r="V2392" i="64"/>
  <c r="V1605" i="64"/>
  <c r="V2443" i="64"/>
  <c r="V1792" i="64"/>
  <c r="V1494" i="64"/>
  <c r="V1583" i="64"/>
  <c r="V2521" i="64"/>
  <c r="V1538" i="64"/>
  <c r="V1947" i="64"/>
  <c r="V1387" i="64"/>
  <c r="V1879" i="64"/>
  <c r="V1458" i="64"/>
  <c r="V1979" i="64"/>
  <c r="V2013" i="64"/>
  <c r="V1352" i="64"/>
  <c r="V1915" i="64"/>
  <c r="V1258" i="64"/>
  <c r="V1328" i="64"/>
  <c r="V1234" i="64"/>
  <c r="V1249" i="64" s="1"/>
  <c r="V993" i="64"/>
  <c r="V1106" i="64"/>
  <c r="V1225" i="64" s="1"/>
  <c r="V941" i="64"/>
  <c r="V1694" i="64"/>
  <c r="V1422" i="64"/>
  <c r="V665" i="64"/>
  <c r="V678" i="64" s="1"/>
  <c r="V641" i="64"/>
  <c r="V564" i="64"/>
  <c r="V616" i="64"/>
  <c r="V1718" i="64"/>
  <c r="V592" i="64"/>
  <c r="CI1660" i="64"/>
  <c r="CI1682" i="64" s="1"/>
  <c r="CI2466" i="64"/>
  <c r="CI2483" i="64" s="1"/>
  <c r="CI2415" i="64"/>
  <c r="CI2432" i="64" s="1"/>
  <c r="CI1634" i="64"/>
  <c r="CI1651" i="64" s="1"/>
  <c r="CI2440" i="64"/>
  <c r="CI2457" i="64" s="1"/>
  <c r="CI1602" i="64"/>
  <c r="CI1625" i="64" s="1"/>
  <c r="CI1789" i="64"/>
  <c r="CI1802" i="64" s="1"/>
  <c r="CI2389" i="64"/>
  <c r="CI2406" i="64" s="1"/>
  <c r="CI1580" i="64"/>
  <c r="CI1593" i="64" s="1"/>
  <c r="CI1491" i="64"/>
  <c r="CI1526" i="64" s="1"/>
  <c r="CI2518" i="64"/>
  <c r="CI2532" i="64" s="1"/>
  <c r="CI1535" i="64"/>
  <c r="CI1570" i="64" s="1"/>
  <c r="CI1876" i="64"/>
  <c r="CI1903" i="64" s="1"/>
  <c r="CI1384" i="64"/>
  <c r="CI1411" i="64" s="1"/>
  <c r="CI1912" i="64"/>
  <c r="CI1935" i="64" s="1"/>
  <c r="CI1455" i="64"/>
  <c r="CI1482" i="64" s="1"/>
  <c r="CI1976" i="64"/>
  <c r="CI2001" i="64" s="1"/>
  <c r="CI1944" i="64"/>
  <c r="CI1967" i="64" s="1"/>
  <c r="CI1419" i="64"/>
  <c r="CI1446" i="64" s="1"/>
  <c r="CI2010" i="64"/>
  <c r="CI2035" i="64" s="1"/>
  <c r="CI1349" i="64"/>
  <c r="CI1376" i="64" s="1"/>
  <c r="CI1325" i="64"/>
  <c r="CI1231" i="64"/>
  <c r="CI1246" i="64" s="1"/>
  <c r="CI1103" i="64"/>
  <c r="CI990" i="64"/>
  <c r="CI1003" i="64" s="1"/>
  <c r="CI1079" i="64"/>
  <c r="CI1094" i="64" s="1"/>
  <c r="CI938" i="64"/>
  <c r="CI953" i="64" s="1"/>
  <c r="CI1691" i="64"/>
  <c r="CI1706" i="64" s="1"/>
  <c r="CI662" i="64"/>
  <c r="CI675" i="64" s="1"/>
  <c r="CI561" i="64"/>
  <c r="CI613" i="64"/>
  <c r="CI1715" i="64"/>
  <c r="CI1730" i="64" s="1"/>
  <c r="CI1255" i="64"/>
  <c r="CI1268" i="64" s="1"/>
  <c r="CI638" i="64"/>
  <c r="CI589" i="64"/>
  <c r="CA1660" i="64"/>
  <c r="CA1682" i="64" s="1"/>
  <c r="CA2415" i="64"/>
  <c r="CA2432" i="64" s="1"/>
  <c r="CA2466" i="64"/>
  <c r="CA2483" i="64" s="1"/>
  <c r="CA1634" i="64"/>
  <c r="CA1651" i="64" s="1"/>
  <c r="CA2389" i="64"/>
  <c r="CA2406" i="64" s="1"/>
  <c r="CA1789" i="64"/>
  <c r="CA1802" i="64" s="1"/>
  <c r="CA2440" i="64"/>
  <c r="CA2457" i="64" s="1"/>
  <c r="CA1580" i="64"/>
  <c r="CA1593" i="64" s="1"/>
  <c r="CA1602" i="64"/>
  <c r="CA1625" i="64" s="1"/>
  <c r="CA1491" i="64"/>
  <c r="CA1526" i="64" s="1"/>
  <c r="CA2518" i="64"/>
  <c r="CA2532" i="64" s="1"/>
  <c r="CA1535" i="64"/>
  <c r="CA1570" i="64" s="1"/>
  <c r="CA1944" i="64"/>
  <c r="CA1967" i="64" s="1"/>
  <c r="CA1912" i="64"/>
  <c r="CA1935" i="64" s="1"/>
  <c r="CA1384" i="64"/>
  <c r="CA1411" i="64" s="1"/>
  <c r="CA1455" i="64"/>
  <c r="CA1482" i="64" s="1"/>
  <c r="CA1976" i="64"/>
  <c r="CA2001" i="64" s="1"/>
  <c r="CA1876" i="64"/>
  <c r="CA1903" i="64" s="1"/>
  <c r="CA2010" i="64"/>
  <c r="CA2035" i="64" s="1"/>
  <c r="CA1419" i="64"/>
  <c r="CA1446" i="64" s="1"/>
  <c r="CA1349" i="64"/>
  <c r="CA1376" i="64" s="1"/>
  <c r="CA1325" i="64"/>
  <c r="CA1231" i="64"/>
  <c r="CA1246" i="64" s="1"/>
  <c r="CA1255" i="64"/>
  <c r="CA1268" i="64" s="1"/>
  <c r="CA990" i="64"/>
  <c r="CA1003" i="64" s="1"/>
  <c r="CA1079" i="64"/>
  <c r="CA1094" i="64" s="1"/>
  <c r="CA938" i="64"/>
  <c r="CA953" i="64" s="1"/>
  <c r="CA1103" i="64"/>
  <c r="CA1691" i="64"/>
  <c r="CA1706" i="64" s="1"/>
  <c r="CA662" i="64"/>
  <c r="CA675" i="64" s="1"/>
  <c r="CA561" i="64"/>
  <c r="CA638" i="64"/>
  <c r="CA613" i="64"/>
  <c r="CA1715" i="64"/>
  <c r="CA1730" i="64" s="1"/>
  <c r="CA589" i="64"/>
  <c r="BS1660" i="64"/>
  <c r="BS1682" i="64" s="1"/>
  <c r="BS2415" i="64"/>
  <c r="BS2432" i="64" s="1"/>
  <c r="BS2466" i="64"/>
  <c r="BS2483" i="64" s="1"/>
  <c r="BS2440" i="64"/>
  <c r="BS2457" i="64" s="1"/>
  <c r="BS1634" i="64"/>
  <c r="BS1651" i="64" s="1"/>
  <c r="BS2389" i="64"/>
  <c r="BS2406" i="64" s="1"/>
  <c r="BS1602" i="64"/>
  <c r="BS1625" i="64" s="1"/>
  <c r="BS1789" i="64"/>
  <c r="BS1802" i="64" s="1"/>
  <c r="BS1491" i="64"/>
  <c r="BS1526" i="64" s="1"/>
  <c r="BS1580" i="64"/>
  <c r="BS1593" i="64" s="1"/>
  <c r="BS2518" i="64"/>
  <c r="BS2532" i="64" s="1"/>
  <c r="BS1535" i="64"/>
  <c r="BS1570" i="64" s="1"/>
  <c r="BS1384" i="64"/>
  <c r="BS1411" i="64" s="1"/>
  <c r="BS1876" i="64"/>
  <c r="BS1903" i="64" s="1"/>
  <c r="BS1455" i="64"/>
  <c r="BS1482" i="64" s="1"/>
  <c r="BS1419" i="64"/>
  <c r="BS1446" i="64" s="1"/>
  <c r="BS1976" i="64"/>
  <c r="BS2001" i="64" s="1"/>
  <c r="BS1912" i="64"/>
  <c r="BS1935" i="64" s="1"/>
  <c r="BS2010" i="64"/>
  <c r="BS2035" i="64" s="1"/>
  <c r="BS1944" i="64"/>
  <c r="BS1967" i="64" s="1"/>
  <c r="BS1349" i="64"/>
  <c r="BS1376" i="64" s="1"/>
  <c r="BS1255" i="64"/>
  <c r="BS1268" i="64" s="1"/>
  <c r="BS1231" i="64"/>
  <c r="BS1246" i="64" s="1"/>
  <c r="BS1325" i="64"/>
  <c r="BS990" i="64"/>
  <c r="BS1003" i="64" s="1"/>
  <c r="BS1103" i="64"/>
  <c r="BS1079" i="64"/>
  <c r="BS1094" i="64" s="1"/>
  <c r="BS938" i="64"/>
  <c r="BS953" i="64" s="1"/>
  <c r="BS1691" i="64"/>
  <c r="BS1706" i="64" s="1"/>
  <c r="BS662" i="64"/>
  <c r="BS675" i="64" s="1"/>
  <c r="BS561" i="64"/>
  <c r="BS613" i="64"/>
  <c r="BS1715" i="64"/>
  <c r="BS1730" i="64" s="1"/>
  <c r="BS638" i="64"/>
  <c r="BS589" i="64"/>
  <c r="BK1660" i="64"/>
  <c r="BK1682" i="64" s="1"/>
  <c r="BK2466" i="64"/>
  <c r="BK2483" i="64" s="1"/>
  <c r="BK2415" i="64"/>
  <c r="BK2432" i="64" s="1"/>
  <c r="BK1634" i="64"/>
  <c r="BK1651" i="64" s="1"/>
  <c r="BK2440" i="64"/>
  <c r="BK2457" i="64" s="1"/>
  <c r="BK2389" i="64"/>
  <c r="BK2406" i="64" s="1"/>
  <c r="BK1602" i="64"/>
  <c r="BK1625" i="64" s="1"/>
  <c r="BK1789" i="64"/>
  <c r="BK1802" i="64" s="1"/>
  <c r="BK1580" i="64"/>
  <c r="BK1593" i="64" s="1"/>
  <c r="BK1491" i="64"/>
  <c r="BK1526" i="64" s="1"/>
  <c r="BK2518" i="64"/>
  <c r="BK2532" i="64" s="1"/>
  <c r="BK1535" i="64"/>
  <c r="BK1570" i="64" s="1"/>
  <c r="BK1876" i="64"/>
  <c r="BK1903" i="64" s="1"/>
  <c r="BK1944" i="64"/>
  <c r="BK1967" i="64" s="1"/>
  <c r="BK1384" i="64"/>
  <c r="BK1411" i="64" s="1"/>
  <c r="BK1912" i="64"/>
  <c r="BK1935" i="64" s="1"/>
  <c r="BK1455" i="64"/>
  <c r="BK1482" i="64" s="1"/>
  <c r="BK1976" i="64"/>
  <c r="BK2001" i="64" s="1"/>
  <c r="BK1419" i="64"/>
  <c r="BK1446" i="64" s="1"/>
  <c r="BK2010" i="64"/>
  <c r="BK2035" i="64" s="1"/>
  <c r="BK1349" i="64"/>
  <c r="BK1376" i="64" s="1"/>
  <c r="BK1255" i="64"/>
  <c r="BK1268" i="64" s="1"/>
  <c r="BK1231" i="64"/>
  <c r="BK1246" i="64" s="1"/>
  <c r="BK1325" i="64"/>
  <c r="BK990" i="64"/>
  <c r="BK1003" i="64" s="1"/>
  <c r="BK1079" i="64"/>
  <c r="BK1094" i="64" s="1"/>
  <c r="BK938" i="64"/>
  <c r="BK953" i="64" s="1"/>
  <c r="BK1691" i="64"/>
  <c r="BK1706" i="64" s="1"/>
  <c r="BK662" i="64"/>
  <c r="BK675" i="64" s="1"/>
  <c r="BK561" i="64"/>
  <c r="BK638" i="64"/>
  <c r="BK1103" i="64"/>
  <c r="BK613" i="64"/>
  <c r="BK1715" i="64"/>
  <c r="BK1730" i="64" s="1"/>
  <c r="BK589" i="64"/>
  <c r="BC1660" i="64"/>
  <c r="BC1682" i="64" s="1"/>
  <c r="BC2415" i="64"/>
  <c r="BC2432" i="64" s="1"/>
  <c r="BC2466" i="64"/>
  <c r="BC2483" i="64" s="1"/>
  <c r="BC1634" i="64"/>
  <c r="BC1651" i="64" s="1"/>
  <c r="BC2389" i="64"/>
  <c r="BC2406" i="64" s="1"/>
  <c r="BC1602" i="64"/>
  <c r="BC1625" i="64" s="1"/>
  <c r="BC1789" i="64"/>
  <c r="BC1802" i="64" s="1"/>
  <c r="BC2440" i="64"/>
  <c r="BC2457" i="64" s="1"/>
  <c r="BC1491" i="64"/>
  <c r="BC1526" i="64" s="1"/>
  <c r="BC2518" i="64"/>
  <c r="BC2532" i="64" s="1"/>
  <c r="BC1535" i="64"/>
  <c r="BC1570" i="64" s="1"/>
  <c r="BC1580" i="64"/>
  <c r="BC1593" i="64" s="1"/>
  <c r="BC1912" i="64"/>
  <c r="BC1935" i="64" s="1"/>
  <c r="BC1384" i="64"/>
  <c r="BC1411" i="64" s="1"/>
  <c r="BC1455" i="64"/>
  <c r="BC1482" i="64" s="1"/>
  <c r="BC1976" i="64"/>
  <c r="BC2001" i="64" s="1"/>
  <c r="BC2010" i="64"/>
  <c r="BC2035" i="64" s="1"/>
  <c r="BC1876" i="64"/>
  <c r="BC1903" i="64" s="1"/>
  <c r="BC1349" i="64"/>
  <c r="BC1376" i="64" s="1"/>
  <c r="BC1419" i="64"/>
  <c r="BC1446" i="64" s="1"/>
  <c r="BC1944" i="64"/>
  <c r="BC1967" i="64" s="1"/>
  <c r="BC1325" i="64"/>
  <c r="BC1231" i="64"/>
  <c r="BC1246" i="64" s="1"/>
  <c r="BC990" i="64"/>
  <c r="BC1003" i="64" s="1"/>
  <c r="BC1079" i="64"/>
  <c r="BC1094" i="64" s="1"/>
  <c r="BC938" i="64"/>
  <c r="BC953" i="64" s="1"/>
  <c r="BC1255" i="64"/>
  <c r="BC1268" i="64" s="1"/>
  <c r="BC1103" i="64"/>
  <c r="BC1691" i="64"/>
  <c r="BC1706" i="64" s="1"/>
  <c r="BC662" i="64"/>
  <c r="BC675" i="64" s="1"/>
  <c r="BC561" i="64"/>
  <c r="BC613" i="64"/>
  <c r="BC1715" i="64"/>
  <c r="BC1730" i="64" s="1"/>
  <c r="BC638" i="64"/>
  <c r="BC589" i="64"/>
  <c r="AU1660" i="64"/>
  <c r="AU1682" i="64" s="1"/>
  <c r="AU2415" i="64"/>
  <c r="AU2432" i="64" s="1"/>
  <c r="AU1634" i="64"/>
  <c r="AU1651" i="64" s="1"/>
  <c r="AU2466" i="64"/>
  <c r="AU2483" i="64" s="1"/>
  <c r="AU2440" i="64"/>
  <c r="AU2457" i="64" s="1"/>
  <c r="AU2389" i="64"/>
  <c r="AU2406" i="64" s="1"/>
  <c r="AU1602" i="64"/>
  <c r="AU1625" i="64" s="1"/>
  <c r="AU1789" i="64"/>
  <c r="AU1802" i="64" s="1"/>
  <c r="AU1580" i="64"/>
  <c r="AU1593" i="64" s="1"/>
  <c r="AU1491" i="64"/>
  <c r="AU1526" i="64" s="1"/>
  <c r="AU2518" i="64"/>
  <c r="AU2532" i="64" s="1"/>
  <c r="AU1535" i="64"/>
  <c r="AU1570" i="64" s="1"/>
  <c r="AU1944" i="64"/>
  <c r="AU1967" i="64" s="1"/>
  <c r="AU1876" i="64"/>
  <c r="AU1903" i="64" s="1"/>
  <c r="AU1384" i="64"/>
  <c r="AU1411" i="64" s="1"/>
  <c r="AU1455" i="64"/>
  <c r="AU1482" i="64" s="1"/>
  <c r="AU1976" i="64"/>
  <c r="AU2001" i="64" s="1"/>
  <c r="AU1419" i="64"/>
  <c r="AU1446" i="64" s="1"/>
  <c r="AU2010" i="64"/>
  <c r="AU2035" i="64" s="1"/>
  <c r="AU1349" i="64"/>
  <c r="AU1376" i="64" s="1"/>
  <c r="AU1325" i="64"/>
  <c r="AU1912" i="64"/>
  <c r="AU1935" i="64" s="1"/>
  <c r="AU1231" i="64"/>
  <c r="AU1246" i="64" s="1"/>
  <c r="AU1255" i="64"/>
  <c r="AU1268" i="64" s="1"/>
  <c r="AU990" i="64"/>
  <c r="AU1003" i="64" s="1"/>
  <c r="AU1103" i="64"/>
  <c r="AU1079" i="64"/>
  <c r="AU1094" i="64" s="1"/>
  <c r="AU938" i="64"/>
  <c r="AU953" i="64" s="1"/>
  <c r="AU1691" i="64"/>
  <c r="AU1706" i="64" s="1"/>
  <c r="AU662" i="64"/>
  <c r="AU675" i="64" s="1"/>
  <c r="AU561" i="64"/>
  <c r="AU638" i="64"/>
  <c r="AU613" i="64"/>
  <c r="AU1715" i="64"/>
  <c r="AU1730" i="64" s="1"/>
  <c r="AU589" i="64"/>
  <c r="AM1660" i="64"/>
  <c r="AM1682" i="64" s="1"/>
  <c r="AM2466" i="64"/>
  <c r="AM2483" i="64" s="1"/>
  <c r="AM2415" i="64"/>
  <c r="AM2432" i="64" s="1"/>
  <c r="AM1634" i="64"/>
  <c r="AM1651" i="64" s="1"/>
  <c r="AM2389" i="64"/>
  <c r="AM2406" i="64" s="1"/>
  <c r="AM1602" i="64"/>
  <c r="AM1625" i="64" s="1"/>
  <c r="AM1789" i="64"/>
  <c r="AM1802" i="64" s="1"/>
  <c r="AM2440" i="64"/>
  <c r="AM2457" i="64" s="1"/>
  <c r="AM1580" i="64"/>
  <c r="AM1593" i="64" s="1"/>
  <c r="AM1491" i="64"/>
  <c r="AM1526" i="64" s="1"/>
  <c r="AM2518" i="64"/>
  <c r="AM2532" i="64" s="1"/>
  <c r="AM1535" i="64"/>
  <c r="AM1570" i="64" s="1"/>
  <c r="AM1876" i="64"/>
  <c r="AM1903" i="64" s="1"/>
  <c r="AM1912" i="64"/>
  <c r="AM1935" i="64" s="1"/>
  <c r="AM1384" i="64"/>
  <c r="AM1411" i="64" s="1"/>
  <c r="AM1455" i="64"/>
  <c r="AM1482" i="64" s="1"/>
  <c r="AM1944" i="64"/>
  <c r="AM1967" i="64" s="1"/>
  <c r="AM1976" i="64"/>
  <c r="AM2001" i="64" s="1"/>
  <c r="AM2010" i="64"/>
  <c r="AM2035" i="64" s="1"/>
  <c r="AM1419" i="64"/>
  <c r="AM1446" i="64" s="1"/>
  <c r="AM1349" i="64"/>
  <c r="AM1376" i="64" s="1"/>
  <c r="AM1255" i="64"/>
  <c r="AM1268" i="64" s="1"/>
  <c r="AM1231" i="64"/>
  <c r="AM1246" i="64" s="1"/>
  <c r="AM1103" i="64"/>
  <c r="AM990" i="64"/>
  <c r="AM1003" i="64" s="1"/>
  <c r="AM1325" i="64"/>
  <c r="AM1079" i="64"/>
  <c r="AM1094" i="64" s="1"/>
  <c r="AM938" i="64"/>
  <c r="AM953" i="64" s="1"/>
  <c r="AM1691" i="64"/>
  <c r="AM1706" i="64" s="1"/>
  <c r="AM662" i="64"/>
  <c r="AM675" i="64" s="1"/>
  <c r="AM638" i="64"/>
  <c r="AM561" i="64"/>
  <c r="AM613" i="64"/>
  <c r="AM1715" i="64"/>
  <c r="AM1730" i="64" s="1"/>
  <c r="AM589" i="64"/>
  <c r="AE1660" i="64"/>
  <c r="AE1682" i="64" s="1"/>
  <c r="AE2415" i="64"/>
  <c r="AE2432" i="64" s="1"/>
  <c r="AE2466" i="64"/>
  <c r="AE2483" i="64" s="1"/>
  <c r="AE1634" i="64"/>
  <c r="AE1651" i="64" s="1"/>
  <c r="AE2440" i="64"/>
  <c r="AE2457" i="64" s="1"/>
  <c r="AE2389" i="64"/>
  <c r="AE2406" i="64" s="1"/>
  <c r="AE1789" i="64"/>
  <c r="AE1802" i="64" s="1"/>
  <c r="AE1602" i="64"/>
  <c r="AE1625" i="64" s="1"/>
  <c r="AE1491" i="64"/>
  <c r="AE1526" i="64" s="1"/>
  <c r="AE1580" i="64"/>
  <c r="AE1593" i="64" s="1"/>
  <c r="AE2518" i="64"/>
  <c r="AE2532" i="64" s="1"/>
  <c r="AE1535" i="64"/>
  <c r="AE1570" i="64" s="1"/>
  <c r="AE1912" i="64"/>
  <c r="AE1935" i="64" s="1"/>
  <c r="AE1944" i="64"/>
  <c r="AE1967" i="64" s="1"/>
  <c r="AE1384" i="64"/>
  <c r="AE1411" i="64" s="1"/>
  <c r="AE1876" i="64"/>
  <c r="AE1903" i="64" s="1"/>
  <c r="AE1455" i="64"/>
  <c r="AE1482" i="64" s="1"/>
  <c r="AE1976" i="64"/>
  <c r="AE2001" i="64" s="1"/>
  <c r="AE1419" i="64"/>
  <c r="AE1446" i="64" s="1"/>
  <c r="AE2010" i="64"/>
  <c r="AE2035" i="64" s="1"/>
  <c r="AE1349" i="64"/>
  <c r="AE1376" i="64" s="1"/>
  <c r="AE1255" i="64"/>
  <c r="AE1268" i="64" s="1"/>
  <c r="AE1231" i="64"/>
  <c r="AE1246" i="64" s="1"/>
  <c r="AE1325" i="64"/>
  <c r="AE990" i="64"/>
  <c r="AE1003" i="64" s="1"/>
  <c r="AE1079" i="64"/>
  <c r="AE1094" i="64" s="1"/>
  <c r="AE938" i="64"/>
  <c r="AE953" i="64" s="1"/>
  <c r="AE1691" i="64"/>
  <c r="AE1706" i="64" s="1"/>
  <c r="AE662" i="64"/>
  <c r="AE675" i="64" s="1"/>
  <c r="AE561" i="64"/>
  <c r="AE613" i="64"/>
  <c r="AE638" i="64"/>
  <c r="AE1103" i="64"/>
  <c r="AE589" i="64"/>
  <c r="W1660" i="64"/>
  <c r="W1682" i="64" s="1"/>
  <c r="W2466" i="64"/>
  <c r="W2483" i="64" s="1"/>
  <c r="W2415" i="64"/>
  <c r="W2432" i="64" s="1"/>
  <c r="W2440" i="64"/>
  <c r="W2457" i="64" s="1"/>
  <c r="W1634" i="64"/>
  <c r="W1602" i="64"/>
  <c r="W1625" i="64" s="1"/>
  <c r="W1789" i="64"/>
  <c r="W1802" i="64" s="1"/>
  <c r="W2389" i="64"/>
  <c r="W2406" i="64" s="1"/>
  <c r="W1580" i="64"/>
  <c r="W1593" i="64" s="1"/>
  <c r="W1491" i="64"/>
  <c r="W1526" i="64" s="1"/>
  <c r="W2518" i="64"/>
  <c r="W2532" i="64" s="1"/>
  <c r="W1535" i="64"/>
  <c r="W1570" i="64" s="1"/>
  <c r="W1876" i="64"/>
  <c r="W1903" i="64" s="1"/>
  <c r="W1384" i="64"/>
  <c r="W1411" i="64" s="1"/>
  <c r="W1912" i="64"/>
  <c r="W1935" i="64" s="1"/>
  <c r="W1455" i="64"/>
  <c r="W1482" i="64" s="1"/>
  <c r="W1976" i="64"/>
  <c r="W2001" i="64" s="1"/>
  <c r="W1944" i="64"/>
  <c r="W1967" i="64" s="1"/>
  <c r="W2010" i="64"/>
  <c r="W2035" i="64" s="1"/>
  <c r="W1349" i="64"/>
  <c r="W1376" i="64" s="1"/>
  <c r="W1325" i="64"/>
  <c r="W1419" i="64"/>
  <c r="W1446" i="64" s="1"/>
  <c r="W1231" i="64"/>
  <c r="W1246" i="64" s="1"/>
  <c r="W990" i="64"/>
  <c r="W1003" i="64" s="1"/>
  <c r="W1255" i="64"/>
  <c r="W1268" i="64" s="1"/>
  <c r="W1079" i="64"/>
  <c r="W1094" i="64" s="1"/>
  <c r="W938" i="64"/>
  <c r="W953" i="64" s="1"/>
  <c r="W1103" i="64"/>
  <c r="W1691" i="64"/>
  <c r="W1706"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U478" i="64" s="1"/>
  <c r="AG455" i="64"/>
  <c r="AG478" i="64" s="1"/>
  <c r="AU455" i="64"/>
  <c r="AU478" i="64" s="1"/>
  <c r="BT455" i="64"/>
  <c r="BT478" i="64" s="1"/>
  <c r="CG455" i="64"/>
  <c r="CG478" i="64" s="1"/>
  <c r="W458" i="64"/>
  <c r="AJ458" i="64"/>
  <c r="AV458" i="64"/>
  <c r="BJ458" i="64"/>
  <c r="BU458" i="64"/>
  <c r="CI458" i="64"/>
  <c r="AB459" i="64"/>
  <c r="AN459" i="64"/>
  <c r="BB459" i="64"/>
  <c r="BM459" i="64"/>
  <c r="CA459" i="64"/>
  <c r="AE1714" i="64"/>
  <c r="AQ1714" i="64"/>
  <c r="BE1714" i="64"/>
  <c r="AE1715" i="64"/>
  <c r="AE1730" i="64" s="1"/>
  <c r="BH1715" i="64"/>
  <c r="BH1730" i="64" s="1"/>
  <c r="S1718" i="64"/>
  <c r="CE1718" i="64"/>
  <c r="BW1719" i="64"/>
  <c r="BE560" i="64"/>
  <c r="BE580" i="64" s="1"/>
  <c r="AW561" i="64"/>
  <c r="AF564" i="64"/>
  <c r="X565" i="64"/>
  <c r="CJ565" i="64"/>
  <c r="BJ588" i="64"/>
  <c r="BJ603" i="64" s="1"/>
  <c r="BB589" i="64"/>
  <c r="AC593" i="64"/>
  <c r="AX616" i="64"/>
  <c r="AP617" i="64"/>
  <c r="AD637" i="64"/>
  <c r="CJ641" i="64"/>
  <c r="AK1690" i="64"/>
  <c r="AK1705" i="64" s="1"/>
  <c r="BG1695" i="64"/>
  <c r="BG1710" i="64" s="1"/>
  <c r="BL941" i="64"/>
  <c r="U661" i="64"/>
  <c r="BA666" i="64"/>
  <c r="BA679" i="64" s="1"/>
  <c r="CI1659" i="64"/>
  <c r="CI2414" i="64"/>
  <c r="CI2431" i="64" s="1"/>
  <c r="CI2465" i="64"/>
  <c r="CI2482" i="64" s="1"/>
  <c r="CI1633" i="64"/>
  <c r="CI1650" i="64" s="1"/>
  <c r="CI2388" i="64"/>
  <c r="CI2405" i="64" s="1"/>
  <c r="CI2439" i="64"/>
  <c r="CI2456" i="64" s="1"/>
  <c r="CI1788" i="64"/>
  <c r="CI1801" i="64" s="1"/>
  <c r="CI1579" i="64"/>
  <c r="CI1592" i="64" s="1"/>
  <c r="CI1490" i="64"/>
  <c r="CI1525" i="64" s="1"/>
  <c r="CI1601" i="64"/>
  <c r="CI1624" i="64" s="1"/>
  <c r="CI2517" i="64"/>
  <c r="CI2531" i="64" s="1"/>
  <c r="CI1534" i="64"/>
  <c r="CI1943" i="64"/>
  <c r="CI1966" i="64" s="1"/>
  <c r="CI1911" i="64"/>
  <c r="CI1934" i="64" s="1"/>
  <c r="CI1383" i="64"/>
  <c r="CI1410" i="64" s="1"/>
  <c r="CI1454" i="64"/>
  <c r="CI1481" i="64" s="1"/>
  <c r="CI1975" i="64"/>
  <c r="CI2000" i="64" s="1"/>
  <c r="CI1418" i="64"/>
  <c r="CI1445" i="64" s="1"/>
  <c r="CI2009" i="64"/>
  <c r="CI2034" i="64" s="1"/>
  <c r="CI1875" i="64"/>
  <c r="CI1902" i="64" s="1"/>
  <c r="CI1348" i="64"/>
  <c r="CI1375" i="64" s="1"/>
  <c r="CI1324" i="64"/>
  <c r="CI1339" i="64" s="1"/>
  <c r="CI1230" i="64"/>
  <c r="CI1245" i="64" s="1"/>
  <c r="CI1254" i="64"/>
  <c r="CI1267" i="64" s="1"/>
  <c r="CI989" i="64"/>
  <c r="CI1002" i="64" s="1"/>
  <c r="CI1102" i="64"/>
  <c r="CI1078" i="64"/>
  <c r="CI1093" i="64" s="1"/>
  <c r="CI937" i="64"/>
  <c r="CI952" i="64" s="1"/>
  <c r="CI1690" i="64"/>
  <c r="CI1705" i="64" s="1"/>
  <c r="CI661" i="64"/>
  <c r="CI560" i="64"/>
  <c r="CI580" i="64" s="1"/>
  <c r="CI612" i="64"/>
  <c r="CI588" i="64"/>
  <c r="CI603" i="64" s="1"/>
  <c r="AU1659" i="64"/>
  <c r="AU2465" i="64"/>
  <c r="AU2482" i="64" s="1"/>
  <c r="AU2414" i="64"/>
  <c r="AU2431" i="64" s="1"/>
  <c r="AU2388" i="64"/>
  <c r="AU2405" i="64" s="1"/>
  <c r="AU2439" i="64"/>
  <c r="AU2456" i="64" s="1"/>
  <c r="AU1633" i="64"/>
  <c r="AU1650" i="64" s="1"/>
  <c r="AU1601" i="64"/>
  <c r="AU1624" i="64" s="1"/>
  <c r="AU1788" i="64"/>
  <c r="AU1801" i="64" s="1"/>
  <c r="AU1579" i="64"/>
  <c r="AU1592" i="64" s="1"/>
  <c r="AU1490" i="64"/>
  <c r="AU1525" i="64" s="1"/>
  <c r="AU2517" i="64"/>
  <c r="AU2531" i="64" s="1"/>
  <c r="AU1534" i="64"/>
  <c r="AU1875" i="64"/>
  <c r="AU1902" i="64" s="1"/>
  <c r="AU1943" i="64"/>
  <c r="AU1966" i="64" s="1"/>
  <c r="AU1911" i="64"/>
  <c r="AU1934" i="64" s="1"/>
  <c r="AU1383" i="64"/>
  <c r="AU1410" i="64" s="1"/>
  <c r="AU1454" i="64"/>
  <c r="AU1481" i="64" s="1"/>
  <c r="AU1975" i="64"/>
  <c r="AU2000" i="64" s="1"/>
  <c r="AU2009" i="64"/>
  <c r="AU2034" i="64" s="1"/>
  <c r="AU1418" i="64"/>
  <c r="AU1445" i="64" s="1"/>
  <c r="AU1348" i="64"/>
  <c r="AU1375" i="64" s="1"/>
  <c r="AU1254" i="64"/>
  <c r="AU1267" i="64" s="1"/>
  <c r="AU1324" i="64"/>
  <c r="AU1339" i="64" s="1"/>
  <c r="AU1102" i="64"/>
  <c r="AU989" i="64"/>
  <c r="AU1002" i="64" s="1"/>
  <c r="AU1078" i="64"/>
  <c r="AU1093" i="64" s="1"/>
  <c r="AU937" i="64"/>
  <c r="AU952" i="64" s="1"/>
  <c r="AU1690" i="64"/>
  <c r="AU1705" i="64" s="1"/>
  <c r="AU661" i="64"/>
  <c r="AU1230" i="64"/>
  <c r="AU1245" i="64" s="1"/>
  <c r="AU560" i="64"/>
  <c r="AU580" i="64" s="1"/>
  <c r="AU637" i="64"/>
  <c r="AU612" i="64"/>
  <c r="AU588" i="64"/>
  <c r="AU603" i="64" s="1"/>
  <c r="AU1664" i="64"/>
  <c r="AU2470" i="64"/>
  <c r="AU2419" i="64"/>
  <c r="AU2444" i="64"/>
  <c r="AU1606" i="64"/>
  <c r="AU1638" i="64"/>
  <c r="AU1655" i="64" s="1"/>
  <c r="AU2393" i="64"/>
  <c r="AU2410" i="64" s="1"/>
  <c r="AU1584" i="64"/>
  <c r="AU1597" i="64" s="1"/>
  <c r="AU1793" i="64"/>
  <c r="AU1806" i="64" s="1"/>
  <c r="AU2522" i="64"/>
  <c r="AU2536" i="64" s="1"/>
  <c r="AU1495" i="64"/>
  <c r="AU1530" i="64" s="1"/>
  <c r="AU1539" i="64"/>
  <c r="AU1574" i="64" s="1"/>
  <c r="AU1880" i="64"/>
  <c r="AU1907" i="64" s="1"/>
  <c r="AU1948" i="64"/>
  <c r="AU1971" i="64" s="1"/>
  <c r="AU1916" i="64"/>
  <c r="AU1939" i="64" s="1"/>
  <c r="AU1980" i="64"/>
  <c r="AU2005" i="64" s="1"/>
  <c r="AU1459" i="64"/>
  <c r="AU1486" i="64" s="1"/>
  <c r="AU2014" i="64"/>
  <c r="AU2039" i="64" s="1"/>
  <c r="AU1423" i="64"/>
  <c r="AU1450" i="64" s="1"/>
  <c r="AU1388" i="64"/>
  <c r="AU1415" i="64" s="1"/>
  <c r="AU1353" i="64"/>
  <c r="AU1380" i="64" s="1"/>
  <c r="AU1259" i="64"/>
  <c r="AU1272" i="64" s="1"/>
  <c r="AU1329" i="64"/>
  <c r="AU1235" i="64"/>
  <c r="AU1083" i="64"/>
  <c r="AU1098" i="64" s="1"/>
  <c r="AU942" i="64"/>
  <c r="AU1695" i="64"/>
  <c r="AU1710" i="64" s="1"/>
  <c r="AU1107" i="64"/>
  <c r="AU666" i="64"/>
  <c r="AU679" i="64" s="1"/>
  <c r="AU642" i="64"/>
  <c r="AU565" i="64"/>
  <c r="AU994" i="64"/>
  <c r="AU1007" i="64" s="1"/>
  <c r="AU617" i="64"/>
  <c r="AU1719" i="64"/>
  <c r="AU593" i="64"/>
  <c r="BD1663" i="64"/>
  <c r="BD2469" i="64"/>
  <c r="BD2418" i="64"/>
  <c r="BD2443" i="64"/>
  <c r="BD2392" i="64"/>
  <c r="BD1605" i="64"/>
  <c r="BD1637" i="64"/>
  <c r="BD1792" i="64"/>
  <c r="BD2521" i="64"/>
  <c r="BD1583" i="64"/>
  <c r="BD1538" i="64"/>
  <c r="BD1879" i="64"/>
  <c r="BD1494" i="64"/>
  <c r="BD1458" i="64"/>
  <c r="BD1915" i="64"/>
  <c r="BD1947" i="64"/>
  <c r="BD1422" i="64"/>
  <c r="BD2013" i="64"/>
  <c r="BD1387" i="64"/>
  <c r="BD1352" i="64"/>
  <c r="BD1979" i="64"/>
  <c r="BD1328" i="64"/>
  <c r="BD1234" i="64"/>
  <c r="BD1249" i="64" s="1"/>
  <c r="BD1106" i="64"/>
  <c r="BD1225" i="64" s="1"/>
  <c r="BD1694" i="64"/>
  <c r="BD665" i="64"/>
  <c r="BD678" i="64" s="1"/>
  <c r="BD1258" i="64"/>
  <c r="BD616" i="64"/>
  <c r="BD993" i="64"/>
  <c r="BD941" i="64"/>
  <c r="BD1718" i="64"/>
  <c r="BD592" i="64"/>
  <c r="AW405" i="64"/>
  <c r="CK405" i="64"/>
  <c r="AF458" i="64"/>
  <c r="CF2439" i="64"/>
  <c r="CF2456" i="64" s="1"/>
  <c r="CF1659" i="64"/>
  <c r="CF2465" i="64"/>
  <c r="CF2482" i="64" s="1"/>
  <c r="CF2388" i="64"/>
  <c r="CF2405" i="64" s="1"/>
  <c r="CF1601" i="64"/>
  <c r="CF1624" i="64" s="1"/>
  <c r="CF2414" i="64"/>
  <c r="CF2431" i="64" s="1"/>
  <c r="CF1579" i="64"/>
  <c r="CF1592" i="64" s="1"/>
  <c r="CF1633" i="64"/>
  <c r="CF1650" i="64" s="1"/>
  <c r="CF2517" i="64"/>
  <c r="CF2531" i="64" s="1"/>
  <c r="CF1534" i="64"/>
  <c r="CF1490" i="64"/>
  <c r="CF1525" i="64" s="1"/>
  <c r="CF1454" i="64"/>
  <c r="CF1481" i="64" s="1"/>
  <c r="CF1875" i="64"/>
  <c r="CF1902" i="64" s="1"/>
  <c r="CF1911" i="64"/>
  <c r="CF1934" i="64" s="1"/>
  <c r="CF1418" i="64"/>
  <c r="CF1445" i="64" s="1"/>
  <c r="CF1943" i="64"/>
  <c r="CF1966" i="64" s="1"/>
  <c r="CF1348" i="64"/>
  <c r="CF1375" i="64" s="1"/>
  <c r="CF1788" i="64"/>
  <c r="CF1801" i="64" s="1"/>
  <c r="CF1383" i="64"/>
  <c r="CF1410" i="64" s="1"/>
  <c r="CF1975" i="64"/>
  <c r="CF2000" i="64" s="1"/>
  <c r="CF1324" i="64"/>
  <c r="CF1339" i="64" s="1"/>
  <c r="CF1230" i="64"/>
  <c r="CF1245" i="64" s="1"/>
  <c r="CF2009" i="64"/>
  <c r="CF2034" i="64" s="1"/>
  <c r="CF661" i="64"/>
  <c r="CF637" i="64"/>
  <c r="CF1254" i="64"/>
  <c r="CF1267" i="64" s="1"/>
  <c r="CF989" i="64"/>
  <c r="CF1002" i="64" s="1"/>
  <c r="CF1102" i="64"/>
  <c r="CF1078" i="64"/>
  <c r="CF1093" i="64" s="1"/>
  <c r="CF1690" i="64"/>
  <c r="CF1705" i="64" s="1"/>
  <c r="CF588" i="64"/>
  <c r="CF603" i="64" s="1"/>
  <c r="CF560" i="64"/>
  <c r="CF580" i="64" s="1"/>
  <c r="CF937" i="64"/>
  <c r="CF952" i="64" s="1"/>
  <c r="CF454" i="64"/>
  <c r="CF612" i="64"/>
  <c r="BX2465" i="64"/>
  <c r="BX2482" i="64" s="1"/>
  <c r="BX2439" i="64"/>
  <c r="BX2456" i="64" s="1"/>
  <c r="BX1659" i="64"/>
  <c r="BX2388" i="64"/>
  <c r="BX2405" i="64" s="1"/>
  <c r="BX2414" i="64"/>
  <c r="BX2431" i="64" s="1"/>
  <c r="BX1633" i="64"/>
  <c r="BX1650" i="64" s="1"/>
  <c r="BX1579" i="64"/>
  <c r="BX1592" i="64" s="1"/>
  <c r="BX2517" i="64"/>
  <c r="BX2531" i="64" s="1"/>
  <c r="BX1534" i="64"/>
  <c r="BX1490" i="64"/>
  <c r="BX1525" i="64" s="1"/>
  <c r="BX1788" i="64"/>
  <c r="BX1801" i="64" s="1"/>
  <c r="BX1601" i="64"/>
  <c r="BX1624" i="64" s="1"/>
  <c r="BX1911" i="64"/>
  <c r="BX1934" i="64" s="1"/>
  <c r="BX1454" i="64"/>
  <c r="BX1481" i="64" s="1"/>
  <c r="BX1943" i="64"/>
  <c r="BX1966" i="64" s="1"/>
  <c r="BX1418" i="64"/>
  <c r="BX1445" i="64" s="1"/>
  <c r="BX1383" i="64"/>
  <c r="BX1410" i="64" s="1"/>
  <c r="BX1348" i="64"/>
  <c r="BX1375" i="64" s="1"/>
  <c r="BX1975" i="64"/>
  <c r="BX2000" i="64" s="1"/>
  <c r="BX1875" i="64"/>
  <c r="BX1902" i="64" s="1"/>
  <c r="BX1324" i="64"/>
  <c r="BX1339" i="64" s="1"/>
  <c r="BX2009" i="64"/>
  <c r="BX2034" i="64" s="1"/>
  <c r="BX1254" i="64"/>
  <c r="BX1267" i="64" s="1"/>
  <c r="BX661" i="64"/>
  <c r="BX1102" i="64"/>
  <c r="BX637" i="64"/>
  <c r="BX989" i="64"/>
  <c r="BX1002" i="64" s="1"/>
  <c r="BX1230" i="64"/>
  <c r="BX1245" i="64" s="1"/>
  <c r="BX1078" i="64"/>
  <c r="BX1093" i="64" s="1"/>
  <c r="BX937" i="64"/>
  <c r="BX952" i="64" s="1"/>
  <c r="BX588" i="64"/>
  <c r="BX603" i="64" s="1"/>
  <c r="BX1690" i="64"/>
  <c r="BX1705" i="64" s="1"/>
  <c r="BX560" i="64"/>
  <c r="BX580" i="64" s="1"/>
  <c r="BX454" i="64"/>
  <c r="BX612" i="64"/>
  <c r="BP2439" i="64"/>
  <c r="BP2456" i="64" s="1"/>
  <c r="BP2465" i="64"/>
  <c r="BP2482" i="64" s="1"/>
  <c r="BP1659" i="64"/>
  <c r="BP2414" i="64"/>
  <c r="BP2431" i="64" s="1"/>
  <c r="BP2388" i="64"/>
  <c r="BP2405" i="64" s="1"/>
  <c r="BP1633" i="64"/>
  <c r="BP1650" i="64" s="1"/>
  <c r="BP1601" i="64"/>
  <c r="BP1624" i="64" s="1"/>
  <c r="BP1579" i="64"/>
  <c r="BP1592" i="64" s="1"/>
  <c r="BP2517" i="64"/>
  <c r="BP2531" i="64" s="1"/>
  <c r="BP1788" i="64"/>
  <c r="BP1801" i="64" s="1"/>
  <c r="BP1534" i="64"/>
  <c r="BP1490" i="64"/>
  <c r="BP1525" i="64" s="1"/>
  <c r="BP1454" i="64"/>
  <c r="BP1481" i="64" s="1"/>
  <c r="BP1875" i="64"/>
  <c r="BP1902" i="64" s="1"/>
  <c r="BP1418" i="64"/>
  <c r="BP1445" i="64" s="1"/>
  <c r="BP1911" i="64"/>
  <c r="BP1934" i="64" s="1"/>
  <c r="BP1348" i="64"/>
  <c r="BP1375" i="64" s="1"/>
  <c r="BP1975" i="64"/>
  <c r="BP2000" i="64" s="1"/>
  <c r="BP1383" i="64"/>
  <c r="BP1410" i="64" s="1"/>
  <c r="BP1324" i="64"/>
  <c r="BP1339" i="64" s="1"/>
  <c r="BP1254" i="64"/>
  <c r="BP1267" i="64" s="1"/>
  <c r="BP1943" i="64"/>
  <c r="BP1966" i="64" s="1"/>
  <c r="BP1102" i="64"/>
  <c r="BP661" i="64"/>
  <c r="BP2009" i="64"/>
  <c r="BP2034" i="64" s="1"/>
  <c r="BP1230" i="64"/>
  <c r="BP1245" i="64" s="1"/>
  <c r="BP637" i="64"/>
  <c r="BP989" i="64"/>
  <c r="BP1002" i="64" s="1"/>
  <c r="BP1078" i="64"/>
  <c r="BP1093" i="64" s="1"/>
  <c r="BP1690" i="64"/>
  <c r="BP1705" i="64" s="1"/>
  <c r="BP588" i="64"/>
  <c r="BP603" i="64" s="1"/>
  <c r="BP937" i="64"/>
  <c r="BP952" i="64" s="1"/>
  <c r="BP560" i="64"/>
  <c r="BP580" i="64" s="1"/>
  <c r="BP454" i="64"/>
  <c r="BP612" i="64"/>
  <c r="BH2439" i="64"/>
  <c r="BH2456" i="64" s="1"/>
  <c r="BH2465" i="64"/>
  <c r="BH2482" i="64" s="1"/>
  <c r="BH2388" i="64"/>
  <c r="BH2405" i="64" s="1"/>
  <c r="BH1659" i="64"/>
  <c r="BH2414" i="64"/>
  <c r="BH2431" i="64" s="1"/>
  <c r="BH1633" i="64"/>
  <c r="BH1650" i="64" s="1"/>
  <c r="BH1601" i="64"/>
  <c r="BH1624" i="64" s="1"/>
  <c r="BH1579" i="64"/>
  <c r="BH1592" i="64" s="1"/>
  <c r="BH2517" i="64"/>
  <c r="BH2531" i="64" s="1"/>
  <c r="BH1534" i="64"/>
  <c r="BH1490" i="64"/>
  <c r="BH1525" i="64" s="1"/>
  <c r="BH1788" i="64"/>
  <c r="BH1801" i="64" s="1"/>
  <c r="BH1875" i="64"/>
  <c r="BH1902" i="64" s="1"/>
  <c r="BH1454" i="64"/>
  <c r="BH1481" i="64" s="1"/>
  <c r="BH1911" i="64"/>
  <c r="BH1934" i="64" s="1"/>
  <c r="BH1943" i="64"/>
  <c r="BH1966" i="64" s="1"/>
  <c r="BH1418" i="64"/>
  <c r="BH1445" i="64" s="1"/>
  <c r="BH1348" i="64"/>
  <c r="BH1375" i="64" s="1"/>
  <c r="BH1383" i="64"/>
  <c r="BH1410" i="64" s="1"/>
  <c r="BH1975" i="64"/>
  <c r="BH2000" i="64" s="1"/>
  <c r="BH1254" i="64"/>
  <c r="BH1267" i="64" s="1"/>
  <c r="BH2009" i="64"/>
  <c r="BH2034" i="64" s="1"/>
  <c r="BH1324" i="64"/>
  <c r="BH1339" i="64" s="1"/>
  <c r="BH661" i="64"/>
  <c r="BH989" i="64"/>
  <c r="BH1002" i="64" s="1"/>
  <c r="BH1078" i="64"/>
  <c r="BH1093" i="64" s="1"/>
  <c r="BH637" i="64"/>
  <c r="BH588" i="64"/>
  <c r="BH603" i="64" s="1"/>
  <c r="BH1102" i="64"/>
  <c r="BH1690" i="64"/>
  <c r="BH1705" i="64" s="1"/>
  <c r="BH560" i="64"/>
  <c r="BH580" i="64" s="1"/>
  <c r="BH454" i="64"/>
  <c r="BH937" i="64"/>
  <c r="BH952" i="64" s="1"/>
  <c r="BH612" i="64"/>
  <c r="AZ1659" i="64"/>
  <c r="AZ2465" i="64"/>
  <c r="AZ2482" i="64" s="1"/>
  <c r="AZ2439" i="64"/>
  <c r="AZ2456" i="64" s="1"/>
  <c r="AZ2388" i="64"/>
  <c r="AZ2405" i="64" s="1"/>
  <c r="AZ2414" i="64"/>
  <c r="AZ2431" i="64" s="1"/>
  <c r="AZ1633" i="64"/>
  <c r="AZ1650" i="64" s="1"/>
  <c r="AZ1579" i="64"/>
  <c r="AZ1592" i="64" s="1"/>
  <c r="AZ1601" i="64"/>
  <c r="AZ1624" i="64" s="1"/>
  <c r="AZ2517" i="64"/>
  <c r="AZ2531" i="64" s="1"/>
  <c r="AZ1788" i="64"/>
  <c r="AZ1801" i="64" s="1"/>
  <c r="AZ1534" i="64"/>
  <c r="AZ1490" i="64"/>
  <c r="AZ1525" i="64" s="1"/>
  <c r="AZ1943" i="64"/>
  <c r="AZ1966" i="64" s="1"/>
  <c r="AZ1454" i="64"/>
  <c r="AZ1481" i="64" s="1"/>
  <c r="AZ1418" i="64"/>
  <c r="AZ1445" i="64" s="1"/>
  <c r="AZ1875" i="64"/>
  <c r="AZ1902" i="64" s="1"/>
  <c r="AZ1383" i="64"/>
  <c r="AZ1410" i="64" s="1"/>
  <c r="AZ1348" i="64"/>
  <c r="AZ1375" i="64" s="1"/>
  <c r="AZ1911" i="64"/>
  <c r="AZ1934" i="64" s="1"/>
  <c r="AZ1975" i="64"/>
  <c r="AZ2000" i="64" s="1"/>
  <c r="AZ1324" i="64"/>
  <c r="AZ1339" i="64" s="1"/>
  <c r="AZ661" i="64"/>
  <c r="AZ1254" i="64"/>
  <c r="AZ1267" i="64" s="1"/>
  <c r="AZ2009" i="64"/>
  <c r="AZ2034" i="64" s="1"/>
  <c r="AZ1230" i="64"/>
  <c r="AZ1245" i="64" s="1"/>
  <c r="AZ989" i="64"/>
  <c r="AZ1002" i="64" s="1"/>
  <c r="AZ1102" i="64"/>
  <c r="AZ1078" i="64"/>
  <c r="AZ1093" i="64" s="1"/>
  <c r="AZ1690" i="64"/>
  <c r="AZ1705" i="64" s="1"/>
  <c r="AZ937" i="64"/>
  <c r="AZ952" i="64" s="1"/>
  <c r="AZ588" i="64"/>
  <c r="AZ603" i="64" s="1"/>
  <c r="AZ560" i="64"/>
  <c r="AZ580" i="64" s="1"/>
  <c r="AZ454" i="64"/>
  <c r="AZ612" i="64"/>
  <c r="AR1659" i="64"/>
  <c r="AR2439" i="64"/>
  <c r="AR2456" i="64" s="1"/>
  <c r="AR2465" i="64"/>
  <c r="AR2482" i="64" s="1"/>
  <c r="AR2388" i="64"/>
  <c r="AR2405" i="64" s="1"/>
  <c r="AR2414" i="64"/>
  <c r="AR2431" i="64" s="1"/>
  <c r="AR1633" i="64"/>
  <c r="AR1650" i="64" s="1"/>
  <c r="AR1601" i="64"/>
  <c r="AR1624" i="64" s="1"/>
  <c r="AR1579" i="64"/>
  <c r="AR1592" i="64" s="1"/>
  <c r="AR1788" i="64"/>
  <c r="AR1801" i="64" s="1"/>
  <c r="AR1534" i="64"/>
  <c r="AR1490" i="64"/>
  <c r="AR1525" i="64" s="1"/>
  <c r="AR2517" i="64"/>
  <c r="AR2531" i="64" s="1"/>
  <c r="AR1454" i="64"/>
  <c r="AR1481" i="64" s="1"/>
  <c r="AR1875" i="64"/>
  <c r="AR1902" i="64" s="1"/>
  <c r="AR1418" i="64"/>
  <c r="AR1445" i="64" s="1"/>
  <c r="AR1911" i="64"/>
  <c r="AR1934" i="64" s="1"/>
  <c r="AR1943" i="64"/>
  <c r="AR1966" i="64" s="1"/>
  <c r="AR1348" i="64"/>
  <c r="AR1375" i="64" s="1"/>
  <c r="AR1975" i="64"/>
  <c r="AR2000" i="64" s="1"/>
  <c r="AR1383" i="64"/>
  <c r="AR1410" i="64" s="1"/>
  <c r="AR1324" i="64"/>
  <c r="AR1339" i="64" s="1"/>
  <c r="AR2009" i="64"/>
  <c r="AR2034" i="64" s="1"/>
  <c r="AR1254" i="64"/>
  <c r="AR1267" i="64" s="1"/>
  <c r="AR1230" i="64"/>
  <c r="AR1245" i="64" s="1"/>
  <c r="AR661" i="64"/>
  <c r="AR1102" i="64"/>
  <c r="AR989" i="64"/>
  <c r="AR1002" i="64" s="1"/>
  <c r="AR1078" i="64"/>
  <c r="AR1093" i="64" s="1"/>
  <c r="AR588" i="64"/>
  <c r="AR603" i="64" s="1"/>
  <c r="AR937" i="64"/>
  <c r="AR952" i="64" s="1"/>
  <c r="AR1690" i="64"/>
  <c r="AR1705" i="64" s="1"/>
  <c r="AR560" i="64"/>
  <c r="AR580" i="64" s="1"/>
  <c r="AR637" i="64"/>
  <c r="AR454" i="64"/>
  <c r="AR612" i="64"/>
  <c r="AJ1659" i="64"/>
  <c r="AJ2439" i="64"/>
  <c r="AJ2456" i="64" s="1"/>
  <c r="AJ2388" i="64"/>
  <c r="AJ2405" i="64" s="1"/>
  <c r="AJ2414" i="64"/>
  <c r="AJ2431" i="64" s="1"/>
  <c r="AJ2465" i="64"/>
  <c r="AJ2482" i="64" s="1"/>
  <c r="AJ1633" i="64"/>
  <c r="AJ1650" i="64" s="1"/>
  <c r="AJ1601" i="64"/>
  <c r="AJ1624" i="64" s="1"/>
  <c r="AJ1579" i="64"/>
  <c r="AJ1592" i="64" s="1"/>
  <c r="AJ1534" i="64"/>
  <c r="AJ1788" i="64"/>
  <c r="AJ1801" i="64" s="1"/>
  <c r="AJ2517" i="64"/>
  <c r="AJ2531" i="64" s="1"/>
  <c r="AJ1490" i="64"/>
  <c r="AJ1525" i="64" s="1"/>
  <c r="AJ1454" i="64"/>
  <c r="AJ1481" i="64" s="1"/>
  <c r="AJ1911" i="64"/>
  <c r="AJ1934" i="64" s="1"/>
  <c r="AJ1943" i="64"/>
  <c r="AJ1966" i="64" s="1"/>
  <c r="AJ1418" i="64"/>
  <c r="AJ1445" i="64" s="1"/>
  <c r="AJ1348" i="64"/>
  <c r="AJ1375" i="64" s="1"/>
  <c r="AJ1383" i="64"/>
  <c r="AJ1410" i="64" s="1"/>
  <c r="AJ1975" i="64"/>
  <c r="AJ2000" i="64" s="1"/>
  <c r="AJ1875" i="64"/>
  <c r="AJ1902" i="64" s="1"/>
  <c r="AJ1324" i="64"/>
  <c r="AJ1339" i="64" s="1"/>
  <c r="AJ1254" i="64"/>
  <c r="AJ1267" i="64" s="1"/>
  <c r="AJ1102" i="64"/>
  <c r="AJ661" i="64"/>
  <c r="AJ2009" i="64"/>
  <c r="AJ2034" i="64" s="1"/>
  <c r="AJ989" i="64"/>
  <c r="AJ1002" i="64" s="1"/>
  <c r="AJ1230" i="64"/>
  <c r="AJ1245" i="64" s="1"/>
  <c r="AJ1078" i="64"/>
  <c r="AJ1093" i="64" s="1"/>
  <c r="AJ1690" i="64"/>
  <c r="AJ1705" i="64" s="1"/>
  <c r="AJ588" i="64"/>
  <c r="AJ603" i="64" s="1"/>
  <c r="AJ637" i="64"/>
  <c r="AJ560" i="64"/>
  <c r="AJ580" i="64" s="1"/>
  <c r="AJ454" i="64"/>
  <c r="AJ612" i="64"/>
  <c r="AB2465" i="64"/>
  <c r="AB2482" i="64" s="1"/>
  <c r="AB2439" i="64"/>
  <c r="AB2456" i="64" s="1"/>
  <c r="AB1659" i="64"/>
  <c r="AB2414" i="64"/>
  <c r="AB2431" i="64" s="1"/>
  <c r="AB2388" i="64"/>
  <c r="AB2405" i="64" s="1"/>
  <c r="AB1633" i="64"/>
  <c r="AB1650" i="64" s="1"/>
  <c r="AB1579" i="64"/>
  <c r="AB1592" i="64" s="1"/>
  <c r="AB1601" i="64"/>
  <c r="AB1624" i="64" s="1"/>
  <c r="AB1788" i="64"/>
  <c r="AB1801" i="64" s="1"/>
  <c r="AB1534" i="64"/>
  <c r="AB1490" i="64"/>
  <c r="AB1525" i="64" s="1"/>
  <c r="AB2517" i="64"/>
  <c r="AB2531" i="64" s="1"/>
  <c r="AB1454" i="64"/>
  <c r="AB1481" i="64" s="1"/>
  <c r="AB1418" i="64"/>
  <c r="AB1445" i="64" s="1"/>
  <c r="AB1875" i="64"/>
  <c r="AB1902" i="64" s="1"/>
  <c r="AB1383" i="64"/>
  <c r="AB1410" i="64" s="1"/>
  <c r="AB1348" i="64"/>
  <c r="AB1375" i="64" s="1"/>
  <c r="AB1975" i="64"/>
  <c r="AB2000" i="64" s="1"/>
  <c r="AB1911" i="64"/>
  <c r="AB1934" i="64" s="1"/>
  <c r="AB1943" i="64"/>
  <c r="AB1966" i="64" s="1"/>
  <c r="AB1254" i="64"/>
  <c r="AB1267" i="64" s="1"/>
  <c r="AB2009" i="64"/>
  <c r="AB2034" i="64" s="1"/>
  <c r="AB1324" i="64"/>
  <c r="AB1339" i="64" s="1"/>
  <c r="AB661" i="64"/>
  <c r="AB1230" i="64"/>
  <c r="AB1245" i="64" s="1"/>
  <c r="AB989" i="64"/>
  <c r="AB1002" i="64" s="1"/>
  <c r="AB1078" i="64"/>
  <c r="AB1093" i="64" s="1"/>
  <c r="AB637" i="64"/>
  <c r="AB588" i="64"/>
  <c r="AB603" i="64" s="1"/>
  <c r="AB937" i="64"/>
  <c r="AB952" i="64" s="1"/>
  <c r="AB1690" i="64"/>
  <c r="AB1705" i="64" s="1"/>
  <c r="AB560" i="64"/>
  <c r="AB580" i="64" s="1"/>
  <c r="AB1102" i="64"/>
  <c r="AB454" i="64"/>
  <c r="AB612" i="64"/>
  <c r="T2439" i="64"/>
  <c r="T2456" i="64" s="1"/>
  <c r="T1659" i="64"/>
  <c r="T2465" i="64"/>
  <c r="T2482" i="64" s="1"/>
  <c r="T2388" i="64"/>
  <c r="T2405" i="64" s="1"/>
  <c r="T2414" i="64"/>
  <c r="T2431" i="64" s="1"/>
  <c r="T1601" i="64"/>
  <c r="T1624" i="64" s="1"/>
  <c r="T1579" i="64"/>
  <c r="T1592" i="64" s="1"/>
  <c r="T1633" i="64"/>
  <c r="T1650" i="64" s="1"/>
  <c r="T1534" i="64"/>
  <c r="T1788" i="64"/>
  <c r="T1801" i="64" s="1"/>
  <c r="T2517" i="64"/>
  <c r="T2531" i="64" s="1"/>
  <c r="T1490" i="64"/>
  <c r="T1525" i="64" s="1"/>
  <c r="T1454" i="64"/>
  <c r="T1481" i="64" s="1"/>
  <c r="T1875" i="64"/>
  <c r="T1902" i="64" s="1"/>
  <c r="T1911" i="64"/>
  <c r="T1934" i="64" s="1"/>
  <c r="T1418" i="64"/>
  <c r="T1445" i="64" s="1"/>
  <c r="T1943" i="64"/>
  <c r="T1966" i="64" s="1"/>
  <c r="T1348" i="64"/>
  <c r="T1375" i="64" s="1"/>
  <c r="T1975" i="64"/>
  <c r="T2000" i="64" s="1"/>
  <c r="T2009" i="64"/>
  <c r="T2034" i="64" s="1"/>
  <c r="T1383" i="64"/>
  <c r="T1410" i="64" s="1"/>
  <c r="T1324" i="64"/>
  <c r="T1339" i="64" s="1"/>
  <c r="T1254" i="64"/>
  <c r="T1267" i="64" s="1"/>
  <c r="T1230" i="64"/>
  <c r="T1245" i="64" s="1"/>
  <c r="T661" i="64"/>
  <c r="T989" i="64"/>
  <c r="T1002" i="64" s="1"/>
  <c r="T1102" i="64"/>
  <c r="T1078" i="64"/>
  <c r="T1093" i="64" s="1"/>
  <c r="T1690" i="64"/>
  <c r="T1705" i="64" s="1"/>
  <c r="T588" i="64"/>
  <c r="T603" i="64" s="1"/>
  <c r="T560" i="64"/>
  <c r="T580" i="64" s="1"/>
  <c r="T937" i="64"/>
  <c r="T952" i="64" s="1"/>
  <c r="T454" i="64"/>
  <c r="T612" i="64"/>
  <c r="CF2470" i="64"/>
  <c r="CF2444" i="64"/>
  <c r="CF1664" i="64"/>
  <c r="CF2419" i="64"/>
  <c r="CF2393" i="64"/>
  <c r="CF2410" i="64" s="1"/>
  <c r="CF1638" i="64"/>
  <c r="CF1655" i="64" s="1"/>
  <c r="CF1606" i="64"/>
  <c r="CF1584" i="64"/>
  <c r="CF1597" i="64" s="1"/>
  <c r="CF1793" i="64"/>
  <c r="CF1806" i="64" s="1"/>
  <c r="CF1539" i="64"/>
  <c r="CF1574" i="64" s="1"/>
  <c r="CF2522" i="64"/>
  <c r="CF2536" i="64" s="1"/>
  <c r="CF1916" i="64"/>
  <c r="CF1939" i="64" s="1"/>
  <c r="CF1948" i="64"/>
  <c r="CF1971" i="64" s="1"/>
  <c r="CF1880" i="64"/>
  <c r="CF1907" i="64" s="1"/>
  <c r="CF1459" i="64"/>
  <c r="CF1486" i="64" s="1"/>
  <c r="CF1495" i="64"/>
  <c r="CF1530" i="64" s="1"/>
  <c r="CF1423" i="64"/>
  <c r="CF1450" i="64" s="1"/>
  <c r="CF1388" i="64"/>
  <c r="CF1415" i="64" s="1"/>
  <c r="CF1353" i="64"/>
  <c r="CF1380" i="64" s="1"/>
  <c r="CF1980" i="64"/>
  <c r="CF2005" i="64" s="1"/>
  <c r="CF1259" i="64"/>
  <c r="CF1272" i="64" s="1"/>
  <c r="CF2014" i="64"/>
  <c r="CF2039" i="64" s="1"/>
  <c r="CF1329" i="64"/>
  <c r="CF666" i="64"/>
  <c r="CF679" i="64" s="1"/>
  <c r="CF994" i="64"/>
  <c r="CF1007" i="64" s="1"/>
  <c r="CF1235" i="64"/>
  <c r="CF617" i="64"/>
  <c r="CF1107" i="64"/>
  <c r="CF1083" i="64"/>
  <c r="CF1098" i="64" s="1"/>
  <c r="CF942" i="64"/>
  <c r="CF593" i="64"/>
  <c r="CF1695" i="64"/>
  <c r="CF1710" i="64" s="1"/>
  <c r="CF565" i="64"/>
  <c r="CF642" i="64"/>
  <c r="CF1719" i="64"/>
  <c r="BX2470" i="64"/>
  <c r="BX2444" i="64"/>
  <c r="BX1664" i="64"/>
  <c r="BX2419" i="64"/>
  <c r="BX2393" i="64"/>
  <c r="BX2410" i="64" s="1"/>
  <c r="BX1606" i="64"/>
  <c r="BX1638" i="64"/>
  <c r="BX1655" i="64" s="1"/>
  <c r="BX1584" i="64"/>
  <c r="BX1597" i="64" s="1"/>
  <c r="BX1793" i="64"/>
  <c r="BX1806" i="64" s="1"/>
  <c r="BX1539" i="64"/>
  <c r="BX1574" i="64" s="1"/>
  <c r="BX2522" i="64"/>
  <c r="BX2536" i="64" s="1"/>
  <c r="BX1948" i="64"/>
  <c r="BX1971" i="64" s="1"/>
  <c r="BX1495" i="64"/>
  <c r="BX1530" i="64" s="1"/>
  <c r="BX1916" i="64"/>
  <c r="BX1939" i="64" s="1"/>
  <c r="BX1423" i="64"/>
  <c r="BX1450" i="64" s="1"/>
  <c r="BX1388" i="64"/>
  <c r="BX1415" i="64" s="1"/>
  <c r="BX1353" i="64"/>
  <c r="BX1380" i="64" s="1"/>
  <c r="BX1880" i="64"/>
  <c r="BX1907" i="64" s="1"/>
  <c r="BX1980" i="64"/>
  <c r="BX2005" i="64" s="1"/>
  <c r="BX1459" i="64"/>
  <c r="BX1486" i="64" s="1"/>
  <c r="BX1259" i="64"/>
  <c r="BX1272" i="64" s="1"/>
  <c r="BX2014" i="64"/>
  <c r="BX2039" i="64" s="1"/>
  <c r="BX1329" i="64"/>
  <c r="BX666" i="64"/>
  <c r="BX679" i="64" s="1"/>
  <c r="BX1107" i="64"/>
  <c r="BX994" i="64"/>
  <c r="BX1007" i="64" s="1"/>
  <c r="BX1083" i="64"/>
  <c r="BX1098" i="64" s="1"/>
  <c r="BX617" i="64"/>
  <c r="BX1235" i="64"/>
  <c r="BX942" i="64"/>
  <c r="BX593" i="64"/>
  <c r="BX642" i="64"/>
  <c r="BX565" i="64"/>
  <c r="BX1695" i="64"/>
  <c r="BX1710" i="64" s="1"/>
  <c r="BX1719" i="64"/>
  <c r="BP2470" i="64"/>
  <c r="BP2444" i="64"/>
  <c r="BP1664" i="64"/>
  <c r="BP2419" i="64"/>
  <c r="BP1606" i="64"/>
  <c r="BP2393" i="64"/>
  <c r="BP2410" i="64" s="1"/>
  <c r="BP1638" i="64"/>
  <c r="BP1655" i="64" s="1"/>
  <c r="BP1584" i="64"/>
  <c r="BP1597" i="64" s="1"/>
  <c r="BP1793" i="64"/>
  <c r="BP1806" i="64" s="1"/>
  <c r="BP2522" i="64"/>
  <c r="BP2536" i="64" s="1"/>
  <c r="BP1539" i="64"/>
  <c r="BP1574" i="64" s="1"/>
  <c r="BP1916" i="64"/>
  <c r="BP1939" i="64" s="1"/>
  <c r="BP1495" i="64"/>
  <c r="BP1530" i="64" s="1"/>
  <c r="BP1948" i="64"/>
  <c r="BP1971" i="64" s="1"/>
  <c r="BP1423" i="64"/>
  <c r="BP1450" i="64" s="1"/>
  <c r="BP1880" i="64"/>
  <c r="BP1907" i="64" s="1"/>
  <c r="BP1459" i="64"/>
  <c r="BP1486" i="64" s="1"/>
  <c r="BP1388" i="64"/>
  <c r="BP1415" i="64" s="1"/>
  <c r="BP1353" i="64"/>
  <c r="BP1380" i="64" s="1"/>
  <c r="BP1980" i="64"/>
  <c r="BP2005" i="64" s="1"/>
  <c r="BP1259" i="64"/>
  <c r="BP1272" i="64" s="1"/>
  <c r="BP2014" i="64"/>
  <c r="BP2039" i="64" s="1"/>
  <c r="BP1329" i="64"/>
  <c r="BP1235" i="64"/>
  <c r="BP1107" i="64"/>
  <c r="BP666" i="64"/>
  <c r="BP679" i="64" s="1"/>
  <c r="BP1083" i="64"/>
  <c r="BP1098" i="64" s="1"/>
  <c r="BP994" i="64"/>
  <c r="BP1007" i="64" s="1"/>
  <c r="BP617" i="64"/>
  <c r="BP942" i="64"/>
  <c r="BP593" i="64"/>
  <c r="BP1695" i="64"/>
  <c r="BP1710" i="64" s="1"/>
  <c r="BP565" i="64"/>
  <c r="BP642" i="64"/>
  <c r="BP1719" i="64"/>
  <c r="BH2470" i="64"/>
  <c r="BH2444" i="64"/>
  <c r="BH1664" i="64"/>
  <c r="BH2419" i="64"/>
  <c r="BH2393" i="64"/>
  <c r="BH2410" i="64" s="1"/>
  <c r="BH1606" i="64"/>
  <c r="BH1638" i="64"/>
  <c r="BH1655" i="64" s="1"/>
  <c r="BH1584" i="64"/>
  <c r="BH1597" i="64" s="1"/>
  <c r="BH1793" i="64"/>
  <c r="BH1806" i="64" s="1"/>
  <c r="BH1539" i="64"/>
  <c r="BH1574" i="64" s="1"/>
  <c r="BH2522" i="64"/>
  <c r="BH2536" i="64" s="1"/>
  <c r="BH1495" i="64"/>
  <c r="BH1530" i="64" s="1"/>
  <c r="BH1916" i="64"/>
  <c r="BH1939" i="64" s="1"/>
  <c r="BH1948" i="64"/>
  <c r="BH1971" i="64" s="1"/>
  <c r="BH1880" i="64"/>
  <c r="BH1907" i="64" s="1"/>
  <c r="BH1459" i="64"/>
  <c r="BH1486" i="64" s="1"/>
  <c r="BH1423" i="64"/>
  <c r="BH1450" i="64" s="1"/>
  <c r="BH1388" i="64"/>
  <c r="BH1415" i="64" s="1"/>
  <c r="BH1353" i="64"/>
  <c r="BH1380" i="64" s="1"/>
  <c r="BH1980" i="64"/>
  <c r="BH2005" i="64" s="1"/>
  <c r="BH1259" i="64"/>
  <c r="BH1272" i="64" s="1"/>
  <c r="BH2014" i="64"/>
  <c r="BH2039" i="64" s="1"/>
  <c r="BH1329" i="64"/>
  <c r="BH1083" i="64"/>
  <c r="BH1098" i="64" s="1"/>
  <c r="BH666" i="64"/>
  <c r="BH679" i="64" s="1"/>
  <c r="BH1235" i="64"/>
  <c r="BH994" i="64"/>
  <c r="BH1007" i="64" s="1"/>
  <c r="BH1107" i="64"/>
  <c r="BH617" i="64"/>
  <c r="BH942" i="64"/>
  <c r="BH593" i="64"/>
  <c r="BH642" i="64"/>
  <c r="BH565" i="64"/>
  <c r="BH1695" i="64"/>
  <c r="BH1710" i="64" s="1"/>
  <c r="BH1719" i="64"/>
  <c r="AZ2470" i="64"/>
  <c r="AZ2444" i="64"/>
  <c r="AZ1664" i="64"/>
  <c r="AZ2419" i="64"/>
  <c r="AZ1606" i="64"/>
  <c r="AZ2393" i="64"/>
  <c r="AZ2410" i="64" s="1"/>
  <c r="AZ1584" i="64"/>
  <c r="AZ1597" i="64" s="1"/>
  <c r="AZ1638" i="64"/>
  <c r="AZ1655" i="64" s="1"/>
  <c r="AZ1793" i="64"/>
  <c r="AZ1806" i="64" s="1"/>
  <c r="AZ2522" i="64"/>
  <c r="AZ2536" i="64" s="1"/>
  <c r="AZ1539" i="64"/>
  <c r="AZ1574" i="64" s="1"/>
  <c r="AZ1948" i="64"/>
  <c r="AZ1971" i="64" s="1"/>
  <c r="AZ1916" i="64"/>
  <c r="AZ1939" i="64" s="1"/>
  <c r="AZ1495" i="64"/>
  <c r="AZ1530" i="64" s="1"/>
  <c r="AZ1423" i="64"/>
  <c r="AZ1450" i="64" s="1"/>
  <c r="AZ1880" i="64"/>
  <c r="AZ1907" i="64" s="1"/>
  <c r="AZ1459" i="64"/>
  <c r="AZ1486" i="64" s="1"/>
  <c r="AZ1388" i="64"/>
  <c r="AZ1415" i="64" s="1"/>
  <c r="AZ1353" i="64"/>
  <c r="AZ1380" i="64" s="1"/>
  <c r="AZ1980" i="64"/>
  <c r="AZ2005" i="64" s="1"/>
  <c r="AZ1259" i="64"/>
  <c r="AZ1272" i="64" s="1"/>
  <c r="AZ2014" i="64"/>
  <c r="AZ2039" i="64" s="1"/>
  <c r="AZ1329" i="64"/>
  <c r="AZ666" i="64"/>
  <c r="AZ679" i="64" s="1"/>
  <c r="AZ1107" i="64"/>
  <c r="AZ994" i="64"/>
  <c r="AZ1007" i="64" s="1"/>
  <c r="AZ1235" i="64"/>
  <c r="AZ617" i="64"/>
  <c r="AZ1083" i="64"/>
  <c r="AZ1098" i="64" s="1"/>
  <c r="AZ942" i="64"/>
  <c r="AZ593" i="64"/>
  <c r="AZ1695" i="64"/>
  <c r="AZ1710" i="64" s="1"/>
  <c r="AZ565" i="64"/>
  <c r="AZ642" i="64"/>
  <c r="AZ1719" i="64"/>
  <c r="AR2470" i="64"/>
  <c r="AR2444" i="64"/>
  <c r="AR1664" i="64"/>
  <c r="AR2419" i="64"/>
  <c r="AR1638" i="64"/>
  <c r="AR1655" i="64" s="1"/>
  <c r="AR1606" i="64"/>
  <c r="AR1584" i="64"/>
  <c r="AR1597" i="64" s="1"/>
  <c r="AR2393" i="64"/>
  <c r="AR2410" i="64" s="1"/>
  <c r="AR1793" i="64"/>
  <c r="AR1806" i="64" s="1"/>
  <c r="AR1539" i="64"/>
  <c r="AR1574" i="64" s="1"/>
  <c r="AR1948" i="64"/>
  <c r="AR1971" i="64" s="1"/>
  <c r="AR2522" i="64"/>
  <c r="AR2536" i="64" s="1"/>
  <c r="AR1916" i="64"/>
  <c r="AR1939" i="64" s="1"/>
  <c r="AR1880" i="64"/>
  <c r="AR1907" i="64" s="1"/>
  <c r="AR1459" i="64"/>
  <c r="AR1486" i="64" s="1"/>
  <c r="AR1423" i="64"/>
  <c r="AR1450" i="64" s="1"/>
  <c r="AR1388" i="64"/>
  <c r="AR1415" i="64" s="1"/>
  <c r="AR1353" i="64"/>
  <c r="AR1380" i="64" s="1"/>
  <c r="AR1495" i="64"/>
  <c r="AR1530" i="64" s="1"/>
  <c r="AR1980" i="64"/>
  <c r="AR2005" i="64" s="1"/>
  <c r="AR1259" i="64"/>
  <c r="AR1272" i="64" s="1"/>
  <c r="AR2014" i="64"/>
  <c r="AR2039" i="64" s="1"/>
  <c r="AR1329" i="64"/>
  <c r="AR666" i="64"/>
  <c r="AR679" i="64" s="1"/>
  <c r="AR994" i="64"/>
  <c r="AR1007" i="64" s="1"/>
  <c r="AR1083" i="64"/>
  <c r="AR1098" i="64" s="1"/>
  <c r="AR617" i="64"/>
  <c r="AR1235" i="64"/>
  <c r="AR942" i="64"/>
  <c r="AR1107" i="64"/>
  <c r="AR593" i="64"/>
  <c r="AR642" i="64"/>
  <c r="AR565" i="64"/>
  <c r="AR1695" i="64"/>
  <c r="AR1710" i="64" s="1"/>
  <c r="AR1719" i="64"/>
  <c r="AJ2470" i="64"/>
  <c r="AJ2444" i="64"/>
  <c r="AJ1664" i="64"/>
  <c r="AJ2419" i="64"/>
  <c r="AJ1638" i="64"/>
  <c r="AJ1655" i="64" s="1"/>
  <c r="AJ1606" i="64"/>
  <c r="AJ2393" i="64"/>
  <c r="AJ2410" i="64" s="1"/>
  <c r="AJ1584" i="64"/>
  <c r="AJ1597" i="64" s="1"/>
  <c r="AJ1793" i="64"/>
  <c r="AJ1806" i="64" s="1"/>
  <c r="AJ1539" i="64"/>
  <c r="AJ1574" i="64" s="1"/>
  <c r="AJ2522" i="64"/>
  <c r="AJ2536" i="64" s="1"/>
  <c r="AJ1916" i="64"/>
  <c r="AJ1939" i="64" s="1"/>
  <c r="AJ1495" i="64"/>
  <c r="AJ1530" i="64" s="1"/>
  <c r="AJ1948" i="64"/>
  <c r="AJ1971" i="64" s="1"/>
  <c r="AJ1423" i="64"/>
  <c r="AJ1450" i="64" s="1"/>
  <c r="AJ1388" i="64"/>
  <c r="AJ1415" i="64" s="1"/>
  <c r="AJ1353" i="64"/>
  <c r="AJ1380" i="64" s="1"/>
  <c r="AJ1880" i="64"/>
  <c r="AJ1907" i="64" s="1"/>
  <c r="AJ1459" i="64"/>
  <c r="AJ1486" i="64" s="1"/>
  <c r="AJ1980" i="64"/>
  <c r="AJ2005" i="64" s="1"/>
  <c r="AJ1259" i="64"/>
  <c r="AJ1272" i="64" s="1"/>
  <c r="AJ2014" i="64"/>
  <c r="AJ2039" i="64" s="1"/>
  <c r="AJ1329" i="64"/>
  <c r="AJ1235" i="64"/>
  <c r="AJ666" i="64"/>
  <c r="AJ679" i="64" s="1"/>
  <c r="AJ1083" i="64"/>
  <c r="AJ1098" i="64" s="1"/>
  <c r="AJ994" i="64"/>
  <c r="AJ1007" i="64" s="1"/>
  <c r="AJ1107" i="64"/>
  <c r="AJ942" i="64"/>
  <c r="AJ593" i="64"/>
  <c r="AJ1695" i="64"/>
  <c r="AJ1710" i="64" s="1"/>
  <c r="AJ565" i="64"/>
  <c r="AJ617" i="64"/>
  <c r="AJ642" i="64"/>
  <c r="AJ1719" i="64"/>
  <c r="AB2470" i="64"/>
  <c r="AB1664" i="64"/>
  <c r="AB2419" i="64"/>
  <c r="AB2444" i="64"/>
  <c r="AB1606" i="64"/>
  <c r="AB2393" i="64"/>
  <c r="AB2410" i="64" s="1"/>
  <c r="AB1638" i="64"/>
  <c r="AB1655" i="64" s="1"/>
  <c r="AB1584" i="64"/>
  <c r="AB1597" i="64" s="1"/>
  <c r="AB1793" i="64"/>
  <c r="AB1806" i="64" s="1"/>
  <c r="AB2522" i="64"/>
  <c r="AB2536" i="64" s="1"/>
  <c r="AB1539" i="64"/>
  <c r="AB1574" i="64" s="1"/>
  <c r="AB1495" i="64"/>
  <c r="AB1530" i="64" s="1"/>
  <c r="AB1948" i="64"/>
  <c r="AB1971" i="64" s="1"/>
  <c r="AB1916" i="64"/>
  <c r="AB1939" i="64" s="1"/>
  <c r="AB1423" i="64"/>
  <c r="AB1450" i="64" s="1"/>
  <c r="AB1880" i="64"/>
  <c r="AB1907" i="64" s="1"/>
  <c r="AB1459" i="64"/>
  <c r="AB1486" i="64" s="1"/>
  <c r="AB1388" i="64"/>
  <c r="AB1415" i="64" s="1"/>
  <c r="AB1353" i="64"/>
  <c r="AB1380" i="64" s="1"/>
  <c r="AB1980" i="64"/>
  <c r="AB2005" i="64" s="1"/>
  <c r="AB1259" i="64"/>
  <c r="AB1272" i="64" s="1"/>
  <c r="AB2014" i="64"/>
  <c r="AB2039" i="64" s="1"/>
  <c r="AB1329" i="64"/>
  <c r="AB1083" i="64"/>
  <c r="AB1098" i="64" s="1"/>
  <c r="AB666" i="64"/>
  <c r="AB679" i="64" s="1"/>
  <c r="AB1107" i="64"/>
  <c r="AB1235" i="64"/>
  <c r="AB994" i="64"/>
  <c r="AB1007" i="64" s="1"/>
  <c r="AB942" i="64"/>
  <c r="AB593" i="64"/>
  <c r="AB642" i="64"/>
  <c r="AB565" i="64"/>
  <c r="AB617" i="64"/>
  <c r="AB1695" i="64"/>
  <c r="AB1710" i="64" s="1"/>
  <c r="AB1719" i="64"/>
  <c r="T2470" i="64"/>
  <c r="T1664" i="64"/>
  <c r="T2419" i="64"/>
  <c r="T2444" i="64"/>
  <c r="T1638" i="64"/>
  <c r="T1655" i="64" s="1"/>
  <c r="T2393" i="64"/>
  <c r="T2410" i="64" s="1"/>
  <c r="T1606" i="64"/>
  <c r="T1584" i="64"/>
  <c r="T1597" i="64" s="1"/>
  <c r="T1793" i="64"/>
  <c r="T1806" i="64" s="1"/>
  <c r="T1539" i="64"/>
  <c r="T1574" i="64" s="1"/>
  <c r="T1916" i="64"/>
  <c r="T1939" i="64" s="1"/>
  <c r="T2522" i="64"/>
  <c r="T2536" i="64" s="1"/>
  <c r="T1495" i="64"/>
  <c r="T1530" i="64" s="1"/>
  <c r="T1880" i="64"/>
  <c r="T1907" i="64" s="1"/>
  <c r="T1459" i="64"/>
  <c r="T1486" i="64" s="1"/>
  <c r="T1423" i="64"/>
  <c r="T1450" i="64" s="1"/>
  <c r="T1388" i="64"/>
  <c r="T1415" i="64" s="1"/>
  <c r="T1353" i="64"/>
  <c r="T1380" i="64" s="1"/>
  <c r="T1948" i="64"/>
  <c r="T1971" i="64" s="1"/>
  <c r="T1980" i="64"/>
  <c r="T2005" i="64" s="1"/>
  <c r="T1259" i="64"/>
  <c r="T1272" i="64" s="1"/>
  <c r="T2014" i="64"/>
  <c r="T2039" i="64" s="1"/>
  <c r="T1329" i="64"/>
  <c r="T666" i="64"/>
  <c r="T679" i="64" s="1"/>
  <c r="T994" i="64"/>
  <c r="T1007" i="64" s="1"/>
  <c r="T1235" i="64"/>
  <c r="T1107" i="64"/>
  <c r="T1083" i="64"/>
  <c r="T1098" i="64" s="1"/>
  <c r="T942" i="64"/>
  <c r="T593" i="64"/>
  <c r="T1695" i="64"/>
  <c r="T1710" i="64" s="1"/>
  <c r="T565" i="64"/>
  <c r="T617" i="64"/>
  <c r="T642" i="64"/>
  <c r="T1719" i="64"/>
  <c r="CG2469" i="64"/>
  <c r="CG1663" i="64"/>
  <c r="CG2443" i="64"/>
  <c r="CG2418" i="64"/>
  <c r="CG1637" i="64"/>
  <c r="CG1605" i="64"/>
  <c r="CG2392" i="64"/>
  <c r="CG1583" i="64"/>
  <c r="CG1792" i="64"/>
  <c r="CG1538" i="64"/>
  <c r="CG1494" i="64"/>
  <c r="CG1915" i="64"/>
  <c r="CG1947" i="64"/>
  <c r="CG1879" i="64"/>
  <c r="CG1422" i="64"/>
  <c r="CG2521" i="64"/>
  <c r="CG1387" i="64"/>
  <c r="CG1458" i="64"/>
  <c r="CG1979" i="64"/>
  <c r="CG1258" i="64"/>
  <c r="CG1106" i="64"/>
  <c r="CG1225" i="64" s="1"/>
  <c r="CG1328" i="64"/>
  <c r="CG1234" i="64"/>
  <c r="CG1249" i="64" s="1"/>
  <c r="CG2013" i="64"/>
  <c r="CG1352" i="64"/>
  <c r="CG641" i="64"/>
  <c r="CG941" i="64"/>
  <c r="CG993" i="64"/>
  <c r="CG564" i="64"/>
  <c r="CG458" i="64"/>
  <c r="CG665" i="64"/>
  <c r="CG678" i="64" s="1"/>
  <c r="CG616" i="64"/>
  <c r="CG1694" i="64"/>
  <c r="CG1718" i="64"/>
  <c r="BY2469" i="64"/>
  <c r="BY1663" i="64"/>
  <c r="BY2443" i="64"/>
  <c r="BY2418" i="64"/>
  <c r="BY1637" i="64"/>
  <c r="BY1605" i="64"/>
  <c r="BY2392" i="64"/>
  <c r="BY1792" i="64"/>
  <c r="BY1583" i="64"/>
  <c r="BY2521" i="64"/>
  <c r="BY1538" i="64"/>
  <c r="BY1494" i="64"/>
  <c r="BY1915" i="64"/>
  <c r="BY1879" i="64"/>
  <c r="BY1422" i="64"/>
  <c r="BY1458" i="64"/>
  <c r="BY1947" i="64"/>
  <c r="BY1387" i="64"/>
  <c r="BY1979" i="64"/>
  <c r="BY1258" i="64"/>
  <c r="BY1352" i="64"/>
  <c r="BY2013" i="64"/>
  <c r="BY1106" i="64"/>
  <c r="BY1225" i="64" s="1"/>
  <c r="BY1328" i="64"/>
  <c r="BY1234" i="64"/>
  <c r="BY1249" i="64" s="1"/>
  <c r="BY641" i="64"/>
  <c r="BY941" i="64"/>
  <c r="BY1694" i="64"/>
  <c r="BY564" i="64"/>
  <c r="BY993" i="64"/>
  <c r="BY458" i="64"/>
  <c r="BY616" i="64"/>
  <c r="BY665" i="64"/>
  <c r="BY678" i="64" s="1"/>
  <c r="BY1718" i="64"/>
  <c r="BQ2469" i="64"/>
  <c r="BQ1663" i="64"/>
  <c r="BQ2443" i="64"/>
  <c r="BQ2418" i="64"/>
  <c r="BQ1637" i="64"/>
  <c r="BQ1605" i="64"/>
  <c r="BQ2392" i="64"/>
  <c r="BQ1583" i="64"/>
  <c r="BQ1494" i="64"/>
  <c r="BQ1792" i="64"/>
  <c r="BQ2521" i="64"/>
  <c r="BQ1915" i="64"/>
  <c r="BQ1538" i="64"/>
  <c r="BQ1879" i="64"/>
  <c r="BQ1422" i="64"/>
  <c r="BQ1387" i="64"/>
  <c r="BQ1947" i="64"/>
  <c r="BQ1458" i="64"/>
  <c r="BQ1979" i="64"/>
  <c r="BQ1258" i="64"/>
  <c r="BQ1106" i="64"/>
  <c r="BQ1225" i="64" s="1"/>
  <c r="BQ1352" i="64"/>
  <c r="BQ1328" i="64"/>
  <c r="BQ2013" i="64"/>
  <c r="BQ1234" i="64"/>
  <c r="BQ1249" i="64" s="1"/>
  <c r="BQ641" i="64"/>
  <c r="BQ941" i="64"/>
  <c r="BQ564" i="64"/>
  <c r="BQ458" i="64"/>
  <c r="BQ616" i="64"/>
  <c r="BQ1694" i="64"/>
  <c r="BQ1718" i="64"/>
  <c r="BQ665" i="64"/>
  <c r="BQ678" i="64" s="1"/>
  <c r="BQ993" i="64"/>
  <c r="BI2469" i="64"/>
  <c r="BI1663" i="64"/>
  <c r="BI2443" i="64"/>
  <c r="BI2418" i="64"/>
  <c r="BI1637" i="64"/>
  <c r="BI1605" i="64"/>
  <c r="BI2392" i="64"/>
  <c r="BI1583" i="64"/>
  <c r="BI1792" i="64"/>
  <c r="BI2521" i="64"/>
  <c r="BI1538" i="64"/>
  <c r="BI1494" i="64"/>
  <c r="BI1915" i="64"/>
  <c r="BI1947" i="64"/>
  <c r="BI1879" i="64"/>
  <c r="BI1422" i="64"/>
  <c r="BI1458" i="64"/>
  <c r="BI1387" i="64"/>
  <c r="BI1979" i="64"/>
  <c r="BI1258" i="64"/>
  <c r="BI1106" i="64"/>
  <c r="BI1225" i="64" s="1"/>
  <c r="BI1352" i="64"/>
  <c r="BI2013" i="64"/>
  <c r="BI1234" i="64"/>
  <c r="BI1249" i="64" s="1"/>
  <c r="BI1328" i="64"/>
  <c r="BI641" i="64"/>
  <c r="BI941" i="64"/>
  <c r="BI993" i="64"/>
  <c r="BI1694" i="64"/>
  <c r="BI564" i="64"/>
  <c r="BI458" i="64"/>
  <c r="BI616" i="64"/>
  <c r="BI1718" i="64"/>
  <c r="BA2469" i="64"/>
  <c r="BA1663" i="64"/>
  <c r="BA2443" i="64"/>
  <c r="BA2418" i="64"/>
  <c r="BA1637" i="64"/>
  <c r="BA1605" i="64"/>
  <c r="BA2392" i="64"/>
  <c r="BA1792" i="64"/>
  <c r="BA1583" i="64"/>
  <c r="BA1494" i="64"/>
  <c r="BA1947" i="64"/>
  <c r="BA1915" i="64"/>
  <c r="BA1538" i="64"/>
  <c r="BA2521" i="64"/>
  <c r="BA1879" i="64"/>
  <c r="BA1458" i="64"/>
  <c r="BA1422" i="64"/>
  <c r="BA1387" i="64"/>
  <c r="BA1979" i="64"/>
  <c r="BA1258" i="64"/>
  <c r="BA2013" i="64"/>
  <c r="BA1106" i="64"/>
  <c r="BA1225" i="64" s="1"/>
  <c r="BA1352" i="64"/>
  <c r="BA1328" i="64"/>
  <c r="BA1234" i="64"/>
  <c r="BA1249" i="64" s="1"/>
  <c r="BA641" i="64"/>
  <c r="BA941" i="64"/>
  <c r="BA665" i="64"/>
  <c r="BA678" i="64" s="1"/>
  <c r="BA564" i="64"/>
  <c r="BA458" i="64"/>
  <c r="BA993" i="64"/>
  <c r="BA616" i="64"/>
  <c r="BA1694" i="64"/>
  <c r="BA1718" i="64"/>
  <c r="AS2469" i="64"/>
  <c r="AS1663" i="64"/>
  <c r="AS2443" i="64"/>
  <c r="AS2418" i="64"/>
  <c r="AS1637" i="64"/>
  <c r="AS2392" i="64"/>
  <c r="AS1605" i="64"/>
  <c r="AS1583" i="64"/>
  <c r="AS1792" i="64"/>
  <c r="AS2521" i="64"/>
  <c r="AS1494" i="64"/>
  <c r="AS1915" i="64"/>
  <c r="AS1879" i="64"/>
  <c r="AS1422" i="64"/>
  <c r="AS1538" i="64"/>
  <c r="AS1387" i="64"/>
  <c r="AS1979" i="64"/>
  <c r="AS1258" i="64"/>
  <c r="AS1458" i="64"/>
  <c r="AS1106" i="64"/>
  <c r="AS1225" i="64" s="1"/>
  <c r="AS1947" i="64"/>
  <c r="AS2013" i="64"/>
  <c r="AS1328" i="64"/>
  <c r="AS1352" i="64"/>
  <c r="AS1234" i="64"/>
  <c r="AS1249" i="64" s="1"/>
  <c r="AS641" i="64"/>
  <c r="AS941" i="64"/>
  <c r="AS665" i="64"/>
  <c r="AS678" i="64" s="1"/>
  <c r="AS1694" i="64"/>
  <c r="AS564" i="64"/>
  <c r="AS458" i="64"/>
  <c r="AS616" i="64"/>
  <c r="AS1718" i="64"/>
  <c r="AK2469" i="64"/>
  <c r="AK1663" i="64"/>
  <c r="AK2443" i="64"/>
  <c r="AK2418" i="64"/>
  <c r="AK1637" i="64"/>
  <c r="AK1605" i="64"/>
  <c r="AK2392" i="64"/>
  <c r="AK1792" i="64"/>
  <c r="AK1494" i="64"/>
  <c r="AK2521" i="64"/>
  <c r="AK1538" i="64"/>
  <c r="AK1915" i="64"/>
  <c r="AK1583" i="64"/>
  <c r="AK1879" i="64"/>
  <c r="AK1422" i="64"/>
  <c r="AK1947" i="64"/>
  <c r="AK1458" i="64"/>
  <c r="AK1387" i="64"/>
  <c r="AK1979" i="64"/>
  <c r="AK1258" i="64"/>
  <c r="AK1106" i="64"/>
  <c r="AK1225" i="64" s="1"/>
  <c r="AK1328" i="64"/>
  <c r="AK1352" i="64"/>
  <c r="AK1234" i="64"/>
  <c r="AK1249" i="64" s="1"/>
  <c r="AK2013" i="64"/>
  <c r="AK641" i="64"/>
  <c r="AK941" i="64"/>
  <c r="AK665" i="64"/>
  <c r="AK678" i="64" s="1"/>
  <c r="AK993" i="64"/>
  <c r="AK564" i="64"/>
  <c r="AK458" i="64"/>
  <c r="AK616" i="64"/>
  <c r="AK1694" i="64"/>
  <c r="AK1718" i="64"/>
  <c r="AC2469" i="64"/>
  <c r="AC1663" i="64"/>
  <c r="AC2443" i="64"/>
  <c r="AC2418" i="64"/>
  <c r="AC1637" i="64"/>
  <c r="AC2392" i="64"/>
  <c r="AC1605" i="64"/>
  <c r="AC1792" i="64"/>
  <c r="AC1583" i="64"/>
  <c r="AC2521" i="64"/>
  <c r="AC1538" i="64"/>
  <c r="AC1494" i="64"/>
  <c r="AC1915" i="64"/>
  <c r="AC1879" i="64"/>
  <c r="AC1458" i="64"/>
  <c r="AC1422" i="64"/>
  <c r="AC1387" i="64"/>
  <c r="AC1947" i="64"/>
  <c r="AC1979" i="64"/>
  <c r="AC1258" i="64"/>
  <c r="AC1106" i="64"/>
  <c r="AC1225" i="64" s="1"/>
  <c r="AC2013" i="64"/>
  <c r="AC1234" i="64"/>
  <c r="AC1249" i="64" s="1"/>
  <c r="AC1352" i="64"/>
  <c r="AC641" i="64"/>
  <c r="AC1328" i="64"/>
  <c r="AC941" i="64"/>
  <c r="AC1694" i="64"/>
  <c r="AC564" i="64"/>
  <c r="AC665" i="64"/>
  <c r="AC678" i="64" s="1"/>
  <c r="AC458" i="64"/>
  <c r="AC616" i="64"/>
  <c r="AC993" i="64"/>
  <c r="AC1718" i="64"/>
  <c r="U2469" i="64"/>
  <c r="U1663" i="64"/>
  <c r="U2443" i="64"/>
  <c r="U2418" i="64"/>
  <c r="U1637" i="64"/>
  <c r="U1605" i="64"/>
  <c r="U2392" i="64"/>
  <c r="U1792" i="64"/>
  <c r="U1538" i="64"/>
  <c r="U1494" i="64"/>
  <c r="U1915" i="64"/>
  <c r="U1583" i="64"/>
  <c r="U2521" i="64"/>
  <c r="U1879" i="64"/>
  <c r="U1422" i="64"/>
  <c r="U1947" i="64"/>
  <c r="U1387" i="64"/>
  <c r="U1458" i="64"/>
  <c r="U1979" i="64"/>
  <c r="U1258" i="64"/>
  <c r="U1106" i="64"/>
  <c r="U1225" i="64" s="1"/>
  <c r="U2013" i="64"/>
  <c r="U1328" i="64"/>
  <c r="U1234" i="64"/>
  <c r="U1249" i="64" s="1"/>
  <c r="U641" i="64"/>
  <c r="U1352" i="64"/>
  <c r="U941" i="64"/>
  <c r="U993" i="64"/>
  <c r="U564" i="64"/>
  <c r="U458" i="64"/>
  <c r="U665" i="64"/>
  <c r="U678" i="64" s="1"/>
  <c r="U616" i="64"/>
  <c r="U1694" i="64"/>
  <c r="U1718" i="64"/>
  <c r="CH2466" i="64"/>
  <c r="CH2483" i="64" s="1"/>
  <c r="CH1660" i="64"/>
  <c r="CH1682" i="64" s="1"/>
  <c r="CH2440" i="64"/>
  <c r="CH2457" i="64" s="1"/>
  <c r="CH2415" i="64"/>
  <c r="CH2432" i="64" s="1"/>
  <c r="CH1634" i="64"/>
  <c r="CH1651" i="64" s="1"/>
  <c r="CH1602" i="64"/>
  <c r="CH1625" i="64" s="1"/>
  <c r="CH1789" i="64"/>
  <c r="CH1802" i="64" s="1"/>
  <c r="CH1580" i="64"/>
  <c r="CH1593" i="64" s="1"/>
  <c r="CH2389" i="64"/>
  <c r="CH2406" i="64" s="1"/>
  <c r="CH2518" i="64"/>
  <c r="CH2532" i="64" s="1"/>
  <c r="CH1912" i="64"/>
  <c r="CH1935" i="64" s="1"/>
  <c r="CH1535" i="64"/>
  <c r="CH1570" i="64" s="1"/>
  <c r="CH1876" i="64"/>
  <c r="CH1903" i="64" s="1"/>
  <c r="CH1419" i="64"/>
  <c r="CH1446" i="64" s="1"/>
  <c r="CH1491" i="64"/>
  <c r="CH1526" i="64" s="1"/>
  <c r="CH1384" i="64"/>
  <c r="CH1411" i="64" s="1"/>
  <c r="CH1976" i="64"/>
  <c r="CH2001" i="64" s="1"/>
  <c r="CH1455" i="64"/>
  <c r="CH1482" i="64" s="1"/>
  <c r="CH1255" i="64"/>
  <c r="CH1268" i="64" s="1"/>
  <c r="CH1944" i="64"/>
  <c r="CH1967" i="64" s="1"/>
  <c r="CH1103" i="64"/>
  <c r="CH1349" i="64"/>
  <c r="CH1376" i="64" s="1"/>
  <c r="CH1325" i="64"/>
  <c r="CH1231" i="64"/>
  <c r="CH1246" i="64" s="1"/>
  <c r="CH638" i="64"/>
  <c r="CH1079" i="64"/>
  <c r="CH1094" i="64" s="1"/>
  <c r="CH2010" i="64"/>
  <c r="CH2035" i="64" s="1"/>
  <c r="CH938" i="64"/>
  <c r="CH953" i="64" s="1"/>
  <c r="CH1691" i="64"/>
  <c r="CH1706" i="64" s="1"/>
  <c r="CH561" i="64"/>
  <c r="CH455" i="64"/>
  <c r="CH478" i="64" s="1"/>
  <c r="CH990" i="64"/>
  <c r="CH1003" i="64" s="1"/>
  <c r="CH613" i="64"/>
  <c r="CH1715" i="64"/>
  <c r="CH1730" i="64" s="1"/>
  <c r="CH662" i="64"/>
  <c r="CH675" i="64" s="1"/>
  <c r="BZ2466" i="64"/>
  <c r="BZ2483" i="64" s="1"/>
  <c r="BZ1660" i="64"/>
  <c r="BZ1682" i="64" s="1"/>
  <c r="BZ2440" i="64"/>
  <c r="BZ2457" i="64" s="1"/>
  <c r="BZ1634" i="64"/>
  <c r="BZ1651" i="64" s="1"/>
  <c r="BZ2389" i="64"/>
  <c r="BZ2406" i="64" s="1"/>
  <c r="BZ1602" i="64"/>
  <c r="BZ1625" i="64" s="1"/>
  <c r="BZ2415" i="64"/>
  <c r="BZ2432" i="64" s="1"/>
  <c r="BZ1580" i="64"/>
  <c r="BZ1593" i="64" s="1"/>
  <c r="BZ1491" i="64"/>
  <c r="BZ1526" i="64" s="1"/>
  <c r="BZ1912" i="64"/>
  <c r="BZ1935" i="64" s="1"/>
  <c r="BZ2518" i="64"/>
  <c r="BZ2532" i="64" s="1"/>
  <c r="BZ1789" i="64"/>
  <c r="BZ1802" i="64" s="1"/>
  <c r="BZ1876" i="64"/>
  <c r="BZ1903" i="64" s="1"/>
  <c r="BZ1535" i="64"/>
  <c r="BZ1570" i="64" s="1"/>
  <c r="BZ1419" i="64"/>
  <c r="BZ1446" i="64" s="1"/>
  <c r="BZ1944" i="64"/>
  <c r="BZ1967" i="64" s="1"/>
  <c r="BZ1384" i="64"/>
  <c r="BZ1411" i="64" s="1"/>
  <c r="BZ1976" i="64"/>
  <c r="BZ2001" i="64" s="1"/>
  <c r="BZ1255" i="64"/>
  <c r="BZ1268" i="64" s="1"/>
  <c r="BZ1455" i="64"/>
  <c r="BZ1482" i="64" s="1"/>
  <c r="BZ1103" i="64"/>
  <c r="BZ1349" i="64"/>
  <c r="BZ1376" i="64" s="1"/>
  <c r="BZ2010" i="64"/>
  <c r="BZ2035" i="64" s="1"/>
  <c r="BZ1325" i="64"/>
  <c r="BZ1231" i="64"/>
  <c r="BZ1246" i="64" s="1"/>
  <c r="BZ638" i="64"/>
  <c r="BZ1079" i="64"/>
  <c r="BZ1094" i="64" s="1"/>
  <c r="BZ938" i="64"/>
  <c r="BZ953" i="64" s="1"/>
  <c r="BZ561" i="64"/>
  <c r="BZ455" i="64"/>
  <c r="BZ478" i="64" s="1"/>
  <c r="BZ613" i="64"/>
  <c r="BZ1715" i="64"/>
  <c r="BZ1730" i="64" s="1"/>
  <c r="BZ1691" i="64"/>
  <c r="BZ1706" i="64" s="1"/>
  <c r="BR2466" i="64"/>
  <c r="BR2483" i="64" s="1"/>
  <c r="BR1660" i="64"/>
  <c r="BR1682" i="64" s="1"/>
  <c r="BR2440" i="64"/>
  <c r="BR2457" i="64" s="1"/>
  <c r="BR2415" i="64"/>
  <c r="BR2432" i="64" s="1"/>
  <c r="BR1634" i="64"/>
  <c r="BR1651" i="64" s="1"/>
  <c r="BR1602" i="64"/>
  <c r="BR1625" i="64" s="1"/>
  <c r="BR2389" i="64"/>
  <c r="BR2406" i="64" s="1"/>
  <c r="BR1789" i="64"/>
  <c r="BR1802" i="64" s="1"/>
  <c r="BR1580" i="64"/>
  <c r="BR1593" i="64" s="1"/>
  <c r="BR1535" i="64"/>
  <c r="BR1570" i="64" s="1"/>
  <c r="BR1491" i="64"/>
  <c r="BR1526" i="64" s="1"/>
  <c r="BR1912" i="64"/>
  <c r="BR1935" i="64" s="1"/>
  <c r="BR2518" i="64"/>
  <c r="BR2532" i="64" s="1"/>
  <c r="BR1876" i="64"/>
  <c r="BR1903" i="64" s="1"/>
  <c r="BR1419" i="64"/>
  <c r="BR1446" i="64" s="1"/>
  <c r="BR1384" i="64"/>
  <c r="BR1411" i="64" s="1"/>
  <c r="BR1976" i="64"/>
  <c r="BR2001" i="64" s="1"/>
  <c r="BR1255" i="64"/>
  <c r="BR1268" i="64" s="1"/>
  <c r="BR1944" i="64"/>
  <c r="BR1967" i="64" s="1"/>
  <c r="BR1325" i="64"/>
  <c r="BR1103" i="64"/>
  <c r="BR1349" i="64"/>
  <c r="BR1376" i="64" s="1"/>
  <c r="BR1455" i="64"/>
  <c r="BR1482" i="64" s="1"/>
  <c r="BR2010" i="64"/>
  <c r="BR2035" i="64" s="1"/>
  <c r="BR1231" i="64"/>
  <c r="BR1246" i="64" s="1"/>
  <c r="BR638" i="64"/>
  <c r="BR1079" i="64"/>
  <c r="BR1094" i="64" s="1"/>
  <c r="BR938" i="64"/>
  <c r="BR953" i="64" s="1"/>
  <c r="BR662" i="64"/>
  <c r="BR675" i="64" s="1"/>
  <c r="BR990" i="64"/>
  <c r="BR1003" i="64" s="1"/>
  <c r="BR1691" i="64"/>
  <c r="BR1706" i="64" s="1"/>
  <c r="BR561" i="64"/>
  <c r="BR455" i="64"/>
  <c r="BR478" i="64" s="1"/>
  <c r="BR613" i="64"/>
  <c r="BR1715" i="64"/>
  <c r="BR1730" i="64" s="1"/>
  <c r="BJ2466" i="64"/>
  <c r="BJ2483" i="64" s="1"/>
  <c r="BJ1660" i="64"/>
  <c r="BJ1682" i="64" s="1"/>
  <c r="BJ2440" i="64"/>
  <c r="BJ2457" i="64" s="1"/>
  <c r="BJ1634" i="64"/>
  <c r="BJ1651" i="64" s="1"/>
  <c r="BJ1602" i="64"/>
  <c r="BJ1625" i="64" s="1"/>
  <c r="BJ2415" i="64"/>
  <c r="BJ2432" i="64" s="1"/>
  <c r="BJ2389" i="64"/>
  <c r="BJ2406" i="64" s="1"/>
  <c r="BJ1789" i="64"/>
  <c r="BJ1802" i="64" s="1"/>
  <c r="BJ1580" i="64"/>
  <c r="BJ1593" i="64" s="1"/>
  <c r="BJ1491" i="64"/>
  <c r="BJ1526" i="64" s="1"/>
  <c r="BJ2518" i="64"/>
  <c r="BJ2532" i="64" s="1"/>
  <c r="BJ1912" i="64"/>
  <c r="BJ1935" i="64" s="1"/>
  <c r="BJ1535" i="64"/>
  <c r="BJ1570" i="64" s="1"/>
  <c r="BJ1876" i="64"/>
  <c r="BJ1903" i="64" s="1"/>
  <c r="BJ1419" i="64"/>
  <c r="BJ1446" i="64" s="1"/>
  <c r="BJ1944" i="64"/>
  <c r="BJ1967" i="64" s="1"/>
  <c r="BJ1384" i="64"/>
  <c r="BJ1411" i="64" s="1"/>
  <c r="BJ1455" i="64"/>
  <c r="BJ1482" i="64" s="1"/>
  <c r="BJ1976" i="64"/>
  <c r="BJ2001" i="64" s="1"/>
  <c r="BJ1255" i="64"/>
  <c r="BJ1268" i="64" s="1"/>
  <c r="BJ2010" i="64"/>
  <c r="BJ2035" i="64" s="1"/>
  <c r="BJ1103" i="64"/>
  <c r="BJ1349" i="64"/>
  <c r="BJ1376" i="64" s="1"/>
  <c r="BJ1231" i="64"/>
  <c r="BJ1246" i="64" s="1"/>
  <c r="BJ1325" i="64"/>
  <c r="BJ638" i="64"/>
  <c r="BJ1079" i="64"/>
  <c r="BJ1094" i="64" s="1"/>
  <c r="BJ938" i="64"/>
  <c r="BJ953" i="64" s="1"/>
  <c r="BJ662" i="64"/>
  <c r="BJ675" i="64" s="1"/>
  <c r="BJ561" i="64"/>
  <c r="BJ455" i="64"/>
  <c r="BJ478" i="64" s="1"/>
  <c r="BJ613" i="64"/>
  <c r="BJ990" i="64"/>
  <c r="BJ1003" i="64" s="1"/>
  <c r="BJ1715" i="64"/>
  <c r="BJ1730" i="64" s="1"/>
  <c r="BJ1691" i="64"/>
  <c r="BJ1706" i="64" s="1"/>
  <c r="BB2466" i="64"/>
  <c r="BB2483" i="64" s="1"/>
  <c r="BB1660" i="64"/>
  <c r="BB1682" i="64" s="1"/>
  <c r="BB2440" i="64"/>
  <c r="BB2457" i="64" s="1"/>
  <c r="BB1634" i="64"/>
  <c r="BB1651" i="64" s="1"/>
  <c r="BB2415" i="64"/>
  <c r="BB2432" i="64" s="1"/>
  <c r="BB1602" i="64"/>
  <c r="BB1625" i="64" s="1"/>
  <c r="BB2389" i="64"/>
  <c r="BB2406" i="64" s="1"/>
  <c r="BB1580" i="64"/>
  <c r="BB1593" i="64" s="1"/>
  <c r="BB1789" i="64"/>
  <c r="BB1802" i="64" s="1"/>
  <c r="BB1535" i="64"/>
  <c r="BB1570" i="64" s="1"/>
  <c r="BB2518" i="64"/>
  <c r="BB2532" i="64" s="1"/>
  <c r="BB1491" i="64"/>
  <c r="BB1526" i="64" s="1"/>
  <c r="BB1912" i="64"/>
  <c r="BB1935" i="64" s="1"/>
  <c r="BB1876" i="64"/>
  <c r="BB1903" i="64" s="1"/>
  <c r="BB1419" i="64"/>
  <c r="BB1446" i="64" s="1"/>
  <c r="BB1384" i="64"/>
  <c r="BB1411" i="64" s="1"/>
  <c r="BB1944" i="64"/>
  <c r="BB1967" i="64" s="1"/>
  <c r="BB1976" i="64"/>
  <c r="BB2001" i="64" s="1"/>
  <c r="BB1455" i="64"/>
  <c r="BB1482" i="64" s="1"/>
  <c r="BB1255" i="64"/>
  <c r="BB1268" i="64" s="1"/>
  <c r="BB1103" i="64"/>
  <c r="BB2010" i="64"/>
  <c r="BB2035" i="64" s="1"/>
  <c r="BB1325" i="64"/>
  <c r="BB1349" i="64"/>
  <c r="BB1376" i="64" s="1"/>
  <c r="BB1231" i="64"/>
  <c r="BB1246" i="64" s="1"/>
  <c r="BB1079" i="64"/>
  <c r="BB1094" i="64" s="1"/>
  <c r="BB938" i="64"/>
  <c r="BB953" i="64" s="1"/>
  <c r="BB990" i="64"/>
  <c r="BB1003" i="64" s="1"/>
  <c r="BB662" i="64"/>
  <c r="BB675" i="64" s="1"/>
  <c r="BB1691" i="64"/>
  <c r="BB1706" i="64" s="1"/>
  <c r="BB561" i="64"/>
  <c r="BB455" i="64"/>
  <c r="BB478" i="64" s="1"/>
  <c r="BB613" i="64"/>
  <c r="BB1715" i="64"/>
  <c r="BB1730" i="64" s="1"/>
  <c r="AT2466" i="64"/>
  <c r="AT2483" i="64" s="1"/>
  <c r="AT1660" i="64"/>
  <c r="AT1682" i="64" s="1"/>
  <c r="AT2440" i="64"/>
  <c r="AT2457" i="64" s="1"/>
  <c r="AT1634" i="64"/>
  <c r="AT1651" i="64" s="1"/>
  <c r="AT2389" i="64"/>
  <c r="AT2406" i="64" s="1"/>
  <c r="AT1602" i="64"/>
  <c r="AT1625" i="64" s="1"/>
  <c r="AT1789" i="64"/>
  <c r="AT1802" i="64" s="1"/>
  <c r="AT2415" i="64"/>
  <c r="AT2432" i="64" s="1"/>
  <c r="AT1580" i="64"/>
  <c r="AT1593" i="64" s="1"/>
  <c r="AT1491" i="64"/>
  <c r="AT1526" i="64" s="1"/>
  <c r="AT1912" i="64"/>
  <c r="AT1935" i="64" s="1"/>
  <c r="AT1535" i="64"/>
  <c r="AT1570" i="64" s="1"/>
  <c r="AT2518" i="64"/>
  <c r="AT2532" i="64" s="1"/>
  <c r="AT1876" i="64"/>
  <c r="AT1903" i="64" s="1"/>
  <c r="AT1944" i="64"/>
  <c r="AT1967" i="64" s="1"/>
  <c r="AT1384" i="64"/>
  <c r="AT1411" i="64" s="1"/>
  <c r="AT1976" i="64"/>
  <c r="AT2001" i="64" s="1"/>
  <c r="AT1419" i="64"/>
  <c r="AT1446" i="64" s="1"/>
  <c r="AT1255" i="64"/>
  <c r="AT1268" i="64" s="1"/>
  <c r="AT1455" i="64"/>
  <c r="AT1482" i="64" s="1"/>
  <c r="AT1103" i="64"/>
  <c r="AT1325" i="64"/>
  <c r="AT1231" i="64"/>
  <c r="AT1246" i="64" s="1"/>
  <c r="AT1349" i="64"/>
  <c r="AT1376" i="64" s="1"/>
  <c r="AT2010" i="64"/>
  <c r="AT2035" i="64" s="1"/>
  <c r="AT1079" i="64"/>
  <c r="AT1094" i="64" s="1"/>
  <c r="AT938" i="64"/>
  <c r="AT953" i="64" s="1"/>
  <c r="AT561" i="64"/>
  <c r="AT990" i="64"/>
  <c r="AT1003" i="64" s="1"/>
  <c r="AT455" i="64"/>
  <c r="AT478" i="64" s="1"/>
  <c r="AT662" i="64"/>
  <c r="AT675" i="64" s="1"/>
  <c r="AT638" i="64"/>
  <c r="AT613" i="64"/>
  <c r="AT1715" i="64"/>
  <c r="AT1730" i="64" s="1"/>
  <c r="AT1691" i="64"/>
  <c r="AT1706" i="64" s="1"/>
  <c r="AL2466" i="64"/>
  <c r="AL2483" i="64" s="1"/>
  <c r="AL1660" i="64"/>
  <c r="AL1682" i="64" s="1"/>
  <c r="AL2440" i="64"/>
  <c r="AL2457" i="64" s="1"/>
  <c r="AL2415" i="64"/>
  <c r="AL2432" i="64" s="1"/>
  <c r="AL1634" i="64"/>
  <c r="AL1651" i="64" s="1"/>
  <c r="AL2389" i="64"/>
  <c r="AL2406" i="64" s="1"/>
  <c r="AL1602" i="64"/>
  <c r="AL1625" i="64" s="1"/>
  <c r="AL1580" i="64"/>
  <c r="AL1593" i="64" s="1"/>
  <c r="AL1789" i="64"/>
  <c r="AL1802" i="64" s="1"/>
  <c r="AL2518" i="64"/>
  <c r="AL2532" i="64" s="1"/>
  <c r="AL1912" i="64"/>
  <c r="AL1935" i="64" s="1"/>
  <c r="AL1491" i="64"/>
  <c r="AL1526" i="64" s="1"/>
  <c r="AL1876" i="64"/>
  <c r="AL1903" i="64" s="1"/>
  <c r="AL1535" i="64"/>
  <c r="AL1570" i="64" s="1"/>
  <c r="AL1384" i="64"/>
  <c r="AL1411" i="64" s="1"/>
  <c r="AL1944" i="64"/>
  <c r="AL1967" i="64" s="1"/>
  <c r="AL1976" i="64"/>
  <c r="AL2001" i="64" s="1"/>
  <c r="AL1255" i="64"/>
  <c r="AL1268" i="64" s="1"/>
  <c r="AL1325" i="64"/>
  <c r="AL1103" i="64"/>
  <c r="AL2010" i="64"/>
  <c r="AL2035" i="64" s="1"/>
  <c r="AL1419" i="64"/>
  <c r="AL1446" i="64" s="1"/>
  <c r="AL1455" i="64"/>
  <c r="AL1482" i="64" s="1"/>
  <c r="AL1231" i="64"/>
  <c r="AL1246" i="64" s="1"/>
  <c r="AL1349" i="64"/>
  <c r="AL1376" i="64" s="1"/>
  <c r="AL1079" i="64"/>
  <c r="AL1094" i="64" s="1"/>
  <c r="AL938" i="64"/>
  <c r="AL953" i="64" s="1"/>
  <c r="AL638" i="64"/>
  <c r="AL1691" i="64"/>
  <c r="AL1706" i="64" s="1"/>
  <c r="AL561" i="64"/>
  <c r="AL455" i="64"/>
  <c r="AL478" i="64" s="1"/>
  <c r="AL613" i="64"/>
  <c r="AL1715" i="64"/>
  <c r="AL1730" i="64" s="1"/>
  <c r="AL662" i="64"/>
  <c r="AL675" i="64" s="1"/>
  <c r="AL990" i="64"/>
  <c r="AL1003" i="64" s="1"/>
  <c r="AD2466" i="64"/>
  <c r="AD2483" i="64" s="1"/>
  <c r="AD1660" i="64"/>
  <c r="AD1682" i="64" s="1"/>
  <c r="AD2440" i="64"/>
  <c r="AD2457" i="64" s="1"/>
  <c r="AD2389" i="64"/>
  <c r="AD2406" i="64" s="1"/>
  <c r="AD2415" i="64"/>
  <c r="AD2432" i="64" s="1"/>
  <c r="AD1602" i="64"/>
  <c r="AD1625" i="64" s="1"/>
  <c r="AD1634" i="64"/>
  <c r="AD1651" i="64" s="1"/>
  <c r="AD1580" i="64"/>
  <c r="AD1593" i="64" s="1"/>
  <c r="AD1491" i="64"/>
  <c r="AD1526" i="64" s="1"/>
  <c r="AD2518" i="64"/>
  <c r="AD2532" i="64" s="1"/>
  <c r="AD1535" i="64"/>
  <c r="AD1570" i="64" s="1"/>
  <c r="AD1912" i="64"/>
  <c r="AD1935" i="64" s="1"/>
  <c r="AD1789" i="64"/>
  <c r="AD1802" i="64" s="1"/>
  <c r="AD1876" i="64"/>
  <c r="AD1903" i="64" s="1"/>
  <c r="AD1944" i="64"/>
  <c r="AD1967" i="64" s="1"/>
  <c r="AD1384" i="64"/>
  <c r="AD1411" i="64" s="1"/>
  <c r="AD1455" i="64"/>
  <c r="AD1482" i="64" s="1"/>
  <c r="AD1976" i="64"/>
  <c r="AD2001" i="64" s="1"/>
  <c r="AD1419" i="64"/>
  <c r="AD1446" i="64" s="1"/>
  <c r="AD1255" i="64"/>
  <c r="AD1268" i="64" s="1"/>
  <c r="AD1349" i="64"/>
  <c r="AD1376" i="64" s="1"/>
  <c r="AD1103" i="64"/>
  <c r="AD2010" i="64"/>
  <c r="AD2035" i="64" s="1"/>
  <c r="AD1231" i="64"/>
  <c r="AD1246" i="64" s="1"/>
  <c r="AD1325" i="64"/>
  <c r="AD1079" i="64"/>
  <c r="AD1094" i="64" s="1"/>
  <c r="AD938" i="64"/>
  <c r="AD953" i="64" s="1"/>
  <c r="AD662" i="64"/>
  <c r="AD675" i="64" s="1"/>
  <c r="AD990" i="64"/>
  <c r="AD1003" i="64" s="1"/>
  <c r="AD561" i="64"/>
  <c r="AD455" i="64"/>
  <c r="AD478" i="64" s="1"/>
  <c r="AD613" i="64"/>
  <c r="AD1715" i="64"/>
  <c r="AD1730" i="64" s="1"/>
  <c r="AD1691" i="64"/>
  <c r="AD1706" i="64" s="1"/>
  <c r="AD638" i="64"/>
  <c r="V2466" i="64"/>
  <c r="V2483" i="64" s="1"/>
  <c r="V1660" i="64"/>
  <c r="V1682" i="64" s="1"/>
  <c r="V2440" i="64"/>
  <c r="V2457" i="64" s="1"/>
  <c r="V2415" i="64"/>
  <c r="V2432" i="64" s="1"/>
  <c r="V1634" i="64"/>
  <c r="V1602" i="64"/>
  <c r="V1625" i="64" s="1"/>
  <c r="V2389" i="64"/>
  <c r="V2406" i="64" s="1"/>
  <c r="V1789" i="64"/>
  <c r="V1802" i="64" s="1"/>
  <c r="V1580" i="64"/>
  <c r="V1593" i="64" s="1"/>
  <c r="V1535" i="64"/>
  <c r="V1570" i="64" s="1"/>
  <c r="V1912" i="64"/>
  <c r="V1935" i="64" s="1"/>
  <c r="V2518" i="64"/>
  <c r="V2532" i="64" s="1"/>
  <c r="V1491" i="64"/>
  <c r="V1526" i="64" s="1"/>
  <c r="V1876" i="64"/>
  <c r="V1903" i="64" s="1"/>
  <c r="V1384" i="64"/>
  <c r="V1411" i="64" s="1"/>
  <c r="V1419" i="64"/>
  <c r="V1446" i="64" s="1"/>
  <c r="V1976" i="64"/>
  <c r="V2001" i="64" s="1"/>
  <c r="V1455" i="64"/>
  <c r="V1482" i="64" s="1"/>
  <c r="V1255" i="64"/>
  <c r="V1268" i="64" s="1"/>
  <c r="V1944" i="64"/>
  <c r="V1967" i="64" s="1"/>
  <c r="V1103" i="64"/>
  <c r="V1349" i="64"/>
  <c r="V1376" i="64" s="1"/>
  <c r="V2010" i="64"/>
  <c r="V2035" i="64" s="1"/>
  <c r="V1325" i="64"/>
  <c r="V1231" i="64"/>
  <c r="V1246" i="64" s="1"/>
  <c r="V1079" i="64"/>
  <c r="V1094" i="64" s="1"/>
  <c r="V938" i="64"/>
  <c r="V953" i="64" s="1"/>
  <c r="V1691" i="64"/>
  <c r="V1706" i="64" s="1"/>
  <c r="V561" i="64"/>
  <c r="V662" i="64"/>
  <c r="V675" i="64" s="1"/>
  <c r="V638" i="64"/>
  <c r="V455" i="64"/>
  <c r="V478" i="64" s="1"/>
  <c r="V990" i="64"/>
  <c r="V1003" i="64" s="1"/>
  <c r="V613" i="64"/>
  <c r="V1715" i="64"/>
  <c r="V1730"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W478" i="64" s="1"/>
  <c r="AV455" i="64"/>
  <c r="AV478" i="64" s="1"/>
  <c r="BI455" i="64"/>
  <c r="BI478" i="64" s="1"/>
  <c r="BU455" i="64"/>
  <c r="BU478" i="64" s="1"/>
  <c r="CI455" i="64"/>
  <c r="CI478" i="64" s="1"/>
  <c r="AL458" i="64"/>
  <c r="AW458" i="64"/>
  <c r="BK458" i="64"/>
  <c r="BX458" i="64"/>
  <c r="CJ458" i="64"/>
  <c r="AD459" i="64"/>
  <c r="AO459" i="64"/>
  <c r="BP459" i="64"/>
  <c r="CB459" i="64"/>
  <c r="AG1714" i="64"/>
  <c r="AR1714" i="64"/>
  <c r="BF1714" i="64"/>
  <c r="BS1714" i="64"/>
  <c r="CF1714" i="64"/>
  <c r="BO1715" i="64"/>
  <c r="BO1730" i="64" s="1"/>
  <c r="AA1718" i="64"/>
  <c r="BE561" i="64"/>
  <c r="AN564" i="64"/>
  <c r="AF565" i="64"/>
  <c r="BR588" i="64"/>
  <c r="BR603" i="64" s="1"/>
  <c r="BJ589" i="64"/>
  <c r="AS592" i="64"/>
  <c r="AK593" i="64"/>
  <c r="AF642" i="64"/>
  <c r="BA1690" i="64"/>
  <c r="BA1705" i="64" s="1"/>
  <c r="CC937" i="64"/>
  <c r="CC952" i="64" s="1"/>
  <c r="BL993" i="64"/>
  <c r="BQ1324" i="64"/>
  <c r="BQ1339" i="64" s="1"/>
  <c r="AM1659" i="64"/>
  <c r="AM2465" i="64"/>
  <c r="AM2482" i="64" s="1"/>
  <c r="AM2414" i="64"/>
  <c r="AM2431" i="64" s="1"/>
  <c r="AM2439" i="64"/>
  <c r="AM2456" i="64" s="1"/>
  <c r="AM2388" i="64"/>
  <c r="AM2405" i="64" s="1"/>
  <c r="AM1788" i="64"/>
  <c r="AM1801" i="64" s="1"/>
  <c r="AM1601" i="64"/>
  <c r="AM1624" i="64" s="1"/>
  <c r="AM1490" i="64"/>
  <c r="AM1525" i="64" s="1"/>
  <c r="AM1579" i="64"/>
  <c r="AM1592" i="64" s="1"/>
  <c r="AM2517" i="64"/>
  <c r="AM2531" i="64" s="1"/>
  <c r="AM1633" i="64"/>
  <c r="AM1650" i="64" s="1"/>
  <c r="AM1534" i="64"/>
  <c r="AM1911" i="64"/>
  <c r="AM1934" i="64" s="1"/>
  <c r="AM1383" i="64"/>
  <c r="AM1410" i="64" s="1"/>
  <c r="AM1875" i="64"/>
  <c r="AM1902" i="64" s="1"/>
  <c r="AM1454" i="64"/>
  <c r="AM1481" i="64" s="1"/>
  <c r="AM1975" i="64"/>
  <c r="AM2000" i="64" s="1"/>
  <c r="AM1418" i="64"/>
  <c r="AM1445" i="64" s="1"/>
  <c r="AM1943" i="64"/>
  <c r="AM1966" i="64" s="1"/>
  <c r="AM2009" i="64"/>
  <c r="AM2034" i="64" s="1"/>
  <c r="AM1348" i="64"/>
  <c r="AM1375" i="64" s="1"/>
  <c r="AM1254" i="64"/>
  <c r="AM1267" i="64" s="1"/>
  <c r="AM1324" i="64"/>
  <c r="AM1339" i="64" s="1"/>
  <c r="AM989" i="64"/>
  <c r="AM1002" i="64" s="1"/>
  <c r="AM1078" i="64"/>
  <c r="AM1093" i="64" s="1"/>
  <c r="AM1230" i="64"/>
  <c r="AM1245" i="64" s="1"/>
  <c r="AM937" i="64"/>
  <c r="AM952" i="64" s="1"/>
  <c r="AM1690" i="64"/>
  <c r="AM1705" i="64" s="1"/>
  <c r="AM661" i="64"/>
  <c r="AM637" i="64"/>
  <c r="AM560" i="64"/>
  <c r="AM580" i="64" s="1"/>
  <c r="AM612" i="64"/>
  <c r="AM1102" i="64"/>
  <c r="AM588" i="64"/>
  <c r="AM603" i="64" s="1"/>
  <c r="BK1664" i="64"/>
  <c r="BK2470" i="64"/>
  <c r="BK2419" i="64"/>
  <c r="BK2444" i="64"/>
  <c r="BK1638" i="64"/>
  <c r="BK1655" i="64" s="1"/>
  <c r="BK1606" i="64"/>
  <c r="BK2393" i="64"/>
  <c r="BK2410" i="64" s="1"/>
  <c r="BK1584" i="64"/>
  <c r="BK1597" i="64" s="1"/>
  <c r="BK1793" i="64"/>
  <c r="BK1806" i="64" s="1"/>
  <c r="BK2522" i="64"/>
  <c r="BK2536" i="64" s="1"/>
  <c r="BK1495" i="64"/>
  <c r="BK1530" i="64" s="1"/>
  <c r="BK1539" i="64"/>
  <c r="BK1574" i="64" s="1"/>
  <c r="BK1948" i="64"/>
  <c r="BK1971" i="64" s="1"/>
  <c r="BK1880" i="64"/>
  <c r="BK1907" i="64" s="1"/>
  <c r="BK1916" i="64"/>
  <c r="BK1939" i="64" s="1"/>
  <c r="BK1459" i="64"/>
  <c r="BK1486" i="64" s="1"/>
  <c r="BK1423" i="64"/>
  <c r="BK1450" i="64" s="1"/>
  <c r="BK1980" i="64"/>
  <c r="BK2005" i="64" s="1"/>
  <c r="BK1388" i="64"/>
  <c r="BK1415" i="64" s="1"/>
  <c r="BK2014" i="64"/>
  <c r="BK2039" i="64" s="1"/>
  <c r="BK1353" i="64"/>
  <c r="BK1380" i="64" s="1"/>
  <c r="BK1235" i="64"/>
  <c r="BK1259" i="64"/>
  <c r="BK1272" i="64" s="1"/>
  <c r="BK1329" i="64"/>
  <c r="BK1107" i="64"/>
  <c r="BK942" i="64"/>
  <c r="BK1695" i="64"/>
  <c r="BK1710" i="64" s="1"/>
  <c r="BK1083" i="64"/>
  <c r="BK1098" i="64" s="1"/>
  <c r="BK666" i="64"/>
  <c r="BK679" i="64" s="1"/>
  <c r="BK642" i="64"/>
  <c r="BK565" i="64"/>
  <c r="BK1719" i="64"/>
  <c r="BK994" i="64"/>
  <c r="BK1007" i="64" s="1"/>
  <c r="BK593" i="64"/>
  <c r="CB1663" i="64"/>
  <c r="CB2469" i="64"/>
  <c r="CB2418" i="64"/>
  <c r="CB2392" i="64"/>
  <c r="CB1637" i="64"/>
  <c r="CB2443" i="64"/>
  <c r="CB1605" i="64"/>
  <c r="CB1792" i="64"/>
  <c r="CB1583" i="64"/>
  <c r="CB2521" i="64"/>
  <c r="CB1494" i="64"/>
  <c r="CB1538" i="64"/>
  <c r="CB1879" i="64"/>
  <c r="CB1458" i="64"/>
  <c r="CB1947" i="64"/>
  <c r="CB1915" i="64"/>
  <c r="CB1422" i="64"/>
  <c r="CB2013" i="64"/>
  <c r="CB1352" i="64"/>
  <c r="CB1387" i="64"/>
  <c r="CB1328" i="64"/>
  <c r="CB1234" i="64"/>
  <c r="CB1249" i="64" s="1"/>
  <c r="CB1258" i="64"/>
  <c r="CB1106" i="64"/>
  <c r="CB1225" i="64" s="1"/>
  <c r="CB1979" i="64"/>
  <c r="CB1694" i="64"/>
  <c r="CB665" i="64"/>
  <c r="CB678" i="64" s="1"/>
  <c r="CB993" i="64"/>
  <c r="CB941" i="64"/>
  <c r="CB616" i="64"/>
  <c r="CB1718" i="64"/>
  <c r="CB641" i="64"/>
  <c r="CB408" i="64"/>
  <c r="CB592" i="64"/>
  <c r="CK1660" i="64"/>
  <c r="CK1682" i="64" s="1"/>
  <c r="CK2466" i="64"/>
  <c r="CK2483" i="64" s="1"/>
  <c r="CK2415" i="64"/>
  <c r="CK2432" i="64" s="1"/>
  <c r="CK2440" i="64"/>
  <c r="CK2457" i="64" s="1"/>
  <c r="CK2389" i="64"/>
  <c r="CK2406" i="64" s="1"/>
  <c r="CK1634" i="64"/>
  <c r="CK1651" i="64" s="1"/>
  <c r="CK1602" i="64"/>
  <c r="CK1625" i="64" s="1"/>
  <c r="CK1580" i="64"/>
  <c r="CK1593" i="64" s="1"/>
  <c r="CK1789" i="64"/>
  <c r="CK1802" i="64" s="1"/>
  <c r="CK2518" i="64"/>
  <c r="CK2532" i="64" s="1"/>
  <c r="CK1491" i="64"/>
  <c r="CK1526" i="64" s="1"/>
  <c r="CK1535" i="64"/>
  <c r="CK1570" i="64" s="1"/>
  <c r="CK1876" i="64"/>
  <c r="CK1903" i="64" s="1"/>
  <c r="CK1944" i="64"/>
  <c r="CK1967" i="64" s="1"/>
  <c r="CK1912" i="64"/>
  <c r="CK1935" i="64" s="1"/>
  <c r="CK1455" i="64"/>
  <c r="CK1482" i="64" s="1"/>
  <c r="CK1419" i="64"/>
  <c r="CK1446" i="64" s="1"/>
  <c r="CK2010" i="64"/>
  <c r="CK2035" i="64" s="1"/>
  <c r="CK1349" i="64"/>
  <c r="CK1376" i="64" s="1"/>
  <c r="CK1384" i="64"/>
  <c r="CK1411" i="64" s="1"/>
  <c r="CK1976" i="64"/>
  <c r="CK2001" i="64" s="1"/>
  <c r="CK1325" i="64"/>
  <c r="CK1231" i="64"/>
  <c r="CK1246" i="64" s="1"/>
  <c r="CK1255" i="64"/>
  <c r="CK1268" i="64" s="1"/>
  <c r="CK1103" i="64"/>
  <c r="CK1079" i="64"/>
  <c r="CK1094" i="64" s="1"/>
  <c r="CK1691" i="64"/>
  <c r="CK1706" i="64" s="1"/>
  <c r="CK662" i="64"/>
  <c r="CK675" i="64" s="1"/>
  <c r="CK938" i="64"/>
  <c r="CK953" i="64" s="1"/>
  <c r="CK613" i="64"/>
  <c r="CK990" i="64"/>
  <c r="CK1003" i="64" s="1"/>
  <c r="CK1715" i="64"/>
  <c r="CK1730" i="64" s="1"/>
  <c r="CK638" i="64"/>
  <c r="CK589" i="64"/>
  <c r="AO1660" i="64"/>
  <c r="AO1682" i="64" s="1"/>
  <c r="AO2466" i="64"/>
  <c r="AO2483" i="64" s="1"/>
  <c r="AO2440" i="64"/>
  <c r="AO2457" i="64" s="1"/>
  <c r="AO2389" i="64"/>
  <c r="AO2406" i="64" s="1"/>
  <c r="AO2415" i="64"/>
  <c r="AO2432" i="64" s="1"/>
  <c r="AO1634" i="64"/>
  <c r="AO1651" i="64" s="1"/>
  <c r="AO1602" i="64"/>
  <c r="AO1625" i="64" s="1"/>
  <c r="AO2518" i="64"/>
  <c r="AO2532" i="64" s="1"/>
  <c r="AO1580" i="64"/>
  <c r="AO1593" i="64" s="1"/>
  <c r="AO1789" i="64"/>
  <c r="AO1802" i="64" s="1"/>
  <c r="AO1491" i="64"/>
  <c r="AO1526" i="64" s="1"/>
  <c r="AO1876" i="64"/>
  <c r="AO1903" i="64" s="1"/>
  <c r="AO1535" i="64"/>
  <c r="AO1570" i="64" s="1"/>
  <c r="AO1944" i="64"/>
  <c r="AO1967" i="64" s="1"/>
  <c r="AO1912" i="64"/>
  <c r="AO1935" i="64" s="1"/>
  <c r="AO1455" i="64"/>
  <c r="AO1482" i="64" s="1"/>
  <c r="AO2010" i="64"/>
  <c r="AO2035" i="64" s="1"/>
  <c r="AO1384" i="64"/>
  <c r="AO1411" i="64" s="1"/>
  <c r="AO1419" i="64"/>
  <c r="AO1446" i="64" s="1"/>
  <c r="AO1349" i="64"/>
  <c r="AO1376" i="64" s="1"/>
  <c r="AO1255" i="64"/>
  <c r="AO1268" i="64" s="1"/>
  <c r="AO1231" i="64"/>
  <c r="AO1246" i="64" s="1"/>
  <c r="AO1325" i="64"/>
  <c r="AO1103" i="64"/>
  <c r="AO1976" i="64"/>
  <c r="AO2001" i="64" s="1"/>
  <c r="AO1079" i="64"/>
  <c r="AO1094" i="64" s="1"/>
  <c r="AO1691" i="64"/>
  <c r="AO1706" i="64" s="1"/>
  <c r="AO662" i="64"/>
  <c r="AO675" i="64" s="1"/>
  <c r="AO613" i="64"/>
  <c r="AO1715" i="64"/>
  <c r="AO1730" i="64" s="1"/>
  <c r="AO938" i="64"/>
  <c r="AO953" i="64" s="1"/>
  <c r="AO990" i="64"/>
  <c r="AO1003" i="64" s="1"/>
  <c r="AO589" i="64"/>
  <c r="AO638" i="64"/>
  <c r="BU405" i="64"/>
  <c r="AV408" i="64"/>
  <c r="CC455" i="64"/>
  <c r="CC478" i="64" s="1"/>
  <c r="CE1659" i="64"/>
  <c r="CE2465" i="64"/>
  <c r="CE2482" i="64" s="1"/>
  <c r="CE2439" i="64"/>
  <c r="CE2456" i="64" s="1"/>
  <c r="CE2388" i="64"/>
  <c r="CE2405" i="64" s="1"/>
  <c r="CE1633" i="64"/>
  <c r="CE1650" i="64" s="1"/>
  <c r="CE1601" i="64"/>
  <c r="CE1624" i="64" s="1"/>
  <c r="CE2414" i="64"/>
  <c r="CE2431" i="64" s="1"/>
  <c r="CE1788" i="64"/>
  <c r="CE1801" i="64" s="1"/>
  <c r="CE1579" i="64"/>
  <c r="CE1592" i="64" s="1"/>
  <c r="CE1534" i="64"/>
  <c r="CE2517" i="64"/>
  <c r="CE2531" i="64" s="1"/>
  <c r="CE1943" i="64"/>
  <c r="CE1966" i="64" s="1"/>
  <c r="CE1490" i="64"/>
  <c r="CE1525" i="64" s="1"/>
  <c r="CE1911" i="64"/>
  <c r="CE1934" i="64" s="1"/>
  <c r="CE1454" i="64"/>
  <c r="CE1481" i="64" s="1"/>
  <c r="CE1875" i="64"/>
  <c r="CE1902" i="64" s="1"/>
  <c r="CE1418" i="64"/>
  <c r="CE1445" i="64" s="1"/>
  <c r="CE1348" i="64"/>
  <c r="CE1375" i="64" s="1"/>
  <c r="CE1324" i="64"/>
  <c r="CE1339" i="64" s="1"/>
  <c r="CE1383" i="64"/>
  <c r="CE1410" i="64" s="1"/>
  <c r="CE1975" i="64"/>
  <c r="CE2000" i="64" s="1"/>
  <c r="CE2009" i="64"/>
  <c r="CE2034" i="64" s="1"/>
  <c r="CE1230" i="64"/>
  <c r="CE1245" i="64" s="1"/>
  <c r="CE1690" i="64"/>
  <c r="CE1705" i="64" s="1"/>
  <c r="CE637" i="64"/>
  <c r="CE1254" i="64"/>
  <c r="CE1267" i="64" s="1"/>
  <c r="CE989" i="64"/>
  <c r="CE1002" i="64" s="1"/>
  <c r="CE1102" i="64"/>
  <c r="CE1078" i="64"/>
  <c r="CE1093" i="64" s="1"/>
  <c r="CE661" i="64"/>
  <c r="CE588" i="64"/>
  <c r="CE603" i="64" s="1"/>
  <c r="CE560" i="64"/>
  <c r="CE580" i="64" s="1"/>
  <c r="CE937" i="64"/>
  <c r="CE952" i="64" s="1"/>
  <c r="CE454" i="64"/>
  <c r="BW1659" i="64"/>
  <c r="BW2465" i="64"/>
  <c r="BW2482" i="64" s="1"/>
  <c r="BW2439" i="64"/>
  <c r="BW2456" i="64" s="1"/>
  <c r="BW2388" i="64"/>
  <c r="BW2405" i="64" s="1"/>
  <c r="BW2414" i="64"/>
  <c r="BW2431" i="64" s="1"/>
  <c r="BW1633" i="64"/>
  <c r="BW1650" i="64" s="1"/>
  <c r="BW1601" i="64"/>
  <c r="BW1624" i="64" s="1"/>
  <c r="BW1788" i="64"/>
  <c r="BW1801" i="64" s="1"/>
  <c r="BW1579" i="64"/>
  <c r="BW1592" i="64" s="1"/>
  <c r="BW2517" i="64"/>
  <c r="BW2531" i="64" s="1"/>
  <c r="BW1943" i="64"/>
  <c r="BW1966" i="64" s="1"/>
  <c r="BW1911" i="64"/>
  <c r="BW1934" i="64" s="1"/>
  <c r="BW1534" i="64"/>
  <c r="BW1454" i="64"/>
  <c r="BW1481" i="64" s="1"/>
  <c r="BW1418" i="64"/>
  <c r="BW1445" i="64" s="1"/>
  <c r="BW1490" i="64"/>
  <c r="BW1525" i="64" s="1"/>
  <c r="BW1383" i="64"/>
  <c r="BW1410" i="64" s="1"/>
  <c r="BW1348" i="64"/>
  <c r="BW1375" i="64" s="1"/>
  <c r="BW1324" i="64"/>
  <c r="BW1339" i="64" s="1"/>
  <c r="BW1975" i="64"/>
  <c r="BW2000" i="64" s="1"/>
  <c r="BW1230" i="64"/>
  <c r="BW1245" i="64" s="1"/>
  <c r="BW1875" i="64"/>
  <c r="BW1902" i="64" s="1"/>
  <c r="BW2009" i="64"/>
  <c r="BW2034" i="64" s="1"/>
  <c r="BW1254" i="64"/>
  <c r="BW1267" i="64" s="1"/>
  <c r="BW1690" i="64"/>
  <c r="BW1705" i="64" s="1"/>
  <c r="BW1102" i="64"/>
  <c r="BW637" i="64"/>
  <c r="BW989" i="64"/>
  <c r="BW1002" i="64" s="1"/>
  <c r="BW1078" i="64"/>
  <c r="BW1093" i="64" s="1"/>
  <c r="BW937" i="64"/>
  <c r="BW952" i="64" s="1"/>
  <c r="BW588" i="64"/>
  <c r="BW603" i="64" s="1"/>
  <c r="BW661" i="64"/>
  <c r="BW560" i="64"/>
  <c r="BW580" i="64" s="1"/>
  <c r="BW454" i="64"/>
  <c r="BO1659" i="64"/>
  <c r="BO2465" i="64"/>
  <c r="BO2482" i="64" s="1"/>
  <c r="BO2439" i="64"/>
  <c r="BO2456" i="64" s="1"/>
  <c r="BO2414" i="64"/>
  <c r="BO2431" i="64" s="1"/>
  <c r="BO2388" i="64"/>
  <c r="BO2405" i="64" s="1"/>
  <c r="BO1633" i="64"/>
  <c r="BO1650" i="64" s="1"/>
  <c r="BO1601" i="64"/>
  <c r="BO1624" i="64" s="1"/>
  <c r="BO1788" i="64"/>
  <c r="BO1801" i="64" s="1"/>
  <c r="BO1579" i="64"/>
  <c r="BO1592" i="64" s="1"/>
  <c r="BO2517" i="64"/>
  <c r="BO2531" i="64" s="1"/>
  <c r="BO1534" i="64"/>
  <c r="BO1943" i="64"/>
  <c r="BO1966" i="64" s="1"/>
  <c r="BO1490" i="64"/>
  <c r="BO1525" i="64" s="1"/>
  <c r="BO1911" i="64"/>
  <c r="BO1934" i="64" s="1"/>
  <c r="BO1454" i="64"/>
  <c r="BO1481" i="64" s="1"/>
  <c r="BO1875" i="64"/>
  <c r="BO1902" i="64" s="1"/>
  <c r="BO1418" i="64"/>
  <c r="BO1445" i="64" s="1"/>
  <c r="BO1348" i="64"/>
  <c r="BO1375" i="64" s="1"/>
  <c r="BO1324" i="64"/>
  <c r="BO1339" i="64" s="1"/>
  <c r="BO1975" i="64"/>
  <c r="BO2000" i="64" s="1"/>
  <c r="BO2009" i="64"/>
  <c r="BO2034" i="64" s="1"/>
  <c r="BO1230" i="64"/>
  <c r="BO1245" i="64" s="1"/>
  <c r="BO1254" i="64"/>
  <c r="BO1267" i="64" s="1"/>
  <c r="BO1690" i="64"/>
  <c r="BO1705" i="64" s="1"/>
  <c r="BO1102" i="64"/>
  <c r="BO637" i="64"/>
  <c r="BO1383" i="64"/>
  <c r="BO1410" i="64" s="1"/>
  <c r="BO989" i="64"/>
  <c r="BO1002" i="64" s="1"/>
  <c r="BO1078" i="64"/>
  <c r="BO1093" i="64" s="1"/>
  <c r="BO588" i="64"/>
  <c r="BO603" i="64" s="1"/>
  <c r="BO937" i="64"/>
  <c r="BO952" i="64" s="1"/>
  <c r="BO560" i="64"/>
  <c r="BO580" i="64" s="1"/>
  <c r="BO661" i="64"/>
  <c r="BO454" i="64"/>
  <c r="BG1659" i="64"/>
  <c r="BG2465" i="64"/>
  <c r="BG2482" i="64" s="1"/>
  <c r="BG2439" i="64"/>
  <c r="BG2456" i="64" s="1"/>
  <c r="BG2388" i="64"/>
  <c r="BG2405" i="64" s="1"/>
  <c r="BG1633" i="64"/>
  <c r="BG1650" i="64" s="1"/>
  <c r="BG1601" i="64"/>
  <c r="BG1624" i="64" s="1"/>
  <c r="BG2414" i="64"/>
  <c r="BG2431" i="64" s="1"/>
  <c r="BG1579" i="64"/>
  <c r="BG1592" i="64" s="1"/>
  <c r="BG1788" i="64"/>
  <c r="BG1801" i="64" s="1"/>
  <c r="BG2517" i="64"/>
  <c r="BG2531" i="64" s="1"/>
  <c r="BG1943" i="64"/>
  <c r="BG1966" i="64" s="1"/>
  <c r="BG1534" i="64"/>
  <c r="BG1911" i="64"/>
  <c r="BG1934" i="64" s="1"/>
  <c r="BG1490" i="64"/>
  <c r="BG1525" i="64" s="1"/>
  <c r="BG1875" i="64"/>
  <c r="BG1902" i="64" s="1"/>
  <c r="BG1454" i="64"/>
  <c r="BG1481" i="64" s="1"/>
  <c r="BG1418" i="64"/>
  <c r="BG1445" i="64" s="1"/>
  <c r="BG1348" i="64"/>
  <c r="BG1375" i="64" s="1"/>
  <c r="BG1324" i="64"/>
  <c r="BG1339" i="64" s="1"/>
  <c r="BG1383" i="64"/>
  <c r="BG1410" i="64" s="1"/>
  <c r="BG1975" i="64"/>
  <c r="BG2000" i="64" s="1"/>
  <c r="BG1230" i="64"/>
  <c r="BG1245" i="64" s="1"/>
  <c r="BG1254" i="64"/>
  <c r="BG1267" i="64" s="1"/>
  <c r="BG2009" i="64"/>
  <c r="BG2034" i="64" s="1"/>
  <c r="BG1102" i="64"/>
  <c r="BG1690" i="64"/>
  <c r="BG1705" i="64" s="1"/>
  <c r="BG637" i="64"/>
  <c r="BG989" i="64"/>
  <c r="BG1002" i="64" s="1"/>
  <c r="BG661" i="64"/>
  <c r="BG588" i="64"/>
  <c r="BG603" i="64" s="1"/>
  <c r="BG1078" i="64"/>
  <c r="BG1093" i="64" s="1"/>
  <c r="BG560" i="64"/>
  <c r="BG580" i="64" s="1"/>
  <c r="BG454" i="64"/>
  <c r="AY1659" i="64"/>
  <c r="AY2465" i="64"/>
  <c r="AY2482" i="64" s="1"/>
  <c r="AY2439" i="64"/>
  <c r="AY2456" i="64" s="1"/>
  <c r="AY2388" i="64"/>
  <c r="AY2405" i="64" s="1"/>
  <c r="AY1633" i="64"/>
  <c r="AY1650" i="64" s="1"/>
  <c r="AY1601" i="64"/>
  <c r="AY1624" i="64" s="1"/>
  <c r="AY2414" i="64"/>
  <c r="AY2431" i="64" s="1"/>
  <c r="AY1579" i="64"/>
  <c r="AY1592" i="64" s="1"/>
  <c r="AY1534" i="64"/>
  <c r="AY1788" i="64"/>
  <c r="AY1801" i="64" s="1"/>
  <c r="AY2517" i="64"/>
  <c r="AY2531" i="64" s="1"/>
  <c r="AY1943" i="64"/>
  <c r="AY1966" i="64" s="1"/>
  <c r="AY1490" i="64"/>
  <c r="AY1525" i="64" s="1"/>
  <c r="AY1911" i="64"/>
  <c r="AY1934" i="64" s="1"/>
  <c r="AY1454" i="64"/>
  <c r="AY1481" i="64" s="1"/>
  <c r="AY1418" i="64"/>
  <c r="AY1445" i="64" s="1"/>
  <c r="AY1383" i="64"/>
  <c r="AY1410" i="64" s="1"/>
  <c r="AY1875" i="64"/>
  <c r="AY1902" i="64" s="1"/>
  <c r="AY1348" i="64"/>
  <c r="AY1375" i="64" s="1"/>
  <c r="AY1324" i="64"/>
  <c r="AY1339" i="64" s="1"/>
  <c r="AY1975" i="64"/>
  <c r="AY2000" i="64" s="1"/>
  <c r="AY2009" i="64"/>
  <c r="AY2034" i="64" s="1"/>
  <c r="AY1230" i="64"/>
  <c r="AY1245" i="64" s="1"/>
  <c r="AY1690" i="64"/>
  <c r="AY1705" i="64" s="1"/>
  <c r="AY1254" i="64"/>
  <c r="AY1267" i="64" s="1"/>
  <c r="AY637" i="64"/>
  <c r="AY989" i="64"/>
  <c r="AY1002" i="64" s="1"/>
  <c r="AY1102" i="64"/>
  <c r="AY937" i="64"/>
  <c r="AY952" i="64" s="1"/>
  <c r="AY588" i="64"/>
  <c r="AY603" i="64" s="1"/>
  <c r="AY1078" i="64"/>
  <c r="AY1093" i="64" s="1"/>
  <c r="AY661" i="64"/>
  <c r="AY560" i="64"/>
  <c r="AY580" i="64" s="1"/>
  <c r="AY454" i="64"/>
  <c r="AQ1659" i="64"/>
  <c r="AQ2465" i="64"/>
  <c r="AQ2482" i="64" s="1"/>
  <c r="AQ2439" i="64"/>
  <c r="AQ2456" i="64" s="1"/>
  <c r="AQ2388" i="64"/>
  <c r="AQ2405" i="64" s="1"/>
  <c r="AQ2414" i="64"/>
  <c r="AQ2431" i="64" s="1"/>
  <c r="AQ1633" i="64"/>
  <c r="AQ1650" i="64" s="1"/>
  <c r="AQ1601" i="64"/>
  <c r="AQ1624" i="64" s="1"/>
  <c r="AQ1788" i="64"/>
  <c r="AQ1801" i="64" s="1"/>
  <c r="AQ1579" i="64"/>
  <c r="AQ1592" i="64" s="1"/>
  <c r="AQ1490" i="64"/>
  <c r="AQ1525" i="64" s="1"/>
  <c r="AQ1943" i="64"/>
  <c r="AQ1966" i="64" s="1"/>
  <c r="AQ2517" i="64"/>
  <c r="AQ2531" i="64" s="1"/>
  <c r="AQ1534" i="64"/>
  <c r="AQ1911" i="64"/>
  <c r="AQ1934" i="64" s="1"/>
  <c r="AQ1454" i="64"/>
  <c r="AQ1481" i="64" s="1"/>
  <c r="AQ1875" i="64"/>
  <c r="AQ1902" i="64" s="1"/>
  <c r="AQ1418" i="64"/>
  <c r="AQ1445" i="64" s="1"/>
  <c r="AQ1348" i="64"/>
  <c r="AQ1375" i="64" s="1"/>
  <c r="AQ1324" i="64"/>
  <c r="AQ1339" i="64" s="1"/>
  <c r="AQ1975" i="64"/>
  <c r="AQ2000" i="64" s="1"/>
  <c r="AQ1383" i="64"/>
  <c r="AQ1410" i="64" s="1"/>
  <c r="AQ1230" i="64"/>
  <c r="AQ1245" i="64" s="1"/>
  <c r="AQ2009" i="64"/>
  <c r="AQ2034" i="64" s="1"/>
  <c r="AQ1254" i="64"/>
  <c r="AQ1267" i="64" s="1"/>
  <c r="AQ1690" i="64"/>
  <c r="AQ1705" i="64" s="1"/>
  <c r="AQ1102" i="64"/>
  <c r="AQ637" i="64"/>
  <c r="AQ989" i="64"/>
  <c r="AQ1002" i="64" s="1"/>
  <c r="AQ588" i="64"/>
  <c r="AQ603" i="64" s="1"/>
  <c r="AQ1078" i="64"/>
  <c r="AQ1093" i="64" s="1"/>
  <c r="AQ937" i="64"/>
  <c r="AQ952" i="64" s="1"/>
  <c r="AQ560" i="64"/>
  <c r="AQ580" i="64" s="1"/>
  <c r="AQ454" i="64"/>
  <c r="AI1659" i="64"/>
  <c r="AI2465" i="64"/>
  <c r="AI2482" i="64" s="1"/>
  <c r="AI2439" i="64"/>
  <c r="AI2456" i="64" s="1"/>
  <c r="AI2388" i="64"/>
  <c r="AI2405" i="64" s="1"/>
  <c r="AI1633" i="64"/>
  <c r="AI1650" i="64" s="1"/>
  <c r="AI1601" i="64"/>
  <c r="AI1624" i="64" s="1"/>
  <c r="AI2414" i="64"/>
  <c r="AI2431" i="64" s="1"/>
  <c r="AI1579" i="64"/>
  <c r="AI1592" i="64" s="1"/>
  <c r="AI1534" i="64"/>
  <c r="AI2517" i="64"/>
  <c r="AI2531" i="64" s="1"/>
  <c r="AI1943" i="64"/>
  <c r="AI1966" i="64" s="1"/>
  <c r="AI1788" i="64"/>
  <c r="AI1801" i="64" s="1"/>
  <c r="AI1911" i="64"/>
  <c r="AI1934" i="64" s="1"/>
  <c r="AI1875" i="64"/>
  <c r="AI1902" i="64" s="1"/>
  <c r="AI1454" i="64"/>
  <c r="AI1481" i="64" s="1"/>
  <c r="AI1418" i="64"/>
  <c r="AI1445" i="64" s="1"/>
  <c r="AI1490" i="64"/>
  <c r="AI1525" i="64" s="1"/>
  <c r="AI1348" i="64"/>
  <c r="AI1375" i="64" s="1"/>
  <c r="AI1383" i="64"/>
  <c r="AI1410" i="64" s="1"/>
  <c r="AI1324" i="64"/>
  <c r="AI1339" i="64" s="1"/>
  <c r="AI1975" i="64"/>
  <c r="AI2000" i="64" s="1"/>
  <c r="AI2009" i="64"/>
  <c r="AI2034" i="64" s="1"/>
  <c r="AI1230" i="64"/>
  <c r="AI1245" i="64" s="1"/>
  <c r="AI1254" i="64"/>
  <c r="AI1267" i="64" s="1"/>
  <c r="AI1690" i="64"/>
  <c r="AI1705" i="64" s="1"/>
  <c r="AI1102" i="64"/>
  <c r="AI637" i="64"/>
  <c r="AI989" i="64"/>
  <c r="AI1002" i="64" s="1"/>
  <c r="AI937" i="64"/>
  <c r="AI952" i="64" s="1"/>
  <c r="AI661" i="64"/>
  <c r="AI588" i="64"/>
  <c r="AI603" i="64" s="1"/>
  <c r="AI560" i="64"/>
  <c r="AI580" i="64" s="1"/>
  <c r="AI1078" i="64"/>
  <c r="AI1093" i="64" s="1"/>
  <c r="AI454" i="64"/>
  <c r="AA1659" i="64"/>
  <c r="AA2465" i="64"/>
  <c r="AA2482" i="64" s="1"/>
  <c r="AA2439" i="64"/>
  <c r="AA2456" i="64" s="1"/>
  <c r="AA2414" i="64"/>
  <c r="AA2431" i="64" s="1"/>
  <c r="AA2388" i="64"/>
  <c r="AA2405" i="64" s="1"/>
  <c r="AA1633" i="64"/>
  <c r="AA1650" i="64" s="1"/>
  <c r="AA1601" i="64"/>
  <c r="AA1624" i="64" s="1"/>
  <c r="AA1788" i="64"/>
  <c r="AA1801" i="64" s="1"/>
  <c r="AA1579" i="64"/>
  <c r="AA1592" i="64" s="1"/>
  <c r="AA2517" i="64"/>
  <c r="AA2531" i="64" s="1"/>
  <c r="AA1490" i="64"/>
  <c r="AA1525" i="64" s="1"/>
  <c r="AA1943" i="64"/>
  <c r="AA1966" i="64" s="1"/>
  <c r="AA1534" i="64"/>
  <c r="AA1911" i="64"/>
  <c r="AA1934" i="64" s="1"/>
  <c r="AA1454" i="64"/>
  <c r="AA1481" i="64" s="1"/>
  <c r="AA1418" i="64"/>
  <c r="AA1445" i="64" s="1"/>
  <c r="AA1875" i="64"/>
  <c r="AA1902" i="64" s="1"/>
  <c r="AA1383" i="64"/>
  <c r="AA1410" i="64" s="1"/>
  <c r="AA1348" i="64"/>
  <c r="AA1375" i="64" s="1"/>
  <c r="AA1324" i="64"/>
  <c r="AA1339" i="64" s="1"/>
  <c r="AA1975" i="64"/>
  <c r="AA2000" i="64" s="1"/>
  <c r="AA1230" i="64"/>
  <c r="AA1245" i="64" s="1"/>
  <c r="AA1254" i="64"/>
  <c r="AA1267" i="64" s="1"/>
  <c r="AA2009" i="64"/>
  <c r="AA2034" i="64" s="1"/>
  <c r="AA1102" i="64"/>
  <c r="AA1690" i="64"/>
  <c r="AA1705" i="64" s="1"/>
  <c r="AA637" i="64"/>
  <c r="AA989" i="64"/>
  <c r="AA1002" i="64" s="1"/>
  <c r="AA588" i="64"/>
  <c r="AA603" i="64" s="1"/>
  <c r="AA937" i="64"/>
  <c r="AA952" i="64" s="1"/>
  <c r="AA661" i="64"/>
  <c r="AA560" i="64"/>
  <c r="AA580" i="64" s="1"/>
  <c r="AA454" i="64"/>
  <c r="S1659" i="64"/>
  <c r="S2465" i="64"/>
  <c r="S2482" i="64" s="1"/>
  <c r="S2439" i="64"/>
  <c r="S2456" i="64" s="1"/>
  <c r="S2414" i="64"/>
  <c r="S2431" i="64" s="1"/>
  <c r="S2388" i="64"/>
  <c r="S2405" i="64" s="1"/>
  <c r="S1633" i="64"/>
  <c r="S1650" i="64" s="1"/>
  <c r="S1601" i="64"/>
  <c r="S1624" i="64" s="1"/>
  <c r="S1788" i="64"/>
  <c r="S1801" i="64" s="1"/>
  <c r="S1579" i="64"/>
  <c r="S1592" i="64" s="1"/>
  <c r="S1534" i="64"/>
  <c r="S1943" i="64"/>
  <c r="S1966" i="64" s="1"/>
  <c r="S1911" i="64"/>
  <c r="S1934" i="64" s="1"/>
  <c r="S1490" i="64"/>
  <c r="S1525" i="64" s="1"/>
  <c r="S1454" i="64"/>
  <c r="S1481" i="64" s="1"/>
  <c r="S1875" i="64"/>
  <c r="S1902" i="64" s="1"/>
  <c r="S2517" i="64"/>
  <c r="S2531" i="64" s="1"/>
  <c r="S1418" i="64"/>
  <c r="S1445" i="64" s="1"/>
  <c r="S1383" i="64"/>
  <c r="S1410" i="64" s="1"/>
  <c r="S1348" i="64"/>
  <c r="S1375" i="64" s="1"/>
  <c r="S1324" i="64"/>
  <c r="S1339" i="64" s="1"/>
  <c r="S1975" i="64"/>
  <c r="S2000" i="64" s="1"/>
  <c r="S1230" i="64"/>
  <c r="S1245" i="64" s="1"/>
  <c r="S2009" i="64"/>
  <c r="S2034" i="64" s="1"/>
  <c r="S1254" i="64"/>
  <c r="S1267" i="64" s="1"/>
  <c r="S1690" i="64"/>
  <c r="S1705" i="64" s="1"/>
  <c r="S637" i="64"/>
  <c r="S989" i="64"/>
  <c r="S1002" i="64" s="1"/>
  <c r="S1102" i="64"/>
  <c r="S1078" i="64"/>
  <c r="S1093" i="64" s="1"/>
  <c r="S661" i="64"/>
  <c r="S588" i="64"/>
  <c r="S603" i="64" s="1"/>
  <c r="S560" i="64"/>
  <c r="S580" i="64" s="1"/>
  <c r="S937" i="64"/>
  <c r="S952" i="64" s="1"/>
  <c r="S454" i="64"/>
  <c r="CE2470" i="64"/>
  <c r="CE2444" i="64"/>
  <c r="CE1664" i="64"/>
  <c r="CE2419" i="64"/>
  <c r="CE2393" i="64"/>
  <c r="CE2410" i="64" s="1"/>
  <c r="CE1638" i="64"/>
  <c r="CE1655" i="64" s="1"/>
  <c r="CE1606" i="64"/>
  <c r="CE1584" i="64"/>
  <c r="CE1597" i="64" s="1"/>
  <c r="CE1793" i="64"/>
  <c r="CE1806" i="64" s="1"/>
  <c r="CE1539" i="64"/>
  <c r="CE1574" i="64" s="1"/>
  <c r="CE1495" i="64"/>
  <c r="CE1530" i="64" s="1"/>
  <c r="CE1459" i="64"/>
  <c r="CE1486" i="64" s="1"/>
  <c r="CE2522" i="64"/>
  <c r="CE2536" i="64" s="1"/>
  <c r="CE1880" i="64"/>
  <c r="CE1907" i="64" s="1"/>
  <c r="CE1916" i="64"/>
  <c r="CE1939" i="64" s="1"/>
  <c r="CE1423" i="64"/>
  <c r="CE1450" i="64" s="1"/>
  <c r="CE1948" i="64"/>
  <c r="CE1971" i="64" s="1"/>
  <c r="CE1353" i="64"/>
  <c r="CE1380" i="64" s="1"/>
  <c r="CE1980" i="64"/>
  <c r="CE2005" i="64" s="1"/>
  <c r="CE1388" i="64"/>
  <c r="CE1415" i="64" s="1"/>
  <c r="CE1329" i="64"/>
  <c r="CE1259" i="64"/>
  <c r="CE1272" i="64" s="1"/>
  <c r="CE2014" i="64"/>
  <c r="CE2039" i="64" s="1"/>
  <c r="CE1083" i="64"/>
  <c r="CE1098" i="64" s="1"/>
  <c r="CE666" i="64"/>
  <c r="CE679" i="64" s="1"/>
  <c r="CE642" i="64"/>
  <c r="CE994" i="64"/>
  <c r="CE1007" i="64" s="1"/>
  <c r="CE1235" i="64"/>
  <c r="CE593" i="64"/>
  <c r="CE1695" i="64"/>
  <c r="CE1710" i="64" s="1"/>
  <c r="CE942" i="64"/>
  <c r="CE565" i="64"/>
  <c r="CE1107" i="64"/>
  <c r="CE459" i="64"/>
  <c r="BW2470" i="64"/>
  <c r="BW2444" i="64"/>
  <c r="BW1664" i="64"/>
  <c r="BW2419" i="64"/>
  <c r="BW2393" i="64"/>
  <c r="BW2410" i="64" s="1"/>
  <c r="BW1638" i="64"/>
  <c r="BW1655" i="64" s="1"/>
  <c r="BW1584" i="64"/>
  <c r="BW1597" i="64" s="1"/>
  <c r="BW1606" i="64"/>
  <c r="BW1539" i="64"/>
  <c r="BW1574" i="64" s="1"/>
  <c r="BW1793" i="64"/>
  <c r="BW1806" i="64" s="1"/>
  <c r="BW1495" i="64"/>
  <c r="BW1530" i="64" s="1"/>
  <c r="BW1459" i="64"/>
  <c r="BW1486" i="64" s="1"/>
  <c r="BW1948" i="64"/>
  <c r="BW1971" i="64" s="1"/>
  <c r="BW2522" i="64"/>
  <c r="BW2536" i="64" s="1"/>
  <c r="BW1916" i="64"/>
  <c r="BW1939" i="64" s="1"/>
  <c r="BW1423" i="64"/>
  <c r="BW1450" i="64" s="1"/>
  <c r="BW1353" i="64"/>
  <c r="BW1380" i="64" s="1"/>
  <c r="BW1388" i="64"/>
  <c r="BW1415" i="64" s="1"/>
  <c r="BW1880" i="64"/>
  <c r="BW1907" i="64" s="1"/>
  <c r="BW1980" i="64"/>
  <c r="BW2005" i="64" s="1"/>
  <c r="BW1259" i="64"/>
  <c r="BW1272" i="64" s="1"/>
  <c r="BW1083" i="64"/>
  <c r="BW1098" i="64" s="1"/>
  <c r="BW1329" i="64"/>
  <c r="BW666" i="64"/>
  <c r="BW679" i="64" s="1"/>
  <c r="BW642" i="64"/>
  <c r="BW1107" i="64"/>
  <c r="BW994" i="64"/>
  <c r="BW1007" i="64" s="1"/>
  <c r="BW593" i="64"/>
  <c r="BW1235" i="64"/>
  <c r="BW565" i="64"/>
  <c r="BW617" i="64"/>
  <c r="BW459" i="64"/>
  <c r="BO2470" i="64"/>
  <c r="BO2444" i="64"/>
  <c r="BO1664" i="64"/>
  <c r="BO2419" i="64"/>
  <c r="BO2393" i="64"/>
  <c r="BO2410" i="64" s="1"/>
  <c r="BO1638" i="64"/>
  <c r="BO1655" i="64" s="1"/>
  <c r="BO1606" i="64"/>
  <c r="BO1584" i="64"/>
  <c r="BO1597" i="64" s="1"/>
  <c r="BO2522" i="64"/>
  <c r="BO2536" i="64" s="1"/>
  <c r="BO1793" i="64"/>
  <c r="BO1806" i="64" s="1"/>
  <c r="BO1539" i="64"/>
  <c r="BO1574" i="64" s="1"/>
  <c r="BO1495" i="64"/>
  <c r="BO1530" i="64" s="1"/>
  <c r="BO1948" i="64"/>
  <c r="BO1971" i="64" s="1"/>
  <c r="BO1459" i="64"/>
  <c r="BO1486" i="64" s="1"/>
  <c r="BO1423" i="64"/>
  <c r="BO1450" i="64" s="1"/>
  <c r="BO1880" i="64"/>
  <c r="BO1907" i="64" s="1"/>
  <c r="BO1916" i="64"/>
  <c r="BO1939" i="64" s="1"/>
  <c r="BO1353" i="64"/>
  <c r="BO1380" i="64" s="1"/>
  <c r="BO1980" i="64"/>
  <c r="BO2005" i="64" s="1"/>
  <c r="BO1259" i="64"/>
  <c r="BO1272" i="64" s="1"/>
  <c r="BO2014" i="64"/>
  <c r="BO2039" i="64" s="1"/>
  <c r="BO1388" i="64"/>
  <c r="BO1415" i="64" s="1"/>
  <c r="BO1329" i="64"/>
  <c r="BO1083" i="64"/>
  <c r="BO1098" i="64" s="1"/>
  <c r="BO1235" i="64"/>
  <c r="BO1107" i="64"/>
  <c r="BO666" i="64"/>
  <c r="BO679" i="64" s="1"/>
  <c r="BO642" i="64"/>
  <c r="BO994" i="64"/>
  <c r="BO1007" i="64" s="1"/>
  <c r="BO593" i="64"/>
  <c r="BO942" i="64"/>
  <c r="BO1695" i="64"/>
  <c r="BO1710" i="64" s="1"/>
  <c r="BO617" i="64"/>
  <c r="BO565" i="64"/>
  <c r="BO459" i="64"/>
  <c r="BG2470" i="64"/>
  <c r="BG2444" i="64"/>
  <c r="BG1664" i="64"/>
  <c r="BG2419" i="64"/>
  <c r="BG2393" i="64"/>
  <c r="BG2410" i="64" s="1"/>
  <c r="BG1638" i="64"/>
  <c r="BG1655" i="64" s="1"/>
  <c r="BG1606" i="64"/>
  <c r="BG1584" i="64"/>
  <c r="BG1597" i="64" s="1"/>
  <c r="BG1793" i="64"/>
  <c r="BG1806" i="64" s="1"/>
  <c r="BG1539" i="64"/>
  <c r="BG1574" i="64" s="1"/>
  <c r="BG1495" i="64"/>
  <c r="BG1530" i="64" s="1"/>
  <c r="BG1459" i="64"/>
  <c r="BG1486" i="64" s="1"/>
  <c r="BG1880" i="64"/>
  <c r="BG1907" i="64" s="1"/>
  <c r="BG1948" i="64"/>
  <c r="BG1971" i="64" s="1"/>
  <c r="BG1916" i="64"/>
  <c r="BG1939" i="64" s="1"/>
  <c r="BG2522" i="64"/>
  <c r="BG2536" i="64" s="1"/>
  <c r="BG1423" i="64"/>
  <c r="BG1450" i="64" s="1"/>
  <c r="BG1353" i="64"/>
  <c r="BG1380" i="64" s="1"/>
  <c r="BG1388" i="64"/>
  <c r="BG1415" i="64" s="1"/>
  <c r="BG1980" i="64"/>
  <c r="BG2005" i="64" s="1"/>
  <c r="BG2014" i="64"/>
  <c r="BG2039" i="64" s="1"/>
  <c r="BG1329" i="64"/>
  <c r="BG1083" i="64"/>
  <c r="BG1098" i="64" s="1"/>
  <c r="BG1259" i="64"/>
  <c r="BG1272" i="64" s="1"/>
  <c r="BG666" i="64"/>
  <c r="BG679" i="64" s="1"/>
  <c r="BG1235" i="64"/>
  <c r="BG642" i="64"/>
  <c r="BG994" i="64"/>
  <c r="BG1007" i="64" s="1"/>
  <c r="BG1107" i="64"/>
  <c r="BG617" i="64"/>
  <c r="BG593" i="64"/>
  <c r="BG565" i="64"/>
  <c r="BG942" i="64"/>
  <c r="BG459" i="64"/>
  <c r="AY2470" i="64"/>
  <c r="AY2444" i="64"/>
  <c r="AY1664" i="64"/>
  <c r="AY2419" i="64"/>
  <c r="AY2393" i="64"/>
  <c r="AY2410" i="64" s="1"/>
  <c r="AY1638" i="64"/>
  <c r="AY1655" i="64" s="1"/>
  <c r="AY1606" i="64"/>
  <c r="AY1584" i="64"/>
  <c r="AY1597" i="64" s="1"/>
  <c r="AY2522" i="64"/>
  <c r="AY2536" i="64" s="1"/>
  <c r="AY1539" i="64"/>
  <c r="AY1574" i="64" s="1"/>
  <c r="AY1793" i="64"/>
  <c r="AY1806" i="64" s="1"/>
  <c r="AY1495" i="64"/>
  <c r="AY1530" i="64" s="1"/>
  <c r="AY1459" i="64"/>
  <c r="AY1486" i="64" s="1"/>
  <c r="AY1948" i="64"/>
  <c r="AY1971" i="64" s="1"/>
  <c r="AY1423" i="64"/>
  <c r="AY1450" i="64" s="1"/>
  <c r="AY1388" i="64"/>
  <c r="AY1415" i="64" s="1"/>
  <c r="AY1353" i="64"/>
  <c r="AY1380" i="64" s="1"/>
  <c r="AY1980" i="64"/>
  <c r="AY2005" i="64" s="1"/>
  <c r="AY1329" i="64"/>
  <c r="AY1259" i="64"/>
  <c r="AY1272" i="64" s="1"/>
  <c r="AY2014" i="64"/>
  <c r="AY2039" i="64" s="1"/>
  <c r="AY1083" i="64"/>
  <c r="AY1098" i="64" s="1"/>
  <c r="AY666" i="64"/>
  <c r="AY679" i="64" s="1"/>
  <c r="AY1916" i="64"/>
  <c r="AY1939" i="64" s="1"/>
  <c r="AY1107" i="64"/>
  <c r="AY642" i="64"/>
  <c r="AY994" i="64"/>
  <c r="AY1007" i="64" s="1"/>
  <c r="AY1235" i="64"/>
  <c r="AY1880" i="64"/>
  <c r="AY1907" i="64" s="1"/>
  <c r="AY942" i="64"/>
  <c r="AY593" i="64"/>
  <c r="AY1695" i="64"/>
  <c r="AY1710" i="64" s="1"/>
  <c r="AY565" i="64"/>
  <c r="AY459" i="64"/>
  <c r="AQ2470" i="64"/>
  <c r="AQ1664" i="64"/>
  <c r="AQ2444" i="64"/>
  <c r="AQ2419" i="64"/>
  <c r="AQ2393" i="64"/>
  <c r="AQ2410" i="64" s="1"/>
  <c r="AQ1638" i="64"/>
  <c r="AQ1655" i="64" s="1"/>
  <c r="AQ1606" i="64"/>
  <c r="AQ1584" i="64"/>
  <c r="AQ1597" i="64" s="1"/>
  <c r="AQ2522" i="64"/>
  <c r="AQ2536" i="64" s="1"/>
  <c r="AQ1793" i="64"/>
  <c r="AQ1806" i="64" s="1"/>
  <c r="AQ1539" i="64"/>
  <c r="AQ1574" i="64" s="1"/>
  <c r="AQ1495" i="64"/>
  <c r="AQ1530" i="64" s="1"/>
  <c r="AQ1459" i="64"/>
  <c r="AQ1486" i="64" s="1"/>
  <c r="AQ1880" i="64"/>
  <c r="AQ1907" i="64" s="1"/>
  <c r="AQ1423" i="64"/>
  <c r="AQ1450" i="64" s="1"/>
  <c r="AQ1916" i="64"/>
  <c r="AQ1939" i="64" s="1"/>
  <c r="AQ1948" i="64"/>
  <c r="AQ1971" i="64" s="1"/>
  <c r="AQ1353" i="64"/>
  <c r="AQ1380" i="64" s="1"/>
  <c r="AQ1980" i="64"/>
  <c r="AQ2005" i="64" s="1"/>
  <c r="AQ1388" i="64"/>
  <c r="AQ1415" i="64" s="1"/>
  <c r="AQ1259" i="64"/>
  <c r="AQ1272" i="64" s="1"/>
  <c r="AQ1083" i="64"/>
  <c r="AQ1098" i="64" s="1"/>
  <c r="AQ2014" i="64"/>
  <c r="AQ2039" i="64" s="1"/>
  <c r="AQ1107" i="64"/>
  <c r="AQ666" i="64"/>
  <c r="AQ679" i="64" s="1"/>
  <c r="AQ642" i="64"/>
  <c r="AQ1329" i="64"/>
  <c r="AQ994" i="64"/>
  <c r="AQ1007" i="64" s="1"/>
  <c r="AQ593" i="64"/>
  <c r="AQ942" i="64"/>
  <c r="AQ565" i="64"/>
  <c r="AQ1235" i="64"/>
  <c r="AQ459" i="64"/>
  <c r="AQ617" i="64"/>
  <c r="AI2470" i="64"/>
  <c r="AI2444" i="64"/>
  <c r="AI2419" i="64"/>
  <c r="AI1664" i="64"/>
  <c r="AI2393" i="64"/>
  <c r="AI2410" i="64" s="1"/>
  <c r="AI1638" i="64"/>
  <c r="AI1655" i="64" s="1"/>
  <c r="AI1584" i="64"/>
  <c r="AI1597" i="64" s="1"/>
  <c r="AI1606" i="64"/>
  <c r="AI1539" i="64"/>
  <c r="AI1574" i="64" s="1"/>
  <c r="AI2522" i="64"/>
  <c r="AI2536" i="64" s="1"/>
  <c r="AI1793" i="64"/>
  <c r="AI1806" i="64" s="1"/>
  <c r="AI1495" i="64"/>
  <c r="AI1530" i="64" s="1"/>
  <c r="AI1459" i="64"/>
  <c r="AI1486" i="64" s="1"/>
  <c r="AI1880" i="64"/>
  <c r="AI1907" i="64" s="1"/>
  <c r="AI1948" i="64"/>
  <c r="AI1971" i="64" s="1"/>
  <c r="AI1916" i="64"/>
  <c r="AI1939" i="64" s="1"/>
  <c r="AI1423" i="64"/>
  <c r="AI1450" i="64" s="1"/>
  <c r="AI1353" i="64"/>
  <c r="AI1380" i="64" s="1"/>
  <c r="AI1388" i="64"/>
  <c r="AI1415" i="64" s="1"/>
  <c r="AI1980" i="64"/>
  <c r="AI2005" i="64" s="1"/>
  <c r="AI1259" i="64"/>
  <c r="AI1272" i="64" s="1"/>
  <c r="AI2014" i="64"/>
  <c r="AI2039" i="64" s="1"/>
  <c r="AI1329" i="64"/>
  <c r="AI1083" i="64"/>
  <c r="AI1098" i="64" s="1"/>
  <c r="AI1235" i="64"/>
  <c r="AI666" i="64"/>
  <c r="AI679" i="64" s="1"/>
  <c r="AI642" i="64"/>
  <c r="AI994" i="64"/>
  <c r="AI1007" i="64" s="1"/>
  <c r="AI1107" i="64"/>
  <c r="AI593" i="64"/>
  <c r="AI1695" i="64"/>
  <c r="AI1710" i="64" s="1"/>
  <c r="AI565" i="64"/>
  <c r="AI459" i="64"/>
  <c r="AI942" i="64"/>
  <c r="AI617" i="64"/>
  <c r="AA2470" i="64"/>
  <c r="AA2444" i="64"/>
  <c r="AA2419" i="64"/>
  <c r="AA2393" i="64"/>
  <c r="AA2410" i="64" s="1"/>
  <c r="AA1638" i="64"/>
  <c r="AA1655" i="64" s="1"/>
  <c r="AA1664" i="64"/>
  <c r="AA1606" i="64"/>
  <c r="AA1584" i="64"/>
  <c r="AA1597" i="64" s="1"/>
  <c r="AA2522" i="64"/>
  <c r="AA2536" i="64" s="1"/>
  <c r="AA1793" i="64"/>
  <c r="AA1806" i="64" s="1"/>
  <c r="AA1539" i="64"/>
  <c r="AA1574" i="64" s="1"/>
  <c r="AA1459" i="64"/>
  <c r="AA1486" i="64" s="1"/>
  <c r="AA1948" i="64"/>
  <c r="AA1971" i="64" s="1"/>
  <c r="AA1495" i="64"/>
  <c r="AA1530" i="64" s="1"/>
  <c r="AA1423" i="64"/>
  <c r="AA1450" i="64" s="1"/>
  <c r="AA1880" i="64"/>
  <c r="AA1907" i="64" s="1"/>
  <c r="AA1388" i="64"/>
  <c r="AA1415" i="64" s="1"/>
  <c r="AA1353" i="64"/>
  <c r="AA1380" i="64" s="1"/>
  <c r="AA1916" i="64"/>
  <c r="AA1939" i="64" s="1"/>
  <c r="AA1980" i="64"/>
  <c r="AA2005" i="64" s="1"/>
  <c r="AA2014" i="64"/>
  <c r="AA2039" i="64" s="1"/>
  <c r="AA1329" i="64"/>
  <c r="AA1083" i="64"/>
  <c r="AA1098" i="64" s="1"/>
  <c r="AA666" i="64"/>
  <c r="AA679" i="64" s="1"/>
  <c r="AA1107" i="64"/>
  <c r="AA1235" i="64"/>
  <c r="AA642" i="64"/>
  <c r="AA994" i="64"/>
  <c r="AA1007" i="64" s="1"/>
  <c r="AA1259" i="64"/>
  <c r="AA1272" i="64" s="1"/>
  <c r="AA942" i="64"/>
  <c r="AA593" i="64"/>
  <c r="AA565" i="64"/>
  <c r="AA459" i="64"/>
  <c r="AA617" i="64"/>
  <c r="S2470" i="64"/>
  <c r="S1664" i="64"/>
  <c r="S2419" i="64"/>
  <c r="S2444" i="64"/>
  <c r="S2393" i="64"/>
  <c r="S2410" i="64" s="1"/>
  <c r="S1638" i="64"/>
  <c r="S1655" i="64" s="1"/>
  <c r="S1606" i="64"/>
  <c r="S1584" i="64"/>
  <c r="S1597" i="64" s="1"/>
  <c r="S1793" i="64"/>
  <c r="S1806" i="64" s="1"/>
  <c r="S2522" i="64"/>
  <c r="S2536" i="64" s="1"/>
  <c r="S1539" i="64"/>
  <c r="S1574" i="64" s="1"/>
  <c r="S1495" i="64"/>
  <c r="S1530" i="64" s="1"/>
  <c r="S1459" i="64"/>
  <c r="S1486" i="64" s="1"/>
  <c r="S1880" i="64"/>
  <c r="S1907" i="64" s="1"/>
  <c r="S1916" i="64"/>
  <c r="S1939" i="64" s="1"/>
  <c r="S1423" i="64"/>
  <c r="S1450" i="64" s="1"/>
  <c r="S1353" i="64"/>
  <c r="S1380" i="64" s="1"/>
  <c r="S1948" i="64"/>
  <c r="S1971" i="64" s="1"/>
  <c r="S1980" i="64"/>
  <c r="S2005" i="64" s="1"/>
  <c r="S1388" i="64"/>
  <c r="S1415" i="64" s="1"/>
  <c r="S1329" i="64"/>
  <c r="S1259" i="64"/>
  <c r="S1272" i="64" s="1"/>
  <c r="S2014" i="64"/>
  <c r="S2039" i="64" s="1"/>
  <c r="S1083" i="64"/>
  <c r="S1098" i="64" s="1"/>
  <c r="S666" i="64"/>
  <c r="S679" i="64" s="1"/>
  <c r="S642" i="64"/>
  <c r="S994" i="64"/>
  <c r="S1007" i="64" s="1"/>
  <c r="S1235" i="64"/>
  <c r="S593" i="64"/>
  <c r="S1107" i="64"/>
  <c r="S1695" i="64"/>
  <c r="S1710" i="64" s="1"/>
  <c r="S942" i="64"/>
  <c r="S565" i="64"/>
  <c r="S459" i="64"/>
  <c r="S617" i="64"/>
  <c r="CF2469" i="64"/>
  <c r="CF1663" i="64"/>
  <c r="CF2443" i="64"/>
  <c r="CF2418" i="64"/>
  <c r="CF2392" i="64"/>
  <c r="CF1605" i="64"/>
  <c r="CF1583" i="64"/>
  <c r="CF1637" i="64"/>
  <c r="CF1792" i="64"/>
  <c r="CF1538" i="64"/>
  <c r="CF2521" i="64"/>
  <c r="CF1947" i="64"/>
  <c r="CF1494" i="64"/>
  <c r="CF1915" i="64"/>
  <c r="CF1422" i="64"/>
  <c r="CF1387" i="64"/>
  <c r="CF1352" i="64"/>
  <c r="CF1979" i="64"/>
  <c r="CF1258" i="64"/>
  <c r="CF1879" i="64"/>
  <c r="CF1458" i="64"/>
  <c r="CF2013" i="64"/>
  <c r="CF1328" i="64"/>
  <c r="CF665" i="64"/>
  <c r="CF678" i="64" s="1"/>
  <c r="CF1106" i="64"/>
  <c r="CF1225" i="64" s="1"/>
  <c r="CF993" i="64"/>
  <c r="CF1234" i="64"/>
  <c r="CF1249" i="64" s="1"/>
  <c r="CF941" i="64"/>
  <c r="CF592" i="64"/>
  <c r="CF641" i="64"/>
  <c r="CF564" i="64"/>
  <c r="CF616" i="64"/>
  <c r="CF1694" i="64"/>
  <c r="CF1718" i="64"/>
  <c r="BX2469" i="64"/>
  <c r="BX1663" i="64"/>
  <c r="BX2443" i="64"/>
  <c r="BX2418" i="64"/>
  <c r="BX1605" i="64"/>
  <c r="BX1637" i="64"/>
  <c r="BX1583" i="64"/>
  <c r="BX2392" i="64"/>
  <c r="BX1792" i="64"/>
  <c r="BX1538" i="64"/>
  <c r="BX2521" i="64"/>
  <c r="BX1947" i="64"/>
  <c r="BX1494" i="64"/>
  <c r="BX1915" i="64"/>
  <c r="BX1422" i="64"/>
  <c r="BX1879" i="64"/>
  <c r="BX1458" i="64"/>
  <c r="BX1387" i="64"/>
  <c r="BX1352" i="64"/>
  <c r="BX1979" i="64"/>
  <c r="BX1258" i="64"/>
  <c r="BX2013" i="64"/>
  <c r="BX1328" i="64"/>
  <c r="BX1234" i="64"/>
  <c r="BX1249" i="64" s="1"/>
  <c r="BX1106" i="64"/>
  <c r="BX1225" i="64" s="1"/>
  <c r="BX665" i="64"/>
  <c r="BX678" i="64" s="1"/>
  <c r="BX993" i="64"/>
  <c r="BX941" i="64"/>
  <c r="BX592" i="64"/>
  <c r="BX1694" i="64"/>
  <c r="BX564" i="64"/>
  <c r="BX616" i="64"/>
  <c r="BX641" i="64"/>
  <c r="BX1718" i="64"/>
  <c r="BP2469" i="64"/>
  <c r="BP1663" i="64"/>
  <c r="BP2443" i="64"/>
  <c r="BP2418" i="64"/>
  <c r="BP2392" i="64"/>
  <c r="BP1605" i="64"/>
  <c r="BP1637" i="64"/>
  <c r="BP1583" i="64"/>
  <c r="BP1792" i="64"/>
  <c r="BP1538" i="64"/>
  <c r="BP1494" i="64"/>
  <c r="BP2521" i="64"/>
  <c r="BP1915" i="64"/>
  <c r="BP1879" i="64"/>
  <c r="BP1458" i="64"/>
  <c r="BP1422" i="64"/>
  <c r="BP1387" i="64"/>
  <c r="BP1352" i="64"/>
  <c r="BP1979" i="64"/>
  <c r="BP1947" i="64"/>
  <c r="BP1258" i="64"/>
  <c r="BP2013" i="64"/>
  <c r="BP1328" i="64"/>
  <c r="BP665" i="64"/>
  <c r="BP678" i="64" s="1"/>
  <c r="BP1234" i="64"/>
  <c r="BP1249" i="64" s="1"/>
  <c r="BP993" i="64"/>
  <c r="BP1106" i="64"/>
  <c r="BP1225" i="64" s="1"/>
  <c r="BP941" i="64"/>
  <c r="BP592" i="64"/>
  <c r="BP641" i="64"/>
  <c r="BP564" i="64"/>
  <c r="BP616" i="64"/>
  <c r="BP1694" i="64"/>
  <c r="BP1718" i="64"/>
  <c r="BH2469" i="64"/>
  <c r="BH1663" i="64"/>
  <c r="BH2443" i="64"/>
  <c r="BH2418" i="64"/>
  <c r="BH1605" i="64"/>
  <c r="BH2392" i="64"/>
  <c r="BH1583" i="64"/>
  <c r="BH1637" i="64"/>
  <c r="BH1792" i="64"/>
  <c r="BH1538" i="64"/>
  <c r="BH2521" i="64"/>
  <c r="BH1494" i="64"/>
  <c r="BH1915" i="64"/>
  <c r="BH1947" i="64"/>
  <c r="BH1422" i="64"/>
  <c r="BH1879" i="64"/>
  <c r="BH1458" i="64"/>
  <c r="BH1387" i="64"/>
  <c r="BH1352" i="64"/>
  <c r="BH1979" i="64"/>
  <c r="BH1258" i="64"/>
  <c r="BH2013" i="64"/>
  <c r="BH1328" i="64"/>
  <c r="BH665" i="64"/>
  <c r="BH678" i="64" s="1"/>
  <c r="BH1106" i="64"/>
  <c r="BH1225" i="64" s="1"/>
  <c r="BH993" i="64"/>
  <c r="BH1234" i="64"/>
  <c r="BH1249" i="64" s="1"/>
  <c r="BH941" i="64"/>
  <c r="BH592" i="64"/>
  <c r="BH1694" i="64"/>
  <c r="BH564" i="64"/>
  <c r="BH616" i="64"/>
  <c r="BH641" i="64"/>
  <c r="BH1718" i="64"/>
  <c r="AZ2469" i="64"/>
  <c r="AZ1663" i="64"/>
  <c r="AZ2443" i="64"/>
  <c r="AZ2418" i="64"/>
  <c r="AZ1637" i="64"/>
  <c r="AZ1605" i="64"/>
  <c r="AZ1583" i="64"/>
  <c r="AZ2392" i="64"/>
  <c r="AZ1792" i="64"/>
  <c r="AZ1538" i="64"/>
  <c r="AZ2521" i="64"/>
  <c r="AZ1947" i="64"/>
  <c r="AZ1915" i="64"/>
  <c r="AZ1879" i="64"/>
  <c r="AZ1458" i="64"/>
  <c r="AZ1422" i="64"/>
  <c r="AZ1387" i="64"/>
  <c r="AZ1494" i="64"/>
  <c r="AZ1352" i="64"/>
  <c r="AZ1979" i="64"/>
  <c r="AZ1258" i="64"/>
  <c r="AZ2013" i="64"/>
  <c r="AZ1328" i="64"/>
  <c r="AZ665" i="64"/>
  <c r="AZ678" i="64" s="1"/>
  <c r="AZ993" i="64"/>
  <c r="AZ1234" i="64"/>
  <c r="AZ1249" i="64" s="1"/>
  <c r="AZ941" i="64"/>
  <c r="AZ592" i="64"/>
  <c r="AZ641" i="64"/>
  <c r="AZ564" i="64"/>
  <c r="AZ1106" i="64"/>
  <c r="AZ1225" i="64" s="1"/>
  <c r="AZ616" i="64"/>
  <c r="AZ1694" i="64"/>
  <c r="AZ1718" i="64"/>
  <c r="AR2469" i="64"/>
  <c r="AR1663" i="64"/>
  <c r="AR2443" i="64"/>
  <c r="AR1637" i="64"/>
  <c r="AR1605" i="64"/>
  <c r="AR2392" i="64"/>
  <c r="AR2418" i="64"/>
  <c r="AR1583" i="64"/>
  <c r="AR1792" i="64"/>
  <c r="AR1538" i="64"/>
  <c r="AR2521" i="64"/>
  <c r="AR1494" i="64"/>
  <c r="AR1915" i="64"/>
  <c r="AR1947" i="64"/>
  <c r="AR1422" i="64"/>
  <c r="AR1387" i="64"/>
  <c r="AR1352" i="64"/>
  <c r="AR1979" i="64"/>
  <c r="AR1879" i="64"/>
  <c r="AR1258" i="64"/>
  <c r="AR1458" i="64"/>
  <c r="AR2013" i="64"/>
  <c r="AR1328" i="64"/>
  <c r="AR1234" i="64"/>
  <c r="AR1249" i="64" s="1"/>
  <c r="AR665" i="64"/>
  <c r="AR678" i="64" s="1"/>
  <c r="AR993" i="64"/>
  <c r="AR1106" i="64"/>
  <c r="AR1225" i="64" s="1"/>
  <c r="AR941" i="64"/>
  <c r="AR592" i="64"/>
  <c r="AR1694" i="64"/>
  <c r="AR564" i="64"/>
  <c r="AR616" i="64"/>
  <c r="AR641" i="64"/>
  <c r="AR1718" i="64"/>
  <c r="AJ1663" i="64"/>
  <c r="AJ2443" i="64"/>
  <c r="AJ2418" i="64"/>
  <c r="AJ1605" i="64"/>
  <c r="AJ2392" i="64"/>
  <c r="AJ1637" i="64"/>
  <c r="AJ1583" i="64"/>
  <c r="AJ2469" i="64"/>
  <c r="AJ1792" i="64"/>
  <c r="AJ1538" i="64"/>
  <c r="AJ1494" i="64"/>
  <c r="AJ2521" i="64"/>
  <c r="AJ1915" i="64"/>
  <c r="AJ1422" i="64"/>
  <c r="AJ1947" i="64"/>
  <c r="AJ1879" i="64"/>
  <c r="AJ1458" i="64"/>
  <c r="AJ1387" i="64"/>
  <c r="AJ1352" i="64"/>
  <c r="AJ1979" i="64"/>
  <c r="AJ1258" i="64"/>
  <c r="AJ2013" i="64"/>
  <c r="AJ1328" i="64"/>
  <c r="AJ665" i="64"/>
  <c r="AJ678" i="64" s="1"/>
  <c r="AJ1106" i="64"/>
  <c r="AJ1225" i="64" s="1"/>
  <c r="AJ1234" i="64"/>
  <c r="AJ1249" i="64" s="1"/>
  <c r="AJ993" i="64"/>
  <c r="AJ941" i="64"/>
  <c r="AJ592" i="64"/>
  <c r="AJ641" i="64"/>
  <c r="AJ564" i="64"/>
  <c r="AJ616" i="64"/>
  <c r="AJ1694" i="64"/>
  <c r="AJ1718" i="64"/>
  <c r="AB1663" i="64"/>
  <c r="AB2443" i="64"/>
  <c r="AB2469" i="64"/>
  <c r="AB2418" i="64"/>
  <c r="AB1637" i="64"/>
  <c r="AB2392" i="64"/>
  <c r="AB1605" i="64"/>
  <c r="AB1583" i="64"/>
  <c r="AB1792" i="64"/>
  <c r="AB1538" i="64"/>
  <c r="AB1494" i="64"/>
  <c r="AB2521" i="64"/>
  <c r="AB1915" i="64"/>
  <c r="AB1879" i="64"/>
  <c r="AB1458" i="64"/>
  <c r="AB1422" i="64"/>
  <c r="AB1387" i="64"/>
  <c r="AB1352" i="64"/>
  <c r="AB1947" i="64"/>
  <c r="AB1979" i="64"/>
  <c r="AB1258" i="64"/>
  <c r="AB2013" i="64"/>
  <c r="AB1328" i="64"/>
  <c r="AB665" i="64"/>
  <c r="AB678" i="64" s="1"/>
  <c r="AB993" i="64"/>
  <c r="AB1234" i="64"/>
  <c r="AB1249" i="64" s="1"/>
  <c r="AB1106" i="64"/>
  <c r="AB1225" i="64" s="1"/>
  <c r="AB941" i="64"/>
  <c r="AB592" i="64"/>
  <c r="AB1694" i="64"/>
  <c r="AB564" i="64"/>
  <c r="AB616" i="64"/>
  <c r="AB641" i="64"/>
  <c r="AB1718" i="64"/>
  <c r="T1663" i="64"/>
  <c r="T2443" i="64"/>
  <c r="T2469" i="64"/>
  <c r="T2418" i="64"/>
  <c r="T2392" i="64"/>
  <c r="T1605" i="64"/>
  <c r="T1583" i="64"/>
  <c r="T1637" i="64"/>
  <c r="T1792" i="64"/>
  <c r="T1538" i="64"/>
  <c r="T2521" i="64"/>
  <c r="T1915" i="64"/>
  <c r="T1494" i="64"/>
  <c r="T1422" i="64"/>
  <c r="T1947" i="64"/>
  <c r="T1387" i="64"/>
  <c r="T1352" i="64"/>
  <c r="T1458" i="64"/>
  <c r="T1979" i="64"/>
  <c r="T1258" i="64"/>
  <c r="T2013" i="64"/>
  <c r="T1879" i="64"/>
  <c r="T1328" i="64"/>
  <c r="T1234" i="64"/>
  <c r="T1249" i="64" s="1"/>
  <c r="T665" i="64"/>
  <c r="T678" i="64" s="1"/>
  <c r="T1106" i="64"/>
  <c r="T1225" i="64" s="1"/>
  <c r="T993" i="64"/>
  <c r="T941" i="64"/>
  <c r="T592" i="64"/>
  <c r="T641" i="64"/>
  <c r="T564" i="64"/>
  <c r="T616" i="64"/>
  <c r="T1694" i="64"/>
  <c r="T1718" i="64"/>
  <c r="CG1660" i="64"/>
  <c r="CG1682" i="64" s="1"/>
  <c r="CG2466" i="64"/>
  <c r="CG2483" i="64" s="1"/>
  <c r="CG2440" i="64"/>
  <c r="CG2457" i="64" s="1"/>
  <c r="CG2415" i="64"/>
  <c r="CG2432" i="64" s="1"/>
  <c r="CG1602" i="64"/>
  <c r="CG1625" i="64" s="1"/>
  <c r="CG1634" i="64"/>
  <c r="CG1651" i="64" s="1"/>
  <c r="CG2389" i="64"/>
  <c r="CG2406" i="64" s="1"/>
  <c r="CG1580" i="64"/>
  <c r="CG1593" i="64" s="1"/>
  <c r="CG1789" i="64"/>
  <c r="CG1802" i="64" s="1"/>
  <c r="CG1535" i="64"/>
  <c r="CG1570" i="64" s="1"/>
  <c r="CG2518" i="64"/>
  <c r="CG2532" i="64" s="1"/>
  <c r="CG1491" i="64"/>
  <c r="CG1526" i="64" s="1"/>
  <c r="CG1912" i="64"/>
  <c r="CG1935" i="64" s="1"/>
  <c r="CG1944" i="64"/>
  <c r="CG1967" i="64" s="1"/>
  <c r="CG1419" i="64"/>
  <c r="CG1446" i="64" s="1"/>
  <c r="CG1876" i="64"/>
  <c r="CG1903" i="64" s="1"/>
  <c r="CG1384" i="64"/>
  <c r="CG1411" i="64" s="1"/>
  <c r="CG1349" i="64"/>
  <c r="CG1376" i="64" s="1"/>
  <c r="CG1976" i="64"/>
  <c r="CG2001" i="64" s="1"/>
  <c r="CG1455" i="64"/>
  <c r="CG1482" i="64" s="1"/>
  <c r="CG1255" i="64"/>
  <c r="CG1268" i="64" s="1"/>
  <c r="CG2010" i="64"/>
  <c r="CG2035" i="64" s="1"/>
  <c r="CG1325" i="64"/>
  <c r="CG662" i="64"/>
  <c r="CG675" i="64" s="1"/>
  <c r="CG1103" i="64"/>
  <c r="CG990" i="64"/>
  <c r="CG1003" i="64" s="1"/>
  <c r="CG1231" i="64"/>
  <c r="CG1246" i="64" s="1"/>
  <c r="CG1079" i="64"/>
  <c r="CG1094" i="64" s="1"/>
  <c r="CG938" i="64"/>
  <c r="CG953" i="64" s="1"/>
  <c r="CG589" i="64"/>
  <c r="CG1691" i="64"/>
  <c r="CG1706" i="64" s="1"/>
  <c r="CG561" i="64"/>
  <c r="CG613" i="64"/>
  <c r="CG1715" i="64"/>
  <c r="CG1730" i="64" s="1"/>
  <c r="BY1660" i="64"/>
  <c r="BY1682" i="64" s="1"/>
  <c r="BY2440" i="64"/>
  <c r="BY2457" i="64" s="1"/>
  <c r="BY2466" i="64"/>
  <c r="BY2483" i="64" s="1"/>
  <c r="BY2415" i="64"/>
  <c r="BY2432" i="64" s="1"/>
  <c r="BY2389" i="64"/>
  <c r="BY2406" i="64" s="1"/>
  <c r="BY1602" i="64"/>
  <c r="BY1625" i="64" s="1"/>
  <c r="BY1634" i="64"/>
  <c r="BY1651" i="64" s="1"/>
  <c r="BY1580" i="64"/>
  <c r="BY1593" i="64" s="1"/>
  <c r="BY1789" i="64"/>
  <c r="BY1802" i="64" s="1"/>
  <c r="BY1535" i="64"/>
  <c r="BY1570" i="64" s="1"/>
  <c r="BY2518" i="64"/>
  <c r="BY2532" i="64" s="1"/>
  <c r="BY1912" i="64"/>
  <c r="BY1935" i="64" s="1"/>
  <c r="BY1491" i="64"/>
  <c r="BY1526" i="64" s="1"/>
  <c r="BY1876" i="64"/>
  <c r="BY1903" i="64" s="1"/>
  <c r="BY1419" i="64"/>
  <c r="BY1446" i="64" s="1"/>
  <c r="BY1944" i="64"/>
  <c r="BY1967" i="64" s="1"/>
  <c r="BY1384" i="64"/>
  <c r="BY1411" i="64" s="1"/>
  <c r="BY1349" i="64"/>
  <c r="BY1376" i="64" s="1"/>
  <c r="BY1976" i="64"/>
  <c r="BY2001" i="64" s="1"/>
  <c r="BY1255" i="64"/>
  <c r="BY1268" i="64" s="1"/>
  <c r="BY1455" i="64"/>
  <c r="BY1482" i="64" s="1"/>
  <c r="BY2010" i="64"/>
  <c r="BY2035" i="64" s="1"/>
  <c r="BY1325" i="64"/>
  <c r="BY662" i="64"/>
  <c r="BY675" i="64" s="1"/>
  <c r="BY990" i="64"/>
  <c r="BY1003" i="64" s="1"/>
  <c r="BY1079" i="64"/>
  <c r="BY1094" i="64" s="1"/>
  <c r="BY1103" i="64"/>
  <c r="BY938" i="64"/>
  <c r="BY953" i="64" s="1"/>
  <c r="BY589" i="64"/>
  <c r="BY1231" i="64"/>
  <c r="BY1246" i="64" s="1"/>
  <c r="BY638" i="64"/>
  <c r="BY561" i="64"/>
  <c r="BY613" i="64"/>
  <c r="BY1715" i="64"/>
  <c r="BY1730" i="64" s="1"/>
  <c r="BQ1660" i="64"/>
  <c r="BQ1682" i="64" s="1"/>
  <c r="BQ2440" i="64"/>
  <c r="BQ2457" i="64" s="1"/>
  <c r="BQ2466" i="64"/>
  <c r="BQ2483" i="64" s="1"/>
  <c r="BQ2415" i="64"/>
  <c r="BQ2432" i="64" s="1"/>
  <c r="BQ2389" i="64"/>
  <c r="BQ2406" i="64" s="1"/>
  <c r="BQ1602" i="64"/>
  <c r="BQ1625" i="64" s="1"/>
  <c r="BQ1580" i="64"/>
  <c r="BQ1593" i="64" s="1"/>
  <c r="BQ1634" i="64"/>
  <c r="BQ1651" i="64" s="1"/>
  <c r="BQ1789" i="64"/>
  <c r="BQ1802" i="64" s="1"/>
  <c r="BQ1535" i="64"/>
  <c r="BQ1570" i="64" s="1"/>
  <c r="BQ2518" i="64"/>
  <c r="BQ2532" i="64" s="1"/>
  <c r="BQ1491" i="64"/>
  <c r="BQ1526" i="64" s="1"/>
  <c r="BQ1912" i="64"/>
  <c r="BQ1935" i="64" s="1"/>
  <c r="BQ1944" i="64"/>
  <c r="BQ1967" i="64" s="1"/>
  <c r="BQ1419" i="64"/>
  <c r="BQ1446" i="64" s="1"/>
  <c r="BQ1876" i="64"/>
  <c r="BQ1903" i="64" s="1"/>
  <c r="BQ1384" i="64"/>
  <c r="BQ1411" i="64" s="1"/>
  <c r="BQ1455" i="64"/>
  <c r="BQ1482" i="64" s="1"/>
  <c r="BQ1349" i="64"/>
  <c r="BQ1376" i="64" s="1"/>
  <c r="BQ1976" i="64"/>
  <c r="BQ2001" i="64" s="1"/>
  <c r="BQ1255" i="64"/>
  <c r="BQ1268" i="64" s="1"/>
  <c r="BQ2010" i="64"/>
  <c r="BQ2035" i="64" s="1"/>
  <c r="BQ1325" i="64"/>
  <c r="BQ662" i="64"/>
  <c r="BQ675" i="64" s="1"/>
  <c r="BQ1231" i="64"/>
  <c r="BQ1246" i="64" s="1"/>
  <c r="BQ1103" i="64"/>
  <c r="BQ990" i="64"/>
  <c r="BQ1003" i="64" s="1"/>
  <c r="BQ1079" i="64"/>
  <c r="BQ1094" i="64" s="1"/>
  <c r="BQ938" i="64"/>
  <c r="BQ953" i="64" s="1"/>
  <c r="BQ589" i="64"/>
  <c r="BQ1691" i="64"/>
  <c r="BQ1706" i="64" s="1"/>
  <c r="BQ561" i="64"/>
  <c r="BQ613" i="64"/>
  <c r="BQ1715" i="64"/>
  <c r="BQ1730" i="64" s="1"/>
  <c r="BI1660" i="64"/>
  <c r="BI1682" i="64" s="1"/>
  <c r="BI2440" i="64"/>
  <c r="BI2457" i="64" s="1"/>
  <c r="BI2466" i="64"/>
  <c r="BI2483" i="64" s="1"/>
  <c r="BI1634" i="64"/>
  <c r="BI1651" i="64" s="1"/>
  <c r="BI1602" i="64"/>
  <c r="BI1625" i="64" s="1"/>
  <c r="BI1580" i="64"/>
  <c r="BI1593" i="64" s="1"/>
  <c r="BI2415" i="64"/>
  <c r="BI2432" i="64" s="1"/>
  <c r="BI2389" i="64"/>
  <c r="BI2406" i="64" s="1"/>
  <c r="BI1789" i="64"/>
  <c r="BI1802" i="64" s="1"/>
  <c r="BI1535" i="64"/>
  <c r="BI1570" i="64" s="1"/>
  <c r="BI2518" i="64"/>
  <c r="BI2532" i="64" s="1"/>
  <c r="BI1912" i="64"/>
  <c r="BI1935" i="64" s="1"/>
  <c r="BI1491" i="64"/>
  <c r="BI1526" i="64" s="1"/>
  <c r="BI1876" i="64"/>
  <c r="BI1903" i="64" s="1"/>
  <c r="BI1419" i="64"/>
  <c r="BI1446" i="64" s="1"/>
  <c r="BI1944" i="64"/>
  <c r="BI1967" i="64" s="1"/>
  <c r="BI1384" i="64"/>
  <c r="BI1411" i="64" s="1"/>
  <c r="BI1349" i="64"/>
  <c r="BI1376" i="64" s="1"/>
  <c r="BI1455" i="64"/>
  <c r="BI1482" i="64" s="1"/>
  <c r="BI1976" i="64"/>
  <c r="BI2001" i="64" s="1"/>
  <c r="BI1255" i="64"/>
  <c r="BI1268" i="64" s="1"/>
  <c r="BI2010" i="64"/>
  <c r="BI2035" i="64" s="1"/>
  <c r="BI1103" i="64"/>
  <c r="BI662" i="64"/>
  <c r="BI675" i="64" s="1"/>
  <c r="BI1325" i="64"/>
  <c r="BI990" i="64"/>
  <c r="BI1003" i="64" s="1"/>
  <c r="BI1231" i="64"/>
  <c r="BI1246" i="64" s="1"/>
  <c r="BI1079" i="64"/>
  <c r="BI1094" i="64" s="1"/>
  <c r="BI938" i="64"/>
  <c r="BI953" i="64" s="1"/>
  <c r="BI589" i="64"/>
  <c r="BI638" i="64"/>
  <c r="BI561" i="64"/>
  <c r="BI613" i="64"/>
  <c r="BI1715" i="64"/>
  <c r="BI1730" i="64" s="1"/>
  <c r="BA1660" i="64"/>
  <c r="BA1682" i="64" s="1"/>
  <c r="BA2440" i="64"/>
  <c r="BA2457" i="64" s="1"/>
  <c r="BA2466" i="64"/>
  <c r="BA2483" i="64" s="1"/>
  <c r="BA1634" i="64"/>
  <c r="BA1651" i="64" s="1"/>
  <c r="BA2389" i="64"/>
  <c r="BA2406" i="64" s="1"/>
  <c r="BA1602" i="64"/>
  <c r="BA1625" i="64" s="1"/>
  <c r="BA1580" i="64"/>
  <c r="BA1593" i="64" s="1"/>
  <c r="BA2415" i="64"/>
  <c r="BA2432" i="64" s="1"/>
  <c r="BA1789" i="64"/>
  <c r="BA1802" i="64" s="1"/>
  <c r="BA1535" i="64"/>
  <c r="BA1570" i="64" s="1"/>
  <c r="BA2518" i="64"/>
  <c r="BA2532" i="64" s="1"/>
  <c r="BA1491" i="64"/>
  <c r="BA1526" i="64" s="1"/>
  <c r="BA1912" i="64"/>
  <c r="BA1935" i="64" s="1"/>
  <c r="BA1944" i="64"/>
  <c r="BA1967" i="64" s="1"/>
  <c r="BA1419" i="64"/>
  <c r="BA1446" i="64" s="1"/>
  <c r="BA1384" i="64"/>
  <c r="BA1411" i="64" s="1"/>
  <c r="BA1349" i="64"/>
  <c r="BA1376" i="64" s="1"/>
  <c r="BA1976" i="64"/>
  <c r="BA2001" i="64" s="1"/>
  <c r="BA1455" i="64"/>
  <c r="BA1482" i="64" s="1"/>
  <c r="BA1255" i="64"/>
  <c r="BA1268" i="64" s="1"/>
  <c r="BA2010" i="64"/>
  <c r="BA2035" i="64" s="1"/>
  <c r="BA1876" i="64"/>
  <c r="BA1903" i="64" s="1"/>
  <c r="BA1325" i="64"/>
  <c r="BA1231" i="64"/>
  <c r="BA1246" i="64" s="1"/>
  <c r="BA662" i="64"/>
  <c r="BA675" i="64" s="1"/>
  <c r="BA990" i="64"/>
  <c r="BA1003" i="64" s="1"/>
  <c r="BA1079" i="64"/>
  <c r="BA1094" i="64" s="1"/>
  <c r="BA1103" i="64"/>
  <c r="BA938" i="64"/>
  <c r="BA953" i="64" s="1"/>
  <c r="BA638" i="64"/>
  <c r="BA589" i="64"/>
  <c r="BA1691" i="64"/>
  <c r="BA1706" i="64" s="1"/>
  <c r="BA561" i="64"/>
  <c r="BA613" i="64"/>
  <c r="BA1715" i="64"/>
  <c r="BA1730" i="64" s="1"/>
  <c r="AS1660" i="64"/>
  <c r="AS1682" i="64" s="1"/>
  <c r="AS2466" i="64"/>
  <c r="AS2483" i="64" s="1"/>
  <c r="AS2440" i="64"/>
  <c r="AS2457" i="64" s="1"/>
  <c r="AS2415" i="64"/>
  <c r="AS2432" i="64" s="1"/>
  <c r="AS1602" i="64"/>
  <c r="AS1625" i="64" s="1"/>
  <c r="AS1634" i="64"/>
  <c r="AS1651" i="64" s="1"/>
  <c r="AS2389" i="64"/>
  <c r="AS2406" i="64" s="1"/>
  <c r="AS1580" i="64"/>
  <c r="AS1593" i="64" s="1"/>
  <c r="AS1789" i="64"/>
  <c r="AS1802" i="64" s="1"/>
  <c r="AS1535" i="64"/>
  <c r="AS1570" i="64" s="1"/>
  <c r="AS2518" i="64"/>
  <c r="AS2532" i="64" s="1"/>
  <c r="AS1912" i="64"/>
  <c r="AS1935" i="64" s="1"/>
  <c r="AS1419" i="64"/>
  <c r="AS1446" i="64" s="1"/>
  <c r="AS1491" i="64"/>
  <c r="AS1526" i="64" s="1"/>
  <c r="AS1944" i="64"/>
  <c r="AS1967" i="64" s="1"/>
  <c r="AS1876" i="64"/>
  <c r="AS1903" i="64" s="1"/>
  <c r="AS1384" i="64"/>
  <c r="AS1411" i="64" s="1"/>
  <c r="AS1349" i="64"/>
  <c r="AS1376" i="64" s="1"/>
  <c r="AS1976" i="64"/>
  <c r="AS2001" i="64" s="1"/>
  <c r="AS1255" i="64"/>
  <c r="AS1268" i="64" s="1"/>
  <c r="AS1455" i="64"/>
  <c r="AS1482" i="64" s="1"/>
  <c r="AS2010" i="64"/>
  <c r="AS2035" i="64" s="1"/>
  <c r="AS1325" i="64"/>
  <c r="AS662" i="64"/>
  <c r="AS675" i="64" s="1"/>
  <c r="AS1231" i="64"/>
  <c r="AS1246" i="64" s="1"/>
  <c r="AS990" i="64"/>
  <c r="AS1003" i="64" s="1"/>
  <c r="AS1103" i="64"/>
  <c r="AS1079" i="64"/>
  <c r="AS1094" i="64" s="1"/>
  <c r="AS938" i="64"/>
  <c r="AS953" i="64" s="1"/>
  <c r="AS589" i="64"/>
  <c r="AS561" i="64"/>
  <c r="AS638" i="64"/>
  <c r="AS613" i="64"/>
  <c r="AS1715" i="64"/>
  <c r="AS1730" i="64" s="1"/>
  <c r="AK1660" i="64"/>
  <c r="AK1682" i="64" s="1"/>
  <c r="AK2440" i="64"/>
  <c r="AK2457" i="64" s="1"/>
  <c r="AK2466" i="64"/>
  <c r="AK2483" i="64" s="1"/>
  <c r="AK2415" i="64"/>
  <c r="AK2432" i="64" s="1"/>
  <c r="AK1634" i="64"/>
  <c r="AK1651" i="64" s="1"/>
  <c r="AK2389" i="64"/>
  <c r="AK2406" i="64" s="1"/>
  <c r="AK1602" i="64"/>
  <c r="AK1625" i="64" s="1"/>
  <c r="AK1580" i="64"/>
  <c r="AK1593" i="64" s="1"/>
  <c r="AK1789" i="64"/>
  <c r="AK1802" i="64" s="1"/>
  <c r="AK1535" i="64"/>
  <c r="AK1570" i="64" s="1"/>
  <c r="AK2518" i="64"/>
  <c r="AK2532" i="64" s="1"/>
  <c r="AK1912" i="64"/>
  <c r="AK1935" i="64" s="1"/>
  <c r="AK1491" i="64"/>
  <c r="AK1526" i="64" s="1"/>
  <c r="AK1944" i="64"/>
  <c r="AK1967" i="64" s="1"/>
  <c r="AK1876" i="64"/>
  <c r="AK1903" i="64" s="1"/>
  <c r="AK1419" i="64"/>
  <c r="AK1446" i="64" s="1"/>
  <c r="AK1384" i="64"/>
  <c r="AK1411" i="64" s="1"/>
  <c r="AK1455" i="64"/>
  <c r="AK1482" i="64" s="1"/>
  <c r="AK1349" i="64"/>
  <c r="AK1376" i="64" s="1"/>
  <c r="AK1976" i="64"/>
  <c r="AK2001" i="64" s="1"/>
  <c r="AK1255" i="64"/>
  <c r="AK1268" i="64" s="1"/>
  <c r="AK1325" i="64"/>
  <c r="AK2010" i="64"/>
  <c r="AK2035" i="64" s="1"/>
  <c r="AK662" i="64"/>
  <c r="AK675" i="64" s="1"/>
  <c r="AK1103" i="64"/>
  <c r="AK990" i="64"/>
  <c r="AK1003" i="64" s="1"/>
  <c r="AK1079" i="64"/>
  <c r="AK1094" i="64" s="1"/>
  <c r="AK1231" i="64"/>
  <c r="AK1246" i="64" s="1"/>
  <c r="AK938" i="64"/>
  <c r="AK953" i="64" s="1"/>
  <c r="AK589" i="64"/>
  <c r="AK638" i="64"/>
  <c r="AK1691" i="64"/>
  <c r="AK1706" i="64" s="1"/>
  <c r="AK561" i="64"/>
  <c r="AK613" i="64"/>
  <c r="AK1715" i="64"/>
  <c r="AK1730" i="64" s="1"/>
  <c r="AC1660" i="64"/>
  <c r="AC1682" i="64" s="1"/>
  <c r="AC2440" i="64"/>
  <c r="AC2457" i="64" s="1"/>
  <c r="AC2466" i="64"/>
  <c r="AC2483" i="64" s="1"/>
  <c r="AC1634" i="64"/>
  <c r="AC1651" i="64" s="1"/>
  <c r="AC2415" i="64"/>
  <c r="AC2432" i="64" s="1"/>
  <c r="AC1580" i="64"/>
  <c r="AC1593" i="64" s="1"/>
  <c r="AC2389" i="64"/>
  <c r="AC2406" i="64" s="1"/>
  <c r="AC1789" i="64"/>
  <c r="AC1802" i="64" s="1"/>
  <c r="AC1535" i="64"/>
  <c r="AC1570" i="64" s="1"/>
  <c r="AC1602" i="64"/>
  <c r="AC1625" i="64" s="1"/>
  <c r="AC2518" i="64"/>
  <c r="AC2532" i="64" s="1"/>
  <c r="AC1912" i="64"/>
  <c r="AC1935" i="64" s="1"/>
  <c r="AC1491" i="64"/>
  <c r="AC1526" i="64" s="1"/>
  <c r="AC1944" i="64"/>
  <c r="AC1967" i="64" s="1"/>
  <c r="AC1384" i="64"/>
  <c r="AC1411" i="64" s="1"/>
  <c r="AC1349" i="64"/>
  <c r="AC1376" i="64" s="1"/>
  <c r="AC1876" i="64"/>
  <c r="AC1903" i="64" s="1"/>
  <c r="AC1455" i="64"/>
  <c r="AC1482" i="64" s="1"/>
  <c r="AC1976" i="64"/>
  <c r="AC2001" i="64" s="1"/>
  <c r="AC1419" i="64"/>
  <c r="AC1446" i="64" s="1"/>
  <c r="AC1255" i="64"/>
  <c r="AC1268" i="64" s="1"/>
  <c r="AC2010" i="64"/>
  <c r="AC2035" i="64" s="1"/>
  <c r="AC1103" i="64"/>
  <c r="AC1231" i="64"/>
  <c r="AC1246" i="64" s="1"/>
  <c r="AC990" i="64"/>
  <c r="AC1003" i="64" s="1"/>
  <c r="AC1325" i="64"/>
  <c r="AC1079" i="64"/>
  <c r="AC1094" i="64" s="1"/>
  <c r="AC938" i="64"/>
  <c r="AC953" i="64" s="1"/>
  <c r="AC589" i="64"/>
  <c r="AC662" i="64"/>
  <c r="AC675" i="64" s="1"/>
  <c r="AC561" i="64"/>
  <c r="AC613" i="64"/>
  <c r="AC1715" i="64"/>
  <c r="AC1730" i="64" s="1"/>
  <c r="U1660" i="64"/>
  <c r="U1682" i="64" s="1"/>
  <c r="U2466" i="64"/>
  <c r="U2483" i="64" s="1"/>
  <c r="U2440" i="64"/>
  <c r="U2457" i="64" s="1"/>
  <c r="U2415" i="64"/>
  <c r="U2432" i="64" s="1"/>
  <c r="U1634" i="64"/>
  <c r="U2389" i="64"/>
  <c r="U2406" i="64" s="1"/>
  <c r="U1580" i="64"/>
  <c r="U1593" i="64" s="1"/>
  <c r="U1602" i="64"/>
  <c r="U1625" i="64" s="1"/>
  <c r="U1789" i="64"/>
  <c r="U1802" i="64" s="1"/>
  <c r="U1535" i="64"/>
  <c r="U1570" i="64" s="1"/>
  <c r="U2518" i="64"/>
  <c r="U2532" i="64" s="1"/>
  <c r="U1912" i="64"/>
  <c r="U1935" i="64" s="1"/>
  <c r="U1491" i="64"/>
  <c r="U1526" i="64" s="1"/>
  <c r="U1944" i="64"/>
  <c r="U1967" i="64" s="1"/>
  <c r="U1876" i="64"/>
  <c r="U1903" i="64" s="1"/>
  <c r="U1384" i="64"/>
  <c r="U1411" i="64" s="1"/>
  <c r="U1349" i="64"/>
  <c r="U1376" i="64" s="1"/>
  <c r="U1419" i="64"/>
  <c r="U1446" i="64" s="1"/>
  <c r="U1976" i="64"/>
  <c r="U2001" i="64" s="1"/>
  <c r="U1455" i="64"/>
  <c r="U1482" i="64" s="1"/>
  <c r="U1255" i="64"/>
  <c r="U1268" i="64" s="1"/>
  <c r="U2010" i="64"/>
  <c r="U2035" i="64" s="1"/>
  <c r="U1325" i="64"/>
  <c r="U990" i="64"/>
  <c r="U1003" i="64" s="1"/>
  <c r="U1231" i="64"/>
  <c r="U1246" i="64" s="1"/>
  <c r="U1079" i="64"/>
  <c r="U1094" i="64" s="1"/>
  <c r="U1103" i="64"/>
  <c r="U938" i="64"/>
  <c r="U953" i="64" s="1"/>
  <c r="U589" i="64"/>
  <c r="U1691" i="64"/>
  <c r="U1706" i="64" s="1"/>
  <c r="U561" i="64"/>
  <c r="U662" i="64"/>
  <c r="U675" i="64" s="1"/>
  <c r="U638" i="64"/>
  <c r="U613" i="64"/>
  <c r="U1715" i="64"/>
  <c r="U1730"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X478" i="64" s="1"/>
  <c r="AK455" i="64"/>
  <c r="AK478" i="64" s="1"/>
  <c r="AW455" i="64"/>
  <c r="AW478" i="64" s="1"/>
  <c r="BK455" i="64"/>
  <c r="BK478" i="64" s="1"/>
  <c r="CJ455" i="64"/>
  <c r="CJ478" i="64" s="1"/>
  <c r="AM458" i="64"/>
  <c r="AZ458" i="64"/>
  <c r="BL458" i="64"/>
  <c r="BZ458" i="64"/>
  <c r="AR459" i="64"/>
  <c r="BD459" i="64"/>
  <c r="BR459" i="64"/>
  <c r="CC459" i="64"/>
  <c r="T1714" i="64"/>
  <c r="AU1714" i="64"/>
  <c r="BG1714" i="64"/>
  <c r="BU1714" i="64"/>
  <c r="CI1714" i="64"/>
  <c r="AI1718" i="64"/>
  <c r="AA1719" i="64"/>
  <c r="AV564" i="64"/>
  <c r="AN565" i="64"/>
  <c r="BZ588" i="64"/>
  <c r="BZ603" i="64" s="1"/>
  <c r="BR589" i="64"/>
  <c r="BA592" i="64"/>
  <c r="AS593" i="64"/>
  <c r="S612" i="64"/>
  <c r="CE612" i="64"/>
  <c r="BW613" i="64"/>
  <c r="BK617" i="64"/>
  <c r="AZ637" i="64"/>
  <c r="CG638" i="64"/>
  <c r="AV642" i="64"/>
  <c r="BQ1690" i="64"/>
  <c r="BQ1705" i="64" s="1"/>
  <c r="CH989" i="64"/>
  <c r="CH1002" i="64" s="1"/>
  <c r="CI993" i="64"/>
  <c r="BJ661" i="64"/>
  <c r="BC1659" i="64"/>
  <c r="BC2414" i="64"/>
  <c r="BC2431" i="64" s="1"/>
  <c r="BC2439" i="64"/>
  <c r="BC2456" i="64" s="1"/>
  <c r="BC2465" i="64"/>
  <c r="BC2482" i="64" s="1"/>
  <c r="BC2388" i="64"/>
  <c r="BC2405" i="64" s="1"/>
  <c r="BC1633" i="64"/>
  <c r="BC1650" i="64" s="1"/>
  <c r="BC1601" i="64"/>
  <c r="BC1624" i="64" s="1"/>
  <c r="BC1788" i="64"/>
  <c r="BC1801" i="64" s="1"/>
  <c r="BC1579" i="64"/>
  <c r="BC1592" i="64" s="1"/>
  <c r="BC1490" i="64"/>
  <c r="BC1525" i="64" s="1"/>
  <c r="BC2517" i="64"/>
  <c r="BC2531" i="64" s="1"/>
  <c r="BC1534" i="64"/>
  <c r="BC1875" i="64"/>
  <c r="BC1902" i="64" s="1"/>
  <c r="BC1383" i="64"/>
  <c r="BC1410" i="64" s="1"/>
  <c r="BC1943" i="64"/>
  <c r="BC1966" i="64" s="1"/>
  <c r="BC1454" i="64"/>
  <c r="BC1481" i="64" s="1"/>
  <c r="BC1418" i="64"/>
  <c r="BC1445" i="64" s="1"/>
  <c r="BC1911" i="64"/>
  <c r="BC1934" i="64" s="1"/>
  <c r="BC1975" i="64"/>
  <c r="BC2000" i="64" s="1"/>
  <c r="BC2009" i="64"/>
  <c r="BC2034" i="64" s="1"/>
  <c r="BC1348" i="64"/>
  <c r="BC1375" i="64" s="1"/>
  <c r="BC1324" i="64"/>
  <c r="BC1339" i="64" s="1"/>
  <c r="BC1254" i="64"/>
  <c r="BC1267" i="64" s="1"/>
  <c r="BC989" i="64"/>
  <c r="BC1002" i="64" s="1"/>
  <c r="BC1230" i="64"/>
  <c r="BC1245" i="64" s="1"/>
  <c r="BC1102" i="64"/>
  <c r="BC1078" i="64"/>
  <c r="BC1093" i="64" s="1"/>
  <c r="BC937" i="64"/>
  <c r="BC952" i="64" s="1"/>
  <c r="BC1690" i="64"/>
  <c r="BC1705" i="64" s="1"/>
  <c r="BC661" i="64"/>
  <c r="BC560" i="64"/>
  <c r="BC580" i="64" s="1"/>
  <c r="BC612" i="64"/>
  <c r="BC637" i="64"/>
  <c r="BC588" i="64"/>
  <c r="BC603" i="64" s="1"/>
  <c r="CI1664" i="64"/>
  <c r="CI2470" i="64"/>
  <c r="CI2444" i="64"/>
  <c r="CI2419" i="64"/>
  <c r="CI1606" i="64"/>
  <c r="CI1584" i="64"/>
  <c r="CI1597" i="64" s="1"/>
  <c r="CI2393" i="64"/>
  <c r="CI2410" i="64" s="1"/>
  <c r="CI1793" i="64"/>
  <c r="CI1806" i="64" s="1"/>
  <c r="CI1638" i="64"/>
  <c r="CI1655" i="64" s="1"/>
  <c r="CI2522" i="64"/>
  <c r="CI2536" i="64" s="1"/>
  <c r="CI1495" i="64"/>
  <c r="CI1530" i="64" s="1"/>
  <c r="CI1539" i="64"/>
  <c r="CI1574" i="64" s="1"/>
  <c r="CI1948" i="64"/>
  <c r="CI1971" i="64" s="1"/>
  <c r="CI1880" i="64"/>
  <c r="CI1907" i="64" s="1"/>
  <c r="CI1916" i="64"/>
  <c r="CI1939" i="64" s="1"/>
  <c r="CI1980" i="64"/>
  <c r="CI2005" i="64" s="1"/>
  <c r="CI1459" i="64"/>
  <c r="CI1486" i="64" s="1"/>
  <c r="CI1423" i="64"/>
  <c r="CI1450" i="64" s="1"/>
  <c r="CI2014" i="64"/>
  <c r="CI2039" i="64" s="1"/>
  <c r="CI1388" i="64"/>
  <c r="CI1415" i="64" s="1"/>
  <c r="CI1235" i="64"/>
  <c r="CI1353" i="64"/>
  <c r="CI1380" i="64" s="1"/>
  <c r="CI1259" i="64"/>
  <c r="CI1272" i="64" s="1"/>
  <c r="CI1329" i="64"/>
  <c r="CI1083" i="64"/>
  <c r="CI1098" i="64" s="1"/>
  <c r="CI942" i="64"/>
  <c r="CI1107" i="64"/>
  <c r="CI1695" i="64"/>
  <c r="CI1710" i="64" s="1"/>
  <c r="CI666" i="64"/>
  <c r="CI679" i="64" s="1"/>
  <c r="CI565" i="64"/>
  <c r="CI1719" i="64"/>
  <c r="CI994" i="64"/>
  <c r="CI1007" i="64" s="1"/>
  <c r="CI642" i="64"/>
  <c r="CI617" i="64"/>
  <c r="CI593" i="64"/>
  <c r="AE1664" i="64"/>
  <c r="AE2470" i="64"/>
  <c r="AE2419" i="64"/>
  <c r="AE2444" i="64"/>
  <c r="AE1606" i="64"/>
  <c r="AE2393" i="64"/>
  <c r="AE2410" i="64" s="1"/>
  <c r="AE1584" i="64"/>
  <c r="AE1597" i="64" s="1"/>
  <c r="AE1638" i="64"/>
  <c r="AE1655" i="64" s="1"/>
  <c r="AE1793" i="64"/>
  <c r="AE1806" i="64" s="1"/>
  <c r="AE2522" i="64"/>
  <c r="AE2536" i="64" s="1"/>
  <c r="AE1495" i="64"/>
  <c r="AE1530" i="64" s="1"/>
  <c r="AE1539" i="64"/>
  <c r="AE1574" i="64" s="1"/>
  <c r="AE1880" i="64"/>
  <c r="AE1907" i="64" s="1"/>
  <c r="AE1459" i="64"/>
  <c r="AE1486" i="64" s="1"/>
  <c r="AE1948" i="64"/>
  <c r="AE1971" i="64" s="1"/>
  <c r="AE1916" i="64"/>
  <c r="AE1939" i="64" s="1"/>
  <c r="AE1423" i="64"/>
  <c r="AE1450" i="64" s="1"/>
  <c r="AE1980" i="64"/>
  <c r="AE2005" i="64" s="1"/>
  <c r="AE2014" i="64"/>
  <c r="AE2039" i="64" s="1"/>
  <c r="AE1353" i="64"/>
  <c r="AE1380" i="64" s="1"/>
  <c r="AE1388" i="64"/>
  <c r="AE1415" i="64" s="1"/>
  <c r="AE1235" i="64"/>
  <c r="AE1259" i="64"/>
  <c r="AE1272" i="64" s="1"/>
  <c r="AE942" i="64"/>
  <c r="AE1695" i="64"/>
  <c r="AE1710" i="64" s="1"/>
  <c r="AE1329" i="64"/>
  <c r="AE1083" i="64"/>
  <c r="AE1098" i="64" s="1"/>
  <c r="AE666" i="64"/>
  <c r="AE679" i="64" s="1"/>
  <c r="AE642" i="64"/>
  <c r="AE565" i="64"/>
  <c r="AE1107" i="64"/>
  <c r="AE994" i="64"/>
  <c r="AE1007" i="64" s="1"/>
  <c r="AE617" i="64"/>
  <c r="AE1719" i="64"/>
  <c r="AE593" i="64"/>
  <c r="X1663" i="64"/>
  <c r="X2469" i="64"/>
  <c r="X2418" i="64"/>
  <c r="X2443" i="64"/>
  <c r="X2392" i="64"/>
  <c r="X1637" i="64"/>
  <c r="X1605" i="64"/>
  <c r="X1583" i="64"/>
  <c r="X1792" i="64"/>
  <c r="X2521" i="64"/>
  <c r="X1879" i="64"/>
  <c r="X1494" i="64"/>
  <c r="X1947" i="64"/>
  <c r="X1458" i="64"/>
  <c r="X1915" i="64"/>
  <c r="X1538" i="64"/>
  <c r="X1387" i="64"/>
  <c r="X2013" i="64"/>
  <c r="X1352" i="64"/>
  <c r="X1422" i="64"/>
  <c r="X1328" i="64"/>
  <c r="X1234" i="64"/>
  <c r="X1249" i="64" s="1"/>
  <c r="X1106" i="64"/>
  <c r="X1225" i="64" s="1"/>
  <c r="X1979" i="64"/>
  <c r="X1694" i="64"/>
  <c r="X1258" i="64"/>
  <c r="X665" i="64"/>
  <c r="X678" i="64" s="1"/>
  <c r="X616" i="64"/>
  <c r="X1718" i="64"/>
  <c r="X592" i="64"/>
  <c r="X993" i="64"/>
  <c r="X941" i="64"/>
  <c r="AG1660" i="64"/>
  <c r="AG1682" i="64" s="1"/>
  <c r="AG2466" i="64"/>
  <c r="AG2483" i="64" s="1"/>
  <c r="AG2440" i="64"/>
  <c r="AG2457" i="64" s="1"/>
  <c r="AG2389" i="64"/>
  <c r="AG2406" i="64" s="1"/>
  <c r="AG2415" i="64"/>
  <c r="AG2432" i="64" s="1"/>
  <c r="AG1602" i="64"/>
  <c r="AG1625" i="64" s="1"/>
  <c r="AG1634" i="64"/>
  <c r="AG1651" i="64" s="1"/>
  <c r="AG1580" i="64"/>
  <c r="AG1593" i="64" s="1"/>
  <c r="AG1789" i="64"/>
  <c r="AG1802" i="64" s="1"/>
  <c r="AG2518" i="64"/>
  <c r="AG2532" i="64" s="1"/>
  <c r="AG1535" i="64"/>
  <c r="AG1570" i="64" s="1"/>
  <c r="AG1876" i="64"/>
  <c r="AG1903" i="64" s="1"/>
  <c r="AG1944" i="64"/>
  <c r="AG1967" i="64" s="1"/>
  <c r="AG1455" i="64"/>
  <c r="AG1482" i="64" s="1"/>
  <c r="AG1419" i="64"/>
  <c r="AG1446" i="64" s="1"/>
  <c r="AG1384" i="64"/>
  <c r="AG1411" i="64" s="1"/>
  <c r="AG1912" i="64"/>
  <c r="AG1935" i="64" s="1"/>
  <c r="AG2010" i="64"/>
  <c r="AG2035" i="64" s="1"/>
  <c r="AG1349" i="64"/>
  <c r="AG1376" i="64" s="1"/>
  <c r="AG1231" i="64"/>
  <c r="AG1246" i="64" s="1"/>
  <c r="AG1325" i="64"/>
  <c r="AG1491" i="64"/>
  <c r="AG1526" i="64" s="1"/>
  <c r="AG1103" i="64"/>
  <c r="AG1255" i="64"/>
  <c r="AG1268" i="64" s="1"/>
  <c r="AG1079" i="64"/>
  <c r="AG1094" i="64" s="1"/>
  <c r="AG1976" i="64"/>
  <c r="AG2001" i="64" s="1"/>
  <c r="AG1691" i="64"/>
  <c r="AG1706" i="64" s="1"/>
  <c r="AG662" i="64"/>
  <c r="AG675" i="64" s="1"/>
  <c r="AG613" i="64"/>
  <c r="AG1715" i="64"/>
  <c r="AG1730" i="64" s="1"/>
  <c r="AG638" i="64"/>
  <c r="AG589" i="64"/>
  <c r="AG938" i="64"/>
  <c r="AG953" i="64" s="1"/>
  <c r="X408" i="64"/>
  <c r="BD408" i="64"/>
  <c r="BK459" i="64"/>
  <c r="CL1659" i="64"/>
  <c r="CL2465" i="64"/>
  <c r="CL2482" i="64" s="1"/>
  <c r="CL2439" i="64"/>
  <c r="CL2456" i="64" s="1"/>
  <c r="CL2414" i="64"/>
  <c r="CL2431" i="64" s="1"/>
  <c r="CL1633" i="64"/>
  <c r="CL1650" i="64" s="1"/>
  <c r="CL2388" i="64"/>
  <c r="CL2405" i="64" s="1"/>
  <c r="CL1601" i="64"/>
  <c r="CL1624" i="64" s="1"/>
  <c r="CL1579" i="64"/>
  <c r="CL1592" i="64" s="1"/>
  <c r="CL2517" i="64"/>
  <c r="CL2531" i="64" s="1"/>
  <c r="CL1788" i="64"/>
  <c r="CL1801" i="64" s="1"/>
  <c r="CL1534" i="64"/>
  <c r="CL1943" i="64"/>
  <c r="CL1966" i="64" s="1"/>
  <c r="CL1490" i="64"/>
  <c r="CL1525" i="64" s="1"/>
  <c r="CL1454" i="64"/>
  <c r="CL1481" i="64" s="1"/>
  <c r="CL1418" i="64"/>
  <c r="CL1445" i="64" s="1"/>
  <c r="CL1383" i="64"/>
  <c r="CL1410" i="64" s="1"/>
  <c r="CL2009" i="64"/>
  <c r="CL2034" i="64" s="1"/>
  <c r="CL1348" i="64"/>
  <c r="CL1375" i="64" s="1"/>
  <c r="CL1911" i="64"/>
  <c r="CL1934" i="64" s="1"/>
  <c r="CL1875" i="64"/>
  <c r="CL1902" i="64" s="1"/>
  <c r="CL1324" i="64"/>
  <c r="CL1339" i="64" s="1"/>
  <c r="CL1975" i="64"/>
  <c r="CL2000" i="64" s="1"/>
  <c r="CL1254" i="64"/>
  <c r="CL1267" i="64" s="1"/>
  <c r="CL1078" i="64"/>
  <c r="CL1093" i="64" s="1"/>
  <c r="CL1102" i="64"/>
  <c r="CL937" i="64"/>
  <c r="CL952" i="64" s="1"/>
  <c r="CL661" i="64"/>
  <c r="CL637" i="64"/>
  <c r="CL1230" i="64"/>
  <c r="CL1245" i="64" s="1"/>
  <c r="CL989" i="64"/>
  <c r="CL1002" i="64" s="1"/>
  <c r="CL612" i="64"/>
  <c r="CL1714" i="64"/>
  <c r="CL588" i="64"/>
  <c r="CL603" i="64" s="1"/>
  <c r="CL1690" i="64"/>
  <c r="CL1705" i="64" s="1"/>
  <c r="CL560" i="64"/>
  <c r="CL580" i="64" s="1"/>
  <c r="CD1659" i="64"/>
  <c r="CD2465" i="64"/>
  <c r="CD2482" i="64" s="1"/>
  <c r="CD2439" i="64"/>
  <c r="CD2456" i="64" s="1"/>
  <c r="CD1633" i="64"/>
  <c r="CD1650" i="64" s="1"/>
  <c r="CD2414" i="64"/>
  <c r="CD2431" i="64" s="1"/>
  <c r="CD1601" i="64"/>
  <c r="CD1624" i="64" s="1"/>
  <c r="CD2388" i="64"/>
  <c r="CD2405" i="64" s="1"/>
  <c r="CD1579" i="64"/>
  <c r="CD1592" i="64" s="1"/>
  <c r="CD1788" i="64"/>
  <c r="CD1801" i="64" s="1"/>
  <c r="CD2517" i="64"/>
  <c r="CD2531" i="64" s="1"/>
  <c r="CD1534" i="64"/>
  <c r="CD1490" i="64"/>
  <c r="CD1525" i="64" s="1"/>
  <c r="CD1943" i="64"/>
  <c r="CD1966" i="64" s="1"/>
  <c r="CD1454" i="64"/>
  <c r="CD1481" i="64" s="1"/>
  <c r="CD1875" i="64"/>
  <c r="CD1902" i="64" s="1"/>
  <c r="CD1911" i="64"/>
  <c r="CD1934" i="64" s="1"/>
  <c r="CD1418" i="64"/>
  <c r="CD1445" i="64" s="1"/>
  <c r="CD2009" i="64"/>
  <c r="CD2034" i="64" s="1"/>
  <c r="CD1348" i="64"/>
  <c r="CD1375" i="64" s="1"/>
  <c r="CD1324" i="64"/>
  <c r="CD1339" i="64" s="1"/>
  <c r="CD1383" i="64"/>
  <c r="CD1410" i="64" s="1"/>
  <c r="CD1975" i="64"/>
  <c r="CD2000" i="64" s="1"/>
  <c r="CD1254" i="64"/>
  <c r="CD1267" i="64" s="1"/>
  <c r="CD1078" i="64"/>
  <c r="CD1093" i="64" s="1"/>
  <c r="CD1230" i="64"/>
  <c r="CD1245" i="64" s="1"/>
  <c r="CD937" i="64"/>
  <c r="CD952" i="64" s="1"/>
  <c r="CD661" i="64"/>
  <c r="CD637" i="64"/>
  <c r="CD989" i="64"/>
  <c r="CD1002" i="64" s="1"/>
  <c r="CD1102" i="64"/>
  <c r="CD612" i="64"/>
  <c r="CD1690" i="64"/>
  <c r="CD1705" i="64" s="1"/>
  <c r="CD1714" i="64"/>
  <c r="CD588" i="64"/>
  <c r="CD603" i="64" s="1"/>
  <c r="CD560" i="64"/>
  <c r="CD580" i="64" s="1"/>
  <c r="BV1659" i="64"/>
  <c r="BV2465" i="64"/>
  <c r="BV2482" i="64" s="1"/>
  <c r="BV2439" i="64"/>
  <c r="BV2456" i="64" s="1"/>
  <c r="BV1633" i="64"/>
  <c r="BV1650" i="64" s="1"/>
  <c r="BV2414" i="64"/>
  <c r="BV2431" i="64" s="1"/>
  <c r="BV1601" i="64"/>
  <c r="BV1624" i="64" s="1"/>
  <c r="BV2388" i="64"/>
  <c r="BV2405" i="64" s="1"/>
  <c r="BV1579" i="64"/>
  <c r="BV1592" i="64" s="1"/>
  <c r="BV2517" i="64"/>
  <c r="BV2531" i="64" s="1"/>
  <c r="BV1788" i="64"/>
  <c r="BV1801" i="64" s="1"/>
  <c r="BV1534" i="64"/>
  <c r="BV1943" i="64"/>
  <c r="BV1966" i="64" s="1"/>
  <c r="BV1875" i="64"/>
  <c r="BV1902" i="64" s="1"/>
  <c r="BV1911" i="64"/>
  <c r="BV1934" i="64" s="1"/>
  <c r="BV1454" i="64"/>
  <c r="BV1481" i="64" s="1"/>
  <c r="BV1418" i="64"/>
  <c r="BV1445" i="64" s="1"/>
  <c r="BV1490" i="64"/>
  <c r="BV1525" i="64" s="1"/>
  <c r="BV2009" i="64"/>
  <c r="BV2034" i="64" s="1"/>
  <c r="BV1383" i="64"/>
  <c r="BV1410" i="64" s="1"/>
  <c r="BV1348" i="64"/>
  <c r="BV1375" i="64" s="1"/>
  <c r="BV1324" i="64"/>
  <c r="BV1339" i="64" s="1"/>
  <c r="BV1975" i="64"/>
  <c r="BV2000" i="64" s="1"/>
  <c r="BV1078" i="64"/>
  <c r="BV1093" i="64" s="1"/>
  <c r="BV937" i="64"/>
  <c r="BV952" i="64" s="1"/>
  <c r="BV661" i="64"/>
  <c r="BV1102" i="64"/>
  <c r="BV637" i="64"/>
  <c r="BV1254" i="64"/>
  <c r="BV1267" i="64" s="1"/>
  <c r="BV1230" i="64"/>
  <c r="BV1245" i="64" s="1"/>
  <c r="BV989" i="64"/>
  <c r="BV1002" i="64" s="1"/>
  <c r="BV612" i="64"/>
  <c r="BV588" i="64"/>
  <c r="BV603" i="64" s="1"/>
  <c r="BV1690" i="64"/>
  <c r="BV1705" i="64" s="1"/>
  <c r="BV560" i="64"/>
  <c r="BV580" i="64" s="1"/>
  <c r="BN1659" i="64"/>
  <c r="BN2465" i="64"/>
  <c r="BN2482" i="64" s="1"/>
  <c r="BN2439" i="64"/>
  <c r="BN2456" i="64" s="1"/>
  <c r="BN1633" i="64"/>
  <c r="BN1650" i="64" s="1"/>
  <c r="BN2388" i="64"/>
  <c r="BN2405" i="64" s="1"/>
  <c r="BN1601" i="64"/>
  <c r="BN1624" i="64" s="1"/>
  <c r="BN2414" i="64"/>
  <c r="BN2431" i="64" s="1"/>
  <c r="BN1579" i="64"/>
  <c r="BN1592" i="64" s="1"/>
  <c r="BN2517" i="64"/>
  <c r="BN2531" i="64" s="1"/>
  <c r="BN1788" i="64"/>
  <c r="BN1801" i="64" s="1"/>
  <c r="BN1490" i="64"/>
  <c r="BN1525" i="64" s="1"/>
  <c r="BN1534" i="64"/>
  <c r="BN1943" i="64"/>
  <c r="BN1966" i="64" s="1"/>
  <c r="BN1454" i="64"/>
  <c r="BN1481" i="64" s="1"/>
  <c r="BN1875" i="64"/>
  <c r="BN1902" i="64" s="1"/>
  <c r="BN1418" i="64"/>
  <c r="BN1445" i="64" s="1"/>
  <c r="BN1383" i="64"/>
  <c r="BN1410" i="64" s="1"/>
  <c r="BN2009" i="64"/>
  <c r="BN2034" i="64" s="1"/>
  <c r="BN1348" i="64"/>
  <c r="BN1375" i="64" s="1"/>
  <c r="BN1324" i="64"/>
  <c r="BN1339" i="64" s="1"/>
  <c r="BN1975" i="64"/>
  <c r="BN2000" i="64" s="1"/>
  <c r="BN1911" i="64"/>
  <c r="BN1934" i="64" s="1"/>
  <c r="BN1254" i="64"/>
  <c r="BN1267" i="64" s="1"/>
  <c r="BN1078" i="64"/>
  <c r="BN1093" i="64" s="1"/>
  <c r="BN937" i="64"/>
  <c r="BN952" i="64" s="1"/>
  <c r="BN1230" i="64"/>
  <c r="BN1245" i="64" s="1"/>
  <c r="BN1102" i="64"/>
  <c r="BN661" i="64"/>
  <c r="BN637" i="64"/>
  <c r="BN989" i="64"/>
  <c r="BN1002" i="64" s="1"/>
  <c r="BN612" i="64"/>
  <c r="BN1690" i="64"/>
  <c r="BN1705" i="64" s="1"/>
  <c r="BN588" i="64"/>
  <c r="BN603" i="64" s="1"/>
  <c r="BN560" i="64"/>
  <c r="BN580" i="64" s="1"/>
  <c r="BF1659" i="64"/>
  <c r="BF2465" i="64"/>
  <c r="BF2482" i="64" s="1"/>
  <c r="BF2439" i="64"/>
  <c r="BF2456" i="64" s="1"/>
  <c r="BF2414" i="64"/>
  <c r="BF2431" i="64" s="1"/>
  <c r="BF2388" i="64"/>
  <c r="BF2405" i="64" s="1"/>
  <c r="BF1633" i="64"/>
  <c r="BF1650" i="64" s="1"/>
  <c r="BF1601" i="64"/>
  <c r="BF1624" i="64" s="1"/>
  <c r="BF1579" i="64"/>
  <c r="BF1592" i="64" s="1"/>
  <c r="BF1788" i="64"/>
  <c r="BF1801" i="64" s="1"/>
  <c r="BF2517" i="64"/>
  <c r="BF2531" i="64" s="1"/>
  <c r="BF1490" i="64"/>
  <c r="BF1525" i="64" s="1"/>
  <c r="BF1943" i="64"/>
  <c r="BF1966" i="64" s="1"/>
  <c r="BF1534" i="64"/>
  <c r="BF1875" i="64"/>
  <c r="BF1902" i="64" s="1"/>
  <c r="BF1454" i="64"/>
  <c r="BF1481" i="64" s="1"/>
  <c r="BF1911" i="64"/>
  <c r="BF1934" i="64" s="1"/>
  <c r="BF1418" i="64"/>
  <c r="BF1445" i="64" s="1"/>
  <c r="BF2009" i="64"/>
  <c r="BF2034" i="64" s="1"/>
  <c r="BF1348" i="64"/>
  <c r="BF1375" i="64" s="1"/>
  <c r="BF1324" i="64"/>
  <c r="BF1339" i="64" s="1"/>
  <c r="BF1383" i="64"/>
  <c r="BF1410" i="64" s="1"/>
  <c r="BF1975" i="64"/>
  <c r="BF2000" i="64" s="1"/>
  <c r="BF1254" i="64"/>
  <c r="BF1267" i="64" s="1"/>
  <c r="BF1230" i="64"/>
  <c r="BF1245" i="64" s="1"/>
  <c r="BF1078" i="64"/>
  <c r="BF1093" i="64" s="1"/>
  <c r="BF1102" i="64"/>
  <c r="BF937" i="64"/>
  <c r="BF952" i="64" s="1"/>
  <c r="BF661" i="64"/>
  <c r="BF637" i="64"/>
  <c r="BF989" i="64"/>
  <c r="BF1002" i="64" s="1"/>
  <c r="BF612" i="64"/>
  <c r="BF588" i="64"/>
  <c r="BF603" i="64" s="1"/>
  <c r="BF1690" i="64"/>
  <c r="BF1705" i="64" s="1"/>
  <c r="BF560" i="64"/>
  <c r="BF580" i="64" s="1"/>
  <c r="AX1659" i="64"/>
  <c r="AX2465" i="64"/>
  <c r="AX2482" i="64" s="1"/>
  <c r="AX2439" i="64"/>
  <c r="AX2456" i="64" s="1"/>
  <c r="AX2388" i="64"/>
  <c r="AX2405" i="64" s="1"/>
  <c r="AX1633" i="64"/>
  <c r="AX1650" i="64" s="1"/>
  <c r="AX1601" i="64"/>
  <c r="AX1624" i="64" s="1"/>
  <c r="AX2414" i="64"/>
  <c r="AX2431" i="64" s="1"/>
  <c r="AX1579" i="64"/>
  <c r="AX1592" i="64" s="1"/>
  <c r="AX2517" i="64"/>
  <c r="AX2531" i="64" s="1"/>
  <c r="AX1788" i="64"/>
  <c r="AX1801" i="64" s="1"/>
  <c r="AX1534" i="64"/>
  <c r="AX1490" i="64"/>
  <c r="AX1525" i="64" s="1"/>
  <c r="AX1943" i="64"/>
  <c r="AX1966" i="64" s="1"/>
  <c r="AX1911" i="64"/>
  <c r="AX1934" i="64" s="1"/>
  <c r="AX1454" i="64"/>
  <c r="AX1481" i="64" s="1"/>
  <c r="AX1418" i="64"/>
  <c r="AX1445" i="64" s="1"/>
  <c r="AX2009" i="64"/>
  <c r="AX2034" i="64" s="1"/>
  <c r="AX1383" i="64"/>
  <c r="AX1410" i="64" s="1"/>
  <c r="AX1875" i="64"/>
  <c r="AX1902" i="64" s="1"/>
  <c r="AX1348" i="64"/>
  <c r="AX1375" i="64" s="1"/>
  <c r="AX1324" i="64"/>
  <c r="AX1339" i="64" s="1"/>
  <c r="AX1975" i="64"/>
  <c r="AX2000" i="64" s="1"/>
  <c r="AX1254" i="64"/>
  <c r="AX1267" i="64" s="1"/>
  <c r="AX1078" i="64"/>
  <c r="AX1093" i="64" s="1"/>
  <c r="AX937" i="64"/>
  <c r="AX952" i="64" s="1"/>
  <c r="AX661" i="64"/>
  <c r="AX1230" i="64"/>
  <c r="AX1245" i="64" s="1"/>
  <c r="AX637" i="64"/>
  <c r="AX989" i="64"/>
  <c r="AX1002" i="64" s="1"/>
  <c r="AX612" i="64"/>
  <c r="AX1690" i="64"/>
  <c r="AX1705" i="64" s="1"/>
  <c r="AX1102" i="64"/>
  <c r="AX588" i="64"/>
  <c r="AX603" i="64" s="1"/>
  <c r="AX560" i="64"/>
  <c r="AX580" i="64" s="1"/>
  <c r="AP1659" i="64"/>
  <c r="AP2465" i="64"/>
  <c r="AP2482" i="64" s="1"/>
  <c r="AP2439" i="64"/>
  <c r="AP2456" i="64" s="1"/>
  <c r="AP2414" i="64"/>
  <c r="AP2431" i="64" s="1"/>
  <c r="AP1633" i="64"/>
  <c r="AP1650" i="64" s="1"/>
  <c r="AP1601" i="64"/>
  <c r="AP1624" i="64" s="1"/>
  <c r="AP2388" i="64"/>
  <c r="AP2405" i="64" s="1"/>
  <c r="AP1579" i="64"/>
  <c r="AP1592" i="64" s="1"/>
  <c r="AP1788" i="64"/>
  <c r="AP1801" i="64" s="1"/>
  <c r="AP2517" i="64"/>
  <c r="AP2531" i="64" s="1"/>
  <c r="AP1490" i="64"/>
  <c r="AP1525" i="64" s="1"/>
  <c r="AP1943" i="64"/>
  <c r="AP1966" i="64" s="1"/>
  <c r="AP1454" i="64"/>
  <c r="AP1481" i="64" s="1"/>
  <c r="AP1534" i="64"/>
  <c r="AP1875" i="64"/>
  <c r="AP1902" i="64" s="1"/>
  <c r="AP1911" i="64"/>
  <c r="AP1934" i="64" s="1"/>
  <c r="AP1418" i="64"/>
  <c r="AP1445" i="64" s="1"/>
  <c r="AP2009" i="64"/>
  <c r="AP2034" i="64" s="1"/>
  <c r="AP1348" i="64"/>
  <c r="AP1375" i="64" s="1"/>
  <c r="AP1324" i="64"/>
  <c r="AP1339" i="64" s="1"/>
  <c r="AP1975" i="64"/>
  <c r="AP2000"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90" i="64"/>
  <c r="AP1705" i="64" s="1"/>
  <c r="AP560" i="64"/>
  <c r="AP580" i="64" s="1"/>
  <c r="AH1659" i="64"/>
  <c r="AH2465" i="64"/>
  <c r="AH2482" i="64" s="1"/>
  <c r="AH2439" i="64"/>
  <c r="AH2456" i="64" s="1"/>
  <c r="AH2414" i="64"/>
  <c r="AH2431" i="64" s="1"/>
  <c r="AH2388" i="64"/>
  <c r="AH2405" i="64" s="1"/>
  <c r="AH1633" i="64"/>
  <c r="AH1650" i="64" s="1"/>
  <c r="AH1601" i="64"/>
  <c r="AH1624" i="64" s="1"/>
  <c r="AH1579" i="64"/>
  <c r="AH1592" i="64" s="1"/>
  <c r="AH2517" i="64"/>
  <c r="AH2531" i="64" s="1"/>
  <c r="AH1490" i="64"/>
  <c r="AH1525" i="64" s="1"/>
  <c r="AH1534" i="64"/>
  <c r="AH1943" i="64"/>
  <c r="AH1966" i="64" s="1"/>
  <c r="AH1788" i="64"/>
  <c r="AH1801" i="64" s="1"/>
  <c r="AH1875" i="64"/>
  <c r="AH1902" i="64" s="1"/>
  <c r="AH1911" i="64"/>
  <c r="AH1934" i="64" s="1"/>
  <c r="AH1454" i="64"/>
  <c r="AH1481" i="64" s="1"/>
  <c r="AH1418" i="64"/>
  <c r="AH1445" i="64" s="1"/>
  <c r="AH2009" i="64"/>
  <c r="AH2034" i="64" s="1"/>
  <c r="AH1348" i="64"/>
  <c r="AH1375" i="64" s="1"/>
  <c r="AH1383" i="64"/>
  <c r="AH1410" i="64" s="1"/>
  <c r="AH1324" i="64"/>
  <c r="AH1339" i="64" s="1"/>
  <c r="AH1975" i="64"/>
  <c r="AH2000" i="64" s="1"/>
  <c r="AH1254" i="64"/>
  <c r="AH1267" i="64" s="1"/>
  <c r="AH1078" i="64"/>
  <c r="AH1093" i="64" s="1"/>
  <c r="AH937" i="64"/>
  <c r="AH952" i="64" s="1"/>
  <c r="AH1102" i="64"/>
  <c r="AH661" i="64"/>
  <c r="AH637" i="64"/>
  <c r="AH989" i="64"/>
  <c r="AH1002" i="64" s="1"/>
  <c r="AH612" i="64"/>
  <c r="AH1230" i="64"/>
  <c r="AH1245" i="64" s="1"/>
  <c r="AH1690" i="64"/>
  <c r="AH1705" i="64" s="1"/>
  <c r="AH588" i="64"/>
  <c r="AH603" i="64" s="1"/>
  <c r="AH560" i="64"/>
  <c r="AH580" i="64" s="1"/>
  <c r="Z1659" i="64"/>
  <c r="Z2465" i="64"/>
  <c r="Z2482" i="64" s="1"/>
  <c r="Z2439" i="64"/>
  <c r="Z2456" i="64" s="1"/>
  <c r="Z1633" i="64"/>
  <c r="Z1650" i="64" s="1"/>
  <c r="Z2388" i="64"/>
  <c r="Z2405" i="64" s="1"/>
  <c r="Z1601" i="64"/>
  <c r="Z1624" i="64" s="1"/>
  <c r="Z1579" i="64"/>
  <c r="Z1592" i="64" s="1"/>
  <c r="Z2517" i="64"/>
  <c r="Z2531" i="64" s="1"/>
  <c r="Z2414" i="64"/>
  <c r="Z2431" i="64" s="1"/>
  <c r="Z1788" i="64"/>
  <c r="Z1801" i="64" s="1"/>
  <c r="Z1490" i="64"/>
  <c r="Z1525" i="64" s="1"/>
  <c r="Z1943" i="64"/>
  <c r="Z1966" i="64" s="1"/>
  <c r="Z1534" i="64"/>
  <c r="Z1454" i="64"/>
  <c r="Z1481" i="64" s="1"/>
  <c r="Z1418" i="64"/>
  <c r="Z1445" i="64" s="1"/>
  <c r="Z1383" i="64"/>
  <c r="Z1410" i="64" s="1"/>
  <c r="Z1348" i="64"/>
  <c r="Z1375" i="64" s="1"/>
  <c r="Z1324" i="64"/>
  <c r="Z1339" i="64" s="1"/>
  <c r="Z1911" i="64"/>
  <c r="Z1934" i="64" s="1"/>
  <c r="Z1875" i="64"/>
  <c r="Z1902" i="64" s="1"/>
  <c r="Z1975" i="64"/>
  <c r="Z2000" i="64" s="1"/>
  <c r="Z1254" i="64"/>
  <c r="Z1267" i="64" s="1"/>
  <c r="Z2009" i="64"/>
  <c r="Z2034" i="64" s="1"/>
  <c r="Z1078" i="64"/>
  <c r="Z1093" i="64" s="1"/>
  <c r="Z1102" i="64"/>
  <c r="Z937" i="64"/>
  <c r="Z952" i="64" s="1"/>
  <c r="Z661" i="64"/>
  <c r="Z1230" i="64"/>
  <c r="Z1245" i="64" s="1"/>
  <c r="Z637" i="64"/>
  <c r="Z989" i="64"/>
  <c r="Z1002" i="64" s="1"/>
  <c r="Z612" i="64"/>
  <c r="Z588" i="64"/>
  <c r="Z603" i="64" s="1"/>
  <c r="Z1690" i="64"/>
  <c r="Z1705" i="64" s="1"/>
  <c r="Z560" i="64"/>
  <c r="Z580" i="64" s="1"/>
  <c r="CL1664" i="64"/>
  <c r="CL2470" i="64"/>
  <c r="CL2444" i="64"/>
  <c r="CL2393" i="64"/>
  <c r="CL2410" i="64" s="1"/>
  <c r="CL2419" i="64"/>
  <c r="CL1606" i="64"/>
  <c r="CL1638" i="64"/>
  <c r="CL1655" i="64" s="1"/>
  <c r="CL2522" i="64"/>
  <c r="CL2536" i="64" s="1"/>
  <c r="CL1584" i="64"/>
  <c r="CL1597" i="64" s="1"/>
  <c r="CL1948" i="64"/>
  <c r="CL1971" i="64" s="1"/>
  <c r="CL1793" i="64"/>
  <c r="CL1806" i="64" s="1"/>
  <c r="CL1539" i="64"/>
  <c r="CL1574" i="64" s="1"/>
  <c r="CL1495" i="64"/>
  <c r="CL1530" i="64" s="1"/>
  <c r="CL1459" i="64"/>
  <c r="CL1486" i="64" s="1"/>
  <c r="CL1916" i="64"/>
  <c r="CL1939" i="64" s="1"/>
  <c r="CL1423" i="64"/>
  <c r="CL1450" i="64" s="1"/>
  <c r="CL2014" i="64"/>
  <c r="CL2039" i="64" s="1"/>
  <c r="CL1880" i="64"/>
  <c r="CL1907" i="64" s="1"/>
  <c r="CL1388" i="64"/>
  <c r="CL1415" i="64" s="1"/>
  <c r="CL1353" i="64"/>
  <c r="CL1380" i="64" s="1"/>
  <c r="CL1329" i="64"/>
  <c r="CL1980" i="64"/>
  <c r="CL2005" i="64" s="1"/>
  <c r="CL1235" i="64"/>
  <c r="CL1107" i="64"/>
  <c r="CL1083" i="64"/>
  <c r="CL1098" i="64" s="1"/>
  <c r="CL1695" i="64"/>
  <c r="CL1710" i="64" s="1"/>
  <c r="CL666" i="64"/>
  <c r="CL679" i="64" s="1"/>
  <c r="CL642" i="64"/>
  <c r="CL994" i="64"/>
  <c r="CL1007" i="64" s="1"/>
  <c r="CL1259" i="64"/>
  <c r="CL1272" i="64" s="1"/>
  <c r="CL1719" i="64"/>
  <c r="CL942" i="64"/>
  <c r="CL617" i="64"/>
  <c r="CL593" i="64"/>
  <c r="CL565" i="64"/>
  <c r="CL459" i="64"/>
  <c r="CD1664" i="64"/>
  <c r="CD2470" i="64"/>
  <c r="CD2444" i="64"/>
  <c r="CD2393" i="64"/>
  <c r="CD2410" i="64" s="1"/>
  <c r="CD2419" i="64"/>
  <c r="CD1638" i="64"/>
  <c r="CD1655" i="64" s="1"/>
  <c r="CD2522" i="64"/>
  <c r="CD2536" i="64" s="1"/>
  <c r="CD1606" i="64"/>
  <c r="CD1584" i="64"/>
  <c r="CD1597" i="64" s="1"/>
  <c r="CD1793" i="64"/>
  <c r="CD1806" i="64" s="1"/>
  <c r="CD1948" i="64"/>
  <c r="CD1971" i="64" s="1"/>
  <c r="CD1495" i="64"/>
  <c r="CD1530" i="64" s="1"/>
  <c r="CD1539" i="64"/>
  <c r="CD1574" i="64" s="1"/>
  <c r="CD1459" i="64"/>
  <c r="CD1486" i="64" s="1"/>
  <c r="CD1916" i="64"/>
  <c r="CD1939" i="64" s="1"/>
  <c r="CD1880" i="64"/>
  <c r="CD1907" i="64" s="1"/>
  <c r="CD1423" i="64"/>
  <c r="CD1450" i="64" s="1"/>
  <c r="CD2014" i="64"/>
  <c r="CD2039" i="64" s="1"/>
  <c r="CD1353" i="64"/>
  <c r="CD1380" i="64" s="1"/>
  <c r="CD1329" i="64"/>
  <c r="CD1980" i="64"/>
  <c r="CD2005" i="64" s="1"/>
  <c r="CD1388" i="64"/>
  <c r="CD1415" i="64" s="1"/>
  <c r="CD1235" i="64"/>
  <c r="CD1107" i="64"/>
  <c r="CD1259" i="64"/>
  <c r="CD1272" i="64" s="1"/>
  <c r="CD1695" i="64"/>
  <c r="CD1710" i="64" s="1"/>
  <c r="CD666" i="64"/>
  <c r="CD679" i="64" s="1"/>
  <c r="CD642" i="64"/>
  <c r="CD994" i="64"/>
  <c r="CD1007" i="64" s="1"/>
  <c r="CD1083" i="64"/>
  <c r="CD1098" i="64" s="1"/>
  <c r="CD617" i="64"/>
  <c r="CD1719" i="64"/>
  <c r="CD593" i="64"/>
  <c r="CD942" i="64"/>
  <c r="CD565" i="64"/>
  <c r="CD459" i="64"/>
  <c r="BV1664" i="64"/>
  <c r="BV2470" i="64"/>
  <c r="BV2444" i="64"/>
  <c r="BV2419" i="64"/>
  <c r="BV2393" i="64"/>
  <c r="BV2410" i="64" s="1"/>
  <c r="BV1638" i="64"/>
  <c r="BV1655" i="64" s="1"/>
  <c r="BV1606" i="64"/>
  <c r="BV2522" i="64"/>
  <c r="BV2536" i="64" s="1"/>
  <c r="BV1584" i="64"/>
  <c r="BV1597" i="64" s="1"/>
  <c r="BV1948" i="64"/>
  <c r="BV1971" i="64" s="1"/>
  <c r="BV1495" i="64"/>
  <c r="BV1530" i="64" s="1"/>
  <c r="BV1459" i="64"/>
  <c r="BV1486" i="64" s="1"/>
  <c r="BV1793" i="64"/>
  <c r="BV1806" i="64" s="1"/>
  <c r="BV1916" i="64"/>
  <c r="BV1939" i="64" s="1"/>
  <c r="BV1880" i="64"/>
  <c r="BV1907" i="64" s="1"/>
  <c r="BV1423" i="64"/>
  <c r="BV1450" i="64" s="1"/>
  <c r="BV2014" i="64"/>
  <c r="BV2039" i="64" s="1"/>
  <c r="BV1353" i="64"/>
  <c r="BV1380" i="64" s="1"/>
  <c r="BV1539" i="64"/>
  <c r="BV1574" i="64" s="1"/>
  <c r="BV1388" i="64"/>
  <c r="BV1415" i="64" s="1"/>
  <c r="BV1329" i="64"/>
  <c r="BV1980" i="64"/>
  <c r="BV2005" i="64" s="1"/>
  <c r="BV1235" i="64"/>
  <c r="BV1259" i="64"/>
  <c r="BV1272" i="64" s="1"/>
  <c r="BV1107" i="64"/>
  <c r="BV1695" i="64"/>
  <c r="BV1710" i="64" s="1"/>
  <c r="BV666" i="64"/>
  <c r="BV679" i="64" s="1"/>
  <c r="BV642" i="64"/>
  <c r="BV1083" i="64"/>
  <c r="BV1098" i="64" s="1"/>
  <c r="BV994" i="64"/>
  <c r="BV1007" i="64" s="1"/>
  <c r="BV942" i="64"/>
  <c r="BV1719" i="64"/>
  <c r="BV593" i="64"/>
  <c r="BV565" i="64"/>
  <c r="BV617" i="64"/>
  <c r="BV459" i="64"/>
  <c r="BN1664" i="64"/>
  <c r="BN2470" i="64"/>
  <c r="BN2444" i="64"/>
  <c r="BN2419" i="64"/>
  <c r="BN2393" i="64"/>
  <c r="BN2410" i="64" s="1"/>
  <c r="BN1638" i="64"/>
  <c r="BN1655" i="64" s="1"/>
  <c r="BN1606" i="64"/>
  <c r="BN2522" i="64"/>
  <c r="BN2536" i="64" s="1"/>
  <c r="BN1584" i="64"/>
  <c r="BN1597" i="64" s="1"/>
  <c r="BN1948" i="64"/>
  <c r="BN1971" i="64" s="1"/>
  <c r="BN1793" i="64"/>
  <c r="BN1806" i="64" s="1"/>
  <c r="BN1539" i="64"/>
  <c r="BN1574" i="64" s="1"/>
  <c r="BN1459" i="64"/>
  <c r="BN1486" i="64" s="1"/>
  <c r="BN1916" i="64"/>
  <c r="BN1939" i="64" s="1"/>
  <c r="BN1495" i="64"/>
  <c r="BN1530" i="64" s="1"/>
  <c r="BN1423" i="64"/>
  <c r="BN1450" i="64" s="1"/>
  <c r="BN1880" i="64"/>
  <c r="BN1907" i="64" s="1"/>
  <c r="BN1388" i="64"/>
  <c r="BN1415" i="64" s="1"/>
  <c r="BN2014" i="64"/>
  <c r="BN2039" i="64" s="1"/>
  <c r="BN1353" i="64"/>
  <c r="BN1380" i="64" s="1"/>
  <c r="BN1329" i="64"/>
  <c r="BN1980" i="64"/>
  <c r="BN2005" i="64" s="1"/>
  <c r="BN1235" i="64"/>
  <c r="BN1259" i="64"/>
  <c r="BN1272" i="64" s="1"/>
  <c r="BN1107" i="64"/>
  <c r="BN1695" i="64"/>
  <c r="BN1710" i="64" s="1"/>
  <c r="BN666" i="64"/>
  <c r="BN679" i="64" s="1"/>
  <c r="BN1083" i="64"/>
  <c r="BN1098" i="64" s="1"/>
  <c r="BN642" i="64"/>
  <c r="BN994" i="64"/>
  <c r="BN1007" i="64" s="1"/>
  <c r="BN1719" i="64"/>
  <c r="BN593" i="64"/>
  <c r="BN942" i="64"/>
  <c r="BN617" i="64"/>
  <c r="BN565" i="64"/>
  <c r="BN459" i="64"/>
  <c r="BF1664" i="64"/>
  <c r="BF2470" i="64"/>
  <c r="BF2444" i="64"/>
  <c r="BF2419" i="64"/>
  <c r="BF2393" i="64"/>
  <c r="BF2410" i="64" s="1"/>
  <c r="BF1638" i="64"/>
  <c r="BF1655" i="64" s="1"/>
  <c r="BF1606" i="64"/>
  <c r="BF2522" i="64"/>
  <c r="BF2536" i="64" s="1"/>
  <c r="BF1584" i="64"/>
  <c r="BF1597" i="64" s="1"/>
  <c r="BF1793" i="64"/>
  <c r="BF1806" i="64" s="1"/>
  <c r="BF1948" i="64"/>
  <c r="BF1971" i="64" s="1"/>
  <c r="BF1539" i="64"/>
  <c r="BF1574" i="64" s="1"/>
  <c r="BF1495" i="64"/>
  <c r="BF1530" i="64" s="1"/>
  <c r="BF1459" i="64"/>
  <c r="BF1486" i="64" s="1"/>
  <c r="BF1916" i="64"/>
  <c r="BF1939" i="64" s="1"/>
  <c r="BF1880" i="64"/>
  <c r="BF1907" i="64" s="1"/>
  <c r="BF1423" i="64"/>
  <c r="BF1450" i="64" s="1"/>
  <c r="BF2014" i="64"/>
  <c r="BF2039" i="64" s="1"/>
  <c r="BF1353" i="64"/>
  <c r="BF1380" i="64" s="1"/>
  <c r="BF1329" i="64"/>
  <c r="BF1388" i="64"/>
  <c r="BF1415" i="64" s="1"/>
  <c r="BF1980" i="64"/>
  <c r="BF2005" i="64" s="1"/>
  <c r="BF1235" i="64"/>
  <c r="BF1107" i="64"/>
  <c r="BF1259" i="64"/>
  <c r="BF1272" i="64" s="1"/>
  <c r="BF1083" i="64"/>
  <c r="BF1098" i="64" s="1"/>
  <c r="BF1695" i="64"/>
  <c r="BF1710" i="64" s="1"/>
  <c r="BF666" i="64"/>
  <c r="BF679" i="64" s="1"/>
  <c r="BF642" i="64"/>
  <c r="BF994" i="64"/>
  <c r="BF1007" i="64" s="1"/>
  <c r="BF1719" i="64"/>
  <c r="BF617" i="64"/>
  <c r="BF593" i="64"/>
  <c r="BF565" i="64"/>
  <c r="BF942" i="64"/>
  <c r="BF459" i="64"/>
  <c r="AX1664" i="64"/>
  <c r="AX2470" i="64"/>
  <c r="AX2444" i="64"/>
  <c r="AX2419" i="64"/>
  <c r="AX2393" i="64"/>
  <c r="AX2410" i="64" s="1"/>
  <c r="AX1606" i="64"/>
  <c r="AX2522" i="64"/>
  <c r="AX2536" i="64" s="1"/>
  <c r="AX1638" i="64"/>
  <c r="AX1655" i="64" s="1"/>
  <c r="AX1584" i="64"/>
  <c r="AX1597" i="64" s="1"/>
  <c r="AX1948" i="64"/>
  <c r="AX1971" i="64" s="1"/>
  <c r="AX1793" i="64"/>
  <c r="AX1806" i="64" s="1"/>
  <c r="AX1539" i="64"/>
  <c r="AX1574" i="64" s="1"/>
  <c r="AX1495" i="64"/>
  <c r="AX1530" i="64" s="1"/>
  <c r="AX1459" i="64"/>
  <c r="AX1486" i="64" s="1"/>
  <c r="AX1916" i="64"/>
  <c r="AX1939" i="64" s="1"/>
  <c r="AX1423" i="64"/>
  <c r="AX1450" i="64" s="1"/>
  <c r="AX1880" i="64"/>
  <c r="AX1907" i="64" s="1"/>
  <c r="AX2014" i="64"/>
  <c r="AX2039" i="64" s="1"/>
  <c r="AX1388" i="64"/>
  <c r="AX1415" i="64" s="1"/>
  <c r="AX1353" i="64"/>
  <c r="AX1380" i="64" s="1"/>
  <c r="AX1329" i="64"/>
  <c r="AX1980" i="64"/>
  <c r="AX2005" i="64" s="1"/>
  <c r="AX1235" i="64"/>
  <c r="AX1107" i="64"/>
  <c r="AX1259" i="64"/>
  <c r="AX1272" i="64" s="1"/>
  <c r="AX1695" i="64"/>
  <c r="AX1710" i="64" s="1"/>
  <c r="AX666" i="64"/>
  <c r="AX679" i="64" s="1"/>
  <c r="AX642" i="64"/>
  <c r="AX994" i="64"/>
  <c r="AX1007" i="64" s="1"/>
  <c r="AX617" i="64"/>
  <c r="AX1719" i="64"/>
  <c r="AX942" i="64"/>
  <c r="AX593" i="64"/>
  <c r="AX1083" i="64"/>
  <c r="AX1098" i="64" s="1"/>
  <c r="AX565" i="64"/>
  <c r="AX459" i="64"/>
  <c r="AP1664" i="64"/>
  <c r="AP2470" i="64"/>
  <c r="AP2444" i="64"/>
  <c r="AP2419" i="64"/>
  <c r="AP2393" i="64"/>
  <c r="AP2410" i="64" s="1"/>
  <c r="AP1606" i="64"/>
  <c r="AP2522" i="64"/>
  <c r="AP2536" i="64" s="1"/>
  <c r="AP1584" i="64"/>
  <c r="AP1597" i="64" s="1"/>
  <c r="AP1793" i="64"/>
  <c r="AP1806" i="64" s="1"/>
  <c r="AP1948" i="64"/>
  <c r="AP1971" i="64" s="1"/>
  <c r="AP1638" i="64"/>
  <c r="AP1655" i="64" s="1"/>
  <c r="AP1495" i="64"/>
  <c r="AP1530" i="64" s="1"/>
  <c r="AP1539" i="64"/>
  <c r="AP1574" i="64" s="1"/>
  <c r="AP1459" i="64"/>
  <c r="AP1486" i="64" s="1"/>
  <c r="AP1916" i="64"/>
  <c r="AP1939" i="64" s="1"/>
  <c r="AP1880" i="64"/>
  <c r="AP1907" i="64" s="1"/>
  <c r="AP1423" i="64"/>
  <c r="AP1450" i="64" s="1"/>
  <c r="AP2014" i="64"/>
  <c r="AP2039" i="64" s="1"/>
  <c r="AP1353" i="64"/>
  <c r="AP1380" i="64" s="1"/>
  <c r="AP1329" i="64"/>
  <c r="AP1980" i="64"/>
  <c r="AP2005" i="64" s="1"/>
  <c r="AP1235" i="64"/>
  <c r="AP1259" i="64"/>
  <c r="AP1272" i="64" s="1"/>
  <c r="AP1107" i="64"/>
  <c r="AP1695" i="64"/>
  <c r="AP1710" i="64" s="1"/>
  <c r="AP666" i="64"/>
  <c r="AP679" i="64" s="1"/>
  <c r="AP1388" i="64"/>
  <c r="AP1415" i="64" s="1"/>
  <c r="AP642" i="64"/>
  <c r="AP1083" i="64"/>
  <c r="AP1098" i="64" s="1"/>
  <c r="AP994" i="64"/>
  <c r="AP1007" i="64" s="1"/>
  <c r="AP1719" i="64"/>
  <c r="AP593" i="64"/>
  <c r="AP942" i="64"/>
  <c r="AP565" i="64"/>
  <c r="AP459" i="64"/>
  <c r="AH1664" i="64"/>
  <c r="AH2470" i="64"/>
  <c r="AH2444" i="64"/>
  <c r="AH2419" i="64"/>
  <c r="AH2393" i="64"/>
  <c r="AH2410" i="64" s="1"/>
  <c r="AH1606" i="64"/>
  <c r="AH1638" i="64"/>
  <c r="AH1655" i="64" s="1"/>
  <c r="AH2522" i="64"/>
  <c r="AH2536" i="64" s="1"/>
  <c r="AH1584" i="64"/>
  <c r="AH1597" i="64" s="1"/>
  <c r="AH1793" i="64"/>
  <c r="AH1806" i="64" s="1"/>
  <c r="AH1948" i="64"/>
  <c r="AH1971" i="64" s="1"/>
  <c r="AH1459" i="64"/>
  <c r="AH1486" i="64" s="1"/>
  <c r="AH1495" i="64"/>
  <c r="AH1530" i="64" s="1"/>
  <c r="AH1916" i="64"/>
  <c r="AH1939" i="64" s="1"/>
  <c r="AH1539" i="64"/>
  <c r="AH1574" i="64" s="1"/>
  <c r="AH1880" i="64"/>
  <c r="AH1907" i="64" s="1"/>
  <c r="AH1423" i="64"/>
  <c r="AH1450" i="64" s="1"/>
  <c r="AH2014" i="64"/>
  <c r="AH2039" i="64" s="1"/>
  <c r="AH1353" i="64"/>
  <c r="AH1380" i="64" s="1"/>
  <c r="AH1329" i="64"/>
  <c r="AH1388" i="64"/>
  <c r="AH1415" i="64" s="1"/>
  <c r="AH1980" i="64"/>
  <c r="AH2005" i="64" s="1"/>
  <c r="AH1235" i="64"/>
  <c r="AH1259" i="64"/>
  <c r="AH1272" i="64" s="1"/>
  <c r="AH1107" i="64"/>
  <c r="AH1695" i="64"/>
  <c r="AH1710" i="64" s="1"/>
  <c r="AH666" i="64"/>
  <c r="AH679" i="64" s="1"/>
  <c r="AH1083" i="64"/>
  <c r="AH1098" i="64" s="1"/>
  <c r="AH642" i="64"/>
  <c r="AH994" i="64"/>
  <c r="AH1007" i="64" s="1"/>
  <c r="AH1719" i="64"/>
  <c r="AH593" i="64"/>
  <c r="AH565" i="64"/>
  <c r="AH459" i="64"/>
  <c r="Z1664" i="64"/>
  <c r="Z2470" i="64"/>
  <c r="Z2444" i="64"/>
  <c r="Z2419" i="64"/>
  <c r="Z2393" i="64"/>
  <c r="Z2410" i="64" s="1"/>
  <c r="Z1606" i="64"/>
  <c r="Z1638" i="64"/>
  <c r="Z1655" i="64" s="1"/>
  <c r="Z1584" i="64"/>
  <c r="Z1597" i="64" s="1"/>
  <c r="Z1948" i="64"/>
  <c r="Z1971" i="64" s="1"/>
  <c r="Z2522" i="64"/>
  <c r="Z2536" i="64" s="1"/>
  <c r="Z1793" i="64"/>
  <c r="Z1806" i="64" s="1"/>
  <c r="Z1539" i="64"/>
  <c r="Z1574" i="64" s="1"/>
  <c r="Z1495" i="64"/>
  <c r="Z1530" i="64" s="1"/>
  <c r="Z1459" i="64"/>
  <c r="Z1486" i="64" s="1"/>
  <c r="Z1916" i="64"/>
  <c r="Z1939" i="64" s="1"/>
  <c r="Z1423" i="64"/>
  <c r="Z1450" i="64" s="1"/>
  <c r="Z2014" i="64"/>
  <c r="Z2039" i="64" s="1"/>
  <c r="Z1388" i="64"/>
  <c r="Z1415" i="64" s="1"/>
  <c r="Z1353" i="64"/>
  <c r="Z1380" i="64" s="1"/>
  <c r="Z1880" i="64"/>
  <c r="Z1907" i="64" s="1"/>
  <c r="Z1329" i="64"/>
  <c r="Z1980" i="64"/>
  <c r="Z2005" i="64" s="1"/>
  <c r="Z1235" i="64"/>
  <c r="Z1107" i="64"/>
  <c r="Z1083" i="64"/>
  <c r="Z1098" i="64" s="1"/>
  <c r="Z1695" i="64"/>
  <c r="Z1710" i="64" s="1"/>
  <c r="Z666" i="64"/>
  <c r="Z679" i="64" s="1"/>
  <c r="Z642" i="64"/>
  <c r="Z994" i="64"/>
  <c r="Z1007" i="64" s="1"/>
  <c r="Z1259" i="64"/>
  <c r="Z1272" i="64" s="1"/>
  <c r="Z1719" i="64"/>
  <c r="Z942" i="64"/>
  <c r="Z593" i="64"/>
  <c r="Z565" i="64"/>
  <c r="Z459" i="64"/>
  <c r="CE2469" i="64"/>
  <c r="CE1663" i="64"/>
  <c r="CE2443" i="64"/>
  <c r="CE2418" i="64"/>
  <c r="CE2392" i="64"/>
  <c r="CE1637" i="64"/>
  <c r="CE1605" i="64"/>
  <c r="CE1583" i="64"/>
  <c r="CE2521" i="64"/>
  <c r="CE1538" i="64"/>
  <c r="CE1792" i="64"/>
  <c r="CE1458" i="64"/>
  <c r="CE1947" i="64"/>
  <c r="CE1915" i="64"/>
  <c r="CE1494" i="64"/>
  <c r="CE1422" i="64"/>
  <c r="CE1352" i="64"/>
  <c r="CE1387" i="64"/>
  <c r="CE1979" i="64"/>
  <c r="CE1879" i="64"/>
  <c r="CE1258" i="64"/>
  <c r="CE2013" i="64"/>
  <c r="CE665" i="64"/>
  <c r="CE678" i="64" s="1"/>
  <c r="CE641" i="64"/>
  <c r="CE1106" i="64"/>
  <c r="CE1225" i="64" s="1"/>
  <c r="CE993" i="64"/>
  <c r="CE592" i="64"/>
  <c r="CE1328" i="64"/>
  <c r="CE564" i="64"/>
  <c r="CE458" i="64"/>
  <c r="CE1234" i="64"/>
  <c r="CE1249" i="64" s="1"/>
  <c r="CE616" i="64"/>
  <c r="BW2469" i="64"/>
  <c r="BW1663" i="64"/>
  <c r="BW2443" i="64"/>
  <c r="BW2418" i="64"/>
  <c r="BW2392" i="64"/>
  <c r="BW1637" i="64"/>
  <c r="BW1605" i="64"/>
  <c r="BW1583" i="64"/>
  <c r="BW2521" i="64"/>
  <c r="BW1792" i="64"/>
  <c r="BW1538" i="64"/>
  <c r="BW1494" i="64"/>
  <c r="BW1458" i="64"/>
  <c r="BW1947" i="64"/>
  <c r="BW1422" i="64"/>
  <c r="BW1879" i="64"/>
  <c r="BW1915" i="64"/>
  <c r="BW1352" i="64"/>
  <c r="BW1979" i="64"/>
  <c r="BW1258" i="64"/>
  <c r="BW2013" i="64"/>
  <c r="BW1387" i="64"/>
  <c r="BW1328" i="64"/>
  <c r="BW1234" i="64"/>
  <c r="BW1249" i="64" s="1"/>
  <c r="BW1106" i="64"/>
  <c r="BW1225" i="64" s="1"/>
  <c r="BW665" i="64"/>
  <c r="BW678" i="64" s="1"/>
  <c r="BW641" i="64"/>
  <c r="BW993" i="64"/>
  <c r="BW592" i="64"/>
  <c r="BW941" i="64"/>
  <c r="BW1694" i="64"/>
  <c r="BW564" i="64"/>
  <c r="BW458" i="64"/>
  <c r="BW616" i="64"/>
  <c r="BO2469" i="64"/>
  <c r="BO1663" i="64"/>
  <c r="BO2443" i="64"/>
  <c r="BO2418" i="64"/>
  <c r="BO2392" i="64"/>
  <c r="BO1637" i="64"/>
  <c r="BO1605" i="64"/>
  <c r="BO1583" i="64"/>
  <c r="BO1792" i="64"/>
  <c r="BO2521" i="64"/>
  <c r="BO1538" i="64"/>
  <c r="BO1494" i="64"/>
  <c r="BO1458" i="64"/>
  <c r="BO1879" i="64"/>
  <c r="BO1915" i="64"/>
  <c r="BO1422" i="64"/>
  <c r="BO1352" i="64"/>
  <c r="BO1387" i="64"/>
  <c r="BO1979" i="64"/>
  <c r="BO1947" i="64"/>
  <c r="BO2013" i="64"/>
  <c r="BO1328" i="64"/>
  <c r="BO665" i="64"/>
  <c r="BO678" i="64" s="1"/>
  <c r="BO1258" i="64"/>
  <c r="BO1234" i="64"/>
  <c r="BO1249" i="64" s="1"/>
  <c r="BO641" i="64"/>
  <c r="BO993" i="64"/>
  <c r="BO1106" i="64"/>
  <c r="BO1225" i="64" s="1"/>
  <c r="BO592" i="64"/>
  <c r="BO564" i="64"/>
  <c r="BO941" i="64"/>
  <c r="BO458" i="64"/>
  <c r="BO616" i="64"/>
  <c r="BG2469" i="64"/>
  <c r="BG2443" i="64"/>
  <c r="BG1663" i="64"/>
  <c r="BG2418" i="64"/>
  <c r="BG2392" i="64"/>
  <c r="BG1637" i="64"/>
  <c r="BG1605" i="64"/>
  <c r="BG1583" i="64"/>
  <c r="BG2521" i="64"/>
  <c r="BG1538" i="64"/>
  <c r="BG1792" i="64"/>
  <c r="BG1494" i="64"/>
  <c r="BG1458" i="64"/>
  <c r="BG1947" i="64"/>
  <c r="BG1422" i="64"/>
  <c r="BG1915" i="64"/>
  <c r="BG1879" i="64"/>
  <c r="BG1387" i="64"/>
  <c r="BG1352" i="64"/>
  <c r="BG1979" i="64"/>
  <c r="BG1328" i="64"/>
  <c r="BG1258" i="64"/>
  <c r="BG2013" i="64"/>
  <c r="BG665" i="64"/>
  <c r="BG678" i="64" s="1"/>
  <c r="BG1106" i="64"/>
  <c r="BG1225" i="64" s="1"/>
  <c r="BG641" i="64"/>
  <c r="BG993" i="64"/>
  <c r="BG1234" i="64"/>
  <c r="BG1249" i="64" s="1"/>
  <c r="BG941" i="64"/>
  <c r="BG592" i="64"/>
  <c r="BG1694" i="64"/>
  <c r="BG564" i="64"/>
  <c r="BG458" i="64"/>
  <c r="BG616" i="64"/>
  <c r="AY2469" i="64"/>
  <c r="AY2443" i="64"/>
  <c r="AY1663" i="64"/>
  <c r="AY2418" i="64"/>
  <c r="AY2392" i="64"/>
  <c r="AY1637" i="64"/>
  <c r="AY1605" i="64"/>
  <c r="AY1583" i="64"/>
  <c r="AY2521" i="64"/>
  <c r="AY1792" i="64"/>
  <c r="AY1538" i="64"/>
  <c r="AY1494" i="64"/>
  <c r="AY1458" i="64"/>
  <c r="AY1947" i="64"/>
  <c r="AY1879" i="64"/>
  <c r="AY1422" i="64"/>
  <c r="AY1915" i="64"/>
  <c r="AY1352" i="64"/>
  <c r="AY1979" i="64"/>
  <c r="AY1387" i="64"/>
  <c r="AY2013" i="64"/>
  <c r="AY1258" i="64"/>
  <c r="AY1106" i="64"/>
  <c r="AY1225" i="64" s="1"/>
  <c r="AY665" i="64"/>
  <c r="AY678" i="64" s="1"/>
  <c r="AY1328" i="64"/>
  <c r="AY641" i="64"/>
  <c r="AY993" i="64"/>
  <c r="AY592" i="64"/>
  <c r="AY941" i="64"/>
  <c r="AY564" i="64"/>
  <c r="AY458" i="64"/>
  <c r="AY616" i="64"/>
  <c r="AQ2469" i="64"/>
  <c r="AQ2443" i="64"/>
  <c r="AQ2418" i="64"/>
  <c r="AQ1663" i="64"/>
  <c r="AQ2392" i="64"/>
  <c r="AQ1637" i="64"/>
  <c r="AQ1605" i="64"/>
  <c r="AQ1583" i="64"/>
  <c r="AQ2521" i="64"/>
  <c r="AQ1538" i="64"/>
  <c r="AQ1494" i="64"/>
  <c r="AQ1792" i="64"/>
  <c r="AQ1947" i="64"/>
  <c r="AQ1458" i="64"/>
  <c r="AQ1879" i="64"/>
  <c r="AQ1915" i="64"/>
  <c r="AQ1422" i="64"/>
  <c r="AQ1352" i="64"/>
  <c r="AQ1387" i="64"/>
  <c r="AQ1979" i="64"/>
  <c r="AQ1258" i="64"/>
  <c r="AQ2013" i="64"/>
  <c r="AQ1328" i="64"/>
  <c r="AQ1234" i="64"/>
  <c r="AQ1249" i="64" s="1"/>
  <c r="AQ665" i="64"/>
  <c r="AQ678" i="64" s="1"/>
  <c r="AQ641" i="64"/>
  <c r="AQ993" i="64"/>
  <c r="AQ1106" i="64"/>
  <c r="AQ1225" i="64" s="1"/>
  <c r="AQ592" i="64"/>
  <c r="AQ1694" i="64"/>
  <c r="AQ564" i="64"/>
  <c r="AQ458" i="64"/>
  <c r="AQ941" i="64"/>
  <c r="AQ616" i="64"/>
  <c r="AI2469" i="64"/>
  <c r="AI2443" i="64"/>
  <c r="AI2418" i="64"/>
  <c r="AI2392" i="64"/>
  <c r="AI1637" i="64"/>
  <c r="AI1663" i="64"/>
  <c r="AI1605" i="64"/>
  <c r="AI1583" i="64"/>
  <c r="AI2521" i="64"/>
  <c r="AI1792" i="64"/>
  <c r="AI1538" i="64"/>
  <c r="AI1458" i="64"/>
  <c r="AI1494" i="64"/>
  <c r="AI1422" i="64"/>
  <c r="AI1947" i="64"/>
  <c r="AI1879" i="64"/>
  <c r="AI1387" i="64"/>
  <c r="AI1352" i="64"/>
  <c r="AI1915" i="64"/>
  <c r="AI1979" i="64"/>
  <c r="AI1328" i="64"/>
  <c r="AI1258" i="64"/>
  <c r="AI665" i="64"/>
  <c r="AI678" i="64" s="1"/>
  <c r="AI1106" i="64"/>
  <c r="AI1225" i="64" s="1"/>
  <c r="AI2013" i="64"/>
  <c r="AI1234" i="64"/>
  <c r="AI1249" i="64" s="1"/>
  <c r="AI641" i="64"/>
  <c r="AI993" i="64"/>
  <c r="AI941" i="64"/>
  <c r="AI592" i="64"/>
  <c r="AI564" i="64"/>
  <c r="AI458" i="64"/>
  <c r="AI616" i="64"/>
  <c r="AA1663" i="64"/>
  <c r="AA2443" i="64"/>
  <c r="AA2469" i="64"/>
  <c r="AA2418" i="64"/>
  <c r="AA2392" i="64"/>
  <c r="AA1637" i="64"/>
  <c r="AA1605" i="64"/>
  <c r="AA1583" i="64"/>
  <c r="AA1792" i="64"/>
  <c r="AA2521" i="64"/>
  <c r="AA1538" i="64"/>
  <c r="AA1494" i="64"/>
  <c r="AA1947" i="64"/>
  <c r="AA1879" i="64"/>
  <c r="AA1458" i="64"/>
  <c r="AA1915" i="64"/>
  <c r="AA1422" i="64"/>
  <c r="AA1352" i="64"/>
  <c r="AA1979" i="64"/>
  <c r="AA1387" i="64"/>
  <c r="AA1328" i="64"/>
  <c r="AA2013" i="64"/>
  <c r="AA1258" i="64"/>
  <c r="AA665" i="64"/>
  <c r="AA678" i="64" s="1"/>
  <c r="AA641" i="64"/>
  <c r="AA993" i="64"/>
  <c r="AA1234" i="64"/>
  <c r="AA1249" i="64" s="1"/>
  <c r="AA592" i="64"/>
  <c r="AA1694" i="64"/>
  <c r="AA941" i="64"/>
  <c r="AA564" i="64"/>
  <c r="AA458" i="64"/>
  <c r="AA616" i="64"/>
  <c r="S1663" i="64"/>
  <c r="S2443" i="64"/>
  <c r="S2418" i="64"/>
  <c r="S2469" i="64"/>
  <c r="S2392" i="64"/>
  <c r="S1637" i="64"/>
  <c r="S1605" i="64"/>
  <c r="S1583" i="64"/>
  <c r="S2521" i="64"/>
  <c r="S1538" i="64"/>
  <c r="S1792" i="64"/>
  <c r="S1915" i="64"/>
  <c r="S1458" i="64"/>
  <c r="S1494" i="64"/>
  <c r="S1422" i="64"/>
  <c r="S1947" i="64"/>
  <c r="S1879" i="64"/>
  <c r="S1352" i="64"/>
  <c r="S1387" i="64"/>
  <c r="S1979" i="64"/>
  <c r="S1258" i="64"/>
  <c r="S2013" i="64"/>
  <c r="S1234" i="64"/>
  <c r="S665" i="64"/>
  <c r="S678" i="64" s="1"/>
  <c r="S641" i="64"/>
  <c r="S1106" i="64"/>
  <c r="S1225" i="64" s="1"/>
  <c r="S993" i="64"/>
  <c r="S1328" i="64"/>
  <c r="S592" i="64"/>
  <c r="S564" i="64"/>
  <c r="S458" i="64"/>
  <c r="S616" i="64"/>
  <c r="CF2466" i="64"/>
  <c r="CF2483" i="64" s="1"/>
  <c r="CF2440" i="64"/>
  <c r="CF2457" i="64" s="1"/>
  <c r="CF1660" i="64"/>
  <c r="CF1682" i="64" s="1"/>
  <c r="CF2415" i="64"/>
  <c r="CF2432" i="64" s="1"/>
  <c r="CF2389" i="64"/>
  <c r="CF2406" i="64" s="1"/>
  <c r="CF1634" i="64"/>
  <c r="CF1651" i="64" s="1"/>
  <c r="CF1602" i="64"/>
  <c r="CF1625" i="64" s="1"/>
  <c r="CF1580" i="64"/>
  <c r="CF1593" i="64" s="1"/>
  <c r="CF2518" i="64"/>
  <c r="CF2532" i="64" s="1"/>
  <c r="CF1789" i="64"/>
  <c r="CF1802" i="64" s="1"/>
  <c r="CF1535" i="64"/>
  <c r="CF1570" i="64" s="1"/>
  <c r="CF1491" i="64"/>
  <c r="CF1526" i="64" s="1"/>
  <c r="CF1455" i="64"/>
  <c r="CF1482" i="64" s="1"/>
  <c r="CF1944" i="64"/>
  <c r="CF1967" i="64" s="1"/>
  <c r="CF1419" i="64"/>
  <c r="CF1446" i="64" s="1"/>
  <c r="CF1876" i="64"/>
  <c r="CF1903" i="64" s="1"/>
  <c r="CF1912" i="64"/>
  <c r="CF1935" i="64" s="1"/>
  <c r="CF1349" i="64"/>
  <c r="CF1376" i="64" s="1"/>
  <c r="CF1976" i="64"/>
  <c r="CF2001" i="64" s="1"/>
  <c r="CF1384" i="64"/>
  <c r="CF1411" i="64" s="1"/>
  <c r="CF2010" i="64"/>
  <c r="CF2035" i="64" s="1"/>
  <c r="CF1255" i="64"/>
  <c r="CF1268" i="64" s="1"/>
  <c r="CF1325" i="64"/>
  <c r="CF662" i="64"/>
  <c r="CF675" i="64" s="1"/>
  <c r="CF1103" i="64"/>
  <c r="CF638" i="64"/>
  <c r="CF990" i="64"/>
  <c r="CF1003" i="64" s="1"/>
  <c r="CF1231" i="64"/>
  <c r="CF1246" i="64" s="1"/>
  <c r="CF1079" i="64"/>
  <c r="CF1094" i="64" s="1"/>
  <c r="CF589" i="64"/>
  <c r="CF938" i="64"/>
  <c r="CF953" i="64" s="1"/>
  <c r="CF1691" i="64"/>
  <c r="CF1706" i="64" s="1"/>
  <c r="CF561" i="64"/>
  <c r="CF455" i="64"/>
  <c r="CF478" i="64" s="1"/>
  <c r="CF613" i="64"/>
  <c r="BX2440" i="64"/>
  <c r="BX2457" i="64" s="1"/>
  <c r="BX1660" i="64"/>
  <c r="BX1682" i="64" s="1"/>
  <c r="BX2466" i="64"/>
  <c r="BX2483" i="64" s="1"/>
  <c r="BX2389" i="64"/>
  <c r="BX2406" i="64" s="1"/>
  <c r="BX1634" i="64"/>
  <c r="BX1651" i="64" s="1"/>
  <c r="BX2415" i="64"/>
  <c r="BX2432" i="64" s="1"/>
  <c r="BX1602" i="64"/>
  <c r="BX1625" i="64" s="1"/>
  <c r="BX1580" i="64"/>
  <c r="BX1593" i="64" s="1"/>
  <c r="BX2518" i="64"/>
  <c r="BX2532" i="64" s="1"/>
  <c r="BX1535" i="64"/>
  <c r="BX1570" i="64" s="1"/>
  <c r="BX1789" i="64"/>
  <c r="BX1802" i="64" s="1"/>
  <c r="BX1455" i="64"/>
  <c r="BX1482" i="64" s="1"/>
  <c r="BX1876" i="64"/>
  <c r="BX1903" i="64" s="1"/>
  <c r="BX1912" i="64"/>
  <c r="BX1935" i="64" s="1"/>
  <c r="BX1419" i="64"/>
  <c r="BX1446" i="64" s="1"/>
  <c r="BX1491" i="64"/>
  <c r="BX1526" i="64" s="1"/>
  <c r="BX1944" i="64"/>
  <c r="BX1967" i="64" s="1"/>
  <c r="BX1349" i="64"/>
  <c r="BX1376" i="64" s="1"/>
  <c r="BX1384" i="64"/>
  <c r="BX1411" i="64" s="1"/>
  <c r="BX1976" i="64"/>
  <c r="BX2001" i="64" s="1"/>
  <c r="BX2010" i="64"/>
  <c r="BX2035" i="64" s="1"/>
  <c r="BX1325" i="64"/>
  <c r="BX1255" i="64"/>
  <c r="BX1268" i="64" s="1"/>
  <c r="BX1231" i="64"/>
  <c r="BX1246" i="64" s="1"/>
  <c r="BX662" i="64"/>
  <c r="BX675" i="64" s="1"/>
  <c r="BX638" i="64"/>
  <c r="BX990" i="64"/>
  <c r="BX1003" i="64" s="1"/>
  <c r="BX1079" i="64"/>
  <c r="BX1094" i="64" s="1"/>
  <c r="BX1691" i="64"/>
  <c r="BX1706" i="64" s="1"/>
  <c r="BX589" i="64"/>
  <c r="BX1103" i="64"/>
  <c r="BX561" i="64"/>
  <c r="BX938" i="64"/>
  <c r="BX953" i="64" s="1"/>
  <c r="BX455" i="64"/>
  <c r="BX478" i="64" s="1"/>
  <c r="BX613" i="64"/>
  <c r="BP2466" i="64"/>
  <c r="BP2483" i="64" s="1"/>
  <c r="BP2440" i="64"/>
  <c r="BP2457" i="64" s="1"/>
  <c r="BP1660" i="64"/>
  <c r="BP1682" i="64" s="1"/>
  <c r="BP2389" i="64"/>
  <c r="BP2406" i="64" s="1"/>
  <c r="BP1634" i="64"/>
  <c r="BP1651" i="64" s="1"/>
  <c r="BP2415" i="64"/>
  <c r="BP2432" i="64" s="1"/>
  <c r="BP1602" i="64"/>
  <c r="BP1625" i="64" s="1"/>
  <c r="BP1580" i="64"/>
  <c r="BP1593" i="64" s="1"/>
  <c r="BP2518" i="64"/>
  <c r="BP2532" i="64" s="1"/>
  <c r="BP1535" i="64"/>
  <c r="BP1570" i="64" s="1"/>
  <c r="BP1491" i="64"/>
  <c r="BP1526" i="64" s="1"/>
  <c r="BP1789" i="64"/>
  <c r="BP1802" i="64" s="1"/>
  <c r="BP1912" i="64"/>
  <c r="BP1935" i="64" s="1"/>
  <c r="BP1455" i="64"/>
  <c r="BP1482" i="64" s="1"/>
  <c r="BP1944" i="64"/>
  <c r="BP1967" i="64" s="1"/>
  <c r="BP1419" i="64"/>
  <c r="BP1446" i="64" s="1"/>
  <c r="BP1384" i="64"/>
  <c r="BP1411" i="64" s="1"/>
  <c r="BP1349" i="64"/>
  <c r="BP1376" i="64" s="1"/>
  <c r="BP1876" i="64"/>
  <c r="BP1903" i="64" s="1"/>
  <c r="BP1976" i="64"/>
  <c r="BP2001" i="64" s="1"/>
  <c r="BP1325" i="64"/>
  <c r="BP1255" i="64"/>
  <c r="BP1268" i="64" s="1"/>
  <c r="BP2010" i="64"/>
  <c r="BP2035" i="64" s="1"/>
  <c r="BP662" i="64"/>
  <c r="BP675" i="64" s="1"/>
  <c r="BP1231" i="64"/>
  <c r="BP1246" i="64" s="1"/>
  <c r="BP638" i="64"/>
  <c r="BP1103" i="64"/>
  <c r="BP990" i="64"/>
  <c r="BP1003" i="64" s="1"/>
  <c r="BP1079" i="64"/>
  <c r="BP1094" i="64" s="1"/>
  <c r="BP938" i="64"/>
  <c r="BP953" i="64" s="1"/>
  <c r="BP589" i="64"/>
  <c r="BP1691" i="64"/>
  <c r="BP1706" i="64" s="1"/>
  <c r="BP561" i="64"/>
  <c r="BP455" i="64"/>
  <c r="BP478" i="64" s="1"/>
  <c r="BP613" i="64"/>
  <c r="BH2440" i="64"/>
  <c r="BH2457" i="64" s="1"/>
  <c r="BH2466" i="64"/>
  <c r="BH2483" i="64" s="1"/>
  <c r="BH1660" i="64"/>
  <c r="BH1682" i="64" s="1"/>
  <c r="BH2415" i="64"/>
  <c r="BH2432" i="64" s="1"/>
  <c r="BH2389" i="64"/>
  <c r="BH2406" i="64" s="1"/>
  <c r="BH1634" i="64"/>
  <c r="BH1651" i="64" s="1"/>
  <c r="BH1580" i="64"/>
  <c r="BH1593" i="64" s="1"/>
  <c r="BH1602" i="64"/>
  <c r="BH1625" i="64" s="1"/>
  <c r="BH2518" i="64"/>
  <c r="BH2532" i="64" s="1"/>
  <c r="BH1789" i="64"/>
  <c r="BH1802" i="64" s="1"/>
  <c r="BH1535" i="64"/>
  <c r="BH1570" i="64" s="1"/>
  <c r="BH1455" i="64"/>
  <c r="BH1482" i="64" s="1"/>
  <c r="BH1491" i="64"/>
  <c r="BH1526" i="64" s="1"/>
  <c r="BH1876" i="64"/>
  <c r="BH1903" i="64" s="1"/>
  <c r="BH1419" i="64"/>
  <c r="BH1446" i="64" s="1"/>
  <c r="BH1944" i="64"/>
  <c r="BH1967" i="64" s="1"/>
  <c r="BH1912" i="64"/>
  <c r="BH1935" i="64" s="1"/>
  <c r="BH1349" i="64"/>
  <c r="BH1376" i="64" s="1"/>
  <c r="BH1976" i="64"/>
  <c r="BH2001" i="64" s="1"/>
  <c r="BH1384" i="64"/>
  <c r="BH1411" i="64" s="1"/>
  <c r="BH1325" i="64"/>
  <c r="BH2010" i="64"/>
  <c r="BH2035" i="64" s="1"/>
  <c r="BH1255" i="64"/>
  <c r="BH1268" i="64" s="1"/>
  <c r="BH1103" i="64"/>
  <c r="BH662" i="64"/>
  <c r="BH675" i="64" s="1"/>
  <c r="BH638" i="64"/>
  <c r="BH990" i="64"/>
  <c r="BH1003" i="64" s="1"/>
  <c r="BH1231" i="64"/>
  <c r="BH1246" i="64" s="1"/>
  <c r="BH1079" i="64"/>
  <c r="BH1094" i="64" s="1"/>
  <c r="BH1691" i="64"/>
  <c r="BH1706" i="64" s="1"/>
  <c r="BH589" i="64"/>
  <c r="BH938" i="64"/>
  <c r="BH953" i="64" s="1"/>
  <c r="BH561" i="64"/>
  <c r="BH455" i="64"/>
  <c r="BH478" i="64" s="1"/>
  <c r="BH613" i="64"/>
  <c r="AZ2440" i="64"/>
  <c r="AZ2457" i="64" s="1"/>
  <c r="AZ2466" i="64"/>
  <c r="AZ2483" i="64" s="1"/>
  <c r="AZ1660" i="64"/>
  <c r="AZ1682" i="64" s="1"/>
  <c r="AZ2389" i="64"/>
  <c r="AZ2406" i="64" s="1"/>
  <c r="AZ1634" i="64"/>
  <c r="AZ1651" i="64" s="1"/>
  <c r="AZ2415" i="64"/>
  <c r="AZ2432" i="64" s="1"/>
  <c r="AZ1602" i="64"/>
  <c r="AZ1625" i="64" s="1"/>
  <c r="AZ1580" i="64"/>
  <c r="AZ1593" i="64" s="1"/>
  <c r="AZ2518" i="64"/>
  <c r="AZ2532" i="64" s="1"/>
  <c r="AZ1535" i="64"/>
  <c r="AZ1570" i="64" s="1"/>
  <c r="AZ1789" i="64"/>
  <c r="AZ1802" i="64" s="1"/>
  <c r="AZ1491" i="64"/>
  <c r="AZ1526" i="64" s="1"/>
  <c r="AZ1876" i="64"/>
  <c r="AZ1903" i="64" s="1"/>
  <c r="AZ1455" i="64"/>
  <c r="AZ1482" i="64" s="1"/>
  <c r="AZ1944" i="64"/>
  <c r="AZ1967" i="64" s="1"/>
  <c r="AZ1912" i="64"/>
  <c r="AZ1935" i="64" s="1"/>
  <c r="AZ1419" i="64"/>
  <c r="AZ1446" i="64" s="1"/>
  <c r="AZ1349" i="64"/>
  <c r="AZ1376" i="64" s="1"/>
  <c r="AZ1384" i="64"/>
  <c r="AZ1411" i="64" s="1"/>
  <c r="AZ1976" i="64"/>
  <c r="AZ2001" i="64" s="1"/>
  <c r="AZ1255" i="64"/>
  <c r="AZ1268" i="64" s="1"/>
  <c r="AZ2010" i="64"/>
  <c r="AZ2035" i="64" s="1"/>
  <c r="AZ1325" i="64"/>
  <c r="AZ1231" i="64"/>
  <c r="AZ1246" i="64" s="1"/>
  <c r="AZ662" i="64"/>
  <c r="AZ675" i="64" s="1"/>
  <c r="AZ638" i="64"/>
  <c r="AZ990" i="64"/>
  <c r="AZ1003" i="64" s="1"/>
  <c r="AZ1079" i="64"/>
  <c r="AZ1094" i="64" s="1"/>
  <c r="AZ589" i="64"/>
  <c r="AZ1103" i="64"/>
  <c r="AZ1691" i="64"/>
  <c r="AZ1706" i="64" s="1"/>
  <c r="AZ561" i="64"/>
  <c r="AZ455" i="64"/>
  <c r="AZ478" i="64" s="1"/>
  <c r="AZ938" i="64"/>
  <c r="AZ953" i="64" s="1"/>
  <c r="AZ613" i="64"/>
  <c r="AR1660" i="64"/>
  <c r="AR1682" i="64" s="1"/>
  <c r="AR2466" i="64"/>
  <c r="AR2483" i="64" s="1"/>
  <c r="AR2440" i="64"/>
  <c r="AR2457" i="64" s="1"/>
  <c r="AR2389" i="64"/>
  <c r="AR2406" i="64" s="1"/>
  <c r="AR1634" i="64"/>
  <c r="AR1651" i="64" s="1"/>
  <c r="AR2415" i="64"/>
  <c r="AR2432" i="64" s="1"/>
  <c r="AR1580" i="64"/>
  <c r="AR1593" i="64" s="1"/>
  <c r="AR1602" i="64"/>
  <c r="AR1625" i="64" s="1"/>
  <c r="AR2518" i="64"/>
  <c r="AR2532" i="64" s="1"/>
  <c r="AR1789" i="64"/>
  <c r="AR1802" i="64" s="1"/>
  <c r="AR1535" i="64"/>
  <c r="AR1570" i="64" s="1"/>
  <c r="AR1455" i="64"/>
  <c r="AR1482" i="64" s="1"/>
  <c r="AR1419" i="64"/>
  <c r="AR1446" i="64" s="1"/>
  <c r="AR1491" i="64"/>
  <c r="AR1526" i="64" s="1"/>
  <c r="AR1944" i="64"/>
  <c r="AR1967" i="64" s="1"/>
  <c r="AR1876" i="64"/>
  <c r="AR1903" i="64" s="1"/>
  <c r="AR1912" i="64"/>
  <c r="AR1935" i="64" s="1"/>
  <c r="AR1384" i="64"/>
  <c r="AR1411" i="64" s="1"/>
  <c r="AR1349" i="64"/>
  <c r="AR1376" i="64" s="1"/>
  <c r="AR1976" i="64"/>
  <c r="AR2001" i="64" s="1"/>
  <c r="AR1325" i="64"/>
  <c r="AR662" i="64"/>
  <c r="AR675" i="64" s="1"/>
  <c r="AR638" i="64"/>
  <c r="AR1231" i="64"/>
  <c r="AR1246" i="64" s="1"/>
  <c r="AR990" i="64"/>
  <c r="AR1003" i="64" s="1"/>
  <c r="AR1103" i="64"/>
  <c r="AR1255" i="64"/>
  <c r="AR1268" i="64" s="1"/>
  <c r="AR1079" i="64"/>
  <c r="AR1094" i="64" s="1"/>
  <c r="AR1691" i="64"/>
  <c r="AR1706" i="64" s="1"/>
  <c r="AR2010" i="64"/>
  <c r="AR2035" i="64" s="1"/>
  <c r="AR938" i="64"/>
  <c r="AR953" i="64" s="1"/>
  <c r="AR589" i="64"/>
  <c r="AR561" i="64"/>
  <c r="AR455" i="64"/>
  <c r="AR478" i="64" s="1"/>
  <c r="AR613" i="64"/>
  <c r="AJ1660" i="64"/>
  <c r="AJ1682" i="64" s="1"/>
  <c r="AJ2440" i="64"/>
  <c r="AJ2457" i="64" s="1"/>
  <c r="AJ2466" i="64"/>
  <c r="AJ2483" i="64" s="1"/>
  <c r="AJ2389" i="64"/>
  <c r="AJ2406" i="64" s="1"/>
  <c r="AJ1634" i="64"/>
  <c r="AJ1651" i="64" s="1"/>
  <c r="AJ2415" i="64"/>
  <c r="AJ2432" i="64" s="1"/>
  <c r="AJ1602" i="64"/>
  <c r="AJ1625" i="64" s="1"/>
  <c r="AJ1580" i="64"/>
  <c r="AJ1593" i="64" s="1"/>
  <c r="AJ1789" i="64"/>
  <c r="AJ1802" i="64" s="1"/>
  <c r="AJ2518" i="64"/>
  <c r="AJ2532" i="64" s="1"/>
  <c r="AJ1535" i="64"/>
  <c r="AJ1570" i="64" s="1"/>
  <c r="AJ1491" i="64"/>
  <c r="AJ1526" i="64" s="1"/>
  <c r="AJ1455" i="64"/>
  <c r="AJ1482" i="64" s="1"/>
  <c r="AJ1944" i="64"/>
  <c r="AJ1967" i="64" s="1"/>
  <c r="AJ1876" i="64"/>
  <c r="AJ1903" i="64" s="1"/>
  <c r="AJ1419" i="64"/>
  <c r="AJ1446" i="64" s="1"/>
  <c r="AJ1912" i="64"/>
  <c r="AJ1935" i="64" s="1"/>
  <c r="AJ1349" i="64"/>
  <c r="AJ1376" i="64" s="1"/>
  <c r="AJ1976" i="64"/>
  <c r="AJ2001" i="64" s="1"/>
  <c r="AJ1384" i="64"/>
  <c r="AJ1411" i="64" s="1"/>
  <c r="AJ1325" i="64"/>
  <c r="AJ2010" i="64"/>
  <c r="AJ2035" i="64" s="1"/>
  <c r="AJ1255" i="64"/>
  <c r="AJ1268" i="64" s="1"/>
  <c r="AJ662" i="64"/>
  <c r="AJ675" i="64" s="1"/>
  <c r="AJ1103" i="64"/>
  <c r="AJ638" i="64"/>
  <c r="AJ990" i="64"/>
  <c r="AJ1003" i="64" s="1"/>
  <c r="AJ1079" i="64"/>
  <c r="AJ1094" i="64" s="1"/>
  <c r="AJ589" i="64"/>
  <c r="AJ1231" i="64"/>
  <c r="AJ1246" i="64" s="1"/>
  <c r="AJ938" i="64"/>
  <c r="AJ953" i="64" s="1"/>
  <c r="AJ1691" i="64"/>
  <c r="AJ1706" i="64" s="1"/>
  <c r="AJ561" i="64"/>
  <c r="AJ455" i="64"/>
  <c r="AJ478" i="64" s="1"/>
  <c r="AJ613" i="64"/>
  <c r="AB1660" i="64"/>
  <c r="AB1682" i="64" s="1"/>
  <c r="AB2440" i="64"/>
  <c r="AB2457" i="64" s="1"/>
  <c r="AB2415" i="64"/>
  <c r="AB2432" i="64" s="1"/>
  <c r="AB2389" i="64"/>
  <c r="AB2406" i="64" s="1"/>
  <c r="AB1634" i="64"/>
  <c r="AB1602" i="64"/>
  <c r="AB1625" i="64" s="1"/>
  <c r="AB1580" i="64"/>
  <c r="AB1593" i="64" s="1"/>
  <c r="AB2518" i="64"/>
  <c r="AB2532" i="64" s="1"/>
  <c r="AB2466" i="64"/>
  <c r="AB2483" i="64" s="1"/>
  <c r="AB1535" i="64"/>
  <c r="AB1570" i="64" s="1"/>
  <c r="AB1789" i="64"/>
  <c r="AB1802" i="64" s="1"/>
  <c r="AB1491" i="64"/>
  <c r="AB1526" i="64" s="1"/>
  <c r="AB1455" i="64"/>
  <c r="AB1482" i="64" s="1"/>
  <c r="AB1912" i="64"/>
  <c r="AB1935" i="64" s="1"/>
  <c r="AB1419" i="64"/>
  <c r="AB1446" i="64" s="1"/>
  <c r="AB1944" i="64"/>
  <c r="AB1967" i="64" s="1"/>
  <c r="AB1349" i="64"/>
  <c r="AB1376" i="64" s="1"/>
  <c r="AB1384" i="64"/>
  <c r="AB1411" i="64" s="1"/>
  <c r="AB1876" i="64"/>
  <c r="AB1903" i="64" s="1"/>
  <c r="AB1976" i="64"/>
  <c r="AB2001" i="64" s="1"/>
  <c r="AB1325" i="64"/>
  <c r="AB1255" i="64"/>
  <c r="AB1268" i="64" s="1"/>
  <c r="AB2010" i="64"/>
  <c r="AB2035" i="64" s="1"/>
  <c r="AB1103" i="64"/>
  <c r="AB662" i="64"/>
  <c r="AB675" i="64" s="1"/>
  <c r="AB1231" i="64"/>
  <c r="AB1246" i="64" s="1"/>
  <c r="AB638" i="64"/>
  <c r="AB990" i="64"/>
  <c r="AB1003" i="64" s="1"/>
  <c r="AB1079" i="64"/>
  <c r="AB1094" i="64" s="1"/>
  <c r="AB1691" i="64"/>
  <c r="AB1706" i="64" s="1"/>
  <c r="AB589" i="64"/>
  <c r="AB561" i="64"/>
  <c r="AB455" i="64"/>
  <c r="AB478" i="64" s="1"/>
  <c r="AB613" i="64"/>
  <c r="T2466" i="64"/>
  <c r="T2483" i="64" s="1"/>
  <c r="T2440" i="64"/>
  <c r="T2457" i="64" s="1"/>
  <c r="T1660" i="64"/>
  <c r="T1682" i="64" s="1"/>
  <c r="T2389" i="64"/>
  <c r="T2406" i="64" s="1"/>
  <c r="T1634" i="64"/>
  <c r="T2415" i="64"/>
  <c r="T2432" i="64" s="1"/>
  <c r="T1580" i="64"/>
  <c r="T1593" i="64" s="1"/>
  <c r="T1602" i="64"/>
  <c r="T1625" i="64" s="1"/>
  <c r="T2518" i="64"/>
  <c r="T2532" i="64" s="1"/>
  <c r="T1789" i="64"/>
  <c r="T1802" i="64" s="1"/>
  <c r="T1535" i="64"/>
  <c r="T1570" i="64" s="1"/>
  <c r="T1491" i="64"/>
  <c r="T1526" i="64" s="1"/>
  <c r="T1455" i="64"/>
  <c r="T1482" i="64" s="1"/>
  <c r="T1944" i="64"/>
  <c r="T1967" i="64" s="1"/>
  <c r="T1419" i="64"/>
  <c r="T1446" i="64" s="1"/>
  <c r="T1876" i="64"/>
  <c r="T1903" i="64" s="1"/>
  <c r="T1349" i="64"/>
  <c r="T1376" i="64" s="1"/>
  <c r="T1912" i="64"/>
  <c r="T1935" i="64" s="1"/>
  <c r="T1976" i="64"/>
  <c r="T2001" i="64" s="1"/>
  <c r="T1255" i="64"/>
  <c r="T1268" i="64" s="1"/>
  <c r="T2010" i="64"/>
  <c r="T2035" i="64" s="1"/>
  <c r="T1384" i="64"/>
  <c r="T1411" i="64" s="1"/>
  <c r="T1325" i="64"/>
  <c r="T662" i="64"/>
  <c r="T675" i="64" s="1"/>
  <c r="T638" i="64"/>
  <c r="T990" i="64"/>
  <c r="T1003" i="64" s="1"/>
  <c r="T1231" i="64"/>
  <c r="T1246" i="64" s="1"/>
  <c r="T1079" i="64"/>
  <c r="T1094" i="64" s="1"/>
  <c r="T589" i="64"/>
  <c r="T938" i="64"/>
  <c r="T953" i="64" s="1"/>
  <c r="T1691" i="64"/>
  <c r="T1706" i="64" s="1"/>
  <c r="T561" i="64"/>
  <c r="T455" i="64"/>
  <c r="T478" i="64" s="1"/>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Y478" i="64" s="1"/>
  <c r="AM455" i="64"/>
  <c r="AM478" i="64" s="1"/>
  <c r="BL455" i="64"/>
  <c r="BL478" i="64" s="1"/>
  <c r="BY455" i="64"/>
  <c r="BY478" i="64" s="1"/>
  <c r="CK455" i="64"/>
  <c r="CK478" i="64" s="1"/>
  <c r="AB458" i="64"/>
  <c r="BB458" i="64"/>
  <c r="CA458" i="64"/>
  <c r="T459" i="64"/>
  <c r="AF459" i="64"/>
  <c r="AT459" i="64"/>
  <c r="BS459" i="64"/>
  <c r="CF459" i="64"/>
  <c r="AI1714" i="64"/>
  <c r="BH1714" i="64"/>
  <c r="BV1714" i="64"/>
  <c r="S1715" i="64"/>
  <c r="S1730" i="64" s="1"/>
  <c r="AQ1718" i="64"/>
  <c r="AI1719" i="64"/>
  <c r="BU561" i="64"/>
  <c r="BD564" i="64"/>
  <c r="AV565" i="64"/>
  <c r="V588" i="64"/>
  <c r="V603" i="64" s="1"/>
  <c r="CH588" i="64"/>
  <c r="CH603" i="64" s="1"/>
  <c r="BZ589" i="64"/>
  <c r="BI592" i="64"/>
  <c r="BA593" i="64"/>
  <c r="AA612" i="64"/>
  <c r="BJ637" i="64"/>
  <c r="BL642" i="64"/>
  <c r="CG1690" i="64"/>
  <c r="CG1705" i="64" s="1"/>
  <c r="AY1694" i="64"/>
  <c r="BD942" i="64"/>
  <c r="AG990" i="64"/>
  <c r="AG1003" i="64" s="1"/>
  <c r="AK994" i="64"/>
  <c r="AK1007" i="64" s="1"/>
  <c r="CG661" i="64"/>
  <c r="AA1078" i="64"/>
  <c r="AA1093" i="64" s="1"/>
  <c r="W1659" i="64"/>
  <c r="W2465" i="64"/>
  <c r="W2482" i="64" s="1"/>
  <c r="W2414" i="64"/>
  <c r="W2431" i="64" s="1"/>
  <c r="W1633" i="64"/>
  <c r="W1650" i="64" s="1"/>
  <c r="W2388" i="64"/>
  <c r="W2405" i="64" s="1"/>
  <c r="W2439" i="64"/>
  <c r="W2456" i="64" s="1"/>
  <c r="W1788" i="64"/>
  <c r="W1801" i="64" s="1"/>
  <c r="W1579" i="64"/>
  <c r="W1592" i="64" s="1"/>
  <c r="W1601" i="64"/>
  <c r="W1624" i="64" s="1"/>
  <c r="W1490" i="64"/>
  <c r="W1525" i="64" s="1"/>
  <c r="W2517" i="64"/>
  <c r="W2531" i="64" s="1"/>
  <c r="W1534" i="64"/>
  <c r="W1943" i="64"/>
  <c r="W1966" i="64" s="1"/>
  <c r="W1911" i="64"/>
  <c r="W1934" i="64" s="1"/>
  <c r="W1454" i="64"/>
  <c r="W1481" i="64" s="1"/>
  <c r="W1975" i="64"/>
  <c r="W2000" i="64" s="1"/>
  <c r="W1418" i="64"/>
  <c r="W1445" i="64" s="1"/>
  <c r="W2009" i="64"/>
  <c r="W2034" i="64" s="1"/>
  <c r="W1383" i="64"/>
  <c r="W1410" i="64" s="1"/>
  <c r="W1348" i="64"/>
  <c r="W1375" i="64" s="1"/>
  <c r="W1324" i="64"/>
  <c r="W1339" i="64" s="1"/>
  <c r="W1875" i="64"/>
  <c r="W1902" i="64" s="1"/>
  <c r="W1254" i="64"/>
  <c r="W1267" i="64" s="1"/>
  <c r="W989" i="64"/>
  <c r="W1002" i="64" s="1"/>
  <c r="W1102" i="64"/>
  <c r="W1078" i="64"/>
  <c r="W1093" i="64" s="1"/>
  <c r="W937" i="64"/>
  <c r="W952" i="64" s="1"/>
  <c r="W1690" i="64"/>
  <c r="W1705" i="64" s="1"/>
  <c r="W1230" i="64"/>
  <c r="W1245" i="64" s="1"/>
  <c r="W661" i="64"/>
  <c r="W560" i="64"/>
  <c r="W580" i="64" s="1"/>
  <c r="W612" i="64"/>
  <c r="W637" i="64"/>
  <c r="W588" i="64"/>
  <c r="W603" i="64" s="1"/>
  <c r="BC1664" i="64"/>
  <c r="BC2470" i="64"/>
  <c r="BC2419" i="64"/>
  <c r="BC2444" i="64"/>
  <c r="BC1606" i="64"/>
  <c r="BC1638" i="64"/>
  <c r="BC1655" i="64" s="1"/>
  <c r="BC1584" i="64"/>
  <c r="BC1597" i="64" s="1"/>
  <c r="BC2393" i="64"/>
  <c r="BC2410" i="64" s="1"/>
  <c r="BC1793" i="64"/>
  <c r="BC1806" i="64" s="1"/>
  <c r="BC2522" i="64"/>
  <c r="BC2536" i="64" s="1"/>
  <c r="BC1495" i="64"/>
  <c r="BC1530" i="64" s="1"/>
  <c r="BC1880" i="64"/>
  <c r="BC1907" i="64" s="1"/>
  <c r="BC1539" i="64"/>
  <c r="BC1574" i="64" s="1"/>
  <c r="BC1459" i="64"/>
  <c r="BC1486" i="64" s="1"/>
  <c r="BC1948" i="64"/>
  <c r="BC1971" i="64" s="1"/>
  <c r="BC1916" i="64"/>
  <c r="BC1939" i="64" s="1"/>
  <c r="BC1388" i="64"/>
  <c r="BC1415" i="64" s="1"/>
  <c r="BC1980" i="64"/>
  <c r="BC2005" i="64" s="1"/>
  <c r="BC1423" i="64"/>
  <c r="BC1450" i="64" s="1"/>
  <c r="BC2014" i="64"/>
  <c r="BC2039" i="64" s="1"/>
  <c r="BC1353" i="64"/>
  <c r="BC1380" i="64" s="1"/>
  <c r="BC1259" i="64"/>
  <c r="BC1272" i="64" s="1"/>
  <c r="BC1235" i="64"/>
  <c r="BC1329" i="64"/>
  <c r="BC1107" i="64"/>
  <c r="BC1083" i="64"/>
  <c r="BC1098" i="64" s="1"/>
  <c r="BC942" i="64"/>
  <c r="BC1695" i="64"/>
  <c r="BC1710" i="64" s="1"/>
  <c r="BC666" i="64"/>
  <c r="BC679" i="64" s="1"/>
  <c r="BC994" i="64"/>
  <c r="BC1007" i="64" s="1"/>
  <c r="BC565" i="64"/>
  <c r="BC1719" i="64"/>
  <c r="BC642" i="64"/>
  <c r="BC617" i="64"/>
  <c r="BC593" i="64"/>
  <c r="BT1663" i="64"/>
  <c r="BT2469" i="64"/>
  <c r="BT2418" i="64"/>
  <c r="BT2443" i="64"/>
  <c r="BT2392" i="64"/>
  <c r="BT1637" i="64"/>
  <c r="BT1605" i="64"/>
  <c r="BT2521" i="64"/>
  <c r="BT1792" i="64"/>
  <c r="BT1538" i="64"/>
  <c r="BT1947" i="64"/>
  <c r="BT1583" i="64"/>
  <c r="BT1879" i="64"/>
  <c r="BT1458" i="64"/>
  <c r="BT1494" i="64"/>
  <c r="BT1387" i="64"/>
  <c r="BT2013" i="64"/>
  <c r="BT1422" i="64"/>
  <c r="BT1352" i="64"/>
  <c r="BT1915" i="64"/>
  <c r="BT1979" i="64"/>
  <c r="BT1234" i="64"/>
  <c r="BT1249" i="64" s="1"/>
  <c r="BT1258" i="64"/>
  <c r="BT1106" i="64"/>
  <c r="BT1225" i="64" s="1"/>
  <c r="BT1328" i="64"/>
  <c r="BT1694" i="64"/>
  <c r="BT665" i="64"/>
  <c r="BT678" i="64" s="1"/>
  <c r="BT616" i="64"/>
  <c r="BT1718" i="64"/>
  <c r="BT993" i="64"/>
  <c r="BT941" i="64"/>
  <c r="BT592" i="64"/>
  <c r="AN1663" i="64"/>
  <c r="AN2469" i="64"/>
  <c r="AN2418" i="64"/>
  <c r="AN2443" i="64"/>
  <c r="AN2392" i="64"/>
  <c r="AN1637" i="64"/>
  <c r="AN1605" i="64"/>
  <c r="AN1792" i="64"/>
  <c r="AN1583" i="64"/>
  <c r="AN2521" i="64"/>
  <c r="AN1538" i="64"/>
  <c r="AN1879" i="64"/>
  <c r="AN1947" i="64"/>
  <c r="AN1494" i="64"/>
  <c r="AN1458" i="64"/>
  <c r="AN1915" i="64"/>
  <c r="AN2013" i="64"/>
  <c r="AN1352" i="64"/>
  <c r="AN1387" i="64"/>
  <c r="AN1234" i="64"/>
  <c r="AN1249" i="64" s="1"/>
  <c r="AN1258" i="64"/>
  <c r="AN1979" i="64"/>
  <c r="AN1106" i="64"/>
  <c r="AN1225" i="64" s="1"/>
  <c r="AN1422" i="64"/>
  <c r="AN1328" i="64"/>
  <c r="AN1694" i="64"/>
  <c r="AN665" i="64"/>
  <c r="AN678" i="64" s="1"/>
  <c r="AN993" i="64"/>
  <c r="AN941" i="64"/>
  <c r="AN616" i="64"/>
  <c r="AN1718" i="64"/>
  <c r="AN592" i="64"/>
  <c r="BU1660" i="64"/>
  <c r="BU1682" i="64" s="1"/>
  <c r="BU2466" i="64"/>
  <c r="BU2483" i="64" s="1"/>
  <c r="BU2440" i="64"/>
  <c r="BU2457" i="64" s="1"/>
  <c r="BU2389" i="64"/>
  <c r="BU2406" i="64" s="1"/>
  <c r="BU2415" i="64"/>
  <c r="BU2432" i="64" s="1"/>
  <c r="BU1602" i="64"/>
  <c r="BU1625" i="64" s="1"/>
  <c r="BU1634" i="64"/>
  <c r="BU1651" i="64" s="1"/>
  <c r="BU1580" i="64"/>
  <c r="BU1593" i="64" s="1"/>
  <c r="BU1789" i="64"/>
  <c r="BU1802" i="64" s="1"/>
  <c r="BU2518" i="64"/>
  <c r="BU2532" i="64" s="1"/>
  <c r="BU1535" i="64"/>
  <c r="BU1570" i="64" s="1"/>
  <c r="BU1876" i="64"/>
  <c r="BU1903" i="64" s="1"/>
  <c r="BU1944" i="64"/>
  <c r="BU1967" i="64" s="1"/>
  <c r="BU1455" i="64"/>
  <c r="BU1482" i="64" s="1"/>
  <c r="BU1912" i="64"/>
  <c r="BU1935" i="64" s="1"/>
  <c r="BU2010" i="64"/>
  <c r="BU2035" i="64" s="1"/>
  <c r="BU1349" i="64"/>
  <c r="BU1376" i="64" s="1"/>
  <c r="BU1491" i="64"/>
  <c r="BU1526" i="64" s="1"/>
  <c r="BU1419" i="64"/>
  <c r="BU1446" i="64" s="1"/>
  <c r="BU1384" i="64"/>
  <c r="BU1411" i="64" s="1"/>
  <c r="BU1255" i="64"/>
  <c r="BU1268" i="64" s="1"/>
  <c r="BU1976" i="64"/>
  <c r="BU2001" i="64" s="1"/>
  <c r="BU1231" i="64"/>
  <c r="BU1246" i="64" s="1"/>
  <c r="BU1325" i="64"/>
  <c r="BU1103" i="64"/>
  <c r="BU1079" i="64"/>
  <c r="BU1094" i="64" s="1"/>
  <c r="BU1691" i="64"/>
  <c r="BU1706" i="64" s="1"/>
  <c r="BU662" i="64"/>
  <c r="BU675" i="64" s="1"/>
  <c r="BU990" i="64"/>
  <c r="BU1003" i="64" s="1"/>
  <c r="BU613" i="64"/>
  <c r="BU1715" i="64"/>
  <c r="BU1730" i="64" s="1"/>
  <c r="BU638" i="64"/>
  <c r="BU589" i="64"/>
  <c r="BM1660" i="64"/>
  <c r="BM1682" i="64" s="1"/>
  <c r="BM2466" i="64"/>
  <c r="BM2483" i="64" s="1"/>
  <c r="BM2440" i="64"/>
  <c r="BM2457" i="64" s="1"/>
  <c r="BM2389" i="64"/>
  <c r="BM2406" i="64" s="1"/>
  <c r="BM1602" i="64"/>
  <c r="BM1625" i="64" s="1"/>
  <c r="BM1634" i="64"/>
  <c r="BM1651" i="64" s="1"/>
  <c r="BM2415" i="64"/>
  <c r="BM2432" i="64" s="1"/>
  <c r="BM1580" i="64"/>
  <c r="BM1593" i="64" s="1"/>
  <c r="BM2518" i="64"/>
  <c r="BM2532" i="64" s="1"/>
  <c r="BM1789" i="64"/>
  <c r="BM1802" i="64" s="1"/>
  <c r="BM1535" i="64"/>
  <c r="BM1570" i="64" s="1"/>
  <c r="BM1876" i="64"/>
  <c r="BM1903" i="64" s="1"/>
  <c r="BM1944" i="64"/>
  <c r="BM1967" i="64" s="1"/>
  <c r="BM1491" i="64"/>
  <c r="BM1526" i="64" s="1"/>
  <c r="BM1912" i="64"/>
  <c r="BM1935" i="64" s="1"/>
  <c r="BM1455" i="64"/>
  <c r="BM1482" i="64" s="1"/>
  <c r="BM1419" i="64"/>
  <c r="BM1446" i="64" s="1"/>
  <c r="BM2010" i="64"/>
  <c r="BM2035" i="64" s="1"/>
  <c r="BM1384" i="64"/>
  <c r="BM1411" i="64" s="1"/>
  <c r="BM1349" i="64"/>
  <c r="BM1376" i="64" s="1"/>
  <c r="BM1231" i="64"/>
  <c r="BM1246" i="64" s="1"/>
  <c r="BM1976" i="64"/>
  <c r="BM2001" i="64" s="1"/>
  <c r="BM1325" i="64"/>
  <c r="BM1103" i="64"/>
  <c r="BM1079" i="64"/>
  <c r="BM1094" i="64" s="1"/>
  <c r="BM1255" i="64"/>
  <c r="BM1268" i="64" s="1"/>
  <c r="BM1691" i="64"/>
  <c r="BM1706" i="64" s="1"/>
  <c r="BM662" i="64"/>
  <c r="BM675" i="64" s="1"/>
  <c r="BM638" i="64"/>
  <c r="BM613" i="64"/>
  <c r="BM938" i="64"/>
  <c r="BM953" i="64" s="1"/>
  <c r="BM1715" i="64"/>
  <c r="BM1730" i="64" s="1"/>
  <c r="BM990" i="64"/>
  <c r="BM1003" i="64" s="1"/>
  <c r="BM589" i="64"/>
  <c r="Y405" i="64"/>
  <c r="BM405" i="64"/>
  <c r="BL408" i="64"/>
  <c r="CA1714" i="64"/>
  <c r="CK1659" i="64"/>
  <c r="CK2465" i="64"/>
  <c r="CK2482" i="64" s="1"/>
  <c r="CK2439" i="64"/>
  <c r="CK2456" i="64" s="1"/>
  <c r="CK2414" i="64"/>
  <c r="CK2431" i="64" s="1"/>
  <c r="CK2388" i="64"/>
  <c r="CK2405" i="64" s="1"/>
  <c r="CK1633" i="64"/>
  <c r="CK1650" i="64" s="1"/>
  <c r="CK1601" i="64"/>
  <c r="CK1624" i="64" s="1"/>
  <c r="CK2517" i="64"/>
  <c r="CK2531" i="64" s="1"/>
  <c r="CK1579" i="64"/>
  <c r="CK1592" i="64" s="1"/>
  <c r="CK1788" i="64"/>
  <c r="CK1801" i="64" s="1"/>
  <c r="CK1534" i="64"/>
  <c r="CK1875" i="64"/>
  <c r="CK1902" i="64" s="1"/>
  <c r="CK1943" i="64"/>
  <c r="CK1966" i="64" s="1"/>
  <c r="CK1911" i="64"/>
  <c r="CK1934" i="64" s="1"/>
  <c r="CK1490" i="64"/>
  <c r="CK1525" i="64" s="1"/>
  <c r="CK1454" i="64"/>
  <c r="CK1481" i="64" s="1"/>
  <c r="CK1418" i="64"/>
  <c r="CK1445" i="64" s="1"/>
  <c r="CK1383" i="64"/>
  <c r="CK1410" i="64" s="1"/>
  <c r="CK2009" i="64"/>
  <c r="CK2034" i="64" s="1"/>
  <c r="CK1348" i="64"/>
  <c r="CK1375" i="64" s="1"/>
  <c r="CK1975" i="64"/>
  <c r="CK2000" i="64" s="1"/>
  <c r="CK1230" i="64"/>
  <c r="CK1245" i="64" s="1"/>
  <c r="CK1254" i="64"/>
  <c r="CK1267" i="64" s="1"/>
  <c r="CK1102" i="64"/>
  <c r="CK1078" i="64"/>
  <c r="CK1093" i="64" s="1"/>
  <c r="CK1690" i="64"/>
  <c r="CK1705" i="64" s="1"/>
  <c r="CK661" i="64"/>
  <c r="CK1324" i="64"/>
  <c r="CK1339" i="64" s="1"/>
  <c r="CK612" i="64"/>
  <c r="CK1714" i="64"/>
  <c r="CK937" i="64"/>
  <c r="CK952" i="64" s="1"/>
  <c r="CK588" i="64"/>
  <c r="CK603" i="64" s="1"/>
  <c r="CK989" i="64"/>
  <c r="CK1002" i="64" s="1"/>
  <c r="CK637" i="64"/>
  <c r="CC1659" i="64"/>
  <c r="CC2465" i="64"/>
  <c r="CC2482" i="64" s="1"/>
  <c r="CC2439" i="64"/>
  <c r="CC2456" i="64" s="1"/>
  <c r="CC2388" i="64"/>
  <c r="CC2405" i="64" s="1"/>
  <c r="CC2414" i="64"/>
  <c r="CC2431" i="64" s="1"/>
  <c r="CC1633" i="64"/>
  <c r="CC1650" i="64" s="1"/>
  <c r="CC1601" i="64"/>
  <c r="CC1624" i="64" s="1"/>
  <c r="CC1579" i="64"/>
  <c r="CC1592" i="64" s="1"/>
  <c r="CC1788" i="64"/>
  <c r="CC1801" i="64" s="1"/>
  <c r="CC2517" i="64"/>
  <c r="CC2531" i="64" s="1"/>
  <c r="CC1875" i="64"/>
  <c r="CC1902" i="64" s="1"/>
  <c r="CC1534" i="64"/>
  <c r="CC1490" i="64"/>
  <c r="CC1525" i="64" s="1"/>
  <c r="CC1943" i="64"/>
  <c r="CC1966" i="64" s="1"/>
  <c r="CC1454" i="64"/>
  <c r="CC1481" i="64" s="1"/>
  <c r="CC1911" i="64"/>
  <c r="CC1934" i="64" s="1"/>
  <c r="CC2009" i="64"/>
  <c r="CC2034" i="64" s="1"/>
  <c r="CC1348" i="64"/>
  <c r="CC1375" i="64" s="1"/>
  <c r="CC1254" i="64"/>
  <c r="CC1267" i="64" s="1"/>
  <c r="CC1975" i="64"/>
  <c r="CC2000" i="64" s="1"/>
  <c r="CC1418" i="64"/>
  <c r="CC1445" i="64" s="1"/>
  <c r="CC1324" i="64"/>
  <c r="CC1339" i="64" s="1"/>
  <c r="CC1102" i="64"/>
  <c r="CC1383" i="64"/>
  <c r="CC1410" i="64" s="1"/>
  <c r="CC1078" i="64"/>
  <c r="CC1093" i="64" s="1"/>
  <c r="CC1230" i="64"/>
  <c r="CC1245" i="64" s="1"/>
  <c r="CC1690" i="64"/>
  <c r="CC1705" i="64" s="1"/>
  <c r="CC661" i="64"/>
  <c r="CC989" i="64"/>
  <c r="CC1002" i="64" s="1"/>
  <c r="CC612" i="64"/>
  <c r="CC637" i="64"/>
  <c r="CC588" i="64"/>
  <c r="CC603" i="64" s="1"/>
  <c r="BU1659" i="64"/>
  <c r="BU2465" i="64"/>
  <c r="BU2482" i="64" s="1"/>
  <c r="BU2439" i="64"/>
  <c r="BU2456" i="64" s="1"/>
  <c r="BU2388" i="64"/>
  <c r="BU2405" i="64" s="1"/>
  <c r="BU2414" i="64"/>
  <c r="BU2431" i="64" s="1"/>
  <c r="BU1633" i="64"/>
  <c r="BU1650" i="64" s="1"/>
  <c r="BU1601" i="64"/>
  <c r="BU1624" i="64" s="1"/>
  <c r="BU1579" i="64"/>
  <c r="BU1592" i="64" s="1"/>
  <c r="BU2517" i="64"/>
  <c r="BU2531" i="64" s="1"/>
  <c r="BU1534" i="64"/>
  <c r="BU1788" i="64"/>
  <c r="BU1801" i="64" s="1"/>
  <c r="BU1490" i="64"/>
  <c r="BU1525" i="64" s="1"/>
  <c r="BU1875" i="64"/>
  <c r="BU1902" i="64" s="1"/>
  <c r="BU1943" i="64"/>
  <c r="BU1966" i="64" s="1"/>
  <c r="BU1911" i="64"/>
  <c r="BU1934" i="64" s="1"/>
  <c r="BU1454" i="64"/>
  <c r="BU1481" i="64" s="1"/>
  <c r="BU2009" i="64"/>
  <c r="BU2034" i="64" s="1"/>
  <c r="BU1418" i="64"/>
  <c r="BU1445" i="64" s="1"/>
  <c r="BU1383" i="64"/>
  <c r="BU1410" i="64" s="1"/>
  <c r="BU1348" i="64"/>
  <c r="BU1375" i="64" s="1"/>
  <c r="BU1975" i="64"/>
  <c r="BU2000" i="64" s="1"/>
  <c r="BU1324" i="64"/>
  <c r="BU1339" i="64" s="1"/>
  <c r="BU1102" i="64"/>
  <c r="BU1078" i="64"/>
  <c r="BU1093" i="64" s="1"/>
  <c r="BU1690" i="64"/>
  <c r="BU1705" i="64" s="1"/>
  <c r="BU661" i="64"/>
  <c r="BU1254" i="64"/>
  <c r="BU1267" i="64" s="1"/>
  <c r="BU612" i="64"/>
  <c r="BU937" i="64"/>
  <c r="BU952" i="64" s="1"/>
  <c r="BU989" i="64"/>
  <c r="BU1002" i="64" s="1"/>
  <c r="BU588" i="64"/>
  <c r="BU603" i="64" s="1"/>
  <c r="BU1230" i="64"/>
  <c r="BU1245" i="64" s="1"/>
  <c r="BM1659" i="64"/>
  <c r="BM2465" i="64"/>
  <c r="BM2482" i="64" s="1"/>
  <c r="BM2439" i="64"/>
  <c r="BM2456" i="64" s="1"/>
  <c r="BM2414" i="64"/>
  <c r="BM2431" i="64" s="1"/>
  <c r="BM2388" i="64"/>
  <c r="BM2405" i="64" s="1"/>
  <c r="BM1633" i="64"/>
  <c r="BM1650" i="64" s="1"/>
  <c r="BM1601" i="64"/>
  <c r="BM1624" i="64" s="1"/>
  <c r="BM2517" i="64"/>
  <c r="BM2531" i="64" s="1"/>
  <c r="BM1579" i="64"/>
  <c r="BM1592" i="64" s="1"/>
  <c r="BM1788" i="64"/>
  <c r="BM1801" i="64" s="1"/>
  <c r="BM1875" i="64"/>
  <c r="BM1902" i="64" s="1"/>
  <c r="BM1534" i="64"/>
  <c r="BM1490" i="64"/>
  <c r="BM1525" i="64" s="1"/>
  <c r="BM1454" i="64"/>
  <c r="BM1481" i="64" s="1"/>
  <c r="BM1943" i="64"/>
  <c r="BM1966" i="64" s="1"/>
  <c r="BM1911" i="64"/>
  <c r="BM1934" i="64" s="1"/>
  <c r="BM1418" i="64"/>
  <c r="BM1445" i="64" s="1"/>
  <c r="BM1383" i="64"/>
  <c r="BM1410" i="64" s="1"/>
  <c r="BM2009" i="64"/>
  <c r="BM2034" i="64" s="1"/>
  <c r="BM1348" i="64"/>
  <c r="BM1375" i="64" s="1"/>
  <c r="BM1324" i="64"/>
  <c r="BM1339" i="64" s="1"/>
  <c r="BM1975" i="64"/>
  <c r="BM2000" i="64" s="1"/>
  <c r="BM1254" i="64"/>
  <c r="BM1267" i="64" s="1"/>
  <c r="BM1102" i="64"/>
  <c r="BM1078" i="64"/>
  <c r="BM1093" i="64" s="1"/>
  <c r="BM1690" i="64"/>
  <c r="BM1705" i="64" s="1"/>
  <c r="BM1230" i="64"/>
  <c r="BM1245" i="64" s="1"/>
  <c r="BM661" i="64"/>
  <c r="BM612" i="64"/>
  <c r="BM637" i="64"/>
  <c r="BM588" i="64"/>
  <c r="BM603" i="64" s="1"/>
  <c r="BM937" i="64"/>
  <c r="BM952" i="64" s="1"/>
  <c r="BM989" i="64"/>
  <c r="BM1002" i="64" s="1"/>
  <c r="BE1659" i="64"/>
  <c r="BE2465" i="64"/>
  <c r="BE2482" i="64" s="1"/>
  <c r="BE2439" i="64"/>
  <c r="BE2456" i="64" s="1"/>
  <c r="BE2414" i="64"/>
  <c r="BE2431" i="64" s="1"/>
  <c r="BE2388" i="64"/>
  <c r="BE2405" i="64" s="1"/>
  <c r="BE1601" i="64"/>
  <c r="BE1624" i="64" s="1"/>
  <c r="BE1579" i="64"/>
  <c r="BE1592" i="64" s="1"/>
  <c r="BE1788" i="64"/>
  <c r="BE1801" i="64" s="1"/>
  <c r="BE2517" i="64"/>
  <c r="BE2531" i="64" s="1"/>
  <c r="BE1633" i="64"/>
  <c r="BE1650" i="64" s="1"/>
  <c r="BE1534" i="64"/>
  <c r="BE1490" i="64"/>
  <c r="BE1525" i="64" s="1"/>
  <c r="BE1875" i="64"/>
  <c r="BE1902" i="64" s="1"/>
  <c r="BE1454" i="64"/>
  <c r="BE1481" i="64" s="1"/>
  <c r="BE1943" i="64"/>
  <c r="BE1966" i="64" s="1"/>
  <c r="BE1911" i="64"/>
  <c r="BE1934" i="64" s="1"/>
  <c r="BE2009" i="64"/>
  <c r="BE2034" i="64" s="1"/>
  <c r="BE1348" i="64"/>
  <c r="BE1375" i="64" s="1"/>
  <c r="BE1418" i="64"/>
  <c r="BE1445" i="64" s="1"/>
  <c r="BE1383" i="64"/>
  <c r="BE1410" i="64" s="1"/>
  <c r="BE1254" i="64"/>
  <c r="BE1267" i="64" s="1"/>
  <c r="BE1975" i="64"/>
  <c r="BE2000" i="64" s="1"/>
  <c r="BE1102" i="64"/>
  <c r="BE1324" i="64"/>
  <c r="BE1339" i="64" s="1"/>
  <c r="BE1230" i="64"/>
  <c r="BE1245" i="64" s="1"/>
  <c r="BE1078" i="64"/>
  <c r="BE1093" i="64" s="1"/>
  <c r="BE1690" i="64"/>
  <c r="BE1705" i="64" s="1"/>
  <c r="BE661" i="64"/>
  <c r="BE937" i="64"/>
  <c r="BE952" i="64" s="1"/>
  <c r="BE989" i="64"/>
  <c r="BE1002" i="64" s="1"/>
  <c r="BE612" i="64"/>
  <c r="BE637" i="64"/>
  <c r="BE588" i="64"/>
  <c r="BE603" i="64" s="1"/>
  <c r="AW1659" i="64"/>
  <c r="AW2465" i="64"/>
  <c r="AW2482" i="64" s="1"/>
  <c r="AW2439" i="64"/>
  <c r="AW2456" i="64" s="1"/>
  <c r="AW2388" i="64"/>
  <c r="AW2405" i="64" s="1"/>
  <c r="AW2414" i="64"/>
  <c r="AW2431" i="64" s="1"/>
  <c r="AW1633" i="64"/>
  <c r="AW1650" i="64" s="1"/>
  <c r="AW1601" i="64"/>
  <c r="AW1624" i="64" s="1"/>
  <c r="AW2517" i="64"/>
  <c r="AW2531" i="64" s="1"/>
  <c r="AW1579" i="64"/>
  <c r="AW1592" i="64" s="1"/>
  <c r="AW1534" i="64"/>
  <c r="AW1875" i="64"/>
  <c r="AW1902" i="64" s="1"/>
  <c r="AW1788" i="64"/>
  <c r="AW1801" i="64" s="1"/>
  <c r="AW1943" i="64"/>
  <c r="AW1966" i="64" s="1"/>
  <c r="AW1911" i="64"/>
  <c r="AW1934" i="64" s="1"/>
  <c r="AW1490" i="64"/>
  <c r="AW1525" i="64" s="1"/>
  <c r="AW1454" i="64"/>
  <c r="AW1481" i="64" s="1"/>
  <c r="AW2009" i="64"/>
  <c r="AW2034" i="64" s="1"/>
  <c r="AW1418" i="64"/>
  <c r="AW1445" i="64" s="1"/>
  <c r="AW1383" i="64"/>
  <c r="AW1410" i="64" s="1"/>
  <c r="AW1348" i="64"/>
  <c r="AW1375" i="64" s="1"/>
  <c r="AW1254" i="64"/>
  <c r="AW1267" i="64" s="1"/>
  <c r="AW1324" i="64"/>
  <c r="AW1339" i="64" s="1"/>
  <c r="AW1102" i="64"/>
  <c r="AW1975" i="64"/>
  <c r="AW2000" i="64" s="1"/>
  <c r="AW1078" i="64"/>
  <c r="AW1093" i="64" s="1"/>
  <c r="AW1690" i="64"/>
  <c r="AW1705" i="64" s="1"/>
  <c r="AW661" i="64"/>
  <c r="AW1230" i="64"/>
  <c r="AW1245" i="64" s="1"/>
  <c r="AW637" i="64"/>
  <c r="AW612" i="64"/>
  <c r="AW937" i="64"/>
  <c r="AW952" i="64" s="1"/>
  <c r="AW989" i="64"/>
  <c r="AW1002" i="64" s="1"/>
  <c r="AW588" i="64"/>
  <c r="AW603" i="64" s="1"/>
  <c r="AO1659" i="64"/>
  <c r="AO2465" i="64"/>
  <c r="AO2482" i="64" s="1"/>
  <c r="AO2439" i="64"/>
  <c r="AO2456" i="64" s="1"/>
  <c r="AO2388" i="64"/>
  <c r="AO2405" i="64" s="1"/>
  <c r="AO2414" i="64"/>
  <c r="AO2431" i="64" s="1"/>
  <c r="AO1601" i="64"/>
  <c r="AO1624" i="64" s="1"/>
  <c r="AO1633" i="64"/>
  <c r="AO1650" i="64" s="1"/>
  <c r="AO1579" i="64"/>
  <c r="AO1592" i="64" s="1"/>
  <c r="AO1788" i="64"/>
  <c r="AO1801" i="64" s="1"/>
  <c r="AO2517" i="64"/>
  <c r="AO2531" i="64" s="1"/>
  <c r="AO1534" i="64"/>
  <c r="AO1875" i="64"/>
  <c r="AO1902" i="64" s="1"/>
  <c r="AO1490" i="64"/>
  <c r="AO1525" i="64" s="1"/>
  <c r="AO1454" i="64"/>
  <c r="AO1481" i="64" s="1"/>
  <c r="AO1418" i="64"/>
  <c r="AO1445" i="64" s="1"/>
  <c r="AO1383" i="64"/>
  <c r="AO1410" i="64" s="1"/>
  <c r="AO2009" i="64"/>
  <c r="AO2034" i="64" s="1"/>
  <c r="AO1943" i="64"/>
  <c r="AO1966" i="64" s="1"/>
  <c r="AO1911" i="64"/>
  <c r="AO1934" i="64" s="1"/>
  <c r="AO1348" i="64"/>
  <c r="AO1375" i="64" s="1"/>
  <c r="AO1324" i="64"/>
  <c r="AO1339" i="64" s="1"/>
  <c r="AO1102" i="64"/>
  <c r="AO1078" i="64"/>
  <c r="AO1093" i="64" s="1"/>
  <c r="AO1230" i="64"/>
  <c r="AO1245" i="64" s="1"/>
  <c r="AO1690" i="64"/>
  <c r="AO1705" i="64" s="1"/>
  <c r="AO1975" i="64"/>
  <c r="AO2000" i="64" s="1"/>
  <c r="AO661" i="64"/>
  <c r="AO1254" i="64"/>
  <c r="AO1267" i="64" s="1"/>
  <c r="AO612" i="64"/>
  <c r="AO588" i="64"/>
  <c r="AO603" i="64" s="1"/>
  <c r="AO937" i="64"/>
  <c r="AO952" i="64" s="1"/>
  <c r="AO637" i="64"/>
  <c r="AG1659" i="64"/>
  <c r="AG2465" i="64"/>
  <c r="AG2482" i="64" s="1"/>
  <c r="AG2439" i="64"/>
  <c r="AG2456" i="64" s="1"/>
  <c r="AG2388" i="64"/>
  <c r="AG2405" i="64" s="1"/>
  <c r="AG1633" i="64"/>
  <c r="AG1650" i="64" s="1"/>
  <c r="AG1601" i="64"/>
  <c r="AG1624" i="64" s="1"/>
  <c r="AG2414" i="64"/>
  <c r="AG2431" i="64" s="1"/>
  <c r="AG1579" i="64"/>
  <c r="AG1592" i="64" s="1"/>
  <c r="AG1788" i="64"/>
  <c r="AG1801" i="64" s="1"/>
  <c r="AG2517" i="64"/>
  <c r="AG2531" i="64" s="1"/>
  <c r="AG1534" i="64"/>
  <c r="AG1875" i="64"/>
  <c r="AG1902" i="64" s="1"/>
  <c r="AG1943" i="64"/>
  <c r="AG1966" i="64" s="1"/>
  <c r="AG1911" i="64"/>
  <c r="AG1934" i="64" s="1"/>
  <c r="AG1454" i="64"/>
  <c r="AG1481" i="64" s="1"/>
  <c r="AG1490" i="64"/>
  <c r="AG1525" i="64" s="1"/>
  <c r="AG2009" i="64"/>
  <c r="AG2034" i="64" s="1"/>
  <c r="AG1348" i="64"/>
  <c r="AG1375" i="64" s="1"/>
  <c r="AG1418" i="64"/>
  <c r="AG1445" i="64" s="1"/>
  <c r="AG1383" i="64"/>
  <c r="AG1410" i="64" s="1"/>
  <c r="AG1975" i="64"/>
  <c r="AG2000" i="64" s="1"/>
  <c r="AG1324" i="64"/>
  <c r="AG1339" i="64" s="1"/>
  <c r="AG1254" i="64"/>
  <c r="AG1267" i="64" s="1"/>
  <c r="AG1102" i="64"/>
  <c r="AG1230" i="64"/>
  <c r="AG1245" i="64" s="1"/>
  <c r="AG1078" i="64"/>
  <c r="AG1093" i="64" s="1"/>
  <c r="AG1690" i="64"/>
  <c r="AG1705" i="64" s="1"/>
  <c r="AG661" i="64"/>
  <c r="AG937" i="64"/>
  <c r="AG952" i="64" s="1"/>
  <c r="AG612" i="64"/>
  <c r="AG989" i="64"/>
  <c r="AG1002" i="64" s="1"/>
  <c r="AG637" i="64"/>
  <c r="AG588" i="64"/>
  <c r="AG603" i="64" s="1"/>
  <c r="Y1659" i="64"/>
  <c r="Y2465" i="64"/>
  <c r="Y2482" i="64" s="1"/>
  <c r="Y2439" i="64"/>
  <c r="Y2456" i="64" s="1"/>
  <c r="Y2414" i="64"/>
  <c r="Y2431" i="64" s="1"/>
  <c r="Y2388" i="64"/>
  <c r="Y2405" i="64" s="1"/>
  <c r="Y1633" i="64"/>
  <c r="Y1650" i="64" s="1"/>
  <c r="Y1601" i="64"/>
  <c r="Y1624" i="64" s="1"/>
  <c r="Y2517" i="64"/>
  <c r="Y2531" i="64" s="1"/>
  <c r="Y1579" i="64"/>
  <c r="Y1592" i="64" s="1"/>
  <c r="Y1788" i="64"/>
  <c r="Y1801" i="64" s="1"/>
  <c r="Y1534" i="64"/>
  <c r="Y1875" i="64"/>
  <c r="Y1902" i="64" s="1"/>
  <c r="Y1490" i="64"/>
  <c r="Y1525" i="64" s="1"/>
  <c r="Y1943" i="64"/>
  <c r="Y1966" i="64" s="1"/>
  <c r="Y1911" i="64"/>
  <c r="Y1934" i="64" s="1"/>
  <c r="Y1454" i="64"/>
  <c r="Y1481" i="64" s="1"/>
  <c r="Y1418" i="64"/>
  <c r="Y1445" i="64" s="1"/>
  <c r="Y2009" i="64"/>
  <c r="Y2034" i="64" s="1"/>
  <c r="Y1383" i="64"/>
  <c r="Y1410" i="64" s="1"/>
  <c r="Y1348" i="64"/>
  <c r="Y1375" i="64" s="1"/>
  <c r="Y1975" i="64"/>
  <c r="Y2000" i="64" s="1"/>
  <c r="Y1254" i="64"/>
  <c r="Y1267" i="64" s="1"/>
  <c r="Y1102" i="64"/>
  <c r="Y1078" i="64"/>
  <c r="Y1093" i="64" s="1"/>
  <c r="Y1324" i="64"/>
  <c r="Y1339" i="64" s="1"/>
  <c r="Y1690" i="64"/>
  <c r="Y1705" i="64" s="1"/>
  <c r="Y661" i="64"/>
  <c r="Y1230" i="64"/>
  <c r="Y1245" i="64" s="1"/>
  <c r="Y612" i="64"/>
  <c r="Y637" i="64"/>
  <c r="Y937" i="64"/>
  <c r="Y952" i="64" s="1"/>
  <c r="Y588" i="64"/>
  <c r="Y603" i="64" s="1"/>
  <c r="Y989" i="64"/>
  <c r="Y1002" i="64" s="1"/>
  <c r="CK1664" i="64"/>
  <c r="CK2470" i="64"/>
  <c r="CK2444" i="64"/>
  <c r="CK2393" i="64"/>
  <c r="CK2410" i="64" s="1"/>
  <c r="CK1606" i="64"/>
  <c r="CK2419" i="64"/>
  <c r="CK1638" i="64"/>
  <c r="CK1655" i="64" s="1"/>
  <c r="CK2522" i="64"/>
  <c r="CK2536" i="64" s="1"/>
  <c r="CK1584" i="64"/>
  <c r="CK1597" i="64" s="1"/>
  <c r="CK1948" i="64"/>
  <c r="CK1971" i="64" s="1"/>
  <c r="CK1793" i="64"/>
  <c r="CK1806" i="64" s="1"/>
  <c r="CK1539" i="64"/>
  <c r="CK1574" i="64" s="1"/>
  <c r="CK1495" i="64"/>
  <c r="CK1530" i="64" s="1"/>
  <c r="CK1459" i="64"/>
  <c r="CK1486" i="64" s="1"/>
  <c r="CK1423" i="64"/>
  <c r="CK1450" i="64" s="1"/>
  <c r="CK1916" i="64"/>
  <c r="CK1939" i="64" s="1"/>
  <c r="CK2014" i="64"/>
  <c r="CK2039" i="64" s="1"/>
  <c r="CK1880" i="64"/>
  <c r="CK1907" i="64" s="1"/>
  <c r="CK1388" i="64"/>
  <c r="CK1415" i="64" s="1"/>
  <c r="CK1353" i="64"/>
  <c r="CK1380" i="64" s="1"/>
  <c r="CK1329" i="64"/>
  <c r="CK1980" i="64"/>
  <c r="CK2005" i="64" s="1"/>
  <c r="CK1259" i="64"/>
  <c r="CK1272" i="64" s="1"/>
  <c r="CK1235" i="64"/>
  <c r="CK942" i="64"/>
  <c r="CK1083" i="64"/>
  <c r="CK1098" i="64" s="1"/>
  <c r="CK1107" i="64"/>
  <c r="CK666" i="64"/>
  <c r="CK679" i="64" s="1"/>
  <c r="CK642" i="64"/>
  <c r="CK994" i="64"/>
  <c r="CK1007" i="64" s="1"/>
  <c r="CK1695" i="64"/>
  <c r="CK1710" i="64" s="1"/>
  <c r="CK1719" i="64"/>
  <c r="CK617" i="64"/>
  <c r="CK593" i="64"/>
  <c r="CK565" i="64"/>
  <c r="CC1664" i="64"/>
  <c r="CC2470" i="64"/>
  <c r="CC2444" i="64"/>
  <c r="CC2419" i="64"/>
  <c r="CC1638" i="64"/>
  <c r="CC1655" i="64" s="1"/>
  <c r="CC1606" i="64"/>
  <c r="CC2393" i="64"/>
  <c r="CC2410" i="64" s="1"/>
  <c r="CC2522" i="64"/>
  <c r="CC2536" i="64" s="1"/>
  <c r="CC1584" i="64"/>
  <c r="CC1597" i="64" s="1"/>
  <c r="CC1793" i="64"/>
  <c r="CC1806" i="64" s="1"/>
  <c r="CC1948" i="64"/>
  <c r="CC1971" i="64" s="1"/>
  <c r="CC1539" i="64"/>
  <c r="CC1574" i="64" s="1"/>
  <c r="CC1495" i="64"/>
  <c r="CC1530" i="64" s="1"/>
  <c r="CC1459" i="64"/>
  <c r="CC1486" i="64" s="1"/>
  <c r="CC1916" i="64"/>
  <c r="CC1939" i="64" s="1"/>
  <c r="CC1880" i="64"/>
  <c r="CC1907" i="64" s="1"/>
  <c r="CC1423" i="64"/>
  <c r="CC1450" i="64" s="1"/>
  <c r="CC2014" i="64"/>
  <c r="CC2039" i="64" s="1"/>
  <c r="CC1353" i="64"/>
  <c r="CC1380" i="64" s="1"/>
  <c r="CC1329" i="64"/>
  <c r="CC1980" i="64"/>
  <c r="CC2005" i="64" s="1"/>
  <c r="CC1235" i="64"/>
  <c r="CC1388" i="64"/>
  <c r="CC1415" i="64" s="1"/>
  <c r="CC1259" i="64"/>
  <c r="CC1272" i="64" s="1"/>
  <c r="CC1107" i="64"/>
  <c r="CC1083" i="64"/>
  <c r="CC1098" i="64" s="1"/>
  <c r="CC942" i="64"/>
  <c r="CC666" i="64"/>
  <c r="CC679" i="64" s="1"/>
  <c r="CC642" i="64"/>
  <c r="CC994" i="64"/>
  <c r="CC1007" i="64" s="1"/>
  <c r="CC617" i="64"/>
  <c r="CC1719" i="64"/>
  <c r="CC593" i="64"/>
  <c r="CC1695" i="64"/>
  <c r="CC1710" i="64" s="1"/>
  <c r="CC565" i="64"/>
  <c r="BU1664" i="64"/>
  <c r="BU2470" i="64"/>
  <c r="BU2444" i="64"/>
  <c r="BU2419" i="64"/>
  <c r="BU1606" i="64"/>
  <c r="BU2393" i="64"/>
  <c r="BU2410" i="64" s="1"/>
  <c r="BU2522" i="64"/>
  <c r="BU2536" i="64" s="1"/>
  <c r="BU1584" i="64"/>
  <c r="BU1597" i="64" s="1"/>
  <c r="BU1793" i="64"/>
  <c r="BU1806" i="64" s="1"/>
  <c r="BU1948" i="64"/>
  <c r="BU1971" i="64" s="1"/>
  <c r="BU1638" i="64"/>
  <c r="BU1655" i="64" s="1"/>
  <c r="BU1539" i="64"/>
  <c r="BU1574" i="64" s="1"/>
  <c r="BU1495" i="64"/>
  <c r="BU1530" i="64" s="1"/>
  <c r="BU1916" i="64"/>
  <c r="BU1939" i="64" s="1"/>
  <c r="BU1880" i="64"/>
  <c r="BU1907" i="64" s="1"/>
  <c r="BU1423" i="64"/>
  <c r="BU1450" i="64" s="1"/>
  <c r="BU2014" i="64"/>
  <c r="BU2039" i="64" s="1"/>
  <c r="BU1353" i="64"/>
  <c r="BU1380" i="64" s="1"/>
  <c r="BU1388" i="64"/>
  <c r="BU1415" i="64" s="1"/>
  <c r="BU1329" i="64"/>
  <c r="BU1459" i="64"/>
  <c r="BU1486" i="64" s="1"/>
  <c r="BU1980" i="64"/>
  <c r="BU2005" i="64" s="1"/>
  <c r="BU1235" i="64"/>
  <c r="BU1259" i="64"/>
  <c r="BU1272" i="64" s="1"/>
  <c r="BU942" i="64"/>
  <c r="BU666" i="64"/>
  <c r="BU679" i="64" s="1"/>
  <c r="BU1107" i="64"/>
  <c r="BU642" i="64"/>
  <c r="BU1083" i="64"/>
  <c r="BU1098" i="64" s="1"/>
  <c r="BU994" i="64"/>
  <c r="BU1007" i="64" s="1"/>
  <c r="BU1695" i="64"/>
  <c r="BU1710" i="64" s="1"/>
  <c r="BU1719" i="64"/>
  <c r="BU593" i="64"/>
  <c r="BU565" i="64"/>
  <c r="BM1664" i="64"/>
  <c r="BM2470" i="64"/>
  <c r="BM2444" i="64"/>
  <c r="BM2419" i="64"/>
  <c r="BM1638" i="64"/>
  <c r="BM1655" i="64" s="1"/>
  <c r="BM1606" i="64"/>
  <c r="BM2522" i="64"/>
  <c r="BM2536" i="64" s="1"/>
  <c r="BM1584" i="64"/>
  <c r="BM1597" i="64" s="1"/>
  <c r="BM2393" i="64"/>
  <c r="BM2410" i="64" s="1"/>
  <c r="BM1948" i="64"/>
  <c r="BM1971" i="64" s="1"/>
  <c r="BM1793" i="64"/>
  <c r="BM1806" i="64" s="1"/>
  <c r="BM1539" i="64"/>
  <c r="BM1574" i="64" s="1"/>
  <c r="BM1495" i="64"/>
  <c r="BM1530" i="64" s="1"/>
  <c r="BM1459" i="64"/>
  <c r="BM1486" i="64" s="1"/>
  <c r="BM1423" i="64"/>
  <c r="BM1450" i="64" s="1"/>
  <c r="BM1388" i="64"/>
  <c r="BM1415" i="64" s="1"/>
  <c r="BM2014" i="64"/>
  <c r="BM2039" i="64" s="1"/>
  <c r="BM1353" i="64"/>
  <c r="BM1380" i="64" s="1"/>
  <c r="BM1916" i="64"/>
  <c r="BM1939" i="64" s="1"/>
  <c r="BM1329" i="64"/>
  <c r="BM1880" i="64"/>
  <c r="BM1907" i="64" s="1"/>
  <c r="BM1980" i="64"/>
  <c r="BM2005" i="64" s="1"/>
  <c r="BM1235" i="64"/>
  <c r="BM1259" i="64"/>
  <c r="BM1272" i="64" s="1"/>
  <c r="BM942" i="64"/>
  <c r="BM1107" i="64"/>
  <c r="BM666" i="64"/>
  <c r="BM679" i="64" s="1"/>
  <c r="BM1083" i="64"/>
  <c r="BM1098" i="64" s="1"/>
  <c r="BM642" i="64"/>
  <c r="BM994" i="64"/>
  <c r="BM1007" i="64" s="1"/>
  <c r="BM1719" i="64"/>
  <c r="BM593" i="64"/>
  <c r="BM1695" i="64"/>
  <c r="BM1710" i="64" s="1"/>
  <c r="BM617" i="64"/>
  <c r="BM565" i="64"/>
  <c r="BE1664" i="64"/>
  <c r="BE2470" i="64"/>
  <c r="BE2444" i="64"/>
  <c r="BE2393" i="64"/>
  <c r="BE2410" i="64" s="1"/>
  <c r="BE1638" i="64"/>
  <c r="BE1655" i="64" s="1"/>
  <c r="BE2522" i="64"/>
  <c r="BE2536" i="64" s="1"/>
  <c r="BE2419" i="64"/>
  <c r="BE1606" i="64"/>
  <c r="BE1584" i="64"/>
  <c r="BE1597" i="64" s="1"/>
  <c r="BE1793" i="64"/>
  <c r="BE1806" i="64" s="1"/>
  <c r="BE1948" i="64"/>
  <c r="BE1971" i="64" s="1"/>
  <c r="BE1539" i="64"/>
  <c r="BE1574" i="64" s="1"/>
  <c r="BE1495" i="64"/>
  <c r="BE1530" i="64" s="1"/>
  <c r="BE1459" i="64"/>
  <c r="BE1486" i="64" s="1"/>
  <c r="BE1916" i="64"/>
  <c r="BE1939" i="64" s="1"/>
  <c r="BE1880" i="64"/>
  <c r="BE1907" i="64" s="1"/>
  <c r="BE1423" i="64"/>
  <c r="BE1450" i="64" s="1"/>
  <c r="BE2014" i="64"/>
  <c r="BE2039" i="64" s="1"/>
  <c r="BE1353" i="64"/>
  <c r="BE1380" i="64" s="1"/>
  <c r="BE1329" i="64"/>
  <c r="BE1388" i="64"/>
  <c r="BE1415" i="64" s="1"/>
  <c r="BE1980" i="64"/>
  <c r="BE2005" i="64" s="1"/>
  <c r="BE1259" i="64"/>
  <c r="BE1272" i="64" s="1"/>
  <c r="BE1235" i="64"/>
  <c r="BE942" i="64"/>
  <c r="BE1083" i="64"/>
  <c r="BE1098" i="64" s="1"/>
  <c r="BE666" i="64"/>
  <c r="BE679" i="64" s="1"/>
  <c r="BE642" i="64"/>
  <c r="BE994" i="64"/>
  <c r="BE1007" i="64" s="1"/>
  <c r="BE1695" i="64"/>
  <c r="BE1710" i="64" s="1"/>
  <c r="BE1719" i="64"/>
  <c r="BE617" i="64"/>
  <c r="BE593" i="64"/>
  <c r="BE565" i="64"/>
  <c r="AW1664" i="64"/>
  <c r="AW2470" i="64"/>
  <c r="AW2444" i="64"/>
  <c r="AW2393" i="64"/>
  <c r="AW2410" i="64" s="1"/>
  <c r="AW1638" i="64"/>
  <c r="AW1655" i="64" s="1"/>
  <c r="AW1606" i="64"/>
  <c r="AW2522" i="64"/>
  <c r="AW2536" i="64" s="1"/>
  <c r="AW2419" i="64"/>
  <c r="AW1584" i="64"/>
  <c r="AW1597" i="64" s="1"/>
  <c r="AW1948" i="64"/>
  <c r="AW1971" i="64" s="1"/>
  <c r="AW1539" i="64"/>
  <c r="AW1574" i="64" s="1"/>
  <c r="AW1793" i="64"/>
  <c r="AW1806" i="64" s="1"/>
  <c r="AW1916" i="64"/>
  <c r="AW1939" i="64" s="1"/>
  <c r="AW1880" i="64"/>
  <c r="AW1907" i="64" s="1"/>
  <c r="AW1423" i="64"/>
  <c r="AW1450" i="64" s="1"/>
  <c r="AW1495" i="64"/>
  <c r="AW1530" i="64" s="1"/>
  <c r="AW1459" i="64"/>
  <c r="AW1486" i="64" s="1"/>
  <c r="AW2014" i="64"/>
  <c r="AW2039" i="64" s="1"/>
  <c r="AW1388" i="64"/>
  <c r="AW1415" i="64" s="1"/>
  <c r="AW1353" i="64"/>
  <c r="AW1380" i="64" s="1"/>
  <c r="AW1329" i="64"/>
  <c r="AW1980" i="64"/>
  <c r="AW2005" i="64" s="1"/>
  <c r="AW1235" i="64"/>
  <c r="AW1259" i="64"/>
  <c r="AW1272" i="64" s="1"/>
  <c r="AW1083" i="64"/>
  <c r="AW1098" i="64" s="1"/>
  <c r="AW942" i="64"/>
  <c r="AW666" i="64"/>
  <c r="AW679" i="64" s="1"/>
  <c r="AW1107" i="64"/>
  <c r="AW642" i="64"/>
  <c r="AW994" i="64"/>
  <c r="AW1007" i="64" s="1"/>
  <c r="AW617" i="64"/>
  <c r="AW1719" i="64"/>
  <c r="AW593" i="64"/>
  <c r="AW1695" i="64"/>
  <c r="AW1710" i="64" s="1"/>
  <c r="AW565" i="64"/>
  <c r="AO1664" i="64"/>
  <c r="AO2470" i="64"/>
  <c r="AO2444" i="64"/>
  <c r="AO2419" i="64"/>
  <c r="AO1638" i="64"/>
  <c r="AO1655" i="64" s="1"/>
  <c r="AO1606" i="64"/>
  <c r="AO2522" i="64"/>
  <c r="AO2536" i="64" s="1"/>
  <c r="AO2393" i="64"/>
  <c r="AO2410" i="64" s="1"/>
  <c r="AO1584" i="64"/>
  <c r="AO1597" i="64" s="1"/>
  <c r="AO1793" i="64"/>
  <c r="AO1806" i="64" s="1"/>
  <c r="AO1948" i="64"/>
  <c r="AO1971" i="64" s="1"/>
  <c r="AO1539" i="64"/>
  <c r="AO1574" i="64" s="1"/>
  <c r="AO1495" i="64"/>
  <c r="AO1530" i="64" s="1"/>
  <c r="AO1459" i="64"/>
  <c r="AO1486" i="64" s="1"/>
  <c r="AO1916" i="64"/>
  <c r="AO1939" i="64" s="1"/>
  <c r="AO1880" i="64"/>
  <c r="AO1907" i="64" s="1"/>
  <c r="AO1423" i="64"/>
  <c r="AO1450" i="64" s="1"/>
  <c r="AO1388" i="64"/>
  <c r="AO1415" i="64" s="1"/>
  <c r="AO2014" i="64"/>
  <c r="AO2039" i="64" s="1"/>
  <c r="AO1353" i="64"/>
  <c r="AO1380" i="64" s="1"/>
  <c r="AO1329" i="64"/>
  <c r="AO1980" i="64"/>
  <c r="AO2005" i="64" s="1"/>
  <c r="AO1235" i="64"/>
  <c r="AO1259" i="64"/>
  <c r="AO1272" i="64" s="1"/>
  <c r="AO1107" i="64"/>
  <c r="AO942" i="64"/>
  <c r="AO666" i="64"/>
  <c r="AO679" i="64" s="1"/>
  <c r="AO642" i="64"/>
  <c r="AO1083" i="64"/>
  <c r="AO1098" i="64" s="1"/>
  <c r="AO994" i="64"/>
  <c r="AO1007" i="64" s="1"/>
  <c r="AO1695" i="64"/>
  <c r="AO1710" i="64" s="1"/>
  <c r="AO617" i="64"/>
  <c r="AO1719" i="64"/>
  <c r="AO593" i="64"/>
  <c r="AO565" i="64"/>
  <c r="AG1664" i="64"/>
  <c r="AG2470" i="64"/>
  <c r="AG2444" i="64"/>
  <c r="AG2419" i="64"/>
  <c r="AG2393" i="64"/>
  <c r="AG2410" i="64" s="1"/>
  <c r="AG1638" i="64"/>
  <c r="AG1655" i="64" s="1"/>
  <c r="AG1606" i="64"/>
  <c r="AG2522" i="64"/>
  <c r="AG2536" i="64" s="1"/>
  <c r="AG1584" i="64"/>
  <c r="AG1597" i="64" s="1"/>
  <c r="AG1793" i="64"/>
  <c r="AG1806" i="64" s="1"/>
  <c r="AG1948" i="64"/>
  <c r="AG1971" i="64" s="1"/>
  <c r="AG1539" i="64"/>
  <c r="AG1574" i="64" s="1"/>
  <c r="AG1495" i="64"/>
  <c r="AG1530" i="64" s="1"/>
  <c r="AG1459" i="64"/>
  <c r="AG1486" i="64" s="1"/>
  <c r="AG1916" i="64"/>
  <c r="AG1939" i="64" s="1"/>
  <c r="AG1880" i="64"/>
  <c r="AG1907" i="64" s="1"/>
  <c r="AG1423" i="64"/>
  <c r="AG1450" i="64" s="1"/>
  <c r="AG2014" i="64"/>
  <c r="AG2039" i="64" s="1"/>
  <c r="AG1353" i="64"/>
  <c r="AG1380" i="64" s="1"/>
  <c r="AG1329" i="64"/>
  <c r="AG1388" i="64"/>
  <c r="AG1415" i="64" s="1"/>
  <c r="AG1980" i="64"/>
  <c r="AG2005" i="64" s="1"/>
  <c r="AG1235" i="64"/>
  <c r="AG1259" i="64"/>
  <c r="AG1272" i="64" s="1"/>
  <c r="AG942" i="64"/>
  <c r="AG666" i="64"/>
  <c r="AG679" i="64" s="1"/>
  <c r="AG1083" i="64"/>
  <c r="AG1098" i="64" s="1"/>
  <c r="AG642" i="64"/>
  <c r="AG1107" i="64"/>
  <c r="AG994" i="64"/>
  <c r="AG1007" i="64" s="1"/>
  <c r="AG617" i="64"/>
  <c r="AG1719" i="64"/>
  <c r="AG593" i="64"/>
  <c r="AG1695" i="64"/>
  <c r="AG1710" i="64" s="1"/>
  <c r="AG565" i="64"/>
  <c r="Y1664" i="64"/>
  <c r="Y2470" i="64"/>
  <c r="Y2444" i="64"/>
  <c r="Y2419" i="64"/>
  <c r="Y2393" i="64"/>
  <c r="Y2410" i="64" s="1"/>
  <c r="Y1606" i="64"/>
  <c r="Y1638" i="64"/>
  <c r="Y1655" i="64" s="1"/>
  <c r="Y2522" i="64"/>
  <c r="Y2536" i="64" s="1"/>
  <c r="Y1584" i="64"/>
  <c r="Y1597" i="64" s="1"/>
  <c r="Y1948" i="64"/>
  <c r="Y1971" i="64" s="1"/>
  <c r="Y1793" i="64"/>
  <c r="Y1806" i="64" s="1"/>
  <c r="Y1539" i="64"/>
  <c r="Y1574" i="64" s="1"/>
  <c r="Y1495" i="64"/>
  <c r="Y1530" i="64" s="1"/>
  <c r="Y1459" i="64"/>
  <c r="Y1486" i="64" s="1"/>
  <c r="Y1423" i="64"/>
  <c r="Y1450" i="64" s="1"/>
  <c r="Y2014" i="64"/>
  <c r="Y2039" i="64" s="1"/>
  <c r="Y1388" i="64"/>
  <c r="Y1415" i="64" s="1"/>
  <c r="Y1916" i="64"/>
  <c r="Y1939" i="64" s="1"/>
  <c r="Y1353" i="64"/>
  <c r="Y1380" i="64" s="1"/>
  <c r="Y1880" i="64"/>
  <c r="Y1907" i="64" s="1"/>
  <c r="Y1329" i="64"/>
  <c r="Y1980" i="64"/>
  <c r="Y2005" i="64" s="1"/>
  <c r="Y1259" i="64"/>
  <c r="Y1272" i="64" s="1"/>
  <c r="Y1235" i="64"/>
  <c r="Y942" i="64"/>
  <c r="Y1083" i="64"/>
  <c r="Y1098" i="64" s="1"/>
  <c r="Y1107" i="64"/>
  <c r="Y666" i="64"/>
  <c r="Y679" i="64" s="1"/>
  <c r="Y642" i="64"/>
  <c r="Y994" i="64"/>
  <c r="Y1007" i="64" s="1"/>
  <c r="Y1695" i="64"/>
  <c r="Y1710" i="64" s="1"/>
  <c r="Y617" i="64"/>
  <c r="Y1719" i="64"/>
  <c r="Y593" i="64"/>
  <c r="Y565" i="64"/>
  <c r="CL1663" i="64"/>
  <c r="CL2469" i="64"/>
  <c r="CL2443" i="64"/>
  <c r="CL2418" i="64"/>
  <c r="CL2392" i="64"/>
  <c r="CL1637" i="64"/>
  <c r="CL1605" i="64"/>
  <c r="CL1583" i="64"/>
  <c r="CL1792" i="64"/>
  <c r="CL2521" i="64"/>
  <c r="CL1947" i="64"/>
  <c r="CL1494" i="64"/>
  <c r="CL1458" i="64"/>
  <c r="CL1538" i="64"/>
  <c r="CL1915" i="64"/>
  <c r="CL1879" i="64"/>
  <c r="CL1422" i="64"/>
  <c r="CL2013" i="64"/>
  <c r="CL1352" i="64"/>
  <c r="CL1328" i="64"/>
  <c r="CL1979" i="64"/>
  <c r="CL1387" i="64"/>
  <c r="CL1234" i="64"/>
  <c r="CL1249" i="64" s="1"/>
  <c r="CL1106" i="64"/>
  <c r="CL1225" i="64" s="1"/>
  <c r="CL1258" i="64"/>
  <c r="CL1694" i="64"/>
  <c r="CL665" i="64"/>
  <c r="CL678" i="64" s="1"/>
  <c r="CL641" i="64"/>
  <c r="CL993" i="64"/>
  <c r="CL1718" i="64"/>
  <c r="CL592" i="64"/>
  <c r="CL941" i="64"/>
  <c r="CL564" i="64"/>
  <c r="CL458" i="64"/>
  <c r="CD1663" i="64"/>
  <c r="CD2469" i="64"/>
  <c r="CD2443" i="64"/>
  <c r="CD2418" i="64"/>
  <c r="CD2392" i="64"/>
  <c r="CD1637" i="64"/>
  <c r="CD1605" i="64"/>
  <c r="CD1583" i="64"/>
  <c r="CD2521" i="64"/>
  <c r="CD1947" i="64"/>
  <c r="CD1792" i="64"/>
  <c r="CD1538" i="64"/>
  <c r="CD1494" i="64"/>
  <c r="CD1458" i="64"/>
  <c r="CD1915" i="64"/>
  <c r="CD1879" i="64"/>
  <c r="CD1422" i="64"/>
  <c r="CD2013" i="64"/>
  <c r="CD1352" i="64"/>
  <c r="CD1387" i="64"/>
  <c r="CD1328" i="64"/>
  <c r="CD1979" i="64"/>
  <c r="CD1234" i="64"/>
  <c r="CD1249" i="64" s="1"/>
  <c r="CD1258" i="64"/>
  <c r="CD1106" i="64"/>
  <c r="CD1225" i="64" s="1"/>
  <c r="CD1694" i="64"/>
  <c r="CD665" i="64"/>
  <c r="CD678" i="64" s="1"/>
  <c r="CD641" i="64"/>
  <c r="CD993" i="64"/>
  <c r="CD941" i="64"/>
  <c r="CD1718" i="64"/>
  <c r="CD592" i="64"/>
  <c r="CD564" i="64"/>
  <c r="CD458" i="64"/>
  <c r="BV1663" i="64"/>
  <c r="BV2469" i="64"/>
  <c r="BV2443" i="64"/>
  <c r="BV2418" i="64"/>
  <c r="BV2392" i="64"/>
  <c r="BV1637" i="64"/>
  <c r="BV1605" i="64"/>
  <c r="BV1583" i="64"/>
  <c r="BV2521" i="64"/>
  <c r="BV1947" i="64"/>
  <c r="BV1792" i="64"/>
  <c r="BV1538" i="64"/>
  <c r="BV1458" i="64"/>
  <c r="BV1494" i="64"/>
  <c r="BV1915" i="64"/>
  <c r="BV1422" i="64"/>
  <c r="BV1879" i="64"/>
  <c r="BV1387" i="64"/>
  <c r="BV2013" i="64"/>
  <c r="BV1352" i="64"/>
  <c r="BV1328" i="64"/>
  <c r="BV1979" i="64"/>
  <c r="BV1234" i="64"/>
  <c r="BV1249" i="64" s="1"/>
  <c r="BV1258" i="64"/>
  <c r="BV1106" i="64"/>
  <c r="BV1225" i="64" s="1"/>
  <c r="BV1694" i="64"/>
  <c r="BV665" i="64"/>
  <c r="BV678" i="64" s="1"/>
  <c r="BV641" i="64"/>
  <c r="BV993" i="64"/>
  <c r="BV1718" i="64"/>
  <c r="BV592" i="64"/>
  <c r="BV941" i="64"/>
  <c r="BV564" i="64"/>
  <c r="BV458" i="64"/>
  <c r="BN1663" i="64"/>
  <c r="BN2469" i="64"/>
  <c r="BN2443" i="64"/>
  <c r="BN2418" i="64"/>
  <c r="BN2392" i="64"/>
  <c r="BN1637" i="64"/>
  <c r="BN1605" i="64"/>
  <c r="BN1583" i="64"/>
  <c r="BN1792" i="64"/>
  <c r="BN2521" i="64"/>
  <c r="BN1947" i="64"/>
  <c r="BN1538" i="64"/>
  <c r="BN1458" i="64"/>
  <c r="BN1915" i="64"/>
  <c r="BN1879" i="64"/>
  <c r="BN1422" i="64"/>
  <c r="BN1494" i="64"/>
  <c r="BN1352" i="64"/>
  <c r="BN1328" i="64"/>
  <c r="BN1387" i="64"/>
  <c r="BN1979" i="64"/>
  <c r="BN1234" i="64"/>
  <c r="BN1249" i="64" s="1"/>
  <c r="BN1106" i="64"/>
  <c r="BN1225" i="64" s="1"/>
  <c r="BN2013" i="64"/>
  <c r="BN1694" i="64"/>
  <c r="BN665" i="64"/>
  <c r="BN678" i="64" s="1"/>
  <c r="BN1258" i="64"/>
  <c r="BN641" i="64"/>
  <c r="BN993" i="64"/>
  <c r="BN1718" i="64"/>
  <c r="BN592" i="64"/>
  <c r="BN564" i="64"/>
  <c r="BN941" i="64"/>
  <c r="BN458" i="64"/>
  <c r="BF1663" i="64"/>
  <c r="BF2469" i="64"/>
  <c r="BF2443" i="64"/>
  <c r="BF2418" i="64"/>
  <c r="BF2392" i="64"/>
  <c r="BF1605" i="64"/>
  <c r="BF1637" i="64"/>
  <c r="BF1583" i="64"/>
  <c r="BF2521" i="64"/>
  <c r="BF1947" i="64"/>
  <c r="BF1792" i="64"/>
  <c r="BF1538" i="64"/>
  <c r="BF1494" i="64"/>
  <c r="BF1458" i="64"/>
  <c r="BF1915" i="64"/>
  <c r="BF1422" i="64"/>
  <c r="BF1879" i="64"/>
  <c r="BF1387" i="64"/>
  <c r="BF1352" i="64"/>
  <c r="BF1328" i="64"/>
  <c r="BF1979" i="64"/>
  <c r="BF1234" i="64"/>
  <c r="BF1249" i="64" s="1"/>
  <c r="BF1106" i="64"/>
  <c r="BF1225" i="64" s="1"/>
  <c r="BF1258" i="64"/>
  <c r="BF1694" i="64"/>
  <c r="BF2013" i="64"/>
  <c r="BF665" i="64"/>
  <c r="BF678" i="64" s="1"/>
  <c r="BF641" i="64"/>
  <c r="BF993" i="64"/>
  <c r="BF1718" i="64"/>
  <c r="BF941" i="64"/>
  <c r="BF592" i="64"/>
  <c r="BF564" i="64"/>
  <c r="BF458" i="64"/>
  <c r="AX1663" i="64"/>
  <c r="AX2469" i="64"/>
  <c r="AX2443" i="64"/>
  <c r="AX2418" i="64"/>
  <c r="AX2392" i="64"/>
  <c r="AX1637" i="64"/>
  <c r="AX1605" i="64"/>
  <c r="AX1583" i="64"/>
  <c r="AX2521" i="64"/>
  <c r="AX1792" i="64"/>
  <c r="AX1947" i="64"/>
  <c r="AX1458" i="64"/>
  <c r="AX1538" i="64"/>
  <c r="AX1915" i="64"/>
  <c r="AX1879" i="64"/>
  <c r="AX1422" i="64"/>
  <c r="AX1494" i="64"/>
  <c r="AX1352" i="64"/>
  <c r="AX1328" i="64"/>
  <c r="AX1979" i="64"/>
  <c r="AX1234" i="64"/>
  <c r="AX1249" i="64" s="1"/>
  <c r="AX2013" i="64"/>
  <c r="AX1258" i="64"/>
  <c r="AX1106" i="64"/>
  <c r="AX1225" i="64" s="1"/>
  <c r="AX1387" i="64"/>
  <c r="AX1694" i="64"/>
  <c r="AX665" i="64"/>
  <c r="AX678" i="64" s="1"/>
  <c r="AX641" i="64"/>
  <c r="AX993" i="64"/>
  <c r="AX1718" i="64"/>
  <c r="AX592" i="64"/>
  <c r="AX941" i="64"/>
  <c r="AX564" i="64"/>
  <c r="AX458" i="64"/>
  <c r="AP1663" i="64"/>
  <c r="AP2469" i="64"/>
  <c r="AP2443" i="64"/>
  <c r="AP2418" i="64"/>
  <c r="AP2392" i="64"/>
  <c r="AP1605" i="64"/>
  <c r="AP1637" i="64"/>
  <c r="AP1583" i="64"/>
  <c r="AP1792" i="64"/>
  <c r="AP2521" i="64"/>
  <c r="AP1538" i="64"/>
  <c r="AP1494" i="64"/>
  <c r="AP1947" i="64"/>
  <c r="AP1458" i="64"/>
  <c r="AP1915" i="64"/>
  <c r="AP1879" i="64"/>
  <c r="AP1422" i="64"/>
  <c r="AP1352" i="64"/>
  <c r="AP1328" i="64"/>
  <c r="AP1387" i="64"/>
  <c r="AP1979" i="64"/>
  <c r="AP1234" i="64"/>
  <c r="AP1249" i="64" s="1"/>
  <c r="AP1258" i="64"/>
  <c r="AP1106" i="64"/>
  <c r="AP1225" i="64" s="1"/>
  <c r="AP2013" i="64"/>
  <c r="AP1694" i="64"/>
  <c r="AP665" i="64"/>
  <c r="AP678" i="64" s="1"/>
  <c r="AP641" i="64"/>
  <c r="AP993" i="64"/>
  <c r="AP1718" i="64"/>
  <c r="AP592" i="64"/>
  <c r="AP564" i="64"/>
  <c r="AP458" i="64"/>
  <c r="AH1663" i="64"/>
  <c r="AH2469" i="64"/>
  <c r="AH2443" i="64"/>
  <c r="AH2418" i="64"/>
  <c r="AH2392" i="64"/>
  <c r="AH1637" i="64"/>
  <c r="AH1605" i="64"/>
  <c r="AH1583" i="64"/>
  <c r="AH2521" i="64"/>
  <c r="AH1792" i="64"/>
  <c r="AH1538" i="64"/>
  <c r="AH1494" i="64"/>
  <c r="AH1947" i="64"/>
  <c r="AH1458" i="64"/>
  <c r="AH1915" i="64"/>
  <c r="AH1422" i="64"/>
  <c r="AH1387" i="64"/>
  <c r="AH1352" i="64"/>
  <c r="AH1328" i="64"/>
  <c r="AH1879" i="64"/>
  <c r="AH1979" i="64"/>
  <c r="AH2013" i="64"/>
  <c r="AH1234" i="64"/>
  <c r="AH1249" i="64" s="1"/>
  <c r="AH1106" i="64"/>
  <c r="AH1225" i="64" s="1"/>
  <c r="AH1694" i="64"/>
  <c r="AH1258" i="64"/>
  <c r="AH665" i="64"/>
  <c r="AH678" i="64" s="1"/>
  <c r="AH641" i="64"/>
  <c r="AH993" i="64"/>
  <c r="AH1718" i="64"/>
  <c r="AH941" i="64"/>
  <c r="AH592" i="64"/>
  <c r="AH564" i="64"/>
  <c r="AH458" i="64"/>
  <c r="Z1663" i="64"/>
  <c r="Z2469" i="64"/>
  <c r="Z2443" i="64"/>
  <c r="Z2418" i="64"/>
  <c r="Z2392" i="64"/>
  <c r="Z1637" i="64"/>
  <c r="Z1583" i="64"/>
  <c r="Z1605" i="64"/>
  <c r="Z1792" i="64"/>
  <c r="Z2521" i="64"/>
  <c r="Z1494" i="64"/>
  <c r="Z1947" i="64"/>
  <c r="Z1458" i="64"/>
  <c r="Z1538" i="64"/>
  <c r="Z1915" i="64"/>
  <c r="Z1879" i="64"/>
  <c r="Z1422" i="64"/>
  <c r="Z1352" i="64"/>
  <c r="Z1328" i="64"/>
  <c r="Z1979" i="64"/>
  <c r="Z1387" i="64"/>
  <c r="Z1234" i="64"/>
  <c r="Z1249" i="64" s="1"/>
  <c r="Z2013" i="64"/>
  <c r="Z1106" i="64"/>
  <c r="Z1225" i="64" s="1"/>
  <c r="Z1258" i="64"/>
  <c r="Z1694" i="64"/>
  <c r="Z665" i="64"/>
  <c r="Z678" i="64" s="1"/>
  <c r="Z641" i="64"/>
  <c r="Z993" i="64"/>
  <c r="Z1718" i="64"/>
  <c r="Z592" i="64"/>
  <c r="Z941" i="64"/>
  <c r="Z564" i="64"/>
  <c r="Z458" i="64"/>
  <c r="CE1660" i="64"/>
  <c r="CE1682" i="64" s="1"/>
  <c r="CE2466" i="64"/>
  <c r="CE2483" i="64" s="1"/>
  <c r="CE2440" i="64"/>
  <c r="CE2457" i="64" s="1"/>
  <c r="CE2389" i="64"/>
  <c r="CE2406" i="64" s="1"/>
  <c r="CE1634" i="64"/>
  <c r="CE1651" i="64" s="1"/>
  <c r="CE2415" i="64"/>
  <c r="CE2432" i="64" s="1"/>
  <c r="CE1602" i="64"/>
  <c r="CE1625" i="64" s="1"/>
  <c r="CE1789" i="64"/>
  <c r="CE1802" i="64" s="1"/>
  <c r="CE1580" i="64"/>
  <c r="CE1593" i="64" s="1"/>
  <c r="CE2518" i="64"/>
  <c r="CE2532" i="64" s="1"/>
  <c r="CE1491" i="64"/>
  <c r="CE1526" i="64" s="1"/>
  <c r="CE1944" i="64"/>
  <c r="CE1967" i="64" s="1"/>
  <c r="CE1535" i="64"/>
  <c r="CE1570" i="64" s="1"/>
  <c r="CE1912" i="64"/>
  <c r="CE1935" i="64" s="1"/>
  <c r="CE1455" i="64"/>
  <c r="CE1482" i="64" s="1"/>
  <c r="CE1419" i="64"/>
  <c r="CE1446" i="64" s="1"/>
  <c r="CE1876" i="64"/>
  <c r="CE1903" i="64" s="1"/>
  <c r="CE1384" i="64"/>
  <c r="CE1411" i="64" s="1"/>
  <c r="CE1349" i="64"/>
  <c r="CE1376" i="64" s="1"/>
  <c r="CE1325" i="64"/>
  <c r="CE1976" i="64"/>
  <c r="CE2001" i="64" s="1"/>
  <c r="CE1231" i="64"/>
  <c r="CE1246" i="64" s="1"/>
  <c r="CE2010" i="64"/>
  <c r="CE2035" i="64" s="1"/>
  <c r="CE1255" i="64"/>
  <c r="CE1268" i="64" s="1"/>
  <c r="CE1103" i="64"/>
  <c r="CE1691" i="64"/>
  <c r="CE1706" i="64" s="1"/>
  <c r="CE662" i="64"/>
  <c r="CE675" i="64" s="1"/>
  <c r="CE638" i="64"/>
  <c r="CE990" i="64"/>
  <c r="CE1003" i="64" s="1"/>
  <c r="CE589" i="64"/>
  <c r="CE938" i="64"/>
  <c r="CE953" i="64" s="1"/>
  <c r="CE561" i="64"/>
  <c r="CE455" i="64"/>
  <c r="CE478" i="64" s="1"/>
  <c r="BW1660" i="64"/>
  <c r="BW1682" i="64" s="1"/>
  <c r="BW2466" i="64"/>
  <c r="BW2483" i="64" s="1"/>
  <c r="BW2440" i="64"/>
  <c r="BW2457" i="64" s="1"/>
  <c r="BW2389" i="64"/>
  <c r="BW2406" i="64" s="1"/>
  <c r="BW2415" i="64"/>
  <c r="BW2432" i="64" s="1"/>
  <c r="BW1634" i="64"/>
  <c r="BW1651" i="64" s="1"/>
  <c r="BW1602" i="64"/>
  <c r="BW1625" i="64" s="1"/>
  <c r="BW1789" i="64"/>
  <c r="BW1802" i="64" s="1"/>
  <c r="BW1580" i="64"/>
  <c r="BW1593" i="64" s="1"/>
  <c r="BW2518" i="64"/>
  <c r="BW2532" i="64" s="1"/>
  <c r="BW1535" i="64"/>
  <c r="BW1570" i="64" s="1"/>
  <c r="BW1944" i="64"/>
  <c r="BW1967" i="64" s="1"/>
  <c r="BW1912" i="64"/>
  <c r="BW1935" i="64" s="1"/>
  <c r="BW1455" i="64"/>
  <c r="BW1482" i="64" s="1"/>
  <c r="BW1876" i="64"/>
  <c r="BW1903" i="64" s="1"/>
  <c r="BW1419" i="64"/>
  <c r="BW1446" i="64" s="1"/>
  <c r="BW1349" i="64"/>
  <c r="BW1376" i="64" s="1"/>
  <c r="BW1325" i="64"/>
  <c r="BW1491" i="64"/>
  <c r="BW1526" i="64" s="1"/>
  <c r="BW1384" i="64"/>
  <c r="BW1411" i="64" s="1"/>
  <c r="BW1976" i="64"/>
  <c r="BW2001" i="64" s="1"/>
  <c r="BW1231" i="64"/>
  <c r="BW1246" i="64" s="1"/>
  <c r="BW1103" i="64"/>
  <c r="BW2010" i="64"/>
  <c r="BW2035" i="64" s="1"/>
  <c r="BW1255" i="64"/>
  <c r="BW1268" i="64" s="1"/>
  <c r="BW1691" i="64"/>
  <c r="BW1706" i="64" s="1"/>
  <c r="BW662" i="64"/>
  <c r="BW675" i="64" s="1"/>
  <c r="BW638" i="64"/>
  <c r="BW990" i="64"/>
  <c r="BW1003" i="64" s="1"/>
  <c r="BW1079" i="64"/>
  <c r="BW1094" i="64" s="1"/>
  <c r="BW589" i="64"/>
  <c r="BW561" i="64"/>
  <c r="BW938" i="64"/>
  <c r="BW953" i="64" s="1"/>
  <c r="BW455" i="64"/>
  <c r="BW478" i="64" s="1"/>
  <c r="BO1660" i="64"/>
  <c r="BO1682" i="64" s="1"/>
  <c r="BO2466" i="64"/>
  <c r="BO2483" i="64" s="1"/>
  <c r="BO2440" i="64"/>
  <c r="BO2457" i="64" s="1"/>
  <c r="BO2389" i="64"/>
  <c r="BO2406" i="64" s="1"/>
  <c r="BO2415" i="64"/>
  <c r="BO2432" i="64" s="1"/>
  <c r="BO1634" i="64"/>
  <c r="BO1651" i="64" s="1"/>
  <c r="BO1602" i="64"/>
  <c r="BO1625" i="64" s="1"/>
  <c r="BO1789" i="64"/>
  <c r="BO1802" i="64" s="1"/>
  <c r="BO1580" i="64"/>
  <c r="BO1593" i="64" s="1"/>
  <c r="BO1535" i="64"/>
  <c r="BO1570" i="64" s="1"/>
  <c r="BO1944" i="64"/>
  <c r="BO1967" i="64" s="1"/>
  <c r="BO1491" i="64"/>
  <c r="BO1526" i="64" s="1"/>
  <c r="BO1912" i="64"/>
  <c r="BO1935" i="64" s="1"/>
  <c r="BO1455" i="64"/>
  <c r="BO1482" i="64" s="1"/>
  <c r="BO1419" i="64"/>
  <c r="BO1446" i="64" s="1"/>
  <c r="BO2518" i="64"/>
  <c r="BO2532" i="64" s="1"/>
  <c r="BO1384" i="64"/>
  <c r="BO1411" i="64" s="1"/>
  <c r="BO1349" i="64"/>
  <c r="BO1376" i="64" s="1"/>
  <c r="BO1325" i="64"/>
  <c r="BO1876" i="64"/>
  <c r="BO1903" i="64" s="1"/>
  <c r="BO1976" i="64"/>
  <c r="BO2001" i="64" s="1"/>
  <c r="BO1231" i="64"/>
  <c r="BO1246" i="64" s="1"/>
  <c r="BO1103" i="64"/>
  <c r="BO1255" i="64"/>
  <c r="BO1268" i="64" s="1"/>
  <c r="BO1691" i="64"/>
  <c r="BO1706" i="64" s="1"/>
  <c r="BO662" i="64"/>
  <c r="BO675" i="64" s="1"/>
  <c r="BO638" i="64"/>
  <c r="BO990" i="64"/>
  <c r="BO1003" i="64" s="1"/>
  <c r="BO2010" i="64"/>
  <c r="BO2035" i="64" s="1"/>
  <c r="BO1079" i="64"/>
  <c r="BO1094" i="64" s="1"/>
  <c r="BO938" i="64"/>
  <c r="BO953" i="64" s="1"/>
  <c r="BO589" i="64"/>
  <c r="BO561" i="64"/>
  <c r="BO455" i="64"/>
  <c r="BO478" i="64" s="1"/>
  <c r="BG1660" i="64"/>
  <c r="BG1682" i="64" s="1"/>
  <c r="BG2466" i="64"/>
  <c r="BG2483" i="64" s="1"/>
  <c r="BG2440" i="64"/>
  <c r="BG2457" i="64" s="1"/>
  <c r="BG2415" i="64"/>
  <c r="BG2432" i="64" s="1"/>
  <c r="BG2389" i="64"/>
  <c r="BG2406" i="64" s="1"/>
  <c r="BG1602" i="64"/>
  <c r="BG1625" i="64" s="1"/>
  <c r="BG1634" i="64"/>
  <c r="BG1651" i="64" s="1"/>
  <c r="BG1789" i="64"/>
  <c r="BG1802" i="64" s="1"/>
  <c r="BG1580" i="64"/>
  <c r="BG1593" i="64" s="1"/>
  <c r="BG2518" i="64"/>
  <c r="BG2532" i="64" s="1"/>
  <c r="BG1944" i="64"/>
  <c r="BG1967" i="64" s="1"/>
  <c r="BG1535" i="64"/>
  <c r="BG1570" i="64" s="1"/>
  <c r="BG1912" i="64"/>
  <c r="BG1935" i="64" s="1"/>
  <c r="BG1455" i="64"/>
  <c r="BG1482" i="64" s="1"/>
  <c r="BG1491" i="64"/>
  <c r="BG1526" i="64" s="1"/>
  <c r="BG1876" i="64"/>
  <c r="BG1903" i="64" s="1"/>
  <c r="BG1419" i="64"/>
  <c r="BG1446" i="64" s="1"/>
  <c r="BG1349" i="64"/>
  <c r="BG1376" i="64" s="1"/>
  <c r="BG1325" i="64"/>
  <c r="BG1976" i="64"/>
  <c r="BG2001" i="64" s="1"/>
  <c r="BG1231" i="64"/>
  <c r="BG1246" i="64" s="1"/>
  <c r="BG1384" i="64"/>
  <c r="BG1411" i="64" s="1"/>
  <c r="BG2010" i="64"/>
  <c r="BG2035" i="64" s="1"/>
  <c r="BG1255" i="64"/>
  <c r="BG1268" i="64" s="1"/>
  <c r="BG1691" i="64"/>
  <c r="BG1706" i="64" s="1"/>
  <c r="BG1103" i="64"/>
  <c r="BG662" i="64"/>
  <c r="BG675" i="64" s="1"/>
  <c r="BG638" i="64"/>
  <c r="BG990" i="64"/>
  <c r="BG1003" i="64" s="1"/>
  <c r="BG1079" i="64"/>
  <c r="BG1094" i="64" s="1"/>
  <c r="BG589" i="64"/>
  <c r="BG938" i="64"/>
  <c r="BG953" i="64" s="1"/>
  <c r="BG561" i="64"/>
  <c r="BG455" i="64"/>
  <c r="BG478" i="64" s="1"/>
  <c r="AY1660" i="64"/>
  <c r="AY1682" i="64" s="1"/>
  <c r="AY2466" i="64"/>
  <c r="AY2483" i="64" s="1"/>
  <c r="AY2440" i="64"/>
  <c r="AY2457" i="64" s="1"/>
  <c r="AY2389" i="64"/>
  <c r="AY2406" i="64" s="1"/>
  <c r="AY2415" i="64"/>
  <c r="AY2432" i="64" s="1"/>
  <c r="AY1602" i="64"/>
  <c r="AY1625" i="64" s="1"/>
  <c r="AY1634" i="64"/>
  <c r="AY1651" i="64" s="1"/>
  <c r="AY1580" i="64"/>
  <c r="AY1593" i="64" s="1"/>
  <c r="AY1789" i="64"/>
  <c r="AY1802" i="64" s="1"/>
  <c r="AY1944" i="64"/>
  <c r="AY1967" i="64" s="1"/>
  <c r="AY2518" i="64"/>
  <c r="AY2532" i="64" s="1"/>
  <c r="AY1491" i="64"/>
  <c r="AY1526" i="64" s="1"/>
  <c r="AY1912" i="64"/>
  <c r="AY1935" i="64" s="1"/>
  <c r="AY1876" i="64"/>
  <c r="AY1903" i="64" s="1"/>
  <c r="AY1455" i="64"/>
  <c r="AY1482" i="64" s="1"/>
  <c r="AY1535" i="64"/>
  <c r="AY1570" i="64" s="1"/>
  <c r="AY1419" i="64"/>
  <c r="AY1446" i="64" s="1"/>
  <c r="AY1349" i="64"/>
  <c r="AY1376" i="64" s="1"/>
  <c r="AY1325" i="64"/>
  <c r="AY1384" i="64"/>
  <c r="AY1411" i="64" s="1"/>
  <c r="AY1976" i="64"/>
  <c r="AY2001" i="64" s="1"/>
  <c r="AY1231" i="64"/>
  <c r="AY1246" i="64" s="1"/>
  <c r="AY1255" i="64"/>
  <c r="AY1268" i="64" s="1"/>
  <c r="AY2010" i="64"/>
  <c r="AY2035" i="64" s="1"/>
  <c r="AY1103" i="64"/>
  <c r="AY1691" i="64"/>
  <c r="AY1706" i="64" s="1"/>
  <c r="AY638" i="64"/>
  <c r="AY990" i="64"/>
  <c r="AY1003" i="64" s="1"/>
  <c r="AY589" i="64"/>
  <c r="AY1079" i="64"/>
  <c r="AY1094" i="64" s="1"/>
  <c r="AY662" i="64"/>
  <c r="AY675" i="64" s="1"/>
  <c r="AY561" i="64"/>
  <c r="AY455" i="64"/>
  <c r="AY478" i="64" s="1"/>
  <c r="AQ1660" i="64"/>
  <c r="AQ1682" i="64" s="1"/>
  <c r="AQ2466" i="64"/>
  <c r="AQ2483" i="64" s="1"/>
  <c r="AQ2440" i="64"/>
  <c r="AQ2457" i="64" s="1"/>
  <c r="AQ2389" i="64"/>
  <c r="AQ2406" i="64" s="1"/>
  <c r="AQ2415" i="64"/>
  <c r="AQ2432" i="64" s="1"/>
  <c r="AQ1602" i="64"/>
  <c r="AQ1625" i="64" s="1"/>
  <c r="AQ1634" i="64"/>
  <c r="AQ1651" i="64" s="1"/>
  <c r="AQ1580" i="64"/>
  <c r="AQ1593" i="64" s="1"/>
  <c r="AQ1535" i="64"/>
  <c r="AQ1570" i="64" s="1"/>
  <c r="AQ2518" i="64"/>
  <c r="AQ2532" i="64" s="1"/>
  <c r="AQ1789" i="64"/>
  <c r="AQ1802" i="64" s="1"/>
  <c r="AQ1491" i="64"/>
  <c r="AQ1526" i="64" s="1"/>
  <c r="AQ1944" i="64"/>
  <c r="AQ1967" i="64" s="1"/>
  <c r="AQ1912" i="64"/>
  <c r="AQ1935" i="64" s="1"/>
  <c r="AQ1455" i="64"/>
  <c r="AQ1482" i="64" s="1"/>
  <c r="AQ1419" i="64"/>
  <c r="AQ1446" i="64" s="1"/>
  <c r="AQ1876" i="64"/>
  <c r="AQ1903" i="64" s="1"/>
  <c r="AQ1384" i="64"/>
  <c r="AQ1411" i="64" s="1"/>
  <c r="AQ1349" i="64"/>
  <c r="AQ1376" i="64" s="1"/>
  <c r="AQ1325" i="64"/>
  <c r="AQ1976" i="64"/>
  <c r="AQ2001" i="64" s="1"/>
  <c r="AQ2010" i="64"/>
  <c r="AQ2035" i="64" s="1"/>
  <c r="AQ1231" i="64"/>
  <c r="AQ1246" i="64" s="1"/>
  <c r="AQ1691" i="64"/>
  <c r="AQ1706" i="64" s="1"/>
  <c r="AQ638" i="64"/>
  <c r="AQ990" i="64"/>
  <c r="AQ1003" i="64" s="1"/>
  <c r="AQ1103" i="64"/>
  <c r="AQ938" i="64"/>
  <c r="AQ953" i="64" s="1"/>
  <c r="AQ589" i="64"/>
  <c r="AQ1079" i="64"/>
  <c r="AQ1094" i="64" s="1"/>
  <c r="AQ662" i="64"/>
  <c r="AQ675" i="64" s="1"/>
  <c r="AQ561" i="64"/>
  <c r="AQ455" i="64"/>
  <c r="AQ478" i="64" s="1"/>
  <c r="AI1660" i="64"/>
  <c r="AI1682" i="64" s="1"/>
  <c r="AI2466" i="64"/>
  <c r="AI2483" i="64" s="1"/>
  <c r="AI2440" i="64"/>
  <c r="AI2457" i="64" s="1"/>
  <c r="AI2389" i="64"/>
  <c r="AI2406" i="64" s="1"/>
  <c r="AI2415" i="64"/>
  <c r="AI2432" i="64" s="1"/>
  <c r="AI1634" i="64"/>
  <c r="AI1651" i="64" s="1"/>
  <c r="AI1602" i="64"/>
  <c r="AI1625" i="64" s="1"/>
  <c r="AI1789" i="64"/>
  <c r="AI1802" i="64" s="1"/>
  <c r="AI1580" i="64"/>
  <c r="AI1593" i="64" s="1"/>
  <c r="AI1535" i="64"/>
  <c r="AI1570" i="64" s="1"/>
  <c r="AI2518" i="64"/>
  <c r="AI2532" i="64" s="1"/>
  <c r="AI1944" i="64"/>
  <c r="AI1967" i="64" s="1"/>
  <c r="AI1491" i="64"/>
  <c r="AI1526" i="64" s="1"/>
  <c r="AI1912" i="64"/>
  <c r="AI1935" i="64" s="1"/>
  <c r="AI1455" i="64"/>
  <c r="AI1482" i="64" s="1"/>
  <c r="AI1876" i="64"/>
  <c r="AI1903" i="64" s="1"/>
  <c r="AI1419" i="64"/>
  <c r="AI1446" i="64" s="1"/>
  <c r="AI1349" i="64"/>
  <c r="AI1376" i="64" s="1"/>
  <c r="AI1325" i="64"/>
  <c r="AI1976" i="64"/>
  <c r="AI2001" i="64" s="1"/>
  <c r="AI1384" i="64"/>
  <c r="AI1411" i="64" s="1"/>
  <c r="AI1231" i="64"/>
  <c r="AI1246" i="64" s="1"/>
  <c r="AI2010" i="64"/>
  <c r="AI2035" i="64" s="1"/>
  <c r="AI1255" i="64"/>
  <c r="AI1268" i="64" s="1"/>
  <c r="AI1691" i="64"/>
  <c r="AI1706" i="64" s="1"/>
  <c r="AI1103" i="64"/>
  <c r="AI638" i="64"/>
  <c r="AI990" i="64"/>
  <c r="AI1003" i="64" s="1"/>
  <c r="AI589" i="64"/>
  <c r="AI1079" i="64"/>
  <c r="AI1094" i="64" s="1"/>
  <c r="AI938" i="64"/>
  <c r="AI953" i="64" s="1"/>
  <c r="AI561" i="64"/>
  <c r="AI455" i="64"/>
  <c r="AI478" i="64" s="1"/>
  <c r="AA1660" i="64"/>
  <c r="AA1682" i="64" s="1"/>
  <c r="AA2466" i="64"/>
  <c r="AA2483" i="64" s="1"/>
  <c r="AA2440" i="64"/>
  <c r="AA2457" i="64" s="1"/>
  <c r="AA2415" i="64"/>
  <c r="AA2432" i="64" s="1"/>
  <c r="AA2389" i="64"/>
  <c r="AA2406" i="64" s="1"/>
  <c r="AA1634" i="64"/>
  <c r="AA1602" i="64"/>
  <c r="AA1625" i="64" s="1"/>
  <c r="AA1580" i="64"/>
  <c r="AA1593" i="64" s="1"/>
  <c r="AA2518" i="64"/>
  <c r="AA2532" i="64" s="1"/>
  <c r="AA1535" i="64"/>
  <c r="AA1570" i="64" s="1"/>
  <c r="AA1491" i="64"/>
  <c r="AA1526" i="64" s="1"/>
  <c r="AA1944" i="64"/>
  <c r="AA1967" i="64" s="1"/>
  <c r="AA1789" i="64"/>
  <c r="AA1802" i="64" s="1"/>
  <c r="AA1912" i="64"/>
  <c r="AA1935" i="64" s="1"/>
  <c r="AA1876" i="64"/>
  <c r="AA1903" i="64" s="1"/>
  <c r="AA1455" i="64"/>
  <c r="AA1482" i="64" s="1"/>
  <c r="AA1419" i="64"/>
  <c r="AA1446" i="64" s="1"/>
  <c r="AA1349" i="64"/>
  <c r="AA1376" i="64" s="1"/>
  <c r="AA1384" i="64"/>
  <c r="AA1411" i="64" s="1"/>
  <c r="AA1325" i="64"/>
  <c r="AA1976" i="64"/>
  <c r="AA2001" i="64" s="1"/>
  <c r="AA2010" i="64"/>
  <c r="AA2035" i="64" s="1"/>
  <c r="AA1231" i="64"/>
  <c r="AA1246" i="64" s="1"/>
  <c r="AA1255" i="64"/>
  <c r="AA1268" i="64" s="1"/>
  <c r="AA1691" i="64"/>
  <c r="AA1706" i="64" s="1"/>
  <c r="AA1103" i="64"/>
  <c r="AA638" i="64"/>
  <c r="AA990" i="64"/>
  <c r="AA1003" i="64" s="1"/>
  <c r="AA938" i="64"/>
  <c r="AA953" i="64" s="1"/>
  <c r="AA662" i="64"/>
  <c r="AA675" i="64" s="1"/>
  <c r="AA589" i="64"/>
  <c r="AA561" i="64"/>
  <c r="AA1079" i="64"/>
  <c r="AA1094" i="64" s="1"/>
  <c r="AA455" i="64"/>
  <c r="AA478" i="64" s="1"/>
  <c r="S1660" i="64"/>
  <c r="S1682" i="64" s="1"/>
  <c r="S2466" i="64"/>
  <c r="S2483" i="64" s="1"/>
  <c r="S2440" i="64"/>
  <c r="S2457" i="64" s="1"/>
  <c r="S2389" i="64"/>
  <c r="S2406" i="64" s="1"/>
  <c r="S2415" i="64"/>
  <c r="S2432" i="64" s="1"/>
  <c r="S1634" i="64"/>
  <c r="S1602" i="64"/>
  <c r="S1625" i="64" s="1"/>
  <c r="S1789" i="64"/>
  <c r="S1802" i="64" s="1"/>
  <c r="S1580" i="64"/>
  <c r="S1593" i="64" s="1"/>
  <c r="S1944" i="64"/>
  <c r="S1967" i="64" s="1"/>
  <c r="S2518" i="64"/>
  <c r="S2532" i="64" s="1"/>
  <c r="S1912" i="64"/>
  <c r="S1935" i="64" s="1"/>
  <c r="S1491" i="64"/>
  <c r="S1526" i="64" s="1"/>
  <c r="S1455" i="64"/>
  <c r="S1482" i="64" s="1"/>
  <c r="S1419" i="64"/>
  <c r="S1446" i="64" s="1"/>
  <c r="S1876" i="64"/>
  <c r="S1903" i="64" s="1"/>
  <c r="S1535" i="64"/>
  <c r="S1570" i="64" s="1"/>
  <c r="S1384" i="64"/>
  <c r="S1411" i="64" s="1"/>
  <c r="S1349" i="64"/>
  <c r="S1376" i="64" s="1"/>
  <c r="S1325" i="64"/>
  <c r="S1976" i="64"/>
  <c r="S2001" i="64" s="1"/>
  <c r="S1231" i="64"/>
  <c r="S1246" i="64" s="1"/>
  <c r="S1255" i="64"/>
  <c r="S1268" i="64" s="1"/>
  <c r="S2010" i="64"/>
  <c r="S2035" i="64" s="1"/>
  <c r="S1103" i="64"/>
  <c r="S1691" i="64"/>
  <c r="S1706" i="64" s="1"/>
  <c r="S638" i="64"/>
  <c r="S990" i="64"/>
  <c r="S1003" i="64" s="1"/>
  <c r="S589" i="64"/>
  <c r="S938" i="64"/>
  <c r="S953" i="64" s="1"/>
  <c r="S662" i="64"/>
  <c r="S675" i="64" s="1"/>
  <c r="S561" i="64"/>
  <c r="S455" i="64"/>
  <c r="S478" i="64" s="1"/>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AN478" i="64" s="1"/>
  <c r="BA455" i="64"/>
  <c r="BA478" i="64" s="1"/>
  <c r="BM455" i="64"/>
  <c r="BM478" i="64" s="1"/>
  <c r="CA455" i="64"/>
  <c r="CA478" i="64" s="1"/>
  <c r="AD458" i="64"/>
  <c r="BC458" i="64"/>
  <c r="BP458" i="64"/>
  <c r="CB458" i="64"/>
  <c r="V459" i="64"/>
  <c r="AG459" i="64"/>
  <c r="AU459" i="64"/>
  <c r="BH459" i="64"/>
  <c r="CH459" i="64"/>
  <c r="Y1714" i="64"/>
  <c r="AJ1714" i="64"/>
  <c r="AX1714" i="64"/>
  <c r="BK1714" i="64"/>
  <c r="BW1714" i="64"/>
  <c r="T1715" i="64"/>
  <c r="T1730" i="64" s="1"/>
  <c r="AR1715" i="64"/>
  <c r="AR1730" i="64" s="1"/>
  <c r="BX1715" i="64"/>
  <c r="BX1730" i="64" s="1"/>
  <c r="AY1718" i="64"/>
  <c r="AQ1719" i="64"/>
  <c r="Y560" i="64"/>
  <c r="Y580" i="64" s="1"/>
  <c r="CK560" i="64"/>
  <c r="CK580" i="64" s="1"/>
  <c r="CC561" i="64"/>
  <c r="BL564" i="64"/>
  <c r="BD565" i="64"/>
  <c r="AD588" i="64"/>
  <c r="AD603" i="64" s="1"/>
  <c r="V589" i="64"/>
  <c r="CH589" i="64"/>
  <c r="BQ592" i="64"/>
  <c r="BI593" i="64"/>
  <c r="AI612" i="64"/>
  <c r="AA613" i="64"/>
  <c r="CD616" i="64"/>
  <c r="CE617" i="64"/>
  <c r="BU637" i="64"/>
  <c r="X641" i="64"/>
  <c r="AC1691" i="64"/>
  <c r="AC1706" i="64" s="1"/>
  <c r="BO1694" i="64"/>
  <c r="BU938" i="64"/>
  <c r="BU953" i="64" s="1"/>
  <c r="BW942" i="64"/>
  <c r="BD990" i="64"/>
  <c r="BD1003" i="64" s="1"/>
  <c r="AI662" i="64"/>
  <c r="AI675" i="64" s="1"/>
  <c r="S1079" i="64"/>
  <c r="S1094" i="64" s="1"/>
  <c r="AA1106" i="64"/>
  <c r="AA1225" i="64" s="1"/>
  <c r="BS1659" i="64"/>
  <c r="BS2465" i="64"/>
  <c r="BS2482" i="64" s="1"/>
  <c r="BS2414" i="64"/>
  <c r="BS2431" i="64" s="1"/>
  <c r="BS2439" i="64"/>
  <c r="BS2456" i="64" s="1"/>
  <c r="BS2388" i="64"/>
  <c r="BS2405" i="64" s="1"/>
  <c r="BS1601" i="64"/>
  <c r="BS1624" i="64" s="1"/>
  <c r="BS1633" i="64"/>
  <c r="BS1650" i="64" s="1"/>
  <c r="BS1788" i="64"/>
  <c r="BS1801" i="64" s="1"/>
  <c r="BS1579" i="64"/>
  <c r="BS1592" i="64" s="1"/>
  <c r="BS1490" i="64"/>
  <c r="BS1525" i="64" s="1"/>
  <c r="BS2517" i="64"/>
  <c r="BS2531" i="64" s="1"/>
  <c r="BS1534" i="64"/>
  <c r="BS1875" i="64"/>
  <c r="BS1902" i="64" s="1"/>
  <c r="BS1943" i="64"/>
  <c r="BS1966" i="64" s="1"/>
  <c r="BS1383" i="64"/>
  <c r="BS1410" i="64" s="1"/>
  <c r="BS1911" i="64"/>
  <c r="BS1934" i="64" s="1"/>
  <c r="BS1454" i="64"/>
  <c r="BS1481" i="64" s="1"/>
  <c r="BS1975" i="64"/>
  <c r="BS2000" i="64" s="1"/>
  <c r="BS2009" i="64"/>
  <c r="BS2034" i="64" s="1"/>
  <c r="BS1418" i="64"/>
  <c r="BS1445" i="64" s="1"/>
  <c r="BS1348" i="64"/>
  <c r="BS1375" i="64" s="1"/>
  <c r="BS1254" i="64"/>
  <c r="BS1267" i="64" s="1"/>
  <c r="BS1324" i="64"/>
  <c r="BS1339" i="64" s="1"/>
  <c r="BS1230" i="64"/>
  <c r="BS1245" i="64" s="1"/>
  <c r="BS989" i="64"/>
  <c r="BS1002" i="64" s="1"/>
  <c r="BS1078" i="64"/>
  <c r="BS1093" i="64" s="1"/>
  <c r="BS937" i="64"/>
  <c r="BS952" i="64" s="1"/>
  <c r="BS1690" i="64"/>
  <c r="BS1705" i="64" s="1"/>
  <c r="BS661" i="64"/>
  <c r="BS1102" i="64"/>
  <c r="BS637" i="64"/>
  <c r="BS560" i="64"/>
  <c r="BS580" i="64" s="1"/>
  <c r="BS612" i="64"/>
  <c r="BS588" i="64"/>
  <c r="BS603" i="64" s="1"/>
  <c r="CA1664" i="64"/>
  <c r="CA2470" i="64"/>
  <c r="CA2419" i="64"/>
  <c r="CA2444" i="64"/>
  <c r="CA1606" i="64"/>
  <c r="CA1584" i="64"/>
  <c r="CA1597" i="64" s="1"/>
  <c r="CA1793" i="64"/>
  <c r="CA1806" i="64" s="1"/>
  <c r="CA2393" i="64"/>
  <c r="CA2410" i="64" s="1"/>
  <c r="CA1638" i="64"/>
  <c r="CA1655" i="64" s="1"/>
  <c r="CA2522" i="64"/>
  <c r="CA2536" i="64" s="1"/>
  <c r="CA1495" i="64"/>
  <c r="CA1530" i="64" s="1"/>
  <c r="CA1880" i="64"/>
  <c r="CA1907" i="64" s="1"/>
  <c r="CA1539" i="64"/>
  <c r="CA1574" i="64" s="1"/>
  <c r="CA1459" i="64"/>
  <c r="CA1486" i="64" s="1"/>
  <c r="CA1980" i="64"/>
  <c r="CA2005" i="64" s="1"/>
  <c r="CA1388" i="64"/>
  <c r="CA1415" i="64" s="1"/>
  <c r="CA1916" i="64"/>
  <c r="CA1939" i="64" s="1"/>
  <c r="CA2014" i="64"/>
  <c r="CA2039" i="64" s="1"/>
  <c r="CA1423" i="64"/>
  <c r="CA1450" i="64" s="1"/>
  <c r="CA1353" i="64"/>
  <c r="CA1380" i="64" s="1"/>
  <c r="CA1948" i="64"/>
  <c r="CA1971" i="64" s="1"/>
  <c r="CA1259" i="64"/>
  <c r="CA1272" i="64" s="1"/>
  <c r="CA1329" i="64"/>
  <c r="CA1235" i="64"/>
  <c r="CA1107" i="64"/>
  <c r="CA1083" i="64"/>
  <c r="CA1098" i="64" s="1"/>
  <c r="CA942" i="64"/>
  <c r="CA1695" i="64"/>
  <c r="CA1710" i="64" s="1"/>
  <c r="CA666" i="64"/>
  <c r="CA679" i="64" s="1"/>
  <c r="CA642" i="64"/>
  <c r="CA565" i="64"/>
  <c r="CA617" i="64"/>
  <c r="CA1719" i="64"/>
  <c r="CA593" i="64"/>
  <c r="W1664" i="64"/>
  <c r="W2470" i="64"/>
  <c r="W2419" i="64"/>
  <c r="W2444" i="64"/>
  <c r="W2393" i="64"/>
  <c r="W2410" i="64" s="1"/>
  <c r="W1606" i="64"/>
  <c r="W1638" i="64"/>
  <c r="W1655" i="64" s="1"/>
  <c r="W1584" i="64"/>
  <c r="W1597" i="64" s="1"/>
  <c r="W1793" i="64"/>
  <c r="W1806" i="64" s="1"/>
  <c r="W2522" i="64"/>
  <c r="W2536" i="64" s="1"/>
  <c r="W1495" i="64"/>
  <c r="W1530" i="64" s="1"/>
  <c r="W1539" i="64"/>
  <c r="W1574" i="64" s="1"/>
  <c r="W1880" i="64"/>
  <c r="W1907" i="64" s="1"/>
  <c r="W1948" i="64"/>
  <c r="W1971" i="64" s="1"/>
  <c r="W1916" i="64"/>
  <c r="W1939" i="64" s="1"/>
  <c r="W1980" i="64"/>
  <c r="W2005" i="64" s="1"/>
  <c r="W1423" i="64"/>
  <c r="W1450" i="64" s="1"/>
  <c r="W2014" i="64"/>
  <c r="W2039" i="64" s="1"/>
  <c r="W1459" i="64"/>
  <c r="W1486" i="64" s="1"/>
  <c r="W1388" i="64"/>
  <c r="W1415" i="64" s="1"/>
  <c r="W1353" i="64"/>
  <c r="W1380" i="64" s="1"/>
  <c r="W1259" i="64"/>
  <c r="W1272" i="64" s="1"/>
  <c r="W1235" i="64"/>
  <c r="W1329" i="64"/>
  <c r="W1083" i="64"/>
  <c r="W1098" i="64" s="1"/>
  <c r="W942" i="64"/>
  <c r="W1107" i="64"/>
  <c r="W1695" i="64"/>
  <c r="W1710" i="64" s="1"/>
  <c r="W666" i="64"/>
  <c r="W679" i="64" s="1"/>
  <c r="W565" i="64"/>
  <c r="W617" i="64"/>
  <c r="W1719" i="64"/>
  <c r="W994" i="64"/>
  <c r="W1007" i="64" s="1"/>
  <c r="W642" i="64"/>
  <c r="W593" i="64"/>
  <c r="AF1663" i="64"/>
  <c r="AF2469" i="64"/>
  <c r="AF2418" i="64"/>
  <c r="AF2443" i="64"/>
  <c r="AF2392" i="64"/>
  <c r="AF1637" i="64"/>
  <c r="AF1605" i="64"/>
  <c r="AF1583" i="64"/>
  <c r="AF2521" i="64"/>
  <c r="AF1538" i="64"/>
  <c r="AF1792" i="64"/>
  <c r="AF1879" i="64"/>
  <c r="AF1947" i="64"/>
  <c r="AF1458" i="64"/>
  <c r="AF1915" i="64"/>
  <c r="AF1494" i="64"/>
  <c r="AF1422" i="64"/>
  <c r="AF2013" i="64"/>
  <c r="AF1387" i="64"/>
  <c r="AF1352" i="64"/>
  <c r="AF1258" i="64"/>
  <c r="AF1234" i="64"/>
  <c r="AF1249" i="64" s="1"/>
  <c r="AF1328" i="64"/>
  <c r="AF1979" i="64"/>
  <c r="AF1106" i="64"/>
  <c r="AF1225" i="64" s="1"/>
  <c r="AF1694" i="64"/>
  <c r="AF665" i="64"/>
  <c r="AF678" i="64" s="1"/>
  <c r="AF616" i="64"/>
  <c r="AF1718" i="64"/>
  <c r="AF993" i="64"/>
  <c r="AF941" i="64"/>
  <c r="AF641" i="64"/>
  <c r="AF592" i="64"/>
  <c r="BE1660" i="64"/>
  <c r="BE1682" i="64" s="1"/>
  <c r="BE2466" i="64"/>
  <c r="BE2483" i="64" s="1"/>
  <c r="BE2440" i="64"/>
  <c r="BE2457" i="64" s="1"/>
  <c r="BE2415" i="64"/>
  <c r="BE2432" i="64" s="1"/>
  <c r="BE2389" i="64"/>
  <c r="BE2406" i="64" s="1"/>
  <c r="BE1634" i="64"/>
  <c r="BE1651" i="64" s="1"/>
  <c r="BE1602" i="64"/>
  <c r="BE1625" i="64" s="1"/>
  <c r="BE2518" i="64"/>
  <c r="BE2532" i="64" s="1"/>
  <c r="BE1580" i="64"/>
  <c r="BE1593" i="64" s="1"/>
  <c r="BE1789" i="64"/>
  <c r="BE1802" i="64" s="1"/>
  <c r="BE1491" i="64"/>
  <c r="BE1526" i="64" s="1"/>
  <c r="BE1876" i="64"/>
  <c r="BE1903" i="64" s="1"/>
  <c r="BE1944" i="64"/>
  <c r="BE1967" i="64" s="1"/>
  <c r="BE1535" i="64"/>
  <c r="BE1570" i="64" s="1"/>
  <c r="BE1455" i="64"/>
  <c r="BE1482" i="64" s="1"/>
  <c r="BE1384" i="64"/>
  <c r="BE1411" i="64" s="1"/>
  <c r="BE2010" i="64"/>
  <c r="BE2035" i="64" s="1"/>
  <c r="BE1349" i="64"/>
  <c r="BE1376" i="64" s="1"/>
  <c r="BE1419" i="64"/>
  <c r="BE1446" i="64" s="1"/>
  <c r="BE1912" i="64"/>
  <c r="BE1935" i="64" s="1"/>
  <c r="BE1325" i="64"/>
  <c r="BE1231" i="64"/>
  <c r="BE1246" i="64" s="1"/>
  <c r="BE1976" i="64"/>
  <c r="BE2001" i="64" s="1"/>
  <c r="BE1255" i="64"/>
  <c r="BE1268" i="64" s="1"/>
  <c r="BE1103" i="64"/>
  <c r="BE1079" i="64"/>
  <c r="BE1094" i="64" s="1"/>
  <c r="BE1691" i="64"/>
  <c r="BE1706" i="64" s="1"/>
  <c r="BE662" i="64"/>
  <c r="BE675" i="64" s="1"/>
  <c r="BE613" i="64"/>
  <c r="BE1715" i="64"/>
  <c r="BE1730" i="64" s="1"/>
  <c r="BE638" i="64"/>
  <c r="BE589" i="64"/>
  <c r="BE938" i="64"/>
  <c r="BE953" i="64" s="1"/>
  <c r="BE990" i="64"/>
  <c r="BE1003" i="64" s="1"/>
  <c r="AF408" i="64"/>
  <c r="AG561" i="64"/>
  <c r="BD641" i="64"/>
  <c r="CJ1659" i="64"/>
  <c r="CJ2465" i="64"/>
  <c r="CJ2482" i="64" s="1"/>
  <c r="CJ2414" i="64"/>
  <c r="CJ2431" i="64" s="1"/>
  <c r="CJ2439" i="64"/>
  <c r="CJ2456" i="64" s="1"/>
  <c r="CJ2388" i="64"/>
  <c r="CJ2405" i="64" s="1"/>
  <c r="CJ1601" i="64"/>
  <c r="CJ1624" i="64" s="1"/>
  <c r="CJ1788" i="64"/>
  <c r="CJ1801" i="64" s="1"/>
  <c r="CJ1633" i="64"/>
  <c r="CJ1650" i="64" s="1"/>
  <c r="CJ1490" i="64"/>
  <c r="CJ1525" i="64" s="1"/>
  <c r="CJ1579" i="64"/>
  <c r="CJ1592" i="64" s="1"/>
  <c r="CJ1875" i="64"/>
  <c r="CJ1902" i="64" s="1"/>
  <c r="CJ1943" i="64"/>
  <c r="CJ1966" i="64" s="1"/>
  <c r="CJ2517" i="64"/>
  <c r="CJ2531" i="64" s="1"/>
  <c r="CJ1911" i="64"/>
  <c r="CJ1934" i="64" s="1"/>
  <c r="CJ1454" i="64"/>
  <c r="CJ1481" i="64" s="1"/>
  <c r="CJ1975" i="64"/>
  <c r="CJ2000" i="64" s="1"/>
  <c r="CJ1418" i="64"/>
  <c r="CJ1445" i="64" s="1"/>
  <c r="CJ1383" i="64"/>
  <c r="CJ1410" i="64" s="1"/>
  <c r="CJ2009" i="64"/>
  <c r="CJ2034" i="64" s="1"/>
  <c r="CJ1534" i="64"/>
  <c r="CJ1348" i="64"/>
  <c r="CJ1375" i="64" s="1"/>
  <c r="CJ1324" i="64"/>
  <c r="CJ1339" i="64" s="1"/>
  <c r="CJ1230" i="64"/>
  <c r="CJ1245" i="64" s="1"/>
  <c r="CJ1254" i="64"/>
  <c r="CJ1267" i="64" s="1"/>
  <c r="CJ1102" i="64"/>
  <c r="CJ1078" i="64"/>
  <c r="CJ1093" i="64" s="1"/>
  <c r="CJ937" i="64"/>
  <c r="CJ952" i="64" s="1"/>
  <c r="CJ1690" i="64"/>
  <c r="CJ1705" i="64" s="1"/>
  <c r="CJ661" i="64"/>
  <c r="CJ560" i="64"/>
  <c r="CJ580" i="64" s="1"/>
  <c r="CJ612" i="64"/>
  <c r="CJ1714" i="64"/>
  <c r="CJ588" i="64"/>
  <c r="CJ603" i="64" s="1"/>
  <c r="CJ989" i="64"/>
  <c r="CJ1002" i="64" s="1"/>
  <c r="CJ637" i="64"/>
  <c r="CB1659" i="64"/>
  <c r="CB2465" i="64"/>
  <c r="CB2482" i="64" s="1"/>
  <c r="CB2414" i="64"/>
  <c r="CB2431" i="64" s="1"/>
  <c r="CB2439" i="64"/>
  <c r="CB2456" i="64" s="1"/>
  <c r="CB2388" i="64"/>
  <c r="CB2405" i="64" s="1"/>
  <c r="CB1601" i="64"/>
  <c r="CB1624" i="64" s="1"/>
  <c r="CB1788" i="64"/>
  <c r="CB1801" i="64" s="1"/>
  <c r="CB1633" i="64"/>
  <c r="CB1650" i="64" s="1"/>
  <c r="CB1490" i="64"/>
  <c r="CB1525" i="64" s="1"/>
  <c r="CB1579" i="64"/>
  <c r="CB1592" i="64" s="1"/>
  <c r="CB2517" i="64"/>
  <c r="CB2531" i="64" s="1"/>
  <c r="CB1875" i="64"/>
  <c r="CB1902" i="64" s="1"/>
  <c r="CB1534" i="64"/>
  <c r="CB1943" i="64"/>
  <c r="CB1966" i="64" s="1"/>
  <c r="CB1454" i="64"/>
  <c r="CB1481" i="64" s="1"/>
  <c r="CB1418" i="64"/>
  <c r="CB1445" i="64" s="1"/>
  <c r="CB1383" i="64"/>
  <c r="CB1410" i="64" s="1"/>
  <c r="CB1975" i="64"/>
  <c r="CB2000" i="64" s="1"/>
  <c r="CB2009" i="64"/>
  <c r="CB2034" i="64" s="1"/>
  <c r="CB1911" i="64"/>
  <c r="CB1934" i="64" s="1"/>
  <c r="CB1348" i="64"/>
  <c r="CB1375" i="64" s="1"/>
  <c r="CB1254" i="64"/>
  <c r="CB1267" i="64" s="1"/>
  <c r="CB1230" i="64"/>
  <c r="CB1245" i="64" s="1"/>
  <c r="CB1324" i="64"/>
  <c r="CB1339" i="64" s="1"/>
  <c r="CB1102" i="64"/>
  <c r="CB1078" i="64"/>
  <c r="CB1093" i="64" s="1"/>
  <c r="CB937" i="64"/>
  <c r="CB952" i="64" s="1"/>
  <c r="CB1690" i="64"/>
  <c r="CB1705" i="64" s="1"/>
  <c r="CB661" i="64"/>
  <c r="CB560" i="64"/>
  <c r="CB580" i="64" s="1"/>
  <c r="CB989" i="64"/>
  <c r="CB1002" i="64" s="1"/>
  <c r="CB612" i="64"/>
  <c r="CB637" i="64"/>
  <c r="CB1714" i="64"/>
  <c r="CB588" i="64"/>
  <c r="CB603" i="64" s="1"/>
  <c r="BT1659" i="64"/>
  <c r="BT2465" i="64"/>
  <c r="BT2482" i="64" s="1"/>
  <c r="BT2414" i="64"/>
  <c r="BT2431" i="64" s="1"/>
  <c r="BT2439" i="64"/>
  <c r="BT2456" i="64" s="1"/>
  <c r="BT2388" i="64"/>
  <c r="BT2405" i="64" s="1"/>
  <c r="BT1633" i="64"/>
  <c r="BT1650" i="64" s="1"/>
  <c r="BT1601" i="64"/>
  <c r="BT1624" i="64" s="1"/>
  <c r="BT1788" i="64"/>
  <c r="BT1801" i="64" s="1"/>
  <c r="BT1579" i="64"/>
  <c r="BT1592" i="64" s="1"/>
  <c r="BT1490" i="64"/>
  <c r="BT1525" i="64" s="1"/>
  <c r="BT1534" i="64"/>
  <c r="BT2517" i="64"/>
  <c r="BT2531" i="64" s="1"/>
  <c r="BT1875" i="64"/>
  <c r="BT1902" i="64" s="1"/>
  <c r="BT1943" i="64"/>
  <c r="BT1966" i="64" s="1"/>
  <c r="BT1911" i="64"/>
  <c r="BT1934" i="64" s="1"/>
  <c r="BT1454" i="64"/>
  <c r="BT1481" i="64" s="1"/>
  <c r="BT1975" i="64"/>
  <c r="BT2000" i="64" s="1"/>
  <c r="BT2009" i="64"/>
  <c r="BT2034" i="64" s="1"/>
  <c r="BT1418" i="64"/>
  <c r="BT1445" i="64" s="1"/>
  <c r="BT1383" i="64"/>
  <c r="BT1410" i="64" s="1"/>
  <c r="BT1348" i="64"/>
  <c r="BT1375" i="64" s="1"/>
  <c r="BT1254" i="64"/>
  <c r="BT1267" i="64" s="1"/>
  <c r="BT1230" i="64"/>
  <c r="BT1245" i="64" s="1"/>
  <c r="BT1324" i="64"/>
  <c r="BT1339" i="64" s="1"/>
  <c r="BT1078" i="64"/>
  <c r="BT1093" i="64" s="1"/>
  <c r="BT937" i="64"/>
  <c r="BT952" i="64" s="1"/>
  <c r="BT1690" i="64"/>
  <c r="BT1705" i="64" s="1"/>
  <c r="BT661" i="64"/>
  <c r="BT1102" i="64"/>
  <c r="BT637" i="64"/>
  <c r="BT560" i="64"/>
  <c r="BT580" i="64" s="1"/>
  <c r="BT612" i="64"/>
  <c r="BT1714" i="64"/>
  <c r="BT989" i="64"/>
  <c r="BT1002" i="64" s="1"/>
  <c r="BT588" i="64"/>
  <c r="BT603" i="64" s="1"/>
  <c r="BL1659" i="64"/>
  <c r="BL2465" i="64"/>
  <c r="BL2482" i="64" s="1"/>
  <c r="BL2414" i="64"/>
  <c r="BL2431" i="64" s="1"/>
  <c r="BL2439" i="64"/>
  <c r="BL2456" i="64" s="1"/>
  <c r="BL1601" i="64"/>
  <c r="BL1624" i="64" s="1"/>
  <c r="BL1788" i="64"/>
  <c r="BL1801" i="64" s="1"/>
  <c r="BL1633" i="64"/>
  <c r="BL1650" i="64" s="1"/>
  <c r="BL2388" i="64"/>
  <c r="BL2405" i="64" s="1"/>
  <c r="BL1490" i="64"/>
  <c r="BL1525" i="64" s="1"/>
  <c r="BL1579" i="64"/>
  <c r="BL1592" i="64" s="1"/>
  <c r="BL1875" i="64"/>
  <c r="BL1902" i="64" s="1"/>
  <c r="BL1534" i="64"/>
  <c r="BL2517" i="64"/>
  <c r="BL2531" i="64" s="1"/>
  <c r="BL1943" i="64"/>
  <c r="BL1966" i="64" s="1"/>
  <c r="BL1911" i="64"/>
  <c r="BL1934" i="64" s="1"/>
  <c r="BL1454" i="64"/>
  <c r="BL1481" i="64" s="1"/>
  <c r="BL1975" i="64"/>
  <c r="BL2000" i="64" s="1"/>
  <c r="BL1418" i="64"/>
  <c r="BL1445" i="64" s="1"/>
  <c r="BL1383" i="64"/>
  <c r="BL1410" i="64" s="1"/>
  <c r="BL2009" i="64"/>
  <c r="BL2034" i="64" s="1"/>
  <c r="BL1348" i="64"/>
  <c r="BL1375" i="64" s="1"/>
  <c r="BL1324" i="64"/>
  <c r="BL1339" i="64" s="1"/>
  <c r="BL1230" i="64"/>
  <c r="BL1245" i="64" s="1"/>
  <c r="BL1254" i="64"/>
  <c r="BL1267" i="64" s="1"/>
  <c r="BL1078" i="64"/>
  <c r="BL1093" i="64" s="1"/>
  <c r="BL937" i="64"/>
  <c r="BL952" i="64" s="1"/>
  <c r="BL1102" i="64"/>
  <c r="BL1690" i="64"/>
  <c r="BL1705" i="64" s="1"/>
  <c r="BL661" i="64"/>
  <c r="BL560" i="64"/>
  <c r="BL580" i="64" s="1"/>
  <c r="BL612" i="64"/>
  <c r="BL1714" i="64"/>
  <c r="BL637" i="64"/>
  <c r="BL588" i="64"/>
  <c r="BL603" i="64" s="1"/>
  <c r="BD1659" i="64"/>
  <c r="BD2465" i="64"/>
  <c r="BD2482" i="64" s="1"/>
  <c r="BD2414" i="64"/>
  <c r="BD2431" i="64" s="1"/>
  <c r="BD2439" i="64"/>
  <c r="BD2456" i="64" s="1"/>
  <c r="BD1633" i="64"/>
  <c r="BD1650" i="64" s="1"/>
  <c r="BD1601" i="64"/>
  <c r="BD1624" i="64" s="1"/>
  <c r="BD1788" i="64"/>
  <c r="BD1801" i="64" s="1"/>
  <c r="BD2388" i="64"/>
  <c r="BD2405" i="64" s="1"/>
  <c r="BD1579" i="64"/>
  <c r="BD1592" i="64" s="1"/>
  <c r="BD1490" i="64"/>
  <c r="BD1525" i="64" s="1"/>
  <c r="BD1534" i="64"/>
  <c r="BD2517" i="64"/>
  <c r="BD2531" i="64" s="1"/>
  <c r="BD1875" i="64"/>
  <c r="BD1902" i="64" s="1"/>
  <c r="BD1943" i="64"/>
  <c r="BD1966" i="64" s="1"/>
  <c r="BD1454" i="64"/>
  <c r="BD1481" i="64" s="1"/>
  <c r="BD1911" i="64"/>
  <c r="BD1934" i="64" s="1"/>
  <c r="BD1975" i="64"/>
  <c r="BD2000" i="64" s="1"/>
  <c r="BD2009" i="64"/>
  <c r="BD2034" i="64" s="1"/>
  <c r="BD1348" i="64"/>
  <c r="BD1375" i="64" s="1"/>
  <c r="BD1383" i="64"/>
  <c r="BD1410" i="64" s="1"/>
  <c r="BD1324" i="64"/>
  <c r="BD1339" i="64" s="1"/>
  <c r="BD1230" i="64"/>
  <c r="BD1245" i="64" s="1"/>
  <c r="BD1254" i="64"/>
  <c r="BD1267" i="64" s="1"/>
  <c r="BD1418" i="64"/>
  <c r="BD1445" i="64" s="1"/>
  <c r="BD1102" i="64"/>
  <c r="BD1078" i="64"/>
  <c r="BD1093" i="64" s="1"/>
  <c r="BD937" i="64"/>
  <c r="BD952" i="64" s="1"/>
  <c r="BD1690" i="64"/>
  <c r="BD1705" i="64" s="1"/>
  <c r="BD661" i="64"/>
  <c r="BD560" i="64"/>
  <c r="BD580" i="64" s="1"/>
  <c r="BD989" i="64"/>
  <c r="BD1002" i="64" s="1"/>
  <c r="BD612" i="64"/>
  <c r="BD637" i="64"/>
  <c r="BD1714" i="64"/>
  <c r="BD588" i="64"/>
  <c r="BD603" i="64" s="1"/>
  <c r="AV1659" i="64"/>
  <c r="AV2465" i="64"/>
  <c r="AV2482" i="64" s="1"/>
  <c r="AV2414" i="64"/>
  <c r="AV2431" i="64" s="1"/>
  <c r="AV2439" i="64"/>
  <c r="AV2456" i="64" s="1"/>
  <c r="AV2388" i="64"/>
  <c r="AV2405" i="64" s="1"/>
  <c r="AV1633" i="64"/>
  <c r="AV1650" i="64" s="1"/>
  <c r="AV1601" i="64"/>
  <c r="AV1624" i="64" s="1"/>
  <c r="AV1788" i="64"/>
  <c r="AV1801" i="64" s="1"/>
  <c r="AV1579" i="64"/>
  <c r="AV1592" i="64" s="1"/>
  <c r="AV1490" i="64"/>
  <c r="AV1525" i="64" s="1"/>
  <c r="AV2517" i="64"/>
  <c r="AV2531" i="64" s="1"/>
  <c r="AV1534" i="64"/>
  <c r="AV1875" i="64"/>
  <c r="AV1902" i="64" s="1"/>
  <c r="AV1943" i="64"/>
  <c r="AV1966" i="64" s="1"/>
  <c r="AV1911" i="64"/>
  <c r="AV1934" i="64" s="1"/>
  <c r="AV1454" i="64"/>
  <c r="AV1481" i="64" s="1"/>
  <c r="AV1975" i="64"/>
  <c r="AV2000" i="64" s="1"/>
  <c r="AV2009" i="64"/>
  <c r="AV2034" i="64" s="1"/>
  <c r="AV1418" i="64"/>
  <c r="AV1445" i="64" s="1"/>
  <c r="AV1383" i="64"/>
  <c r="AV1410" i="64" s="1"/>
  <c r="AV1348" i="64"/>
  <c r="AV1375" i="64" s="1"/>
  <c r="AV1254" i="64"/>
  <c r="AV1267" i="64" s="1"/>
  <c r="AV1230" i="64"/>
  <c r="AV1245" i="64" s="1"/>
  <c r="AV1324" i="64"/>
  <c r="AV1339" i="64" s="1"/>
  <c r="AV1102" i="64"/>
  <c r="AV1078" i="64"/>
  <c r="AV1093" i="64" s="1"/>
  <c r="AV937" i="64"/>
  <c r="AV952" i="64" s="1"/>
  <c r="AV1690" i="64"/>
  <c r="AV1705" i="64" s="1"/>
  <c r="AV661" i="64"/>
  <c r="AV560" i="64"/>
  <c r="AV580" i="64" s="1"/>
  <c r="AV637" i="64"/>
  <c r="AV612" i="64"/>
  <c r="AV1714" i="64"/>
  <c r="AV989" i="64"/>
  <c r="AV1002" i="64" s="1"/>
  <c r="AV588" i="64"/>
  <c r="AV603" i="64" s="1"/>
  <c r="AN1659" i="64"/>
  <c r="AN2465" i="64"/>
  <c r="AN2482" i="64" s="1"/>
  <c r="AN2414" i="64"/>
  <c r="AN2431" i="64" s="1"/>
  <c r="AN2439" i="64"/>
  <c r="AN2456" i="64" s="1"/>
  <c r="AN2388" i="64"/>
  <c r="AN2405" i="64" s="1"/>
  <c r="AN1601" i="64"/>
  <c r="AN1624" i="64" s="1"/>
  <c r="AN1788" i="64"/>
  <c r="AN1801" i="64" s="1"/>
  <c r="AN1633" i="64"/>
  <c r="AN1650" i="64" s="1"/>
  <c r="AN1490" i="64"/>
  <c r="AN1525" i="64" s="1"/>
  <c r="AN1579" i="64"/>
  <c r="AN1592" i="64" s="1"/>
  <c r="AN1534" i="64"/>
  <c r="AN1875" i="64"/>
  <c r="AN1902" i="64" s="1"/>
  <c r="AN1943" i="64"/>
  <c r="AN1966" i="64" s="1"/>
  <c r="AN2517" i="64"/>
  <c r="AN2531" i="64" s="1"/>
  <c r="AN1454" i="64"/>
  <c r="AN1481" i="64" s="1"/>
  <c r="AN1975" i="64"/>
  <c r="AN2000" i="64" s="1"/>
  <c r="AN1418" i="64"/>
  <c r="AN1445" i="64" s="1"/>
  <c r="AN1383" i="64"/>
  <c r="AN1410" i="64" s="1"/>
  <c r="AN2009" i="64"/>
  <c r="AN2034" i="64" s="1"/>
  <c r="AN1911" i="64"/>
  <c r="AN1934" i="64" s="1"/>
  <c r="AN1348" i="64"/>
  <c r="AN1375" i="64" s="1"/>
  <c r="AN1254" i="64"/>
  <c r="AN1267" i="64" s="1"/>
  <c r="AN1230" i="64"/>
  <c r="AN1245" i="64" s="1"/>
  <c r="AN1324" i="64"/>
  <c r="AN1339" i="64" s="1"/>
  <c r="AN1078" i="64"/>
  <c r="AN1093" i="64" s="1"/>
  <c r="AN937" i="64"/>
  <c r="AN952" i="64" s="1"/>
  <c r="AN1690" i="64"/>
  <c r="AN1705" i="64" s="1"/>
  <c r="AN661" i="64"/>
  <c r="AN1102" i="64"/>
  <c r="AN989" i="64"/>
  <c r="AN1002" i="64" s="1"/>
  <c r="AN560" i="64"/>
  <c r="AN580" i="64" s="1"/>
  <c r="AN612" i="64"/>
  <c r="AN1714" i="64"/>
  <c r="AN588" i="64"/>
  <c r="AN603" i="64" s="1"/>
  <c r="AF1659" i="64"/>
  <c r="AF2465" i="64"/>
  <c r="AF2482" i="64" s="1"/>
  <c r="AF2414" i="64"/>
  <c r="AF2431" i="64" s="1"/>
  <c r="AF2439" i="64"/>
  <c r="AF2456" i="64" s="1"/>
  <c r="AF2388" i="64"/>
  <c r="AF2405" i="64" s="1"/>
  <c r="AF1601" i="64"/>
  <c r="AF1624" i="64" s="1"/>
  <c r="AF1633" i="64"/>
  <c r="AF1650" i="64" s="1"/>
  <c r="AF1788" i="64"/>
  <c r="AF1801" i="64" s="1"/>
  <c r="AF1579" i="64"/>
  <c r="AF1592" i="64" s="1"/>
  <c r="AF1490" i="64"/>
  <c r="AF1525" i="64" s="1"/>
  <c r="AF2517" i="64"/>
  <c r="AF2531" i="64" s="1"/>
  <c r="AF1534" i="64"/>
  <c r="AF1875" i="64"/>
  <c r="AF1902" i="64" s="1"/>
  <c r="AF1943" i="64"/>
  <c r="AF1966" i="64" s="1"/>
  <c r="AF1911" i="64"/>
  <c r="AF1934" i="64" s="1"/>
  <c r="AF1454" i="64"/>
  <c r="AF1481" i="64" s="1"/>
  <c r="AF1975" i="64"/>
  <c r="AF2000" i="64" s="1"/>
  <c r="AF2009" i="64"/>
  <c r="AF2034" i="64" s="1"/>
  <c r="AF1348" i="64"/>
  <c r="AF1375" i="64" s="1"/>
  <c r="AF1418" i="64"/>
  <c r="AF1445" i="64" s="1"/>
  <c r="AF1383" i="64"/>
  <c r="AF1410" i="64" s="1"/>
  <c r="AF1324" i="64"/>
  <c r="AF1339" i="64" s="1"/>
  <c r="AF1230" i="64"/>
  <c r="AF1245" i="64" s="1"/>
  <c r="AF1078" i="64"/>
  <c r="AF1093" i="64" s="1"/>
  <c r="AF937" i="64"/>
  <c r="AF952" i="64" s="1"/>
  <c r="AF1102" i="64"/>
  <c r="AF1690" i="64"/>
  <c r="AF1705" i="64" s="1"/>
  <c r="AF661" i="64"/>
  <c r="AF1254" i="64"/>
  <c r="AF1267" i="64" s="1"/>
  <c r="AF560" i="64"/>
  <c r="AF580" i="64" s="1"/>
  <c r="AF612" i="64"/>
  <c r="AF989" i="64"/>
  <c r="AF1002" i="64" s="1"/>
  <c r="AF1714" i="64"/>
  <c r="AF637" i="64"/>
  <c r="AF588" i="64"/>
  <c r="AF603" i="64" s="1"/>
  <c r="X1659" i="64"/>
  <c r="X2465" i="64"/>
  <c r="X2482" i="64" s="1"/>
  <c r="X2414" i="64"/>
  <c r="X2431" i="64" s="1"/>
  <c r="X2439" i="64"/>
  <c r="X2456" i="64" s="1"/>
  <c r="X2388" i="64"/>
  <c r="X2405" i="64" s="1"/>
  <c r="X1601" i="64"/>
  <c r="X1624" i="64" s="1"/>
  <c r="X1788" i="64"/>
  <c r="X1801" i="64" s="1"/>
  <c r="X1633" i="64"/>
  <c r="X1650" i="64" s="1"/>
  <c r="X1490" i="64"/>
  <c r="X1525" i="64" s="1"/>
  <c r="X2517" i="64"/>
  <c r="X2531" i="64" s="1"/>
  <c r="X1579" i="64"/>
  <c r="X1592" i="64" s="1"/>
  <c r="X1875" i="64"/>
  <c r="X1902" i="64" s="1"/>
  <c r="X1943" i="64"/>
  <c r="X1966" i="64" s="1"/>
  <c r="X1911" i="64"/>
  <c r="X1934" i="64" s="1"/>
  <c r="X1454" i="64"/>
  <c r="X1481" i="64" s="1"/>
  <c r="X1534" i="64"/>
  <c r="X1975" i="64"/>
  <c r="X2000" i="64" s="1"/>
  <c r="X1418" i="64"/>
  <c r="X1445" i="64" s="1"/>
  <c r="X2009" i="64"/>
  <c r="X2034" i="64" s="1"/>
  <c r="X1383" i="64"/>
  <c r="X1410" i="64" s="1"/>
  <c r="X1348" i="64"/>
  <c r="X1375" i="64" s="1"/>
  <c r="X1324" i="64"/>
  <c r="X1339" i="64" s="1"/>
  <c r="X1230" i="64"/>
  <c r="X1245" i="64" s="1"/>
  <c r="X1254" i="64"/>
  <c r="X1267" i="64" s="1"/>
  <c r="X1102" i="64"/>
  <c r="X1078" i="64"/>
  <c r="X1093" i="64" s="1"/>
  <c r="X937" i="64"/>
  <c r="X952" i="64" s="1"/>
  <c r="X1690" i="64"/>
  <c r="X1705" i="64" s="1"/>
  <c r="X661" i="64"/>
  <c r="X560" i="64"/>
  <c r="X580" i="64" s="1"/>
  <c r="X612" i="64"/>
  <c r="X637" i="64"/>
  <c r="X1714" i="64"/>
  <c r="X588" i="64"/>
  <c r="X603" i="64" s="1"/>
  <c r="X989" i="64"/>
  <c r="X1002" i="64" s="1"/>
  <c r="CJ2444" i="64"/>
  <c r="CJ1664" i="64"/>
  <c r="CJ2470" i="64"/>
  <c r="CJ2419" i="64"/>
  <c r="CJ2393" i="64"/>
  <c r="CJ2410" i="64" s="1"/>
  <c r="CJ1638" i="64"/>
  <c r="CJ1655" i="64" s="1"/>
  <c r="CJ1606" i="64"/>
  <c r="CJ1584" i="64"/>
  <c r="CJ1597" i="64" s="1"/>
  <c r="CJ2522" i="64"/>
  <c r="CJ2536" i="64" s="1"/>
  <c r="CJ1539" i="64"/>
  <c r="CJ1574" i="64" s="1"/>
  <c r="CJ1948" i="64"/>
  <c r="CJ1971" i="64" s="1"/>
  <c r="CJ1880" i="64"/>
  <c r="CJ1907" i="64" s="1"/>
  <c r="CJ1793" i="64"/>
  <c r="CJ1806" i="64" s="1"/>
  <c r="CJ1495" i="64"/>
  <c r="CJ1530" i="64" s="1"/>
  <c r="CJ1459" i="64"/>
  <c r="CJ1486" i="64" s="1"/>
  <c r="CJ1916" i="64"/>
  <c r="CJ1939" i="64" s="1"/>
  <c r="CJ1353" i="64"/>
  <c r="CJ1380" i="64" s="1"/>
  <c r="CJ1423" i="64"/>
  <c r="CJ1450" i="64" s="1"/>
  <c r="CJ2014" i="64"/>
  <c r="CJ2039" i="64" s="1"/>
  <c r="CJ1388" i="64"/>
  <c r="CJ1415" i="64" s="1"/>
  <c r="CJ1235" i="64"/>
  <c r="CJ1083" i="64"/>
  <c r="CJ1098" i="64" s="1"/>
  <c r="CJ1259" i="64"/>
  <c r="CJ1272" i="64" s="1"/>
  <c r="CJ1329" i="64"/>
  <c r="CJ1980" i="64"/>
  <c r="CJ2005" i="64" s="1"/>
  <c r="CJ1107" i="64"/>
  <c r="CJ1695" i="64"/>
  <c r="CJ1710" i="64" s="1"/>
  <c r="CJ666" i="64"/>
  <c r="CJ679" i="64" s="1"/>
  <c r="CJ1719" i="64"/>
  <c r="CJ994" i="64"/>
  <c r="CJ1007" i="64" s="1"/>
  <c r="CJ942" i="64"/>
  <c r="CJ642" i="64"/>
  <c r="CJ409" i="64"/>
  <c r="CJ419" i="64" s="1"/>
  <c r="CJ617" i="64"/>
  <c r="CJ593" i="64"/>
  <c r="CB2444" i="64"/>
  <c r="CB1664" i="64"/>
  <c r="CB2470" i="64"/>
  <c r="CB2419" i="64"/>
  <c r="CB2393" i="64"/>
  <c r="CB2410" i="64" s="1"/>
  <c r="CB1638" i="64"/>
  <c r="CB1655" i="64" s="1"/>
  <c r="CB1606" i="64"/>
  <c r="CB2522" i="64"/>
  <c r="CB2536" i="64" s="1"/>
  <c r="CB1584" i="64"/>
  <c r="CB1597" i="64" s="1"/>
  <c r="CB1793" i="64"/>
  <c r="CB1806" i="64" s="1"/>
  <c r="CB1880" i="64"/>
  <c r="CB1907" i="64" s="1"/>
  <c r="CB1539" i="64"/>
  <c r="CB1574" i="64" s="1"/>
  <c r="CB1459" i="64"/>
  <c r="CB1486" i="64" s="1"/>
  <c r="CB1495" i="64"/>
  <c r="CB1530" i="64" s="1"/>
  <c r="CB1948" i="64"/>
  <c r="CB1971" i="64" s="1"/>
  <c r="CB1916" i="64"/>
  <c r="CB1939" i="64" s="1"/>
  <c r="CB1388" i="64"/>
  <c r="CB1415" i="64" s="1"/>
  <c r="CB2014" i="64"/>
  <c r="CB2039" i="64" s="1"/>
  <c r="CB1423" i="64"/>
  <c r="CB1450" i="64" s="1"/>
  <c r="CB1353" i="64"/>
  <c r="CB1380" i="64" s="1"/>
  <c r="CB1083" i="64"/>
  <c r="CB1098" i="64" s="1"/>
  <c r="CB1329" i="64"/>
  <c r="CB1235" i="64"/>
  <c r="CB1107" i="64"/>
  <c r="CB1980" i="64"/>
  <c r="CB2005" i="64" s="1"/>
  <c r="CB1695" i="64"/>
  <c r="CB1710" i="64" s="1"/>
  <c r="CB666" i="64"/>
  <c r="CB679" i="64" s="1"/>
  <c r="CB1259" i="64"/>
  <c r="CB1272" i="64" s="1"/>
  <c r="CB617" i="64"/>
  <c r="CB1719" i="64"/>
  <c r="CB409" i="64"/>
  <c r="CB419" i="64" s="1"/>
  <c r="CB593" i="64"/>
  <c r="CB994" i="64"/>
  <c r="CB1007" i="64" s="1"/>
  <c r="CB942" i="64"/>
  <c r="BT2444" i="64"/>
  <c r="BT1664" i="64"/>
  <c r="BT2470" i="64"/>
  <c r="BT2419" i="64"/>
  <c r="BT2393" i="64"/>
  <c r="BT2410" i="64" s="1"/>
  <c r="BT1638" i="64"/>
  <c r="BT1655" i="64" s="1"/>
  <c r="BT1606" i="64"/>
  <c r="BT1793" i="64"/>
  <c r="BT1806" i="64" s="1"/>
  <c r="BT1584" i="64"/>
  <c r="BT1597" i="64" s="1"/>
  <c r="BT2522" i="64"/>
  <c r="BT2536" i="64" s="1"/>
  <c r="BT1495" i="64"/>
  <c r="BT1530" i="64" s="1"/>
  <c r="BT1539" i="64"/>
  <c r="BT1574" i="64" s="1"/>
  <c r="BT1880" i="64"/>
  <c r="BT1907" i="64" s="1"/>
  <c r="BT1948" i="64"/>
  <c r="BT1971" i="64" s="1"/>
  <c r="BT1459" i="64"/>
  <c r="BT1486" i="64" s="1"/>
  <c r="BT1916" i="64"/>
  <c r="BT1939" i="64" s="1"/>
  <c r="BT2014" i="64"/>
  <c r="BT2039" i="64" s="1"/>
  <c r="BT1353" i="64"/>
  <c r="BT1380" i="64" s="1"/>
  <c r="BT1423" i="64"/>
  <c r="BT1450" i="64" s="1"/>
  <c r="BT1388" i="64"/>
  <c r="BT1415" i="64" s="1"/>
  <c r="BT1329" i="64"/>
  <c r="BT1083" i="64"/>
  <c r="BT1098" i="64" s="1"/>
  <c r="BT1235" i="64"/>
  <c r="BT1259" i="64"/>
  <c r="BT1272" i="64" s="1"/>
  <c r="BT1107" i="64"/>
  <c r="BT1980" i="64"/>
  <c r="BT2005" i="64" s="1"/>
  <c r="BT1695" i="64"/>
  <c r="BT1710" i="64" s="1"/>
  <c r="BT666" i="64"/>
  <c r="BT679" i="64" s="1"/>
  <c r="BT617" i="64"/>
  <c r="BT994" i="64"/>
  <c r="BT1007" i="64" s="1"/>
  <c r="BT942" i="64"/>
  <c r="BT1719" i="64"/>
  <c r="BT642" i="64"/>
  <c r="BT409" i="64"/>
  <c r="BT419" i="64" s="1"/>
  <c r="BT593" i="64"/>
  <c r="BL1664" i="64"/>
  <c r="BL2470" i="64"/>
  <c r="BL2419" i="64"/>
  <c r="BL2444" i="64"/>
  <c r="BL2393" i="64"/>
  <c r="BL2410" i="64" s="1"/>
  <c r="BL1638" i="64"/>
  <c r="BL1655" i="64" s="1"/>
  <c r="BL1606" i="64"/>
  <c r="BL2522" i="64"/>
  <c r="BL2536" i="64" s="1"/>
  <c r="BL1793" i="64"/>
  <c r="BL1806" i="64" s="1"/>
  <c r="BL1584" i="64"/>
  <c r="BL1597" i="64" s="1"/>
  <c r="BL1539" i="64"/>
  <c r="BL1574" i="64" s="1"/>
  <c r="BL1948" i="64"/>
  <c r="BL1971" i="64" s="1"/>
  <c r="BL1880" i="64"/>
  <c r="BL1907" i="64" s="1"/>
  <c r="BL1459" i="64"/>
  <c r="BL1486" i="64" s="1"/>
  <c r="BL1495" i="64"/>
  <c r="BL1530" i="64" s="1"/>
  <c r="BL1388" i="64"/>
  <c r="BL1415" i="64" s="1"/>
  <c r="BL2014" i="64"/>
  <c r="BL2039" i="64" s="1"/>
  <c r="BL1353" i="64"/>
  <c r="BL1380" i="64" s="1"/>
  <c r="BL1916" i="64"/>
  <c r="BL1939" i="64" s="1"/>
  <c r="BL1980" i="64"/>
  <c r="BL2005" i="64" s="1"/>
  <c r="BL1083" i="64"/>
  <c r="BL1098" i="64" s="1"/>
  <c r="BL1423" i="64"/>
  <c r="BL1450" i="64" s="1"/>
  <c r="BL1235" i="64"/>
  <c r="BL1259" i="64"/>
  <c r="BL1272" i="64" s="1"/>
  <c r="BL1107" i="64"/>
  <c r="BL1329" i="64"/>
  <c r="BL1695" i="64"/>
  <c r="BL1710" i="64" s="1"/>
  <c r="BL666" i="64"/>
  <c r="BL679" i="64" s="1"/>
  <c r="BL1719" i="64"/>
  <c r="BL409" i="64"/>
  <c r="BL419" i="64" s="1"/>
  <c r="BL994" i="64"/>
  <c r="BL1007" i="64" s="1"/>
  <c r="BL942" i="64"/>
  <c r="BL593" i="64"/>
  <c r="BL617" i="64"/>
  <c r="BD1664" i="64"/>
  <c r="BD2470" i="64"/>
  <c r="BD2419" i="64"/>
  <c r="BD2444" i="64"/>
  <c r="BD2393" i="64"/>
  <c r="BD2410" i="64" s="1"/>
  <c r="BD1606" i="64"/>
  <c r="BD1638" i="64"/>
  <c r="BD1655" i="64" s="1"/>
  <c r="BD1584" i="64"/>
  <c r="BD1597" i="64" s="1"/>
  <c r="BD1793" i="64"/>
  <c r="BD1806" i="64" s="1"/>
  <c r="BD2522" i="64"/>
  <c r="BD2536" i="64" s="1"/>
  <c r="BD1880" i="64"/>
  <c r="BD1907" i="64" s="1"/>
  <c r="BD1495" i="64"/>
  <c r="BD1530" i="64" s="1"/>
  <c r="BD1539" i="64"/>
  <c r="BD1574" i="64" s="1"/>
  <c r="BD1459" i="64"/>
  <c r="BD1486" i="64" s="1"/>
  <c r="BD1948" i="64"/>
  <c r="BD1971" i="64" s="1"/>
  <c r="BD1916" i="64"/>
  <c r="BD1939" i="64" s="1"/>
  <c r="BD1423" i="64"/>
  <c r="BD1450" i="64" s="1"/>
  <c r="BD2014" i="64"/>
  <c r="BD2039" i="64" s="1"/>
  <c r="BD1353" i="64"/>
  <c r="BD1380" i="64" s="1"/>
  <c r="BD1083" i="64"/>
  <c r="BD1098" i="64" s="1"/>
  <c r="BD1980" i="64"/>
  <c r="BD2005" i="64" s="1"/>
  <c r="BD1259" i="64"/>
  <c r="BD1272" i="64" s="1"/>
  <c r="BD1235" i="64"/>
  <c r="BD1329" i="64"/>
  <c r="BD1107" i="64"/>
  <c r="BD1388" i="64"/>
  <c r="BD1415" i="64" s="1"/>
  <c r="BD1695" i="64"/>
  <c r="BD1710" i="64" s="1"/>
  <c r="BD666" i="64"/>
  <c r="BD679" i="64" s="1"/>
  <c r="BD1719" i="64"/>
  <c r="BD642" i="64"/>
  <c r="BD409" i="64"/>
  <c r="BD419" i="64" s="1"/>
  <c r="BD617" i="64"/>
  <c r="BD593" i="64"/>
  <c r="AV1664" i="64"/>
  <c r="AV2470" i="64"/>
  <c r="AV2419" i="64"/>
  <c r="AV2444" i="64"/>
  <c r="AV2393" i="64"/>
  <c r="AV2410" i="64" s="1"/>
  <c r="AV1606" i="64"/>
  <c r="AV1638" i="64"/>
  <c r="AV1655" i="64" s="1"/>
  <c r="AV1793" i="64"/>
  <c r="AV1806" i="64" s="1"/>
  <c r="AV1584" i="64"/>
  <c r="AV1597" i="64" s="1"/>
  <c r="AV2522" i="64"/>
  <c r="AV2536" i="64" s="1"/>
  <c r="AV1495" i="64"/>
  <c r="AV1530" i="64" s="1"/>
  <c r="AV1539" i="64"/>
  <c r="AV1574" i="64" s="1"/>
  <c r="AV1880" i="64"/>
  <c r="AV1907" i="64" s="1"/>
  <c r="AV1948" i="64"/>
  <c r="AV1971" i="64" s="1"/>
  <c r="AV1459" i="64"/>
  <c r="AV1486" i="64" s="1"/>
  <c r="AV1916" i="64"/>
  <c r="AV1939" i="64" s="1"/>
  <c r="AV2014" i="64"/>
  <c r="AV2039" i="64" s="1"/>
  <c r="AV1423" i="64"/>
  <c r="AV1450" i="64" s="1"/>
  <c r="AV1388" i="64"/>
  <c r="AV1415" i="64" s="1"/>
  <c r="AV1353" i="64"/>
  <c r="AV1380" i="64" s="1"/>
  <c r="AV1083" i="64"/>
  <c r="AV1098" i="64" s="1"/>
  <c r="AV1980" i="64"/>
  <c r="AV2005" i="64" s="1"/>
  <c r="AV1329" i="64"/>
  <c r="AV1235" i="64"/>
  <c r="AV1107" i="64"/>
  <c r="AV1259" i="64"/>
  <c r="AV1272" i="64" s="1"/>
  <c r="AV1695" i="64"/>
  <c r="AV1710" i="64" s="1"/>
  <c r="AV666" i="64"/>
  <c r="AV679" i="64" s="1"/>
  <c r="AV994" i="64"/>
  <c r="AV1007" i="64" s="1"/>
  <c r="AV942" i="64"/>
  <c r="AV617" i="64"/>
  <c r="AV1719" i="64"/>
  <c r="AV409" i="64"/>
  <c r="AV419" i="64" s="1"/>
  <c r="AV593" i="64"/>
  <c r="AN1664" i="64"/>
  <c r="AN2470" i="64"/>
  <c r="AN2419" i="64"/>
  <c r="AN2393" i="64"/>
  <c r="AN2410" i="64" s="1"/>
  <c r="AN2444" i="64"/>
  <c r="AN1638" i="64"/>
  <c r="AN1655" i="64" s="1"/>
  <c r="AN1606" i="64"/>
  <c r="AN1584" i="64"/>
  <c r="AN1597" i="64" s="1"/>
  <c r="AN2522" i="64"/>
  <c r="AN2536" i="64" s="1"/>
  <c r="AN1793" i="64"/>
  <c r="AN1806" i="64" s="1"/>
  <c r="AN1495" i="64"/>
  <c r="AN1530" i="64" s="1"/>
  <c r="AN1880" i="64"/>
  <c r="AN1907" i="64" s="1"/>
  <c r="AN1539" i="64"/>
  <c r="AN1574" i="64" s="1"/>
  <c r="AN1459" i="64"/>
  <c r="AN1486" i="64" s="1"/>
  <c r="AN1948" i="64"/>
  <c r="AN1971" i="64" s="1"/>
  <c r="AN1916" i="64"/>
  <c r="AN1939" i="64" s="1"/>
  <c r="AN1388" i="64"/>
  <c r="AN1415" i="64" s="1"/>
  <c r="AN2014" i="64"/>
  <c r="AN2039" i="64" s="1"/>
  <c r="AN1353" i="64"/>
  <c r="AN1380" i="64" s="1"/>
  <c r="AN1423" i="64"/>
  <c r="AN1450" i="64" s="1"/>
  <c r="AN1329" i="64"/>
  <c r="AN1083" i="64"/>
  <c r="AN1098" i="64" s="1"/>
  <c r="AN1235" i="64"/>
  <c r="AN1980" i="64"/>
  <c r="AN2005" i="64" s="1"/>
  <c r="AN1259" i="64"/>
  <c r="AN1272" i="64" s="1"/>
  <c r="AN1107" i="64"/>
  <c r="AN1695" i="64"/>
  <c r="AN1710" i="64" s="1"/>
  <c r="AN666" i="64"/>
  <c r="AN679" i="64" s="1"/>
  <c r="AN617" i="64"/>
  <c r="AN1719" i="64"/>
  <c r="AN642" i="64"/>
  <c r="AN409" i="64"/>
  <c r="AN419" i="64" s="1"/>
  <c r="AN593" i="64"/>
  <c r="AN994" i="64"/>
  <c r="AN1007" i="64" s="1"/>
  <c r="AN942" i="64"/>
  <c r="AF1664" i="64"/>
  <c r="AF2470" i="64"/>
  <c r="AF2419" i="64"/>
  <c r="AF2444" i="64"/>
  <c r="AF2393" i="64"/>
  <c r="AF2410" i="64" s="1"/>
  <c r="AF1638" i="64"/>
  <c r="AF1655" i="64" s="1"/>
  <c r="AF1606" i="64"/>
  <c r="AF1793" i="64"/>
  <c r="AF1806" i="64" s="1"/>
  <c r="AF1584" i="64"/>
  <c r="AF1597" i="64" s="1"/>
  <c r="AF1948" i="64"/>
  <c r="AF1971" i="64" s="1"/>
  <c r="AF2522" i="64"/>
  <c r="AF2536" i="64" s="1"/>
  <c r="AF1539" i="64"/>
  <c r="AF1574" i="64" s="1"/>
  <c r="AF1495" i="64"/>
  <c r="AF1530" i="64" s="1"/>
  <c r="AF1880" i="64"/>
  <c r="AF1907" i="64" s="1"/>
  <c r="AF1459" i="64"/>
  <c r="AF1486" i="64" s="1"/>
  <c r="AF1916" i="64"/>
  <c r="AF1939" i="64" s="1"/>
  <c r="AF2014" i="64"/>
  <c r="AF2039" i="64" s="1"/>
  <c r="AF1353" i="64"/>
  <c r="AF1380" i="64" s="1"/>
  <c r="AF1388" i="64"/>
  <c r="AF1415" i="64" s="1"/>
  <c r="AF1083" i="64"/>
  <c r="AF1098" i="64" s="1"/>
  <c r="AF1235" i="64"/>
  <c r="AF1423" i="64"/>
  <c r="AF1450" i="64" s="1"/>
  <c r="AF1259" i="64"/>
  <c r="AF1272" i="64" s="1"/>
  <c r="AF1980" i="64"/>
  <c r="AF2005" i="64" s="1"/>
  <c r="AF1107" i="64"/>
  <c r="AF1329" i="64"/>
  <c r="AF1695" i="64"/>
  <c r="AF1710" i="64" s="1"/>
  <c r="AF666" i="64"/>
  <c r="AF679" i="64" s="1"/>
  <c r="AF994" i="64"/>
  <c r="AF1007" i="64" s="1"/>
  <c r="AF942" i="64"/>
  <c r="AF617" i="64"/>
  <c r="AF1719" i="64"/>
  <c r="AF409" i="64"/>
  <c r="AF419" i="64" s="1"/>
  <c r="AF593" i="64"/>
  <c r="X1664" i="64"/>
  <c r="X2470" i="64"/>
  <c r="X2419" i="64"/>
  <c r="X2444" i="64"/>
  <c r="X2393" i="64"/>
  <c r="X2410" i="64" s="1"/>
  <c r="X1638" i="64"/>
  <c r="X1655" i="64" s="1"/>
  <c r="X1606" i="64"/>
  <c r="X1584" i="64"/>
  <c r="X1597" i="64" s="1"/>
  <c r="X1539" i="64"/>
  <c r="X1574" i="64" s="1"/>
  <c r="X1793" i="64"/>
  <c r="X1806" i="64" s="1"/>
  <c r="X1495" i="64"/>
  <c r="X1530" i="64" s="1"/>
  <c r="X1880" i="64"/>
  <c r="X1907" i="64" s="1"/>
  <c r="X2522" i="64"/>
  <c r="X2536" i="64" s="1"/>
  <c r="X1948" i="64"/>
  <c r="X1971" i="64" s="1"/>
  <c r="X1459" i="64"/>
  <c r="X1486" i="64" s="1"/>
  <c r="X1916" i="64"/>
  <c r="X1939" i="64" s="1"/>
  <c r="X1423" i="64"/>
  <c r="X1450" i="64" s="1"/>
  <c r="X2014" i="64"/>
  <c r="X2039" i="64" s="1"/>
  <c r="X1388" i="64"/>
  <c r="X1415" i="64" s="1"/>
  <c r="X1353" i="64"/>
  <c r="X1380" i="64" s="1"/>
  <c r="X1083" i="64"/>
  <c r="X1098" i="64" s="1"/>
  <c r="X1259" i="64"/>
  <c r="X1272" i="64" s="1"/>
  <c r="X1235" i="64"/>
  <c r="X1329" i="64"/>
  <c r="X1980" i="64"/>
  <c r="X2005" i="64" s="1"/>
  <c r="X1107" i="64"/>
  <c r="X1695" i="64"/>
  <c r="X1710" i="64" s="1"/>
  <c r="X666" i="64"/>
  <c r="X679" i="64" s="1"/>
  <c r="X617" i="64"/>
  <c r="X1719" i="64"/>
  <c r="X994" i="64"/>
  <c r="X1007" i="64" s="1"/>
  <c r="X942" i="64"/>
  <c r="X642" i="64"/>
  <c r="X409" i="64"/>
  <c r="X419" i="64" s="1"/>
  <c r="X593" i="64"/>
  <c r="CK1663" i="64"/>
  <c r="CK2469" i="64"/>
  <c r="CK2418" i="64"/>
  <c r="CK1637" i="64"/>
  <c r="CK1605" i="64"/>
  <c r="CK2443" i="64"/>
  <c r="CK2392" i="64"/>
  <c r="CK1583" i="64"/>
  <c r="CK1792" i="64"/>
  <c r="CK2521" i="64"/>
  <c r="CK1947" i="64"/>
  <c r="CK1538" i="64"/>
  <c r="CK1494" i="64"/>
  <c r="CK1458" i="64"/>
  <c r="CK1915" i="64"/>
  <c r="CK1879" i="64"/>
  <c r="CK1422" i="64"/>
  <c r="CK2013" i="64"/>
  <c r="CK1352" i="64"/>
  <c r="CK1328" i="64"/>
  <c r="CK1979" i="64"/>
  <c r="CK1387" i="64"/>
  <c r="CK1234" i="64"/>
  <c r="CK1249" i="64" s="1"/>
  <c r="CK1106" i="64"/>
  <c r="CK1225" i="64" s="1"/>
  <c r="CK941" i="64"/>
  <c r="CK665" i="64"/>
  <c r="CK678" i="64" s="1"/>
  <c r="CK641" i="64"/>
  <c r="CK993" i="64"/>
  <c r="CK616" i="64"/>
  <c r="CK1718" i="64"/>
  <c r="CK1258" i="64"/>
  <c r="CK592" i="64"/>
  <c r="CK1694" i="64"/>
  <c r="CK564" i="64"/>
  <c r="CC1663" i="64"/>
  <c r="CC2469" i="64"/>
  <c r="CC2443" i="64"/>
  <c r="CC2418" i="64"/>
  <c r="CC1605" i="64"/>
  <c r="CC2392" i="64"/>
  <c r="CC1583" i="64"/>
  <c r="CC1637" i="64"/>
  <c r="CC1792" i="64"/>
  <c r="CC2521" i="64"/>
  <c r="CC1947" i="64"/>
  <c r="CC1538" i="64"/>
  <c r="CC1494" i="64"/>
  <c r="CC1915" i="64"/>
  <c r="CC1879" i="64"/>
  <c r="CC1422" i="64"/>
  <c r="CC2013" i="64"/>
  <c r="CC1352" i="64"/>
  <c r="CC1387" i="64"/>
  <c r="CC1328" i="64"/>
  <c r="CC1979" i="64"/>
  <c r="CC1458" i="64"/>
  <c r="CC1234" i="64"/>
  <c r="CC1249" i="64" s="1"/>
  <c r="CC1258" i="64"/>
  <c r="CC941" i="64"/>
  <c r="CC665" i="64"/>
  <c r="CC678" i="64" s="1"/>
  <c r="CC1106" i="64"/>
  <c r="CC1225" i="64" s="1"/>
  <c r="CC641" i="64"/>
  <c r="CC993" i="64"/>
  <c r="CC1694" i="64"/>
  <c r="CC616" i="64"/>
  <c r="CC1718" i="64"/>
  <c r="CC592" i="64"/>
  <c r="CC564" i="64"/>
  <c r="BU1663" i="64"/>
  <c r="BU2469" i="64"/>
  <c r="BU2443" i="64"/>
  <c r="BU1637" i="64"/>
  <c r="BU2418" i="64"/>
  <c r="BU1605" i="64"/>
  <c r="BU1583" i="64"/>
  <c r="BU2521" i="64"/>
  <c r="BU2392" i="64"/>
  <c r="BU1947" i="64"/>
  <c r="BU1792" i="64"/>
  <c r="BU1538" i="64"/>
  <c r="BU1494" i="64"/>
  <c r="BU1458" i="64"/>
  <c r="BU1422" i="64"/>
  <c r="BU1387" i="64"/>
  <c r="BU2013" i="64"/>
  <c r="BU1352" i="64"/>
  <c r="BU1328" i="64"/>
  <c r="BU1915" i="64"/>
  <c r="BU1979" i="64"/>
  <c r="BU1879" i="64"/>
  <c r="BU1234" i="64"/>
  <c r="BU1249" i="64" s="1"/>
  <c r="BU1258" i="64"/>
  <c r="BU941" i="64"/>
  <c r="BU1106" i="64"/>
  <c r="BU1225" i="64" s="1"/>
  <c r="BU665" i="64"/>
  <c r="BU678" i="64" s="1"/>
  <c r="BU641" i="64"/>
  <c r="BU993" i="64"/>
  <c r="BU616" i="64"/>
  <c r="BU1718" i="64"/>
  <c r="BU592" i="64"/>
  <c r="BU1694" i="64"/>
  <c r="BU564" i="64"/>
  <c r="BM1663" i="64"/>
  <c r="BM2469" i="64"/>
  <c r="BM2443" i="64"/>
  <c r="BM2418" i="64"/>
  <c r="BM2392" i="64"/>
  <c r="BM1637" i="64"/>
  <c r="BM1583" i="64"/>
  <c r="BM1792" i="64"/>
  <c r="BM2521" i="64"/>
  <c r="BM1947" i="64"/>
  <c r="BM1605" i="64"/>
  <c r="BM1538" i="64"/>
  <c r="BM1494" i="64"/>
  <c r="BM1458" i="64"/>
  <c r="BM1915" i="64"/>
  <c r="BM1879" i="64"/>
  <c r="BM1422" i="64"/>
  <c r="BM2013" i="64"/>
  <c r="BM1352" i="64"/>
  <c r="BM1328" i="64"/>
  <c r="BM1387" i="64"/>
  <c r="BM1979" i="64"/>
  <c r="BM1258" i="64"/>
  <c r="BM1234" i="64"/>
  <c r="BM1249" i="64" s="1"/>
  <c r="BM941" i="64"/>
  <c r="BM665" i="64"/>
  <c r="BM678" i="64" s="1"/>
  <c r="BM641" i="64"/>
  <c r="BM993" i="64"/>
  <c r="BM1694" i="64"/>
  <c r="BM616" i="64"/>
  <c r="BM1718" i="64"/>
  <c r="BM592" i="64"/>
  <c r="BM1106" i="64"/>
  <c r="BM1225" i="64" s="1"/>
  <c r="BM564" i="64"/>
  <c r="BE1663" i="64"/>
  <c r="BE2469" i="64"/>
  <c r="BE2443" i="64"/>
  <c r="BE2392" i="64"/>
  <c r="BE1637" i="64"/>
  <c r="BE2418" i="64"/>
  <c r="BE1605" i="64"/>
  <c r="BE1583" i="64"/>
  <c r="BE2521" i="64"/>
  <c r="BE1947" i="64"/>
  <c r="BE1538" i="64"/>
  <c r="BE1792" i="64"/>
  <c r="BE1494" i="64"/>
  <c r="BE1915" i="64"/>
  <c r="BE1879" i="64"/>
  <c r="BE1422" i="64"/>
  <c r="BE2013" i="64"/>
  <c r="BE1458" i="64"/>
  <c r="BE1387" i="64"/>
  <c r="BE1352" i="64"/>
  <c r="BE1328" i="64"/>
  <c r="BE1979" i="64"/>
  <c r="BE1234" i="64"/>
  <c r="BE1249" i="64" s="1"/>
  <c r="BE941" i="64"/>
  <c r="BE665" i="64"/>
  <c r="BE678" i="64" s="1"/>
  <c r="BE1106" i="64"/>
  <c r="BE1225" i="64" s="1"/>
  <c r="BE1258" i="64"/>
  <c r="BE641" i="64"/>
  <c r="BE993" i="64"/>
  <c r="BE616" i="64"/>
  <c r="BE1718" i="64"/>
  <c r="BE592" i="64"/>
  <c r="BE1694" i="64"/>
  <c r="BE564" i="64"/>
  <c r="AW1663" i="64"/>
  <c r="AW2469" i="64"/>
  <c r="AW2443" i="64"/>
  <c r="AW1637" i="64"/>
  <c r="AW2392" i="64"/>
  <c r="AW1605" i="64"/>
  <c r="AW1583" i="64"/>
  <c r="AW2418" i="64"/>
  <c r="AW2521" i="64"/>
  <c r="AW1792" i="64"/>
  <c r="AW1947" i="64"/>
  <c r="AW1538" i="64"/>
  <c r="AW1494" i="64"/>
  <c r="AW1458" i="64"/>
  <c r="AW1915" i="64"/>
  <c r="AW1879" i="64"/>
  <c r="AW1422" i="64"/>
  <c r="AW1387" i="64"/>
  <c r="AW2013" i="64"/>
  <c r="AW1352" i="64"/>
  <c r="AW1328" i="64"/>
  <c r="AW1979" i="64"/>
  <c r="AW1234" i="64"/>
  <c r="AW1249" i="64" s="1"/>
  <c r="AW1258" i="64"/>
  <c r="AW1106" i="64"/>
  <c r="AW1225" i="64" s="1"/>
  <c r="AW941" i="64"/>
  <c r="AW665" i="64"/>
  <c r="AW678" i="64" s="1"/>
  <c r="AW641" i="64"/>
  <c r="AW993" i="64"/>
  <c r="AW1694" i="64"/>
  <c r="AW616" i="64"/>
  <c r="AW1718" i="64"/>
  <c r="AW592" i="64"/>
  <c r="AW564" i="64"/>
  <c r="AO1663" i="64"/>
  <c r="AO2469" i="64"/>
  <c r="AO2443" i="64"/>
  <c r="AO2392" i="64"/>
  <c r="AO1637" i="64"/>
  <c r="AO1605" i="64"/>
  <c r="AO2418" i="64"/>
  <c r="AO1583" i="64"/>
  <c r="AO1792" i="64"/>
  <c r="AO2521" i="64"/>
  <c r="AO1947" i="64"/>
  <c r="AO1538" i="64"/>
  <c r="AO1494" i="64"/>
  <c r="AO1458" i="64"/>
  <c r="AO1915" i="64"/>
  <c r="AO1879" i="64"/>
  <c r="AO1422" i="64"/>
  <c r="AO2013" i="64"/>
  <c r="AO1352" i="64"/>
  <c r="AO1328" i="64"/>
  <c r="AO1387" i="64"/>
  <c r="AO1979" i="64"/>
  <c r="AO1234" i="64"/>
  <c r="AO1249" i="64" s="1"/>
  <c r="AO1258" i="64"/>
  <c r="AO941" i="64"/>
  <c r="AO665" i="64"/>
  <c r="AO678" i="64" s="1"/>
  <c r="AO641" i="64"/>
  <c r="AO1106" i="64"/>
  <c r="AO1225" i="64" s="1"/>
  <c r="AO993" i="64"/>
  <c r="AO616" i="64"/>
  <c r="AO1718" i="64"/>
  <c r="AO592" i="64"/>
  <c r="AO1694" i="64"/>
  <c r="AO564" i="64"/>
  <c r="AG1663" i="64"/>
  <c r="AG2469" i="64"/>
  <c r="AG2443" i="64"/>
  <c r="AG2418" i="64"/>
  <c r="AG1637" i="64"/>
  <c r="AG2392" i="64"/>
  <c r="AG1605" i="64"/>
  <c r="AG1583" i="64"/>
  <c r="AG2521" i="64"/>
  <c r="AG1792" i="64"/>
  <c r="AG1538" i="64"/>
  <c r="AG1494" i="64"/>
  <c r="AG1947" i="64"/>
  <c r="AG1458" i="64"/>
  <c r="AG1422" i="64"/>
  <c r="AG2013" i="64"/>
  <c r="AG1387" i="64"/>
  <c r="AG1352" i="64"/>
  <c r="AG1328" i="64"/>
  <c r="AG1915" i="64"/>
  <c r="AG1879" i="64"/>
  <c r="AG1979" i="64"/>
  <c r="AG1258" i="64"/>
  <c r="AG941" i="64"/>
  <c r="AG1106" i="64"/>
  <c r="AG1225" i="64" s="1"/>
  <c r="AG665" i="64"/>
  <c r="AG678" i="64" s="1"/>
  <c r="AG1234" i="64"/>
  <c r="AG1249" i="64" s="1"/>
  <c r="AG641" i="64"/>
  <c r="AG993" i="64"/>
  <c r="AG1694" i="64"/>
  <c r="AG616" i="64"/>
  <c r="AG1718" i="64"/>
  <c r="AG592" i="64"/>
  <c r="AG564" i="64"/>
  <c r="Y1663" i="64"/>
  <c r="Y2469" i="64"/>
  <c r="Y2443" i="64"/>
  <c r="Y2418" i="64"/>
  <c r="Y1605" i="64"/>
  <c r="Y2392" i="64"/>
  <c r="Y1637" i="64"/>
  <c r="Y1583" i="64"/>
  <c r="Y1792" i="64"/>
  <c r="Y2521" i="64"/>
  <c r="Y1538" i="64"/>
  <c r="Y1494" i="64"/>
  <c r="Y1947" i="64"/>
  <c r="Y1458" i="64"/>
  <c r="Y1915" i="64"/>
  <c r="Y1879" i="64"/>
  <c r="Y1422" i="64"/>
  <c r="Y2013" i="64"/>
  <c r="Y1352" i="64"/>
  <c r="Y1328" i="64"/>
  <c r="Y1979" i="64"/>
  <c r="Y1387" i="64"/>
  <c r="Y1106" i="64"/>
  <c r="Y1225" i="64" s="1"/>
  <c r="Y941" i="64"/>
  <c r="Y1258" i="64"/>
  <c r="Y665" i="64"/>
  <c r="Y678" i="64" s="1"/>
  <c r="Y641" i="64"/>
  <c r="Y993" i="64"/>
  <c r="Y1234" i="64"/>
  <c r="Y1249" i="64" s="1"/>
  <c r="Y616" i="64"/>
  <c r="Y1718" i="64"/>
  <c r="Y592" i="64"/>
  <c r="Y1694" i="64"/>
  <c r="Y564" i="64"/>
  <c r="CL1660" i="64"/>
  <c r="CL1682" i="64" s="1"/>
  <c r="CL2466" i="64"/>
  <c r="CL2483" i="64" s="1"/>
  <c r="CL2440" i="64"/>
  <c r="CL2457" i="64" s="1"/>
  <c r="CL2415" i="64"/>
  <c r="CL2432" i="64" s="1"/>
  <c r="CL2389" i="64"/>
  <c r="CL2406" i="64" s="1"/>
  <c r="CL1602" i="64"/>
  <c r="CL1625" i="64" s="1"/>
  <c r="CL1634" i="64"/>
  <c r="CL1651" i="64" s="1"/>
  <c r="CL1580" i="64"/>
  <c r="CL1593" i="64" s="1"/>
  <c r="CL1789" i="64"/>
  <c r="CL1802" i="64" s="1"/>
  <c r="CL2518" i="64"/>
  <c r="CL2532" i="64" s="1"/>
  <c r="CL1535" i="64"/>
  <c r="CL1570" i="64" s="1"/>
  <c r="CL1491" i="64"/>
  <c r="CL1526" i="64" s="1"/>
  <c r="CL1944" i="64"/>
  <c r="CL1967" i="64" s="1"/>
  <c r="CL1876" i="64"/>
  <c r="CL1903" i="64" s="1"/>
  <c r="CL1912" i="64"/>
  <c r="CL1935" i="64" s="1"/>
  <c r="CL1455" i="64"/>
  <c r="CL1482" i="64" s="1"/>
  <c r="CL1419" i="64"/>
  <c r="CL1446" i="64" s="1"/>
  <c r="CL2010" i="64"/>
  <c r="CL2035" i="64" s="1"/>
  <c r="CL1349" i="64"/>
  <c r="CL1376" i="64" s="1"/>
  <c r="CL1384" i="64"/>
  <c r="CL1411" i="64" s="1"/>
  <c r="CL1325" i="64"/>
  <c r="CL1976" i="64"/>
  <c r="CL2001" i="64" s="1"/>
  <c r="CL1255" i="64"/>
  <c r="CL1268" i="64" s="1"/>
  <c r="CL1079" i="64"/>
  <c r="CL1094" i="64" s="1"/>
  <c r="CL938" i="64"/>
  <c r="CL953" i="64" s="1"/>
  <c r="CL1231" i="64"/>
  <c r="CL1246" i="64" s="1"/>
  <c r="CL662" i="64"/>
  <c r="CL675" i="64" s="1"/>
  <c r="CL638" i="64"/>
  <c r="CL1103" i="64"/>
  <c r="CL990" i="64"/>
  <c r="CL1003" i="64" s="1"/>
  <c r="CL613" i="64"/>
  <c r="CL1691" i="64"/>
  <c r="CL1706" i="64" s="1"/>
  <c r="CL1715" i="64"/>
  <c r="CL1730" i="64" s="1"/>
  <c r="CL589" i="64"/>
  <c r="CL561" i="64"/>
  <c r="CD1660" i="64"/>
  <c r="CD1682" i="64" s="1"/>
  <c r="CD2466" i="64"/>
  <c r="CD2483" i="64" s="1"/>
  <c r="CD2440" i="64"/>
  <c r="CD2457" i="64" s="1"/>
  <c r="CD2415" i="64"/>
  <c r="CD2432" i="64" s="1"/>
  <c r="CD2389" i="64"/>
  <c r="CD2406" i="64" s="1"/>
  <c r="CD1634" i="64"/>
  <c r="CD1651" i="64" s="1"/>
  <c r="CD1602" i="64"/>
  <c r="CD1625" i="64" s="1"/>
  <c r="CD1580" i="64"/>
  <c r="CD1593" i="64" s="1"/>
  <c r="CD2518" i="64"/>
  <c r="CD2532" i="64" s="1"/>
  <c r="CD1535" i="64"/>
  <c r="CD1570" i="64" s="1"/>
  <c r="CD1789" i="64"/>
  <c r="CD1802" i="64" s="1"/>
  <c r="CD1491" i="64"/>
  <c r="CD1526" i="64" s="1"/>
  <c r="CD1944" i="64"/>
  <c r="CD1967" i="64" s="1"/>
  <c r="CD1455" i="64"/>
  <c r="CD1482" i="64" s="1"/>
  <c r="CD1419" i="64"/>
  <c r="CD1446" i="64" s="1"/>
  <c r="CD1384" i="64"/>
  <c r="CD1411" i="64" s="1"/>
  <c r="CD2010" i="64"/>
  <c r="CD2035" i="64" s="1"/>
  <c r="CD1912" i="64"/>
  <c r="CD1935" i="64" s="1"/>
  <c r="CD1876" i="64"/>
  <c r="CD1903" i="64" s="1"/>
  <c r="CD1349" i="64"/>
  <c r="CD1376" i="64" s="1"/>
  <c r="CD1325" i="64"/>
  <c r="CD1976" i="64"/>
  <c r="CD2001" i="64" s="1"/>
  <c r="CD1255" i="64"/>
  <c r="CD1268" i="64" s="1"/>
  <c r="CD1079" i="64"/>
  <c r="CD1094" i="64" s="1"/>
  <c r="CD938" i="64"/>
  <c r="CD953" i="64" s="1"/>
  <c r="CD1103" i="64"/>
  <c r="CD662" i="64"/>
  <c r="CD675" i="64" s="1"/>
  <c r="CD638" i="64"/>
  <c r="CD1231" i="64"/>
  <c r="CD1246" i="64" s="1"/>
  <c r="CD990" i="64"/>
  <c r="CD1003" i="64" s="1"/>
  <c r="CD613" i="64"/>
  <c r="CD1715" i="64"/>
  <c r="CD1730" i="64" s="1"/>
  <c r="CD589" i="64"/>
  <c r="CD1691" i="64"/>
  <c r="CD1706" i="64" s="1"/>
  <c r="CD561" i="64"/>
  <c r="BV1660" i="64"/>
  <c r="BV1682" i="64" s="1"/>
  <c r="BV2466" i="64"/>
  <c r="BV2483" i="64" s="1"/>
  <c r="BV2440" i="64"/>
  <c r="BV2457" i="64" s="1"/>
  <c r="BV2415" i="64"/>
  <c r="BV2432" i="64" s="1"/>
  <c r="BV1634" i="64"/>
  <c r="BV1651" i="64" s="1"/>
  <c r="BV2389" i="64"/>
  <c r="BV2406" i="64" s="1"/>
  <c r="BV1602" i="64"/>
  <c r="BV1625" i="64" s="1"/>
  <c r="BV1580" i="64"/>
  <c r="BV1593" i="64" s="1"/>
  <c r="BV1789" i="64"/>
  <c r="BV1802" i="64" s="1"/>
  <c r="BV2518" i="64"/>
  <c r="BV2532" i="64" s="1"/>
  <c r="BV1535" i="64"/>
  <c r="BV1570" i="64" s="1"/>
  <c r="BV1491" i="64"/>
  <c r="BV1526" i="64" s="1"/>
  <c r="BV1944" i="64"/>
  <c r="BV1967" i="64" s="1"/>
  <c r="BV1455" i="64"/>
  <c r="BV1482" i="64" s="1"/>
  <c r="BV1876" i="64"/>
  <c r="BV1903" i="64" s="1"/>
  <c r="BV1912" i="64"/>
  <c r="BV1935" i="64" s="1"/>
  <c r="BV1419" i="64"/>
  <c r="BV1446" i="64" s="1"/>
  <c r="BV2010" i="64"/>
  <c r="BV2035" i="64" s="1"/>
  <c r="BV1349" i="64"/>
  <c r="BV1376" i="64" s="1"/>
  <c r="BV1325" i="64"/>
  <c r="BV1384" i="64"/>
  <c r="BV1411" i="64" s="1"/>
  <c r="BV1976" i="64"/>
  <c r="BV2001" i="64" s="1"/>
  <c r="BV1255" i="64"/>
  <c r="BV1268" i="64" s="1"/>
  <c r="BV1103" i="64"/>
  <c r="BV1079" i="64"/>
  <c r="BV1094" i="64" s="1"/>
  <c r="BV1231" i="64"/>
  <c r="BV1246" i="64" s="1"/>
  <c r="BV938" i="64"/>
  <c r="BV953" i="64" s="1"/>
  <c r="BV662" i="64"/>
  <c r="BV675" i="64" s="1"/>
  <c r="BV638" i="64"/>
  <c r="BV990" i="64"/>
  <c r="BV1003" i="64" s="1"/>
  <c r="BV613" i="64"/>
  <c r="BV1691" i="64"/>
  <c r="BV1706" i="64" s="1"/>
  <c r="BV1715" i="64"/>
  <c r="BV1730" i="64" s="1"/>
  <c r="BV589" i="64"/>
  <c r="BV561" i="64"/>
  <c r="BN1660" i="64"/>
  <c r="BN1682" i="64" s="1"/>
  <c r="BN2466" i="64"/>
  <c r="BN2483" i="64" s="1"/>
  <c r="BN2440" i="64"/>
  <c r="BN2457" i="64" s="1"/>
  <c r="BN1634" i="64"/>
  <c r="BN1651" i="64" s="1"/>
  <c r="BN2415" i="64"/>
  <c r="BN2432" i="64" s="1"/>
  <c r="BN2389" i="64"/>
  <c r="BN2406" i="64" s="1"/>
  <c r="BN1602" i="64"/>
  <c r="BN1625" i="64" s="1"/>
  <c r="BN1580" i="64"/>
  <c r="BN1593" i="64" s="1"/>
  <c r="BN2518" i="64"/>
  <c r="BN2532" i="64" s="1"/>
  <c r="BN1535" i="64"/>
  <c r="BN1570" i="64" s="1"/>
  <c r="BN1944" i="64"/>
  <c r="BN1967" i="64" s="1"/>
  <c r="BN1491" i="64"/>
  <c r="BN1526" i="64" s="1"/>
  <c r="BN1876" i="64"/>
  <c r="BN1903" i="64" s="1"/>
  <c r="BN1912" i="64"/>
  <c r="BN1935" i="64" s="1"/>
  <c r="BN1455" i="64"/>
  <c r="BN1482" i="64" s="1"/>
  <c r="BN1419" i="64"/>
  <c r="BN1446" i="64" s="1"/>
  <c r="BN1789" i="64"/>
  <c r="BN1802" i="64" s="1"/>
  <c r="BN2010" i="64"/>
  <c r="BN2035" i="64" s="1"/>
  <c r="BN1384" i="64"/>
  <c r="BN1411" i="64" s="1"/>
  <c r="BN1349" i="64"/>
  <c r="BN1376" i="64" s="1"/>
  <c r="BN1325" i="64"/>
  <c r="BN1976" i="64"/>
  <c r="BN2001" i="64" s="1"/>
  <c r="BN1079" i="64"/>
  <c r="BN1094" i="64" s="1"/>
  <c r="BN938" i="64"/>
  <c r="BN953" i="64" s="1"/>
  <c r="BN1255" i="64"/>
  <c r="BN1268" i="64" s="1"/>
  <c r="BN662" i="64"/>
  <c r="BN675" i="64" s="1"/>
  <c r="BN1231" i="64"/>
  <c r="BN1246" i="64" s="1"/>
  <c r="BN1103" i="64"/>
  <c r="BN638" i="64"/>
  <c r="BN990" i="64"/>
  <c r="BN1003" i="64" s="1"/>
  <c r="BN613" i="64"/>
  <c r="BN1715" i="64"/>
  <c r="BN1730" i="64" s="1"/>
  <c r="BN589" i="64"/>
  <c r="BN1691" i="64"/>
  <c r="BN1706" i="64" s="1"/>
  <c r="BN561" i="64"/>
  <c r="BF1660" i="64"/>
  <c r="BF1682" i="64" s="1"/>
  <c r="BF2466" i="64"/>
  <c r="BF2483" i="64" s="1"/>
  <c r="BF2440" i="64"/>
  <c r="BF2457" i="64" s="1"/>
  <c r="BF2415" i="64"/>
  <c r="BF2432" i="64" s="1"/>
  <c r="BF2389" i="64"/>
  <c r="BF2406" i="64" s="1"/>
  <c r="BF1634" i="64"/>
  <c r="BF1651" i="64" s="1"/>
  <c r="BF1602" i="64"/>
  <c r="BF1625" i="64" s="1"/>
  <c r="BF1580" i="64"/>
  <c r="BF1593" i="64" s="1"/>
  <c r="BF2518" i="64"/>
  <c r="BF2532" i="64" s="1"/>
  <c r="BF1789" i="64"/>
  <c r="BF1802" i="64" s="1"/>
  <c r="BF1535" i="64"/>
  <c r="BF1570" i="64" s="1"/>
  <c r="BF1491" i="64"/>
  <c r="BF1526" i="64" s="1"/>
  <c r="BF1944" i="64"/>
  <c r="BF1967" i="64" s="1"/>
  <c r="BF1455" i="64"/>
  <c r="BF1482" i="64" s="1"/>
  <c r="BF1876" i="64"/>
  <c r="BF1903" i="64" s="1"/>
  <c r="BF1419" i="64"/>
  <c r="BF1446" i="64" s="1"/>
  <c r="BF1384" i="64"/>
  <c r="BF1411" i="64" s="1"/>
  <c r="BF2010" i="64"/>
  <c r="BF2035" i="64" s="1"/>
  <c r="BF1349" i="64"/>
  <c r="BF1376" i="64" s="1"/>
  <c r="BF1325" i="64"/>
  <c r="BF1912" i="64"/>
  <c r="BF1935" i="64" s="1"/>
  <c r="BF1976" i="64"/>
  <c r="BF2001" i="64" s="1"/>
  <c r="BF1255" i="64"/>
  <c r="BF1268" i="64" s="1"/>
  <c r="BF1079" i="64"/>
  <c r="BF1094" i="64" s="1"/>
  <c r="BF938" i="64"/>
  <c r="BF953" i="64" s="1"/>
  <c r="BF1103" i="64"/>
  <c r="BF662" i="64"/>
  <c r="BF675" i="64" s="1"/>
  <c r="BF638" i="64"/>
  <c r="BF990" i="64"/>
  <c r="BF1003" i="64" s="1"/>
  <c r="BF613" i="64"/>
  <c r="BF1691" i="64"/>
  <c r="BF1706" i="64" s="1"/>
  <c r="BF1715" i="64"/>
  <c r="BF1730" i="64" s="1"/>
  <c r="BF1231" i="64"/>
  <c r="BF1246" i="64" s="1"/>
  <c r="BF589" i="64"/>
  <c r="BF561" i="64"/>
  <c r="AX1660" i="64"/>
  <c r="AX1682" i="64" s="1"/>
  <c r="AX2466" i="64"/>
  <c r="AX2483" i="64" s="1"/>
  <c r="AX2440" i="64"/>
  <c r="AX2457" i="64" s="1"/>
  <c r="AX2415" i="64"/>
  <c r="AX2432" i="64" s="1"/>
  <c r="AX1634" i="64"/>
  <c r="AX1651" i="64" s="1"/>
  <c r="AX2389" i="64"/>
  <c r="AX2406" i="64" s="1"/>
  <c r="AX1602" i="64"/>
  <c r="AX1625" i="64" s="1"/>
  <c r="AX1580" i="64"/>
  <c r="AX1593" i="64" s="1"/>
  <c r="AX1789" i="64"/>
  <c r="AX1802" i="64" s="1"/>
  <c r="AX2518" i="64"/>
  <c r="AX2532" i="64" s="1"/>
  <c r="AX1535" i="64"/>
  <c r="AX1570" i="64" s="1"/>
  <c r="AX1944" i="64"/>
  <c r="AX1967" i="64" s="1"/>
  <c r="AX1491" i="64"/>
  <c r="AX1526" i="64" s="1"/>
  <c r="AX1876" i="64"/>
  <c r="AX1903" i="64" s="1"/>
  <c r="AX1455" i="64"/>
  <c r="AX1482" i="64" s="1"/>
  <c r="AX1912" i="64"/>
  <c r="AX1935" i="64" s="1"/>
  <c r="AX1419" i="64"/>
  <c r="AX1446" i="64" s="1"/>
  <c r="AX2010" i="64"/>
  <c r="AX2035" i="64" s="1"/>
  <c r="AX1349" i="64"/>
  <c r="AX1376" i="64" s="1"/>
  <c r="AX1325" i="64"/>
  <c r="AX1384" i="64"/>
  <c r="AX1411" i="64" s="1"/>
  <c r="AX1976" i="64"/>
  <c r="AX2001" i="64" s="1"/>
  <c r="AX1255" i="64"/>
  <c r="AX1268" i="64" s="1"/>
  <c r="AX1079" i="64"/>
  <c r="AX1094" i="64" s="1"/>
  <c r="AX1103" i="64"/>
  <c r="AX938" i="64"/>
  <c r="AX953" i="64" s="1"/>
  <c r="AX1231" i="64"/>
  <c r="AX1246" i="64" s="1"/>
  <c r="AX662" i="64"/>
  <c r="AX675" i="64" s="1"/>
  <c r="AX638" i="64"/>
  <c r="AX990" i="64"/>
  <c r="AX1003" i="64" s="1"/>
  <c r="AX613" i="64"/>
  <c r="AX1715" i="64"/>
  <c r="AX1730" i="64" s="1"/>
  <c r="AX589" i="64"/>
  <c r="AX1691" i="64"/>
  <c r="AX1706" i="64" s="1"/>
  <c r="AX561" i="64"/>
  <c r="AP1660" i="64"/>
  <c r="AP1682" i="64" s="1"/>
  <c r="AP2466" i="64"/>
  <c r="AP2483" i="64" s="1"/>
  <c r="AP2440" i="64"/>
  <c r="AP2457" i="64" s="1"/>
  <c r="AP2415" i="64"/>
  <c r="AP2432" i="64" s="1"/>
  <c r="AP2389" i="64"/>
  <c r="AP2406" i="64" s="1"/>
  <c r="AP1602" i="64"/>
  <c r="AP1625" i="64" s="1"/>
  <c r="AP1634" i="64"/>
  <c r="AP1651" i="64" s="1"/>
  <c r="AP1580" i="64"/>
  <c r="AP1593" i="64" s="1"/>
  <c r="AP2518" i="64"/>
  <c r="AP2532" i="64" s="1"/>
  <c r="AP1789" i="64"/>
  <c r="AP1802" i="64" s="1"/>
  <c r="AP1535" i="64"/>
  <c r="AP1570" i="64" s="1"/>
  <c r="AP1491" i="64"/>
  <c r="AP1526" i="64" s="1"/>
  <c r="AP1944" i="64"/>
  <c r="AP1967" i="64" s="1"/>
  <c r="AP1912" i="64"/>
  <c r="AP1935" i="64" s="1"/>
  <c r="AP1455" i="64"/>
  <c r="AP1482" i="64" s="1"/>
  <c r="AP1419" i="64"/>
  <c r="AP1446" i="64" s="1"/>
  <c r="AP1876" i="64"/>
  <c r="AP1903" i="64" s="1"/>
  <c r="AP2010" i="64"/>
  <c r="AP2035" i="64" s="1"/>
  <c r="AP1384" i="64"/>
  <c r="AP1411" i="64" s="1"/>
  <c r="AP1349" i="64"/>
  <c r="AP1376" i="64" s="1"/>
  <c r="AP1325" i="64"/>
  <c r="AP1976" i="64"/>
  <c r="AP2001" i="64" s="1"/>
  <c r="AP1255" i="64"/>
  <c r="AP1268" i="64" s="1"/>
  <c r="AP1079" i="64"/>
  <c r="AP1094" i="64" s="1"/>
  <c r="AP938" i="64"/>
  <c r="AP953" i="64" s="1"/>
  <c r="AP662" i="64"/>
  <c r="AP675" i="64" s="1"/>
  <c r="AP1231" i="64"/>
  <c r="AP1246" i="64" s="1"/>
  <c r="AP638" i="64"/>
  <c r="AP990" i="64"/>
  <c r="AP1003" i="64" s="1"/>
  <c r="AP613" i="64"/>
  <c r="AP1691" i="64"/>
  <c r="AP1706" i="64" s="1"/>
  <c r="AP1715" i="64"/>
  <c r="AP1730" i="64" s="1"/>
  <c r="AP589" i="64"/>
  <c r="AP1103" i="64"/>
  <c r="AP561" i="64"/>
  <c r="AH1660" i="64"/>
  <c r="AH1682" i="64" s="1"/>
  <c r="AH2466" i="64"/>
  <c r="AH2483" i="64" s="1"/>
  <c r="AH2440" i="64"/>
  <c r="AH2457" i="64" s="1"/>
  <c r="AH2415" i="64"/>
  <c r="AH2432" i="64" s="1"/>
  <c r="AH2389" i="64"/>
  <c r="AH2406" i="64" s="1"/>
  <c r="AH1602" i="64"/>
  <c r="AH1625" i="64" s="1"/>
  <c r="AH1634" i="64"/>
  <c r="AH1651" i="64" s="1"/>
  <c r="AH1580" i="64"/>
  <c r="AH1593" i="64" s="1"/>
  <c r="AH1789" i="64"/>
  <c r="AH1802" i="64" s="1"/>
  <c r="AH2518" i="64"/>
  <c r="AH2532" i="64" s="1"/>
  <c r="AH1944" i="64"/>
  <c r="AH1967" i="64" s="1"/>
  <c r="AH1455" i="64"/>
  <c r="AH1482" i="64" s="1"/>
  <c r="AH1876" i="64"/>
  <c r="AH1903" i="64" s="1"/>
  <c r="AH1535" i="64"/>
  <c r="AH1570" i="64" s="1"/>
  <c r="AH1912" i="64"/>
  <c r="AH1935" i="64" s="1"/>
  <c r="AH1419" i="64"/>
  <c r="AH1446" i="64" s="1"/>
  <c r="AH2010" i="64"/>
  <c r="AH2035" i="64" s="1"/>
  <c r="AH1349" i="64"/>
  <c r="AH1376" i="64" s="1"/>
  <c r="AH1325" i="64"/>
  <c r="AH1491" i="64"/>
  <c r="AH1526" i="64" s="1"/>
  <c r="AH1976" i="64"/>
  <c r="AH2001" i="64" s="1"/>
  <c r="AH1384" i="64"/>
  <c r="AH1411" i="64" s="1"/>
  <c r="AH1255" i="64"/>
  <c r="AH1268" i="64" s="1"/>
  <c r="AH1231" i="64"/>
  <c r="AH1246" i="64" s="1"/>
  <c r="AH1079" i="64"/>
  <c r="AH1094" i="64" s="1"/>
  <c r="AH938" i="64"/>
  <c r="AH953" i="64" s="1"/>
  <c r="AH662" i="64"/>
  <c r="AH675" i="64" s="1"/>
  <c r="AH1103" i="64"/>
  <c r="AH638" i="64"/>
  <c r="AH990" i="64"/>
  <c r="AH1003" i="64" s="1"/>
  <c r="AH613" i="64"/>
  <c r="AH1715" i="64"/>
  <c r="AH1730" i="64" s="1"/>
  <c r="AH589" i="64"/>
  <c r="AH1691" i="64"/>
  <c r="AH1706" i="64" s="1"/>
  <c r="AH561" i="64"/>
  <c r="Z1660" i="64"/>
  <c r="Z1682" i="64" s="1"/>
  <c r="Z2466" i="64"/>
  <c r="Z2483" i="64" s="1"/>
  <c r="Z2440" i="64"/>
  <c r="Z2457" i="64" s="1"/>
  <c r="Z2389" i="64"/>
  <c r="Z2406" i="64" s="1"/>
  <c r="Z1634" i="64"/>
  <c r="Z1602" i="64"/>
  <c r="Z1625" i="64" s="1"/>
  <c r="Z2415" i="64"/>
  <c r="Z2432" i="64" s="1"/>
  <c r="Z1580" i="64"/>
  <c r="Z1593" i="64" s="1"/>
  <c r="Z2518" i="64"/>
  <c r="Z2532" i="64" s="1"/>
  <c r="Z1491" i="64"/>
  <c r="Z1526" i="64" s="1"/>
  <c r="Z1535" i="64"/>
  <c r="Z1570" i="64" s="1"/>
  <c r="Z1944" i="64"/>
  <c r="Z1967" i="64" s="1"/>
  <c r="Z1789" i="64"/>
  <c r="Z1802" i="64" s="1"/>
  <c r="Z1876" i="64"/>
  <c r="Z1903" i="64" s="1"/>
  <c r="Z1912" i="64"/>
  <c r="Z1935" i="64" s="1"/>
  <c r="Z1455" i="64"/>
  <c r="Z1482" i="64" s="1"/>
  <c r="Z1419" i="64"/>
  <c r="Z1446" i="64" s="1"/>
  <c r="Z2010" i="64"/>
  <c r="Z2035" i="64" s="1"/>
  <c r="Z1349" i="64"/>
  <c r="Z1376" i="64" s="1"/>
  <c r="Z1384" i="64"/>
  <c r="Z1411" i="64" s="1"/>
  <c r="Z1325" i="64"/>
  <c r="Z1976" i="64"/>
  <c r="Z2001" i="64" s="1"/>
  <c r="Z1255" i="64"/>
  <c r="Z1268" i="64" s="1"/>
  <c r="Z1079" i="64"/>
  <c r="Z1094" i="64" s="1"/>
  <c r="Z938" i="64"/>
  <c r="Z953" i="64" s="1"/>
  <c r="Z1231" i="64"/>
  <c r="Z1246" i="64" s="1"/>
  <c r="Z1103" i="64"/>
  <c r="Z662" i="64"/>
  <c r="Z675" i="64" s="1"/>
  <c r="Z638" i="64"/>
  <c r="Z990" i="64"/>
  <c r="Z1003" i="64" s="1"/>
  <c r="Z613" i="64"/>
  <c r="Z1691" i="64"/>
  <c r="Z1706" i="64" s="1"/>
  <c r="Z1715" i="64"/>
  <c r="Z1730"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C478" i="64" s="1"/>
  <c r="AO455" i="64"/>
  <c r="AO478" i="64" s="1"/>
  <c r="BC455" i="64"/>
  <c r="BC478" i="64" s="1"/>
  <c r="BN455" i="64"/>
  <c r="BN478" i="64" s="1"/>
  <c r="CB455" i="64"/>
  <c r="CB478" i="64" s="1"/>
  <c r="AE458" i="64"/>
  <c r="AR458" i="64"/>
  <c r="BD458" i="64"/>
  <c r="BR458" i="64"/>
  <c r="CC458" i="64"/>
  <c r="W459" i="64"/>
  <c r="AJ459" i="64"/>
  <c r="AV459" i="64"/>
  <c r="BJ459" i="64"/>
  <c r="BU459" i="64"/>
  <c r="CI459" i="64"/>
  <c r="Z1714" i="64"/>
  <c r="AM1714" i="64"/>
  <c r="AY1714" i="64"/>
  <c r="BM1714" i="64"/>
  <c r="BX1714" i="64"/>
  <c r="W1715" i="64"/>
  <c r="W1730" i="64" s="1"/>
  <c r="AY1715" i="64"/>
  <c r="AY1730" i="64" s="1"/>
  <c r="CE1715" i="64"/>
  <c r="CE1730" i="64" s="1"/>
  <c r="BG1718" i="64"/>
  <c r="AY1719" i="64"/>
  <c r="AG560" i="64"/>
  <c r="AG580" i="64" s="1"/>
  <c r="Y561" i="64"/>
  <c r="CK561" i="64"/>
  <c r="BT564" i="64"/>
  <c r="BL565" i="64"/>
  <c r="AL588" i="64"/>
  <c r="AL603" i="64" s="1"/>
  <c r="AD589" i="64"/>
  <c r="BY592" i="64"/>
  <c r="BQ593" i="64"/>
  <c r="AQ612" i="64"/>
  <c r="AI613" i="64"/>
  <c r="Z616" i="64"/>
  <c r="CL616" i="64"/>
  <c r="CI637" i="64"/>
  <c r="AN641" i="64"/>
  <c r="AS1691" i="64"/>
  <c r="AS1706" i="64" s="1"/>
  <c r="CE1694" i="64"/>
  <c r="BZ990" i="64"/>
  <c r="BZ1003" i="64" s="1"/>
  <c r="CA994" i="64"/>
  <c r="CA1007" i="64" s="1"/>
  <c r="BZ662" i="64"/>
  <c r="BZ675" i="64" s="1"/>
  <c r="CE1079" i="64"/>
  <c r="CE1094" i="64" s="1"/>
  <c r="BE1107" i="64"/>
  <c r="AQ1255" i="64"/>
  <c r="AQ1268" i="64" s="1"/>
  <c r="S385" i="64"/>
  <c r="S386" i="64"/>
  <c r="S381" i="64"/>
  <c r="S382" i="64"/>
  <c r="S395" i="64" s="1"/>
  <c r="E252" i="64"/>
  <c r="E2407" i="64"/>
  <c r="E676" i="64"/>
  <c r="E1447" i="64"/>
  <c r="E954" i="64"/>
  <c r="E656" i="64"/>
  <c r="E83" i="64"/>
  <c r="E1597" i="64"/>
  <c r="E1596" i="64"/>
  <c r="E957" i="64"/>
  <c r="E956" i="64"/>
  <c r="E584" i="64"/>
  <c r="E678" i="64"/>
  <c r="E1594" i="64"/>
  <c r="E2458" i="64"/>
  <c r="E1483" i="64"/>
  <c r="E1907" i="64"/>
  <c r="E70" i="64"/>
  <c r="E1004" i="64"/>
  <c r="E1095" i="64"/>
  <c r="E201" i="64"/>
  <c r="E200" i="64"/>
  <c r="E605" i="64"/>
  <c r="E1486" i="64"/>
  <c r="E1485" i="64"/>
  <c r="E1450" i="64"/>
  <c r="E1449" i="64"/>
  <c r="E2459" i="64"/>
  <c r="E2435" i="64"/>
  <c r="E2434" i="64"/>
  <c r="E2484" i="64"/>
  <c r="E2433" i="64"/>
  <c r="E423" i="64"/>
  <c r="E101" i="64"/>
  <c r="E100" i="64"/>
  <c r="E482" i="64"/>
  <c r="CG2333" i="64" a="1"/>
  <c r="Z1551" i="64" a="1"/>
  <c r="BL1551" i="64" a="1"/>
  <c r="AN465" i="64" a="1"/>
  <c r="AH2333" i="64" a="1"/>
  <c r="CR732" i="64" a="1"/>
  <c r="BE497" i="64" a="1"/>
  <c r="Y2333" i="64" a="1"/>
  <c r="AD730" i="64" a="1"/>
  <c r="BA968" i="64" a="1"/>
  <c r="AF810" i="64" a="1"/>
  <c r="BQ2333" i="64" a="1"/>
  <c r="AD1642" i="64" a="1"/>
  <c r="AF497" i="64" a="1"/>
  <c r="AP810" i="64" a="1"/>
  <c r="DA1046" i="64"/>
  <c r="AV497" i="64" a="1"/>
  <c r="CG810" i="64" a="1"/>
  <c r="CQ2278" i="64" a="1"/>
  <c r="S810" i="64" a="1"/>
  <c r="CB968" i="64" a="1"/>
  <c r="AX730" i="64" a="1"/>
  <c r="Y810" i="64" a="1"/>
  <c r="CR730" i="64" a="1"/>
  <c r="BD2333" i="64" a="1"/>
  <c r="CC810" i="64" a="1"/>
  <c r="AF968" i="64" a="1"/>
  <c r="AN810" i="64" a="1"/>
  <c r="AG730" i="64" a="1"/>
  <c r="CW732" i="64" a="1"/>
  <c r="AS968" i="64" a="1"/>
  <c r="CB730" i="64" a="1"/>
  <c r="AP465" i="64" a="1"/>
  <c r="BR1551" i="64" a="1"/>
  <c r="DF465" i="64" a="1"/>
  <c r="BZ497" i="64" a="1"/>
  <c r="CR693" i="64" a="1"/>
  <c r="AS810" i="64" a="1"/>
  <c r="CO1551" i="64" a="1"/>
  <c r="AK1551" i="64" a="1"/>
  <c r="CK497" i="64" a="1"/>
  <c r="CV732" i="64" a="1"/>
  <c r="DB497" i="64" a="1"/>
  <c r="W1021" i="64" a="1"/>
  <c r="AT730" i="64" a="1"/>
  <c r="AT968" i="64" a="1"/>
  <c r="CZ1046" i="64"/>
  <c r="V732" i="64" a="1"/>
  <c r="Y968" i="64" a="1"/>
  <c r="CJ1551" i="64" a="1"/>
  <c r="BP810" i="64" a="1"/>
  <c r="AH497" i="64" a="1"/>
  <c r="CT968" i="64" a="1"/>
  <c r="CL2333" i="64" a="1"/>
  <c r="BF1551" i="64" a="1"/>
  <c r="BS810" i="64" a="1"/>
  <c r="W1046" i="64"/>
  <c r="BZ1551" i="64" a="1"/>
  <c r="AD968" i="64" a="1"/>
  <c r="AC465" i="64" a="1"/>
  <c r="BO465" i="64" a="1"/>
  <c r="CR1021" i="64" a="1"/>
  <c r="BT465" i="64" a="1"/>
  <c r="BR730" i="64" a="1"/>
  <c r="AQ2333" i="64" a="1"/>
  <c r="DF497" i="64" a="1"/>
  <c r="X465" i="64" a="1"/>
  <c r="BJ968" i="64" a="1"/>
  <c r="CS968" i="64" a="1"/>
  <c r="AU1551" i="64" a="1"/>
  <c r="AP1551" i="64" a="1"/>
  <c r="BJ810" i="64" a="1"/>
  <c r="CS691" i="64" a="1"/>
  <c r="BP465" i="64" a="1"/>
  <c r="AJ1551" i="64" a="1"/>
  <c r="AB1551" i="64" a="1"/>
  <c r="CZ691" i="64" a="1"/>
  <c r="V1021" i="64" a="1"/>
  <c r="BS497" i="64" a="1"/>
  <c r="AV810" i="64" a="1"/>
  <c r="AO2333" i="64" a="1"/>
  <c r="AV465" i="64" a="1"/>
  <c r="CA810" i="64" a="1"/>
  <c r="BJ465" i="64" a="1"/>
  <c r="BX730" i="64" a="1"/>
  <c r="CL465" i="64" a="1"/>
  <c r="BQ1551" i="64" a="1"/>
  <c r="BZ730" i="64" a="1"/>
  <c r="AR1551" i="64" a="1"/>
  <c r="CQ497" i="64" a="1"/>
  <c r="DF730" i="64" a="1"/>
  <c r="BP497" i="64" a="1"/>
  <c r="V730" i="64" a="1"/>
  <c r="CH2333" i="64" a="1"/>
  <c r="U810" i="64" a="1"/>
  <c r="DD691" i="64" a="1"/>
  <c r="S1021" i="64" a="1"/>
  <c r="AR730" i="64" a="1"/>
  <c r="CY691" i="64" a="1"/>
  <c r="BO968" i="64" a="1"/>
  <c r="AQ1551" i="64" a="1"/>
  <c r="AI968" i="64" a="1"/>
  <c r="AZ730" i="64" a="1"/>
  <c r="CH497" i="64" a="1"/>
  <c r="X730" i="64" a="1"/>
  <c r="DB730" i="64" a="1"/>
  <c r="CV1046" i="64"/>
  <c r="T730" i="64" a="1"/>
  <c r="BI465" i="64" a="1"/>
  <c r="CY968" i="64" a="1"/>
  <c r="AT1551" i="64" a="1"/>
  <c r="CH465" i="64" a="1"/>
  <c r="BO2333" i="64" a="1"/>
  <c r="CE730" i="64" a="1"/>
  <c r="AJ497" i="64" a="1"/>
  <c r="AE497" i="64" a="1"/>
  <c r="BU1551" i="64" a="1"/>
  <c r="CW1046" i="64"/>
  <c r="AL2333" i="64" a="1"/>
  <c r="BW968" i="64" a="1"/>
  <c r="AN497" i="64" a="1"/>
  <c r="S732" i="64" a="1"/>
  <c r="BV730" i="64" a="1"/>
  <c r="S1046" i="64"/>
  <c r="AA1551" i="64" a="1"/>
  <c r="AX497" i="64" a="1"/>
  <c r="BJ1551" i="64" a="1"/>
  <c r="AM810" i="64" a="1"/>
  <c r="BC497" i="64" a="1"/>
  <c r="CW968" i="64" a="1"/>
  <c r="DG693" i="64" a="1"/>
  <c r="BR2333" i="64" a="1"/>
  <c r="Z968" i="64" a="1"/>
  <c r="CO968" i="64" a="1"/>
  <c r="CD465" i="64" a="1"/>
  <c r="BG968" i="64" a="1"/>
  <c r="CP1021" i="64" a="1"/>
  <c r="BX968" i="64" a="1"/>
  <c r="CC968" i="64" a="1"/>
  <c r="CU968" i="64" a="1"/>
  <c r="BK810" i="64" a="1"/>
  <c r="BE810" i="64" a="1"/>
  <c r="U730" i="64" a="1"/>
  <c r="BX2333" i="64" a="1"/>
  <c r="CL968" i="64" a="1"/>
  <c r="BZ2333" i="64" a="1"/>
  <c r="AU497" i="64" a="1"/>
  <c r="AQ730" i="64" a="1"/>
  <c r="AA465" i="64" a="1"/>
  <c r="AE465" i="64" a="1"/>
  <c r="AY497" i="64" a="1"/>
  <c r="CU730" i="64" a="1"/>
  <c r="BO810" i="64" a="1"/>
  <c r="CP465" i="64" a="1"/>
  <c r="BG1551" i="64" a="1"/>
  <c r="AB497" i="64" a="1"/>
  <c r="BF497" i="64" a="1"/>
  <c r="AR2333" i="64" a="1"/>
  <c r="DG691" i="64" a="1"/>
  <c r="W732" i="64" a="1"/>
  <c r="BY810" i="64" a="1"/>
  <c r="AG497" i="64" a="1"/>
  <c r="CQ1021" i="64" a="1"/>
  <c r="CY497" i="64" a="1"/>
  <c r="DK497" i="64" a="1"/>
  <c r="X1021" i="64" a="1"/>
  <c r="CA2333" i="64" a="1"/>
  <c r="CX691" i="64" a="1"/>
  <c r="DE465" i="64" a="1"/>
  <c r="S1551" i="64" a="1"/>
  <c r="AB730" i="64" a="1"/>
  <c r="CJ497" i="64" a="1"/>
  <c r="CF730" i="64" a="1"/>
  <c r="CL810" i="64" a="1"/>
  <c r="AY1551" i="64" a="1"/>
  <c r="AT2333" i="64" a="1"/>
  <c r="AS730" i="64" a="1"/>
  <c r="BA1551" i="64" a="1"/>
  <c r="BH497" i="64" a="1"/>
  <c r="BJ497" i="64" a="1"/>
  <c r="BB497" i="64" a="1"/>
  <c r="CC2333" i="64" a="1"/>
  <c r="CC465" i="64" a="1"/>
  <c r="AW465" i="64" a="1"/>
  <c r="AT497" i="64" a="1"/>
  <c r="DD968" i="64" a="1"/>
  <c r="BJ2333" i="64" a="1"/>
  <c r="AJ2333" i="64" a="1"/>
  <c r="CV730" i="64" a="1"/>
  <c r="BW497" i="64" a="1"/>
  <c r="AP2333" i="64" a="1"/>
  <c r="BG2333" i="64" a="1"/>
  <c r="AI1551" i="64" a="1"/>
  <c r="DD465" i="64" a="1"/>
  <c r="CA497" i="64" a="1"/>
  <c r="W465" i="64" a="1"/>
  <c r="CO465" i="64" a="1"/>
  <c r="CU1046" i="64"/>
  <c r="CT730" i="64" a="1"/>
  <c r="Y1046" i="64"/>
  <c r="DD497" i="64" a="1"/>
  <c r="BP968" i="64" a="1"/>
  <c r="CJ810" i="64" a="1"/>
  <c r="X732" i="64" a="1"/>
  <c r="CC730" i="64" a="1"/>
  <c r="BB730" i="64" a="1"/>
  <c r="AO810" i="64" a="1"/>
  <c r="CK465" i="64" a="1"/>
  <c r="AS497" i="64" a="1"/>
  <c r="CF1551" i="64" a="1"/>
  <c r="AC968" i="64" a="1"/>
  <c r="BH1551" i="64" a="1"/>
  <c r="BN730" i="64" a="1"/>
  <c r="Z732" i="64" a="1"/>
  <c r="T1021" i="64" a="1"/>
  <c r="AC730" i="64" a="1"/>
  <c r="CV1021" i="64" a="1"/>
  <c r="T497" i="64" a="1"/>
  <c r="CW497" i="64" a="1"/>
  <c r="V2333" i="64" a="1"/>
  <c r="AE2333" i="64" a="1"/>
  <c r="AF2333" i="64" a="1"/>
  <c r="BM497" i="64" a="1"/>
  <c r="AM730" i="64" a="1"/>
  <c r="CO732" i="64" a="1"/>
  <c r="DE497" i="64" a="1"/>
  <c r="CF2333" i="64" a="1"/>
  <c r="AW810" i="64" a="1"/>
  <c r="DH968" i="64" a="1"/>
  <c r="BA465" i="64" a="1"/>
  <c r="BW1551" i="64" a="1"/>
  <c r="CV968" i="64" a="1"/>
  <c r="AZ497" i="64" a="1"/>
  <c r="AP730" i="64" a="1"/>
  <c r="BM465" i="64" a="1"/>
  <c r="AA1021" i="64" a="1"/>
  <c r="AK465" i="64" a="1"/>
  <c r="CL730" i="64" a="1"/>
  <c r="CQ1046" i="64"/>
  <c r="X810" i="64" a="1"/>
  <c r="CD1551" i="64" a="1"/>
  <c r="AJ730" i="64" a="1"/>
  <c r="AS1551" i="64" a="1"/>
  <c r="CX465" i="64" a="1"/>
  <c r="CX968" i="64" a="1"/>
  <c r="CO693" i="64" a="1"/>
  <c r="S2333" i="64" a="1"/>
  <c r="CX732" i="64" a="1"/>
  <c r="AW730" i="64" a="1"/>
  <c r="CV465" i="64" a="1"/>
  <c r="CU732" i="64" a="1"/>
  <c r="T968" i="64" a="1"/>
  <c r="AO465" i="64" a="1"/>
  <c r="CB1551" i="64" a="1"/>
  <c r="BN968" i="64" a="1"/>
  <c r="AR497" i="64" a="1"/>
  <c r="DE730" i="64" a="1"/>
  <c r="CG968" i="64" a="1"/>
  <c r="CZ732" i="64" a="1"/>
  <c r="BR810" i="64" a="1"/>
  <c r="CQ732" i="64" a="1"/>
  <c r="CW1136" i="64" a="1"/>
  <c r="CO691" i="64" a="1"/>
  <c r="AH465" i="64" a="1"/>
  <c r="BD1551" i="64" a="1"/>
  <c r="CH730" i="64" a="1"/>
  <c r="DC693" i="64" a="1"/>
  <c r="BE968" i="64" a="1"/>
  <c r="Z1021" i="64" a="1"/>
  <c r="AR465" i="64" a="1"/>
  <c r="BB810" i="64" a="1"/>
  <c r="AI810" i="64" a="1"/>
  <c r="CA1551" i="64" a="1"/>
  <c r="AD2333" i="64" a="1"/>
  <c r="DC968" i="64" a="1"/>
  <c r="Y465" i="64" a="1"/>
  <c r="BH730" i="64" a="1"/>
  <c r="CO2278" i="64" a="1"/>
  <c r="BI730" i="64" a="1"/>
  <c r="DG497" i="64" a="1"/>
  <c r="CE1551" i="64" a="1"/>
  <c r="DB968" i="64" a="1"/>
  <c r="BI497" i="64" a="1"/>
  <c r="BD730" i="64" a="1"/>
  <c r="CB497" i="64" a="1"/>
  <c r="T732" i="64" a="1"/>
  <c r="CI2333" i="64" a="1"/>
  <c r="AU730" i="64" a="1"/>
  <c r="AM2333" i="64" a="1"/>
  <c r="BQ497" i="64" a="1"/>
  <c r="CZ1021" i="64" a="1"/>
  <c r="CH968" i="64" a="1"/>
  <c r="AO497" i="64" a="1"/>
  <c r="AG1551" i="64" a="1"/>
  <c r="V1551" i="64" a="1"/>
  <c r="CB810" i="64" a="1"/>
  <c r="Y497" i="64" a="1"/>
  <c r="CS465" i="64" a="1"/>
  <c r="AT465" i="64" a="1"/>
  <c r="AA1046" i="64"/>
  <c r="BW2333" i="64" a="1"/>
  <c r="BO730" i="64" a="1"/>
  <c r="CS693" i="64" a="1"/>
  <c r="AM968" i="64" a="1"/>
  <c r="AJ968" i="64" a="1"/>
  <c r="CT691" i="64" a="1"/>
  <c r="AA810" i="64" a="1"/>
  <c r="DI465" i="64" a="1"/>
  <c r="BF2333" i="64" a="1"/>
  <c r="DI497" i="64" a="1"/>
  <c r="BM730" i="64" a="1"/>
  <c r="AK810" i="64" a="1"/>
  <c r="CA730" i="64" a="1"/>
  <c r="Z730" i="64" a="1"/>
  <c r="CO1046" i="64"/>
  <c r="AB810" i="64" a="1"/>
  <c r="AV2333" i="64" a="1"/>
  <c r="CU497" i="64" a="1"/>
  <c r="AV968" i="64" a="1"/>
  <c r="CU1021" i="64" a="1"/>
  <c r="BK968" i="64" a="1"/>
  <c r="AV730" i="64" a="1"/>
  <c r="DD693" i="64" a="1"/>
  <c r="X2333" i="64" a="1"/>
  <c r="BQ810" i="64" a="1"/>
  <c r="AB2333" i="64" a="1"/>
  <c r="DE693" i="64" a="1"/>
  <c r="AF1551" i="64" a="1"/>
  <c r="AZ968" i="64" a="1"/>
  <c r="BF810" i="64" a="1"/>
  <c r="DC497" i="64" a="1"/>
  <c r="DK730" i="64" a="1"/>
  <c r="T810" i="64" a="1"/>
  <c r="CK968" i="64" a="1"/>
  <c r="CU465" i="64" a="1"/>
  <c r="CA465" i="64" a="1"/>
  <c r="CI730" i="64" a="1"/>
  <c r="AL730" i="64" a="1"/>
  <c r="AD465" i="64" a="1"/>
  <c r="DC691" i="64" a="1"/>
  <c r="AL497" i="64" a="1"/>
  <c r="Y1551" i="64" a="1"/>
  <c r="BM1551" i="64" a="1"/>
  <c r="W497" i="64" a="1"/>
  <c r="AR968" i="64" a="1"/>
  <c r="AM1551" i="64" a="1"/>
  <c r="Y730" i="64" a="1"/>
  <c r="BK465" i="64" a="1"/>
  <c r="BC968" i="64" a="1"/>
  <c r="DI968" i="64" a="1"/>
  <c r="BJ730" i="64" a="1"/>
  <c r="AZ1551" i="64" a="1"/>
  <c r="AC810" i="64" a="1"/>
  <c r="S465" i="64" a="1"/>
  <c r="AQ810" i="64" a="1"/>
  <c r="CO1021" i="64" a="1"/>
  <c r="CK810" i="64" a="1"/>
  <c r="AZ810" i="64" a="1"/>
  <c r="T2333" i="64" a="1"/>
  <c r="CZ693" i="64" a="1"/>
  <c r="DA968" i="64" a="1"/>
  <c r="BA810" i="64" a="1"/>
  <c r="AR810" i="64" a="1"/>
  <c r="BP730" i="64" a="1"/>
  <c r="AC497" i="64" a="1"/>
  <c r="CW730" i="64" a="1"/>
  <c r="S497" i="64" a="1"/>
  <c r="BD968" i="64" a="1"/>
  <c r="BZ465" i="64" a="1"/>
  <c r="AI730" i="64" a="1"/>
  <c r="CP968" i="64" a="1"/>
  <c r="DD730" i="64" a="1"/>
  <c r="CB2333" i="64" a="1"/>
  <c r="BN465" i="64" a="1"/>
  <c r="AH968" i="64" a="1"/>
  <c r="DJ465" i="64" a="1"/>
  <c r="CY1046" i="64"/>
  <c r="BW810" i="64" a="1"/>
  <c r="Z1046" i="64"/>
  <c r="BT968" i="64" a="1"/>
  <c r="DE691" i="64" a="1"/>
  <c r="DJ497" i="64" a="1"/>
  <c r="CF810" i="64" a="1"/>
  <c r="BU730" i="64" a="1"/>
  <c r="CG497" i="64" a="1"/>
  <c r="CQ465" i="64" a="1"/>
  <c r="CS732" i="64" a="1"/>
  <c r="CY465" i="64" a="1"/>
  <c r="DB1642" i="64" a="1"/>
  <c r="DA693" i="64" a="1"/>
  <c r="BV497" i="64" a="1"/>
  <c r="Y732" i="64" a="1"/>
  <c r="U1551" i="64" a="1"/>
  <c r="DI730" i="64" a="1"/>
  <c r="V968" i="64" a="1"/>
  <c r="BV465" i="64" a="1"/>
  <c r="AG2333" i="64" a="1"/>
  <c r="AK497" i="64" a="1"/>
  <c r="U1021" i="64" a="1"/>
  <c r="AL465" i="64" a="1"/>
  <c r="AW497" i="64" a="1"/>
  <c r="CE497" i="64" a="1"/>
  <c r="BG465" i="64" a="1"/>
  <c r="CP732" i="64" a="1"/>
  <c r="CC497" i="64" a="1"/>
  <c r="BY465" i="64" a="1"/>
  <c r="BZ968" i="64" a="1"/>
  <c r="CP730" i="64" a="1"/>
  <c r="X968" i="64" a="1"/>
  <c r="AC1136" i="64" a="1"/>
  <c r="AG465" i="64" a="1"/>
  <c r="BQ465" i="64" a="1"/>
  <c r="AL1551" i="64" a="1"/>
  <c r="AK2333" i="64" a="1"/>
  <c r="BR497" i="64" a="1"/>
  <c r="AZ465" i="64" a="1"/>
  <c r="AC1021" i="64" a="1"/>
  <c r="CF465" i="64" a="1"/>
  <c r="BE730" i="64" a="1"/>
  <c r="AU2333" i="64" a="1"/>
  <c r="AD810" i="64" a="1"/>
  <c r="CY732" i="64" a="1"/>
  <c r="DI693" i="64" a="1"/>
  <c r="AH1551" i="64" a="1"/>
  <c r="BF465" i="64" a="1"/>
  <c r="S968" i="64" a="1"/>
  <c r="AK730" i="64" a="1"/>
  <c r="CV691" i="64" a="1"/>
  <c r="AB1021" i="64" a="1"/>
  <c r="BO1551" i="64" a="1"/>
  <c r="BV810" i="64" a="1"/>
  <c r="AM497" i="64" a="1"/>
  <c r="AI465" i="64" a="1"/>
  <c r="BL465" i="64" a="1"/>
  <c r="CD730" i="64" a="1"/>
  <c r="CS1021" i="64" a="1"/>
  <c r="AA968" i="64" a="1"/>
  <c r="BL730" i="64" a="1"/>
  <c r="CC1551" i="64" a="1"/>
  <c r="BZ810" i="64" a="1"/>
  <c r="BY730" i="64" a="1"/>
  <c r="U732" i="64" a="1"/>
  <c r="DB693" i="64" a="1"/>
  <c r="CI465" i="64" a="1"/>
  <c r="CX730" i="64" a="1"/>
  <c r="DK968" i="64" a="1"/>
  <c r="AG810" i="64" a="1"/>
  <c r="AY2333" i="64" a="1"/>
  <c r="DI691" i="64" a="1"/>
  <c r="BK2333" i="64" a="1"/>
  <c r="BR968" i="64" a="1"/>
  <c r="BS1551" i="64" a="1"/>
  <c r="CM1021" i="64" a="1"/>
  <c r="U497" i="64" a="1"/>
  <c r="V497" i="64" a="1"/>
  <c r="CF968" i="64" a="1"/>
  <c r="BI1551" i="64" a="1"/>
  <c r="X1046" i="64"/>
  <c r="DA691" i="64" a="1"/>
  <c r="CG465" i="64" a="1"/>
  <c r="DH693" i="64" a="1"/>
  <c r="Z497" i="64" a="1"/>
  <c r="BP2333" i="64" a="1"/>
  <c r="AI497" i="64" a="1"/>
  <c r="AD497" i="64" a="1"/>
  <c r="DB691" i="64" a="1"/>
  <c r="BI968" i="64" a="1"/>
  <c r="DC465" i="64" a="1"/>
  <c r="DE968" i="64" a="1"/>
  <c r="BY968" i="64" a="1"/>
  <c r="AQ968" i="64" a="1"/>
  <c r="DC730" i="64" a="1"/>
  <c r="Z465" i="64" a="1"/>
  <c r="AQ465" i="64" a="1"/>
  <c r="AF730" i="64" a="1"/>
  <c r="BK497" i="64" a="1"/>
  <c r="AI2333" i="64" a="1"/>
  <c r="CO497" i="64" a="1"/>
  <c r="CH1551" i="64" a="1"/>
  <c r="BE2333" i="64" a="1"/>
  <c r="BK730" i="64" a="1"/>
  <c r="CJ968" i="64" a="1"/>
  <c r="AA2333" i="64" a="1"/>
  <c r="AW968" i="64" a="1"/>
  <c r="BT2333" i="64" a="1"/>
  <c r="U1046" i="64"/>
  <c r="BK1551" i="64" a="1"/>
  <c r="BX1551" i="64" a="1"/>
  <c r="CS730" i="64" a="1"/>
  <c r="CG1551" i="64" a="1"/>
  <c r="BX497" i="64" a="1"/>
  <c r="CT693" i="64" a="1"/>
  <c r="DG730" i="64" a="1"/>
  <c r="CP2278" i="64" a="1"/>
  <c r="CA968" i="64" a="1"/>
  <c r="BG810" i="64" a="1"/>
  <c r="BA730" i="64" a="1"/>
  <c r="BL968" i="64" a="1"/>
  <c r="BV2333" i="64" a="1"/>
  <c r="AV1551" i="64" a="1"/>
  <c r="BX810" i="64" a="1"/>
  <c r="CQ968" i="64" a="1"/>
  <c r="CQ730" i="64" a="1"/>
  <c r="BY497" i="64" a="1"/>
  <c r="BN1551" i="64" a="1"/>
  <c r="CR497" i="64" a="1"/>
  <c r="BM810" i="64" a="1"/>
  <c r="AD1551" i="64" a="1"/>
  <c r="DK691" i="64" a="1"/>
  <c r="BL497" i="64" a="1"/>
  <c r="BH465" i="64" a="1"/>
  <c r="BH810" i="64" a="1"/>
  <c r="CV693" i="64" a="1"/>
  <c r="T1551" i="64" a="1"/>
  <c r="BS465" i="64" a="1"/>
  <c r="AS2333" i="64" a="1"/>
  <c r="AE1551" i="64" a="1"/>
  <c r="BO497" i="64" a="1"/>
  <c r="W730" i="64" a="1"/>
  <c r="AQ497" i="64" a="1"/>
  <c r="CD497" i="64" a="1"/>
  <c r="DA465" i="64" a="1"/>
  <c r="AC1551" i="64" a="1"/>
  <c r="S730" i="64" a="1"/>
  <c r="DG968" i="64" a="1"/>
  <c r="AZ2333" i="64" a="1"/>
  <c r="BB465" i="64" a="1"/>
  <c r="AY730" i="64" a="1"/>
  <c r="CD968" i="64" a="1"/>
  <c r="AJ810" i="64" a="1"/>
  <c r="AX2333" i="64" a="1"/>
  <c r="CW465" i="64" a="1"/>
  <c r="AC772" i="64" a="1"/>
  <c r="AO968" i="64" a="1"/>
  <c r="CI1551" i="64" a="1"/>
  <c r="CS497" i="64" a="1"/>
  <c r="BN2333" i="64" a="1"/>
  <c r="AU810" i="64" a="1"/>
  <c r="U465" i="64" a="1"/>
  <c r="DA1021" i="64" a="1"/>
  <c r="W810" i="64" a="1"/>
  <c r="CK730" i="64" a="1"/>
  <c r="BC2333" i="64" a="1"/>
  <c r="BG730" i="64" a="1"/>
  <c r="CP2305" i="64" a="1"/>
  <c r="CY730" i="64" a="1"/>
  <c r="AX465" i="64" a="1"/>
  <c r="CY693" i="64" a="1"/>
  <c r="W2333" i="64" a="1"/>
  <c r="AY968" i="64" a="1"/>
  <c r="DF693" i="64" a="1"/>
  <c r="DK693" i="64" a="1"/>
  <c r="BS730" i="64" a="1"/>
  <c r="BU810" i="64" a="1"/>
  <c r="BV968" i="64" a="1"/>
  <c r="CT465" i="64" a="1"/>
  <c r="CH810" i="64" a="1"/>
  <c r="AB465" i="64" a="1"/>
  <c r="AS465" i="64" a="1"/>
  <c r="BC810" i="64" a="1"/>
  <c r="CK1551" i="64" a="1"/>
  <c r="BI810" i="64" a="1"/>
  <c r="BS2333" i="64" a="1"/>
  <c r="BE1551" i="64" a="1"/>
  <c r="DJ730" i="64" a="1"/>
  <c r="DA772" i="64" a="1"/>
  <c r="DK465" i="64" a="1"/>
  <c r="CT1021" i="64" a="1"/>
  <c r="CZ730" i="64" a="1"/>
  <c r="AN2333" i="64" a="1"/>
  <c r="AX1551" i="64" a="1"/>
  <c r="V810" i="64" a="1"/>
  <c r="BC730" i="64" a="1"/>
  <c r="CO730" i="64" a="1"/>
  <c r="CX1046" i="64"/>
  <c r="AN730" i="64" a="1"/>
  <c r="CV810" i="64" a="1"/>
  <c r="BU968" i="64" a="1"/>
  <c r="BW730" i="64" a="1"/>
  <c r="AY810" i="64" a="1"/>
  <c r="CX1021" i="64" a="1"/>
  <c r="CT497" i="64" a="1"/>
  <c r="AC2333" i="64" a="1"/>
  <c r="AB732" i="64" a="1"/>
  <c r="DA497" i="64" a="1"/>
  <c r="AU465" i="64" a="1"/>
  <c r="CE465" i="64" a="1"/>
  <c r="U2333" i="64" a="1"/>
  <c r="BT497" i="64" a="1"/>
  <c r="CQ2305" i="64" a="1"/>
  <c r="BU2333" i="64" a="1"/>
  <c r="AY465" i="64" a="1"/>
  <c r="AK968" i="64" a="1"/>
  <c r="BT730" i="64" a="1"/>
  <c r="DH691" i="64" a="1"/>
  <c r="BY2333" i="64" a="1"/>
  <c r="CQ691" i="64" a="1"/>
  <c r="AA730" i="64" a="1"/>
  <c r="CJ465" i="64" a="1"/>
  <c r="BN810" i="64" a="1"/>
  <c r="DF968" i="64" a="1"/>
  <c r="Y1021" i="64" a="1"/>
  <c r="W968" i="64" a="1"/>
  <c r="BY1551" i="64" a="1"/>
  <c r="BS968" i="64" a="1"/>
  <c r="BD810" i="64" a="1"/>
  <c r="CF497" i="64" a="1"/>
  <c r="BH2333" i="64" a="1"/>
  <c r="CI968" i="64" a="1"/>
  <c r="CE2333" i="64" a="1"/>
  <c r="BB1551" i="64" a="1"/>
  <c r="AC1046" i="64"/>
  <c r="DH730" i="64" a="1"/>
  <c r="DF691" i="64" a="1"/>
  <c r="BM2333" i="64" a="1"/>
  <c r="BQ968" i="64" a="1"/>
  <c r="AF465" i="64" a="1"/>
  <c r="CE810" i="64" a="1"/>
  <c r="CE968" i="64" a="1"/>
  <c r="AG968" i="64" a="1"/>
  <c r="BE465" i="64" a="1"/>
  <c r="AA732" i="64" a="1"/>
  <c r="BG497" i="64" a="1"/>
  <c r="BT810" i="64" a="1"/>
  <c r="AU968" i="64" a="1"/>
  <c r="BF968" i="64" a="1"/>
  <c r="CT1046" i="64"/>
  <c r="BP1551" i="64" a="1"/>
  <c r="AM465" i="64" a="1"/>
  <c r="W1551" i="64" a="1"/>
  <c r="CP1046" i="64"/>
  <c r="BU497" i="64" a="1"/>
  <c r="AT810" i="64" a="1"/>
  <c r="AP968" i="64" a="1"/>
  <c r="AO1551" i="64" a="1"/>
  <c r="V465" i="64" a="1"/>
  <c r="BB2333" i="64" a="1"/>
  <c r="CL1551" i="64" a="1"/>
  <c r="T1046" i="64"/>
  <c r="BN497" i="64" a="1"/>
  <c r="BX465" i="64" a="1"/>
  <c r="CX693" i="64" a="1"/>
  <c r="BC465" i="64" a="1"/>
  <c r="U968" i="64" a="1"/>
  <c r="AH730" i="64" a="1"/>
  <c r="CL497" i="64" a="1"/>
  <c r="BL810" i="64" a="1"/>
  <c r="CI497" i="64" a="1"/>
  <c r="CS1046" i="64"/>
  <c r="CK2333" i="64" a="1"/>
  <c r="CG730" i="64" a="1"/>
  <c r="BC1551" i="64" a="1"/>
  <c r="BU465" i="64" a="1"/>
  <c r="DA730" i="64" a="1"/>
  <c r="CW1021" i="64" a="1"/>
  <c r="AO730" i="64" a="1"/>
  <c r="AC732" i="64" a="1"/>
  <c r="AH810" i="64" a="1"/>
  <c r="CZ968" i="64" a="1"/>
  <c r="BW465" i="64" a="1"/>
  <c r="AN1551" i="64" a="1"/>
  <c r="CZ497" i="64" a="1"/>
  <c r="Z2333" i="64" a="1"/>
  <c r="X1551" i="64" a="1"/>
  <c r="CI810" i="64" a="1"/>
  <c r="AW2333" i="64" a="1"/>
  <c r="DB465" i="64" a="1"/>
  <c r="CT732" i="64" a="1"/>
  <c r="DG465" i="64" a="1"/>
  <c r="DJ968" i="64" a="1"/>
  <c r="AE810" i="64" a="1"/>
  <c r="CD810" i="64" a="1"/>
  <c r="AP497" i="64" a="1"/>
  <c r="BF730" i="64" a="1"/>
  <c r="BD465" i="64" a="1"/>
  <c r="CP497" i="64" a="1"/>
  <c r="CJ730" i="64" a="1"/>
  <c r="CB465" i="64" a="1"/>
  <c r="T465" i="64" a="1"/>
  <c r="BR465" i="64" a="1"/>
  <c r="BH968" i="64" a="1"/>
  <c r="BA497" i="64" a="1"/>
  <c r="CD2333" i="64" a="1"/>
  <c r="AA497" i="64" a="1"/>
  <c r="AL810" i="64" a="1"/>
  <c r="CR1046" i="64"/>
  <c r="DH497" i="64" a="1"/>
  <c r="CY1021" i="64" a="1"/>
  <c r="CQ693" i="64" a="1"/>
  <c r="AX968" i="64" a="1"/>
  <c r="CV497" i="64" a="1"/>
  <c r="BM968" i="64" a="1"/>
  <c r="CR691" i="64" a="1"/>
  <c r="V1046" i="64"/>
  <c r="BB968" i="64" a="1"/>
  <c r="AJ465" i="64" a="1"/>
  <c r="AE968" i="64" a="1"/>
  <c r="CP691" i="64" a="1"/>
  <c r="CX497" i="64" a="1"/>
  <c r="BD497" i="64" a="1"/>
  <c r="BL2333" i="64" a="1"/>
  <c r="AL968" i="64" a="1"/>
  <c r="AX810" i="64" a="1"/>
  <c r="CP693" i="64" a="1"/>
  <c r="AE730" i="64" a="1"/>
  <c r="BT1551" i="64" a="1"/>
  <c r="AW1551" i="64" a="1"/>
  <c r="X497" i="64" a="1"/>
  <c r="BQ730" i="64" a="1"/>
  <c r="AB968" i="64" a="1"/>
  <c r="Z810" i="64" a="1"/>
  <c r="CJ2333" i="64" a="1"/>
  <c r="CR968" i="64" a="1"/>
  <c r="AB1046" i="64"/>
  <c r="BV1551" i="64" a="1"/>
  <c r="CO2305" i="64" a="1"/>
  <c r="BI2333" i="64" a="1"/>
  <c r="BA2333" i="64" a="1"/>
  <c r="AN968" i="64" a="1"/>
  <c r="DA732" i="64" a="1"/>
  <c r="CV28" i="861" l="1"/>
  <c r="CV29" i="861" s="1"/>
  <c r="AI22" i="1200"/>
  <c r="CW26" i="1200"/>
  <c r="CW30" i="1200"/>
  <c r="CW17" i="861" s="1"/>
  <c r="CW19" i="861" s="1"/>
  <c r="CX21" i="1200"/>
  <c r="CX25" i="1200" s="1"/>
  <c r="AH36" i="1200"/>
  <c r="AG38" i="1200"/>
  <c r="AG18" i="861" s="1"/>
  <c r="AJ8" i="1200"/>
  <c r="AH24" i="1200"/>
  <c r="Y21" i="1200"/>
  <c r="X26" i="1200"/>
  <c r="X30" i="1200"/>
  <c r="X17" i="861" s="1"/>
  <c r="X19" i="861" s="1"/>
  <c r="DF34" i="1200"/>
  <c r="DF36" i="1200" s="1"/>
  <c r="DF38" i="1200" s="1"/>
  <c r="DF18" i="861" s="1"/>
  <c r="AI34" i="1200"/>
  <c r="AK16" i="1200"/>
  <c r="AK37" i="861" s="1"/>
  <c r="AK4" i="1200"/>
  <c r="AK23" i="1200"/>
  <c r="AK29" i="1200"/>
  <c r="AK17" i="1200"/>
  <c r="AK35" i="1200"/>
  <c r="AK33" i="1200"/>
  <c r="AK37" i="1200"/>
  <c r="AM2" i="1200"/>
  <c r="AL3" i="1200"/>
  <c r="AL1" i="1200"/>
  <c r="AL7" i="1200"/>
  <c r="DG18" i="1200"/>
  <c r="DG22" i="1200" s="1"/>
  <c r="DG24" i="1200" s="1"/>
  <c r="DH1" i="1200"/>
  <c r="AJ18" i="1200"/>
  <c r="DJ2" i="1200"/>
  <c r="DI8" i="1200"/>
  <c r="DI3" i="1200"/>
  <c r="DI7" i="1200"/>
  <c r="DH17" i="1200"/>
  <c r="DH33" i="1200"/>
  <c r="DH16" i="1200"/>
  <c r="DH37" i="861" s="1"/>
  <c r="DH4" i="1200"/>
  <c r="DH23" i="1200"/>
  <c r="DH37" i="1200"/>
  <c r="DH35" i="1200"/>
  <c r="DH29" i="1200"/>
  <c r="AC1644" i="64"/>
  <c r="AD1642" i="64"/>
  <c r="DB1642" i="64"/>
  <c r="DA1644" i="64"/>
  <c r="DB985" i="64"/>
  <c r="AU981" i="64"/>
  <c r="BW985" i="64"/>
  <c r="AR981" i="64"/>
  <c r="AA1651" i="64"/>
  <c r="X1651" i="64"/>
  <c r="AB1651" i="64"/>
  <c r="U1651" i="64"/>
  <c r="CQ1651" i="64"/>
  <c r="CR1651" i="64"/>
  <c r="CP1651" i="64"/>
  <c r="CY1651" i="64"/>
  <c r="CU1651" i="64"/>
  <c r="CV1651" i="64"/>
  <c r="CB981" i="64"/>
  <c r="CX1651" i="64"/>
  <c r="Y1651" i="64"/>
  <c r="CO1651" i="64"/>
  <c r="Z1651" i="64"/>
  <c r="DJ981" i="64"/>
  <c r="AD981" i="64"/>
  <c r="T1651" i="64"/>
  <c r="CS1651" i="64"/>
  <c r="CT1651" i="64"/>
  <c r="V1651" i="64"/>
  <c r="BY985" i="64"/>
  <c r="CW1651" i="64"/>
  <c r="W1651" i="64"/>
  <c r="BH981" i="64"/>
  <c r="AP985" i="64"/>
  <c r="BJ981" i="64"/>
  <c r="CL981" i="64"/>
  <c r="CZ1651" i="64"/>
  <c r="BR985" i="64"/>
  <c r="S1651" i="64"/>
  <c r="AD975" i="64" a="1"/>
  <c r="AD975" i="64" s="1"/>
  <c r="AD1643" i="64" a="1"/>
  <c r="AD1643" i="64" s="1"/>
  <c r="DB975" i="64" a="1"/>
  <c r="DB975" i="64" s="1"/>
  <c r="DB1643" i="64" a="1"/>
  <c r="DB1643" i="64" s="1"/>
  <c r="Z985" i="64"/>
  <c r="CX985" i="64"/>
  <c r="BX985" i="64"/>
  <c r="AS981" i="64"/>
  <c r="AA985" i="64"/>
  <c r="BJ985" i="64"/>
  <c r="AG981" i="64"/>
  <c r="BP981" i="64"/>
  <c r="BN985" i="64"/>
  <c r="CR985" i="64"/>
  <c r="BB981" i="64"/>
  <c r="AJ985" i="64"/>
  <c r="CG985" i="64"/>
  <c r="CI985" i="64"/>
  <c r="BG981" i="64"/>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3" i="64"/>
  <c r="CZ1222" i="64"/>
  <c r="DA141" i="64"/>
  <c r="CW1226" i="64"/>
  <c r="CZ2433" i="64"/>
  <c r="CW1136" i="64"/>
  <c r="CW1138" i="64" s="1"/>
  <c r="AD515" i="64" a="1"/>
  <c r="AD515" i="64" s="1"/>
  <c r="AD501" i="64" a="1"/>
  <c r="AD501" i="64" s="1"/>
  <c r="CV1138" i="64"/>
  <c r="DB515" i="64" a="1"/>
  <c r="DB515" i="64" s="1"/>
  <c r="DB501" i="64" a="1"/>
  <c r="DB501" i="64" s="1"/>
  <c r="CH1226" i="64"/>
  <c r="AW1222" i="64"/>
  <c r="CT1226" i="64"/>
  <c r="CX2433" i="64"/>
  <c r="DF1226" i="64"/>
  <c r="AN1226" i="64"/>
  <c r="AP1226" i="64"/>
  <c r="AI1226" i="64"/>
  <c r="BB1222" i="64"/>
  <c r="W1222" i="64"/>
  <c r="BA1226" i="64"/>
  <c r="BS1226" i="64"/>
  <c r="V1226" i="64"/>
  <c r="CP1222" i="64"/>
  <c r="DI1226" i="64"/>
  <c r="CO2433" i="64"/>
  <c r="AF1222" i="64"/>
  <c r="AU1226" i="64"/>
  <c r="DG2433" i="64"/>
  <c r="CS1222" i="64"/>
  <c r="DK2433" i="64"/>
  <c r="DC2433" i="64"/>
  <c r="BH1226" i="64"/>
  <c r="BK1147" i="64"/>
  <c r="CP2433" i="64"/>
  <c r="AV1226" i="64"/>
  <c r="CX1226" i="64"/>
  <c r="BU1226" i="64"/>
  <c r="BQ1222" i="64"/>
  <c r="DD1222" i="64"/>
  <c r="CY2433" i="64"/>
  <c r="DD1226" i="64"/>
  <c r="AE1222" i="64"/>
  <c r="CK1222" i="64"/>
  <c r="CU2433" i="64"/>
  <c r="CV2433"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3" i="64"/>
  <c r="DB1226" i="64"/>
  <c r="DI1222" i="64"/>
  <c r="DK1226" i="64"/>
  <c r="Y1226" i="64"/>
  <c r="BX1222" i="64"/>
  <c r="AZ1226" i="64"/>
  <c r="DH1226" i="64"/>
  <c r="CV1226" i="64"/>
  <c r="AD1222" i="64"/>
  <c r="X1222" i="64"/>
  <c r="CZ1226" i="64"/>
  <c r="BK1226" i="64"/>
  <c r="AC1226" i="64"/>
  <c r="BY1226" i="64"/>
  <c r="DJ2433" i="64"/>
  <c r="AU1222" i="64"/>
  <c r="DF1222" i="64"/>
  <c r="CK1226" i="64"/>
  <c r="BM1222" i="64"/>
  <c r="BU1222" i="64"/>
  <c r="Z1226" i="64"/>
  <c r="AT1226" i="64"/>
  <c r="CO1226" i="64"/>
  <c r="AP1222" i="64"/>
  <c r="DE1226" i="64"/>
  <c r="AH1222" i="64"/>
  <c r="BV1226" i="64"/>
  <c r="AG1222" i="64"/>
  <c r="AV1222" i="64"/>
  <c r="CR2433"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3" i="64"/>
  <c r="DD2433" i="64"/>
  <c r="CW2433" i="64"/>
  <c r="T1222" i="64"/>
  <c r="BT1226" i="64"/>
  <c r="AI1222" i="64"/>
  <c r="AQ1222" i="64"/>
  <c r="AM1222" i="64"/>
  <c r="BT1222" i="64"/>
  <c r="CQ1226" i="64"/>
  <c r="CT2433"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3" i="64"/>
  <c r="CB1226" i="64"/>
  <c r="BE1222" i="64"/>
  <c r="AY1222" i="64"/>
  <c r="AJ1222" i="64"/>
  <c r="AH1226" i="64"/>
  <c r="AE1226" i="64"/>
  <c r="AC1222" i="64"/>
  <c r="BW1226" i="64"/>
  <c r="DI2433" i="64"/>
  <c r="DG1226" i="64"/>
  <c r="DB2433"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3"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DB42" i="863"/>
  <c r="DB21" i="863"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641" i="64" s="1" a="1"/>
  <c r="AE1641" i="64" s="1"/>
  <c r="AE1" i="64"/>
  <c r="DB263" i="64"/>
  <c r="DB281" i="64"/>
  <c r="DC8" i="64"/>
  <c r="DC277" i="64"/>
  <c r="DC3" i="64"/>
  <c r="DC1641" i="64" s="1" a="1"/>
  <c r="DC1641" i="64" s="1"/>
  <c r="DC259" i="64"/>
  <c r="DC7" i="64"/>
  <c r="DD2" i="64"/>
  <c r="DC260" i="64"/>
  <c r="DC278" i="64"/>
  <c r="DC261" i="64"/>
  <c r="DC279" i="64"/>
  <c r="DC280" i="64"/>
  <c r="DC262" i="64"/>
  <c r="DB1" i="64"/>
  <c r="DB24" i="864"/>
  <c r="DB1" i="864"/>
  <c r="AD24" i="864"/>
  <c r="AD97" i="861" s="1"/>
  <c r="AD98"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2" i="861"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3" i="64"/>
  <c r="AX2333" i="64"/>
  <c r="BQ2333" i="64"/>
  <c r="CB2333" i="64"/>
  <c r="BV2333" i="64"/>
  <c r="BR2333" i="64"/>
  <c r="BD2333" i="64"/>
  <c r="AP2333" i="64"/>
  <c r="BS2333" i="64"/>
  <c r="BE2333" i="64"/>
  <c r="BG2333" i="64"/>
  <c r="BL2333" i="64"/>
  <c r="BX2333" i="64"/>
  <c r="AC2333" i="64"/>
  <c r="AD2333" i="64"/>
  <c r="AE2333" i="64"/>
  <c r="CC2333" i="64"/>
  <c r="S2333" i="64"/>
  <c r="CE2333" i="64"/>
  <c r="AJ2333" i="64"/>
  <c r="BA2333" i="64"/>
  <c r="BB2333" i="64"/>
  <c r="BC2333" i="64"/>
  <c r="CJ2333" i="64"/>
  <c r="AO2333" i="64"/>
  <c r="BM2333" i="64"/>
  <c r="AQ2333" i="64"/>
  <c r="BH2333" i="64"/>
  <c r="AF2333" i="64"/>
  <c r="CL2333" i="64"/>
  <c r="BY2333" i="64"/>
  <c r="BZ2333" i="64"/>
  <c r="CA2333" i="64"/>
  <c r="AH2333" i="64"/>
  <c r="BO2333" i="64"/>
  <c r="T2333" i="64"/>
  <c r="CF2333" i="64"/>
  <c r="AK2333" i="64"/>
  <c r="AL2333" i="64"/>
  <c r="AM2333" i="64"/>
  <c r="BF2333" i="64"/>
  <c r="Y2333" i="64"/>
  <c r="CK2333" i="64"/>
  <c r="AA2333" i="64"/>
  <c r="AR2333" i="64"/>
  <c r="BP2333" i="64"/>
  <c r="BI2333" i="64"/>
  <c r="AV2333" i="64"/>
  <c r="Z2333" i="64"/>
  <c r="BJ2333" i="64"/>
  <c r="CH2333" i="64"/>
  <c r="X2333" i="64"/>
  <c r="BK2333" i="64"/>
  <c r="AW2333" i="64"/>
  <c r="AY2333" i="64"/>
  <c r="AN2333" i="64"/>
  <c r="BN2333" i="64"/>
  <c r="BT2333" i="64"/>
  <c r="U2333" i="64"/>
  <c r="CG2333" i="64"/>
  <c r="V2333" i="64"/>
  <c r="W2333" i="64"/>
  <c r="CI2333" i="64"/>
  <c r="BU2333" i="64"/>
  <c r="CD2333" i="64"/>
  <c r="BW2333" i="64"/>
  <c r="AB2333" i="64"/>
  <c r="AZ2333" i="64"/>
  <c r="AS2333" i="64"/>
  <c r="AT2333" i="64"/>
  <c r="AU2333" i="64"/>
  <c r="AG2333"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5" i="64"/>
  <c r="CO2316" i="64"/>
  <c r="CP2305" i="64"/>
  <c r="CQ2305" i="64"/>
  <c r="CO2278" i="64"/>
  <c r="CQ2278" i="64"/>
  <c r="CP2278" i="64"/>
  <c r="X1817" i="64"/>
  <c r="X1819" i="64" s="1"/>
  <c r="W1862" i="64"/>
  <c r="X1860" i="64"/>
  <c r="CX1860" i="64"/>
  <c r="CX1862" i="64" s="1"/>
  <c r="X1839" i="64"/>
  <c r="CU1839" i="64"/>
  <c r="W1841" i="64"/>
  <c r="CT1817" i="64"/>
  <c r="CT1819" i="64" s="1"/>
  <c r="CT1569" i="64"/>
  <c r="DG465" i="64"/>
  <c r="DE1569" i="64"/>
  <c r="DH653" i="64"/>
  <c r="AC644" i="64"/>
  <c r="CP653" i="64"/>
  <c r="DA653" i="64"/>
  <c r="BB644" i="64"/>
  <c r="CS644" i="64"/>
  <c r="CP1569" i="64"/>
  <c r="CO644" i="64"/>
  <c r="CX1569" i="64"/>
  <c r="DF1569" i="64"/>
  <c r="CY1569" i="64"/>
  <c r="DI644" i="64"/>
  <c r="CZ1569" i="64"/>
  <c r="DE644" i="64"/>
  <c r="CR653" i="64"/>
  <c r="CZ653" i="64"/>
  <c r="DB1569" i="64"/>
  <c r="DJ1569" i="64"/>
  <c r="CQ465" i="64"/>
  <c r="CY465" i="64"/>
  <c r="DG644" i="64"/>
  <c r="DG653" i="64"/>
  <c r="DE465" i="64"/>
  <c r="BF465" i="64"/>
  <c r="BV465" i="64"/>
  <c r="CL465" i="64"/>
  <c r="BD465" i="64"/>
  <c r="BS465" i="64"/>
  <c r="Z465" i="64"/>
  <c r="AH465" i="64"/>
  <c r="AX465" i="64"/>
  <c r="DD465" i="64"/>
  <c r="CY653" i="64"/>
  <c r="CR1569" i="64"/>
  <c r="CQ1569" i="64"/>
  <c r="DG1569" i="64"/>
  <c r="DH1569" i="64"/>
  <c r="CS1569" i="64"/>
  <c r="BQ644" i="64"/>
  <c r="CQ653" i="64"/>
  <c r="CQ644" i="64"/>
  <c r="CO465" i="64"/>
  <c r="CO1551" i="64"/>
  <c r="CW465" i="64"/>
  <c r="CW644" i="64"/>
  <c r="CW653" i="64"/>
  <c r="CO1569" i="64"/>
  <c r="CW1569" i="64"/>
  <c r="CV1569" i="64"/>
  <c r="CV465" i="64"/>
  <c r="CV644" i="64"/>
  <c r="CV653" i="64"/>
  <c r="DD644" i="64"/>
  <c r="DD653" i="64"/>
  <c r="DD1569" i="64"/>
  <c r="CS465" i="64"/>
  <c r="DI465" i="64"/>
  <c r="DA465" i="64"/>
  <c r="DI1569" i="64"/>
  <c r="DA1569" i="64"/>
  <c r="DC465" i="64"/>
  <c r="DK465" i="64"/>
  <c r="CU465" i="64"/>
  <c r="DC644" i="64"/>
  <c r="DC653" i="64"/>
  <c r="DK653" i="64"/>
  <c r="DK644" i="64"/>
  <c r="CU644" i="64"/>
  <c r="CU653" i="64"/>
  <c r="CP465" i="64"/>
  <c r="DF465" i="64"/>
  <c r="CX465" i="64"/>
  <c r="DF644" i="64"/>
  <c r="DF653" i="64"/>
  <c r="CX644" i="64"/>
  <c r="CX653" i="64"/>
  <c r="CQ1958" i="64"/>
  <c r="DK603" i="64"/>
  <c r="DB653" i="64"/>
  <c r="DB644" i="64"/>
  <c r="DK1624" i="64"/>
  <c r="CT1222" i="64"/>
  <c r="CT1411" i="64"/>
  <c r="DB1376" i="64"/>
  <c r="DK1729" i="64"/>
  <c r="DK1569" i="64"/>
  <c r="DK1245" i="64"/>
  <c r="CU603" i="64"/>
  <c r="CU1245" i="64"/>
  <c r="DC1624" i="64"/>
  <c r="DK1681" i="64"/>
  <c r="DB395" i="64"/>
  <c r="CT1003" i="64"/>
  <c r="DJ1376" i="64"/>
  <c r="CU1650" i="64"/>
  <c r="DK1481" i="64"/>
  <c r="DK580" i="64"/>
  <c r="CU1481" i="64"/>
  <c r="CU1569" i="64"/>
  <c r="CT1526" i="64"/>
  <c r="DJ1526" i="64"/>
  <c r="DJ1411" i="64"/>
  <c r="CT395" i="64"/>
  <c r="DC1650" i="64"/>
  <c r="DK1445" i="64"/>
  <c r="CU1445" i="64"/>
  <c r="CU580" i="64"/>
  <c r="DB1526" i="64"/>
  <c r="DB1411" i="64"/>
  <c r="DJ1222" i="64"/>
  <c r="CT1340" i="64"/>
  <c r="DC1245" i="64"/>
  <c r="DK1650" i="64"/>
  <c r="DK1267" i="64"/>
  <c r="CU1267" i="64"/>
  <c r="DB1222" i="64"/>
  <c r="DJ1003" i="64"/>
  <c r="DC1481" i="64"/>
  <c r="DC1569" i="64"/>
  <c r="DC603" i="64"/>
  <c r="DB1003" i="64"/>
  <c r="DJ675" i="64"/>
  <c r="DJ1340" i="64"/>
  <c r="CT675" i="64"/>
  <c r="DC1445" i="64"/>
  <c r="CU1681" i="64"/>
  <c r="DC1729" i="64"/>
  <c r="DB1340" i="64"/>
  <c r="DJ644" i="64"/>
  <c r="DJ653" i="64"/>
  <c r="CU1624" i="64"/>
  <c r="CT653" i="64"/>
  <c r="CT644" i="64"/>
  <c r="DC1267" i="64"/>
  <c r="DC580" i="64"/>
  <c r="DC1681" i="64"/>
  <c r="CU1729" i="64"/>
  <c r="DJ465" i="64"/>
  <c r="DB465" i="64"/>
  <c r="CT465" i="64"/>
  <c r="CZ395" i="64"/>
  <c r="CR395" i="64"/>
  <c r="CP1795" i="64"/>
  <c r="CP1797" i="64" s="1"/>
  <c r="DJ603" i="64"/>
  <c r="DB603" i="64"/>
  <c r="DH395" i="64"/>
  <c r="CT603"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81" i="64"/>
  <c r="BH1569" i="64"/>
  <c r="AU1681" i="64"/>
  <c r="W1681" i="64"/>
  <c r="BH1340" i="64"/>
  <c r="X1569" i="64"/>
  <c r="AF1569" i="64"/>
  <c r="AI1340" i="64"/>
  <c r="AO1569" i="64"/>
  <c r="BM1681" i="64"/>
  <c r="BU1569" i="64"/>
  <c r="Z1569" i="64"/>
  <c r="BF1681" i="64"/>
  <c r="BN1569" i="64"/>
  <c r="CD1569" i="64"/>
  <c r="BQ1340" i="64"/>
  <c r="AQ1569" i="64"/>
  <c r="BJ1340" i="64"/>
  <c r="BR1340" i="64"/>
  <c r="T1569" i="64"/>
  <c r="BX1569" i="64"/>
  <c r="BK1340" i="64"/>
  <c r="AC1681" i="64"/>
  <c r="BQ1681" i="64"/>
  <c r="AL1569" i="64"/>
  <c r="AT1569" i="64"/>
  <c r="BJ1569" i="64"/>
  <c r="BJ1681" i="64"/>
  <c r="CH1569" i="64"/>
  <c r="AQ1340" i="64"/>
  <c r="AG1681" i="64"/>
  <c r="BU1681" i="64"/>
  <c r="AZ1340" i="64"/>
  <c r="CF1340" i="64"/>
  <c r="BG1681" i="64"/>
  <c r="CE1569" i="64"/>
  <c r="AM1569" i="64"/>
  <c r="AD1340" i="64"/>
  <c r="AR1569" i="64"/>
  <c r="BF1340" i="64"/>
  <c r="AG1569" i="64"/>
  <c r="BN1340" i="64"/>
  <c r="CD1340" i="64"/>
  <c r="AV1681" i="64"/>
  <c r="CJ1569" i="64"/>
  <c r="S1340" i="64"/>
  <c r="BO1340" i="64"/>
  <c r="AO1681" i="64"/>
  <c r="CC1681" i="64"/>
  <c r="AP1681" i="64"/>
  <c r="CD1681" i="64"/>
  <c r="BA1340" i="64"/>
  <c r="AI1569" i="64"/>
  <c r="AI1681" i="64"/>
  <c r="BO1569" i="64"/>
  <c r="CE1681" i="64"/>
  <c r="AO1340" i="64"/>
  <c r="AB1681" i="64"/>
  <c r="AR1681" i="64"/>
  <c r="BP1569" i="64"/>
  <c r="BP1681" i="64"/>
  <c r="Y1681" i="64"/>
  <c r="BU1340" i="64"/>
  <c r="AR1340" i="64"/>
  <c r="AY1569" i="64"/>
  <c r="AX1340" i="64"/>
  <c r="AF1681" i="64"/>
  <c r="BT1569" i="64"/>
  <c r="AW1569" i="64"/>
  <c r="CK1569" i="64"/>
  <c r="T1340" i="64"/>
  <c r="AJ1340" i="64"/>
  <c r="BP1340" i="64"/>
  <c r="AX1569" i="64"/>
  <c r="BN1681" i="64"/>
  <c r="BC1569" i="64"/>
  <c r="AC1340" i="64"/>
  <c r="BI1340" i="64"/>
  <c r="BY1340" i="64"/>
  <c r="AA1569" i="64"/>
  <c r="BW1569" i="64"/>
  <c r="AL1340" i="64"/>
  <c r="CH1340" i="64"/>
  <c r="AB1569" i="64"/>
  <c r="AZ1569" i="64"/>
  <c r="CF1569" i="64"/>
  <c r="CF1681" i="64"/>
  <c r="X1681" i="64"/>
  <c r="AV1569" i="64"/>
  <c r="BG1340" i="64"/>
  <c r="AA1681" i="64"/>
  <c r="AY1681" i="64"/>
  <c r="CB1681" i="64"/>
  <c r="AH1340" i="64"/>
  <c r="AN1569" i="64"/>
  <c r="BD1569" i="64"/>
  <c r="BS1569" i="64"/>
  <c r="AY1340" i="64"/>
  <c r="AW1681" i="64"/>
  <c r="BE1569" i="64"/>
  <c r="W1569" i="64"/>
  <c r="Z1681" i="64"/>
  <c r="BF1569" i="64"/>
  <c r="BV1569" i="64"/>
  <c r="CL1569" i="64"/>
  <c r="AK1340" i="64"/>
  <c r="S1569" i="64"/>
  <c r="AQ1681" i="64"/>
  <c r="BO1681" i="64"/>
  <c r="AM1681" i="64"/>
  <c r="AT1340" i="64"/>
  <c r="AU1569" i="64"/>
  <c r="BV1340" i="64"/>
  <c r="BE1340" i="64"/>
  <c r="AG1340" i="64"/>
  <c r="BW1681" i="64"/>
  <c r="BT1681" i="64"/>
  <c r="CB1569" i="64"/>
  <c r="CJ1681" i="64"/>
  <c r="AA1340" i="64"/>
  <c r="Y1569" i="64"/>
  <c r="BM1569" i="64"/>
  <c r="CK1681" i="64"/>
  <c r="AH1569" i="64"/>
  <c r="AP1569" i="64"/>
  <c r="AX1681" i="64"/>
  <c r="U1340" i="64"/>
  <c r="S1681" i="64"/>
  <c r="AZ1681" i="64"/>
  <c r="BH1681" i="64"/>
  <c r="BS1681" i="64"/>
  <c r="CC1569" i="64"/>
  <c r="AB1340" i="64"/>
  <c r="AH1681" i="64"/>
  <c r="BL1681" i="64"/>
  <c r="Z1340" i="64"/>
  <c r="AP1340" i="64"/>
  <c r="CL1340" i="64"/>
  <c r="AN1681" i="64"/>
  <c r="BD1681" i="64"/>
  <c r="BL1569" i="64"/>
  <c r="BW1340" i="64"/>
  <c r="CE1340" i="64"/>
  <c r="BE1681" i="64"/>
  <c r="BM1340" i="64"/>
  <c r="BX1340" i="64"/>
  <c r="BV1681" i="64"/>
  <c r="CL1681" i="64"/>
  <c r="BC1681" i="64"/>
  <c r="AS1340" i="64"/>
  <c r="CG1340" i="64"/>
  <c r="BG1569" i="64"/>
  <c r="CK1340" i="64"/>
  <c r="V1340" i="64"/>
  <c r="BB1340" i="64"/>
  <c r="BZ1340" i="64"/>
  <c r="AJ1569" i="64"/>
  <c r="AJ1681" i="64"/>
  <c r="BX1681" i="64"/>
  <c r="CI1681" i="64"/>
  <c r="W1340" i="64"/>
  <c r="AE1340" i="64"/>
  <c r="BA1569" i="64"/>
  <c r="BK1569" i="64"/>
  <c r="AV1340" i="64"/>
  <c r="BT1340" i="64"/>
  <c r="AW1340" i="64"/>
  <c r="AE1569" i="64"/>
  <c r="CA1340" i="64"/>
  <c r="AK1569" i="64"/>
  <c r="BA1681" i="64"/>
  <c r="AN1340" i="64"/>
  <c r="AD1569" i="64"/>
  <c r="AD1681" i="64"/>
  <c r="AT1681" i="64"/>
  <c r="CH1681" i="64"/>
  <c r="AM1340" i="64"/>
  <c r="AU1340" i="64"/>
  <c r="U1569" i="64"/>
  <c r="AK1681" i="64"/>
  <c r="BY1569" i="64"/>
  <c r="BD1340" i="64"/>
  <c r="CJ1340" i="64"/>
  <c r="BR1569" i="64"/>
  <c r="CC1340" i="64"/>
  <c r="BS1340" i="64"/>
  <c r="U1681" i="64"/>
  <c r="BY1681" i="64"/>
  <c r="Y1340" i="64"/>
  <c r="BK1681" i="64"/>
  <c r="BB1569" i="64"/>
  <c r="BR1681" i="64"/>
  <c r="AE1681" i="64"/>
  <c r="CA1569" i="64"/>
  <c r="BI1569" i="64"/>
  <c r="CG1569" i="64"/>
  <c r="X1340" i="64"/>
  <c r="BL1340" i="64"/>
  <c r="V1569" i="64"/>
  <c r="BZ1569" i="64"/>
  <c r="CI1569" i="64"/>
  <c r="BC1340" i="64"/>
  <c r="CI1340" i="64"/>
  <c r="AS1569" i="64"/>
  <c r="BI1681" i="64"/>
  <c r="CG1681" i="64"/>
  <c r="AL1681" i="64"/>
  <c r="BB1681" i="64"/>
  <c r="AC1569" i="64"/>
  <c r="AS1681" i="64"/>
  <c r="BQ1569" i="64"/>
  <c r="AF1340" i="64"/>
  <c r="CB1340" i="64"/>
  <c r="V1681" i="64"/>
  <c r="BZ1681" i="64"/>
  <c r="CA1681" i="64"/>
  <c r="E2460" i="64"/>
  <c r="E2461" i="64"/>
  <c r="E2409" i="64"/>
  <c r="E2410" i="64"/>
  <c r="Z1729" i="64"/>
  <c r="BR1729" i="64"/>
  <c r="BD1729" i="64"/>
  <c r="BT1729" i="64"/>
  <c r="CI1729" i="64"/>
  <c r="AS1729" i="64"/>
  <c r="CC1729" i="64"/>
  <c r="CH1729" i="64"/>
  <c r="AA1729" i="64"/>
  <c r="AN1729" i="64"/>
  <c r="CJ1729" i="64"/>
  <c r="BU1729" i="64"/>
  <c r="CF1729" i="64"/>
  <c r="AC1729" i="64"/>
  <c r="CG1729" i="64"/>
  <c r="BO1729" i="64"/>
  <c r="BB1729" i="64"/>
  <c r="Y1729" i="64"/>
  <c r="X1729" i="64"/>
  <c r="CA1729" i="64"/>
  <c r="CL1729" i="64"/>
  <c r="BG1729" i="64"/>
  <c r="BS1729" i="64"/>
  <c r="BC1729" i="64"/>
  <c r="AL1729" i="64"/>
  <c r="BZ1729" i="64"/>
  <c r="BI1729" i="64"/>
  <c r="BX1729" i="64"/>
  <c r="CB1729" i="64"/>
  <c r="BW1729" i="64"/>
  <c r="CK1729" i="64"/>
  <c r="BV1729" i="64"/>
  <c r="AU1729" i="64"/>
  <c r="BF1729" i="64"/>
  <c r="BQ1729" i="64"/>
  <c r="AP1729" i="64"/>
  <c r="U1729" i="64"/>
  <c r="AO1729" i="64"/>
  <c r="BM1729" i="64"/>
  <c r="BK1729" i="64"/>
  <c r="BH1729" i="64"/>
  <c r="T1729" i="64"/>
  <c r="AR1729" i="64"/>
  <c r="BA1729" i="64"/>
  <c r="V1729" i="64"/>
  <c r="BJ1729" i="64"/>
  <c r="BN1729" i="64"/>
  <c r="AY1729" i="64"/>
  <c r="AV1729" i="64"/>
  <c r="BL1729" i="64"/>
  <c r="AX1729" i="64"/>
  <c r="AI1729" i="64"/>
  <c r="CD1729" i="64"/>
  <c r="AG1729" i="64"/>
  <c r="BE1729" i="64"/>
  <c r="AK1729" i="64"/>
  <c r="BY1729" i="64"/>
  <c r="AD1729" i="64"/>
  <c r="AT1729" i="64"/>
  <c r="AE1729" i="64"/>
  <c r="AM1729" i="64"/>
  <c r="AF1729" i="64"/>
  <c r="AJ1729" i="64"/>
  <c r="AQ1729"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AM653" i="64"/>
  <c r="AM644" i="64"/>
  <c r="BE653" i="64"/>
  <c r="BE644" i="64"/>
  <c r="AA653" i="64"/>
  <c r="AA644" i="64"/>
  <c r="AQ653" i="64"/>
  <c r="AQ644" i="64"/>
  <c r="T653" i="64"/>
  <c r="T644" i="64"/>
  <c r="BX653" i="64"/>
  <c r="BX644" i="64"/>
  <c r="AG653" i="64"/>
  <c r="AG644" i="64"/>
  <c r="CG653" i="64"/>
  <c r="CG644" i="64"/>
  <c r="BA653" i="64"/>
  <c r="BA644" i="64"/>
  <c r="BZ653" i="64"/>
  <c r="BZ644" i="64"/>
  <c r="AE653" i="64"/>
  <c r="AE644" i="64"/>
  <c r="CI653" i="64"/>
  <c r="CI644" i="64"/>
  <c r="Y653" i="64"/>
  <c r="Y644" i="64"/>
  <c r="BT653" i="64"/>
  <c r="BT644" i="64"/>
  <c r="CB653" i="64"/>
  <c r="CB644" i="64"/>
  <c r="AR653" i="64"/>
  <c r="AR644" i="64"/>
  <c r="AY653" i="64"/>
  <c r="AY644" i="64"/>
  <c r="BO653" i="64"/>
  <c r="BO644" i="64"/>
  <c r="AB653" i="64"/>
  <c r="AB644" i="64"/>
  <c r="AZ653" i="64"/>
  <c r="AZ644" i="64"/>
  <c r="AS653" i="64"/>
  <c r="AS644" i="64"/>
  <c r="AL653" i="64"/>
  <c r="AL644" i="64"/>
  <c r="AT653" i="64"/>
  <c r="AT644" i="64"/>
  <c r="BJ653" i="64"/>
  <c r="BJ644" i="64"/>
  <c r="AN653" i="64"/>
  <c r="AN644" i="64"/>
  <c r="AF653" i="64"/>
  <c r="AF644" i="64"/>
  <c r="CE653" i="64"/>
  <c r="CE644" i="64"/>
  <c r="AH653" i="64"/>
  <c r="AH644" i="64"/>
  <c r="BV653" i="64"/>
  <c r="BV644" i="64"/>
  <c r="CK653" i="64"/>
  <c r="CK644" i="64"/>
  <c r="AU653" i="64"/>
  <c r="AU644" i="64"/>
  <c r="CJ653" i="64"/>
  <c r="CJ644" i="64"/>
  <c r="CC653" i="64"/>
  <c r="CC644" i="64"/>
  <c r="AI653" i="64"/>
  <c r="AI644" i="64"/>
  <c r="BP653" i="64"/>
  <c r="BP644" i="64"/>
  <c r="BI653" i="64"/>
  <c r="BI644" i="64"/>
  <c r="BY653" i="64"/>
  <c r="BY644" i="64"/>
  <c r="V653" i="64"/>
  <c r="V644" i="64"/>
  <c r="AW653" i="64"/>
  <c r="AW644" i="64"/>
  <c r="AP653" i="64"/>
  <c r="AP644" i="64"/>
  <c r="X653" i="64"/>
  <c r="X644" i="64"/>
  <c r="BD653" i="64"/>
  <c r="BD644" i="64"/>
  <c r="AX653" i="64"/>
  <c r="AX644" i="64"/>
  <c r="Z653" i="64"/>
  <c r="Z644" i="64"/>
  <c r="S653" i="64"/>
  <c r="S644" i="64"/>
  <c r="BG653" i="64"/>
  <c r="BG644" i="64"/>
  <c r="BW653" i="64"/>
  <c r="BW644" i="64"/>
  <c r="U653" i="64"/>
  <c r="U644" i="64"/>
  <c r="AD653" i="64"/>
  <c r="AD644" i="64"/>
  <c r="W653" i="64"/>
  <c r="W644" i="64"/>
  <c r="BC653" i="64"/>
  <c r="BC644" i="64"/>
  <c r="BK653" i="64"/>
  <c r="BK644" i="64"/>
  <c r="AV653" i="64"/>
  <c r="AV644" i="64"/>
  <c r="BN653" i="64"/>
  <c r="BN644" i="64"/>
  <c r="CL653" i="64"/>
  <c r="CL644" i="64"/>
  <c r="CF653" i="64"/>
  <c r="CF644" i="64"/>
  <c r="AO653" i="64"/>
  <c r="AO644" i="64"/>
  <c r="BR653" i="64"/>
  <c r="BR644" i="64"/>
  <c r="AJ653" i="64"/>
  <c r="AJ644" i="64"/>
  <c r="CD653" i="64"/>
  <c r="CD644" i="64"/>
  <c r="BF653" i="64"/>
  <c r="BF644" i="64"/>
  <c r="BM653" i="64"/>
  <c r="BM644" i="64"/>
  <c r="BU653" i="64"/>
  <c r="BU644" i="64"/>
  <c r="BH653" i="64"/>
  <c r="BH644" i="64"/>
  <c r="AK653" i="64"/>
  <c r="AK644" i="64"/>
  <c r="CH653" i="64"/>
  <c r="CH644" i="64"/>
  <c r="BS653" i="64"/>
  <c r="BS644" i="64"/>
  <c r="CA653" i="64"/>
  <c r="CA644" i="64"/>
  <c r="BL653" i="64"/>
  <c r="BL644" i="64"/>
  <c r="E621" i="64"/>
  <c r="B621" i="64" s="1"/>
  <c r="E1655" i="64"/>
  <c r="E253" i="64"/>
  <c r="E657" i="64"/>
  <c r="E1906" i="64"/>
  <c r="E69" i="64"/>
  <c r="E184" i="64"/>
  <c r="E185" i="64"/>
  <c r="E1006" i="64"/>
  <c r="E1007" i="64"/>
  <c r="E2485" i="64"/>
  <c r="E1097" i="64"/>
  <c r="E1098" i="64"/>
  <c r="E598" i="64"/>
  <c r="E599" i="64"/>
  <c r="E602" i="64"/>
  <c r="G598" i="64"/>
  <c r="E595" i="64"/>
  <c r="E601" i="64"/>
  <c r="E603" i="64"/>
  <c r="E604" i="64"/>
  <c r="E594" i="64"/>
  <c r="G2450" i="64"/>
  <c r="G2452" i="64" s="1"/>
  <c r="E2483" i="64"/>
  <c r="E2482" i="64"/>
  <c r="E2481" i="64"/>
  <c r="E2480" i="64"/>
  <c r="E2479" i="64"/>
  <c r="B2479" i="64" s="1"/>
  <c r="E2478" i="64"/>
  <c r="B2478" i="64" s="1"/>
  <c r="E2477" i="64"/>
  <c r="B2477" i="64" s="1"/>
  <c r="G2478" i="64"/>
  <c r="E2476" i="64"/>
  <c r="B2476" i="64" s="1"/>
  <c r="E2475" i="64"/>
  <c r="B2475" i="64" s="1"/>
  <c r="G2474" i="64"/>
  <c r="E2474" i="64"/>
  <c r="B2474" i="64" s="1"/>
  <c r="E2473" i="64"/>
  <c r="B2473" i="64" s="1"/>
  <c r="E2472" i="64"/>
  <c r="B2472" i="64" s="1"/>
  <c r="E2471" i="64"/>
  <c r="E2457" i="64"/>
  <c r="E2456" i="64"/>
  <c r="E2455" i="64"/>
  <c r="E2454" i="64"/>
  <c r="E2453" i="64"/>
  <c r="B2453" i="64" s="1"/>
  <c r="E2452" i="64"/>
  <c r="B2452" i="64" s="1"/>
  <c r="E2451" i="64"/>
  <c r="B2451" i="64" s="1"/>
  <c r="E2450" i="64"/>
  <c r="B2450" i="64" s="1"/>
  <c r="E2449" i="64"/>
  <c r="B2449" i="64" s="1"/>
  <c r="E2448" i="64"/>
  <c r="B2448" i="64" s="1"/>
  <c r="E2447" i="64"/>
  <c r="B2447" i="64" s="1"/>
  <c r="E2446" i="64"/>
  <c r="B2446" i="64" s="1"/>
  <c r="E2445" i="64"/>
  <c r="E2432" i="64"/>
  <c r="E2431" i="64"/>
  <c r="E2430" i="64"/>
  <c r="E2429" i="64"/>
  <c r="E2428" i="64"/>
  <c r="B2428" i="64" s="1"/>
  <c r="G2427" i="64"/>
  <c r="E2427" i="64"/>
  <c r="B2427" i="64" s="1"/>
  <c r="E2426" i="64"/>
  <c r="B2426" i="64" s="1"/>
  <c r="E2425" i="64"/>
  <c r="B2425" i="64" s="1"/>
  <c r="E2424" i="64"/>
  <c r="B2424" i="64" s="1"/>
  <c r="E2423" i="64"/>
  <c r="B2423" i="64" s="1"/>
  <c r="E2422" i="64"/>
  <c r="B2422" i="64" s="1"/>
  <c r="E2421" i="64"/>
  <c r="B2421" i="64" s="1"/>
  <c r="G2399" i="64"/>
  <c r="E2395" i="64"/>
  <c r="B2395" i="64" s="1"/>
  <c r="E2396" i="64"/>
  <c r="B2396" i="64" s="1"/>
  <c r="E2406" i="64"/>
  <c r="E2405" i="64"/>
  <c r="E2404" i="64"/>
  <c r="E2403" i="64"/>
  <c r="E2402" i="64"/>
  <c r="B2402" i="64" s="1"/>
  <c r="E2401" i="64"/>
  <c r="B2401" i="64" s="1"/>
  <c r="E2400" i="64"/>
  <c r="B2400" i="64" s="1"/>
  <c r="E2399" i="64"/>
  <c r="B2399" i="64" s="1"/>
  <c r="E2398" i="64"/>
  <c r="B2398" i="64" s="1"/>
  <c r="E2397" i="64"/>
  <c r="B2397" i="64" s="1"/>
  <c r="E2394" i="64"/>
  <c r="E1648" i="64"/>
  <c r="E1647" i="64"/>
  <c r="E1646" i="64"/>
  <c r="B1646" i="64" s="1"/>
  <c r="E1645" i="64"/>
  <c r="B1645" i="64" s="1"/>
  <c r="E1644" i="64"/>
  <c r="B1644" i="64" s="1"/>
  <c r="CU693" i="64" a="1"/>
  <c r="U1023" i="64" a="1"/>
  <c r="CR810" i="64" a="1"/>
  <c r="DH810" i="64" a="1"/>
  <c r="DD810" i="64" a="1"/>
  <c r="T1023" i="64" a="1"/>
  <c r="DF810" i="64" a="1"/>
  <c r="CW1023" i="64" a="1"/>
  <c r="DJ691" i="64" a="1"/>
  <c r="CO1023" i="64" a="1"/>
  <c r="DB772" i="64" a="1"/>
  <c r="DJ693" i="64" a="1"/>
  <c r="CW693" i="64" a="1"/>
  <c r="X1023" i="64" a="1"/>
  <c r="CU1023" i="64" a="1"/>
  <c r="AD772" i="64" a="1"/>
  <c r="CP810" i="64" a="1"/>
  <c r="CW691" i="64" a="1"/>
  <c r="W1023" i="64" a="1"/>
  <c r="CY810" i="64" a="1"/>
  <c r="V1023" i="64" a="1"/>
  <c r="DA1023" i="64" a="1"/>
  <c r="CQ810" i="64" a="1"/>
  <c r="DB810" i="64" a="1"/>
  <c r="DC810" i="64" a="1"/>
  <c r="CX810" i="64" a="1"/>
  <c r="CU691" i="64" a="1"/>
  <c r="DB1021" i="64" a="1"/>
  <c r="DK810" i="64" a="1"/>
  <c r="S1023" i="64" a="1"/>
  <c r="AA1023" i="64" a="1"/>
  <c r="CY1023" i="64" a="1"/>
  <c r="DI810" i="64" a="1"/>
  <c r="CT1023" i="64" a="1"/>
  <c r="AD1136" i="64" a="1"/>
  <c r="DC1642" i="64" a="1"/>
  <c r="CO810" i="64" a="1"/>
  <c r="DJ810" i="64" a="1"/>
  <c r="AB1023" i="64" a="1"/>
  <c r="CR1023" i="64" a="1"/>
  <c r="AD1046" i="64"/>
  <c r="CT810" i="64" a="1"/>
  <c r="AE1642" i="64" a="1"/>
  <c r="DB1046" i="64"/>
  <c r="DG810" i="64" a="1"/>
  <c r="CZ1023" i="64" a="1"/>
  <c r="Y1023" i="64" a="1"/>
  <c r="CS810" i="64" a="1"/>
  <c r="Z1023" i="64" a="1"/>
  <c r="CV1023" i="64" a="1"/>
  <c r="DA810" i="64" a="1"/>
  <c r="CS1023" i="64" a="1"/>
  <c r="CQ1023" i="64" a="1"/>
  <c r="DE810" i="64" a="1"/>
  <c r="AD1021" i="64" a="1"/>
  <c r="CW810" i="64" a="1"/>
  <c r="CX1023" i="64" a="1"/>
  <c r="AC1023" i="64" a="1"/>
  <c r="CP1023" i="64" a="1"/>
  <c r="CZ810" i="64" a="1"/>
  <c r="CX1136" i="64" a="1"/>
  <c r="CU810" i="64" a="1"/>
  <c r="X28" i="861" l="1"/>
  <c r="X29" i="861" s="1"/>
  <c r="CW28" i="861"/>
  <c r="CW29" i="861" s="1"/>
  <c r="AJ22" i="1200"/>
  <c r="AH38" i="1200"/>
  <c r="AH18" i="861" s="1"/>
  <c r="AI36" i="1200"/>
  <c r="CX26" i="1200"/>
  <c r="CY21" i="1200"/>
  <c r="CY25" i="1200" s="1"/>
  <c r="CX30" i="1200"/>
  <c r="CX17" i="861" s="1"/>
  <c r="CX19" i="861" s="1"/>
  <c r="AK8" i="1200"/>
  <c r="AI24" i="1200"/>
  <c r="Y25" i="1200"/>
  <c r="DG34" i="1200"/>
  <c r="DG36" i="1200" s="1"/>
  <c r="DG38" i="1200" s="1"/>
  <c r="DG18" i="861" s="1"/>
  <c r="AJ34" i="1200"/>
  <c r="AL29" i="1200"/>
  <c r="AL23" i="1200"/>
  <c r="AL16" i="1200"/>
  <c r="AL37" i="861" s="1"/>
  <c r="AL4" i="1200"/>
  <c r="AL17" i="1200"/>
  <c r="AL33" i="1200"/>
  <c r="AL35" i="1200"/>
  <c r="AL37" i="1200"/>
  <c r="AN2" i="1200"/>
  <c r="AM3" i="1200"/>
  <c r="AM1" i="1200"/>
  <c r="AM7" i="1200"/>
  <c r="DI1" i="1200"/>
  <c r="DI23" i="1200"/>
  <c r="DI17" i="1200"/>
  <c r="DI35" i="1200"/>
  <c r="DI16" i="1200"/>
  <c r="DI37" i="861" s="1"/>
  <c r="DI37" i="1200"/>
  <c r="DI33" i="1200"/>
  <c r="DI29" i="1200"/>
  <c r="DI4" i="1200"/>
  <c r="DJ7" i="1200"/>
  <c r="DK2" i="1200"/>
  <c r="DJ8" i="1200"/>
  <c r="DJ3" i="1200"/>
  <c r="AK18" i="1200"/>
  <c r="DH18" i="1200"/>
  <c r="DH22" i="1200" s="1"/>
  <c r="DH24" i="1200" s="1"/>
  <c r="DB1644" i="64"/>
  <c r="DC1642" i="64"/>
  <c r="AE1642" i="64"/>
  <c r="AD1644" i="64"/>
  <c r="DC975" i="64" a="1"/>
  <c r="DC975" i="64" s="1"/>
  <c r="DC1643" i="64" a="1"/>
  <c r="DC1643" i="64" s="1"/>
  <c r="AE975" i="64" a="1"/>
  <c r="AE975" i="64" s="1"/>
  <c r="AE1643" i="64" a="1"/>
  <c r="AE1643" i="64" s="1"/>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CR1024" i="64" a="1"/>
  <c r="AE1046" i="64"/>
  <c r="AD732" i="64" a="1"/>
  <c r="CX1024" i="64" a="1"/>
  <c r="AE1136" i="64" a="1"/>
  <c r="CY1024" i="64" a="1"/>
  <c r="X1024" i="64" a="1"/>
  <c r="AC1024" i="64" a="1"/>
  <c r="CZ465" i="64" a="1"/>
  <c r="CO1024" i="64" a="1"/>
  <c r="CR465" i="64" a="1"/>
  <c r="Y1024" i="64" a="1"/>
  <c r="CZ1024" i="64" a="1"/>
  <c r="U1024" i="64" a="1"/>
  <c r="CT1024" i="64" a="1"/>
  <c r="DB1023" i="64" a="1"/>
  <c r="DB732" i="64" a="1"/>
  <c r="CQ1024" i="64" a="1"/>
  <c r="CU1024" i="64" a="1"/>
  <c r="Z1024" i="64" a="1"/>
  <c r="AE772" i="64" a="1"/>
  <c r="CP1024" i="64" a="1"/>
  <c r="AB1024" i="64" a="1"/>
  <c r="AD1023" i="64" a="1"/>
  <c r="DH465" i="64" a="1"/>
  <c r="CV1024" i="64" a="1"/>
  <c r="CY1136" i="64" a="1"/>
  <c r="DC1046" i="64"/>
  <c r="S1024" i="64" a="1"/>
  <c r="CW1024" i="64" a="1"/>
  <c r="AE1021" i="64" a="1"/>
  <c r="CS1024" i="64" a="1"/>
  <c r="DA1024" i="64" a="1"/>
  <c r="AA1024" i="64" a="1"/>
  <c r="V1024" i="64" a="1"/>
  <c r="T1024" i="64" a="1"/>
  <c r="W1024" i="64" a="1"/>
  <c r="DC1021" i="64" a="1"/>
  <c r="CX29" i="861" l="1"/>
  <c r="CX28" i="861"/>
  <c r="Y30" i="1200"/>
  <c r="Y17" i="861" s="1"/>
  <c r="Y19" i="861" s="1"/>
  <c r="Z21" i="1200"/>
  <c r="Y26" i="1200"/>
  <c r="CZ21" i="1200"/>
  <c r="CZ25" i="1200" s="1"/>
  <c r="CY26" i="1200"/>
  <c r="CY30" i="1200"/>
  <c r="CY17" i="861" s="1"/>
  <c r="CY19" i="861" s="1"/>
  <c r="AJ36" i="1200"/>
  <c r="AI38" i="1200"/>
  <c r="AI18" i="861" s="1"/>
  <c r="AK22" i="1200"/>
  <c r="AL8" i="1200"/>
  <c r="AJ24" i="1200"/>
  <c r="DJ1" i="1200"/>
  <c r="AK34" i="1200"/>
  <c r="AL18" i="1200"/>
  <c r="DJ23" i="1200"/>
  <c r="DJ4" i="1200"/>
  <c r="DJ17" i="1200"/>
  <c r="DJ16" i="1200"/>
  <c r="DJ37" i="861" s="1"/>
  <c r="DJ33" i="1200"/>
  <c r="DJ37" i="1200"/>
  <c r="DJ35" i="1200"/>
  <c r="DJ29" i="1200"/>
  <c r="DK7" i="1200"/>
  <c r="DK8" i="1200"/>
  <c r="DL2" i="1200"/>
  <c r="DK3" i="1200"/>
  <c r="AM16" i="1200"/>
  <c r="AM37" i="861" s="1"/>
  <c r="AM4" i="1200"/>
  <c r="AM17" i="1200"/>
  <c r="AM37" i="1200"/>
  <c r="AM29" i="1200"/>
  <c r="AM33" i="1200"/>
  <c r="AM23" i="1200"/>
  <c r="AM35" i="1200"/>
  <c r="AN7" i="1200"/>
  <c r="AN1" i="1200"/>
  <c r="AN3" i="1200"/>
  <c r="AO2" i="1200"/>
  <c r="DI18" i="1200"/>
  <c r="DI22" i="1200" s="1"/>
  <c r="DI24" i="1200" s="1"/>
  <c r="DH34" i="1200"/>
  <c r="DH36" i="1200" s="1"/>
  <c r="DH38" i="1200" s="1"/>
  <c r="DH18" i="861" s="1"/>
  <c r="AE1644" i="64"/>
  <c r="DC1644" i="64"/>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4" i="863"/>
  <c r="DC66" i="863" a="1"/>
  <c r="DC66" i="863" s="1"/>
  <c r="DC57" i="863"/>
  <c r="DC68" i="863" a="1"/>
  <c r="DC68" i="863" s="1"/>
  <c r="DC1" i="863"/>
  <c r="DC43" i="863"/>
  <c r="AF1" i="64"/>
  <c r="AG2" i="64"/>
  <c r="AF3" i="64"/>
  <c r="DC1" i="64"/>
  <c r="DC263" i="64"/>
  <c r="DC281" i="64"/>
  <c r="DD8" i="64"/>
  <c r="DD277" i="64"/>
  <c r="DD3" i="64"/>
  <c r="DD1641" i="64" s="1" a="1"/>
  <c r="DD1641" i="64" s="1"/>
  <c r="DD259" i="64"/>
  <c r="DD7" i="64"/>
  <c r="DE2" i="64"/>
  <c r="DD278" i="64"/>
  <c r="DD260" i="64"/>
  <c r="DD261" i="64"/>
  <c r="DD279" i="64"/>
  <c r="DD262" i="64"/>
  <c r="DD280" i="64"/>
  <c r="DC1" i="864"/>
  <c r="DC2" i="861"/>
  <c r="DC1" i="861" s="1"/>
  <c r="DC24" i="864"/>
  <c r="AE43" i="863"/>
  <c r="AE42" i="863"/>
  <c r="AE21" i="863" s="1"/>
  <c r="AE32" i="861" s="1"/>
  <c r="AE24" i="864"/>
  <c r="AE97" i="861" s="1"/>
  <c r="AE98"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7" i="64"/>
  <c r="Y1819" i="64" s="1"/>
  <c r="X1862" i="64"/>
  <c r="Y1860" i="64"/>
  <c r="CV1839" i="64"/>
  <c r="Y1839" i="64"/>
  <c r="Y1841" i="64" s="1"/>
  <c r="X1841" i="64"/>
  <c r="CY1860" i="64"/>
  <c r="CY1862" i="64" s="1"/>
  <c r="CU1841" i="64"/>
  <c r="CU1817" i="64"/>
  <c r="CU1819" i="64" s="1"/>
  <c r="CS1958" i="64"/>
  <c r="CR1958" i="64"/>
  <c r="CZ465" i="64"/>
  <c r="CR465" i="64"/>
  <c r="DH465" i="64"/>
  <c r="CQ1795" i="64"/>
  <c r="CQ1797" i="64" s="1"/>
  <c r="E2486" i="64"/>
  <c r="E2487" i="64"/>
  <c r="E624" i="64"/>
  <c r="G2401" i="64"/>
  <c r="G2397" i="64"/>
  <c r="E1649" i="64"/>
  <c r="CS2305" i="64" a="1"/>
  <c r="DC772" i="64" a="1"/>
  <c r="CS2278" i="64" a="1"/>
  <c r="DC1023" i="64" a="1"/>
  <c r="CR2305" i="64" a="1"/>
  <c r="AE1023" i="64" a="1"/>
  <c r="CR2278" i="64" a="1"/>
  <c r="CZ1136" i="64" a="1"/>
  <c r="DC732" i="64" a="1"/>
  <c r="DB1024" i="64" a="1"/>
  <c r="DD1642" i="64" a="1"/>
  <c r="AD1024" i="64" a="1"/>
  <c r="AE732" i="64" a="1"/>
  <c r="CY28" i="861" l="1"/>
  <c r="CY29" i="861" s="1"/>
  <c r="Y28" i="861"/>
  <c r="Y29" i="861" s="1"/>
  <c r="AK24" i="1200"/>
  <c r="AL22" i="1200"/>
  <c r="AJ38" i="1200"/>
  <c r="AJ18" i="861" s="1"/>
  <c r="AK36" i="1200"/>
  <c r="CZ26" i="1200"/>
  <c r="DA21" i="1200"/>
  <c r="DA25" i="1200" s="1"/>
  <c r="CZ30" i="1200"/>
  <c r="CZ17" i="861" s="1"/>
  <c r="CZ19" i="861" s="1"/>
  <c r="Z25" i="1200"/>
  <c r="DJ18" i="1200"/>
  <c r="DJ22" i="1200" s="1"/>
  <c r="DJ24" i="1200" s="1"/>
  <c r="AM18" i="1200"/>
  <c r="AL34" i="1200"/>
  <c r="DI34" i="1200"/>
  <c r="DI36" i="1200" s="1"/>
  <c r="DI38" i="1200" s="1"/>
  <c r="DI18" i="861" s="1"/>
  <c r="AO1" i="1200"/>
  <c r="AO7" i="1200"/>
  <c r="AP2" i="1200"/>
  <c r="AO3" i="1200"/>
  <c r="DK1" i="1200"/>
  <c r="AN23" i="1200"/>
  <c r="AN29" i="1200"/>
  <c r="AN4" i="1200"/>
  <c r="AN16" i="1200"/>
  <c r="AN37" i="861" s="1"/>
  <c r="AN17" i="1200"/>
  <c r="AN37" i="1200"/>
  <c r="AN33" i="1200"/>
  <c r="AN35" i="1200"/>
  <c r="AM8" i="1200"/>
  <c r="DK16" i="1200"/>
  <c r="DK37" i="861" s="1"/>
  <c r="DK4" i="1200"/>
  <c r="DK23" i="1200"/>
  <c r="DK29" i="1200"/>
  <c r="DK17" i="1200"/>
  <c r="DK33" i="1200"/>
  <c r="DK37" i="1200"/>
  <c r="DK35" i="1200"/>
  <c r="DL7" i="1200"/>
  <c r="DL8" i="1200"/>
  <c r="DL3" i="1200"/>
  <c r="DD1642" i="64"/>
  <c r="AF1643" i="64" a="1"/>
  <c r="AF1643" i="64" s="1"/>
  <c r="AF1641" i="64" a="1"/>
  <c r="AF1641" i="64" s="1"/>
  <c r="DD975" i="64" a="1"/>
  <c r="DD975" i="64" s="1"/>
  <c r="DD1643" i="64" a="1"/>
  <c r="DD1643" i="64"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1" i="863"/>
  <c r="DD66" i="863" a="1"/>
  <c r="DD66" i="863" s="1"/>
  <c r="DD70" i="863" a="1"/>
  <c r="DD70" i="863" s="1"/>
  <c r="DD57" i="863"/>
  <c r="DD4" i="863"/>
  <c r="AG3" i="64"/>
  <c r="AG1641" i="64" s="1" a="1"/>
  <c r="AG1641" i="64" s="1"/>
  <c r="AH2" i="64"/>
  <c r="AG1" i="64"/>
  <c r="DD1" i="64"/>
  <c r="DD263" i="64"/>
  <c r="DD281" i="64"/>
  <c r="DE3" i="64"/>
  <c r="DE1641" i="64" s="1" a="1"/>
  <c r="DE1641"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2" i="861" s="1"/>
  <c r="DD24" i="864"/>
  <c r="AF70" i="863" a="1"/>
  <c r="AF70" i="863" s="1"/>
  <c r="AF68" i="863" a="1"/>
  <c r="AF68" i="863" s="1"/>
  <c r="AF66" i="863" a="1"/>
  <c r="AF66" i="863" s="1"/>
  <c r="AF4" i="863"/>
  <c r="AF57" i="863"/>
  <c r="AI1" i="861"/>
  <c r="AI8" i="861"/>
  <c r="AJ3" i="861"/>
  <c r="AI4" i="861"/>
  <c r="AI5" i="861" s="1"/>
  <c r="AF24" i="864"/>
  <c r="AF97" i="861" s="1"/>
  <c r="AF98"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5" i="64"/>
  <c r="CS2305" i="64"/>
  <c r="CS2278" i="64"/>
  <c r="CR2278" i="64"/>
  <c r="Z1817" i="64"/>
  <c r="Z1819" i="64" s="1"/>
  <c r="Y1862" i="64"/>
  <c r="Z1860" i="64"/>
  <c r="CZ1860" i="64"/>
  <c r="CZ1862" i="64" s="1"/>
  <c r="Z1839" i="64"/>
  <c r="CW1839" i="64"/>
  <c r="CW1841" i="64" s="1"/>
  <c r="CV1841" i="64"/>
  <c r="CV1817" i="64"/>
  <c r="CT1958" i="64"/>
  <c r="CR1795" i="64"/>
  <c r="E625" i="64"/>
  <c r="E627" i="64"/>
  <c r="E1652" i="64"/>
  <c r="E1651" i="64"/>
  <c r="AF1136" i="64" a="1"/>
  <c r="DA1136" i="64" a="1"/>
  <c r="DE1642" i="64" a="1"/>
  <c r="AF1021" i="64" a="1"/>
  <c r="AE1024" i="64" a="1"/>
  <c r="AF1046" i="64"/>
  <c r="DC1024" i="64" a="1"/>
  <c r="AF732" i="64" a="1"/>
  <c r="DD1021" i="64" a="1"/>
  <c r="DD772" i="64" a="1"/>
  <c r="DD1046" i="64"/>
  <c r="AF1642" i="64" a="1"/>
  <c r="CT2278" i="64" a="1"/>
  <c r="CT2305" i="64" a="1"/>
  <c r="AF772" i="64" a="1"/>
  <c r="AG1642" i="64" a="1"/>
  <c r="DD732" i="64" a="1"/>
  <c r="CZ28" i="861" l="1"/>
  <c r="CZ29" i="861" s="1"/>
  <c r="Z30" i="1200"/>
  <c r="Z17" i="861" s="1"/>
  <c r="Z19" i="861" s="1"/>
  <c r="AA21" i="1200"/>
  <c r="Z26" i="1200"/>
  <c r="DA30" i="1200"/>
  <c r="DA17" i="861" s="1"/>
  <c r="DA19" i="861" s="1"/>
  <c r="DB21" i="1200"/>
  <c r="DB25" i="1200" s="1"/>
  <c r="DA26" i="1200"/>
  <c r="AK38" i="1200"/>
  <c r="AK18" i="861" s="1"/>
  <c r="AN8" i="1200"/>
  <c r="AL24" i="1200"/>
  <c r="AL36" i="1200"/>
  <c r="AM22" i="1200"/>
  <c r="DJ34" i="1200"/>
  <c r="DJ36" i="1200" s="1"/>
  <c r="DJ38" i="1200" s="1"/>
  <c r="DJ18" i="861" s="1"/>
  <c r="AM34" i="1200"/>
  <c r="AN18" i="1200"/>
  <c r="DK18" i="1200"/>
  <c r="DK22" i="1200" s="1"/>
  <c r="DK24" i="1200" s="1"/>
  <c r="AO16" i="1200"/>
  <c r="AO37" i="861" s="1"/>
  <c r="AO23" i="1200"/>
  <c r="AO4" i="1200"/>
  <c r="AO29" i="1200"/>
  <c r="AO17" i="1200"/>
  <c r="AO37" i="1200"/>
  <c r="AO33" i="1200"/>
  <c r="AO35" i="1200"/>
  <c r="AP1" i="1200"/>
  <c r="AP7" i="1200"/>
  <c r="AQ2" i="1200"/>
  <c r="AP3" i="1200"/>
  <c r="DL4" i="1200"/>
  <c r="DL17" i="1200"/>
  <c r="DL16" i="1200"/>
  <c r="DL37" i="861" s="1"/>
  <c r="DL33" i="1200"/>
  <c r="DL23" i="1200"/>
  <c r="DL37" i="1200"/>
  <c r="DL35" i="1200"/>
  <c r="DL29" i="1200"/>
  <c r="DL1" i="1200"/>
  <c r="DE1642" i="64"/>
  <c r="AF1642" i="64"/>
  <c r="AF1644" i="64" s="1"/>
  <c r="AG1642" i="64"/>
  <c r="DD1644" i="64"/>
  <c r="DE975" i="64" a="1"/>
  <c r="DE975" i="64" s="1"/>
  <c r="DE1643" i="64" a="1"/>
  <c r="DE1643" i="64" s="1"/>
  <c r="AG975" i="64" a="1"/>
  <c r="AG975" i="64" s="1"/>
  <c r="AG1643" i="64" a="1"/>
  <c r="AG1643" i="64" s="1"/>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AI2" i="64"/>
  <c r="AH1" i="64"/>
  <c r="AH3" i="64"/>
  <c r="AH1641" i="64" s="1" a="1"/>
  <c r="AH1641" i="64" s="1"/>
  <c r="DE263" i="64"/>
  <c r="DE281" i="64"/>
  <c r="DE1" i="64"/>
  <c r="DF7" i="64"/>
  <c r="DG2" i="64"/>
  <c r="DF8" i="64"/>
  <c r="DF277" i="64"/>
  <c r="DF259" i="64"/>
  <c r="DF3" i="64"/>
  <c r="DF1641" i="64" s="1" a="1"/>
  <c r="DF1641" i="64" s="1"/>
  <c r="DF278" i="64"/>
  <c r="DF260" i="64"/>
  <c r="DF261" i="64"/>
  <c r="DF279" i="64"/>
  <c r="DF280" i="64"/>
  <c r="DF262" i="64"/>
  <c r="DE1" i="864"/>
  <c r="DE24" i="864"/>
  <c r="AG43" i="863"/>
  <c r="AG42" i="863"/>
  <c r="AG21" i="863" s="1"/>
  <c r="AG32" i="861" s="1"/>
  <c r="AJ8" i="861"/>
  <c r="AJ4" i="861"/>
  <c r="AJ5" i="861" s="1"/>
  <c r="AK3" i="861"/>
  <c r="AJ1" i="861"/>
  <c r="AG24" i="864"/>
  <c r="AG97" i="861" s="1"/>
  <c r="AG98"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5" i="64"/>
  <c r="AA1817" i="64"/>
  <c r="AA1819" i="64" s="1"/>
  <c r="CT2278" i="64"/>
  <c r="Z1862" i="64"/>
  <c r="AA1860" i="64"/>
  <c r="AA1839" i="64"/>
  <c r="AA1841" i="64" s="1"/>
  <c r="Z1841" i="64"/>
  <c r="CX1839" i="64"/>
  <c r="CX1841" i="64" s="1"/>
  <c r="DA1860" i="64"/>
  <c r="DA1862" i="64" s="1"/>
  <c r="CW1817" i="64"/>
  <c r="CW1819" i="64" s="1"/>
  <c r="CV1819" i="64"/>
  <c r="CU1958" i="64"/>
  <c r="CS1795" i="64"/>
  <c r="CR1797" i="64"/>
  <c r="E626" i="64"/>
  <c r="E1680" i="64"/>
  <c r="E1727" i="64"/>
  <c r="E1732" i="64"/>
  <c r="E1224" i="64"/>
  <c r="E1248" i="64"/>
  <c r="E1270" i="64"/>
  <c r="E1342" i="64"/>
  <c r="E2037" i="64"/>
  <c r="E2003" i="64"/>
  <c r="E1378" i="64"/>
  <c r="E1413" i="64"/>
  <c r="E1937" i="64"/>
  <c r="E1969" i="64"/>
  <c r="E1528" i="64"/>
  <c r="E1572" i="64"/>
  <c r="E2534" i="64"/>
  <c r="E1804" i="64"/>
  <c r="E1627" i="64"/>
  <c r="E1001" i="64"/>
  <c r="E951" i="64"/>
  <c r="CU2278" i="64" a="1"/>
  <c r="DE1021" i="64" a="1"/>
  <c r="DD1023" i="64" a="1"/>
  <c r="CU2305" i="64" a="1"/>
  <c r="AG772" i="64" a="1"/>
  <c r="AG732" i="64" a="1"/>
  <c r="DE732" i="64" a="1"/>
  <c r="DE1046" i="64"/>
  <c r="DE772" i="64" a="1"/>
  <c r="AF1023" i="64" a="1"/>
  <c r="DB1136" i="64" a="1"/>
  <c r="AG1046" i="64"/>
  <c r="AG1021" i="64" a="1"/>
  <c r="DF1642" i="64" a="1"/>
  <c r="AG1136" i="64" a="1"/>
  <c r="AH1642" i="64" a="1"/>
  <c r="DA28" i="861" l="1"/>
  <c r="DA29" i="861" s="1"/>
  <c r="Z28" i="861"/>
  <c r="Z29" i="861" s="1"/>
  <c r="AO8" i="1200"/>
  <c r="AM36" i="1200"/>
  <c r="DC21" i="1200"/>
  <c r="DC25" i="1200" s="1"/>
  <c r="DB26" i="1200"/>
  <c r="DB30" i="1200"/>
  <c r="DB17" i="861" s="1"/>
  <c r="DB19" i="861" s="1"/>
  <c r="AA25" i="1200"/>
  <c r="AM24" i="1200"/>
  <c r="AN22" i="1200"/>
  <c r="AL38" i="1200"/>
  <c r="AL18" i="861" s="1"/>
  <c r="DL18" i="1200"/>
  <c r="DL22" i="1200" s="1"/>
  <c r="DK34" i="1200"/>
  <c r="DK36" i="1200" s="1"/>
  <c r="DK38" i="1200" s="1"/>
  <c r="DK18" i="861" s="1"/>
  <c r="AO18" i="1200"/>
  <c r="AP4" i="1200"/>
  <c r="AP16" i="1200"/>
  <c r="AP37" i="861" s="1"/>
  <c r="AP23" i="1200"/>
  <c r="AP37" i="1200"/>
  <c r="AP29" i="1200"/>
  <c r="AP17" i="1200"/>
  <c r="AP35" i="1200"/>
  <c r="AP33" i="1200"/>
  <c r="AQ7" i="1200"/>
  <c r="AQ1" i="1200"/>
  <c r="AR2" i="1200"/>
  <c r="AQ3" i="1200"/>
  <c r="AN34" i="1200"/>
  <c r="AG1644" i="64"/>
  <c r="AH1642" i="64"/>
  <c r="DF1642" i="64"/>
  <c r="DE1644" i="64"/>
  <c r="DF975" i="64" a="1"/>
  <c r="DF975" i="64" s="1"/>
  <c r="DF1643" i="64" a="1"/>
  <c r="DF1643" i="64" s="1"/>
  <c r="AH975" i="64" a="1"/>
  <c r="AH975" i="64" s="1"/>
  <c r="AH1643" i="64" a="1"/>
  <c r="AH1643" i="64" s="1"/>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57" i="863"/>
  <c r="DF4" i="863"/>
  <c r="DF66" i="863" a="1"/>
  <c r="DF66" i="863" s="1"/>
  <c r="DF70" i="863" a="1"/>
  <c r="DF70" i="863" s="1"/>
  <c r="AJ2" i="64"/>
  <c r="AI1" i="64"/>
  <c r="AI3" i="64"/>
  <c r="AI1641" i="64" s="1" a="1"/>
  <c r="AI1641" i="64" s="1"/>
  <c r="DF263" i="64"/>
  <c r="DF281" i="64"/>
  <c r="DF1" i="64"/>
  <c r="DG7" i="64"/>
  <c r="DG8" i="64"/>
  <c r="DG277" i="64"/>
  <c r="DG3" i="64"/>
  <c r="DG1641" i="64" s="1" a="1"/>
  <c r="DG1641"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32" i="861" s="1"/>
  <c r="AH24" i="864"/>
  <c r="AH97" i="861" s="1"/>
  <c r="AH98"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305" i="64"/>
  <c r="AB1817" i="64"/>
  <c r="AB1819" i="64" s="1"/>
  <c r="CU2278" i="64"/>
  <c r="AA1862" i="64"/>
  <c r="AB1860" i="64"/>
  <c r="CY1839" i="64"/>
  <c r="DB1860" i="64"/>
  <c r="DB1862" i="64" s="1"/>
  <c r="AB1839" i="64"/>
  <c r="CX1817" i="64"/>
  <c r="CX1819" i="64" s="1"/>
  <c r="CV1958" i="64"/>
  <c r="CT1795" i="64"/>
  <c r="CT1797" i="64" s="1"/>
  <c r="CS1797" i="64"/>
  <c r="E629" i="64"/>
  <c r="E628" i="64"/>
  <c r="E2533" i="64"/>
  <c r="E1412" i="64"/>
  <c r="E1341" i="64"/>
  <c r="E1936" i="64"/>
  <c r="E1571" i="64"/>
  <c r="E1527" i="64"/>
  <c r="E1377" i="64"/>
  <c r="E1269" i="64"/>
  <c r="E1731" i="64"/>
  <c r="E1626" i="64"/>
  <c r="E1247" i="64"/>
  <c r="E2036" i="64"/>
  <c r="E1803" i="64"/>
  <c r="E1968" i="64"/>
  <c r="E2002" i="64"/>
  <c r="E1223" i="64"/>
  <c r="E1683" i="64"/>
  <c r="E1708" i="64"/>
  <c r="DF772" i="64" a="1"/>
  <c r="DF1046" i="64"/>
  <c r="AH1021" i="64" a="1"/>
  <c r="DF732" i="64" a="1"/>
  <c r="CV2278" i="64" a="1"/>
  <c r="AI1642" i="64" a="1"/>
  <c r="AH1136" i="64" a="1"/>
  <c r="CV2305" i="64" a="1"/>
  <c r="DE1023" i="64" a="1"/>
  <c r="AG1023" i="64" a="1"/>
  <c r="AH732" i="64" a="1"/>
  <c r="DC1136" i="64" a="1"/>
  <c r="AH772" i="64" a="1"/>
  <c r="DG1642" i="64" a="1"/>
  <c r="DD1024" i="64" a="1"/>
  <c r="DF1021" i="64" a="1"/>
  <c r="AH1046" i="64"/>
  <c r="AF1024" i="64" a="1"/>
  <c r="DB28" i="861" l="1"/>
  <c r="DB29" i="861" s="1"/>
  <c r="AN24" i="1200"/>
  <c r="AA26" i="1200"/>
  <c r="AA30" i="1200"/>
  <c r="AA17" i="861" s="1"/>
  <c r="AA19" i="861" s="1"/>
  <c r="AB21" i="1200"/>
  <c r="DD21" i="1200"/>
  <c r="DD25" i="1200" s="1"/>
  <c r="DC26" i="1200"/>
  <c r="DC30" i="1200"/>
  <c r="DC17" i="861" s="1"/>
  <c r="DC19" i="861" s="1"/>
  <c r="AP8" i="1200"/>
  <c r="AM38" i="1200"/>
  <c r="AM18" i="861" s="1"/>
  <c r="DL34" i="1200"/>
  <c r="DL36" i="1200" s="1"/>
  <c r="DL38" i="1200" s="1"/>
  <c r="DL18" i="861" s="1"/>
  <c r="AN36" i="1200"/>
  <c r="AQ17" i="1200"/>
  <c r="AQ23" i="1200"/>
  <c r="AQ16" i="1200"/>
  <c r="AQ37" i="861" s="1"/>
  <c r="AQ4" i="1200"/>
  <c r="AQ35" i="1200"/>
  <c r="AQ37" i="1200"/>
  <c r="AQ29" i="1200"/>
  <c r="AQ33" i="1200"/>
  <c r="AS2" i="1200"/>
  <c r="AR3" i="1200"/>
  <c r="AR7" i="1200"/>
  <c r="AR1" i="1200"/>
  <c r="AO22" i="1200"/>
  <c r="DL24" i="1200"/>
  <c r="AO34" i="1200"/>
  <c r="AP18" i="1200"/>
  <c r="AH1644" i="64"/>
  <c r="DF1644" i="64"/>
  <c r="DG1642" i="64"/>
  <c r="AI1642" i="64"/>
  <c r="AI975" i="64" a="1"/>
  <c r="AI975" i="64" s="1"/>
  <c r="AI1643" i="64" a="1"/>
  <c r="AI1643" i="64" s="1"/>
  <c r="DG975" i="64" a="1"/>
  <c r="DG975" i="64" s="1"/>
  <c r="DG1643" i="64" a="1"/>
  <c r="DG1643" i="64" s="1"/>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AJ259" i="64"/>
  <c r="AJ7" i="64"/>
  <c r="AI8" i="64" s="1"/>
  <c r="AH8" i="64"/>
  <c r="AI4" i="64"/>
  <c r="DH54" i="863" a="1"/>
  <c r="DH54" i="863" s="1"/>
  <c r="DG42" i="863"/>
  <c r="DG21" i="863"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1641" i="64" s="1" a="1"/>
  <c r="AJ1641" i="64" s="1"/>
  <c r="DG281" i="64"/>
  <c r="DG1" i="64"/>
  <c r="DH8" i="64"/>
  <c r="DH277" i="64"/>
  <c r="DH3" i="64"/>
  <c r="DH1641" i="64" s="1" a="1"/>
  <c r="DH1641" i="64" s="1"/>
  <c r="DH259" i="64"/>
  <c r="DH7" i="64"/>
  <c r="DI2" i="64"/>
  <c r="DH260" i="64"/>
  <c r="DH278" i="64"/>
  <c r="DH279" i="64"/>
  <c r="DH261" i="64"/>
  <c r="DH280" i="64"/>
  <c r="DH262" i="64"/>
  <c r="DG263" i="64"/>
  <c r="AI24" i="864"/>
  <c r="AI97" i="861" s="1"/>
  <c r="AI98" i="861" s="1"/>
  <c r="AI70" i="863" a="1"/>
  <c r="AI70" i="863" s="1"/>
  <c r="AI66" i="863" a="1"/>
  <c r="AI66" i="863" s="1"/>
  <c r="AI68" i="863" a="1"/>
  <c r="AI68" i="863" s="1"/>
  <c r="AI4" i="863"/>
  <c r="AM3" i="861"/>
  <c r="AL4" i="861"/>
  <c r="AL5" i="861" s="1"/>
  <c r="AL1" i="861"/>
  <c r="AL8" i="861"/>
  <c r="DG2" i="861"/>
  <c r="DG1" i="861" s="1"/>
  <c r="DG1" i="864"/>
  <c r="AI43" i="863"/>
  <c r="AI42" i="863"/>
  <c r="AI21" i="863" s="1"/>
  <c r="AI32"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7" i="64"/>
  <c r="AC1819" i="64" s="1"/>
  <c r="CV2305" i="64"/>
  <c r="CV2278" i="64"/>
  <c r="AC1860" i="64"/>
  <c r="AB1862" i="64"/>
  <c r="AC1839" i="64"/>
  <c r="DC1860" i="64"/>
  <c r="AB1841" i="64"/>
  <c r="CZ1839" i="64"/>
  <c r="CY1841" i="64"/>
  <c r="CY1817" i="64"/>
  <c r="CY1819" i="64" s="1"/>
  <c r="CW1958" i="64"/>
  <c r="CU1795" i="64"/>
  <c r="CU1797" i="64" s="1"/>
  <c r="E1226" i="64"/>
  <c r="E1225" i="64"/>
  <c r="E1938" i="64"/>
  <c r="E1939" i="64"/>
  <c r="E1250" i="64"/>
  <c r="E1249" i="64"/>
  <c r="E1971" i="64"/>
  <c r="E1970" i="64"/>
  <c r="E1628" i="64"/>
  <c r="E1629" i="64"/>
  <c r="E1529" i="64"/>
  <c r="E1530" i="64"/>
  <c r="E1344" i="64"/>
  <c r="E1343" i="64"/>
  <c r="E2038" i="64"/>
  <c r="E2039" i="64"/>
  <c r="E1707" i="64"/>
  <c r="E1380" i="64"/>
  <c r="E1379" i="64"/>
  <c r="E2005" i="64"/>
  <c r="E2004" i="64"/>
  <c r="E1806" i="64"/>
  <c r="E1805" i="64"/>
  <c r="E1734" i="64"/>
  <c r="E1733" i="64"/>
  <c r="E1415" i="64"/>
  <c r="E1414" i="64"/>
  <c r="E1271" i="64"/>
  <c r="E1573" i="64"/>
  <c r="E1574" i="64"/>
  <c r="E2535" i="64"/>
  <c r="E2536" i="64"/>
  <c r="E1686" i="64"/>
  <c r="E1685" i="64"/>
  <c r="E1703" i="64"/>
  <c r="E1623" i="64"/>
  <c r="E1591" i="64"/>
  <c r="E1800" i="64"/>
  <c r="E2530" i="64"/>
  <c r="E1568" i="64"/>
  <c r="E1524" i="64"/>
  <c r="E1965" i="64"/>
  <c r="E1933" i="64"/>
  <c r="E1901" i="64"/>
  <c r="E1480" i="64"/>
  <c r="E1444" i="64"/>
  <c r="E1409" i="64"/>
  <c r="E1374" i="64"/>
  <c r="E1999" i="64"/>
  <c r="E2033" i="64"/>
  <c r="DG1046" i="64"/>
  <c r="AG1024" i="64" a="1"/>
  <c r="DH1642" i="64" a="1"/>
  <c r="DE1024" i="64" a="1"/>
  <c r="AI1136" i="64" a="1"/>
  <c r="AI772" i="64" a="1"/>
  <c r="DF1023" i="64" a="1"/>
  <c r="AI1021" i="64" a="1"/>
  <c r="DD1136" i="64" a="1"/>
  <c r="DG772" i="64" a="1"/>
  <c r="AI1046" i="64"/>
  <c r="DG1021" i="64" a="1"/>
  <c r="AH1023" i="64" a="1"/>
  <c r="AJ1642" i="64" a="1"/>
  <c r="DC28" i="861" l="1"/>
  <c r="DC29" i="861" s="1"/>
  <c r="AA28" i="861"/>
  <c r="AA29" i="861" s="1"/>
  <c r="AP22" i="1200"/>
  <c r="DE21" i="1200"/>
  <c r="DE25" i="1200" s="1"/>
  <c r="DD26" i="1200"/>
  <c r="DD30" i="1200"/>
  <c r="DD17" i="861" s="1"/>
  <c r="DD19" i="861" s="1"/>
  <c r="AB25" i="1200"/>
  <c r="AO36" i="1200"/>
  <c r="AQ8" i="1200"/>
  <c r="AP34" i="1200"/>
  <c r="AQ18" i="1200"/>
  <c r="AO24" i="1200"/>
  <c r="AR4" i="1200"/>
  <c r="AR29" i="1200"/>
  <c r="AR17" i="1200"/>
  <c r="AR16" i="1200"/>
  <c r="AR37" i="861" s="1"/>
  <c r="AR35" i="1200"/>
  <c r="AR37" i="1200"/>
  <c r="AR33" i="1200"/>
  <c r="AR23" i="1200"/>
  <c r="AS1" i="1200"/>
  <c r="AT2" i="1200"/>
  <c r="AS3" i="1200"/>
  <c r="AS7" i="1200"/>
  <c r="AN38" i="1200"/>
  <c r="AN18" i="861" s="1"/>
  <c r="DG1644" i="64"/>
  <c r="AI1644" i="64"/>
  <c r="AJ1642" i="64"/>
  <c r="DH1642" i="64"/>
  <c r="AJ975" i="64" a="1"/>
  <c r="AJ975" i="64" s="1"/>
  <c r="AJ1643" i="64" a="1"/>
  <c r="AJ1643" i="64" s="1"/>
  <c r="DH975" i="64" a="1"/>
  <c r="DH975" i="64" s="1"/>
  <c r="DH1643" i="64" a="1"/>
  <c r="DH1643" i="64" s="1"/>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AJ1046" i="64"/>
  <c r="DG1023" i="64" a="1"/>
  <c r="AJ1021" i="64" a="1"/>
  <c r="CW2305" i="64" a="1"/>
  <c r="AI1023" i="64" a="1"/>
  <c r="CW2278" i="64" a="1"/>
  <c r="DE1136" i="64" a="1"/>
  <c r="AJ772" i="64" a="1"/>
  <c r="DH1046" i="64"/>
  <c r="DG732" i="64" a="1"/>
  <c r="AI732" i="64" a="1"/>
  <c r="AJ1136" i="64" a="1"/>
  <c r="DF1024" i="64" a="1"/>
  <c r="AH1024" i="64" a="1"/>
  <c r="DH1021" i="64" a="1"/>
  <c r="DD28" i="861" l="1"/>
  <c r="DD29" i="861" s="1"/>
  <c r="AO38" i="1200"/>
  <c r="AO18" i="861" s="1"/>
  <c r="AC21" i="1200"/>
  <c r="AB26" i="1200"/>
  <c r="AB30" i="1200"/>
  <c r="AB17" i="861" s="1"/>
  <c r="AB19" i="861" s="1"/>
  <c r="AQ22" i="1200"/>
  <c r="DE26" i="1200"/>
  <c r="DF21" i="1200"/>
  <c r="DF25" i="1200" s="1"/>
  <c r="DE30" i="1200"/>
  <c r="DE17" i="861" s="1"/>
  <c r="DE19" i="861" s="1"/>
  <c r="AP36" i="1200"/>
  <c r="AP24" i="1200"/>
  <c r="AQ34" i="1200"/>
  <c r="AS4" i="1200"/>
  <c r="AS16" i="1200"/>
  <c r="AS37" i="861" s="1"/>
  <c r="AS17" i="1200"/>
  <c r="AS23" i="1200"/>
  <c r="AS35" i="1200"/>
  <c r="AS37" i="1200"/>
  <c r="AS29" i="1200"/>
  <c r="AS33" i="1200"/>
  <c r="AR8" i="1200"/>
  <c r="AU2" i="1200"/>
  <c r="AT3" i="1200"/>
  <c r="AT1" i="1200"/>
  <c r="AT7" i="1200"/>
  <c r="AR18" i="1200"/>
  <c r="AJ1644" i="64"/>
  <c r="DH1644" i="64"/>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1" i="863"/>
  <c r="DI39" i="863"/>
  <c r="DI3" i="863"/>
  <c r="DH57" i="863"/>
  <c r="AK3" i="64"/>
  <c r="AK1641" i="64" s="1" a="1"/>
  <c r="AK1641" i="64" s="1"/>
  <c r="AL2" i="64"/>
  <c r="AK1" i="64"/>
  <c r="DH281" i="64"/>
  <c r="DH263" i="64"/>
  <c r="DH1" i="64"/>
  <c r="DI8" i="64"/>
  <c r="DI277" i="64"/>
  <c r="DI3" i="64"/>
  <c r="DI1641" i="64" s="1" a="1"/>
  <c r="DI1641"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2" i="861" s="1"/>
  <c r="AJ57" i="863"/>
  <c r="AJ24" i="864"/>
  <c r="AJ97" i="861" s="1"/>
  <c r="AJ98" i="861" s="1"/>
  <c r="DH1" i="864"/>
  <c r="DH2" i="861"/>
  <c r="DH1" i="861" s="1"/>
  <c r="AJ70" i="863" a="1"/>
  <c r="AJ70" i="863" s="1"/>
  <c r="AJ68" i="863" a="1"/>
  <c r="AJ68" i="863" s="1"/>
  <c r="AJ66" i="863" a="1"/>
  <c r="AJ66" i="863" s="1"/>
  <c r="AJ4" i="863"/>
  <c r="DH24" i="864"/>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1817" i="64"/>
  <c r="AD1819" i="64" s="1"/>
  <c r="CW2305" i="64"/>
  <c r="CW2278" i="64"/>
  <c r="AC1862" i="64"/>
  <c r="AD1860" i="64"/>
  <c r="DD1860" i="64"/>
  <c r="DC1862" i="64"/>
  <c r="DA1839" i="64"/>
  <c r="AD1839" i="64"/>
  <c r="AD1841" i="64" s="1"/>
  <c r="CZ1841" i="64"/>
  <c r="AC1841" i="64"/>
  <c r="CZ1817" i="64"/>
  <c r="CX1958" i="64"/>
  <c r="CV1795" i="64"/>
  <c r="CV1797" i="64" s="1"/>
  <c r="E1710" i="64"/>
  <c r="E1709" i="64"/>
  <c r="E1331" i="64"/>
  <c r="B1331" i="64" s="1"/>
  <c r="AJ1023" i="64" a="1"/>
  <c r="DG1024" i="64" a="1"/>
  <c r="DH1023" i="64" a="1"/>
  <c r="DF1136" i="64" a="1"/>
  <c r="CX2278" i="64" a="1"/>
  <c r="DH772" i="64" a="1"/>
  <c r="DI1642" i="64" a="1"/>
  <c r="CX2305" i="64" a="1"/>
  <c r="DH732" i="64" a="1"/>
  <c r="AK1642" i="64" a="1"/>
  <c r="AI1024" i="64" a="1"/>
  <c r="AJ732" i="64" a="1"/>
  <c r="DE28" i="861" l="1"/>
  <c r="DE29" i="861" s="1"/>
  <c r="AB28" i="861"/>
  <c r="AB29" i="861" s="1"/>
  <c r="AP38" i="1200"/>
  <c r="AP18" i="861" s="1"/>
  <c r="DG21" i="1200"/>
  <c r="DG25" i="1200" s="1"/>
  <c r="DF26" i="1200"/>
  <c r="DF30" i="1200"/>
  <c r="DF17" i="861" s="1"/>
  <c r="DF19" i="861" s="1"/>
  <c r="AQ24" i="1200"/>
  <c r="AQ36" i="1200"/>
  <c r="AC25" i="1200"/>
  <c r="AS8" i="1200"/>
  <c r="AS18" i="1200"/>
  <c r="AR22" i="1200"/>
  <c r="AT17" i="1200"/>
  <c r="AT16" i="1200"/>
  <c r="AT37" i="861" s="1"/>
  <c r="AT33" i="1200"/>
  <c r="AT4" i="1200"/>
  <c r="AT29" i="1200"/>
  <c r="AT35" i="1200"/>
  <c r="AT37" i="1200"/>
  <c r="AT23" i="1200"/>
  <c r="AV2" i="1200"/>
  <c r="AU3" i="1200"/>
  <c r="AU1" i="1200"/>
  <c r="AU7" i="1200"/>
  <c r="AR34" i="1200"/>
  <c r="DI1642" i="64"/>
  <c r="AK1642" i="64"/>
  <c r="DI975" i="64" a="1"/>
  <c r="DI975" i="64" s="1"/>
  <c r="DI1643" i="64" a="1"/>
  <c r="DI1643" i="64" s="1"/>
  <c r="AK975" i="64" a="1"/>
  <c r="AK975" i="64" s="1"/>
  <c r="AK1643" i="64" a="1"/>
  <c r="AK1643" i="64" s="1"/>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1" i="863"/>
  <c r="DI57" i="863"/>
  <c r="DK2" i="863"/>
  <c r="DI70" i="863" a="1"/>
  <c r="DI70" i="863" s="1"/>
  <c r="DI68" i="863" a="1"/>
  <c r="DI68" i="863" s="1"/>
  <c r="DI4" i="863"/>
  <c r="DI66" i="863" a="1"/>
  <c r="DI66" i="863" s="1"/>
  <c r="AL1" i="64"/>
  <c r="AL3" i="64"/>
  <c r="AL1641" i="64" s="1" a="1"/>
  <c r="AL1641" i="64" s="1"/>
  <c r="AM2" i="64"/>
  <c r="DI1" i="64"/>
  <c r="DI263" i="64"/>
  <c r="DJ8" i="64"/>
  <c r="DJ277" i="64"/>
  <c r="DJ3" i="64"/>
  <c r="DJ1641" i="64" s="1" a="1"/>
  <c r="DJ1641"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97" i="861" s="1"/>
  <c r="AK98" i="861" s="1"/>
  <c r="DJ22" i="864"/>
  <c r="DJ21" i="864"/>
  <c r="DJ8" i="864"/>
  <c r="DJ20" i="864"/>
  <c r="DJ7" i="864"/>
  <c r="DK2" i="864"/>
  <c r="DK23" i="864" s="1"/>
  <c r="DJ3" i="864"/>
  <c r="DJ4" i="864" s="1"/>
  <c r="AK42" i="863"/>
  <c r="AK21" i="863" s="1"/>
  <c r="AK32" i="861" s="1"/>
  <c r="AK43" i="863"/>
  <c r="DJ4" i="861"/>
  <c r="DJ5" i="861" s="1"/>
  <c r="DK3" i="861"/>
  <c r="DJ9" i="861"/>
  <c r="DJ8" i="861"/>
  <c r="Y1" i="860"/>
  <c r="Y7" i="860"/>
  <c r="Y3" i="860"/>
  <c r="Y4" i="860" s="1"/>
  <c r="Z2" i="860"/>
  <c r="DD9" i="860"/>
  <c r="DD8" i="860"/>
  <c r="DD3" i="860"/>
  <c r="DE2" i="860"/>
  <c r="DC4" i="860"/>
  <c r="DC1" i="860"/>
  <c r="AE1817" i="64"/>
  <c r="AE1819" i="64" s="1"/>
  <c r="CX2305" i="64"/>
  <c r="CX2278" i="64"/>
  <c r="AE1860" i="64"/>
  <c r="AD1862" i="64"/>
  <c r="DB1839" i="64"/>
  <c r="DA1841" i="64"/>
  <c r="DE1860" i="64"/>
  <c r="AE1839" i="64"/>
  <c r="DD1862" i="64"/>
  <c r="DA1817" i="64"/>
  <c r="CZ1819" i="64"/>
  <c r="CY1958" i="64"/>
  <c r="CW1795" i="64"/>
  <c r="CW1797" i="64" s="1"/>
  <c r="E1338" i="64"/>
  <c r="E651" i="64"/>
  <c r="E1237" i="64"/>
  <c r="B1237" i="64" s="1"/>
  <c r="E1261" i="64"/>
  <c r="B1261" i="64" s="1"/>
  <c r="E1266" i="64"/>
  <c r="E1244" i="64"/>
  <c r="E1213" i="64"/>
  <c r="B1213" i="64" s="1"/>
  <c r="E1220" i="64"/>
  <c r="E1092" i="64"/>
  <c r="G1214" i="64"/>
  <c r="E673" i="64"/>
  <c r="E1721" i="64"/>
  <c r="E1697" i="64"/>
  <c r="E996" i="64"/>
  <c r="DI732" i="64" a="1"/>
  <c r="AK772" i="64" a="1"/>
  <c r="AK1046" i="64"/>
  <c r="CY2278" i="64" a="1"/>
  <c r="DI772" i="64" a="1"/>
  <c r="DI1046" i="64"/>
  <c r="DJ1642" i="64" a="1"/>
  <c r="AJ1024" i="64" a="1"/>
  <c r="DG1136" i="64" a="1"/>
  <c r="CY2305" i="64" a="1"/>
  <c r="DI1021" i="64" a="1"/>
  <c r="AK732" i="64" a="1"/>
  <c r="AK1136" i="64" a="1"/>
  <c r="DH1024" i="64" a="1"/>
  <c r="AL1642" i="64" a="1"/>
  <c r="AK1021" i="64" a="1"/>
  <c r="DF28" i="861" l="1"/>
  <c r="DF29" i="861" s="1"/>
  <c r="AQ38" i="1200"/>
  <c r="AQ18" i="861" s="1"/>
  <c r="AD21" i="1200"/>
  <c r="AC30" i="1200"/>
  <c r="AC17" i="861" s="1"/>
  <c r="AC19" i="861" s="1"/>
  <c r="AC26" i="1200"/>
  <c r="AT8" i="1200"/>
  <c r="AS22" i="1200"/>
  <c r="DG26" i="1200"/>
  <c r="DH21" i="1200"/>
  <c r="DH25" i="1200" s="1"/>
  <c r="DG30" i="1200"/>
  <c r="DG17" i="861" s="1"/>
  <c r="DG19" i="861" s="1"/>
  <c r="AS34" i="1200"/>
  <c r="AT18" i="1200"/>
  <c r="AR24" i="1200"/>
  <c r="AR36" i="1200"/>
  <c r="AU17" i="1200"/>
  <c r="AU16" i="1200"/>
  <c r="AU37" i="861" s="1"/>
  <c r="AU23" i="1200"/>
  <c r="AU35" i="1200"/>
  <c r="AU4" i="1200"/>
  <c r="AU29" i="1200"/>
  <c r="AU37" i="1200"/>
  <c r="AU33" i="1200"/>
  <c r="AV1" i="1200"/>
  <c r="AV3" i="1200"/>
  <c r="AV7" i="1200"/>
  <c r="AW2" i="1200"/>
  <c r="DI1644" i="64"/>
  <c r="AL1642" i="64"/>
  <c r="DJ1642" i="64"/>
  <c r="AK1644" i="64"/>
  <c r="AL975" i="64" a="1"/>
  <c r="AL975" i="64" s="1"/>
  <c r="AL1643" i="64" a="1"/>
  <c r="AL1643" i="64" s="1"/>
  <c r="DJ975" i="64" a="1"/>
  <c r="DJ975" i="64" s="1"/>
  <c r="DJ1643" i="64" a="1"/>
  <c r="DJ1643" i="64" s="1"/>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DJ1" i="863"/>
  <c r="DJ42" i="863"/>
  <c r="DJ21" i="863"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1641" i="64" s="1" a="1"/>
  <c r="AM1641" i="64" s="1"/>
  <c r="AN2" i="64"/>
  <c r="AM1" i="64"/>
  <c r="AF1817" i="64"/>
  <c r="AF1819" i="64" s="1"/>
  <c r="DJ263" i="64"/>
  <c r="DJ281" i="64"/>
  <c r="DK8" i="64"/>
  <c r="DK277" i="64"/>
  <c r="DK259" i="64"/>
  <c r="DK3" i="64"/>
  <c r="DK1641" i="64" s="1" a="1"/>
  <c r="DK1641" i="64" s="1"/>
  <c r="DK7" i="64"/>
  <c r="DL2" i="64"/>
  <c r="DK278" i="64"/>
  <c r="DK260" i="64"/>
  <c r="DK279" i="64"/>
  <c r="DK261" i="64"/>
  <c r="DK262" i="64"/>
  <c r="DK280" i="64"/>
  <c r="DJ1" i="64"/>
  <c r="DJ1" i="864"/>
  <c r="AL57" i="863"/>
  <c r="AL43" i="863"/>
  <c r="AL42" i="863"/>
  <c r="AL21" i="863" s="1"/>
  <c r="AL32"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97" i="861" s="1"/>
  <c r="AL98"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5" i="64"/>
  <c r="CY2278" i="64"/>
  <c r="AE1862" i="64"/>
  <c r="AF1860" i="64"/>
  <c r="DF1860" i="64"/>
  <c r="DF1862" i="64" s="1"/>
  <c r="AF1839" i="64"/>
  <c r="DC1839" i="64"/>
  <c r="DC1841" i="64" s="1"/>
  <c r="DE1862" i="64"/>
  <c r="AE1841" i="64"/>
  <c r="DB1841" i="64"/>
  <c r="DB1817" i="64"/>
  <c r="DA1819" i="64"/>
  <c r="CZ1958" i="64"/>
  <c r="CX1795" i="64"/>
  <c r="CX1797"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DJ732" i="64" a="1"/>
  <c r="DJ1046" i="64"/>
  <c r="DJ772" i="64" a="1"/>
  <c r="DK1642" i="64" a="1"/>
  <c r="AL772" i="64" a="1"/>
  <c r="DH1136" i="64" a="1"/>
  <c r="AK1023" i="64" a="1"/>
  <c r="AL732" i="64" a="1"/>
  <c r="AL1021" i="64" a="1"/>
  <c r="AL1046" i="64"/>
  <c r="DI1023" i="64" a="1"/>
  <c r="AM1642" i="64" a="1"/>
  <c r="CZ2305" i="64" a="1"/>
  <c r="CZ2278" i="64" a="1"/>
  <c r="DJ1021" i="64" a="1"/>
  <c r="AL1136" i="64" a="1"/>
  <c r="DG28" i="861" l="1"/>
  <c r="DG29" i="861" s="1"/>
  <c r="AC28" i="861"/>
  <c r="AC29" i="861" s="1"/>
  <c r="AU8" i="1200"/>
  <c r="AT22" i="1200"/>
  <c r="AS36" i="1200"/>
  <c r="DI21" i="1200"/>
  <c r="DI25" i="1200" s="1"/>
  <c r="DH26" i="1200"/>
  <c r="DH30" i="1200"/>
  <c r="DH17" i="861" s="1"/>
  <c r="DH19" i="861" s="1"/>
  <c r="AS24" i="1200"/>
  <c r="AD25" i="1200"/>
  <c r="AT34" i="1200"/>
  <c r="AU18" i="1200"/>
  <c r="AR38" i="1200"/>
  <c r="AR18" i="861" s="1"/>
  <c r="AW1" i="1200"/>
  <c r="AW7" i="1200"/>
  <c r="AW3" i="1200"/>
  <c r="AX2" i="1200"/>
  <c r="AV23" i="1200"/>
  <c r="AV17" i="1200"/>
  <c r="AV16" i="1200"/>
  <c r="AV37" i="861" s="1"/>
  <c r="AV33" i="1200"/>
  <c r="AV4" i="1200"/>
  <c r="AV35" i="1200"/>
  <c r="AV29" i="1200"/>
  <c r="AV37" i="1200"/>
  <c r="DJ1644" i="64"/>
  <c r="AM1642" i="64"/>
  <c r="DK1642" i="64"/>
  <c r="AL1644" i="64"/>
  <c r="AM975" i="64" a="1"/>
  <c r="AM975" i="64" s="1"/>
  <c r="AM1643" i="64" a="1"/>
  <c r="AM1643" i="64" s="1"/>
  <c r="DK975" i="64" a="1"/>
  <c r="DK975" i="64" s="1"/>
  <c r="DK1643" i="64" a="1"/>
  <c r="DK1643" i="64"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4" i="863"/>
  <c r="DK43" i="863"/>
  <c r="AN3" i="64"/>
  <c r="AN1641" i="64" s="1" a="1"/>
  <c r="AN1641" i="64" s="1"/>
  <c r="AN1" i="64"/>
  <c r="AO2" i="64"/>
  <c r="AG1817" i="64"/>
  <c r="AG1819"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M32"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7" i="861" s="1"/>
  <c r="AM98"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305" i="64"/>
  <c r="CZ2278" i="64"/>
  <c r="AF1862" i="64"/>
  <c r="AG1860" i="64"/>
  <c r="DD1839" i="64"/>
  <c r="DD1841" i="64" s="1"/>
  <c r="AG1839" i="64"/>
  <c r="AG1841" i="64" s="1"/>
  <c r="AF1841" i="64"/>
  <c r="DG1860" i="64"/>
  <c r="DC1817" i="64"/>
  <c r="DC1819" i="64" s="1"/>
  <c r="DB1819" i="64"/>
  <c r="DA1958" i="64"/>
  <c r="CY1795" i="64"/>
  <c r="CY1797" i="64" s="1"/>
  <c r="E1590" i="64"/>
  <c r="E1932" i="64"/>
  <c r="E1799" i="64"/>
  <c r="E1567" i="64"/>
  <c r="E1593" i="64"/>
  <c r="E1592" i="64"/>
  <c r="E1802" i="64"/>
  <c r="E1801" i="64"/>
  <c r="E1523" i="64"/>
  <c r="E2529" i="64"/>
  <c r="E2532" i="64"/>
  <c r="E2531" i="64"/>
  <c r="E1964" i="64"/>
  <c r="E1570" i="64"/>
  <c r="E1569" i="64"/>
  <c r="E1526" i="64"/>
  <c r="E1525" i="64"/>
  <c r="E1967" i="64"/>
  <c r="E1966" i="64"/>
  <c r="E2032" i="64"/>
  <c r="E1935" i="64"/>
  <c r="E1934" i="64"/>
  <c r="E1903" i="64"/>
  <c r="E1902" i="64"/>
  <c r="E1900" i="64"/>
  <c r="E1408" i="64"/>
  <c r="E1482" i="64"/>
  <c r="E1481" i="64"/>
  <c r="E1479" i="64"/>
  <c r="E1446" i="64"/>
  <c r="E1445" i="64"/>
  <c r="E1443" i="64"/>
  <c r="E1411" i="64"/>
  <c r="E1410" i="64"/>
  <c r="E1376" i="64"/>
  <c r="E1375" i="64"/>
  <c r="E1373" i="64"/>
  <c r="E2001" i="64"/>
  <c r="E2000" i="64"/>
  <c r="E1998" i="64"/>
  <c r="E1337" i="64"/>
  <c r="E2035" i="64"/>
  <c r="E2034"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30" i="64"/>
  <c r="E1729" i="64"/>
  <c r="E1728" i="64"/>
  <c r="E392" i="64"/>
  <c r="E1679"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4" i="64"/>
  <c r="E1682" i="64"/>
  <c r="E1681" i="64"/>
  <c r="E1706" i="64"/>
  <c r="E1705"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DJ1023" i="64" a="1"/>
  <c r="DK1021" i="64" a="1"/>
  <c r="DK732" i="64" a="1"/>
  <c r="AM1136" i="64" a="1"/>
  <c r="DI1024" i="64" a="1"/>
  <c r="AM772" i="64" a="1"/>
  <c r="AL1023" i="64" a="1"/>
  <c r="AM732" i="64" a="1"/>
  <c r="DI1136" i="64" a="1"/>
  <c r="DK772" i="64" a="1"/>
  <c r="AM1021" i="64" a="1"/>
  <c r="DA2278" i="64" a="1"/>
  <c r="AN1642" i="64" a="1"/>
  <c r="DK1046" i="64"/>
  <c r="DA2305" i="64" a="1"/>
  <c r="AK1024" i="64" a="1"/>
  <c r="AM1046" i="64"/>
  <c r="DH28" i="861" l="1"/>
  <c r="DH29" i="861" s="1"/>
  <c r="AD26" i="1200"/>
  <c r="AD30" i="1200"/>
  <c r="AD17" i="861" s="1"/>
  <c r="AD19" i="861" s="1"/>
  <c r="AE21" i="1200"/>
  <c r="AV8" i="1200"/>
  <c r="DJ21" i="1200"/>
  <c r="DJ25" i="1200" s="1"/>
  <c r="DI26" i="1200"/>
  <c r="DI30" i="1200"/>
  <c r="DI17" i="861" s="1"/>
  <c r="DI19" i="861" s="1"/>
  <c r="AS38" i="1200"/>
  <c r="AS18" i="861" s="1"/>
  <c r="AU22" i="1200"/>
  <c r="AT24" i="1200"/>
  <c r="AT36" i="1200"/>
  <c r="AV18" i="1200"/>
  <c r="AU34" i="1200"/>
  <c r="AX7" i="1200"/>
  <c r="AX1" i="1200"/>
  <c r="AX3" i="1200"/>
  <c r="AY2" i="1200"/>
  <c r="AW17" i="1200"/>
  <c r="AW16" i="1200"/>
  <c r="AW37" i="861" s="1"/>
  <c r="AW35" i="1200"/>
  <c r="AW29" i="1200"/>
  <c r="AW37" i="1200"/>
  <c r="AW23" i="1200"/>
  <c r="AW33" i="1200"/>
  <c r="AW4" i="1200"/>
  <c r="DK1644" i="64"/>
  <c r="AM1644" i="64"/>
  <c r="AN1642" i="64"/>
  <c r="DL1641" i="64" a="1"/>
  <c r="DL1641" i="64" s="1"/>
  <c r="AN975" i="64" a="1"/>
  <c r="AN975" i="64" s="1"/>
  <c r="AN1643" i="64" a="1"/>
  <c r="AN1643" i="64" s="1"/>
  <c r="DL1643" i="64" a="1"/>
  <c r="DL1643" i="64" s="1"/>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1817" i="64"/>
  <c r="AH1819" i="64" s="1"/>
  <c r="DL42" i="863"/>
  <c r="DL21" i="863" s="1"/>
  <c r="DL43" i="863"/>
  <c r="DL68" i="863" a="1"/>
  <c r="DL68" i="863" s="1"/>
  <c r="DL57" i="863"/>
  <c r="DL70" i="863" a="1"/>
  <c r="DL70" i="863" s="1"/>
  <c r="DL1" i="863"/>
  <c r="DL4" i="863"/>
  <c r="AO1" i="64"/>
  <c r="AP2" i="64"/>
  <c r="AO3" i="64"/>
  <c r="AO1641" i="64" s="1" a="1"/>
  <c r="AO1641" i="64" s="1"/>
  <c r="DL4" i="64"/>
  <c r="DL281" i="64"/>
  <c r="DL1" i="64"/>
  <c r="DL263" i="64"/>
  <c r="DL1" i="864"/>
  <c r="DL2" i="861"/>
  <c r="DL1" i="861" s="1"/>
  <c r="AN57" i="863"/>
  <c r="AN42" i="863"/>
  <c r="AN21" i="863" s="1"/>
  <c r="AN32" i="861" s="1"/>
  <c r="AN43" i="863"/>
  <c r="DL5" i="861"/>
  <c r="AN24" i="864"/>
  <c r="AN97" i="861" s="1"/>
  <c r="AN98"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5" i="64"/>
  <c r="DA2278" i="64"/>
  <c r="AG1862" i="64"/>
  <c r="AH1860" i="64"/>
  <c r="DH1860" i="64"/>
  <c r="DH1862" i="64" s="1"/>
  <c r="AH1839" i="64"/>
  <c r="DG1862" i="64"/>
  <c r="DE1839" i="64"/>
  <c r="DE1841" i="64" s="1"/>
  <c r="DD1817" i="64"/>
  <c r="DB1958" i="64"/>
  <c r="CZ1795" i="64"/>
  <c r="G570" i="64"/>
  <c r="G595" i="64"/>
  <c r="G1237" i="64"/>
  <c r="G670" i="64"/>
  <c r="E1624" i="64"/>
  <c r="DJ1136" i="64" a="1"/>
  <c r="DL772" i="64" a="1"/>
  <c r="AM1023" i="64" a="1"/>
  <c r="DB2278" i="64" a="1"/>
  <c r="DL1642" i="64" a="1"/>
  <c r="AN1136" i="64" a="1"/>
  <c r="DK1023" i="64" a="1"/>
  <c r="DL1021" i="64" a="1"/>
  <c r="AN732" i="64" a="1"/>
  <c r="DB2305" i="64" a="1"/>
  <c r="AN772" i="64" a="1"/>
  <c r="AL1024" i="64" a="1"/>
  <c r="AO1642" i="64" a="1"/>
  <c r="DL732" i="64" a="1"/>
  <c r="AN1021" i="64" a="1"/>
  <c r="DJ1024" i="64" a="1"/>
  <c r="AN1046" i="64"/>
  <c r="DL1046" i="64"/>
  <c r="DI28" i="861" l="1"/>
  <c r="DI29" i="861" s="1"/>
  <c r="AD28" i="861"/>
  <c r="AD29" i="861" s="1"/>
  <c r="AU24" i="1200"/>
  <c r="DK21" i="1200"/>
  <c r="DK25" i="1200" s="1"/>
  <c r="DJ26" i="1200"/>
  <c r="DJ30" i="1200"/>
  <c r="DJ17" i="861" s="1"/>
  <c r="DJ19" i="861" s="1"/>
  <c r="AW8" i="1200"/>
  <c r="AU36" i="1200"/>
  <c r="AE25" i="1200"/>
  <c r="AV22" i="1200"/>
  <c r="AT38" i="1200"/>
  <c r="AT18" i="861" s="1"/>
  <c r="AV34" i="1200"/>
  <c r="AW18" i="1200"/>
  <c r="AY7" i="1200"/>
  <c r="AY1" i="1200"/>
  <c r="AY3" i="1200"/>
  <c r="AZ2" i="1200"/>
  <c r="AX4" i="1200"/>
  <c r="AX17" i="1200"/>
  <c r="AX16" i="1200"/>
  <c r="AX37" i="861" s="1"/>
  <c r="AX23" i="1200"/>
  <c r="AX35" i="1200"/>
  <c r="AX29" i="1200"/>
  <c r="AX37" i="1200"/>
  <c r="AX33" i="1200"/>
  <c r="AO1642" i="64"/>
  <c r="DL1642" i="64"/>
  <c r="DL1644" i="64" s="1"/>
  <c r="AN1644" i="64"/>
  <c r="AO975" i="64" a="1"/>
  <c r="AO975" i="64" s="1"/>
  <c r="AO1643" i="64" a="1"/>
  <c r="AO1643" i="64" s="1"/>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AP259" i="64"/>
  <c r="AP7" i="64"/>
  <c r="AO8" i="64" s="1"/>
  <c r="AI1817" i="64"/>
  <c r="AI1819" i="64" s="1"/>
  <c r="AQ2" i="64"/>
  <c r="AP1" i="64"/>
  <c r="AP3" i="64"/>
  <c r="AO24" i="864"/>
  <c r="AO97" i="861" s="1"/>
  <c r="AO98"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2" i="861" s="1"/>
  <c r="AO43" i="863"/>
  <c r="AR8" i="861"/>
  <c r="AS3" i="861"/>
  <c r="AR4" i="861"/>
  <c r="AR1" i="861"/>
  <c r="AO57" i="863"/>
  <c r="AD2" i="860"/>
  <c r="AC7" i="860"/>
  <c r="AC1" i="860"/>
  <c r="AC3" i="860"/>
  <c r="AC4" i="860" s="1"/>
  <c r="DG1" i="860"/>
  <c r="DG4" i="860"/>
  <c r="DH9" i="860"/>
  <c r="DH8" i="860"/>
  <c r="DH3" i="860"/>
  <c r="DI2" i="860"/>
  <c r="DB2305" i="64"/>
  <c r="DB2278" i="64"/>
  <c r="AH1862" i="64"/>
  <c r="AI1860" i="64"/>
  <c r="AI1839" i="64"/>
  <c r="AI1841" i="64" s="1"/>
  <c r="AH1841" i="64"/>
  <c r="DI1860" i="64"/>
  <c r="DF1839" i="64"/>
  <c r="DF1841" i="64" s="1"/>
  <c r="DE1817" i="64"/>
  <c r="DE1819" i="64" s="1"/>
  <c r="DD1819" i="64"/>
  <c r="DC1958" i="64"/>
  <c r="DA1795" i="64"/>
  <c r="CZ1797" i="64"/>
  <c r="L93" i="64"/>
  <c r="M93" i="64"/>
  <c r="N93" i="64"/>
  <c r="O93" i="64"/>
  <c r="P93" i="64"/>
  <c r="K93" i="64"/>
  <c r="E1588" i="64"/>
  <c r="E1587" i="64"/>
  <c r="B1587" i="64" s="1"/>
  <c r="E1585" i="64"/>
  <c r="AO1021" i="64" a="1"/>
  <c r="DC2278" i="64" a="1"/>
  <c r="AN1023" i="64" a="1"/>
  <c r="DL1023" i="64" a="1"/>
  <c r="DC2305" i="64" a="1"/>
  <c r="AO1136" i="64" a="1"/>
  <c r="AO772" i="64" a="1"/>
  <c r="DK1136" i="64" a="1"/>
  <c r="AM1024" i="64" a="1"/>
  <c r="DK1024" i="64" a="1"/>
  <c r="AO1046" i="64"/>
  <c r="AO732" i="64" a="1"/>
  <c r="DJ28" i="861" l="1"/>
  <c r="DJ29" i="861" s="1"/>
  <c r="AU38" i="1200"/>
  <c r="AU18" i="861" s="1"/>
  <c r="AV24" i="1200"/>
  <c r="AF21" i="1200"/>
  <c r="AE26" i="1200"/>
  <c r="AE30" i="1200"/>
  <c r="AE17" i="861" s="1"/>
  <c r="AE19" i="861" s="1"/>
  <c r="AX8" i="1200"/>
  <c r="AW22" i="1200"/>
  <c r="AV36" i="1200"/>
  <c r="DK26" i="1200"/>
  <c r="DL21" i="1200"/>
  <c r="DL25" i="1200" s="1"/>
  <c r="DK30" i="1200"/>
  <c r="DK17" i="861" s="1"/>
  <c r="DK19" i="861" s="1"/>
  <c r="AX18" i="1200"/>
  <c r="AW34" i="1200"/>
  <c r="AZ7" i="1200"/>
  <c r="AZ1" i="1200"/>
  <c r="AZ3" i="1200"/>
  <c r="BA2" i="1200"/>
  <c r="AY17" i="1200"/>
  <c r="AY16" i="1200"/>
  <c r="AY37" i="861" s="1"/>
  <c r="AY4" i="1200"/>
  <c r="AY29" i="1200"/>
  <c r="AY23" i="1200"/>
  <c r="AY35" i="1200"/>
  <c r="AY37" i="1200"/>
  <c r="AY33" i="1200"/>
  <c r="AO1644" i="64"/>
  <c r="AP1641" i="64" a="1"/>
  <c r="AP1641" i="64" s="1"/>
  <c r="AP975" i="64" a="1"/>
  <c r="AP975" i="64" s="1"/>
  <c r="AP1643" i="64" a="1"/>
  <c r="AP1643" i="64" s="1"/>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P4" i="64"/>
  <c r="AJ1817" i="64"/>
  <c r="AJ1819" i="64" s="1"/>
  <c r="AQ3" i="64"/>
  <c r="AQ1641" i="64" s="1" a="1"/>
  <c r="AQ1641" i="64" s="1"/>
  <c r="AR2" i="64"/>
  <c r="AQ1" i="64"/>
  <c r="AP68" i="863" a="1"/>
  <c r="AP68" i="863" s="1"/>
  <c r="AP66" i="863" a="1"/>
  <c r="AP66" i="863" s="1"/>
  <c r="AP70" i="863" a="1"/>
  <c r="AP70" i="863" s="1"/>
  <c r="AP4" i="863"/>
  <c r="AP42" i="863"/>
  <c r="AP21" i="863" s="1"/>
  <c r="AP32" i="861" s="1"/>
  <c r="AP43" i="863"/>
  <c r="AP24" i="864"/>
  <c r="AP97" i="861" s="1"/>
  <c r="AP98"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5" i="64"/>
  <c r="DC2278" i="64"/>
  <c r="AJ1860" i="64"/>
  <c r="AI1862" i="64"/>
  <c r="DJ1860" i="64"/>
  <c r="DJ1862" i="64" s="1"/>
  <c r="DI1862" i="64"/>
  <c r="AJ1839" i="64"/>
  <c r="AJ1841" i="64" s="1"/>
  <c r="DG1839" i="64"/>
  <c r="DG1841" i="64" s="1"/>
  <c r="DF1817" i="64"/>
  <c r="DF1819" i="64" s="1"/>
  <c r="DD1958" i="64"/>
  <c r="DB1795" i="64"/>
  <c r="DA1797" i="64"/>
  <c r="G946" i="64"/>
  <c r="G944" i="64" s="1"/>
  <c r="G1085" i="64"/>
  <c r="E388" i="64"/>
  <c r="E390" i="64"/>
  <c r="E389" i="64"/>
  <c r="B389" i="64" s="1"/>
  <c r="E387" i="64"/>
  <c r="E88" i="64"/>
  <c r="B88" i="64" s="1"/>
  <c r="E89" i="64"/>
  <c r="B89" i="64" s="1"/>
  <c r="E90" i="64"/>
  <c r="B90" i="64" s="1"/>
  <c r="E91" i="64"/>
  <c r="B91" i="64" s="1"/>
  <c r="E92" i="64"/>
  <c r="B92" i="64" s="1"/>
  <c r="E93" i="64"/>
  <c r="B93" i="64" s="1"/>
  <c r="E87" i="64"/>
  <c r="DL1136" i="64" a="1"/>
  <c r="DD2278" i="64" a="1"/>
  <c r="AN1024" i="64" a="1"/>
  <c r="AO1023" i="64" a="1"/>
  <c r="AP732" i="64" a="1"/>
  <c r="AP1642" i="64" a="1"/>
  <c r="DD2305" i="64" a="1"/>
  <c r="DL1024" i="64" a="1"/>
  <c r="AP772" i="64" a="1"/>
  <c r="AP1136" i="64" a="1"/>
  <c r="AP1021" i="64" a="1"/>
  <c r="AQ1642" i="64" a="1"/>
  <c r="AP1046" i="64"/>
  <c r="DK28" i="861" l="1"/>
  <c r="DK29" i="861" s="1"/>
  <c r="AE28" i="861"/>
  <c r="AE29" i="861" s="1"/>
  <c r="DL26" i="1200"/>
  <c r="DL30" i="1200"/>
  <c r="DL17" i="861" s="1"/>
  <c r="DL19" i="861" s="1"/>
  <c r="AV38" i="1200"/>
  <c r="AV18" i="861" s="1"/>
  <c r="AW24" i="1200"/>
  <c r="AY8" i="1200"/>
  <c r="AW36" i="1200"/>
  <c r="AF25" i="1200"/>
  <c r="AX22" i="1200"/>
  <c r="AX34" i="1200"/>
  <c r="AY18" i="1200"/>
  <c r="BA1" i="1200"/>
  <c r="BB2" i="1200"/>
  <c r="BA7" i="1200"/>
  <c r="BA3" i="1200"/>
  <c r="AZ4" i="1200"/>
  <c r="AZ16" i="1200"/>
  <c r="AZ37" i="861" s="1"/>
  <c r="AZ17" i="1200"/>
  <c r="AZ23" i="1200"/>
  <c r="AZ33" i="1200"/>
  <c r="AZ35" i="1200"/>
  <c r="AZ29" i="1200"/>
  <c r="AZ37" i="1200"/>
  <c r="AP1642" i="64"/>
  <c r="AP1644" i="64" s="1"/>
  <c r="AQ1642" i="64"/>
  <c r="AQ975" i="64" a="1"/>
  <c r="AQ975" i="64" s="1"/>
  <c r="AQ1643" i="64" a="1"/>
  <c r="AQ1643" i="64" s="1"/>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AQ4" i="864"/>
  <c r="AR259" i="64"/>
  <c r="AR7" i="64"/>
  <c r="AQ8" i="64" s="1"/>
  <c r="AQ4" i="64"/>
  <c r="AK1817" i="64"/>
  <c r="AK1819" i="64" s="1"/>
  <c r="AR1" i="64"/>
  <c r="AR3" i="64"/>
  <c r="AR1641" i="64" s="1" a="1"/>
  <c r="AR1641"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2" i="861" s="1"/>
  <c r="AR22" i="864"/>
  <c r="AR21" i="864"/>
  <c r="AR3" i="864"/>
  <c r="AS2" i="864"/>
  <c r="AS23" i="864" s="1"/>
  <c r="AR20" i="864"/>
  <c r="AR1" i="864"/>
  <c r="AQ57" i="863"/>
  <c r="AQ24" i="864"/>
  <c r="AQ97" i="861" s="1"/>
  <c r="AQ98" i="861" s="1"/>
  <c r="AS5" i="861"/>
  <c r="AE1" i="860"/>
  <c r="AE7" i="860"/>
  <c r="AF2" i="860"/>
  <c r="AE3" i="860"/>
  <c r="AE4" i="860" s="1"/>
  <c r="DI1" i="860"/>
  <c r="DI4" i="860"/>
  <c r="DJ3" i="860"/>
  <c r="DK2" i="860"/>
  <c r="DJ9" i="860"/>
  <c r="DJ8" i="860"/>
  <c r="DD2305" i="64"/>
  <c r="DD2278" i="64"/>
  <c r="AK1860" i="64"/>
  <c r="AJ1862" i="64"/>
  <c r="DH1839" i="64"/>
  <c r="DK1860" i="64"/>
  <c r="AK1839" i="64"/>
  <c r="AK1841" i="64" s="1"/>
  <c r="DG1817" i="64"/>
  <c r="DG1819" i="64" s="1"/>
  <c r="DE1958" i="64"/>
  <c r="DC1795" i="64"/>
  <c r="DC1797" i="64" s="1"/>
  <c r="DB1797" i="64"/>
  <c r="G996" i="64"/>
  <c r="DE2305" i="64" a="1"/>
  <c r="AR1642" i="64" a="1"/>
  <c r="AQ772" i="64" a="1"/>
  <c r="AO1024" i="64" a="1"/>
  <c r="AP1023" i="64" a="1"/>
  <c r="DE2278" i="64" a="1"/>
  <c r="AQ732" i="64" a="1"/>
  <c r="AQ1046" i="64"/>
  <c r="AQ1136" i="64" a="1"/>
  <c r="AQ1021" i="64" a="1"/>
  <c r="DL28" i="861" l="1"/>
  <c r="DL29" i="861" s="1"/>
  <c r="AX24" i="1200"/>
  <c r="AG21" i="1200"/>
  <c r="AF26" i="1200"/>
  <c r="AF30" i="1200"/>
  <c r="AF17" i="861" s="1"/>
  <c r="AF19" i="861" s="1"/>
  <c r="AW38" i="1200"/>
  <c r="AW18" i="861" s="1"/>
  <c r="AY22" i="1200"/>
  <c r="AX36" i="1200"/>
  <c r="AY34" i="1200"/>
  <c r="AZ18" i="1200"/>
  <c r="BA16" i="1200"/>
  <c r="BA37" i="861" s="1"/>
  <c r="BA4" i="1200"/>
  <c r="BA17" i="1200"/>
  <c r="BA35" i="1200"/>
  <c r="BA23" i="1200"/>
  <c r="BA29" i="1200"/>
  <c r="BA37" i="1200"/>
  <c r="BA33" i="1200"/>
  <c r="BC2" i="1200"/>
  <c r="BB3" i="1200"/>
  <c r="BB1" i="1200"/>
  <c r="BB7" i="1200"/>
  <c r="AZ8" i="1200"/>
  <c r="AQ1644" i="64"/>
  <c r="AR1642" i="64"/>
  <c r="AR975" i="64" a="1"/>
  <c r="AR975" i="64" s="1"/>
  <c r="AR1643" i="64" a="1"/>
  <c r="AR1643" i="64" s="1"/>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7" i="64"/>
  <c r="AL1819" i="64" s="1"/>
  <c r="AT2" i="64"/>
  <c r="AS1" i="64"/>
  <c r="AS3" i="64"/>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2" i="861" s="1"/>
  <c r="AR43" i="863"/>
  <c r="AR24" i="864"/>
  <c r="AR97" i="861" s="1"/>
  <c r="AR98" i="861" s="1"/>
  <c r="AR57" i="863"/>
  <c r="AF3" i="860"/>
  <c r="AF4" i="860" s="1"/>
  <c r="AG2" i="860"/>
  <c r="AF1" i="860"/>
  <c r="AF7" i="860"/>
  <c r="DJ4" i="860"/>
  <c r="DJ1" i="860"/>
  <c r="DK9" i="860"/>
  <c r="DK8" i="860"/>
  <c r="DK3" i="860"/>
  <c r="DE2305" i="64"/>
  <c r="DE2278" i="64"/>
  <c r="DK1862" i="64"/>
  <c r="DL1860" i="64"/>
  <c r="DL1862" i="64" s="1"/>
  <c r="AK1862" i="64"/>
  <c r="AL1860" i="64"/>
  <c r="DI1839" i="64"/>
  <c r="DH1841" i="64"/>
  <c r="AL1839" i="64"/>
  <c r="AL1841" i="64" s="1"/>
  <c r="DH1817" i="64"/>
  <c r="DH1819" i="64" s="1"/>
  <c r="DF1958" i="64"/>
  <c r="DD1795" i="64"/>
  <c r="DD1797" i="64" s="1"/>
  <c r="G471" i="64"/>
  <c r="G463" i="64"/>
  <c r="AR1136" i="64" a="1"/>
  <c r="AQ1023" i="64" a="1"/>
  <c r="DF2305" i="64" a="1"/>
  <c r="AP1024" i="64" a="1"/>
  <c r="AR772" i="64" a="1"/>
  <c r="DF2278" i="64" a="1"/>
  <c r="AR1046" i="64"/>
  <c r="AR1021" i="64" a="1"/>
  <c r="AR732" i="64" a="1"/>
  <c r="AF28" i="861" l="1"/>
  <c r="AF29" i="861" s="1"/>
  <c r="BA8" i="1200"/>
  <c r="AY36" i="1200"/>
  <c r="AZ22" i="1200"/>
  <c r="AX38" i="1200"/>
  <c r="AX18" i="861" s="1"/>
  <c r="AY24" i="1200"/>
  <c r="AG25" i="1200"/>
  <c r="AZ34" i="1200"/>
  <c r="BA18" i="1200"/>
  <c r="BB17" i="1200"/>
  <c r="BB4" i="1200"/>
  <c r="BB23" i="1200"/>
  <c r="BB29" i="1200"/>
  <c r="BB16" i="1200"/>
  <c r="BB37" i="861" s="1"/>
  <c r="BB35" i="1200"/>
  <c r="BB33" i="1200"/>
  <c r="BB37" i="1200"/>
  <c r="BD2" i="1200"/>
  <c r="BC3" i="1200"/>
  <c r="BC1" i="1200"/>
  <c r="BC7" i="1200"/>
  <c r="AS1643" i="64" a="1"/>
  <c r="AS1643" i="64" s="1"/>
  <c r="AS1641" i="64" a="1"/>
  <c r="AS1641" i="64" s="1"/>
  <c r="AR1644" i="64"/>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AT259" i="64"/>
  <c r="AT7" i="64"/>
  <c r="AS8" i="64" s="1"/>
  <c r="AS4" i="64"/>
  <c r="AM1817" i="64"/>
  <c r="AM1819" i="64" s="1"/>
  <c r="AT3" i="64"/>
  <c r="AT1641" i="64" s="1" a="1"/>
  <c r="AT1641"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2" i="861" s="1"/>
  <c r="AS43" i="863"/>
  <c r="AT22" i="864"/>
  <c r="AT21" i="864"/>
  <c r="AT20" i="864"/>
  <c r="AU2" i="864"/>
  <c r="AU23" i="864" s="1"/>
  <c r="AT3" i="864"/>
  <c r="AT1" i="864"/>
  <c r="AS57" i="863"/>
  <c r="AS24" i="864"/>
  <c r="AS97" i="861" s="1"/>
  <c r="AS98"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305" i="64"/>
  <c r="DF2278" i="64"/>
  <c r="AL1862" i="64"/>
  <c r="AM1860" i="64"/>
  <c r="AM1839" i="64"/>
  <c r="DJ1839" i="64"/>
  <c r="DI1841" i="64"/>
  <c r="DI1817" i="64"/>
  <c r="DG1958" i="64"/>
  <c r="DE1795" i="64"/>
  <c r="DE1797" i="64" s="1"/>
  <c r="G1697" i="64"/>
  <c r="E1796" i="64"/>
  <c r="E1797" i="64"/>
  <c r="E1795" i="64"/>
  <c r="B1795" i="64" s="1"/>
  <c r="E1794" i="64"/>
  <c r="M3" i="206" a="1"/>
  <c r="G2525" i="64"/>
  <c r="E2528" i="64"/>
  <c r="E2527" i="64"/>
  <c r="E2525" i="64"/>
  <c r="B2525" i="64" s="1"/>
  <c r="E2524" i="64"/>
  <c r="E2523"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S1642" i="64" a="1"/>
  <c r="AS772" i="64" a="1"/>
  <c r="AS1021" i="64" a="1"/>
  <c r="AT1642" i="64" a="1"/>
  <c r="DG2305" i="64" a="1"/>
  <c r="DG2278" i="64" a="1"/>
  <c r="AS1046" i="64"/>
  <c r="AS732" i="64" a="1"/>
  <c r="AR1023" i="64" a="1"/>
  <c r="AQ1024" i="64" a="1"/>
  <c r="AS1136" i="64" a="1"/>
  <c r="BA22" i="1200" l="1"/>
  <c r="BB8" i="1200"/>
  <c r="AZ36" i="1200"/>
  <c r="AG26" i="1200"/>
  <c r="AH21" i="1200"/>
  <c r="AG30" i="1200"/>
  <c r="AG17" i="861" s="1"/>
  <c r="AG19" i="861" s="1"/>
  <c r="AZ24" i="1200"/>
  <c r="AY38" i="1200"/>
  <c r="AY18" i="861" s="1"/>
  <c r="BB18" i="1200"/>
  <c r="BD3" i="1200"/>
  <c r="BE2" i="1200"/>
  <c r="BD1" i="1200"/>
  <c r="BD7" i="1200"/>
  <c r="BC4" i="1200"/>
  <c r="BC17" i="1200"/>
  <c r="BC29" i="1200"/>
  <c r="BC16" i="1200"/>
  <c r="BC37" i="861" s="1"/>
  <c r="BC23" i="1200"/>
  <c r="BC37" i="1200"/>
  <c r="BC33" i="1200"/>
  <c r="BC35" i="1200"/>
  <c r="BA34" i="1200"/>
  <c r="AT1642" i="64"/>
  <c r="AS1642" i="64"/>
  <c r="AS1644" i="64" s="1"/>
  <c r="AT975" i="64" a="1"/>
  <c r="AT975" i="64" s="1"/>
  <c r="AT1643" i="64" a="1"/>
  <c r="AT1643" i="64" s="1"/>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T4" i="64"/>
  <c r="AN1817" i="64"/>
  <c r="AN1819" i="64" s="1"/>
  <c r="AV2" i="64"/>
  <c r="AU3" i="64"/>
  <c r="AU1641" i="64" s="1" a="1"/>
  <c r="AU1641" i="64" s="1"/>
  <c r="AU1" i="64"/>
  <c r="AW4" i="861"/>
  <c r="AW8" i="861"/>
  <c r="AX3" i="861"/>
  <c r="AW1" i="861"/>
  <c r="AT43" i="863"/>
  <c r="AT42" i="863"/>
  <c r="AT21" i="863" s="1"/>
  <c r="AT32"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97" i="861" s="1"/>
  <c r="AT98" i="861" s="1"/>
  <c r="AH1" i="860"/>
  <c r="AH7" i="860"/>
  <c r="AH3" i="860"/>
  <c r="AH4" i="860" s="1"/>
  <c r="AI2" i="860"/>
  <c r="L2" i="860"/>
  <c r="L1" i="860"/>
  <c r="DG2305" i="64"/>
  <c r="DG2278" i="64"/>
  <c r="AM1862" i="64"/>
  <c r="AN1860" i="64"/>
  <c r="DK1839" i="64"/>
  <c r="DJ1841" i="64"/>
  <c r="AN1839" i="64"/>
  <c r="AN1841" i="64" s="1"/>
  <c r="AM1841" i="64"/>
  <c r="DJ1817" i="64"/>
  <c r="DI1819" i="64"/>
  <c r="DH1958" i="64"/>
  <c r="DF1795" i="64"/>
  <c r="DF1797" i="64" s="1"/>
  <c r="R1554" i="64"/>
  <c r="M3" i="206"/>
  <c r="R1795" i="64"/>
  <c r="G1560" i="64"/>
  <c r="G1515" i="64"/>
  <c r="G1561" i="64"/>
  <c r="R1510" i="64"/>
  <c r="G1516" i="64"/>
  <c r="G1517" i="64"/>
  <c r="DH2305" i="64" a="1"/>
  <c r="AT1046" i="64"/>
  <c r="AU1642" i="64" a="1"/>
  <c r="AS1023" i="64" a="1"/>
  <c r="AT1136" i="64" a="1"/>
  <c r="AT772" i="64" a="1"/>
  <c r="DH2278" i="64" a="1"/>
  <c r="AT1021" i="64" a="1"/>
  <c r="AT732" i="64" a="1"/>
  <c r="AR1024" i="64" a="1"/>
  <c r="AG28" i="861" l="1"/>
  <c r="AG29" i="861" s="1"/>
  <c r="BA36" i="1200"/>
  <c r="BB22" i="1200"/>
  <c r="AH25" i="1200"/>
  <c r="AZ38" i="1200"/>
  <c r="AZ18" i="861" s="1"/>
  <c r="BC8" i="1200"/>
  <c r="BA24" i="1200"/>
  <c r="BB34" i="1200"/>
  <c r="BC18" i="1200"/>
  <c r="BE1" i="1200"/>
  <c r="BF2" i="1200"/>
  <c r="BE7" i="1200"/>
  <c r="BE3" i="1200"/>
  <c r="BD23" i="1200"/>
  <c r="BD4" i="1200"/>
  <c r="BD29" i="1200"/>
  <c r="BD17" i="1200"/>
  <c r="BD16" i="1200"/>
  <c r="BD37" i="861" s="1"/>
  <c r="BD33" i="1200"/>
  <c r="BD35" i="1200"/>
  <c r="BD37" i="1200"/>
  <c r="AU1642" i="64"/>
  <c r="AT1644" i="64"/>
  <c r="AU975" i="64" a="1"/>
  <c r="AU975" i="64" s="1"/>
  <c r="AU1643" i="64" a="1"/>
  <c r="AU1643" i="64" s="1"/>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AV259" i="64"/>
  <c r="AV7" i="64"/>
  <c r="AU8" i="64" s="1"/>
  <c r="AO1817" i="64"/>
  <c r="AO1819" i="64" s="1"/>
  <c r="AV1" i="64"/>
  <c r="AW2" i="64"/>
  <c r="AV3" i="64"/>
  <c r="AV1641" i="64" s="1" a="1"/>
  <c r="AV1641" i="64" s="1"/>
  <c r="AU43" i="863"/>
  <c r="AU42" i="863"/>
  <c r="AU21" i="863" s="1"/>
  <c r="AU32"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97" i="861" s="1"/>
  <c r="AU98" i="861" s="1"/>
  <c r="AI7" i="860"/>
  <c r="AI3" i="860"/>
  <c r="AI4" i="860" s="1"/>
  <c r="AJ2" i="860"/>
  <c r="AI1" i="860"/>
  <c r="M2" i="860"/>
  <c r="M1" i="860"/>
  <c r="DH2305" i="64"/>
  <c r="DH2278" i="64"/>
  <c r="DK1841" i="64"/>
  <c r="DL1839" i="64"/>
  <c r="DL1841" i="64" s="1"/>
  <c r="AN1862" i="64"/>
  <c r="AO1860" i="64"/>
  <c r="AO1839" i="64"/>
  <c r="AO1841" i="64" s="1"/>
  <c r="DK1817" i="64"/>
  <c r="DJ1819" i="64"/>
  <c r="DI1958" i="64"/>
  <c r="DG1795" i="64"/>
  <c r="DG1797" i="64" s="1"/>
  <c r="S1795" i="64"/>
  <c r="AU772" i="64" a="1"/>
  <c r="DI2305" i="64" a="1"/>
  <c r="AU1046" i="64"/>
  <c r="DI2278" i="64" a="1"/>
  <c r="AU732" i="64" a="1"/>
  <c r="AV1642" i="64" a="1"/>
  <c r="AS1024" i="64" a="1"/>
  <c r="AU1021" i="64" a="1"/>
  <c r="AT1023" i="64" a="1"/>
  <c r="AU1136" i="64" a="1"/>
  <c r="BC22" i="1200" l="1"/>
  <c r="BB36" i="1200"/>
  <c r="AI21" i="1200"/>
  <c r="AH26" i="1200"/>
  <c r="AH30" i="1200"/>
  <c r="AH17" i="861" s="1"/>
  <c r="AH19" i="861" s="1"/>
  <c r="BB24" i="1200"/>
  <c r="BA38" i="1200"/>
  <c r="BA18" i="861" s="1"/>
  <c r="BD18" i="1200"/>
  <c r="BE23" i="1200"/>
  <c r="BE4" i="1200"/>
  <c r="BE17" i="1200"/>
  <c r="BE16" i="1200"/>
  <c r="BE37" i="861" s="1"/>
  <c r="BE37" i="1200"/>
  <c r="BE33" i="1200"/>
  <c r="BE35" i="1200"/>
  <c r="BE29" i="1200"/>
  <c r="BF1" i="1200"/>
  <c r="BF7" i="1200"/>
  <c r="BG2" i="1200"/>
  <c r="BF3" i="1200"/>
  <c r="BD8" i="1200"/>
  <c r="BC34" i="1200"/>
  <c r="AV1642" i="64"/>
  <c r="AU1644" i="64"/>
  <c r="AV975" i="64" a="1"/>
  <c r="AV975" i="64" s="1"/>
  <c r="AV1643" i="64" a="1"/>
  <c r="AV1643" i="64" s="1"/>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7" i="64"/>
  <c r="AP1819" i="64" s="1"/>
  <c r="AW1" i="64"/>
  <c r="AX2" i="64"/>
  <c r="AW3" i="64"/>
  <c r="AW1641" i="64" s="1" a="1"/>
  <c r="AW1641" i="64" s="1"/>
  <c r="AV24" i="864"/>
  <c r="AV97" i="861" s="1"/>
  <c r="AV98"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2"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305" i="64"/>
  <c r="DI2278" i="64"/>
  <c r="DL1817" i="64"/>
  <c r="DL1819" i="64" s="1"/>
  <c r="AP1860" i="64"/>
  <c r="AO1862" i="64"/>
  <c r="AP1839" i="64"/>
  <c r="AP1841" i="64" s="1"/>
  <c r="DK1819" i="64"/>
  <c r="DJ1958" i="64"/>
  <c r="DH1795" i="64"/>
  <c r="T1795" i="64"/>
  <c r="T1797" i="64" s="1"/>
  <c r="S1797" i="64"/>
  <c r="AV772" i="64" a="1"/>
  <c r="DJ2305" i="64" a="1"/>
  <c r="DJ2278" i="64" a="1"/>
  <c r="AV1136" i="64" a="1"/>
  <c r="AU1023" i="64" a="1"/>
  <c r="AV1046" i="64"/>
  <c r="AV732" i="64" a="1"/>
  <c r="AT1024" i="64" a="1"/>
  <c r="AW1642" i="64" a="1"/>
  <c r="AV1021" i="64" a="1"/>
  <c r="AH28" i="861" l="1"/>
  <c r="AH29" i="861" s="1"/>
  <c r="BC36" i="1200"/>
  <c r="BD22" i="1200"/>
  <c r="AI25" i="1200"/>
  <c r="BB38" i="1200"/>
  <c r="BB18" i="861" s="1"/>
  <c r="BC24" i="1200"/>
  <c r="BE18" i="1200"/>
  <c r="BD34" i="1200"/>
  <c r="BG7" i="1200"/>
  <c r="BG1" i="1200"/>
  <c r="BH2" i="1200"/>
  <c r="BG3" i="1200"/>
  <c r="BE8" i="1200"/>
  <c r="BF16" i="1200"/>
  <c r="BF37" i="861" s="1"/>
  <c r="BF4" i="1200"/>
  <c r="BF17" i="1200"/>
  <c r="BF29" i="1200"/>
  <c r="BF37" i="1200"/>
  <c r="BF33" i="1200"/>
  <c r="BF35" i="1200"/>
  <c r="BF23" i="1200"/>
  <c r="AW1642" i="64"/>
  <c r="AV1644" i="64"/>
  <c r="AW975" i="64" a="1"/>
  <c r="AW975" i="64" s="1"/>
  <c r="AW1643" i="64" a="1"/>
  <c r="AW1643" i="64" s="1"/>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AX259" i="64"/>
  <c r="AX7" i="64"/>
  <c r="AW8" i="64" s="1"/>
  <c r="AW4" i="64"/>
  <c r="AQ1817" i="64"/>
  <c r="AQ1819" i="64" s="1"/>
  <c r="AX1" i="64"/>
  <c r="AY2" i="64"/>
  <c r="AX3" i="64"/>
  <c r="AX1641" i="64" s="1" a="1"/>
  <c r="AX1641"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7" i="861" s="1"/>
  <c r="AW98"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2" i="861" s="1"/>
  <c r="AW43" i="863"/>
  <c r="O1" i="860"/>
  <c r="O2" i="860"/>
  <c r="AL2" i="860"/>
  <c r="AK7" i="860"/>
  <c r="AK3" i="860"/>
  <c r="AK4" i="860" s="1"/>
  <c r="AK1" i="860"/>
  <c r="DJ2305" i="64"/>
  <c r="DJ2278" i="64"/>
  <c r="DL1958" i="64"/>
  <c r="AP1862" i="64"/>
  <c r="AQ1860" i="64"/>
  <c r="AQ1839" i="64"/>
  <c r="AQ1841" i="64" s="1"/>
  <c r="DK1958" i="64"/>
  <c r="DI1795" i="64"/>
  <c r="DH1797" i="64"/>
  <c r="U1795" i="64"/>
  <c r="U1797" i="64" s="1"/>
  <c r="E189" i="64"/>
  <c r="E1954" i="64"/>
  <c r="B1954" i="64" s="1"/>
  <c r="E1962" i="64"/>
  <c r="E1961" i="64"/>
  <c r="E1960" i="64"/>
  <c r="G1959" i="64"/>
  <c r="E1959" i="64"/>
  <c r="G1958" i="64"/>
  <c r="E1958" i="64"/>
  <c r="B1958" i="64" s="1"/>
  <c r="S1957" i="64"/>
  <c r="E1957" i="64"/>
  <c r="E1956" i="64"/>
  <c r="E1955" i="64"/>
  <c r="B1955" i="64" s="1"/>
  <c r="E1953" i="64"/>
  <c r="B1953" i="64" s="1"/>
  <c r="E1952" i="64"/>
  <c r="B1952" i="64" s="1"/>
  <c r="E1951" i="64"/>
  <c r="B1951" i="64" s="1"/>
  <c r="E1949" i="64"/>
  <c r="E1930" i="64"/>
  <c r="E1929" i="64"/>
  <c r="E1928" i="64"/>
  <c r="G1927" i="64"/>
  <c r="E1927" i="64"/>
  <c r="R1926" i="64"/>
  <c r="G1926" i="64"/>
  <c r="E1926" i="64"/>
  <c r="B1926" i="64" s="1"/>
  <c r="S1925" i="64"/>
  <c r="K1925" i="64"/>
  <c r="E1925" i="64"/>
  <c r="E1924" i="64"/>
  <c r="E1923" i="64"/>
  <c r="E1922" i="64"/>
  <c r="B1922" i="64" s="1"/>
  <c r="E1921" i="64"/>
  <c r="B1921" i="64" s="1"/>
  <c r="E1920" i="64"/>
  <c r="B1920" i="64" s="1"/>
  <c r="E1919" i="64"/>
  <c r="B1919" i="64" s="1"/>
  <c r="E1917" i="64"/>
  <c r="E1898" i="64"/>
  <c r="E1897" i="64"/>
  <c r="E1896" i="64"/>
  <c r="E1895" i="64"/>
  <c r="E1894" i="64"/>
  <c r="E1893" i="64"/>
  <c r="E1892" i="64"/>
  <c r="E1891" i="64"/>
  <c r="E1890" i="64"/>
  <c r="B1890" i="64" s="1"/>
  <c r="E1889" i="64"/>
  <c r="B1889" i="64" s="1"/>
  <c r="S1888" i="64"/>
  <c r="K1888" i="64"/>
  <c r="E1888" i="64"/>
  <c r="E1887" i="64"/>
  <c r="E1886" i="64"/>
  <c r="E1885" i="64"/>
  <c r="B1885" i="64" s="1"/>
  <c r="E1884" i="64"/>
  <c r="B1884" i="64" s="1"/>
  <c r="E1883" i="64"/>
  <c r="B1883" i="64" s="1"/>
  <c r="DL2305" i="64" a="1"/>
  <c r="AV1023" i="64" a="1"/>
  <c r="AW1021" i="64" a="1"/>
  <c r="AW1136" i="64" a="1"/>
  <c r="DK2305" i="64" a="1"/>
  <c r="AW732" i="64" a="1"/>
  <c r="DK2278" i="64" a="1"/>
  <c r="AW1046" i="64"/>
  <c r="AW772" i="64" a="1"/>
  <c r="DL2278" i="64" a="1"/>
  <c r="AU1024" i="64" a="1"/>
  <c r="AX1642" i="64" a="1"/>
  <c r="BF8" i="1200" l="1"/>
  <c r="BD36" i="1200"/>
  <c r="BE22" i="1200"/>
  <c r="AJ21" i="1200"/>
  <c r="AI26" i="1200"/>
  <c r="AI30" i="1200"/>
  <c r="AI17" i="861" s="1"/>
  <c r="AI19" i="861" s="1"/>
  <c r="BD24" i="1200"/>
  <c r="BC38" i="1200"/>
  <c r="BC18" i="861" s="1"/>
  <c r="BE34" i="1200"/>
  <c r="BF18" i="1200"/>
  <c r="BF34" i="1200" s="1"/>
  <c r="BG17" i="1200"/>
  <c r="BG4" i="1200"/>
  <c r="BG16" i="1200"/>
  <c r="BG37" i="861" s="1"/>
  <c r="BG37" i="1200"/>
  <c r="BG33" i="1200"/>
  <c r="BG35" i="1200"/>
  <c r="BG23" i="1200"/>
  <c r="BG29" i="1200"/>
  <c r="BH1" i="1200"/>
  <c r="BI2" i="1200"/>
  <c r="BH3" i="1200"/>
  <c r="BH7" i="1200"/>
  <c r="AX1642" i="64"/>
  <c r="AW1644" i="64"/>
  <c r="AX975" i="64" a="1"/>
  <c r="AX975" i="64" s="1"/>
  <c r="AX1643" i="64" a="1"/>
  <c r="AX1643" i="64" s="1"/>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1817" i="64"/>
  <c r="AR1819" i="64" s="1"/>
  <c r="AY3" i="64"/>
  <c r="AY1641" i="64" s="1" a="1"/>
  <c r="AY1641" i="64" s="1"/>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2" i="861" s="1"/>
  <c r="AX43" i="863"/>
  <c r="BB3" i="861"/>
  <c r="BA4" i="861"/>
  <c r="BA1" i="861"/>
  <c r="BA8" i="861"/>
  <c r="AX24" i="864"/>
  <c r="AX97" i="861" s="1"/>
  <c r="AX98"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5" i="64" a="1"/>
  <c r="CZ2055" i="64" s="1"/>
  <c r="CV2332" i="64" a="1"/>
  <c r="CV2332" i="64" s="1"/>
  <c r="DA2060" i="64" a="1"/>
  <c r="DA2060" i="64" s="1"/>
  <c r="CZ2063" i="64" a="1"/>
  <c r="CZ2063" i="64" s="1"/>
  <c r="DJ2063" i="64" a="1"/>
  <c r="DJ2063" i="64" s="1"/>
  <c r="CZ2058" i="64" a="1"/>
  <c r="CZ2058" i="64" s="1"/>
  <c r="DD2055" i="64" a="1"/>
  <c r="DD2055" i="64" s="1"/>
  <c r="DI436" i="64" a="1"/>
  <c r="DI436" i="64" s="1"/>
  <c r="DJ436" i="64" a="1"/>
  <c r="DJ436" i="64" s="1"/>
  <c r="DI2058" i="64" a="1"/>
  <c r="DI2058" i="64" s="1"/>
  <c r="DA2056" i="64" a="1"/>
  <c r="DA2056" i="64" s="1"/>
  <c r="DJ2058" i="64" a="1"/>
  <c r="DJ2058" i="64" s="1"/>
  <c r="DJ2060" i="64" a="1"/>
  <c r="DJ2060" i="64" s="1"/>
  <c r="CX2056" i="64" a="1"/>
  <c r="CX2056" i="64" s="1"/>
  <c r="CQ2062" i="64" a="1"/>
  <c r="CQ2062" i="64" s="1"/>
  <c r="DH436" i="64" a="1"/>
  <c r="DH436" i="64" s="1"/>
  <c r="DJ2332" i="64" a="1"/>
  <c r="DJ2332" i="64" s="1"/>
  <c r="CV2057" i="64" a="1"/>
  <c r="CV2057" i="64" s="1"/>
  <c r="CP2059" i="64" a="1"/>
  <c r="CP2059" i="64" s="1"/>
  <c r="DJ2062" i="64" a="1"/>
  <c r="DJ2062" i="64" s="1"/>
  <c r="DF2058" i="64" a="1"/>
  <c r="DF2058" i="64" s="1"/>
  <c r="CY2057" i="64" a="1"/>
  <c r="CY2057" i="64" s="1"/>
  <c r="CS2063" i="64" a="1"/>
  <c r="CS2063" i="64" s="1"/>
  <c r="CW436" i="64" a="1"/>
  <c r="CW436" i="64" s="1"/>
  <c r="DH2055" i="64" a="1"/>
  <c r="DH2055" i="64" s="1"/>
  <c r="CV2059" i="64" a="1"/>
  <c r="CV2059" i="64" s="1"/>
  <c r="CX2063" i="64" a="1"/>
  <c r="CX2063" i="64" s="1"/>
  <c r="DJ2061" i="64" a="1"/>
  <c r="DJ2061" i="64" s="1"/>
  <c r="DF2057" i="64" a="1"/>
  <c r="DF2057" i="64" s="1"/>
  <c r="CU2058" i="64" a="1"/>
  <c r="CU2058" i="64" s="1"/>
  <c r="CY2062" i="64" a="1"/>
  <c r="CY2062" i="64" s="1"/>
  <c r="DC435" i="64" a="1"/>
  <c r="DC435" i="64" s="1"/>
  <c r="DC2063" i="64" a="1"/>
  <c r="DC2063" i="64" s="1"/>
  <c r="DA2058" i="64" a="1"/>
  <c r="DA2058" i="64" s="1"/>
  <c r="CW2058" i="64" a="1"/>
  <c r="CW2058" i="64" s="1"/>
  <c r="DJ2056" i="64" a="1"/>
  <c r="DJ2056" i="64" s="1"/>
  <c r="CS2055" i="64" a="1"/>
  <c r="CS2055" i="64" s="1"/>
  <c r="CT2056" i="64" a="1"/>
  <c r="CT2056" i="64" s="1"/>
  <c r="DK2056" i="64" a="1"/>
  <c r="DK2056" i="64" s="1"/>
  <c r="DK2057" i="64" a="1"/>
  <c r="DK2057" i="64" s="1"/>
  <c r="DK2058" i="64" a="1"/>
  <c r="DK2058" i="64" s="1"/>
  <c r="DK2059" i="64" a="1"/>
  <c r="DK2059" i="64" s="1"/>
  <c r="DK2055" i="64" a="1"/>
  <c r="DK2055" i="64" s="1"/>
  <c r="DK2063" i="64" a="1"/>
  <c r="DK2063" i="64" s="1"/>
  <c r="DK2061" i="64" a="1"/>
  <c r="DK2061" i="64" s="1"/>
  <c r="DK2062" i="64" a="1"/>
  <c r="DK2062" i="64" s="1"/>
  <c r="DK2060" i="64" a="1"/>
  <c r="DK2060" i="64" s="1"/>
  <c r="CW2332" i="64" a="1"/>
  <c r="CW2332" i="64" s="1"/>
  <c r="DF2056" i="64" a="1"/>
  <c r="DF2056" i="64" s="1"/>
  <c r="CO2055" i="64" a="1"/>
  <c r="CO2055" i="64" s="1"/>
  <c r="CY2058" i="64" a="1"/>
  <c r="CY2058" i="64" s="1"/>
  <c r="CT2059" i="64" a="1"/>
  <c r="CT2059" i="64" s="1"/>
  <c r="CT2057" i="64" a="1"/>
  <c r="CT2057" i="64" s="1"/>
  <c r="CY2059" i="64" a="1"/>
  <c r="CY2059" i="64" s="1"/>
  <c r="CP2058" i="64" a="1"/>
  <c r="CP2058" i="64" s="1"/>
  <c r="CQ2057" i="64" a="1"/>
  <c r="CQ2057" i="64" s="1"/>
  <c r="DI2059" i="64" a="1"/>
  <c r="DI2059" i="64" s="1"/>
  <c r="DH2062" i="64" a="1"/>
  <c r="DH2062" i="64" s="1"/>
  <c r="DE2057" i="64" a="1"/>
  <c r="DE2057" i="64" s="1"/>
  <c r="DG2055" i="64" a="1"/>
  <c r="DG2055" i="64" s="1"/>
  <c r="DB2056" i="64" a="1"/>
  <c r="DB2056" i="64" s="1"/>
  <c r="DA2057" i="64" a="1"/>
  <c r="DA2057" i="64" s="1"/>
  <c r="DC2057" i="64" a="1"/>
  <c r="DC2057" i="64" s="1"/>
  <c r="CQ2063" i="64" a="1"/>
  <c r="CQ2063" i="64" s="1"/>
  <c r="CO2062" i="64" a="1"/>
  <c r="CO2062" i="64" s="1"/>
  <c r="CY2063" i="64" a="1"/>
  <c r="CY2063" i="64" s="1"/>
  <c r="CW2060" i="64" a="1"/>
  <c r="CW2060" i="64" s="1"/>
  <c r="DG2060" i="64" a="1"/>
  <c r="DG2060" i="64" s="1"/>
  <c r="CU2063" i="64" a="1"/>
  <c r="CU2063" i="64" s="1"/>
  <c r="DC2056" i="64" a="1"/>
  <c r="DC2056" i="64" s="1"/>
  <c r="CQ2059" i="64" a="1"/>
  <c r="CQ2059" i="64" s="1"/>
  <c r="DA2061" i="64" a="1"/>
  <c r="DA2061" i="64" s="1"/>
  <c r="DB2060" i="64" a="1"/>
  <c r="DB2060" i="64" s="1"/>
  <c r="DH2060" i="64" a="1"/>
  <c r="DH2060" i="64" s="1"/>
  <c r="CW2057" i="64" a="1"/>
  <c r="CW2057" i="64" s="1"/>
  <c r="CX2062" i="64" a="1"/>
  <c r="CX2062" i="64" s="1"/>
  <c r="DI2057" i="64" a="1"/>
  <c r="DI2057" i="64" s="1"/>
  <c r="DF2059" i="64" a="1"/>
  <c r="DF2059" i="64" s="1"/>
  <c r="CR2059" i="64" a="1"/>
  <c r="CR2059" i="64" s="1"/>
  <c r="CU2062" i="64" a="1"/>
  <c r="CU2062" i="64" s="1"/>
  <c r="CP2063" i="64" a="1"/>
  <c r="CP2063" i="64" s="1"/>
  <c r="CO2057" i="64" a="1"/>
  <c r="CO2057" i="64" s="1"/>
  <c r="DG2056" i="64" a="1"/>
  <c r="DG2056" i="64" s="1"/>
  <c r="CX2055" i="64" a="1"/>
  <c r="CX2055" i="64" s="1"/>
  <c r="CX2061" i="64" a="1"/>
  <c r="CX2061" i="64" s="1"/>
  <c r="CV2055" i="64" a="1"/>
  <c r="CV2055" i="64" s="1"/>
  <c r="DF2063" i="64" a="1"/>
  <c r="DF2063" i="64" s="1"/>
  <c r="DG2063" i="64" a="1"/>
  <c r="DG2063" i="64" s="1"/>
  <c r="DD2056" i="64" a="1"/>
  <c r="DD2056" i="64" s="1"/>
  <c r="CT2058" i="64" a="1"/>
  <c r="CT2058" i="64" s="1"/>
  <c r="CU2061" i="64" a="1"/>
  <c r="CU2061" i="64" s="1"/>
  <c r="DH2056" i="64" a="1"/>
  <c r="DH2056" i="64" s="1"/>
  <c r="DB2059" i="64" a="1"/>
  <c r="DB2059" i="64" s="1"/>
  <c r="DC2055" i="64" a="1"/>
  <c r="DC2055" i="64" s="1"/>
  <c r="CX2059" i="64" a="1"/>
  <c r="CX2059" i="64" s="1"/>
  <c r="CP2061" i="64" a="1"/>
  <c r="CP2061" i="64" s="1"/>
  <c r="CP2056" i="64" a="1"/>
  <c r="CP2056" i="64" s="1"/>
  <c r="DH2063" i="64" a="1"/>
  <c r="DH2063" i="64" s="1"/>
  <c r="DD2060" i="64" a="1"/>
  <c r="DD2060" i="64" s="1"/>
  <c r="DE2061" i="64" a="1"/>
  <c r="DE2061" i="64" s="1"/>
  <c r="DI2061" i="64" a="1"/>
  <c r="DI2061" i="64" s="1"/>
  <c r="CT2055" i="64" a="1"/>
  <c r="CT2055" i="64" s="1"/>
  <c r="DA2063" i="64" a="1"/>
  <c r="DA2063" i="64" s="1"/>
  <c r="DB2055" i="64" a="1"/>
  <c r="DB2055" i="64" s="1"/>
  <c r="CW2056" i="64" a="1"/>
  <c r="CW2056" i="64" s="1"/>
  <c r="CW2059" i="64" a="1"/>
  <c r="CW2059" i="64" s="1"/>
  <c r="CU2057" i="64" a="1"/>
  <c r="CU2057" i="64" s="1"/>
  <c r="DE2056" i="64" a="1"/>
  <c r="DE2056" i="64" s="1"/>
  <c r="DE2059" i="64" a="1"/>
  <c r="DE2059" i="64" s="1"/>
  <c r="DC2058" i="64" a="1"/>
  <c r="DC2058" i="64" s="1"/>
  <c r="CS2062" i="64" a="1"/>
  <c r="CS2062" i="64" s="1"/>
  <c r="CU2056" i="64" a="1"/>
  <c r="CU2056" i="64" s="1"/>
  <c r="DE2063" i="64" a="1"/>
  <c r="DE2063" i="64" s="1"/>
  <c r="CV2058" i="64" a="1"/>
  <c r="CV2058" i="64" s="1"/>
  <c r="CW2061" i="64" a="1"/>
  <c r="CW2061" i="64" s="1"/>
  <c r="CS2061" i="64" a="1"/>
  <c r="CS2061" i="64" s="1"/>
  <c r="CS2058" i="64" a="1"/>
  <c r="CS2058" i="64" s="1"/>
  <c r="CT2061" i="64" a="1"/>
  <c r="CT2061" i="64" s="1"/>
  <c r="DI2062" i="64" a="1"/>
  <c r="DI2062" i="64" s="1"/>
  <c r="DA2059" i="64" a="1"/>
  <c r="DA2059" i="64" s="1"/>
  <c r="CP2062" i="64" a="1"/>
  <c r="CP2062" i="64" s="1"/>
  <c r="CT2063" i="64" a="1"/>
  <c r="CT2063" i="64" s="1"/>
  <c r="DD2058" i="64" a="1"/>
  <c r="DD2058" i="64" s="1"/>
  <c r="DD2061" i="64" a="1"/>
  <c r="DD2061" i="64" s="1"/>
  <c r="DB2057" i="64" a="1"/>
  <c r="DB2057" i="64" s="1"/>
  <c r="CR2058" i="64" a="1"/>
  <c r="CR2058" i="64" s="1"/>
  <c r="CT2062" i="64" a="1"/>
  <c r="CT2062" i="64" s="1"/>
  <c r="DH2058" i="64" a="1"/>
  <c r="DH2058" i="64" s="1"/>
  <c r="CZ2061" i="64" a="1"/>
  <c r="CZ2061" i="64" s="1"/>
  <c r="DB2063" i="64" a="1"/>
  <c r="DB2063" i="64" s="1"/>
  <c r="CO2061" i="64" a="1"/>
  <c r="CO2061" i="64" s="1"/>
  <c r="CP2055" i="64" a="1"/>
  <c r="CP2055" i="64" s="1"/>
  <c r="CQ2058" i="64" a="1"/>
  <c r="CQ2058" i="64" s="1"/>
  <c r="CX2057" i="64" a="1"/>
  <c r="CX2057" i="64" s="1"/>
  <c r="CX2060" i="64" a="1"/>
  <c r="CX2060" i="64" s="1"/>
  <c r="CO2063" i="64" a="1"/>
  <c r="CO2063" i="64" s="1"/>
  <c r="CO2056" i="64" a="1"/>
  <c r="CO2056" i="64" s="1"/>
  <c r="CO2060" i="64" a="1"/>
  <c r="CO2060" i="64" s="1"/>
  <c r="CV2060" i="64" a="1"/>
  <c r="CV2060" i="64" s="1"/>
  <c r="DE2055" i="64" a="1"/>
  <c r="DE2055" i="64" s="1"/>
  <c r="DE2062" i="64" a="1"/>
  <c r="DE2062" i="64" s="1"/>
  <c r="CR2061" i="64" a="1"/>
  <c r="CR2061" i="64" s="1"/>
  <c r="DH2057" i="64" a="1"/>
  <c r="DH2057" i="64" s="1"/>
  <c r="CR2056" i="64" a="1"/>
  <c r="CR2056" i="64" s="1"/>
  <c r="CR2055" i="64" a="1"/>
  <c r="CR2055" i="64" s="1"/>
  <c r="CR2062" i="64" a="1"/>
  <c r="CR2062" i="64" s="1"/>
  <c r="DG2058" i="64" a="1"/>
  <c r="DG2058" i="64" s="1"/>
  <c r="DG2062" i="64" a="1"/>
  <c r="DG2062" i="64" s="1"/>
  <c r="DI2063" i="64" a="1"/>
  <c r="DI2063" i="64" s="1"/>
  <c r="DI2060" i="64" a="1"/>
  <c r="DI2060" i="64" s="1"/>
  <c r="DC2060" i="64" a="1"/>
  <c r="DC2060" i="64" s="1"/>
  <c r="DC2062" i="64" a="1"/>
  <c r="DC2062" i="64" s="1"/>
  <c r="DH2061" i="64" a="1"/>
  <c r="DH2061" i="64" s="1"/>
  <c r="CY2060" i="64" a="1"/>
  <c r="CY2060" i="64" s="1"/>
  <c r="CZ2056" i="64" a="1"/>
  <c r="CZ2056" i="64" s="1"/>
  <c r="DG2061" i="64" a="1"/>
  <c r="DG2061" i="64" s="1"/>
  <c r="CP2057" i="64" a="1"/>
  <c r="CP2057" i="64" s="1"/>
  <c r="CW2055" i="64" a="1"/>
  <c r="CW2055" i="64" s="1"/>
  <c r="CW2062" i="64" a="1"/>
  <c r="CW2062" i="64" s="1"/>
  <c r="DD2059" i="64" a="1"/>
  <c r="DD2059" i="64" s="1"/>
  <c r="CT2060" i="64" a="1"/>
  <c r="CT2060" i="64" s="1"/>
  <c r="CQ2055" i="64" a="1"/>
  <c r="CQ2055" i="64" s="1"/>
  <c r="CY2061" i="64" a="1"/>
  <c r="CY2061" i="64" s="1"/>
  <c r="CY2055" i="64" a="1"/>
  <c r="CY2055" i="64" s="1"/>
  <c r="CZ2057" i="64" a="1"/>
  <c r="CZ2057" i="64" s="1"/>
  <c r="CU2059" i="64" a="1"/>
  <c r="CU2059" i="64" s="1"/>
  <c r="CU2055" i="64" a="1"/>
  <c r="CU2055" i="64" s="1"/>
  <c r="DI2055" i="64" a="1"/>
  <c r="DI2055" i="64" s="1"/>
  <c r="CS2060" i="64" a="1"/>
  <c r="CS2060" i="64" s="1"/>
  <c r="CQ2061" i="64" a="1"/>
  <c r="CQ2061" i="64" s="1"/>
  <c r="CS2059" i="64" a="1"/>
  <c r="CS2059" i="64" s="1"/>
  <c r="DG2057" i="64" a="1"/>
  <c r="DG2057" i="64" s="1"/>
  <c r="DF2061" i="64" a="1"/>
  <c r="DF2061" i="64" s="1"/>
  <c r="DF2060" i="64" a="1"/>
  <c r="DF2060" i="64" s="1"/>
  <c r="CV2056" i="64" a="1"/>
  <c r="CV2056" i="64" s="1"/>
  <c r="CU2060" i="64" a="1"/>
  <c r="CU2060" i="64" s="1"/>
  <c r="CV2062" i="64" a="1"/>
  <c r="CV2062" i="64" s="1"/>
  <c r="DD2057" i="64" a="1"/>
  <c r="DD2057" i="64" s="1"/>
  <c r="DC2061" i="64" a="1"/>
  <c r="DC2061" i="64" s="1"/>
  <c r="DD2062" i="64" a="1"/>
  <c r="DD2062" i="64" s="1"/>
  <c r="CR2057" i="64" a="1"/>
  <c r="CR2057" i="64" s="1"/>
  <c r="CR2060" i="64" a="1"/>
  <c r="CR2060" i="64" s="1"/>
  <c r="CP2060" i="64" a="1"/>
  <c r="CP2060" i="64" s="1"/>
  <c r="CZ2059" i="64" a="1"/>
  <c r="CZ2059" i="64" s="1"/>
  <c r="DA2055" i="64" a="1"/>
  <c r="DA2055" i="64" s="1"/>
  <c r="CQ2060" i="64" a="1"/>
  <c r="CQ2060" i="64" s="1"/>
  <c r="CO2058" i="64" a="1"/>
  <c r="CO2058" i="64" s="1"/>
  <c r="CO2059" i="64" a="1"/>
  <c r="CO2059" i="64" s="1"/>
  <c r="CQ2056" i="64" a="1"/>
  <c r="CQ2056" i="64" s="1"/>
  <c r="CY2056" i="64" a="1"/>
  <c r="CY2056" i="64" s="1"/>
  <c r="DF2062" i="64" a="1"/>
  <c r="DF2062" i="64" s="1"/>
  <c r="DE2060" i="64" a="1"/>
  <c r="DE2060" i="64" s="1"/>
  <c r="CV2061" i="64" a="1"/>
  <c r="CV2061" i="64" s="1"/>
  <c r="DA2062" i="64" a="1"/>
  <c r="DA2062" i="64" s="1"/>
  <c r="DL2063" i="64" a="1"/>
  <c r="DL2063" i="64" s="1"/>
  <c r="DL2055" i="64" a="1"/>
  <c r="DL2055" i="64" s="1"/>
  <c r="DL2056" i="64" a="1"/>
  <c r="DL2056" i="64" s="1"/>
  <c r="DL2057" i="64" a="1"/>
  <c r="DL2057" i="64" s="1"/>
  <c r="DL2058" i="64" a="1"/>
  <c r="DL2058" i="64" s="1"/>
  <c r="DL2060" i="64" a="1"/>
  <c r="DL2060" i="64" s="1"/>
  <c r="DL2059" i="64" a="1"/>
  <c r="DL2059" i="64" s="1"/>
  <c r="DL2061" i="64" a="1"/>
  <c r="DL2061" i="64" s="1"/>
  <c r="DL2062" i="64" a="1"/>
  <c r="DL2062" i="64" s="1"/>
  <c r="DE436" i="64" a="1"/>
  <c r="DE436" i="64" s="1"/>
  <c r="DD2063" i="64" a="1"/>
  <c r="DD2063" i="64" s="1"/>
  <c r="CR2063" i="64" a="1"/>
  <c r="CR2063" i="64" s="1"/>
  <c r="CX2058" i="64" a="1"/>
  <c r="CX2058" i="64" s="1"/>
  <c r="DJ2057" i="64" a="1"/>
  <c r="DJ2057" i="64" s="1"/>
  <c r="DB2058" i="64" a="1"/>
  <c r="DB2058" i="64" s="1"/>
  <c r="CV2063" i="64" a="1"/>
  <c r="CV2063" i="64" s="1"/>
  <c r="CW2063" i="64" a="1"/>
  <c r="CW2063" i="64" s="1"/>
  <c r="CS436" i="64" a="1"/>
  <c r="CS436" i="64" s="1"/>
  <c r="CZ2060" i="64" a="1"/>
  <c r="CZ2060" i="64" s="1"/>
  <c r="CS2057" i="64" a="1"/>
  <c r="CS2057" i="64" s="1"/>
  <c r="DF2055" i="64" a="1"/>
  <c r="DF2055" i="64" s="1"/>
  <c r="DJ2059" i="64" a="1"/>
  <c r="DJ2059" i="64" s="1"/>
  <c r="DB2062" i="64" a="1"/>
  <c r="DB2062" i="64" s="1"/>
  <c r="DC2059" i="64" a="1"/>
  <c r="DC2059" i="64" s="1"/>
  <c r="DG2059" i="64" a="1"/>
  <c r="DG2059" i="64" s="1"/>
  <c r="CZ435" i="64" a="1"/>
  <c r="CZ435" i="64" s="1"/>
  <c r="CZ2062" i="64" a="1"/>
  <c r="CZ2062" i="64" s="1"/>
  <c r="DH2059" i="64" a="1"/>
  <c r="DH2059" i="64" s="1"/>
  <c r="DE2058" i="64" a="1"/>
  <c r="DE2058" i="64" s="1"/>
  <c r="DJ2055" i="64" a="1"/>
  <c r="DJ2055" i="64" s="1"/>
  <c r="DI2056" i="64" a="1"/>
  <c r="DI2056" i="64" s="1"/>
  <c r="DB2061" i="64" a="1"/>
  <c r="DB2061" i="64" s="1"/>
  <c r="CS2056" i="64" a="1"/>
  <c r="CS2056" i="64" s="1"/>
  <c r="DF2332" i="64" a="1"/>
  <c r="DF2332" i="64" s="1"/>
  <c r="DK2332" i="64" a="1"/>
  <c r="DK2332" i="64" s="1"/>
  <c r="DK436" i="64" a="1"/>
  <c r="DK436" i="64" s="1"/>
  <c r="DK435" i="64" a="1"/>
  <c r="DK435" i="64" s="1"/>
  <c r="DE435" i="64" a="1"/>
  <c r="DE435" i="64" s="1"/>
  <c r="DE2332" i="64" a="1"/>
  <c r="DE2332" i="64" s="1"/>
  <c r="CX2332" i="64" a="1"/>
  <c r="CX2332" i="64" s="1"/>
  <c r="DI2332" i="64" a="1"/>
  <c r="DI2332" i="64" s="1"/>
  <c r="CT436" i="64" a="1"/>
  <c r="CT436" i="64" s="1"/>
  <c r="CV435" i="64" a="1"/>
  <c r="CV435" i="64" s="1"/>
  <c r="CU2332" i="64" a="1"/>
  <c r="CU2332" i="64" s="1"/>
  <c r="CO435" i="64" a="1"/>
  <c r="CO435" i="64" s="1"/>
  <c r="DD2332" i="64" a="1"/>
  <c r="DD2332" i="64" s="1"/>
  <c r="DI435" i="64" a="1"/>
  <c r="DI435" i="64" s="1"/>
  <c r="CU435" i="64" a="1"/>
  <c r="CU435" i="64" s="1"/>
  <c r="CS2332" i="64" a="1"/>
  <c r="CS2332" i="64" s="1"/>
  <c r="CQ435" i="64" a="1"/>
  <c r="CQ435" i="64" s="1"/>
  <c r="CY2332" i="64" a="1"/>
  <c r="CY2332" i="64" s="1"/>
  <c r="CV436" i="64" a="1"/>
  <c r="CV436" i="64" s="1"/>
  <c r="CX436" i="64" a="1"/>
  <c r="CX436" i="64" s="1"/>
  <c r="CY436" i="64" a="1"/>
  <c r="CY436" i="64" s="1"/>
  <c r="DA436" i="64" a="1"/>
  <c r="DA436" i="64" s="1"/>
  <c r="CR2332" i="64" a="1"/>
  <c r="CR2332" i="64" s="1"/>
  <c r="CS435" i="64" a="1"/>
  <c r="CS435" i="64" s="1"/>
  <c r="CQ2332" i="64" a="1"/>
  <c r="CQ2332" i="64" s="1"/>
  <c r="DH2332" i="64" a="1"/>
  <c r="DH2332" i="64" s="1"/>
  <c r="CT2332" i="64" a="1"/>
  <c r="CT2332" i="64" s="1"/>
  <c r="CP435" i="64" a="1"/>
  <c r="CP435" i="64" s="1"/>
  <c r="CW435" i="64" a="1"/>
  <c r="CW435" i="64" s="1"/>
  <c r="CQ436" i="64" a="1"/>
  <c r="CQ436" i="64" s="1"/>
  <c r="DG435" i="64" a="1"/>
  <c r="DG435" i="64" s="1"/>
  <c r="DH435" i="64" a="1"/>
  <c r="DH435" i="64" s="1"/>
  <c r="CR435" i="64" a="1"/>
  <c r="CR435" i="64" s="1"/>
  <c r="DA435" i="64" a="1"/>
  <c r="DA435" i="64" s="1"/>
  <c r="CX435" i="64" a="1"/>
  <c r="CX435" i="64" s="1"/>
  <c r="DC2332" i="64" a="1"/>
  <c r="DC2332" i="64" s="1"/>
  <c r="CR436" i="64" a="1"/>
  <c r="CR436" i="64" s="1"/>
  <c r="CZ2332" i="64" a="1"/>
  <c r="CZ2332" i="64" s="1"/>
  <c r="CY435" i="64" a="1"/>
  <c r="CY435" i="64" s="1"/>
  <c r="CP436" i="64" a="1"/>
  <c r="CP436" i="64" s="1"/>
  <c r="DA2332" i="64" a="1"/>
  <c r="DA2332" i="64" s="1"/>
  <c r="DF436" i="64" a="1"/>
  <c r="DF436" i="64" s="1"/>
  <c r="CP2332" i="64" a="1"/>
  <c r="CP2332" i="64" s="1"/>
  <c r="CO2332" i="64" a="1"/>
  <c r="CO2332" i="64" s="1"/>
  <c r="CT435" i="64" a="1"/>
  <c r="CT435" i="64" s="1"/>
  <c r="DG436" i="64" a="1"/>
  <c r="DG436" i="64" s="1"/>
  <c r="DG2332" i="64" a="1"/>
  <c r="DG2332" i="64" s="1"/>
  <c r="DB436" i="64" a="1"/>
  <c r="DB436" i="64" s="1"/>
  <c r="CZ436" i="64" a="1"/>
  <c r="CZ436" i="64" s="1"/>
  <c r="DB2332" i="64" a="1"/>
  <c r="DB2332" i="64" s="1"/>
  <c r="CU436" i="64" a="1"/>
  <c r="CU436" i="64" s="1"/>
  <c r="CO436" i="64" a="1"/>
  <c r="CO436" i="64" s="1"/>
  <c r="DB435" i="64" a="1"/>
  <c r="DB435" i="64" s="1"/>
  <c r="DD436" i="64" a="1"/>
  <c r="DD436" i="64" s="1"/>
  <c r="DL2332" i="64" a="1"/>
  <c r="DL2332" i="64" s="1"/>
  <c r="DL436" i="64" a="1"/>
  <c r="DL436" i="64" s="1"/>
  <c r="DL435" i="64" a="1"/>
  <c r="DL435" i="64" s="1"/>
  <c r="DD435" i="64" a="1"/>
  <c r="DD435" i="64" s="1"/>
  <c r="DC436" i="64" a="1"/>
  <c r="DC436" i="64" s="1"/>
  <c r="DF435" i="64" a="1"/>
  <c r="DF435" i="64" s="1"/>
  <c r="DJ435" i="64" a="1"/>
  <c r="DJ435" i="64" s="1"/>
  <c r="DK2305" i="64"/>
  <c r="DL2305" i="64"/>
  <c r="DK2278" i="64"/>
  <c r="DL2278" i="64"/>
  <c r="CP89" i="64" a="1"/>
  <c r="CP89" i="64" s="1"/>
  <c r="DF1724" i="64" a="1"/>
  <c r="DF1724" i="64" s="1"/>
  <c r="DG1748" i="64" a="1"/>
  <c r="DG1748" i="64" s="1"/>
  <c r="CV1749" i="64" a="1"/>
  <c r="CV1749" i="64" s="1"/>
  <c r="CX2020" i="64" a="1"/>
  <c r="CX2020" i="64" s="1"/>
  <c r="CW245" i="64" a="1"/>
  <c r="CW245" i="64" s="1"/>
  <c r="DH2188" i="64" a="1"/>
  <c r="DH2188" i="64" s="1"/>
  <c r="CT40" i="64" a="1"/>
  <c r="CT40" i="64" s="1"/>
  <c r="CT668" i="64" s="1"/>
  <c r="CY1722" i="64" a="1"/>
  <c r="CY1722" i="64" s="1"/>
  <c r="CX175" i="64" a="1"/>
  <c r="CX175" i="64" s="1"/>
  <c r="DE1724" i="64" a="1"/>
  <c r="DE1724" i="64" s="1"/>
  <c r="CV40" i="64" a="1"/>
  <c r="CV40" i="64" s="1"/>
  <c r="CV668" i="64" s="1"/>
  <c r="DA1722" i="64" a="1"/>
  <c r="DA1722" i="64" s="1"/>
  <c r="CO89" i="64" a="1"/>
  <c r="CO89" i="64" s="1"/>
  <c r="CT59" i="64" a="1"/>
  <c r="CT59" i="64" s="1"/>
  <c r="DC40" i="64" a="1"/>
  <c r="DC40" i="64" s="1"/>
  <c r="DC668" i="64" s="1"/>
  <c r="CW2147" i="64" a="1"/>
  <c r="CW2147" i="64" s="1"/>
  <c r="DF245" i="64" a="1"/>
  <c r="DF245" i="64" s="1"/>
  <c r="DH59" i="64" a="1"/>
  <c r="DH59" i="64" s="1"/>
  <c r="CT90" i="64" a="1"/>
  <c r="CT90" i="64" s="1"/>
  <c r="CS175" i="64" a="1"/>
  <c r="CS175" i="64" s="1"/>
  <c r="CO1758" i="64" a="1"/>
  <c r="CO1758" i="64" s="1"/>
  <c r="CP1767" i="64" a="1"/>
  <c r="CP1767" i="64" s="1"/>
  <c r="CS92" i="64" a="1"/>
  <c r="CS92" i="64" s="1"/>
  <c r="CX1238" i="64" a="1"/>
  <c r="CX1238" i="64" s="1"/>
  <c r="DG90" i="64" a="1"/>
  <c r="DG90" i="64" s="1"/>
  <c r="DE175" i="64" a="1"/>
  <c r="DE175" i="64" s="1"/>
  <c r="CZ1722" i="64" a="1"/>
  <c r="CZ1722" i="64" s="1"/>
  <c r="CZ1749" i="64" a="1"/>
  <c r="CZ1749" i="64" s="1"/>
  <c r="CO1766" i="64" a="1"/>
  <c r="CO1766" i="64" s="1"/>
  <c r="DA1758" i="64" a="1"/>
  <c r="DA1758" i="64" s="1"/>
  <c r="CR1749" i="64" a="1"/>
  <c r="CR1749" i="64" s="1"/>
  <c r="CY2147" i="64" a="1"/>
  <c r="CY2147" i="64" s="1"/>
  <c r="DF75" i="64" a="1"/>
  <c r="DF75" i="64" s="1"/>
  <c r="DF1758" i="64" a="1"/>
  <c r="DF1758" i="64" s="1"/>
  <c r="DF1889" i="64" a="1"/>
  <c r="DF1889" i="64" s="1"/>
  <c r="DF1897" i="64" s="1"/>
  <c r="CV1724" i="64" a="1"/>
  <c r="CV1724" i="64" s="1"/>
  <c r="CV175" i="64" a="1"/>
  <c r="CV175" i="64" s="1"/>
  <c r="DA1889" i="64" a="1"/>
  <c r="DA1889" i="64" s="1"/>
  <c r="DA1897" i="64" s="1"/>
  <c r="CU91" i="64" a="1"/>
  <c r="CU91" i="64" s="1"/>
  <c r="CO59" i="64" a="1"/>
  <c r="CO59" i="64" s="1"/>
  <c r="CZ245" i="64" a="1"/>
  <c r="CZ245" i="64" s="1"/>
  <c r="DG2188" i="64" a="1"/>
  <c r="DG2188" i="64" s="1"/>
  <c r="DF1767" i="64" a="1"/>
  <c r="DF1767" i="64" s="1"/>
  <c r="DF1748" i="64" a="1"/>
  <c r="DF1748" i="64" s="1"/>
  <c r="CQ1749" i="64" a="1"/>
  <c r="CQ1749" i="64" s="1"/>
  <c r="CT92" i="64" a="1"/>
  <c r="CT92" i="64" s="1"/>
  <c r="DC1748" i="64" a="1"/>
  <c r="DC1748" i="64" s="1"/>
  <c r="CT1748" i="64" a="1"/>
  <c r="CT1748" i="64" s="1"/>
  <c r="CP92" i="64" a="1"/>
  <c r="CP92" i="64" s="1"/>
  <c r="CV1889" i="64" a="1"/>
  <c r="CV1889" i="64" s="1"/>
  <c r="CV1897" i="64" s="1"/>
  <c r="DE245" i="64" a="1"/>
  <c r="DE245" i="64" s="1"/>
  <c r="CW59" i="64" a="1"/>
  <c r="CW59" i="64" s="1"/>
  <c r="CT1240" i="64" a="1"/>
  <c r="CT1240" i="64" s="1"/>
  <c r="CT1749" i="64" a="1"/>
  <c r="CT1749" i="64" s="1"/>
  <c r="DD1986" i="64" a="1"/>
  <c r="DD1986" i="64" s="1"/>
  <c r="DA1240" i="64" a="1"/>
  <c r="DA1240" i="64" s="1"/>
  <c r="DH1240" i="64" a="1"/>
  <c r="DH1240" i="64" s="1"/>
  <c r="CZ75" i="64" a="1"/>
  <c r="CZ75" i="64" s="1"/>
  <c r="CP75" i="64" a="1"/>
  <c r="CP75" i="64" s="1"/>
  <c r="CQ59" i="64" a="1"/>
  <c r="CQ59" i="64" s="1"/>
  <c r="CS89" i="64" a="1"/>
  <c r="CS89" i="64" s="1"/>
  <c r="CZ1758" i="64" a="1"/>
  <c r="CZ1758" i="64" s="1"/>
  <c r="CW1240" i="64" a="1"/>
  <c r="CW1240" i="64" s="1"/>
  <c r="DG2147" i="64" a="1"/>
  <c r="DG2147" i="64" s="1"/>
  <c r="DE2167" i="64" a="1"/>
  <c r="DE2167" i="64" s="1"/>
  <c r="DH1722" i="64" a="1"/>
  <c r="DH1722" i="64" s="1"/>
  <c r="DE1758" i="64" a="1"/>
  <c r="DE1758" i="64" s="1"/>
  <c r="DE89" i="64" a="1"/>
  <c r="DE89" i="64" s="1"/>
  <c r="DH1758" i="64" a="1"/>
  <c r="DH1758" i="64" s="1"/>
  <c r="DF1757" i="64" a="1"/>
  <c r="DF1757" i="64" s="1"/>
  <c r="DE1722" i="64" a="1"/>
  <c r="DE1722" i="64" s="1"/>
  <c r="DE1757" i="64" a="1"/>
  <c r="DE1757" i="64" s="1"/>
  <c r="DH2020" i="64" a="1"/>
  <c r="DH2020" i="64" s="1"/>
  <c r="DG1240" i="64" a="1"/>
  <c r="DG1240" i="64" s="1"/>
  <c r="DF91" i="64" a="1"/>
  <c r="DF91" i="64" s="1"/>
  <c r="CQ2147" i="64" a="1"/>
  <c r="CQ2147" i="64" s="1"/>
  <c r="CP2167" i="64" a="1"/>
  <c r="CP2167" i="64" s="1"/>
  <c r="CT1986" i="64" a="1"/>
  <c r="CT1986" i="64" s="1"/>
  <c r="CV245" i="64" a="1"/>
  <c r="CV245" i="64" s="1"/>
  <c r="CX1766" i="64" a="1"/>
  <c r="CX1766" i="64" s="1"/>
  <c r="CS54" i="64" a="1"/>
  <c r="CS54" i="64" s="1"/>
  <c r="CT1767" i="64" a="1"/>
  <c r="CT1767" i="64" s="1"/>
  <c r="CS1238" i="64" a="1"/>
  <c r="CS1238" i="64" s="1"/>
  <c r="CU92" i="64" a="1"/>
  <c r="CU92" i="64" s="1"/>
  <c r="DA1238" i="64" a="1"/>
  <c r="DA1238" i="64" s="1"/>
  <c r="CY2188" i="64" a="1"/>
  <c r="CY2188" i="64" s="1"/>
  <c r="CS1889" i="64" a="1"/>
  <c r="CS1889" i="64" s="1"/>
  <c r="CS1897" i="64" s="1"/>
  <c r="CP59" i="64" a="1"/>
  <c r="CP59" i="64" s="1"/>
  <c r="CX2167" i="64" a="1"/>
  <c r="CX2167" i="64" s="1"/>
  <c r="CP1926" i="64" a="1"/>
  <c r="CP1926" i="64" s="1"/>
  <c r="DA1986" i="64" a="1"/>
  <c r="DA1986" i="64" s="1"/>
  <c r="CO245" i="64" a="1"/>
  <c r="CO245" i="64" s="1"/>
  <c r="CX1749" i="64" a="1"/>
  <c r="CX1749" i="64" s="1"/>
  <c r="CW2167" i="64" a="1"/>
  <c r="CW2167" i="64" s="1"/>
  <c r="CP40" i="64" a="1"/>
  <c r="CP40" i="64" s="1"/>
  <c r="CP668" i="64" s="1"/>
  <c r="CQ2020" i="64" a="1"/>
  <c r="CQ2020" i="64" s="1"/>
  <c r="DA89" i="64" a="1"/>
  <c r="DA89" i="64" s="1"/>
  <c r="DB2167" i="64" a="1"/>
  <c r="DB2167" i="64" s="1"/>
  <c r="CU1722" i="64" a="1"/>
  <c r="CU1722" i="64" s="1"/>
  <c r="CQ1986" i="64" a="1"/>
  <c r="CQ1986" i="64" s="1"/>
  <c r="CY1767" i="64" a="1"/>
  <c r="CY1767" i="64" s="1"/>
  <c r="CQ1758" i="64" a="1"/>
  <c r="CQ1758" i="64" s="1"/>
  <c r="DA1757" i="64" a="1"/>
  <c r="DA1757" i="64" s="1"/>
  <c r="CP1240" i="64" a="1"/>
  <c r="CP1240" i="64" s="1"/>
  <c r="CX1748" i="64" a="1"/>
  <c r="CX1748" i="64" s="1"/>
  <c r="CZ1748" i="64" a="1"/>
  <c r="CZ1748" i="64" s="1"/>
  <c r="CT91" i="64" a="1"/>
  <c r="CT91" i="64" s="1"/>
  <c r="CR2020" i="64" a="1"/>
  <c r="CR2020" i="64" s="1"/>
  <c r="DB1757" i="64" a="1"/>
  <c r="DB1757" i="64" s="1"/>
  <c r="CZ1767" i="64" a="1"/>
  <c r="CZ1767" i="64" s="1"/>
  <c r="CO54" i="64" a="1"/>
  <c r="CO54" i="64" s="1"/>
  <c r="CO1238" i="64" a="1"/>
  <c r="CO1238" i="64" s="1"/>
  <c r="CY40" i="64" a="1"/>
  <c r="CY40" i="64" s="1"/>
  <c r="CY668" i="64" s="1"/>
  <c r="CQ54" i="64" a="1"/>
  <c r="CQ54" i="64" s="1"/>
  <c r="DB245" i="64" a="1"/>
  <c r="DB245" i="64" s="1"/>
  <c r="CZ2188" i="64" a="1"/>
  <c r="CZ2188" i="64" s="1"/>
  <c r="CY2167" i="64" a="1"/>
  <c r="CY2167" i="64" s="1"/>
  <c r="CW1767" i="64" a="1"/>
  <c r="CW1767" i="64" s="1"/>
  <c r="CW2188" i="64" a="1"/>
  <c r="CW2188" i="64" s="1"/>
  <c r="CZ1240" i="64" a="1"/>
  <c r="CZ1240" i="64" s="1"/>
  <c r="CS40" i="64" a="1"/>
  <c r="CS40" i="64" s="1"/>
  <c r="CS668" i="64" s="1"/>
  <c r="CP1749" i="64" a="1"/>
  <c r="CP1749" i="64" s="1"/>
  <c r="DE2147" i="64" a="1"/>
  <c r="DE2147" i="64" s="1"/>
  <c r="DF2167" i="64" a="1"/>
  <c r="DF2167" i="64" s="1"/>
  <c r="DG1757" i="64" a="1"/>
  <c r="DG1757" i="64" s="1"/>
  <c r="DE91" i="64" a="1"/>
  <c r="DE91" i="64" s="1"/>
  <c r="DF40" i="64" a="1"/>
  <c r="DF40" i="64" s="1"/>
  <c r="DF668" i="64" s="1"/>
  <c r="DG59" i="64" a="1"/>
  <c r="DG59" i="64" s="1"/>
  <c r="DG75" i="64" a="1"/>
  <c r="DG75" i="64" s="1"/>
  <c r="DF1238" i="64" a="1"/>
  <c r="DF1238" i="64" s="1"/>
  <c r="DE92" i="64" a="1"/>
  <c r="DE92" i="64" s="1"/>
  <c r="DE1749" i="64" a="1"/>
  <c r="DE1749" i="64" s="1"/>
  <c r="DG1766" i="64" a="1"/>
  <c r="DG1766" i="64" s="1"/>
  <c r="DG175" i="64" a="1"/>
  <c r="DG175" i="64" s="1"/>
  <c r="DG1758" i="64" a="1"/>
  <c r="DG1758" i="64" s="1"/>
  <c r="CV1986" i="64" a="1"/>
  <c r="CV1986" i="64" s="1"/>
  <c r="CO413" i="64" a="1"/>
  <c r="CO413" i="64" s="1"/>
  <c r="CU1767" i="64" a="1"/>
  <c r="CU1767" i="64" s="1"/>
  <c r="CO175" i="64" a="1"/>
  <c r="CO175" i="64" s="1"/>
  <c r="CP91" i="64" a="1"/>
  <c r="CP91" i="64" s="1"/>
  <c r="CX1986" i="64" a="1"/>
  <c r="CX1986" i="64" s="1"/>
  <c r="CT2188" i="64" a="1"/>
  <c r="CT2188" i="64" s="1"/>
  <c r="CR1758" i="64" a="1"/>
  <c r="CR1758" i="64" s="1"/>
  <c r="CV89" i="64" a="1"/>
  <c r="CV89" i="64" s="1"/>
  <c r="DA1748" i="64" a="1"/>
  <c r="DA1748" i="64" s="1"/>
  <c r="CW90" i="64" a="1"/>
  <c r="CW90" i="64" s="1"/>
  <c r="CS1722" i="64" a="1"/>
  <c r="CS1722" i="64" s="1"/>
  <c r="CS1724" i="64" a="1"/>
  <c r="CS1724" i="64" s="1"/>
  <c r="CX59" i="64" a="1"/>
  <c r="CX59" i="64" s="1"/>
  <c r="CU40" i="64" a="1"/>
  <c r="CU40" i="64" s="1"/>
  <c r="CU668" i="64" s="1"/>
  <c r="DC90" i="64" a="1"/>
  <c r="DC90" i="64" s="1"/>
  <c r="CU1240" i="64" a="1"/>
  <c r="CU1240" i="64" s="1"/>
  <c r="CR75" i="64" a="1"/>
  <c r="CR75" i="64" s="1"/>
  <c r="CW75" i="64" a="1"/>
  <c r="CW75" i="64" s="1"/>
  <c r="CP1748" i="64" a="1"/>
  <c r="CP1748" i="64" s="1"/>
  <c r="CO1986" i="64" a="1"/>
  <c r="CO1986" i="64" s="1"/>
  <c r="DB1238" i="64" a="1"/>
  <c r="DB1238" i="64" s="1"/>
  <c r="DA2147" i="64" a="1"/>
  <c r="DA2147" i="64" s="1"/>
  <c r="CV1722" i="64" a="1"/>
  <c r="CV1722" i="64" s="1"/>
  <c r="CQ1724" i="64" a="1"/>
  <c r="CQ1724" i="64" s="1"/>
  <c r="CZ413" i="64" a="1"/>
  <c r="CZ413" i="64" s="1"/>
  <c r="CP1238" i="64" a="1"/>
  <c r="CP1238" i="64" s="1"/>
  <c r="DD1889" i="64" a="1"/>
  <c r="DD1889" i="64" s="1"/>
  <c r="DD1897" i="64" s="1"/>
  <c r="CQ2167" i="64" a="1"/>
  <c r="CQ2167" i="64" s="1"/>
  <c r="CO1724" i="64" a="1"/>
  <c r="CO1724" i="64" s="1"/>
  <c r="CX91" i="64" a="1"/>
  <c r="CX91" i="64" s="1"/>
  <c r="CU1238" i="64" a="1"/>
  <c r="CU1238" i="64" s="1"/>
  <c r="CR1724" i="64" a="1"/>
  <c r="CR1724" i="64" s="1"/>
  <c r="DA92" i="64" a="1"/>
  <c r="DA92" i="64" s="1"/>
  <c r="CZ90" i="64" a="1"/>
  <c r="CZ90" i="64" s="1"/>
  <c r="CS1758" i="64" a="1"/>
  <c r="CS1758" i="64" s="1"/>
  <c r="CP175" i="64" a="1"/>
  <c r="CP175" i="64" s="1"/>
  <c r="CZ89" i="64" a="1"/>
  <c r="CZ89" i="64" s="1"/>
  <c r="DC1722" i="64" a="1"/>
  <c r="DC1722" i="64" s="1"/>
  <c r="DD54" i="64" a="1"/>
  <c r="DD54" i="64" s="1"/>
  <c r="CZ1757" i="64" a="1"/>
  <c r="CZ1757" i="64" s="1"/>
  <c r="CY59" i="64" a="1"/>
  <c r="CY59" i="64" s="1"/>
  <c r="CY1766" i="64" a="1"/>
  <c r="CY1766" i="64" s="1"/>
  <c r="CZ1889" i="64" a="1"/>
  <c r="CZ1889" i="64" s="1"/>
  <c r="CZ1897" i="64" s="1"/>
  <c r="CX1240" i="64" a="1"/>
  <c r="CX1240" i="64" s="1"/>
  <c r="CS90" i="64" a="1"/>
  <c r="CS90" i="64" s="1"/>
  <c r="CR2188" i="64" a="1"/>
  <c r="CR2188" i="64" s="1"/>
  <c r="DF54" i="64" a="1"/>
  <c r="DF54" i="64" s="1"/>
  <c r="DF90" i="64" a="1"/>
  <c r="DF90" i="64" s="1"/>
  <c r="DF413" i="64" a="1"/>
  <c r="DF413" i="64" s="1"/>
  <c r="DH91" i="64" a="1"/>
  <c r="DH91" i="64" s="1"/>
  <c r="DH1766" i="64" a="1"/>
  <c r="DH1766" i="64" s="1"/>
  <c r="DE1240" i="64" a="1"/>
  <c r="DE1240" i="64" s="1"/>
  <c r="DE90" i="64" a="1"/>
  <c r="DE90" i="64" s="1"/>
  <c r="DH1889" i="64" a="1"/>
  <c r="DH1889" i="64" s="1"/>
  <c r="DH1897" i="64" s="1"/>
  <c r="DH54" i="64" a="1"/>
  <c r="DH54" i="64" s="1"/>
  <c r="DG89" i="64" a="1"/>
  <c r="DG89" i="64" s="1"/>
  <c r="DF59" i="64" a="1"/>
  <c r="DF59" i="64" s="1"/>
  <c r="CU2020" i="64" a="1"/>
  <c r="CU2020" i="64" s="1"/>
  <c r="CV2020" i="64" a="1"/>
  <c r="CV2020" i="64" s="1"/>
  <c r="CY1238" i="64" a="1"/>
  <c r="CY1238" i="64" s="1"/>
  <c r="CQ1767" i="64" a="1"/>
  <c r="CQ1767" i="64" s="1"/>
  <c r="CO1767" i="64" a="1"/>
  <c r="CO1767" i="64" s="1"/>
  <c r="CW1757" i="64" a="1"/>
  <c r="CW1757" i="64" s="1"/>
  <c r="CZ59" i="64" a="1"/>
  <c r="CZ59" i="64" s="1"/>
  <c r="CT75" i="64" a="1"/>
  <c r="CT75" i="64" s="1"/>
  <c r="CO1240" i="64" a="1"/>
  <c r="CO1240" i="64" s="1"/>
  <c r="DD1757" i="64" a="1"/>
  <c r="DD1757" i="64" s="1"/>
  <c r="CO1757" i="64" a="1"/>
  <c r="CO1757" i="64" s="1"/>
  <c r="CT1238" i="64" a="1"/>
  <c r="CT1238" i="64" s="1"/>
  <c r="CP1986" i="64" a="1"/>
  <c r="CP1986" i="64" s="1"/>
  <c r="CQ1757" i="64" a="1"/>
  <c r="CQ1757" i="64" s="1"/>
  <c r="DB1240" i="64" a="1"/>
  <c r="DB1240" i="64" s="1"/>
  <c r="DC75" i="64" a="1"/>
  <c r="DC75" i="64" s="1"/>
  <c r="CW1758" i="64" a="1"/>
  <c r="CW1758" i="64" s="1"/>
  <c r="CV1767" i="64" a="1"/>
  <c r="CV1767" i="64" s="1"/>
  <c r="CO1749" i="64" a="1"/>
  <c r="CO1749" i="64" s="1"/>
  <c r="CX413" i="64" a="1"/>
  <c r="CX413" i="64" s="1"/>
  <c r="CR1748" i="64" a="1"/>
  <c r="CR1748" i="64" s="1"/>
  <c r="DD1766" i="64" a="1"/>
  <c r="DD1766" i="64" s="1"/>
  <c r="CQ75" i="64" a="1"/>
  <c r="CQ75" i="64" s="1"/>
  <c r="CT1758" i="64" a="1"/>
  <c r="CT1758" i="64" s="1"/>
  <c r="CR1240" i="64" a="1"/>
  <c r="CR1240" i="64" s="1"/>
  <c r="CR1986" i="64" a="1"/>
  <c r="CR1986" i="64" s="1"/>
  <c r="CX1757" i="64" a="1"/>
  <c r="CX1757" i="64" s="1"/>
  <c r="DC2020" i="64" a="1"/>
  <c r="DC2020" i="64" s="1"/>
  <c r="CW1986" i="64" a="1"/>
  <c r="CW1986" i="64" s="1"/>
  <c r="CV1757" i="64" a="1"/>
  <c r="CV1757" i="64" s="1"/>
  <c r="CV91" i="64" a="1"/>
  <c r="CV91" i="64" s="1"/>
  <c r="CW413" i="64" a="1"/>
  <c r="CW413" i="64" s="1"/>
  <c r="CS91" i="64" a="1"/>
  <c r="CS91" i="64" s="1"/>
  <c r="DC92" i="64" a="1"/>
  <c r="DC92" i="64" s="1"/>
  <c r="CQ1238" i="64" a="1"/>
  <c r="CQ1238" i="64" s="1"/>
  <c r="CR1926" i="64" a="1"/>
  <c r="CR1926" i="64" s="1"/>
  <c r="CO2188" i="64" a="1"/>
  <c r="CO2188" i="64" s="1"/>
  <c r="CR92" i="64" a="1"/>
  <c r="CR92" i="64" s="1"/>
  <c r="DB1748" i="64" a="1"/>
  <c r="DB1748" i="64" s="1"/>
  <c r="DA413" i="64" a="1"/>
  <c r="DA413" i="64" s="1"/>
  <c r="CZ54" i="64" a="1"/>
  <c r="CZ54" i="64" s="1"/>
  <c r="CW1889" i="64" a="1"/>
  <c r="CW1889" i="64" s="1"/>
  <c r="CW1897" i="64" s="1"/>
  <c r="CW1722" i="64" a="1"/>
  <c r="CW1722" i="64" s="1"/>
  <c r="CX90" i="64" a="1"/>
  <c r="CX90" i="64" s="1"/>
  <c r="CW89" i="64" a="1"/>
  <c r="CW89" i="64" s="1"/>
  <c r="CT245" i="64" a="1"/>
  <c r="CT245" i="64" s="1"/>
  <c r="DL466" i="64" a="1"/>
  <c r="DL466" i="64" s="1"/>
  <c r="DL467" i="64" s="1"/>
  <c r="DB90" i="64" a="1"/>
  <c r="DB90" i="64" s="1"/>
  <c r="DA54" i="64" a="1"/>
  <c r="DA54" i="64" s="1"/>
  <c r="DB54" i="64" a="1"/>
  <c r="DB54" i="64" s="1"/>
  <c r="DA2167" i="64" a="1"/>
  <c r="DA2167" i="64" s="1"/>
  <c r="DC2147" i="64" a="1"/>
  <c r="DC2147" i="64" s="1"/>
  <c r="DD1758" i="64" a="1"/>
  <c r="DD1758" i="64" s="1"/>
  <c r="DA91" i="64" a="1"/>
  <c r="DA91" i="64" s="1"/>
  <c r="DA1724" i="64" a="1"/>
  <c r="DA1724" i="64" s="1"/>
  <c r="DC1724" i="64" a="1"/>
  <c r="DC1724" i="64" s="1"/>
  <c r="DD40" i="64" a="1"/>
  <c r="DD40" i="64" s="1"/>
  <c r="DD668" i="64" s="1"/>
  <c r="DC91" i="64" a="1"/>
  <c r="DC91" i="64" s="1"/>
  <c r="DB2147" i="64" a="1"/>
  <c r="DB2147" i="64" s="1"/>
  <c r="DC2188" i="64" a="1"/>
  <c r="DC2188" i="64" s="1"/>
  <c r="DA75" i="64" a="1"/>
  <c r="DA75" i="64" s="1"/>
  <c r="DC1766" i="64" a="1"/>
  <c r="DC1766" i="64" s="1"/>
  <c r="DB2188" i="64" a="1"/>
  <c r="DB2188" i="64" s="1"/>
  <c r="DC1757" i="64" a="1"/>
  <c r="DC1757" i="64" s="1"/>
  <c r="DD1767" i="64" a="1"/>
  <c r="DD1767" i="64" s="1"/>
  <c r="DB40" i="64" a="1"/>
  <c r="DB40" i="64" s="1"/>
  <c r="DB668" i="64" s="1"/>
  <c r="DB1767" i="64" a="1"/>
  <c r="DB1767" i="64" s="1"/>
  <c r="DB1889" i="64" a="1"/>
  <c r="DB1889" i="64" s="1"/>
  <c r="DB1897" i="64" s="1"/>
  <c r="DC175" i="64" a="1"/>
  <c r="DC175" i="64" s="1"/>
  <c r="DA2020" i="64" a="1"/>
  <c r="DA2020" i="64" s="1"/>
  <c r="DA90" i="64" a="1"/>
  <c r="DA90" i="64" s="1"/>
  <c r="DB1758" i="64" a="1"/>
  <c r="DB1758" i="64" s="1"/>
  <c r="DD2167" i="64" a="1"/>
  <c r="DD2167" i="64" s="1"/>
  <c r="DA1749" i="64" a="1"/>
  <c r="DA1749" i="64" s="1"/>
  <c r="DB1986" i="64" a="1"/>
  <c r="DB1986" i="64" s="1"/>
  <c r="DB1724" i="64" a="1"/>
  <c r="DB1724" i="64" s="1"/>
  <c r="DA2188" i="64" a="1"/>
  <c r="DA2188" i="64" s="1"/>
  <c r="CZ1724" i="64" a="1"/>
  <c r="CZ1724" i="64" s="1"/>
  <c r="CX1722" i="64" a="1"/>
  <c r="CX1722" i="64" s="1"/>
  <c r="CU75" i="64" a="1"/>
  <c r="CU75" i="64" s="1"/>
  <c r="CU1758" i="64" a="1"/>
  <c r="CU1758" i="64" s="1"/>
  <c r="CW1766" i="64" a="1"/>
  <c r="CW1766" i="64" s="1"/>
  <c r="CR1767" i="64" a="1"/>
  <c r="CR1767" i="64" s="1"/>
  <c r="DA175" i="64" a="1"/>
  <c r="DA175" i="64" s="1"/>
  <c r="DD2020" i="64" a="1"/>
  <c r="DD2020" i="64" s="1"/>
  <c r="DD89" i="64" a="1"/>
  <c r="DD89" i="64" s="1"/>
  <c r="DB89" i="64" a="1"/>
  <c r="DB89" i="64" s="1"/>
  <c r="DC1240" i="64" a="1"/>
  <c r="DC1240" i="64" s="1"/>
  <c r="DD91" i="64" a="1"/>
  <c r="DD91" i="64" s="1"/>
  <c r="CQ1748" i="64" a="1"/>
  <c r="CQ1748" i="64" s="1"/>
  <c r="CQ1722" i="64" a="1"/>
  <c r="CQ1722" i="64" s="1"/>
  <c r="CR1238" i="64" a="1"/>
  <c r="CR1238" i="64" s="1"/>
  <c r="CR2167" i="64" a="1"/>
  <c r="CR2167" i="64" s="1"/>
  <c r="CS245" i="64" a="1"/>
  <c r="CS245" i="64" s="1"/>
  <c r="CO2167" i="64" a="1"/>
  <c r="CO2167" i="64" s="1"/>
  <c r="CT413" i="64" a="1"/>
  <c r="CT413" i="64" s="1"/>
  <c r="CO1722" i="64" a="1"/>
  <c r="CO1722" i="64" s="1"/>
  <c r="CT54" i="64" a="1"/>
  <c r="CT54" i="64" s="1"/>
  <c r="CR90" i="64" a="1"/>
  <c r="CR90" i="64" s="1"/>
  <c r="CS413" i="64" a="1"/>
  <c r="CS413" i="64" s="1"/>
  <c r="DB1766" i="64" a="1"/>
  <c r="DB1766" i="64" s="1"/>
  <c r="DD413" i="64" a="1"/>
  <c r="DD413" i="64" s="1"/>
  <c r="DA1766" i="64" a="1"/>
  <c r="DA1766" i="64" s="1"/>
  <c r="DC59" i="64" a="1"/>
  <c r="DC59" i="64" s="1"/>
  <c r="DH2147" i="64" a="1"/>
  <c r="DH2147" i="64" s="1"/>
  <c r="DG2167" i="64" a="1"/>
  <c r="DG2167" i="64" s="1"/>
  <c r="DE1767" i="64" a="1"/>
  <c r="DE1767" i="64" s="1"/>
  <c r="DE2188" i="64" a="1"/>
  <c r="DE2188" i="64" s="1"/>
  <c r="DF92" i="64" a="1"/>
  <c r="DF92" i="64" s="1"/>
  <c r="DH1748" i="64" a="1"/>
  <c r="DH1748" i="64" s="1"/>
  <c r="DG54" i="64" a="1"/>
  <c r="DG54" i="64" s="1"/>
  <c r="DG92" i="64" a="1"/>
  <c r="DG92" i="64" s="1"/>
  <c r="DH75" i="64" a="1"/>
  <c r="DH75" i="64" s="1"/>
  <c r="DF1986" i="64" a="1"/>
  <c r="DF1986" i="64" s="1"/>
  <c r="DF2020" i="64" a="1"/>
  <c r="DF2020" i="64" s="1"/>
  <c r="DH1724" i="64" a="1"/>
  <c r="DH1724" i="64" s="1"/>
  <c r="DF1749" i="64" a="1"/>
  <c r="DF1749" i="64" s="1"/>
  <c r="DH175" i="64" a="1"/>
  <c r="DH175" i="64" s="1"/>
  <c r="DH1767" i="64" a="1"/>
  <c r="DH1767" i="64" s="1"/>
  <c r="DE1889" i="64" a="1"/>
  <c r="DE1889" i="64" s="1"/>
  <c r="DE1897" i="64" s="1"/>
  <c r="DH40" i="64" a="1"/>
  <c r="DH40" i="64" s="1"/>
  <c r="DH668" i="64" s="1"/>
  <c r="CT2147" i="64" a="1"/>
  <c r="CT2147" i="64" s="1"/>
  <c r="CV90" i="64" a="1"/>
  <c r="CV90" i="64" s="1"/>
  <c r="CQ1240" i="64" a="1"/>
  <c r="CQ1240" i="64" s="1"/>
  <c r="CO75" i="64" a="1"/>
  <c r="CO75" i="64" s="1"/>
  <c r="CQ1766" i="64" a="1"/>
  <c r="CQ1766" i="64" s="1"/>
  <c r="CV92" i="64" a="1"/>
  <c r="CV92" i="64" s="1"/>
  <c r="CQ2188" i="64" a="1"/>
  <c r="CQ2188" i="64" s="1"/>
  <c r="CT1722" i="64" a="1"/>
  <c r="CT1722" i="64" s="1"/>
  <c r="CZ2147" i="64" a="1"/>
  <c r="CZ2147" i="64" s="1"/>
  <c r="CS1748" i="64" a="1"/>
  <c r="CS1748" i="64" s="1"/>
  <c r="DC413" i="64" a="1"/>
  <c r="DC413" i="64" s="1"/>
  <c r="CU59" i="64" a="1"/>
  <c r="CU59" i="64" s="1"/>
  <c r="CU89" i="64" a="1"/>
  <c r="CU89" i="64" s="1"/>
  <c r="CT1724" i="64" a="1"/>
  <c r="CT1724" i="64" s="1"/>
  <c r="CT1889" i="64" a="1"/>
  <c r="CT1889" i="64" s="1"/>
  <c r="CT1897" i="64" s="1"/>
  <c r="DC245" i="64" a="1"/>
  <c r="DC245" i="64" s="1"/>
  <c r="DD1240" i="64" a="1"/>
  <c r="DD1240" i="64" s="1"/>
  <c r="CZ2020" i="64" a="1"/>
  <c r="CZ2020" i="64" s="1"/>
  <c r="CV1758" i="64" a="1"/>
  <c r="CV1758" i="64" s="1"/>
  <c r="CP1758" i="64" a="1"/>
  <c r="CP1758" i="64" s="1"/>
  <c r="CZ1238" i="64" a="1"/>
  <c r="CZ1238" i="64" s="1"/>
  <c r="CP413" i="64" a="1"/>
  <c r="CP413" i="64" s="1"/>
  <c r="DC54" i="64" a="1"/>
  <c r="DC54" i="64" s="1"/>
  <c r="CS1767" i="64" a="1"/>
  <c r="CS1767" i="64" s="1"/>
  <c r="CY1757" i="64" a="1"/>
  <c r="CY1757" i="64" s="1"/>
  <c r="CX245" i="64" a="1"/>
  <c r="CX245" i="64" s="1"/>
  <c r="CR413" i="64" a="1"/>
  <c r="CR413" i="64" s="1"/>
  <c r="CS1986" i="64" a="1"/>
  <c r="CS1986" i="64" s="1"/>
  <c r="DD175" i="64" a="1"/>
  <c r="DD175" i="64" s="1"/>
  <c r="CX1889" i="64" a="1"/>
  <c r="CX1889" i="64" s="1"/>
  <c r="CX1897" i="64" s="1"/>
  <c r="CQ413" i="64" a="1"/>
  <c r="CQ413" i="64" s="1"/>
  <c r="CV2147" i="64" a="1"/>
  <c r="CV2147" i="64" s="1"/>
  <c r="CY1889" i="64" a="1"/>
  <c r="CY1889" i="64" s="1"/>
  <c r="CY1897" i="64" s="1"/>
  <c r="DA40" i="64" a="1"/>
  <c r="DA40" i="64" s="1"/>
  <c r="DA668" i="64" s="1"/>
  <c r="DB1749" i="64" a="1"/>
  <c r="DB1749" i="64" s="1"/>
  <c r="CP90" i="64" a="1"/>
  <c r="CP90" i="64" s="1"/>
  <c r="CV1748" i="64" a="1"/>
  <c r="CV1748" i="64" s="1"/>
  <c r="CW1238" i="64" a="1"/>
  <c r="CW1238" i="64" s="1"/>
  <c r="CR1722" i="64" a="1"/>
  <c r="CR1722" i="64" s="1"/>
  <c r="DC1986" i="64" a="1"/>
  <c r="DC1986" i="64" s="1"/>
  <c r="DD1748" i="64" a="1"/>
  <c r="DD1748" i="64" s="1"/>
  <c r="CZ1766" i="64" a="1"/>
  <c r="CZ1766" i="64" s="1"/>
  <c r="CX1724" i="64" a="1"/>
  <c r="CX1724" i="64" s="1"/>
  <c r="CW1749" i="64" a="1"/>
  <c r="CW1749" i="64" s="1"/>
  <c r="CX2188" i="64" a="1"/>
  <c r="CX2188" i="64" s="1"/>
  <c r="DE2020" i="64" a="1"/>
  <c r="DE2020" i="64" s="1"/>
  <c r="CW2020" i="64" a="1"/>
  <c r="CW2020" i="64" s="1"/>
  <c r="CS1749" i="64" a="1"/>
  <c r="CS1749" i="64" s="1"/>
  <c r="DF89" i="64" a="1"/>
  <c r="DF89" i="64" s="1"/>
  <c r="DG1722" i="64" a="1"/>
  <c r="DG1722" i="64" s="1"/>
  <c r="DG245" i="64" a="1"/>
  <c r="DG245" i="64" s="1"/>
  <c r="DH1749" i="64" a="1"/>
  <c r="DH1749" i="64" s="1"/>
  <c r="DF175" i="64" a="1"/>
  <c r="DF175" i="64" s="1"/>
  <c r="DG1724" i="64" a="1"/>
  <c r="DG1724" i="64" s="1"/>
  <c r="DH1238" i="64" a="1"/>
  <c r="DH1238" i="64" s="1"/>
  <c r="DE1238" i="64" a="1"/>
  <c r="DE1238" i="64" s="1"/>
  <c r="DE59" i="64" a="1"/>
  <c r="DE59" i="64" s="1"/>
  <c r="DG2020" i="64" a="1"/>
  <c r="DG2020" i="64" s="1"/>
  <c r="DH1757" i="64" a="1"/>
  <c r="DH1757" i="64" s="1"/>
  <c r="DH413" i="64" a="1"/>
  <c r="DH413" i="64" s="1"/>
  <c r="DE1986" i="64" a="1"/>
  <c r="DE1986" i="64" s="1"/>
  <c r="DG1889" i="64" a="1"/>
  <c r="DG1889" i="64" s="1"/>
  <c r="DG1897" i="64" s="1"/>
  <c r="CU1766" i="64" a="1"/>
  <c r="CU1766" i="64" s="1"/>
  <c r="CZ1986" i="64" a="1"/>
  <c r="CZ1986" i="64" s="1"/>
  <c r="DB59" i="64" a="1"/>
  <c r="DB59" i="64" s="1"/>
  <c r="CR89" i="64" a="1"/>
  <c r="CR89" i="64" s="1"/>
  <c r="CO1926" i="64" a="1"/>
  <c r="CO1926" i="64" s="1"/>
  <c r="CY1240" i="64" a="1"/>
  <c r="CY1240" i="64" s="1"/>
  <c r="CQ1889" i="64" a="1"/>
  <c r="CQ1889" i="64" s="1"/>
  <c r="CQ1897" i="64" s="1"/>
  <c r="CV2188" i="64" a="1"/>
  <c r="CV2188" i="64" s="1"/>
  <c r="CY1724" i="64" a="1"/>
  <c r="CY1724" i="64" s="1"/>
  <c r="CQ40" i="64" a="1"/>
  <c r="CQ40" i="64" s="1"/>
  <c r="CQ668" i="64" s="1"/>
  <c r="DB75" i="64" a="1"/>
  <c r="DB75" i="64" s="1"/>
  <c r="CQ90" i="64" a="1"/>
  <c r="CQ90" i="64" s="1"/>
  <c r="CS2167" i="64" a="1"/>
  <c r="CS2167" i="64" s="1"/>
  <c r="CZ175" i="64" a="1"/>
  <c r="CZ175" i="64" s="1"/>
  <c r="CR175" i="64" a="1"/>
  <c r="CR175" i="64" s="1"/>
  <c r="DD90" i="64" a="1"/>
  <c r="DD90" i="64" s="1"/>
  <c r="DD1749" i="64" a="1"/>
  <c r="DD1749" i="64" s="1"/>
  <c r="CQ92" i="64" a="1"/>
  <c r="CQ92" i="64" s="1"/>
  <c r="CU2188" i="64" a="1"/>
  <c r="CU2188" i="64" s="1"/>
  <c r="CR1757" i="64" a="1"/>
  <c r="CR1757" i="64" s="1"/>
  <c r="CS2020" i="64" a="1"/>
  <c r="CS2020" i="64" s="1"/>
  <c r="DC89" i="64" a="1"/>
  <c r="DC89" i="64" s="1"/>
  <c r="DD59" i="64" a="1"/>
  <c r="DD59" i="64" s="1"/>
  <c r="CP54" i="64" a="1"/>
  <c r="CP54" i="64" s="1"/>
  <c r="CU1724" i="64" a="1"/>
  <c r="CU1724" i="64" s="1"/>
  <c r="CZ91" i="64" a="1"/>
  <c r="CZ91" i="64" s="1"/>
  <c r="CR2147" i="64" a="1"/>
  <c r="CR2147" i="64" s="1"/>
  <c r="CT1766" i="64" a="1"/>
  <c r="CT1766" i="64" s="1"/>
  <c r="DB1722" i="64" a="1"/>
  <c r="DB1722" i="64" s="1"/>
  <c r="CU245" i="64" a="1"/>
  <c r="CU245" i="64" s="1"/>
  <c r="CV413" i="64" a="1"/>
  <c r="CV413" i="64" s="1"/>
  <c r="CT2167" i="64" a="1"/>
  <c r="CT2167" i="64" s="1"/>
  <c r="CO91" i="64" a="1"/>
  <c r="CO91" i="64" s="1"/>
  <c r="DC1758" i="64" a="1"/>
  <c r="DC1758" i="64" s="1"/>
  <c r="DA59" i="64" a="1"/>
  <c r="DA59" i="64" s="1"/>
  <c r="CQ245" i="64" a="1"/>
  <c r="CQ245" i="64" s="1"/>
  <c r="CV1240" i="64" a="1"/>
  <c r="CV1240" i="64" s="1"/>
  <c r="CU1749" i="64" a="1"/>
  <c r="CU1749" i="64" s="1"/>
  <c r="CS59" i="64" a="1"/>
  <c r="CS59" i="64" s="1"/>
  <c r="DB2020" i="64" a="1"/>
  <c r="DB2020" i="64" s="1"/>
  <c r="DD75" i="64" a="1"/>
  <c r="DD75" i="64" s="1"/>
  <c r="CU2167" i="64" a="1"/>
  <c r="CU2167" i="64" s="1"/>
  <c r="CX1767" i="64" a="1"/>
  <c r="CX1767" i="64" s="1"/>
  <c r="CY245" i="64" a="1"/>
  <c r="CY245" i="64" s="1"/>
  <c r="CY92" i="64" a="1"/>
  <c r="CY92" i="64" s="1"/>
  <c r="CU413" i="64" a="1"/>
  <c r="CU413" i="64" s="1"/>
  <c r="CY1749" i="64" a="1"/>
  <c r="CY1749" i="64" s="1"/>
  <c r="CY1986" i="64" a="1"/>
  <c r="CY1986" i="64" s="1"/>
  <c r="DH2167" i="64" a="1"/>
  <c r="DH2167" i="64" s="1"/>
  <c r="DF1766" i="64" a="1"/>
  <c r="DF1766" i="64" s="1"/>
  <c r="DE1748" i="64" a="1"/>
  <c r="DE1748" i="64" s="1"/>
  <c r="DE1766" i="64" a="1"/>
  <c r="DE1766" i="64" s="1"/>
  <c r="DG413" i="64" a="1"/>
  <c r="DG413" i="64" s="1"/>
  <c r="DG1749" i="64" a="1"/>
  <c r="DG1749" i="64" s="1"/>
  <c r="DF1240" i="64" a="1"/>
  <c r="DF1240" i="64" s="1"/>
  <c r="DE40" i="64" a="1"/>
  <c r="DE40" i="64" s="1"/>
  <c r="DE668" i="64" s="1"/>
  <c r="DH1986" i="64" a="1"/>
  <c r="DH1986" i="64" s="1"/>
  <c r="DH90" i="64" a="1"/>
  <c r="DH90" i="64" s="1"/>
  <c r="DG1238" i="64" a="1"/>
  <c r="DG1238" i="64" s="1"/>
  <c r="DE54" i="64" a="1"/>
  <c r="DE54" i="64" s="1"/>
  <c r="CU1748" i="64" a="1"/>
  <c r="CU1748" i="64" s="1"/>
  <c r="CY1758" i="64" a="1"/>
  <c r="CY1758" i="64" s="1"/>
  <c r="CW1748" i="64" a="1"/>
  <c r="CW1748" i="64" s="1"/>
  <c r="CR91" i="64" a="1"/>
  <c r="CR91" i="64" s="1"/>
  <c r="CU90" i="64" a="1"/>
  <c r="CU90" i="64" s="1"/>
  <c r="CS2147" i="64" a="1"/>
  <c r="CS2147" i="64" s="1"/>
  <c r="CR40" i="64" a="1"/>
  <c r="CR40" i="64" s="1"/>
  <c r="CR668" i="64" s="1"/>
  <c r="CV54" i="64" a="1"/>
  <c r="CV54" i="64" s="1"/>
  <c r="CU1757" i="64" a="1"/>
  <c r="CU1757" i="64" s="1"/>
  <c r="DC1238" i="64" a="1"/>
  <c r="DC1238" i="64" s="1"/>
  <c r="CY90" i="64" a="1"/>
  <c r="CY90" i="64" s="1"/>
  <c r="CU1889" i="64" a="1"/>
  <c r="CU1889" i="64" s="1"/>
  <c r="CU1897" i="64" s="1"/>
  <c r="CV75" i="64" a="1"/>
  <c r="CV75" i="64" s="1"/>
  <c r="CV2167" i="64" a="1"/>
  <c r="CV2167" i="64" s="1"/>
  <c r="CV1766" i="64" a="1"/>
  <c r="CV1766" i="64" s="1"/>
  <c r="DB175" i="64" a="1"/>
  <c r="DB175" i="64" s="1"/>
  <c r="DD2188" i="64" a="1"/>
  <c r="DD2188" i="64" s="1"/>
  <c r="CP1722" i="64" a="1"/>
  <c r="CP1722" i="64" s="1"/>
  <c r="CO90" i="64" a="1"/>
  <c r="CO90" i="64" s="1"/>
  <c r="CP245" i="64" a="1"/>
  <c r="CP245" i="64" s="1"/>
  <c r="CR59" i="64" a="1"/>
  <c r="CR59" i="64" s="1"/>
  <c r="DA245" i="64" a="1"/>
  <c r="DA245" i="64" s="1"/>
  <c r="DD1238" i="64" a="1"/>
  <c r="DD1238" i="64" s="1"/>
  <c r="CY175" i="64" a="1"/>
  <c r="CY175" i="64" s="1"/>
  <c r="CQ91" i="64" a="1"/>
  <c r="CQ91" i="64" s="1"/>
  <c r="CR1889" i="64" a="1"/>
  <c r="CR1889" i="64" s="1"/>
  <c r="CR1897" i="64" s="1"/>
  <c r="CY54" i="64" a="1"/>
  <c r="CY54" i="64" s="1"/>
  <c r="CU175" i="64" a="1"/>
  <c r="CU175" i="64" s="1"/>
  <c r="DD1724" i="64" a="1"/>
  <c r="DD1724" i="64" s="1"/>
  <c r="CT1757" i="64" a="1"/>
  <c r="CT1757" i="64" s="1"/>
  <c r="CT175" i="64" a="1"/>
  <c r="CT175" i="64" s="1"/>
  <c r="CY1748" i="64" a="1"/>
  <c r="CY1748" i="64" s="1"/>
  <c r="CP1766" i="64" a="1"/>
  <c r="CP1766" i="64" s="1"/>
  <c r="DD92" i="64" a="1"/>
  <c r="DD92" i="64" s="1"/>
  <c r="CO1889" i="64" a="1"/>
  <c r="CO1889" i="64" s="1"/>
  <c r="CZ2167" i="64" a="1"/>
  <c r="CZ2167" i="64" s="1"/>
  <c r="CP2147" i="64" a="1"/>
  <c r="CP2147" i="64" s="1"/>
  <c r="CU2147" i="64" a="1"/>
  <c r="CU2147" i="64" s="1"/>
  <c r="CW40" i="64" a="1"/>
  <c r="CW40" i="64" s="1"/>
  <c r="CW668" i="64" s="1"/>
  <c r="DA1767" i="64" a="1"/>
  <c r="DA1767" i="64" s="1"/>
  <c r="DC2167" i="64" a="1"/>
  <c r="DC2167" i="64" s="1"/>
  <c r="CW91" i="64" a="1"/>
  <c r="CW91" i="64" s="1"/>
  <c r="CW1724" i="64" a="1"/>
  <c r="CW1724" i="64" s="1"/>
  <c r="CX1758" i="64" a="1"/>
  <c r="CX1758" i="64" s="1"/>
  <c r="CW54" i="64" a="1"/>
  <c r="CW54" i="64" s="1"/>
  <c r="CV59" i="64" a="1"/>
  <c r="CV59" i="64" s="1"/>
  <c r="CT89" i="64" a="1"/>
  <c r="CT89" i="64" s="1"/>
  <c r="CX75" i="64" a="1"/>
  <c r="CX75" i="64" s="1"/>
  <c r="DE413" i="64" a="1"/>
  <c r="DE413" i="64" s="1"/>
  <c r="DE75" i="64" a="1"/>
  <c r="DE75" i="64" s="1"/>
  <c r="DH245" i="64" a="1"/>
  <c r="DH245" i="64" s="1"/>
  <c r="DG1767" i="64" a="1"/>
  <c r="DG1767" i="64" s="1"/>
  <c r="DG1986" i="64" a="1"/>
  <c r="DG1986" i="64" s="1"/>
  <c r="DH89" i="64" a="1"/>
  <c r="DH89" i="64" s="1"/>
  <c r="DH92" i="64" a="1"/>
  <c r="DH92" i="64" s="1"/>
  <c r="DF1722" i="64" a="1"/>
  <c r="DF1722" i="64" s="1"/>
  <c r="DG91" i="64" a="1"/>
  <c r="DG91" i="64" s="1"/>
  <c r="DG40" i="64" a="1"/>
  <c r="DG40" i="64" s="1"/>
  <c r="DG668" i="64" s="1"/>
  <c r="CR245" i="64" a="1"/>
  <c r="CR245" i="64" s="1"/>
  <c r="CO2020" i="64" a="1"/>
  <c r="CO2020" i="64" s="1"/>
  <c r="CO92" i="64" a="1"/>
  <c r="CO92" i="64" s="1"/>
  <c r="CQ89" i="64" a="1"/>
  <c r="CQ89" i="64" s="1"/>
  <c r="CU1986" i="64" a="1"/>
  <c r="CU1986" i="64" s="1"/>
  <c r="CQ1926" i="64" a="1"/>
  <c r="CQ1926" i="64" s="1"/>
  <c r="CR1766" i="64" a="1"/>
  <c r="CR1766" i="64" s="1"/>
  <c r="CP1889" i="64" a="1"/>
  <c r="CP1889" i="64" s="1"/>
  <c r="CP1897" i="64" s="1"/>
  <c r="CS1240" i="64" a="1"/>
  <c r="CS1240" i="64" s="1"/>
  <c r="DB92" i="64" a="1"/>
  <c r="DB92" i="64" s="1"/>
  <c r="CT2020" i="64" a="1"/>
  <c r="CT2020" i="64" s="1"/>
  <c r="CZ40" i="64" a="1"/>
  <c r="CZ40" i="64" s="1"/>
  <c r="CZ668" i="64" s="1"/>
  <c r="CX2147" i="64" a="1"/>
  <c r="CX2147" i="64" s="1"/>
  <c r="CP1757" i="64" a="1"/>
  <c r="CP1757" i="64" s="1"/>
  <c r="CO1748" i="64" a="1"/>
  <c r="CO1748" i="64" s="1"/>
  <c r="DC1889" i="64" a="1"/>
  <c r="DC1889" i="64" s="1"/>
  <c r="DC1897" i="64" s="1"/>
  <c r="DD2147" i="64" a="1"/>
  <c r="DD2147" i="64" s="1"/>
  <c r="CS75" i="64" a="1"/>
  <c r="CS75" i="64" s="1"/>
  <c r="CP1724" i="64" a="1"/>
  <c r="CP1724" i="64" s="1"/>
  <c r="CY75" i="64" a="1"/>
  <c r="CY75" i="64" s="1"/>
  <c r="CU54" i="64" a="1"/>
  <c r="CU54" i="64" s="1"/>
  <c r="DC1749" i="64" a="1"/>
  <c r="DC1749" i="64" s="1"/>
  <c r="DB91" i="64" a="1"/>
  <c r="DB91" i="64" s="1"/>
  <c r="CY91" i="64" a="1"/>
  <c r="CY91" i="64" s="1"/>
  <c r="CX92" i="64" a="1"/>
  <c r="CX92" i="64" s="1"/>
  <c r="CQ175" i="64" a="1"/>
  <c r="CQ175" i="64" s="1"/>
  <c r="CY89" i="64" a="1"/>
  <c r="CY89" i="64" s="1"/>
  <c r="DC1767" i="64" a="1"/>
  <c r="DC1767" i="64" s="1"/>
  <c r="DB413" i="64" a="1"/>
  <c r="DB413" i="64" s="1"/>
  <c r="CP2188" i="64" a="1"/>
  <c r="CP2188" i="64" s="1"/>
  <c r="CS1757" i="64" a="1"/>
  <c r="CS1757" i="64" s="1"/>
  <c r="CO2147" i="64" a="1"/>
  <c r="CO2147" i="64" s="1"/>
  <c r="CP2020" i="64" a="1"/>
  <c r="CP2020" i="64" s="1"/>
  <c r="DD1722" i="64" a="1"/>
  <c r="DD1722" i="64" s="1"/>
  <c r="CR54" i="64" a="1"/>
  <c r="CR54" i="64" s="1"/>
  <c r="CZ92" i="64" a="1"/>
  <c r="CZ92" i="64" s="1"/>
  <c r="CX54" i="64" a="1"/>
  <c r="CX54" i="64" s="1"/>
  <c r="CS2188" i="64" a="1"/>
  <c r="CS2188" i="64" s="1"/>
  <c r="CO40" i="64" a="1"/>
  <c r="CO40" i="64" s="1"/>
  <c r="CO668" i="64" s="1"/>
  <c r="DD245" i="64" a="1"/>
  <c r="DD245" i="64" s="1"/>
  <c r="CW92" i="64" a="1"/>
  <c r="CW92" i="64" s="1"/>
  <c r="CX89" i="64" a="1"/>
  <c r="CX89" i="64" s="1"/>
  <c r="CY413" i="64" a="1"/>
  <c r="CY413" i="64" s="1"/>
  <c r="CW175" i="64" a="1"/>
  <c r="CW175" i="64" s="1"/>
  <c r="CY2020" i="64" a="1"/>
  <c r="CY2020" i="64" s="1"/>
  <c r="CX40" i="64" a="1"/>
  <c r="CX40" i="64" s="1"/>
  <c r="CX668" i="64" s="1"/>
  <c r="CV1238" i="64" a="1"/>
  <c r="CV1238" i="64" s="1"/>
  <c r="CS1766" i="64" a="1"/>
  <c r="CS1766" i="64" s="1"/>
  <c r="DJ2188" i="64" a="1"/>
  <c r="DJ2188" i="64" s="1"/>
  <c r="DJ1986" i="64" a="1"/>
  <c r="DJ1986" i="64" s="1"/>
  <c r="DJ40" i="64" a="1"/>
  <c r="DJ40" i="64" s="1"/>
  <c r="DJ668" i="64" s="1"/>
  <c r="DL54" i="64" a="1"/>
  <c r="DL54" i="64" s="1"/>
  <c r="DJ2167" i="64" a="1"/>
  <c r="DJ2167" i="64" s="1"/>
  <c r="DJ175" i="64" a="1"/>
  <c r="DJ175" i="64" s="1"/>
  <c r="DL1766" i="64" a="1"/>
  <c r="DL1766" i="64" s="1"/>
  <c r="DL2398" i="64" a="1"/>
  <c r="DL2398" i="64" s="1"/>
  <c r="DJ1240" i="64" a="1"/>
  <c r="DJ1240" i="64" s="1"/>
  <c r="DJ75" i="64" a="1"/>
  <c r="DJ75" i="64" s="1"/>
  <c r="DL1645" i="64" a="1"/>
  <c r="DL1645" i="64" s="1"/>
  <c r="DL1646" i="64" s="1"/>
  <c r="DJ1767" i="64" a="1"/>
  <c r="DJ1767" i="64" s="1"/>
  <c r="DJ89" i="64" a="1"/>
  <c r="DJ89" i="64" s="1"/>
  <c r="DI1240" i="64" a="1"/>
  <c r="DI1240" i="64" s="1"/>
  <c r="DJ1238" i="64" a="1"/>
  <c r="DJ1238" i="64" s="1"/>
  <c r="DL1619" i="64" a="1"/>
  <c r="DL1619" i="64" s="1"/>
  <c r="DI59" i="64" a="1"/>
  <c r="DI59" i="64" s="1"/>
  <c r="DL1670" i="64" a="1"/>
  <c r="DL1670" i="64" s="1"/>
  <c r="DJ1766" i="64" a="1"/>
  <c r="DJ1766" i="64" s="1"/>
  <c r="DJ1749" i="64" a="1"/>
  <c r="DJ1749" i="64" s="1"/>
  <c r="DJ1722" i="64" a="1"/>
  <c r="DJ1722" i="64" s="1"/>
  <c r="DL1214" i="64" a="1"/>
  <c r="DL1214" i="64" s="1"/>
  <c r="DL1086" i="64" a="1"/>
  <c r="DL1086" i="64" s="1"/>
  <c r="DL2456" i="64" s="1"/>
  <c r="DL1395" i="64" a="1"/>
  <c r="DL1395" i="64" s="1"/>
  <c r="DI40" i="64" a="1"/>
  <c r="DI40" i="64" s="1"/>
  <c r="DI668" i="64" s="1"/>
  <c r="DI1757" i="64" a="1"/>
  <c r="DI1757" i="64" s="1"/>
  <c r="DL1986" i="64" a="1"/>
  <c r="DL1986" i="64" s="1"/>
  <c r="DL2424" i="64" a="1"/>
  <c r="DL2424" i="64" s="1"/>
  <c r="DL1613" i="64" a="1"/>
  <c r="DL1613" i="64" s="1"/>
  <c r="DL40" i="64" a="1"/>
  <c r="DL40" i="64" s="1"/>
  <c r="DL668" i="64" s="1"/>
  <c r="DL1889" i="64" a="1"/>
  <c r="DL1889" i="64" s="1"/>
  <c r="DL1897" i="64" s="1"/>
  <c r="DI89" i="64" a="1"/>
  <c r="DI89" i="64" s="1"/>
  <c r="DL645" i="64" a="1"/>
  <c r="DL645" i="64" s="1"/>
  <c r="DL1334" i="64" a="1"/>
  <c r="DL1334" i="64" s="1"/>
  <c r="DI92" i="64" a="1"/>
  <c r="DI92" i="64" s="1"/>
  <c r="DL389" i="64" a="1"/>
  <c r="DL389" i="64" s="1"/>
  <c r="DL1216" i="64" a="1"/>
  <c r="DL1216" i="64" s="1"/>
  <c r="DL1240" i="64" a="1"/>
  <c r="DL1240" i="64" s="1"/>
  <c r="DL412" i="64" a="1"/>
  <c r="DL412" i="64" s="1"/>
  <c r="DL2449" i="64" a="1"/>
  <c r="DL2449" i="64" s="1"/>
  <c r="DI245" i="64" a="1"/>
  <c r="DI245" i="64" s="1"/>
  <c r="DL472" i="64" a="1"/>
  <c r="DL472" i="64" s="1"/>
  <c r="DL568" i="64" a="1"/>
  <c r="DL568" i="64" s="1"/>
  <c r="DL1724" i="64" a="1"/>
  <c r="DL1724" i="64" s="1"/>
  <c r="DL60" i="64" a="1"/>
  <c r="DL60" i="64" s="1"/>
  <c r="DL91" i="64" a="1"/>
  <c r="DL91" i="64" s="1"/>
  <c r="DJ245" i="64" a="1"/>
  <c r="DJ245" i="64" s="1"/>
  <c r="DL2475" i="64" a="1"/>
  <c r="DL2475" i="64" s="1"/>
  <c r="DL1587" i="64" a="1"/>
  <c r="DL1587" i="64" s="1"/>
  <c r="DL1588" i="64" s="1"/>
  <c r="DL1749" i="64" a="1"/>
  <c r="DL1749" i="64" s="1"/>
  <c r="DL413" i="64" a="1"/>
  <c r="DL413" i="64" s="1"/>
  <c r="DL573" i="64" a="1"/>
  <c r="DL573" i="64" s="1"/>
  <c r="DL1507" i="64" a="1"/>
  <c r="DL1507" i="64" s="1"/>
  <c r="DL1466" i="64" a="1"/>
  <c r="DL1466" i="64" s="1"/>
  <c r="DL2188" i="64" a="1"/>
  <c r="DL2188" i="64" s="1"/>
  <c r="DL997" i="64" a="1"/>
  <c r="DL997" i="64" s="1"/>
  <c r="DL245" i="64" a="1"/>
  <c r="DL245" i="64" s="1"/>
  <c r="DI2167" i="64" a="1"/>
  <c r="DI2167" i="64" s="1"/>
  <c r="DJ1758" i="64" a="1"/>
  <c r="DJ1758" i="64" s="1"/>
  <c r="DJ1724" i="64" a="1"/>
  <c r="DJ1724" i="64" s="1"/>
  <c r="DJ1757" i="64" a="1"/>
  <c r="DJ1757" i="64" s="1"/>
  <c r="DJ54" i="64" a="1"/>
  <c r="DJ54" i="64" s="1"/>
  <c r="DJ2020" i="64" a="1"/>
  <c r="DJ2020" i="64" s="1"/>
  <c r="DL647" i="64" a="1"/>
  <c r="DL647" i="64" s="1"/>
  <c r="DL89" i="64" a="1"/>
  <c r="DL89" i="64" s="1"/>
  <c r="DL59" i="64" a="1"/>
  <c r="DL59" i="64" s="1"/>
  <c r="DL175" i="64" a="1"/>
  <c r="DL175" i="64" s="1"/>
  <c r="DI175" i="64" a="1"/>
  <c r="DI175" i="64" s="1"/>
  <c r="DL53" i="64" a="1"/>
  <c r="DL53" i="64" s="1"/>
  <c r="DL945" i="64" a="1"/>
  <c r="DL945" i="64" s="1"/>
  <c r="DL2407" i="64" s="1"/>
  <c r="DL1608" i="64" a="1"/>
  <c r="DL1608" i="64" s="1"/>
  <c r="DI1722" i="64" a="1"/>
  <c r="DI1722" i="64" s="1"/>
  <c r="DL2147" i="64" a="1"/>
  <c r="DL2147" i="64" s="1"/>
  <c r="DI54" i="64" a="1"/>
  <c r="DI54" i="64" s="1"/>
  <c r="DL55" i="64" a="1"/>
  <c r="DL55" i="64" s="1"/>
  <c r="DL1332" i="64" a="1"/>
  <c r="DL1332" i="64" s="1"/>
  <c r="DL1722" i="64" a="1"/>
  <c r="DL1722" i="64" s="1"/>
  <c r="DI413" i="64" a="1"/>
  <c r="DI413" i="64" s="1"/>
  <c r="DL2020" i="64" a="1"/>
  <c r="DL2020" i="64" s="1"/>
  <c r="DL1698" i="64" a="1"/>
  <c r="DL1698" i="64" s="1"/>
  <c r="DL2525" i="64" a="1"/>
  <c r="DL2525" i="64" s="1"/>
  <c r="DL176" i="64" a="1"/>
  <c r="DL176" i="64" s="1"/>
  <c r="DI1748" i="64" a="1"/>
  <c r="DI1748" i="64" s="1"/>
  <c r="DL598" i="64" a="1"/>
  <c r="DL598" i="64" s="1"/>
  <c r="DL1262" i="64" a="1"/>
  <c r="DL1262" i="64" s="1"/>
  <c r="DL2167" i="64" a="1"/>
  <c r="DL2167" i="64" s="1"/>
  <c r="DJ1748" i="64" a="1"/>
  <c r="DJ1748" i="64" s="1"/>
  <c r="DJ1889" i="64" a="1"/>
  <c r="DJ1889" i="64" s="1"/>
  <c r="DJ1897" i="64" s="1"/>
  <c r="DJ413" i="64" a="1"/>
  <c r="DJ413" i="64" s="1"/>
  <c r="DI91" i="64" a="1"/>
  <c r="DI91" i="64" s="1"/>
  <c r="DL2501" i="64" a="1"/>
  <c r="DL2501" i="64" s="1"/>
  <c r="DI1238" i="64" a="1"/>
  <c r="DI1238" i="64" s="1"/>
  <c r="DI2020" i="64" a="1"/>
  <c r="DI2020" i="64" s="1"/>
  <c r="DL1360" i="64" a="1"/>
  <c r="DL1360" i="64" s="1"/>
  <c r="DL1238" i="64" a="1"/>
  <c r="DL1238" i="64" s="1"/>
  <c r="DI75" i="64" a="1"/>
  <c r="DI75" i="64" s="1"/>
  <c r="DL1757" i="64" a="1"/>
  <c r="DL1757" i="64" s="1"/>
  <c r="DI1767" i="64" a="1"/>
  <c r="DI1767" i="64" s="1"/>
  <c r="DI1724" i="64" a="1"/>
  <c r="DI1724" i="64" s="1"/>
  <c r="DI90" i="64" a="1"/>
  <c r="DI90" i="64" s="1"/>
  <c r="DL92" i="64" a="1"/>
  <c r="DL92" i="64" s="1"/>
  <c r="DL1767" i="64" a="1"/>
  <c r="DL1767" i="64" s="1"/>
  <c r="DI1749" i="64" a="1"/>
  <c r="DI1749" i="64" s="1"/>
  <c r="DI1986" i="64" a="1"/>
  <c r="DI1986" i="64" s="1"/>
  <c r="DJ91" i="64" a="1"/>
  <c r="DJ91" i="64" s="1"/>
  <c r="DJ92" i="64" a="1"/>
  <c r="DJ92" i="64" s="1"/>
  <c r="DJ59" i="64" a="1"/>
  <c r="DJ59" i="64" s="1"/>
  <c r="DJ90" i="64" a="1"/>
  <c r="DJ90" i="64" s="1"/>
  <c r="DL1758" i="64" a="1"/>
  <c r="DL1758" i="64" s="1"/>
  <c r="DL1676" i="64" a="1"/>
  <c r="DL1676" i="64" s="1"/>
  <c r="DI1889" i="64" a="1"/>
  <c r="DI1889" i="64" s="1"/>
  <c r="DI1897" i="64" s="1"/>
  <c r="DL1668" i="64" a="1"/>
  <c r="DL1668" i="64" s="1"/>
  <c r="DI1758" i="64" a="1"/>
  <c r="DI1758" i="64" s="1"/>
  <c r="DL90" i="64" a="1"/>
  <c r="DL90" i="64" s="1"/>
  <c r="DI1766" i="64" a="1"/>
  <c r="DI1766" i="64" s="1"/>
  <c r="DL669" i="64" a="1"/>
  <c r="DL669" i="64" s="1"/>
  <c r="DL75" i="64" a="1"/>
  <c r="DL75" i="64" s="1"/>
  <c r="DL1748" i="64" a="1"/>
  <c r="DL1748" i="64" s="1"/>
  <c r="DL1430" i="64" a="1"/>
  <c r="DL1430" i="64" s="1"/>
  <c r="DK1748" i="64" a="1"/>
  <c r="DK1748" i="64" s="1"/>
  <c r="DK1749" i="64" a="1"/>
  <c r="DK1749" i="64" s="1"/>
  <c r="DK1757" i="64" a="1"/>
  <c r="DK1757" i="64" s="1"/>
  <c r="DK1758" i="64" a="1"/>
  <c r="DK1758" i="64" s="1"/>
  <c r="DK1766" i="64" a="1"/>
  <c r="DK1766" i="64" s="1"/>
  <c r="DK1767" i="64" a="1"/>
  <c r="DK1767" i="64" s="1"/>
  <c r="DK1889" i="64" a="1"/>
  <c r="DK1889" i="64" s="1"/>
  <c r="DK1897" i="64" s="1"/>
  <c r="DK54" i="64" a="1"/>
  <c r="DK54" i="64" s="1"/>
  <c r="DK1724" i="64" a="1"/>
  <c r="DK1724" i="64" s="1"/>
  <c r="DK175" i="64" a="1"/>
  <c r="DK175" i="64" s="1"/>
  <c r="DK40" i="64" a="1"/>
  <c r="DK40" i="64" s="1"/>
  <c r="DK668" i="64" s="1"/>
  <c r="DK1722" i="64" a="1"/>
  <c r="DK1722" i="64" s="1"/>
  <c r="DK92" i="64" a="1"/>
  <c r="DK92" i="64" s="1"/>
  <c r="DK1240" i="64" a="1"/>
  <c r="DK1240" i="64" s="1"/>
  <c r="DK91" i="64" a="1"/>
  <c r="DK91" i="64" s="1"/>
  <c r="DK1238" i="64" a="1"/>
  <c r="DK1238" i="64" s="1"/>
  <c r="DK90" i="64" a="1"/>
  <c r="DK90" i="64" s="1"/>
  <c r="DK413" i="64" a="1"/>
  <c r="DK413" i="64" s="1"/>
  <c r="DK89" i="64" a="1"/>
  <c r="DK89" i="64" s="1"/>
  <c r="DK2020" i="64" a="1"/>
  <c r="DK2020" i="64" s="1"/>
  <c r="DK245" i="64" a="1"/>
  <c r="DK245" i="64" s="1"/>
  <c r="DK75" i="64" a="1"/>
  <c r="DK75" i="64" s="1"/>
  <c r="DK1986" i="64" a="1"/>
  <c r="DK1986" i="64" s="1"/>
  <c r="DK59" i="64" a="1"/>
  <c r="DK59" i="64" s="1"/>
  <c r="DK2188" i="64" a="1"/>
  <c r="DK2188" i="64" s="1"/>
  <c r="DK2167" i="64" a="1"/>
  <c r="DK2167" i="64" s="1"/>
  <c r="DF2188" i="64" a="1"/>
  <c r="DF2188" i="64" s="1"/>
  <c r="DI2188" i="64" a="1"/>
  <c r="DI2188" i="64" s="1"/>
  <c r="DI2147" i="64" a="1"/>
  <c r="DI2147" i="64" s="1"/>
  <c r="DK2147" i="64" a="1"/>
  <c r="DK2147" i="64" s="1"/>
  <c r="DJ2147" i="64" a="1"/>
  <c r="DJ2147" i="64" s="1"/>
  <c r="DF2147" i="64" a="1"/>
  <c r="DF2147" i="64" s="1"/>
  <c r="AR1860" i="64"/>
  <c r="AQ1862" i="64"/>
  <c r="AR1839" i="64"/>
  <c r="AR1841" i="64" s="1"/>
  <c r="CP2501" i="64" a="1"/>
  <c r="CP2501" i="64" s="1"/>
  <c r="DF2501" i="64" a="1"/>
  <c r="DF2501" i="64" s="1"/>
  <c r="DA2501" i="64" a="1"/>
  <c r="DA2501" i="64" s="1"/>
  <c r="CU2501" i="64" a="1"/>
  <c r="CU2501" i="64" s="1"/>
  <c r="DC2501" i="64" a="1"/>
  <c r="DC2501" i="64" s="1"/>
  <c r="DH2501" i="64" a="1"/>
  <c r="DH2501" i="64" s="1"/>
  <c r="DE2501" i="64" a="1"/>
  <c r="DE2501" i="64" s="1"/>
  <c r="DI2501" i="64" a="1"/>
  <c r="DI2501" i="64" s="1"/>
  <c r="CV2501" i="64" a="1"/>
  <c r="CV2501" i="64" s="1"/>
  <c r="CS2501" i="64" a="1"/>
  <c r="CS2501" i="64" s="1"/>
  <c r="CR2501" i="64" a="1"/>
  <c r="CR2501" i="64" s="1"/>
  <c r="CO2501" i="64" a="1"/>
  <c r="CO2501" i="64" s="1"/>
  <c r="CX2501" i="64" a="1"/>
  <c r="CX2501" i="64" s="1"/>
  <c r="DB2501" i="64" a="1"/>
  <c r="DB2501" i="64" s="1"/>
  <c r="CY2501" i="64" a="1"/>
  <c r="CY2501" i="64" s="1"/>
  <c r="CT2501" i="64" a="1"/>
  <c r="CT2501" i="64" s="1"/>
  <c r="CZ2501" i="64" a="1"/>
  <c r="CZ2501" i="64" s="1"/>
  <c r="CW2501" i="64" a="1"/>
  <c r="CW2501" i="64" s="1"/>
  <c r="DJ2501" i="64" a="1"/>
  <c r="DJ2501" i="64" s="1"/>
  <c r="DG2501" i="64" a="1"/>
  <c r="DG2501" i="64" s="1"/>
  <c r="DK2501" i="64" a="1"/>
  <c r="DK2501" i="64" s="1"/>
  <c r="CQ2501" i="64" a="1"/>
  <c r="CQ2501" i="64" s="1"/>
  <c r="DD2501" i="64" a="1"/>
  <c r="DD2501" i="64" s="1"/>
  <c r="DJ1795" i="64"/>
  <c r="DJ1797" i="64" s="1"/>
  <c r="DI1797" i="64"/>
  <c r="V1795" i="64"/>
  <c r="R1960" i="64"/>
  <c r="R1892" i="64"/>
  <c r="R1928" i="64"/>
  <c r="CX2146" i="64" a="1"/>
  <c r="CP2189" i="64" a="1"/>
  <c r="DA2146" i="64" a="1"/>
  <c r="DL414" i="64" a="1"/>
  <c r="DL1431" i="64" a="1"/>
  <c r="CT1753" i="64" a="1"/>
  <c r="DA2333" i="64" a="1"/>
  <c r="DB2333" i="64" a="1"/>
  <c r="CO2168" i="64" a="1"/>
  <c r="CP2333" i="64" a="1"/>
  <c r="DJ698" i="64" a="1"/>
  <c r="CY1753" i="64" a="1"/>
  <c r="CW2189" i="64" a="1"/>
  <c r="DF2333" i="64" a="1"/>
  <c r="DA437" i="64" a="1"/>
  <c r="DG2333" i="64" a="1"/>
  <c r="CW698" i="64" a="1"/>
  <c r="DL1215" i="64" a="1"/>
  <c r="CW2333" i="64" a="1"/>
  <c r="DB2189" i="64" a="1"/>
  <c r="CV1723" i="64" a="1"/>
  <c r="DK2146" i="64" a="1"/>
  <c r="DC1754" i="64" a="1"/>
  <c r="DH1754" i="64" a="1"/>
  <c r="DF1723" i="64" a="1"/>
  <c r="DB1754" i="64" a="1"/>
  <c r="DD2189" i="64" a="1"/>
  <c r="DG437" i="64" a="1"/>
  <c r="CY437" i="64" a="1"/>
  <c r="DC1753" i="64" a="1"/>
  <c r="DB1753" i="64" a="1"/>
  <c r="CY1723" i="64" a="1"/>
  <c r="CQ1723" i="64" a="1"/>
  <c r="CW1753" i="64" a="1"/>
  <c r="DK1753" i="64" a="1"/>
  <c r="CV1753" i="64" a="1"/>
  <c r="CV2189" i="64" a="1"/>
  <c r="DI437" i="64" a="1"/>
  <c r="DC2333" i="64" a="1"/>
  <c r="AX1136" i="64" a="1"/>
  <c r="DD698" i="64" a="1"/>
  <c r="DA1753" i="64" a="1"/>
  <c r="CX1754" i="64" a="1"/>
  <c r="CR2189" i="64" a="1"/>
  <c r="CO2189" i="64" a="1"/>
  <c r="DA1754" i="64" a="1"/>
  <c r="AV1024" i="64" a="1"/>
  <c r="DK2168" i="64" a="1"/>
  <c r="DL998" i="64" a="1"/>
  <c r="DD1723" i="64" a="1"/>
  <c r="DL698" i="64" a="1"/>
  <c r="DI1723" i="64" a="1"/>
  <c r="CU2168" i="64" a="1"/>
  <c r="CU1723" i="64" a="1"/>
  <c r="DG2189" i="64" a="1"/>
  <c r="DL2189" i="64" a="1"/>
  <c r="DJ2333" i="64" a="1"/>
  <c r="DK437" i="64" a="1"/>
  <c r="DH2333" i="64" a="1"/>
  <c r="DL599" i="64" a="1"/>
  <c r="CS2189" i="64" a="1"/>
  <c r="DE1723" i="64" a="1"/>
  <c r="DE437" i="64" a="1"/>
  <c r="CV437" i="64" a="1"/>
  <c r="CQ2168" i="64" a="1"/>
  <c r="DL437" i="64" a="1"/>
  <c r="CZ1753" i="64" a="1"/>
  <c r="CQ1754" i="64" a="1"/>
  <c r="DG2168" i="64" a="1"/>
  <c r="DK1723" i="64" a="1"/>
  <c r="CX2333" i="64" a="1"/>
  <c r="DE2189" i="64" a="1"/>
  <c r="DL670" i="64" a="1"/>
  <c r="DL575" i="64" a="1"/>
  <c r="DE1754" i="64" a="1"/>
  <c r="CV2168" i="64" a="1"/>
  <c r="CY1754" i="64" a="1"/>
  <c r="DI1754" i="64" a="1"/>
  <c r="AW1023" i="64" a="1"/>
  <c r="CZ1723" i="64" a="1"/>
  <c r="CV2333" i="64" a="1"/>
  <c r="CZ2168" i="64" a="1"/>
  <c r="CS1754" i="64" a="1"/>
  <c r="CX1723" i="64" a="1"/>
  <c r="DE2146" i="64" a="1"/>
  <c r="AX732" i="64" a="1"/>
  <c r="DB437" i="64" a="1"/>
  <c r="DI2333" i="64" a="1"/>
  <c r="DA2168" i="64" a="1"/>
  <c r="CS2168" i="64" a="1"/>
  <c r="CV698" i="64" a="1"/>
  <c r="CO1753" i="64" a="1"/>
  <c r="DB1723" i="64" a="1"/>
  <c r="CW1754" i="64" a="1"/>
  <c r="CW437" i="64" a="1"/>
  <c r="DB2168" i="64" a="1"/>
  <c r="CP437" i="64" a="1"/>
  <c r="CT2333" i="64" a="1"/>
  <c r="CX2168" i="64" a="1"/>
  <c r="DC2168" i="64" a="1"/>
  <c r="DA2189" i="64" a="1"/>
  <c r="DB2146" i="64" a="1"/>
  <c r="DA698" i="64" a="1"/>
  <c r="DJ1753" i="64" a="1"/>
  <c r="CP698" i="64" a="1"/>
  <c r="DD1753" i="64" a="1"/>
  <c r="DL390" i="64" a="1"/>
  <c r="CO2146" i="64" a="1"/>
  <c r="CS437" i="64" a="1"/>
  <c r="CU698" i="64" a="1"/>
  <c r="DB698" i="64" a="1"/>
  <c r="DJ2189" i="64" a="1"/>
  <c r="CT2189" i="64" a="1"/>
  <c r="CV1754" i="64" a="1"/>
  <c r="DH437" i="64" a="1"/>
  <c r="CX698" i="64" a="1"/>
  <c r="CQ698" i="64" a="1"/>
  <c r="AX1021" i="64" a="1"/>
  <c r="CY2189" i="64" a="1"/>
  <c r="CV2146" i="64" a="1"/>
  <c r="DI2146" i="64" a="1"/>
  <c r="AY1642" i="64" a="1"/>
  <c r="CR2333" i="64" a="1"/>
  <c r="DH1723" i="64" a="1"/>
  <c r="DF437" i="64" a="1"/>
  <c r="CO2333" i="64" a="1"/>
  <c r="DL1723" i="64" a="1"/>
  <c r="CR698" i="64" a="1"/>
  <c r="DK1754" i="64" a="1"/>
  <c r="CT437" i="64" a="1"/>
  <c r="DL646" i="64" a="1"/>
  <c r="DD2168" i="64" a="1"/>
  <c r="DF2189" i="64" a="1"/>
  <c r="CU2333" i="64" a="1"/>
  <c r="DL1396" i="64" a="1"/>
  <c r="CQ437" i="64" a="1"/>
  <c r="CZ2189" i="64" a="1"/>
  <c r="CX2189" i="64" a="1"/>
  <c r="CY2333" i="64" a="1"/>
  <c r="AX1046" i="64"/>
  <c r="DD437" i="64" a="1"/>
  <c r="DK2189" i="64" a="1"/>
  <c r="DG2146" i="64" a="1"/>
  <c r="DL1467" i="64" a="1"/>
  <c r="CQ2146" i="64" a="1"/>
  <c r="DE1753" i="64" a="1"/>
  <c r="DC2146" i="64" a="1"/>
  <c r="DF698" i="64" a="1"/>
  <c r="CU2189" i="64" a="1"/>
  <c r="DL1506" i="64" a="1"/>
  <c r="DF1753" i="64" a="1"/>
  <c r="DG1723" i="64" a="1"/>
  <c r="DC437" i="64" a="1"/>
  <c r="DH2189" i="64" a="1"/>
  <c r="CO1723" i="64" a="1"/>
  <c r="DJ2146" i="64" a="1"/>
  <c r="CU437" i="64" a="1"/>
  <c r="DG1753" i="64" a="1"/>
  <c r="CS1753" i="64" a="1"/>
  <c r="DI2189" i="64" a="1"/>
  <c r="CZ437" i="64" a="1"/>
  <c r="CU1754" i="64" a="1"/>
  <c r="CZ698" i="64" a="1"/>
  <c r="CS1723" i="64" a="1"/>
  <c r="CU2146" i="64" a="1"/>
  <c r="DH2168" i="64" a="1"/>
  <c r="CZ1754" i="64" a="1"/>
  <c r="DC1723" i="64" a="1"/>
  <c r="DD2333" i="64" a="1"/>
  <c r="DE2333" i="64" a="1"/>
  <c r="CS2333" i="64" a="1"/>
  <c r="DL1669" i="64" a="1"/>
  <c r="DL1333" i="64" a="1"/>
  <c r="DH698" i="64" a="1"/>
  <c r="DL1612" i="64" a="1"/>
  <c r="CR1754" i="64" a="1"/>
  <c r="DD1754" i="64" a="1"/>
  <c r="DH1753" i="64" a="1"/>
  <c r="DC2189" i="64" a="1"/>
  <c r="CO437" i="64" a="1"/>
  <c r="CW2146" i="64" a="1"/>
  <c r="DL1263" i="64" a="1"/>
  <c r="DL1361" i="64" a="1"/>
  <c r="CR437" i="64" a="1"/>
  <c r="DE2168" i="64" a="1"/>
  <c r="DJ437" i="64" a="1"/>
  <c r="CW1723" i="64" a="1"/>
  <c r="CR2146" i="64" a="1"/>
  <c r="CY698" i="64" a="1"/>
  <c r="DG698" i="64" a="1"/>
  <c r="CY2168" i="64" a="1"/>
  <c r="DI698" i="64" a="1"/>
  <c r="CS698" i="64" a="1"/>
  <c r="DA1723" i="64" a="1"/>
  <c r="CR2168" i="64" a="1"/>
  <c r="CT698" i="64" a="1"/>
  <c r="DG1754" i="64" a="1"/>
  <c r="CP2146" i="64" a="1"/>
  <c r="DE698" i="64" a="1"/>
  <c r="CX1753" i="64" a="1"/>
  <c r="CW2168" i="64" a="1"/>
  <c r="DH2146" i="64" a="1"/>
  <c r="DL2333" i="64" a="1"/>
  <c r="CT2168" i="64" a="1"/>
  <c r="CZ2333" i="64" a="1"/>
  <c r="CT1754" i="64" a="1"/>
  <c r="CR1723" i="64" a="1"/>
  <c r="DI2168" i="64" a="1"/>
  <c r="DK698" i="64" a="1"/>
  <c r="DL1753" i="64" a="1"/>
  <c r="CU1753" i="64" a="1"/>
  <c r="CP1754" i="64" a="1"/>
  <c r="DI1753" i="64" a="1"/>
  <c r="DD2146" i="64" a="1"/>
  <c r="CQ2189" i="64" a="1"/>
  <c r="CT1723" i="64" a="1"/>
  <c r="CY2146" i="64" a="1"/>
  <c r="DJ2168" i="64" a="1"/>
  <c r="CR1753" i="64" a="1"/>
  <c r="CP1723" i="64" a="1"/>
  <c r="DL1239" i="64" a="1"/>
  <c r="CO1754" i="64" a="1"/>
  <c r="DJ1754" i="64" a="1"/>
  <c r="CP1753" i="64" a="1"/>
  <c r="DL2146" i="64" a="1"/>
  <c r="DK2333" i="64" a="1"/>
  <c r="CN698" i="64" a="1"/>
  <c r="DL1754" i="64" a="1"/>
  <c r="DF2168" i="64" a="1"/>
  <c r="CX437" i="64" a="1"/>
  <c r="CO698" i="64" a="1"/>
  <c r="DF1754" i="64" a="1"/>
  <c r="AX772" i="64" a="1"/>
  <c r="CZ2146" i="64" a="1"/>
  <c r="DJ1723" i="64" a="1"/>
  <c r="CQ2333" i="64" a="1"/>
  <c r="CT2146" i="64" a="1"/>
  <c r="DF2146" i="64" a="1"/>
  <c r="DL2168" i="64" a="1"/>
  <c r="CP2168" i="64" a="1"/>
  <c r="CS2146" i="64" a="1"/>
  <c r="DC698" i="64" a="1"/>
  <c r="CQ1753" i="64" a="1"/>
  <c r="AI28" i="861" l="1"/>
  <c r="AI29" i="861" s="1"/>
  <c r="BF36" i="1200"/>
  <c r="BF22" i="1200"/>
  <c r="BE36" i="1200"/>
  <c r="AJ25" i="1200"/>
  <c r="BG18" i="1200"/>
  <c r="BG34" i="1200" s="1"/>
  <c r="BE24" i="1200"/>
  <c r="BD38" i="1200"/>
  <c r="BD18" i="861" s="1"/>
  <c r="BH4" i="1200"/>
  <c r="BH16" i="1200"/>
  <c r="BH37" i="861" s="1"/>
  <c r="BH29" i="1200"/>
  <c r="BH23" i="1200"/>
  <c r="BH17" i="1200"/>
  <c r="BH37" i="1200"/>
  <c r="BH33" i="1200"/>
  <c r="BH35" i="1200"/>
  <c r="BI1" i="1200"/>
  <c r="BJ2" i="1200"/>
  <c r="BI3" i="1200"/>
  <c r="BI7" i="1200"/>
  <c r="BG8" i="1200"/>
  <c r="AY1642" i="64"/>
  <c r="AX1644" i="64"/>
  <c r="AY975" i="64" a="1"/>
  <c r="AY975" i="64" s="1"/>
  <c r="AY1643" i="64" a="1"/>
  <c r="AY1643" i="64" s="1"/>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7" i="64" s="1"/>
  <c r="DF1723" i="64"/>
  <c r="DG1723" i="64"/>
  <c r="CQ1723" i="64"/>
  <c r="CW1723" i="64"/>
  <c r="DA1723" i="64"/>
  <c r="DL1723" i="64"/>
  <c r="DL1725" i="64" s="1"/>
  <c r="DJ1723" i="64"/>
  <c r="CS1723" i="64"/>
  <c r="CU1723" i="64"/>
  <c r="CZ1723" i="64"/>
  <c r="CT1723" i="64"/>
  <c r="CO1723" i="64"/>
  <c r="DH1723" i="64"/>
  <c r="DK1723" i="64"/>
  <c r="CR1723" i="64"/>
  <c r="DD1723" i="64"/>
  <c r="CX1723" i="64"/>
  <c r="CY1723" i="64"/>
  <c r="CV1723" i="64"/>
  <c r="DE1723" i="64"/>
  <c r="DI1723" i="64"/>
  <c r="CP1723" i="64"/>
  <c r="DC1723" i="64"/>
  <c r="DB1723" i="64"/>
  <c r="AS1817" i="64"/>
  <c r="AS1819" i="64" s="1"/>
  <c r="AZ259" i="64"/>
  <c r="AZ7" i="64"/>
  <c r="AZ1" i="64"/>
  <c r="AZ3" i="64"/>
  <c r="AZ1641" i="64" s="1" a="1"/>
  <c r="AZ1641" i="64" s="1"/>
  <c r="BA2" i="64"/>
  <c r="CY2064" i="64"/>
  <c r="CW2064" i="64"/>
  <c r="DJ2064" i="64"/>
  <c r="DL2064" i="64"/>
  <c r="DE2064" i="64"/>
  <c r="CP2064" i="64"/>
  <c r="DF2064" i="64"/>
  <c r="CU2064" i="64"/>
  <c r="DD2064" i="64"/>
  <c r="CT2064" i="64"/>
  <c r="DC2064" i="64"/>
  <c r="CV2064" i="64"/>
  <c r="CS2064" i="64"/>
  <c r="CX2064" i="64"/>
  <c r="DG2064" i="64"/>
  <c r="DK2064" i="64"/>
  <c r="CQ2064" i="64"/>
  <c r="DA2064" i="64"/>
  <c r="CR2064" i="64"/>
  <c r="DH2064" i="64"/>
  <c r="CZ2064" i="64"/>
  <c r="DI2064" i="64"/>
  <c r="DB2064" i="64"/>
  <c r="CO2064" i="64"/>
  <c r="AY24" i="864"/>
  <c r="AY97" i="861" s="1"/>
  <c r="AY98"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2" i="861"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3" i="64"/>
  <c r="CW2333" i="64"/>
  <c r="CV2333" i="64"/>
  <c r="CP2333" i="64"/>
  <c r="CZ2333" i="64"/>
  <c r="CR2333" i="64"/>
  <c r="CY2333" i="64"/>
  <c r="CU2333" i="64"/>
  <c r="DC2333" i="64"/>
  <c r="DG2333" i="64"/>
  <c r="CS2333" i="64"/>
  <c r="DF2333" i="64"/>
  <c r="CT2333" i="64"/>
  <c r="DB2333" i="64"/>
  <c r="DA2333" i="64"/>
  <c r="DH2333" i="64"/>
  <c r="DI2333" i="64"/>
  <c r="DL2333" i="64"/>
  <c r="DD2333" i="64"/>
  <c r="CX2333" i="64"/>
  <c r="CO2333" i="64"/>
  <c r="CQ2333" i="64"/>
  <c r="DE2333" i="64"/>
  <c r="DK2333" i="64"/>
  <c r="CV1754" i="64"/>
  <c r="CV1771" i="64" s="1"/>
  <c r="DG1753" i="64"/>
  <c r="DG1770" i="64" s="1"/>
  <c r="DH2189" i="64"/>
  <c r="DC1753" i="64"/>
  <c r="DC1770" i="64" s="1"/>
  <c r="CT1754" i="64"/>
  <c r="CT1762" i="64" s="1"/>
  <c r="CY2146" i="64"/>
  <c r="CW2146" i="64"/>
  <c r="CQ1754" i="64"/>
  <c r="CQ1762" i="64" s="1"/>
  <c r="CR1754" i="64"/>
  <c r="CR1762" i="64" s="1"/>
  <c r="DF1753" i="64"/>
  <c r="DF1770" i="64" s="1"/>
  <c r="DG2189" i="64"/>
  <c r="CZ1754" i="64"/>
  <c r="CZ1771" i="64" s="1"/>
  <c r="CT1753" i="64"/>
  <c r="CT1761" i="64" s="1"/>
  <c r="CU1754" i="64"/>
  <c r="CR2168" i="64"/>
  <c r="CT2189" i="64"/>
  <c r="CW2168" i="64"/>
  <c r="CO1753" i="64"/>
  <c r="DC2168" i="64"/>
  <c r="DD2189" i="64"/>
  <c r="CU1753" i="64"/>
  <c r="CS2168" i="64"/>
  <c r="DB1754" i="64"/>
  <c r="DE2189" i="64"/>
  <c r="DC2189" i="64"/>
  <c r="DC2146" i="64"/>
  <c r="CY2168" i="64"/>
  <c r="CX1754" i="64"/>
  <c r="CP2168" i="64"/>
  <c r="DG1754" i="64"/>
  <c r="DG1762" i="64" s="1"/>
  <c r="DH1754" i="64"/>
  <c r="DH1762" i="64" s="1"/>
  <c r="CO2189" i="64"/>
  <c r="CS2189" i="64"/>
  <c r="CP2189" i="64"/>
  <c r="DC1754" i="64"/>
  <c r="CY1753" i="64"/>
  <c r="CS1753" i="64"/>
  <c r="DB2146" i="64"/>
  <c r="DA2168" i="64"/>
  <c r="CO1754" i="64"/>
  <c r="CQ2168" i="64"/>
  <c r="DE1754" i="64"/>
  <c r="DE1762" i="64" s="1"/>
  <c r="DF2168" i="64"/>
  <c r="CZ2189" i="64"/>
  <c r="CQ2146" i="64"/>
  <c r="DF1754" i="64"/>
  <c r="DF1771" i="64" s="1"/>
  <c r="CR1753" i="64"/>
  <c r="CR2189" i="64"/>
  <c r="CY2189" i="64"/>
  <c r="CX2146" i="64"/>
  <c r="DE1753" i="64"/>
  <c r="DE1761" i="64" s="1"/>
  <c r="CR2146" i="64"/>
  <c r="CU2189" i="64"/>
  <c r="DD1753" i="64"/>
  <c r="CZ2146" i="64"/>
  <c r="CT2146" i="64"/>
  <c r="DG2168" i="64"/>
  <c r="CQ1753" i="64"/>
  <c r="DA1754" i="64"/>
  <c r="CP1753" i="64"/>
  <c r="DE2146" i="64"/>
  <c r="CO2146" i="64"/>
  <c r="CW1754" i="64"/>
  <c r="DA2189" i="64"/>
  <c r="DA2146" i="64"/>
  <c r="CU2146" i="64"/>
  <c r="CV2168" i="64"/>
  <c r="CS2146" i="64"/>
  <c r="CU2168" i="64"/>
  <c r="CS1754" i="64"/>
  <c r="CV2146" i="64"/>
  <c r="DH2146" i="64"/>
  <c r="DD2168" i="64"/>
  <c r="CP1754" i="64"/>
  <c r="CZ1753" i="64"/>
  <c r="DB2168" i="64"/>
  <c r="CP2146" i="64"/>
  <c r="DH2168" i="64"/>
  <c r="DD1754" i="64"/>
  <c r="CQ2189" i="64"/>
  <c r="DA1753" i="64"/>
  <c r="CX1753" i="64"/>
  <c r="CX2168" i="64"/>
  <c r="DE2168" i="64"/>
  <c r="CZ2168" i="64"/>
  <c r="CT2168" i="64"/>
  <c r="CV2189" i="64"/>
  <c r="CO2168" i="64"/>
  <c r="DB2189" i="64"/>
  <c r="DB1753" i="64"/>
  <c r="DG2146" i="64"/>
  <c r="DD2146" i="64"/>
  <c r="CW1753" i="64"/>
  <c r="CY1754" i="64"/>
  <c r="CX2189" i="64"/>
  <c r="CV1753" i="64"/>
  <c r="DH1753" i="64"/>
  <c r="DH1770" i="64" s="1"/>
  <c r="CW2189" i="64"/>
  <c r="CO1897" i="64"/>
  <c r="DL56" i="64"/>
  <c r="DL62" i="64" s="1"/>
  <c r="DJ2189" i="64"/>
  <c r="DJ1754" i="64"/>
  <c r="DJ1771" i="64" s="1"/>
  <c r="DL1215" i="64"/>
  <c r="DL1217" i="64" s="1"/>
  <c r="DL2482" i="64" s="1"/>
  <c r="DJ2168" i="64"/>
  <c r="DI1754" i="64"/>
  <c r="DL2168" i="64"/>
  <c r="DI1753" i="64"/>
  <c r="DL1333" i="64"/>
  <c r="DL1335" i="64" s="1"/>
  <c r="DL646" i="64"/>
  <c r="DL648" i="64" s="1"/>
  <c r="DL1753" i="64"/>
  <c r="DL599" i="64"/>
  <c r="DL998" i="64"/>
  <c r="DL2431" i="64" s="1"/>
  <c r="DL1239" i="64"/>
  <c r="DL1241" i="64" s="1"/>
  <c r="DL670" i="64"/>
  <c r="DL1263" i="64"/>
  <c r="DI2168" i="64"/>
  <c r="DL390" i="64"/>
  <c r="DL1506" i="64"/>
  <c r="DL1396" i="64"/>
  <c r="DL1361" i="64"/>
  <c r="DJ1753" i="64"/>
  <c r="DJ1761" i="64" s="1"/>
  <c r="DL2146" i="64"/>
  <c r="DL2189" i="64"/>
  <c r="DL1467" i="64"/>
  <c r="DL1612" i="64"/>
  <c r="DL1614" i="64" s="1"/>
  <c r="DL1754" i="64"/>
  <c r="DL1669" i="64"/>
  <c r="DL414" i="64"/>
  <c r="DL1431" i="64"/>
  <c r="DL575" i="64"/>
  <c r="DL574" i="64" s="1"/>
  <c r="DL93" i="64"/>
  <c r="DK1754" i="64"/>
  <c r="DK1753" i="64"/>
  <c r="DI2189" i="64"/>
  <c r="DF2189" i="64"/>
  <c r="DK2168" i="64"/>
  <c r="DK2189" i="64"/>
  <c r="DI2146" i="64"/>
  <c r="DK2146" i="64"/>
  <c r="DJ2146" i="64"/>
  <c r="DF2146" i="64"/>
  <c r="AS1860" i="64"/>
  <c r="AR1862" i="64"/>
  <c r="AS1839" i="64"/>
  <c r="AS1841" i="64" s="1"/>
  <c r="DK1795" i="64"/>
  <c r="W1795" i="64"/>
  <c r="W1797" i="64" s="1"/>
  <c r="V1797" i="64"/>
  <c r="E1677" i="64"/>
  <c r="E1676" i="64"/>
  <c r="B1676" i="64" s="1"/>
  <c r="E1675" i="64"/>
  <c r="E1674" i="64"/>
  <c r="E1673" i="64"/>
  <c r="E1672" i="64"/>
  <c r="E1671" i="64"/>
  <c r="E1670" i="64"/>
  <c r="B1670" i="64" s="1"/>
  <c r="E1669" i="64"/>
  <c r="S1667" i="64"/>
  <c r="E1667" i="64"/>
  <c r="E1666" i="64"/>
  <c r="E1668" i="64"/>
  <c r="B1668" i="64" s="1"/>
  <c r="E1665" i="64"/>
  <c r="G1239" i="64"/>
  <c r="G1723" i="64"/>
  <c r="AX1023" i="64" a="1"/>
  <c r="S2209" i="64" a="1"/>
  <c r="S2243" i="64" a="1"/>
  <c r="AY1046" i="64"/>
  <c r="AY1136" i="64" a="1"/>
  <c r="AW1024" i="64" a="1"/>
  <c r="AY1021" i="64" a="1"/>
  <c r="AZ1642" i="64" a="1"/>
  <c r="AY772" i="64" a="1"/>
  <c r="AY732" i="64" a="1"/>
  <c r="BG36" i="1200" l="1"/>
  <c r="BG22" i="1200"/>
  <c r="AJ26" i="1200"/>
  <c r="AJ30" i="1200"/>
  <c r="AJ17" i="861" s="1"/>
  <c r="AJ19" i="861" s="1"/>
  <c r="AK21" i="1200"/>
  <c r="BE38" i="1200"/>
  <c r="BE18" i="861" s="1"/>
  <c r="BF24" i="1200"/>
  <c r="BF38" i="1200"/>
  <c r="BF18" i="861" s="1"/>
  <c r="BI4" i="1200"/>
  <c r="BI16" i="1200"/>
  <c r="BI37" i="861" s="1"/>
  <c r="BI23" i="1200"/>
  <c r="BI17" i="1200"/>
  <c r="BI29" i="1200"/>
  <c r="BI37" i="1200"/>
  <c r="BI33" i="1200"/>
  <c r="BI35" i="1200"/>
  <c r="BK2" i="1200"/>
  <c r="BJ3" i="1200"/>
  <c r="BJ7" i="1200"/>
  <c r="BJ1" i="1200"/>
  <c r="BH18" i="1200"/>
  <c r="BH8" i="1200"/>
  <c r="AY1644" i="64"/>
  <c r="AZ1642" i="64"/>
  <c r="AZ975" i="64" a="1"/>
  <c r="AZ975" i="64" s="1"/>
  <c r="AZ1643" i="64" a="1"/>
  <c r="AZ1643" i="64" s="1"/>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7" i="64"/>
  <c r="AT1819" i="64" s="1"/>
  <c r="BA259" i="64"/>
  <c r="BA7" i="64"/>
  <c r="AZ8" i="64" s="1"/>
  <c r="AY8" i="64"/>
  <c r="BB2" i="64"/>
  <c r="BA3" i="64"/>
  <c r="BA1641" i="64" s="1" a="1"/>
  <c r="BA1641" i="64" s="1"/>
  <c r="BA1" i="64"/>
  <c r="CO2072" i="64"/>
  <c r="CP2072" i="64" s="1"/>
  <c r="AZ24" i="864"/>
  <c r="AZ97" i="861" s="1"/>
  <c r="AZ98"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2" i="861"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5" i="64" a="1"/>
  <c r="S2055" i="64" s="1"/>
  <c r="S2056" i="64" a="1"/>
  <c r="S2056" i="64" s="1"/>
  <c r="S2057" i="64" a="1"/>
  <c r="S2057" i="64" s="1"/>
  <c r="S2058" i="64" a="1"/>
  <c r="S2058" i="64" s="1"/>
  <c r="S2059" i="64" a="1"/>
  <c r="S2059" i="64" s="1"/>
  <c r="S2060" i="64" a="1"/>
  <c r="S2060" i="64" s="1"/>
  <c r="S2061" i="64" a="1"/>
  <c r="S2061" i="64" s="1"/>
  <c r="S2062" i="64" a="1"/>
  <c r="S2062" i="64" s="1"/>
  <c r="S2063" i="64" a="1"/>
  <c r="S2063" i="64" s="1"/>
  <c r="S435" i="64" a="1"/>
  <c r="S435" i="64" s="1"/>
  <c r="S413" i="64" a="1"/>
  <c r="S413" i="64" s="1"/>
  <c r="S436" i="64" a="1"/>
  <c r="S436" i="64" s="1"/>
  <c r="S2209" i="64"/>
  <c r="S2243" i="64"/>
  <c r="CT1763" i="64"/>
  <c r="DG1761" i="64"/>
  <c r="DG1763" i="64" s="1"/>
  <c r="CQ1771" i="64"/>
  <c r="CV1762" i="64"/>
  <c r="CT1770" i="64"/>
  <c r="CT1771" i="64"/>
  <c r="DC1761" i="64"/>
  <c r="CZ1762" i="64"/>
  <c r="CR1771" i="64"/>
  <c r="DF1761" i="64"/>
  <c r="DF1762" i="64"/>
  <c r="DE1770" i="64"/>
  <c r="DH1771" i="64"/>
  <c r="DH1772" i="64" s="1"/>
  <c r="DH1761" i="64"/>
  <c r="DH1763" i="64" s="1"/>
  <c r="DG1771" i="64"/>
  <c r="DG1772" i="64" s="1"/>
  <c r="DE1771" i="64"/>
  <c r="CW1770" i="64"/>
  <c r="CW1761" i="64"/>
  <c r="CS1770" i="64"/>
  <c r="CS1761" i="64"/>
  <c r="CU1761" i="64"/>
  <c r="CU1770" i="64"/>
  <c r="CP1770" i="64"/>
  <c r="CP1761" i="64"/>
  <c r="CY1770" i="64"/>
  <c r="CY1761" i="64"/>
  <c r="CX1762" i="64"/>
  <c r="CX1771" i="64"/>
  <c r="CZ1770" i="64"/>
  <c r="CZ1772" i="64" s="1"/>
  <c r="CZ1761" i="64"/>
  <c r="DA1771" i="64"/>
  <c r="DA1762" i="64"/>
  <c r="DC1771" i="64"/>
  <c r="DC1772" i="64" s="1"/>
  <c r="DC1762" i="64"/>
  <c r="DB1770" i="64"/>
  <c r="DB1761" i="64"/>
  <c r="CX1761" i="64"/>
  <c r="CX1770" i="64"/>
  <c r="CP1771" i="64"/>
  <c r="CP1762" i="64"/>
  <c r="CQ1761" i="64"/>
  <c r="CQ1763" i="64" s="1"/>
  <c r="CQ1770" i="64"/>
  <c r="CO1770" i="64"/>
  <c r="CO1761" i="64"/>
  <c r="DA1770" i="64"/>
  <c r="DA1761" i="64"/>
  <c r="CV1761" i="64"/>
  <c r="CV1770" i="64"/>
  <c r="CV1772" i="64" s="1"/>
  <c r="CO1771" i="64"/>
  <c r="CO1762" i="64"/>
  <c r="DD1762" i="64"/>
  <c r="DD1771" i="64"/>
  <c r="CW1762" i="64"/>
  <c r="CW1771" i="64"/>
  <c r="CR1770" i="64"/>
  <c r="CR1761" i="64"/>
  <c r="CR1763" i="64" s="1"/>
  <c r="DB1762" i="64"/>
  <c r="DB1771" i="64"/>
  <c r="CY1771" i="64"/>
  <c r="CY1762" i="64"/>
  <c r="CS1771" i="64"/>
  <c r="CS1762" i="64"/>
  <c r="DD1770" i="64"/>
  <c r="DD1761" i="64"/>
  <c r="CU1771" i="64"/>
  <c r="CU1762" i="64"/>
  <c r="DJ1762" i="64"/>
  <c r="DJ1763" i="64" s="1"/>
  <c r="DJ1770" i="64"/>
  <c r="DJ1772" i="64" s="1"/>
  <c r="DE1763" i="64"/>
  <c r="DL1771" i="64"/>
  <c r="DL1762" i="64"/>
  <c r="DL1520" i="64"/>
  <c r="DL1515" i="64"/>
  <c r="DL1761" i="64"/>
  <c r="DL1770" i="64"/>
  <c r="DF1772" i="64"/>
  <c r="DI1770" i="64"/>
  <c r="DI1761" i="64"/>
  <c r="DI1762" i="64"/>
  <c r="DI1771" i="64"/>
  <c r="DK1761" i="64"/>
  <c r="DK1770" i="64"/>
  <c r="DK1762" i="64"/>
  <c r="DK1771" i="64"/>
  <c r="DK1797" i="64"/>
  <c r="DL1795" i="64"/>
  <c r="DL1797" i="64" s="1"/>
  <c r="S2501" i="64" a="1"/>
  <c r="S2501" i="64" s="1"/>
  <c r="S2147" i="64" a="1"/>
  <c r="S2147" i="64" s="1"/>
  <c r="S2167" i="64" a="1"/>
  <c r="S2167" i="64" s="1"/>
  <c r="AS1862" i="64"/>
  <c r="AT1860" i="64"/>
  <c r="AT1839" i="64"/>
  <c r="AT1841" i="64" s="1"/>
  <c r="S1767" i="64" a="1"/>
  <c r="S1767" i="64" s="1"/>
  <c r="S1766" i="64" a="1"/>
  <c r="S1766" i="64" s="1"/>
  <c r="S1758" i="64" a="1"/>
  <c r="S1758" i="64" s="1"/>
  <c r="S1757" i="64" a="1"/>
  <c r="S1757" i="64" s="1"/>
  <c r="S1748" i="64" a="1"/>
  <c r="S1748" i="64" s="1"/>
  <c r="S1749" i="64" a="1"/>
  <c r="S1749" i="64" s="1"/>
  <c r="S2188" i="64" a="1"/>
  <c r="S2188" i="64" s="1"/>
  <c r="G88" i="64"/>
  <c r="X1795" i="64"/>
  <c r="X1797" i="64" s="1"/>
  <c r="B8" i="206"/>
  <c r="S2146" i="64" a="1"/>
  <c r="AY1023" i="64" a="1"/>
  <c r="AZ732" i="64" a="1"/>
  <c r="AX1024" i="64" a="1"/>
  <c r="AZ1021" i="64" a="1"/>
  <c r="AZ772" i="64" a="1"/>
  <c r="AZ1136" i="64" a="1"/>
  <c r="BA1642" i="64" a="1"/>
  <c r="S698" i="64" a="1"/>
  <c r="S2189" i="64" a="1"/>
  <c r="S437" i="64" a="1"/>
  <c r="AZ1046" i="64"/>
  <c r="S2168" i="64" a="1"/>
  <c r="S1753" i="64" a="1"/>
  <c r="S1754" i="64" a="1"/>
  <c r="AJ28" i="861" l="1"/>
  <c r="AJ29" i="861" s="1"/>
  <c r="BH22" i="1200"/>
  <c r="AK25" i="1200"/>
  <c r="BG24" i="1200"/>
  <c r="BG38" i="1200"/>
  <c r="BG18" i="861" s="1"/>
  <c r="BH34" i="1200"/>
  <c r="BJ4" i="1200"/>
  <c r="BJ33" i="1200"/>
  <c r="BJ17" i="1200"/>
  <c r="BJ16" i="1200"/>
  <c r="BJ37" i="861" s="1"/>
  <c r="BJ35" i="1200"/>
  <c r="BJ37" i="1200"/>
  <c r="BJ23" i="1200"/>
  <c r="BJ29" i="1200"/>
  <c r="BL2" i="1200"/>
  <c r="BK3" i="1200"/>
  <c r="BK7" i="1200"/>
  <c r="BK1" i="1200"/>
  <c r="BI18" i="1200"/>
  <c r="BI8" i="1200"/>
  <c r="BA1642" i="64"/>
  <c r="AZ1644" i="64"/>
  <c r="BA975" i="64" a="1"/>
  <c r="BA975" i="64" s="1"/>
  <c r="BA1643" i="64" a="1"/>
  <c r="BA1643" i="64" s="1"/>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7" i="64"/>
  <c r="AU1819" i="64" s="1"/>
  <c r="BB259" i="64"/>
  <c r="BB7" i="64"/>
  <c r="BA8" i="64" s="1"/>
  <c r="BB3" i="64"/>
  <c r="BB1641" i="64" s="1" a="1"/>
  <c r="BB1641" i="64" s="1"/>
  <c r="BB1" i="64"/>
  <c r="BC2" i="64"/>
  <c r="CO2074" i="64"/>
  <c r="BA24" i="864"/>
  <c r="BA97" i="861" s="1"/>
  <c r="BA98"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2" i="861" s="1"/>
  <c r="BA43" i="863"/>
  <c r="BB22" i="864"/>
  <c r="BB21" i="864"/>
  <c r="BB20" i="864"/>
  <c r="BB1" i="864"/>
  <c r="BC2" i="864"/>
  <c r="BC23" i="864" s="1"/>
  <c r="BB3" i="864"/>
  <c r="BB4" i="864" s="1"/>
  <c r="BA57" i="863"/>
  <c r="AO1" i="860"/>
  <c r="AO3" i="860"/>
  <c r="AO4" i="860" s="1"/>
  <c r="AO7" i="860"/>
  <c r="AP2" i="860"/>
  <c r="S698" i="64"/>
  <c r="S437" i="64"/>
  <c r="S2064" i="64"/>
  <c r="CP2074" i="64"/>
  <c r="CQ2072" i="64"/>
  <c r="CZ1763" i="64"/>
  <c r="CZ1774" i="64" s="1"/>
  <c r="CZ1775" i="64" s="1"/>
  <c r="CQ1772" i="64"/>
  <c r="CQ1774" i="64" s="1"/>
  <c r="CQ1775" i="64" s="1"/>
  <c r="CY1763" i="64"/>
  <c r="CW1763" i="64"/>
  <c r="CY1772" i="64"/>
  <c r="DD1772" i="64"/>
  <c r="CR1772" i="64"/>
  <c r="CR1774" i="64" s="1"/>
  <c r="CR1775" i="64" s="1"/>
  <c r="DB1772" i="64"/>
  <c r="CV1763" i="64"/>
  <c r="CV1774" i="64" s="1"/>
  <c r="CV1775" i="64" s="1"/>
  <c r="CX1772" i="64"/>
  <c r="CU1763" i="64"/>
  <c r="CP1772" i="64"/>
  <c r="DF1763" i="64"/>
  <c r="DF1774" i="64" s="1"/>
  <c r="DF1775" i="64" s="1"/>
  <c r="DA1763" i="64"/>
  <c r="CU1772" i="64"/>
  <c r="CW1772" i="64"/>
  <c r="CT1772" i="64"/>
  <c r="CT1774" i="64" s="1"/>
  <c r="CT1775" i="64" s="1"/>
  <c r="CX1763" i="64"/>
  <c r="DA1772" i="64"/>
  <c r="DD1763" i="64"/>
  <c r="CO1763" i="64"/>
  <c r="DB1763" i="64"/>
  <c r="CS1763" i="64"/>
  <c r="DE1772" i="64"/>
  <c r="DE1774" i="64" s="1"/>
  <c r="DE1775" i="64" s="1"/>
  <c r="CO1772" i="64"/>
  <c r="CS1772" i="64"/>
  <c r="DC1763" i="64"/>
  <c r="DC1774" i="64" s="1"/>
  <c r="DC1775" i="64" s="1"/>
  <c r="CP1763" i="64"/>
  <c r="DG1774" i="64"/>
  <c r="DG1775" i="64" s="1"/>
  <c r="DL1763" i="64"/>
  <c r="DI1763" i="64"/>
  <c r="DH1774" i="64"/>
  <c r="DH1775" i="64" s="1"/>
  <c r="DI1772" i="64"/>
  <c r="DL1772" i="64"/>
  <c r="DJ1774" i="64"/>
  <c r="DJ1775" i="64" s="1"/>
  <c r="DK1763" i="64"/>
  <c r="DK1772" i="64"/>
  <c r="S2168" i="64"/>
  <c r="S2146" i="64"/>
  <c r="AT1862" i="64"/>
  <c r="AU1860" i="64"/>
  <c r="AU1839" i="64"/>
  <c r="AU1841" i="64" s="1"/>
  <c r="S1754" i="64"/>
  <c r="S1753" i="64"/>
  <c r="S2189" i="64"/>
  <c r="CR2421" i="64"/>
  <c r="CS2421" i="64"/>
  <c r="CO2421" i="64"/>
  <c r="CP2421" i="64"/>
  <c r="Y1795" i="64"/>
  <c r="G2020" i="64"/>
  <c r="BA772" i="64" a="1"/>
  <c r="BA1136" i="64" a="1"/>
  <c r="AZ1023" i="64" a="1"/>
  <c r="BA1046" i="64"/>
  <c r="BB1642" i="64" a="1"/>
  <c r="BA732" i="64" a="1"/>
  <c r="BA1021" i="64" a="1"/>
  <c r="AY1024" i="64" a="1"/>
  <c r="BH36" i="1200" l="1"/>
  <c r="BI22" i="1200"/>
  <c r="AL21" i="1200"/>
  <c r="AK26" i="1200"/>
  <c r="AK30" i="1200"/>
  <c r="AK17" i="861" s="1"/>
  <c r="AK19" i="861" s="1"/>
  <c r="BH24" i="1200"/>
  <c r="BI34" i="1200"/>
  <c r="BJ18" i="1200"/>
  <c r="BK17" i="1200"/>
  <c r="BK23" i="1200"/>
  <c r="BK4" i="1200"/>
  <c r="BK35" i="1200"/>
  <c r="BK29" i="1200"/>
  <c r="BK16" i="1200"/>
  <c r="BK37" i="861" s="1"/>
  <c r="BK37" i="1200"/>
  <c r="BK33" i="1200"/>
  <c r="BL7" i="1200"/>
  <c r="BM2" i="1200"/>
  <c r="BL1" i="1200"/>
  <c r="BL3" i="1200"/>
  <c r="BJ8" i="1200"/>
  <c r="BB1642" i="64"/>
  <c r="BA1644" i="64"/>
  <c r="BB975" i="64" a="1"/>
  <c r="BB975" i="64" s="1"/>
  <c r="BB1643" i="64" a="1"/>
  <c r="BB1643" i="64" s="1"/>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2" i="64"/>
  <c r="S1770"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7" i="64"/>
  <c r="AV1819" i="64" s="1"/>
  <c r="BC259" i="64"/>
  <c r="BC7" i="64"/>
  <c r="BC1" i="64"/>
  <c r="BC3" i="64"/>
  <c r="BC1641" i="64" s="1" a="1"/>
  <c r="BC1641" i="64" s="1"/>
  <c r="BD2" i="64"/>
  <c r="BB24" i="864"/>
  <c r="BB97" i="861" s="1"/>
  <c r="BB98"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2"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4" i="64"/>
  <c r="CR2072" i="64"/>
  <c r="DB1774" i="64"/>
  <c r="DB1775" i="64" s="1"/>
  <c r="CY1774" i="64"/>
  <c r="CY1775" i="64" s="1"/>
  <c r="CP1774" i="64"/>
  <c r="CP1775" i="64" s="1"/>
  <c r="DA1774" i="64"/>
  <c r="DA1775" i="64" s="1"/>
  <c r="CU1774" i="64"/>
  <c r="CU1775" i="64" s="1"/>
  <c r="CO1774" i="64"/>
  <c r="CO1775" i="64" s="1"/>
  <c r="CX1774" i="64"/>
  <c r="CX1775" i="64" s="1"/>
  <c r="CW1774" i="64"/>
  <c r="CW1775" i="64" s="1"/>
  <c r="DD1774" i="64"/>
  <c r="DD1775" i="64" s="1"/>
  <c r="CS1774" i="64"/>
  <c r="CS1775" i="64" s="1"/>
  <c r="CX2421" i="64"/>
  <c r="DL1774" i="64"/>
  <c r="DL1775" i="64" s="1"/>
  <c r="DI1774" i="64"/>
  <c r="DI1775" i="64" s="1"/>
  <c r="DK1774" i="64"/>
  <c r="DK1775" i="64" s="1"/>
  <c r="AU1862" i="64"/>
  <c r="AV1860" i="64"/>
  <c r="CQ2421" i="64"/>
  <c r="CT2421" i="64"/>
  <c r="AV1839" i="64"/>
  <c r="AV1841" i="64" s="1"/>
  <c r="CY2421" i="64"/>
  <c r="S1762" i="64"/>
  <c r="S1771" i="64"/>
  <c r="S1761" i="64"/>
  <c r="CU2421" i="64"/>
  <c r="CW2421" i="64"/>
  <c r="CV2421" i="64"/>
  <c r="CZ2421" i="64"/>
  <c r="Z1795" i="64"/>
  <c r="Y1797" i="64"/>
  <c r="BB1136" i="64" a="1"/>
  <c r="BC1642" i="64" a="1"/>
  <c r="AZ1024" i="64" a="1"/>
  <c r="BA1023" i="64" a="1"/>
  <c r="BB1021" i="64" a="1"/>
  <c r="BB772" i="64" a="1"/>
  <c r="BB1046" i="64"/>
  <c r="BB732" i="64" a="1"/>
  <c r="AK28" i="861" l="1"/>
  <c r="AK29" i="861" s="1"/>
  <c r="BJ22" i="1200"/>
  <c r="BI36" i="1200"/>
  <c r="AL25" i="1200"/>
  <c r="BI24" i="1200"/>
  <c r="BH38" i="1200"/>
  <c r="BH18" i="861" s="1"/>
  <c r="BJ34" i="1200"/>
  <c r="BK18" i="1200"/>
  <c r="BL23" i="1200"/>
  <c r="BL4" i="1200"/>
  <c r="BL17" i="1200"/>
  <c r="BL16" i="1200"/>
  <c r="BL37" i="861" s="1"/>
  <c r="BL33" i="1200"/>
  <c r="BL29" i="1200"/>
  <c r="BL35" i="1200"/>
  <c r="BL37" i="1200"/>
  <c r="BM1" i="1200"/>
  <c r="BN2" i="1200"/>
  <c r="BM3" i="1200"/>
  <c r="BM7" i="1200"/>
  <c r="BK8" i="1200"/>
  <c r="BC1642" i="64"/>
  <c r="BB1644" i="64"/>
  <c r="BC975" i="64" a="1"/>
  <c r="BC975" i="64" s="1"/>
  <c r="BC1643" i="64" a="1"/>
  <c r="BC1643" i="64" s="1"/>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7" i="64"/>
  <c r="AW1819" i="64" s="1"/>
  <c r="BD259" i="64"/>
  <c r="BD7" i="64"/>
  <c r="BC8" i="64" s="1"/>
  <c r="BB8" i="64"/>
  <c r="BD3" i="64"/>
  <c r="BD1641" i="64" s="1" a="1"/>
  <c r="BD1641" i="64" s="1"/>
  <c r="BD1" i="64"/>
  <c r="BE2" i="64"/>
  <c r="BC24" i="864"/>
  <c r="BC97" i="861" s="1"/>
  <c r="BC98" i="861" s="1"/>
  <c r="BC43" i="863"/>
  <c r="BC42" i="863"/>
  <c r="BC21" i="863" s="1"/>
  <c r="BC32"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21" i="64"/>
  <c r="CR2074" i="64"/>
  <c r="CS2072" i="64"/>
  <c r="DD2421" i="64"/>
  <c r="DA2421" i="64"/>
  <c r="DC2421" i="64"/>
  <c r="AV1862" i="64"/>
  <c r="AW1860" i="64"/>
  <c r="AW1839" i="64"/>
  <c r="AW1841" i="64" s="1"/>
  <c r="S1763" i="64"/>
  <c r="S1772" i="64"/>
  <c r="AA1795" i="64"/>
  <c r="Z1797" i="64"/>
  <c r="BC1136" i="64" a="1"/>
  <c r="BC1046" i="64"/>
  <c r="BA1024" i="64" a="1"/>
  <c r="BC772" i="64" a="1"/>
  <c r="BC1021" i="64" a="1"/>
  <c r="BB1023" i="64" a="1"/>
  <c r="BC732" i="64" a="1"/>
  <c r="BD1642" i="64" a="1"/>
  <c r="BK22" i="1200" l="1"/>
  <c r="BJ36" i="1200"/>
  <c r="BL8" i="1200"/>
  <c r="AM21" i="1200"/>
  <c r="AL26" i="1200"/>
  <c r="AL30" i="1200"/>
  <c r="AL17" i="861" s="1"/>
  <c r="AL19" i="861" s="1"/>
  <c r="BI38" i="1200"/>
  <c r="BI18" i="861" s="1"/>
  <c r="BJ24" i="1200"/>
  <c r="BK34" i="1200"/>
  <c r="BM17" i="1200"/>
  <c r="BM16" i="1200"/>
  <c r="BM37" i="861" s="1"/>
  <c r="BM23" i="1200"/>
  <c r="BM4" i="1200"/>
  <c r="BM35" i="1200"/>
  <c r="BM29" i="1200"/>
  <c r="BM33" i="1200"/>
  <c r="BM37" i="1200"/>
  <c r="BN7" i="1200"/>
  <c r="BN1" i="1200"/>
  <c r="BO2" i="1200"/>
  <c r="BN3" i="1200"/>
  <c r="BL18" i="1200"/>
  <c r="BD1642" i="64"/>
  <c r="BC1644" i="64"/>
  <c r="BD975" i="64" a="1"/>
  <c r="BD975" i="64" s="1"/>
  <c r="BD1643" i="64" a="1"/>
  <c r="BD1643" i="64" s="1"/>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7" i="64"/>
  <c r="AX1819" i="64" s="1"/>
  <c r="BE259" i="64"/>
  <c r="BE7" i="64"/>
  <c r="BD8" i="64" s="1"/>
  <c r="BF2" i="64"/>
  <c r="BE3" i="64"/>
  <c r="BE1641" i="64" s="1" a="1"/>
  <c r="BE1641" i="64" s="1"/>
  <c r="BE1" i="64"/>
  <c r="BD24" i="864"/>
  <c r="BD97" i="861" s="1"/>
  <c r="BD98" i="861" s="1"/>
  <c r="BE21" i="864"/>
  <c r="BE20" i="864"/>
  <c r="BE1" i="864"/>
  <c r="BE22" i="864"/>
  <c r="BF2" i="864"/>
  <c r="BF23" i="864" s="1"/>
  <c r="BE3" i="864"/>
  <c r="BE4" i="864" s="1"/>
  <c r="BD57" i="863"/>
  <c r="BF5" i="861"/>
  <c r="BD43" i="863"/>
  <c r="BD42" i="863"/>
  <c r="BD21" i="863" s="1"/>
  <c r="BD32"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21" i="64"/>
  <c r="CS2074" i="64"/>
  <c r="CT2072" i="64"/>
  <c r="DK2421" i="64"/>
  <c r="DG2421" i="64"/>
  <c r="DE2421" i="64"/>
  <c r="DI2421" i="64"/>
  <c r="DF2421" i="64"/>
  <c r="DJ2421" i="64"/>
  <c r="AW1862" i="64"/>
  <c r="AX1860" i="64"/>
  <c r="AX1839" i="64"/>
  <c r="AX1841" i="64" s="1"/>
  <c r="S1774" i="64"/>
  <c r="AB1795" i="64"/>
  <c r="AB1797" i="64" s="1"/>
  <c r="AA1797" i="64"/>
  <c r="BD732" i="64" a="1"/>
  <c r="BB1024" i="64" a="1"/>
  <c r="BD1136" i="64" a="1"/>
  <c r="BD772" i="64" a="1"/>
  <c r="BD1046" i="64"/>
  <c r="BC1023" i="64" a="1"/>
  <c r="BE1642" i="64" a="1"/>
  <c r="BD1021" i="64" a="1"/>
  <c r="AL28" i="861" l="1"/>
  <c r="AL29" i="861" s="1"/>
  <c r="BL22" i="1200"/>
  <c r="BK36" i="1200"/>
  <c r="AM25" i="1200"/>
  <c r="BJ38" i="1200"/>
  <c r="BJ18" i="861" s="1"/>
  <c r="BK24" i="1200"/>
  <c r="BM18" i="1200"/>
  <c r="BN16" i="1200"/>
  <c r="BN37" i="861" s="1"/>
  <c r="BN4" i="1200"/>
  <c r="BN17" i="1200"/>
  <c r="BN23" i="1200"/>
  <c r="BN29" i="1200"/>
  <c r="BN35" i="1200"/>
  <c r="BN33" i="1200"/>
  <c r="BN37" i="1200"/>
  <c r="BO7" i="1200"/>
  <c r="BO1" i="1200"/>
  <c r="BP2" i="1200"/>
  <c r="BO3" i="1200"/>
  <c r="BM8" i="1200"/>
  <c r="BL34" i="1200"/>
  <c r="BD1644" i="64"/>
  <c r="BE1642" i="64"/>
  <c r="BE975" i="64" a="1"/>
  <c r="BE975" i="64" s="1"/>
  <c r="BE1643" i="64" a="1"/>
  <c r="BE1643" i="64" s="1"/>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5"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7" i="64"/>
  <c r="AY1819" i="64" s="1"/>
  <c r="BF259" i="64"/>
  <c r="BF7" i="64"/>
  <c r="BE8" i="64" s="1"/>
  <c r="BF1" i="64"/>
  <c r="BG2" i="64"/>
  <c r="BF3" i="64"/>
  <c r="BF1641" i="64" s="1" a="1"/>
  <c r="BF1641" i="64" s="1"/>
  <c r="BE24" i="864"/>
  <c r="BE97" i="861" s="1"/>
  <c r="BE98"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2"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4" i="64"/>
  <c r="CU2072" i="64"/>
  <c r="DL2421" i="64"/>
  <c r="AX1862" i="64"/>
  <c r="AY1860" i="64"/>
  <c r="AY1839" i="64"/>
  <c r="AY1841" i="64" s="1"/>
  <c r="AC1795" i="64"/>
  <c r="BE1046" i="64"/>
  <c r="BE772" i="64" a="1"/>
  <c r="BC1024" i="64" a="1"/>
  <c r="BE1136" i="64" a="1"/>
  <c r="BD1023" i="64" a="1"/>
  <c r="BE732" i="64" a="1"/>
  <c r="BF1642" i="64" a="1"/>
  <c r="BE1021" i="64" a="1"/>
  <c r="BM22" i="1200" l="1"/>
  <c r="BL36" i="1200"/>
  <c r="AN21" i="1200"/>
  <c r="AM26" i="1200"/>
  <c r="AM30" i="1200"/>
  <c r="AM17" i="861" s="1"/>
  <c r="AM19" i="861" s="1"/>
  <c r="BN8" i="1200"/>
  <c r="BK38" i="1200"/>
  <c r="BK18" i="861" s="1"/>
  <c r="BL24" i="1200"/>
  <c r="BM34" i="1200"/>
  <c r="BO17" i="1200"/>
  <c r="BO16" i="1200"/>
  <c r="BO37" i="861" s="1"/>
  <c r="BO23" i="1200"/>
  <c r="BO4" i="1200"/>
  <c r="BO29" i="1200"/>
  <c r="BO35" i="1200"/>
  <c r="BO33" i="1200"/>
  <c r="BO37" i="1200"/>
  <c r="BP1" i="1200"/>
  <c r="BP3" i="1200"/>
  <c r="BQ2" i="1200"/>
  <c r="BP7" i="1200"/>
  <c r="BN18" i="1200"/>
  <c r="BE1644" i="64"/>
  <c r="BF1642" i="64"/>
  <c r="BF975" i="64" a="1"/>
  <c r="BF975" i="64" s="1"/>
  <c r="BF1643" i="64" a="1"/>
  <c r="BF1643" i="64" s="1"/>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7" i="64"/>
  <c r="AZ1819" i="64" s="1"/>
  <c r="BF4" i="864"/>
  <c r="BG259" i="64"/>
  <c r="BG7" i="64"/>
  <c r="BF8" i="64" s="1"/>
  <c r="BH2" i="64"/>
  <c r="BG3" i="64"/>
  <c r="BG1641" i="64" s="1" a="1"/>
  <c r="BG1641" i="64" s="1"/>
  <c r="BG1" i="64"/>
  <c r="BF24" i="864"/>
  <c r="BF97" i="861" s="1"/>
  <c r="BF98"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2" i="861" s="1"/>
  <c r="BF43" i="863"/>
  <c r="BF57" i="863"/>
  <c r="AT1" i="860"/>
  <c r="AT3" i="860"/>
  <c r="AT4" i="860" s="1"/>
  <c r="AT7" i="860"/>
  <c r="AU2" i="860"/>
  <c r="CU2074" i="64"/>
  <c r="CV2072" i="64"/>
  <c r="AZ1860" i="64"/>
  <c r="AY1862" i="64"/>
  <c r="AZ1839" i="64"/>
  <c r="AZ1841" i="64" s="1"/>
  <c r="AD1795" i="64"/>
  <c r="AC1797" i="64"/>
  <c r="E1003" i="64"/>
  <c r="E1002" i="64"/>
  <c r="E999" i="64"/>
  <c r="E998" i="64"/>
  <c r="E997" i="64"/>
  <c r="E995" i="64"/>
  <c r="E12" i="64"/>
  <c r="E11" i="64"/>
  <c r="BF772" i="64" a="1"/>
  <c r="BF1136" i="64" a="1"/>
  <c r="BE1023" i="64" a="1"/>
  <c r="BF732" i="64" a="1"/>
  <c r="BF1046" i="64"/>
  <c r="BF1021" i="64" a="1"/>
  <c r="BG1642" i="64" a="1"/>
  <c r="BD1024" i="64" a="1"/>
  <c r="AM28" i="861" l="1"/>
  <c r="AM29" i="861" s="1"/>
  <c r="BN22" i="1200"/>
  <c r="BM36" i="1200"/>
  <c r="BO8" i="1200"/>
  <c r="AN25" i="1200"/>
  <c r="BL38" i="1200"/>
  <c r="BL18" i="861" s="1"/>
  <c r="BM24" i="1200"/>
  <c r="BN34" i="1200"/>
  <c r="BO18" i="1200"/>
  <c r="BQ1" i="1200"/>
  <c r="BR2" i="1200"/>
  <c r="BQ3" i="1200"/>
  <c r="BQ7" i="1200"/>
  <c r="BP4" i="1200"/>
  <c r="BP16" i="1200"/>
  <c r="BP37" i="861" s="1"/>
  <c r="BP17" i="1200"/>
  <c r="BP33" i="1200"/>
  <c r="BP23" i="1200"/>
  <c r="BP29" i="1200"/>
  <c r="BP35" i="1200"/>
  <c r="BP37" i="1200"/>
  <c r="BF1644" i="64"/>
  <c r="BG1642" i="64"/>
  <c r="BG975" i="64" a="1"/>
  <c r="BG975" i="64" s="1"/>
  <c r="BG1643" i="64" a="1"/>
  <c r="BG1643" i="64" s="1"/>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7" i="64"/>
  <c r="BA1819" i="64" s="1"/>
  <c r="BH259" i="64"/>
  <c r="BH7" i="64"/>
  <c r="BG8" i="64" s="1"/>
  <c r="BI2" i="64"/>
  <c r="BH1" i="64"/>
  <c r="BH3" i="64"/>
  <c r="BH1641" i="64" s="1" a="1"/>
  <c r="BH1641"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G32" i="861" s="1"/>
  <c r="BK3" i="861"/>
  <c r="BJ4" i="861"/>
  <c r="BJ1" i="861"/>
  <c r="BJ8" i="861"/>
  <c r="BG24" i="864"/>
  <c r="BG97" i="861" s="1"/>
  <c r="BG98"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074" i="64"/>
  <c r="CW2072" i="64"/>
  <c r="AZ1862" i="64"/>
  <c r="BA1860" i="64"/>
  <c r="BA1839" i="64"/>
  <c r="BA1841" i="64" s="1"/>
  <c r="AE1795" i="64"/>
  <c r="AE1797" i="64" s="1"/>
  <c r="AD1797" i="64"/>
  <c r="B12" i="64"/>
  <c r="B997" i="64"/>
  <c r="S1958" i="64"/>
  <c r="BG732" i="64" a="1"/>
  <c r="BG772" i="64" a="1"/>
  <c r="BF1023" i="64" a="1"/>
  <c r="BG1046" i="64"/>
  <c r="BE1024" i="64" a="1"/>
  <c r="BH1642" i="64" a="1"/>
  <c r="BG1021" i="64" a="1"/>
  <c r="BG1136" i="64" a="1"/>
  <c r="BO22" i="1200" l="1"/>
  <c r="BN36" i="1200"/>
  <c r="AO21" i="1200"/>
  <c r="AN26" i="1200"/>
  <c r="AN30" i="1200"/>
  <c r="AN17" i="861" s="1"/>
  <c r="AN19" i="861" s="1"/>
  <c r="BM38" i="1200"/>
  <c r="BM18" i="861" s="1"/>
  <c r="BN24" i="1200"/>
  <c r="BO34" i="1200"/>
  <c r="BP18" i="1200"/>
  <c r="BQ16" i="1200"/>
  <c r="BQ37" i="861" s="1"/>
  <c r="BQ4" i="1200"/>
  <c r="BQ23" i="1200"/>
  <c r="BQ17" i="1200"/>
  <c r="BQ35" i="1200"/>
  <c r="BQ29" i="1200"/>
  <c r="BQ33" i="1200"/>
  <c r="BQ37" i="1200"/>
  <c r="BS2" i="1200"/>
  <c r="BR3" i="1200"/>
  <c r="BR1" i="1200"/>
  <c r="BR7" i="1200"/>
  <c r="BP8" i="1200"/>
  <c r="BG1644" i="64"/>
  <c r="BH1642" i="64"/>
  <c r="BH975" i="64" a="1"/>
  <c r="BH975" i="64" s="1"/>
  <c r="BH1643" i="64" a="1"/>
  <c r="BH1643" i="64" s="1"/>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7" i="64"/>
  <c r="BB1819" i="64" s="1"/>
  <c r="BH4" i="64"/>
  <c r="BH731" i="64" a="1"/>
  <c r="BH731" i="64" s="1"/>
  <c r="BI259" i="64"/>
  <c r="BI7" i="64"/>
  <c r="BH8" i="64" s="1"/>
  <c r="BI3" i="64"/>
  <c r="BI1641" i="64" s="1" a="1"/>
  <c r="BI1641" i="64" s="1"/>
  <c r="BI1" i="64"/>
  <c r="BJ2" i="64"/>
  <c r="BH68" i="863" a="1"/>
  <c r="BH68" i="863" s="1"/>
  <c r="BH66" i="863" a="1"/>
  <c r="BH66" i="863" s="1"/>
  <c r="BH70" i="863" a="1"/>
  <c r="BH70" i="863" s="1"/>
  <c r="BH4" i="863"/>
  <c r="BH24" i="864"/>
  <c r="BH97" i="861" s="1"/>
  <c r="BH98" i="861" s="1"/>
  <c r="BH57" i="863"/>
  <c r="BH42" i="863"/>
  <c r="BH21" i="863" s="1"/>
  <c r="BH32"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4" i="64"/>
  <c r="CX2072" i="64"/>
  <c r="BA1862" i="64"/>
  <c r="BB1860" i="64"/>
  <c r="BB1839" i="64"/>
  <c r="BB1841" i="64" s="1"/>
  <c r="AF1795" i="64"/>
  <c r="AF1797"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6" i="64"/>
  <c r="E1993" i="64"/>
  <c r="E1992" i="64"/>
  <c r="E1991" i="64"/>
  <c r="E1990" i="64"/>
  <c r="E1989" i="64"/>
  <c r="E1988" i="64"/>
  <c r="E1987" i="64"/>
  <c r="E1986" i="64"/>
  <c r="E1985" i="64"/>
  <c r="E1984" i="64"/>
  <c r="E1983" i="64"/>
  <c r="E1981" i="64"/>
  <c r="E2027" i="64"/>
  <c r="E2026" i="64"/>
  <c r="E2025" i="64"/>
  <c r="E2024" i="64"/>
  <c r="E2023" i="64"/>
  <c r="E2022" i="64"/>
  <c r="E2021" i="64"/>
  <c r="E2020" i="64"/>
  <c r="E2019" i="64"/>
  <c r="E2018" i="64"/>
  <c r="E2017" i="64"/>
  <c r="E2015" i="64"/>
  <c r="E1336" i="64"/>
  <c r="E1335" i="64"/>
  <c r="E1334" i="64"/>
  <c r="E1333" i="64"/>
  <c r="E1332" i="64"/>
  <c r="E1330" i="64"/>
  <c r="E648" i="64"/>
  <c r="E647" i="64"/>
  <c r="E646" i="64"/>
  <c r="E645" i="64"/>
  <c r="E644" i="64"/>
  <c r="E643" i="64"/>
  <c r="E1264" i="64"/>
  <c r="E1263" i="64"/>
  <c r="E1262" i="64"/>
  <c r="E1260" i="64"/>
  <c r="E1241" i="64"/>
  <c r="E1240" i="64"/>
  <c r="E1239" i="64"/>
  <c r="E1238" i="64"/>
  <c r="E1236" i="64"/>
  <c r="E1726" i="64"/>
  <c r="E1725" i="64"/>
  <c r="E1724" i="64"/>
  <c r="E1723" i="64"/>
  <c r="E1722" i="64"/>
  <c r="E1217" i="64"/>
  <c r="E1216" i="64"/>
  <c r="E1215" i="64"/>
  <c r="E1214" i="64"/>
  <c r="E1702" i="64"/>
  <c r="E1701" i="64"/>
  <c r="E1700" i="64"/>
  <c r="E1699" i="64"/>
  <c r="E1698" i="64"/>
  <c r="E1696"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4" i="64"/>
  <c r="R1991" i="64"/>
  <c r="R2025" i="64"/>
  <c r="BI1642" i="64" a="1"/>
  <c r="BF1024" i="64" a="1"/>
  <c r="BH732" i="64" a="1"/>
  <c r="BH1136" i="64" a="1"/>
  <c r="BH772" i="64" a="1"/>
  <c r="BG1023" i="64" a="1"/>
  <c r="BH1046" i="64"/>
  <c r="BH1021" i="64" a="1"/>
  <c r="AN28" i="861" l="1"/>
  <c r="AN29" i="861" s="1"/>
  <c r="BP22" i="1200"/>
  <c r="BO36" i="1200"/>
  <c r="AO25" i="1200"/>
  <c r="BN38" i="1200"/>
  <c r="BN18" i="861" s="1"/>
  <c r="BO24" i="1200"/>
  <c r="BR16" i="1200"/>
  <c r="BR37" i="861" s="1"/>
  <c r="BR29" i="1200"/>
  <c r="BR17" i="1200"/>
  <c r="BR4" i="1200"/>
  <c r="BR23" i="1200"/>
  <c r="BR35" i="1200"/>
  <c r="BR33" i="1200"/>
  <c r="BR37" i="1200"/>
  <c r="BT2" i="1200"/>
  <c r="BS3" i="1200"/>
  <c r="BS1" i="1200"/>
  <c r="BS7" i="1200"/>
  <c r="BQ18" i="1200"/>
  <c r="BQ8" i="1200"/>
  <c r="BP34" i="1200"/>
  <c r="BH1644" i="64"/>
  <c r="BI1642" i="64"/>
  <c r="BI975" i="64" a="1"/>
  <c r="BI975" i="64" s="1"/>
  <c r="BI1643" i="64" a="1"/>
  <c r="BI1643" i="64" s="1"/>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7" i="64"/>
  <c r="BC1819" i="64" s="1"/>
  <c r="BG736" i="64"/>
  <c r="BH732" i="64"/>
  <c r="BH740" i="64" s="1"/>
  <c r="BI735" i="64" a="1"/>
  <c r="BI735" i="64" s="1"/>
  <c r="BI4" i="64"/>
  <c r="BI731" i="64" a="1"/>
  <c r="BI731" i="64" s="1"/>
  <c r="BI4" i="864"/>
  <c r="BJ259" i="64"/>
  <c r="BJ7" i="64"/>
  <c r="BJ3" i="64"/>
  <c r="BJ1641" i="64" s="1" a="1"/>
  <c r="BJ1641" i="64" s="1"/>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2" i="861" s="1"/>
  <c r="BI43" i="863"/>
  <c r="BM3" i="861"/>
  <c r="BL4" i="861"/>
  <c r="BL5" i="861" s="1"/>
  <c r="BL1" i="861"/>
  <c r="BL8" i="861"/>
  <c r="BI57" i="863"/>
  <c r="BI24" i="864"/>
  <c r="BI97" i="861" s="1"/>
  <c r="BI98" i="861" s="1"/>
  <c r="T278" i="64"/>
  <c r="T260" i="64"/>
  <c r="T261" i="64"/>
  <c r="T279" i="64"/>
  <c r="T280" i="64"/>
  <c r="T262" i="64"/>
  <c r="AW1" i="860"/>
  <c r="AW7" i="860"/>
  <c r="AW3" i="860"/>
  <c r="AW4" i="860" s="1"/>
  <c r="AX2" i="860"/>
  <c r="CX2074" i="64"/>
  <c r="CY2072" i="64"/>
  <c r="K42" i="206"/>
  <c r="K47" i="206"/>
  <c r="BB1862" i="64"/>
  <c r="BC1860" i="64"/>
  <c r="BC1839" i="64"/>
  <c r="BC1841" i="64" s="1"/>
  <c r="T1958" i="64"/>
  <c r="R1958" i="64"/>
  <c r="AG1795" i="64"/>
  <c r="AG1797" i="64" s="1"/>
  <c r="B176" i="64"/>
  <c r="B192" i="64"/>
  <c r="B945" i="64"/>
  <c r="B466" i="64"/>
  <c r="B2018" i="64"/>
  <c r="B1984" i="64"/>
  <c r="B1357" i="64"/>
  <c r="B1366" i="64"/>
  <c r="R1439" i="64"/>
  <c r="B669" i="64"/>
  <c r="B40" i="64"/>
  <c r="B1086" i="64"/>
  <c r="B1613" i="64"/>
  <c r="B647" i="64"/>
  <c r="B1334" i="64"/>
  <c r="B1426" i="64"/>
  <c r="B1466" i="64"/>
  <c r="B2020" i="64"/>
  <c r="B1427" i="64"/>
  <c r="B1214" i="64"/>
  <c r="B1986" i="64"/>
  <c r="B1360" i="64"/>
  <c r="B1436" i="64"/>
  <c r="J1995" i="64"/>
  <c r="J1996" i="64" s="1"/>
  <c r="B1608" i="64"/>
  <c r="B1216" i="64"/>
  <c r="B1724" i="64"/>
  <c r="B1238" i="64"/>
  <c r="B1391" i="64"/>
  <c r="B1430" i="64"/>
  <c r="B175" i="64"/>
  <c r="B190" i="64"/>
  <c r="B1698" i="64"/>
  <c r="B1392" i="64"/>
  <c r="B1401" i="64"/>
  <c r="B1722" i="64"/>
  <c r="R1475" i="64"/>
  <c r="B191" i="64"/>
  <c r="B472" i="64"/>
  <c r="B1240" i="64"/>
  <c r="B1262" i="64"/>
  <c r="B1462" i="64"/>
  <c r="J1370" i="64"/>
  <c r="B245" i="64"/>
  <c r="B1619" i="64"/>
  <c r="B645" i="64"/>
  <c r="B1332" i="64"/>
  <c r="B2017" i="64"/>
  <c r="B2025" i="64"/>
  <c r="B1983" i="64"/>
  <c r="B1991" i="64"/>
  <c r="B1356" i="64"/>
  <c r="B1395" i="64"/>
  <c r="B1463" i="64"/>
  <c r="B1472" i="64"/>
  <c r="J2067" i="64"/>
  <c r="I1440" i="64"/>
  <c r="I1441" i="64" s="1"/>
  <c r="I1476" i="64"/>
  <c r="B1" i="84"/>
  <c r="R1369" i="64"/>
  <c r="R1994" i="64"/>
  <c r="T2209" i="64" a="1"/>
  <c r="BI1021" i="64" a="1"/>
  <c r="BJ1642" i="64" a="1"/>
  <c r="BI732" i="64" a="1"/>
  <c r="T2243" i="64" a="1"/>
  <c r="BH1023" i="64" a="1"/>
  <c r="BI1046" i="64"/>
  <c r="BI772" i="64" a="1"/>
  <c r="BI1136" i="64" a="1"/>
  <c r="BG1024" i="64" a="1"/>
  <c r="BP36" i="1200" l="1"/>
  <c r="BQ22" i="1200"/>
  <c r="AP21" i="1200"/>
  <c r="AO30" i="1200"/>
  <c r="AO17" i="861" s="1"/>
  <c r="AO19" i="861" s="1"/>
  <c r="AO26" i="1200"/>
  <c r="BO38" i="1200"/>
  <c r="BO18" i="861" s="1"/>
  <c r="BP24" i="1200"/>
  <c r="BQ34" i="1200"/>
  <c r="BS16" i="1200"/>
  <c r="BS37" i="861" s="1"/>
  <c r="BS29" i="1200"/>
  <c r="BS4" i="1200"/>
  <c r="BS23" i="1200"/>
  <c r="BS37" i="1200"/>
  <c r="BS17" i="1200"/>
  <c r="BS35" i="1200"/>
  <c r="BS33" i="1200"/>
  <c r="BT7" i="1200"/>
  <c r="BT1" i="1200"/>
  <c r="BU2" i="1200"/>
  <c r="BT3" i="1200"/>
  <c r="BR18" i="1200"/>
  <c r="BR8" i="1200"/>
  <c r="BI1644" i="64"/>
  <c r="BJ1642" i="64"/>
  <c r="BJ975" i="64" a="1"/>
  <c r="BJ975" i="64" s="1"/>
  <c r="BJ1643" i="64" a="1"/>
  <c r="BJ1643" i="64" s="1"/>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7" i="64"/>
  <c r="BD1819"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K1" i="64"/>
  <c r="BL2" i="64"/>
  <c r="BK3" i="64"/>
  <c r="BK1641" i="64" s="1" a="1"/>
  <c r="BK1641" i="64" s="1"/>
  <c r="BJ24" i="864"/>
  <c r="BJ97" i="861" s="1"/>
  <c r="BJ98" i="861" s="1"/>
  <c r="BJ68" i="863" a="1"/>
  <c r="BJ68" i="863" s="1"/>
  <c r="BJ70" i="863" a="1"/>
  <c r="BJ70" i="863" s="1"/>
  <c r="BJ66" i="863" a="1"/>
  <c r="BJ66" i="863" s="1"/>
  <c r="BJ4" i="863"/>
  <c r="BJ43" i="863"/>
  <c r="BJ42" i="863"/>
  <c r="BJ21" i="863" s="1"/>
  <c r="BJ32"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5" i="64" a="1"/>
  <c r="T2055" i="64" s="1"/>
  <c r="T2056" i="64" a="1"/>
  <c r="T2056" i="64" s="1"/>
  <c r="T2057" i="64" a="1"/>
  <c r="T2057" i="64" s="1"/>
  <c r="T2061" i="64" a="1"/>
  <c r="T2061" i="64" s="1"/>
  <c r="T2059" i="64" a="1"/>
  <c r="T2059" i="64" s="1"/>
  <c r="T2062" i="64" a="1"/>
  <c r="T2062" i="64" s="1"/>
  <c r="T2063" i="64" a="1"/>
  <c r="T2063" i="64" s="1"/>
  <c r="T2058" i="64" a="1"/>
  <c r="T2058" i="64" s="1"/>
  <c r="T2060" i="64" a="1"/>
  <c r="T2060" i="64" s="1"/>
  <c r="T435" i="64" a="1"/>
  <c r="T435" i="64" s="1"/>
  <c r="T413" i="64" a="1"/>
  <c r="T413" i="64" s="1"/>
  <c r="T436" i="64" a="1"/>
  <c r="T436" i="64" s="1"/>
  <c r="CY2074" i="64"/>
  <c r="CZ2072" i="64"/>
  <c r="T2209" i="64"/>
  <c r="T2243"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9" i="64"/>
  <c r="K37" i="206"/>
  <c r="T2501" i="64" a="1"/>
  <c r="T2501" i="64" s="1"/>
  <c r="T2147" i="64" a="1"/>
  <c r="T2147" i="64" s="1"/>
  <c r="T2167" i="64" a="1"/>
  <c r="T2167" i="64" s="1"/>
  <c r="BD1860" i="64"/>
  <c r="BC1862" i="64"/>
  <c r="BD1839" i="64"/>
  <c r="BD1841" i="64" s="1"/>
  <c r="T1766" i="64" a="1"/>
  <c r="T1766" i="64" s="1"/>
  <c r="T1767" i="64" a="1"/>
  <c r="T1767" i="64" s="1"/>
  <c r="T1758" i="64" a="1"/>
  <c r="T1758" i="64" s="1"/>
  <c r="T1757" i="64" a="1"/>
  <c r="T1757" i="64" s="1"/>
  <c r="T1748" i="64" a="1"/>
  <c r="T1748" i="64" s="1"/>
  <c r="T1749" i="64" a="1"/>
  <c r="T1749" i="64" s="1"/>
  <c r="T2188" i="64" a="1"/>
  <c r="T2188" i="64" s="1"/>
  <c r="T1959" i="64"/>
  <c r="U1958" i="64"/>
  <c r="U1959" i="64" s="1"/>
  <c r="K33" i="206"/>
  <c r="K32" i="206"/>
  <c r="K31" i="206"/>
  <c r="K30" i="206"/>
  <c r="AH1795" i="64"/>
  <c r="AH1797" i="64" s="1"/>
  <c r="S1962" i="64"/>
  <c r="R1370" i="64"/>
  <c r="R1440" i="64"/>
  <c r="R1996" i="64"/>
  <c r="R1995" i="64"/>
  <c r="R1476" i="64"/>
  <c r="I1477" i="64"/>
  <c r="BJ732" i="64" a="1"/>
  <c r="T1753" i="64" a="1"/>
  <c r="BH1024" i="64" a="1"/>
  <c r="T2189" i="64" a="1"/>
  <c r="BI1023" i="64" a="1"/>
  <c r="BJ772" i="64" a="1"/>
  <c r="T698" i="64" a="1"/>
  <c r="U2209" i="64" a="1"/>
  <c r="BK1642" i="64" a="1"/>
  <c r="BJ1021" i="64" a="1"/>
  <c r="T437" i="64" a="1"/>
  <c r="U2243" i="64" a="1"/>
  <c r="T2146" i="64" a="1"/>
  <c r="BJ1136" i="64" a="1"/>
  <c r="T2168" i="64" a="1"/>
  <c r="BJ1046" i="64"/>
  <c r="T1754" i="64" a="1"/>
  <c r="DL621" i="64" a="1"/>
  <c r="AO28" i="861" l="1"/>
  <c r="AO29" i="861" s="1"/>
  <c r="BR22" i="1200"/>
  <c r="BQ36" i="1200"/>
  <c r="BR34" i="1200"/>
  <c r="AP25" i="1200"/>
  <c r="BQ24" i="1200"/>
  <c r="BP38" i="1200"/>
  <c r="BP18" i="861" s="1"/>
  <c r="BT23" i="1200"/>
  <c r="BT17" i="1200"/>
  <c r="BT16" i="1200"/>
  <c r="BT37" i="861" s="1"/>
  <c r="BT29" i="1200"/>
  <c r="BT4" i="1200"/>
  <c r="BT35" i="1200"/>
  <c r="BT33" i="1200"/>
  <c r="BT37" i="1200"/>
  <c r="BU1" i="1200"/>
  <c r="BV2" i="1200"/>
  <c r="BU3" i="1200"/>
  <c r="BU7" i="1200"/>
  <c r="BS18" i="1200"/>
  <c r="BS8" i="1200"/>
  <c r="BJ1644" i="64"/>
  <c r="BK1642" i="64"/>
  <c r="BK975" i="64" a="1"/>
  <c r="BK975" i="64" s="1"/>
  <c r="BK1643" i="64" a="1"/>
  <c r="BK1643" i="64" s="1"/>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60" i="64"/>
  <c r="T1957" i="64" s="1"/>
  <c r="T1962" i="64" s="1"/>
  <c r="BE1817" i="64"/>
  <c r="BE1819"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BK4" i="864"/>
  <c r="BL259" i="64"/>
  <c r="BL7" i="64"/>
  <c r="BK8" i="64" s="1"/>
  <c r="BJ8" i="64"/>
  <c r="BL1" i="64"/>
  <c r="BM2" i="64"/>
  <c r="BL3" i="64"/>
  <c r="BL1641" i="64" s="1" a="1"/>
  <c r="BL1641" i="64" s="1"/>
  <c r="BK24" i="864"/>
  <c r="BK97" i="861" s="1"/>
  <c r="BK98" i="861" s="1"/>
  <c r="BK43" i="863"/>
  <c r="BK42" i="863"/>
  <c r="BK21" i="863" s="1"/>
  <c r="BK32"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4" i="64"/>
  <c r="U2055" i="64" a="1"/>
  <c r="U2055" i="64" s="1"/>
  <c r="U2056" i="64" a="1"/>
  <c r="U2056" i="64" s="1"/>
  <c r="U2057" i="64" a="1"/>
  <c r="U2057" i="64" s="1"/>
  <c r="U2058" i="64" a="1"/>
  <c r="U2058" i="64" s="1"/>
  <c r="U2059" i="64" a="1"/>
  <c r="U2059" i="64" s="1"/>
  <c r="U2060" i="64" a="1"/>
  <c r="U2060" i="64" s="1"/>
  <c r="U2061" i="64" a="1"/>
  <c r="U2061" i="64" s="1"/>
  <c r="U2062" i="64" a="1"/>
  <c r="U2062" i="64" s="1"/>
  <c r="U2063" i="64" a="1"/>
  <c r="U2063" i="64" s="1"/>
  <c r="CZ2074" i="64"/>
  <c r="DA2072" i="64"/>
  <c r="U436" i="64" a="1"/>
  <c r="U436" i="64" s="1"/>
  <c r="U435" i="64" a="1"/>
  <c r="U435" i="64" s="1"/>
  <c r="U413" i="64" a="1"/>
  <c r="U413" i="64" s="1"/>
  <c r="U2209" i="64"/>
  <c r="U2243" i="64"/>
  <c r="CO193" i="64"/>
  <c r="CP190" i="64"/>
  <c r="DL621" i="64"/>
  <c r="T2168" i="64"/>
  <c r="T2146" i="64"/>
  <c r="U2501" i="64" a="1"/>
  <c r="U2501" i="64" s="1"/>
  <c r="U2147" i="64" a="1"/>
  <c r="U2147" i="64" s="1"/>
  <c r="U2167" i="64" a="1"/>
  <c r="U2167" i="64" s="1"/>
  <c r="BD1862" i="64"/>
  <c r="BE1860" i="64"/>
  <c r="BE1839" i="64"/>
  <c r="BE1841" i="64" s="1"/>
  <c r="U1767" i="64" a="1"/>
  <c r="U1767" i="64" s="1"/>
  <c r="U1766" i="64" a="1"/>
  <c r="U1766" i="64" s="1"/>
  <c r="U1757" i="64" a="1"/>
  <c r="U1757" i="64" s="1"/>
  <c r="U1758" i="64" a="1"/>
  <c r="U1758" i="64" s="1"/>
  <c r="T1754" i="64"/>
  <c r="T1753" i="64"/>
  <c r="U1748" i="64" a="1"/>
  <c r="U1748" i="64" s="1"/>
  <c r="U1749" i="64" a="1"/>
  <c r="U1749" i="64" s="1"/>
  <c r="T2189" i="64"/>
  <c r="U2188" i="64" a="1"/>
  <c r="U2188" i="64" s="1"/>
  <c r="V1958" i="64"/>
  <c r="V1959" i="64" s="1"/>
  <c r="AI1795" i="64"/>
  <c r="AI1797" i="64" s="1"/>
  <c r="R1477" i="64"/>
  <c r="V2209" i="64" a="1"/>
  <c r="U698" i="64" a="1"/>
  <c r="BK1021" i="64" a="1"/>
  <c r="U2146" i="64" a="1"/>
  <c r="BI1024" i="64" a="1"/>
  <c r="U2168" i="64" a="1"/>
  <c r="BK772" i="64" a="1"/>
  <c r="BJ1023" i="64" a="1"/>
  <c r="V2243" i="64" a="1"/>
  <c r="BK732" i="64" a="1"/>
  <c r="BK1046" i="64"/>
  <c r="U437" i="64" a="1"/>
  <c r="BK1136" i="64" a="1"/>
  <c r="U2189" i="64" a="1"/>
  <c r="U1754" i="64" a="1"/>
  <c r="BL1642" i="64" a="1"/>
  <c r="U1753" i="64" a="1"/>
  <c r="BS22" i="1200" l="1"/>
  <c r="BT8" i="1200"/>
  <c r="AQ21" i="1200"/>
  <c r="AP26" i="1200"/>
  <c r="AP30" i="1200"/>
  <c r="AP17" i="861" s="1"/>
  <c r="AP19" i="861" s="1"/>
  <c r="BR36" i="1200"/>
  <c r="BQ38" i="1200"/>
  <c r="BQ18" i="861" s="1"/>
  <c r="BR24" i="1200"/>
  <c r="BT18" i="1200"/>
  <c r="BU23" i="1200"/>
  <c r="BU17" i="1200"/>
  <c r="BU16" i="1200"/>
  <c r="BU37" i="861" s="1"/>
  <c r="BU4" i="1200"/>
  <c r="BU29" i="1200"/>
  <c r="BU35" i="1200"/>
  <c r="BU33" i="1200"/>
  <c r="BU37" i="1200"/>
  <c r="BV1" i="1200"/>
  <c r="BV7" i="1200"/>
  <c r="BV3" i="1200"/>
  <c r="BW2" i="1200"/>
  <c r="BS34" i="1200"/>
  <c r="BK1644" i="64"/>
  <c r="BL1642" i="64"/>
  <c r="BL975" i="64" a="1"/>
  <c r="BL975" i="64" s="1"/>
  <c r="BL1643" i="64" a="1"/>
  <c r="BL1643" i="64" s="1"/>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2" i="64"/>
  <c r="T1960" i="64"/>
  <c r="U1957" i="64" s="1"/>
  <c r="U1962" i="64" s="1"/>
  <c r="BF1817" i="64"/>
  <c r="BF1819"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N2" i="64"/>
  <c r="BM1" i="64"/>
  <c r="BM3" i="64"/>
  <c r="BM1641" i="64" s="1" a="1"/>
  <c r="BM1641" i="64" s="1"/>
  <c r="BL24" i="864"/>
  <c r="BL97" i="861" s="1"/>
  <c r="BL98"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2"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5" i="64" a="1"/>
  <c r="V2055" i="64" s="1"/>
  <c r="V2056" i="64" a="1"/>
  <c r="V2056" i="64" s="1"/>
  <c r="V2057" i="64" a="1"/>
  <c r="V2057" i="64" s="1"/>
  <c r="V2058" i="64" a="1"/>
  <c r="V2058" i="64" s="1"/>
  <c r="V2059" i="64" a="1"/>
  <c r="V2059" i="64" s="1"/>
  <c r="V2061" i="64" a="1"/>
  <c r="V2061" i="64" s="1"/>
  <c r="V2062" i="64" a="1"/>
  <c r="V2062" i="64" s="1"/>
  <c r="V2063" i="64" a="1"/>
  <c r="V2063" i="64" s="1"/>
  <c r="V2060" i="64" a="1"/>
  <c r="V2060" i="64" s="1"/>
  <c r="U2064" i="64"/>
  <c r="DA2074" i="64"/>
  <c r="DB2072" i="64"/>
  <c r="V436" i="64" a="1"/>
  <c r="V436" i="64" s="1"/>
  <c r="V435" i="64" a="1"/>
  <c r="V435" i="64" s="1"/>
  <c r="V413" i="64" a="1"/>
  <c r="V413" i="64" s="1"/>
  <c r="V2209" i="64"/>
  <c r="V2243" i="64"/>
  <c r="CQ190" i="64"/>
  <c r="CQ193" i="64" s="1"/>
  <c r="CP193" i="64"/>
  <c r="U2168" i="64"/>
  <c r="U2146" i="64"/>
  <c r="V2147" i="64" a="1"/>
  <c r="V2147" i="64" s="1"/>
  <c r="V2167" i="64" a="1"/>
  <c r="V2167" i="64" s="1"/>
  <c r="BF1860" i="64"/>
  <c r="BE1862" i="64"/>
  <c r="BF1839" i="64"/>
  <c r="BF1841" i="64" s="1"/>
  <c r="V2501" i="64" a="1"/>
  <c r="V2501" i="64" s="1"/>
  <c r="T1761" i="64"/>
  <c r="T1770" i="64"/>
  <c r="T1762" i="64"/>
  <c r="T1771" i="64"/>
  <c r="V1767" i="64" a="1"/>
  <c r="V1767" i="64" s="1"/>
  <c r="V1766" i="64" a="1"/>
  <c r="V1766" i="64" s="1"/>
  <c r="V1749" i="64" a="1"/>
  <c r="V1749" i="64" s="1"/>
  <c r="V1757" i="64" a="1"/>
  <c r="V1757" i="64" s="1"/>
  <c r="V1758" i="64" a="1"/>
  <c r="V1758" i="64" s="1"/>
  <c r="U1754" i="64"/>
  <c r="U1753" i="64"/>
  <c r="V2188" i="64" a="1"/>
  <c r="V2188" i="64" s="1"/>
  <c r="V1748" i="64" a="1"/>
  <c r="V1748" i="64" s="1"/>
  <c r="U2189" i="64"/>
  <c r="W1958" i="64"/>
  <c r="W1959" i="64" s="1"/>
  <c r="AJ1795" i="64"/>
  <c r="AJ1797" i="64" s="1"/>
  <c r="BL732" i="64" a="1"/>
  <c r="BL1021" i="64" a="1"/>
  <c r="BL1136" i="64" a="1"/>
  <c r="BJ1024" i="64" a="1"/>
  <c r="V2189" i="64" a="1"/>
  <c r="BL1046" i="64"/>
  <c r="V437" i="64" a="1"/>
  <c r="V1753" i="64" a="1"/>
  <c r="V698" i="64" a="1"/>
  <c r="BL772" i="64" a="1"/>
  <c r="V2168" i="64" a="1"/>
  <c r="W2243" i="64" a="1"/>
  <c r="W2209" i="64" a="1"/>
  <c r="BK1023" i="64" a="1"/>
  <c r="V2146" i="64" a="1"/>
  <c r="V1754" i="64" a="1"/>
  <c r="BM1642" i="64" a="1"/>
  <c r="AP28" i="861" l="1"/>
  <c r="AP29" i="861" s="1"/>
  <c r="BT22" i="1200"/>
  <c r="BS36" i="1200"/>
  <c r="BR38" i="1200"/>
  <c r="BR18" i="861" s="1"/>
  <c r="AQ25" i="1200"/>
  <c r="BS24" i="1200"/>
  <c r="BT34" i="1200"/>
  <c r="BU18" i="1200"/>
  <c r="BW7" i="1200"/>
  <c r="BW1" i="1200"/>
  <c r="BX2" i="1200"/>
  <c r="BW3" i="1200"/>
  <c r="BV4" i="1200"/>
  <c r="BV17" i="1200"/>
  <c r="BV16" i="1200"/>
  <c r="BV37" i="861" s="1"/>
  <c r="BV33" i="1200"/>
  <c r="BV37" i="1200"/>
  <c r="BV23" i="1200"/>
  <c r="BV29" i="1200"/>
  <c r="BV35" i="1200"/>
  <c r="BU8" i="1200"/>
  <c r="BL1644" i="64"/>
  <c r="BM1642" i="64"/>
  <c r="BM975" i="64" a="1"/>
  <c r="BM975" i="64" s="1"/>
  <c r="BM1643" i="64" a="1"/>
  <c r="BM1643" i="64" s="1"/>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7" i="64"/>
  <c r="BG1819" i="64" s="1"/>
  <c r="BM1045" i="64" a="1"/>
  <c r="BM1045" i="64" s="1"/>
  <c r="U2072" i="64"/>
  <c r="U1960" i="64"/>
  <c r="V1957" i="64" s="1"/>
  <c r="V1962"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BN259" i="64"/>
  <c r="BN7" i="64"/>
  <c r="BM8" i="64" s="1"/>
  <c r="BL8" i="64"/>
  <c r="BN1" i="64"/>
  <c r="BN3" i="64"/>
  <c r="BN1641" i="64" s="1" a="1"/>
  <c r="BN1641"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2" i="861" s="1"/>
  <c r="BP8" i="861"/>
  <c r="BQ3" i="861"/>
  <c r="BP4" i="861"/>
  <c r="BP5" i="861" s="1"/>
  <c r="BP1" i="861"/>
  <c r="BM24" i="864"/>
  <c r="BM97" i="861" s="1"/>
  <c r="BM98" i="861" s="1"/>
  <c r="W281" i="64"/>
  <c r="X277" i="64"/>
  <c r="X278" i="64"/>
  <c r="X260" i="64"/>
  <c r="X261" i="64"/>
  <c r="X279" i="64"/>
  <c r="X262" i="64"/>
  <c r="X280" i="64"/>
  <c r="W263" i="64"/>
  <c r="BA3" i="860"/>
  <c r="BA4" i="860" s="1"/>
  <c r="BB2" i="860"/>
  <c r="BA1" i="860"/>
  <c r="BA7" i="860"/>
  <c r="V698" i="64"/>
  <c r="V708" i="64" s="1"/>
  <c r="W702" i="64" a="1"/>
  <c r="W702" i="64" s="1"/>
  <c r="W697" i="64" a="1"/>
  <c r="W697" i="64" s="1"/>
  <c r="V437" i="64"/>
  <c r="W2055" i="64" a="1"/>
  <c r="W2055" i="64" s="1"/>
  <c r="W2056" i="64" a="1"/>
  <c r="W2056" i="64" s="1"/>
  <c r="W2057" i="64" a="1"/>
  <c r="W2057" i="64" s="1"/>
  <c r="W2059" i="64" a="1"/>
  <c r="W2059" i="64" s="1"/>
  <c r="W2061" i="64" a="1"/>
  <c r="W2061" i="64" s="1"/>
  <c r="W2062" i="64" a="1"/>
  <c r="W2062" i="64" s="1"/>
  <c r="W2063" i="64" a="1"/>
  <c r="W2063" i="64" s="1"/>
  <c r="W2058" i="64" a="1"/>
  <c r="W2058" i="64" s="1"/>
  <c r="W2060" i="64" a="1"/>
  <c r="W2060" i="64" s="1"/>
  <c r="V2064" i="64"/>
  <c r="W413" i="64" a="1"/>
  <c r="W413" i="64" s="1"/>
  <c r="W436" i="64" a="1"/>
  <c r="W436" i="64" s="1"/>
  <c r="W435" i="64" a="1"/>
  <c r="W435" i="64" s="1"/>
  <c r="DB2074" i="64"/>
  <c r="DC2072" i="64"/>
  <c r="W2209" i="64"/>
  <c r="W2243" i="64"/>
  <c r="CR190" i="64"/>
  <c r="CR193" i="64" s="1"/>
  <c r="V2146" i="64"/>
  <c r="V2168" i="64"/>
  <c r="W2147" i="64" a="1"/>
  <c r="W2147" i="64" s="1"/>
  <c r="W2167" i="64" a="1"/>
  <c r="W2167" i="64" s="1"/>
  <c r="BF1862" i="64"/>
  <c r="BG1860" i="64"/>
  <c r="W2501" i="64" a="1"/>
  <c r="W2501" i="64" s="1"/>
  <c r="BG1839" i="64"/>
  <c r="BG1841" i="64" s="1"/>
  <c r="T1763" i="64"/>
  <c r="U1762" i="64"/>
  <c r="U1771" i="64"/>
  <c r="U1761" i="64"/>
  <c r="U1770" i="64"/>
  <c r="W1767" i="64" a="1"/>
  <c r="W1767" i="64" s="1"/>
  <c r="W1766" i="64" a="1"/>
  <c r="W1766" i="64" s="1"/>
  <c r="V1754" i="64"/>
  <c r="W1757" i="64" a="1"/>
  <c r="W1757" i="64" s="1"/>
  <c r="W1758" i="64" a="1"/>
  <c r="W1758" i="64" s="1"/>
  <c r="V1753" i="64"/>
  <c r="W1748" i="64" a="1"/>
  <c r="W1748" i="64" s="1"/>
  <c r="W1749" i="64" a="1"/>
  <c r="W1749" i="64" s="1"/>
  <c r="V2189" i="64"/>
  <c r="W2188" i="64" a="1"/>
  <c r="W2188" i="64" s="1"/>
  <c r="S620" i="64" a="1"/>
  <c r="S620" i="64" s="1"/>
  <c r="X1958" i="64"/>
  <c r="X1959" i="64" s="1"/>
  <c r="AK1795" i="64"/>
  <c r="DA2424" i="64" a="1"/>
  <c r="DA2424" i="64" s="1"/>
  <c r="W2146" i="64" a="1"/>
  <c r="BM1046" i="64"/>
  <c r="X2209" i="64" a="1"/>
  <c r="W2189" i="64" a="1"/>
  <c r="BM772" i="64" a="1"/>
  <c r="X2243" i="64" a="1"/>
  <c r="BM1136" i="64" a="1"/>
  <c r="W698" i="64" a="1"/>
  <c r="BN1642" i="64" a="1"/>
  <c r="BM732" i="64" a="1"/>
  <c r="W437" i="64" a="1"/>
  <c r="BK1024" i="64" a="1"/>
  <c r="BM1021" i="64" a="1"/>
  <c r="BL1023" i="64" a="1"/>
  <c r="W2168" i="64" a="1"/>
  <c r="S621" i="64" a="1"/>
  <c r="W1753" i="64" a="1"/>
  <c r="W1754" i="64" a="1"/>
  <c r="BV8" i="1200" l="1"/>
  <c r="BU22" i="1200"/>
  <c r="BT36" i="1200"/>
  <c r="AQ26" i="1200"/>
  <c r="AR21" i="1200"/>
  <c r="AQ30" i="1200"/>
  <c r="AQ17" i="861" s="1"/>
  <c r="AQ19" i="861" s="1"/>
  <c r="BS38" i="1200"/>
  <c r="BS18" i="861" s="1"/>
  <c r="BT24" i="1200"/>
  <c r="BV18" i="1200"/>
  <c r="BU34" i="1200"/>
  <c r="BW17" i="1200"/>
  <c r="BW4" i="1200"/>
  <c r="BW23" i="1200"/>
  <c r="BW29" i="1200"/>
  <c r="BW16" i="1200"/>
  <c r="BW37" i="861" s="1"/>
  <c r="BW33" i="1200"/>
  <c r="BW37" i="1200"/>
  <c r="BW35" i="1200"/>
  <c r="BX3" i="1200"/>
  <c r="BX1" i="1200"/>
  <c r="BY2" i="1200"/>
  <c r="BX7" i="1200"/>
  <c r="BM1644" i="64"/>
  <c r="BN1642" i="64"/>
  <c r="BN975" i="64" a="1"/>
  <c r="BN975" i="64" s="1"/>
  <c r="BN1643" i="64" a="1"/>
  <c r="BN1643" i="64" s="1"/>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7" i="64"/>
  <c r="BH1819" i="64" s="1"/>
  <c r="BM112" i="64"/>
  <c r="BN346" i="64" a="1"/>
  <c r="BN346" i="64" s="1"/>
  <c r="BP347" i="64" s="1"/>
  <c r="BN110" i="64" a="1"/>
  <c r="BN110" i="64" s="1"/>
  <c r="BN109" i="64" a="1"/>
  <c r="BN109" i="64" s="1"/>
  <c r="BN108" i="64" a="1"/>
  <c r="BN108" i="64" s="1"/>
  <c r="BN107" i="64" a="1"/>
  <c r="BN107" i="64" s="1"/>
  <c r="BN1045" i="64" a="1"/>
  <c r="BN1045" i="64" s="1"/>
  <c r="V2072" i="64"/>
  <c r="V1960" i="64"/>
  <c r="W1957" i="64" s="1"/>
  <c r="W1960" i="64" s="1"/>
  <c r="X1957"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O3" i="64"/>
  <c r="BO1641" i="64" s="1" a="1"/>
  <c r="BO1641" i="64" s="1"/>
  <c r="BP2" i="64"/>
  <c r="BO1" i="64"/>
  <c r="BN24" i="864"/>
  <c r="BN97" i="861" s="1"/>
  <c r="BN98"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2"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61" i="64" a="1"/>
  <c r="X2061" i="64" s="1"/>
  <c r="X2055" i="64" a="1"/>
  <c r="X2055" i="64" s="1"/>
  <c r="X2056" i="64" a="1"/>
  <c r="X2056" i="64" s="1"/>
  <c r="X2059" i="64" a="1"/>
  <c r="X2059" i="64" s="1"/>
  <c r="X2057" i="64" a="1"/>
  <c r="X2057" i="64" s="1"/>
  <c r="X2062" i="64" a="1"/>
  <c r="X2062" i="64" s="1"/>
  <c r="X2063" i="64" a="1"/>
  <c r="X2063" i="64" s="1"/>
  <c r="X2058" i="64" a="1"/>
  <c r="X2058" i="64" s="1"/>
  <c r="X2060" i="64" a="1"/>
  <c r="X2060" i="64" s="1"/>
  <c r="W2064" i="64"/>
  <c r="DC2074" i="64"/>
  <c r="DD2072" i="64"/>
  <c r="X413" i="64" a="1"/>
  <c r="X413" i="64" s="1"/>
  <c r="X436" i="64" a="1"/>
  <c r="X436" i="64" s="1"/>
  <c r="X435" i="64" a="1"/>
  <c r="X435" i="64" s="1"/>
  <c r="X2243" i="64"/>
  <c r="X2209" i="64"/>
  <c r="CS190" i="64"/>
  <c r="CS193" i="64" s="1"/>
  <c r="W2168" i="64"/>
  <c r="W2146" i="64"/>
  <c r="X2147" i="64" a="1"/>
  <c r="X2147" i="64" s="1"/>
  <c r="X2167" i="64" a="1"/>
  <c r="X2167" i="64" s="1"/>
  <c r="BG1862" i="64"/>
  <c r="BH1860" i="64"/>
  <c r="BH1839" i="64"/>
  <c r="BH1841" i="64" s="1"/>
  <c r="X2501" i="64" a="1"/>
  <c r="X2501" i="64" s="1"/>
  <c r="U1763" i="64"/>
  <c r="T1772" i="64"/>
  <c r="U1772" i="64"/>
  <c r="V1761" i="64"/>
  <c r="V1770" i="64"/>
  <c r="V1762" i="64"/>
  <c r="V1771" i="64"/>
  <c r="X1766" i="64" a="1"/>
  <c r="X1766" i="64" s="1"/>
  <c r="X1767" i="64" a="1"/>
  <c r="X1767" i="64" s="1"/>
  <c r="X1758" i="64" a="1"/>
  <c r="X1758" i="64" s="1"/>
  <c r="X1757" i="64" a="1"/>
  <c r="X1757" i="64" s="1"/>
  <c r="W1754" i="64"/>
  <c r="W1753" i="64"/>
  <c r="X1748" i="64" a="1"/>
  <c r="X1748" i="64" s="1"/>
  <c r="X1749" i="64" a="1"/>
  <c r="X1749" i="64" s="1"/>
  <c r="W2189" i="64"/>
  <c r="X2188" i="64" a="1"/>
  <c r="X2188" i="64" s="1"/>
  <c r="S53" i="64" a="1"/>
  <c r="S53" i="64" s="1"/>
  <c r="CR1216" i="64" a="1"/>
  <c r="CR1216" i="64" s="1"/>
  <c r="DF60" i="64" a="1"/>
  <c r="DF60" i="64" s="1"/>
  <c r="DE60" i="64" a="1"/>
  <c r="DE60" i="64" s="1"/>
  <c r="CY1395" i="64" a="1"/>
  <c r="CY1395" i="64" s="1"/>
  <c r="CU1086" i="64" a="1"/>
  <c r="CU1086" i="64" s="1"/>
  <c r="CU2456" i="64" s="1"/>
  <c r="DE1360" i="64" a="1"/>
  <c r="DE1360" i="64" s="1"/>
  <c r="CZ1670" i="64" a="1"/>
  <c r="CZ1670" i="64" s="1"/>
  <c r="DH1619" i="64" a="1"/>
  <c r="DH1619" i="64" s="1"/>
  <c r="DG1507" i="64" a="1"/>
  <c r="DG1507" i="64" s="1"/>
  <c r="DG945" i="64" a="1"/>
  <c r="DG945" i="64" s="1"/>
  <c r="DG2407" i="64" s="1"/>
  <c r="DF1698" i="64" a="1"/>
  <c r="DF1698" i="64" s="1"/>
  <c r="DG2525" i="64" a="1"/>
  <c r="DG2525" i="64" s="1"/>
  <c r="DE2424" i="64" a="1"/>
  <c r="DE2424" i="64" s="1"/>
  <c r="CO53" i="64" a="1"/>
  <c r="CO53" i="64" s="1"/>
  <c r="CS1670" i="64" a="1"/>
  <c r="CS1670" i="64" s="1"/>
  <c r="CP2424" i="64" a="1"/>
  <c r="CP2424" i="64" s="1"/>
  <c r="CO598" i="64" a="1"/>
  <c r="CO598" i="64" s="1"/>
  <c r="DB1430" i="64" a="1"/>
  <c r="DB1430" i="64" s="1"/>
  <c r="DF2475" i="64" a="1"/>
  <c r="DF2475" i="64" s="1"/>
  <c r="DE1645" i="64" a="1"/>
  <c r="DE1645" i="64" s="1"/>
  <c r="DE1646" i="64" s="1"/>
  <c r="DG466" i="64" a="1"/>
  <c r="DG466" i="64" s="1"/>
  <c r="DG467" i="64" s="1"/>
  <c r="DH389" i="64" a="1"/>
  <c r="DH389" i="64" s="1"/>
  <c r="DH2398" i="64" a="1"/>
  <c r="DH2398" i="64" s="1"/>
  <c r="DG1698" i="64" a="1"/>
  <c r="DG1698"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4" i="64" a="1"/>
  <c r="CR2424" i="64" s="1"/>
  <c r="DF1619" i="64" a="1"/>
  <c r="DF1619" i="64" s="1"/>
  <c r="DE2449" i="64" a="1"/>
  <c r="DE2449" i="64" s="1"/>
  <c r="DF573" i="64" a="1"/>
  <c r="DF573" i="64" s="1"/>
  <c r="DG2475" i="64" a="1"/>
  <c r="DG2475" i="64" s="1"/>
  <c r="DF176" i="64" a="1"/>
  <c r="DF176" i="64" s="1"/>
  <c r="DF177" i="64" s="1"/>
  <c r="DF1707" i="64" s="1"/>
  <c r="CT466" i="64" a="1"/>
  <c r="CT466" i="64" s="1"/>
  <c r="CT467" i="64" s="1"/>
  <c r="CX2398" i="64" a="1"/>
  <c r="CX2398" i="64" s="1"/>
  <c r="CW1668" i="64" a="1"/>
  <c r="CW1668" i="64" s="1"/>
  <c r="DC472" i="64" a="1"/>
  <c r="DC472" i="64" s="1"/>
  <c r="DE647" i="64" a="1"/>
  <c r="DE647" i="64" s="1"/>
  <c r="DG598" i="64" a="1"/>
  <c r="DG598" i="64" s="1"/>
  <c r="CS1466" i="64" a="1"/>
  <c r="CS1466" i="64" s="1"/>
  <c r="CQ1086" i="64" a="1"/>
  <c r="CQ1086" i="64" s="1"/>
  <c r="CQ2456" i="64" s="1"/>
  <c r="CR1608" i="64" a="1"/>
  <c r="CR1608" i="64" s="1"/>
  <c r="CX1332" i="64" a="1"/>
  <c r="CX1332" i="64" s="1"/>
  <c r="DH2525" i="64" a="1"/>
  <c r="DH2525" i="64" s="1"/>
  <c r="DG1430" i="64" a="1"/>
  <c r="DG1430" i="64" s="1"/>
  <c r="DH1676" i="64" a="1"/>
  <c r="DH1676" i="64" s="1"/>
  <c r="DH1613" i="64" a="1"/>
  <c r="DH1613" i="64" s="1"/>
  <c r="DH1086" i="64" a="1"/>
  <c r="DH1086" i="64" s="1"/>
  <c r="DH2456" i="64" s="1"/>
  <c r="DE1676" i="64" a="1"/>
  <c r="DE1676" i="64" s="1"/>
  <c r="DA1360" i="64" a="1"/>
  <c r="DA1360" i="64" s="1"/>
  <c r="CT1360" i="64" a="1"/>
  <c r="CT1360" i="64" s="1"/>
  <c r="CU176" i="64" a="1"/>
  <c r="CU176" i="64" s="1"/>
  <c r="CU177" i="64" s="1"/>
  <c r="CU1707" i="64" s="1"/>
  <c r="DG53" i="64" a="1"/>
  <c r="DG53" i="64" s="1"/>
  <c r="DE1587" i="64" a="1"/>
  <c r="DE1587" i="64" s="1"/>
  <c r="DE1588" i="64" s="1"/>
  <c r="DG1619" i="64" a="1"/>
  <c r="DG1619" i="64" s="1"/>
  <c r="DH598" i="64" a="1"/>
  <c r="DH598" i="64" s="1"/>
  <c r="DG669" i="64" a="1"/>
  <c r="DG669" i="64" s="1"/>
  <c r="DE1608" i="64" a="1"/>
  <c r="DE1608" i="64" s="1"/>
  <c r="CP1668" i="64" a="1"/>
  <c r="CP1668" i="64" s="1"/>
  <c r="CY55" i="64" a="1"/>
  <c r="CY55" i="64" s="1"/>
  <c r="CY60" i="64" a="1"/>
  <c r="CY60" i="64" s="1"/>
  <c r="CX55" i="64" a="1"/>
  <c r="CX55" i="64" s="1"/>
  <c r="CY1613" i="64" a="1"/>
  <c r="CY1613" i="64" s="1"/>
  <c r="DE1216" i="64" a="1"/>
  <c r="DE1216" i="64" s="1"/>
  <c r="DH2449" i="64" a="1"/>
  <c r="DH2449" i="64" s="1"/>
  <c r="DH2475" i="64" a="1"/>
  <c r="DH2475" i="64" s="1"/>
  <c r="DE1613" i="64" a="1"/>
  <c r="DE1613" i="64" s="1"/>
  <c r="DH1587" i="64" a="1"/>
  <c r="DH1587" i="64" s="1"/>
  <c r="DH1588" i="64" s="1"/>
  <c r="DF1262" i="64" a="1"/>
  <c r="DF1262" i="64" s="1"/>
  <c r="DE389" i="64" a="1"/>
  <c r="DE389" i="64" s="1"/>
  <c r="DH573" i="64" a="1"/>
  <c r="DH573" i="64" s="1"/>
  <c r="DG1332" i="64" a="1"/>
  <c r="DG1332" i="64" s="1"/>
  <c r="DH945" i="64" a="1"/>
  <c r="DH945" i="64" s="1"/>
  <c r="DH2407" i="64" s="1"/>
  <c r="DG573" i="64" a="1"/>
  <c r="DG573" i="64" s="1"/>
  <c r="DF55" i="64" a="1"/>
  <c r="DF55" i="64" s="1"/>
  <c r="DE1086" i="64" a="1"/>
  <c r="DE1086" i="64" s="1"/>
  <c r="DE2456" i="64" s="1"/>
  <c r="DF669" i="64" a="1"/>
  <c r="DF669" i="64" s="1"/>
  <c r="DG568" i="64" a="1"/>
  <c r="DG568" i="64" s="1"/>
  <c r="DH1262" i="64" a="1"/>
  <c r="DH1262" i="64" s="1"/>
  <c r="DF2525" i="64" a="1"/>
  <c r="DF2525" i="64" s="1"/>
  <c r="DG412" i="64" a="1"/>
  <c r="DG412" i="64" s="1"/>
  <c r="DH2424" i="64" a="1"/>
  <c r="DH2424" i="64" s="1"/>
  <c r="DF1332" i="64" a="1"/>
  <c r="DF1332" i="64" s="1"/>
  <c r="CS598" i="64" a="1"/>
  <c r="CS598" i="64" s="1"/>
  <c r="DA1608" i="64" a="1"/>
  <c r="DA1608" i="64" s="1"/>
  <c r="DD1334" i="64" a="1"/>
  <c r="DD1334" i="64" s="1"/>
  <c r="DD1587" i="64" a="1"/>
  <c r="DD1587" i="64" s="1"/>
  <c r="DD1588" i="64" s="1"/>
  <c r="DB1619" i="64" a="1"/>
  <c r="DB1619" i="64" s="1"/>
  <c r="CT1645" i="64" a="1"/>
  <c r="CT1645" i="64" s="1"/>
  <c r="CT1646" i="64" s="1"/>
  <c r="CS945" i="64" a="1"/>
  <c r="CS945" i="64" s="1"/>
  <c r="CS2407" i="64" s="1"/>
  <c r="CR1613" i="64" a="1"/>
  <c r="CR1613" i="64" s="1"/>
  <c r="CV1698" i="64" a="1"/>
  <c r="CV1698" i="64" s="1"/>
  <c r="CT60" i="64" a="1"/>
  <c r="CT60" i="64" s="1"/>
  <c r="CU1334" i="64" a="1"/>
  <c r="CU1334" i="64" s="1"/>
  <c r="CU1645" i="64" a="1"/>
  <c r="CU1645" i="64" s="1"/>
  <c r="CU1646" i="64" s="1"/>
  <c r="CZ945" i="64" a="1"/>
  <c r="CZ945" i="64" s="1"/>
  <c r="CZ2407" i="64" s="1"/>
  <c r="CZ1430" i="64" a="1"/>
  <c r="CZ1430" i="64" s="1"/>
  <c r="CS1360" i="64" a="1"/>
  <c r="CS1360" i="64" s="1"/>
  <c r="CO55" i="64" a="1"/>
  <c r="CO55" i="64" s="1"/>
  <c r="CV1645" i="64" a="1"/>
  <c r="CV1645" i="64" s="1"/>
  <c r="CV1646" i="64" s="1"/>
  <c r="CP645" i="64" a="1"/>
  <c r="CP645" i="64" s="1"/>
  <c r="CW1216" i="64" a="1"/>
  <c r="CW1216" i="64" s="1"/>
  <c r="CZ1360" i="64" a="1"/>
  <c r="CZ1360" i="64" s="1"/>
  <c r="CP1086" i="64" a="1"/>
  <c r="CP1086" i="64" s="1"/>
  <c r="CP2456" i="64" s="1"/>
  <c r="CQ573" i="64" a="1"/>
  <c r="CQ573" i="64" s="1"/>
  <c r="CT1670" i="64" a="1"/>
  <c r="CT1670" i="64" s="1"/>
  <c r="CP2449" i="64" a="1"/>
  <c r="CP2449" i="64" s="1"/>
  <c r="CR2475" i="64" a="1"/>
  <c r="CR2475" i="64" s="1"/>
  <c r="CV1332" i="64" a="1"/>
  <c r="CV1332" i="64" s="1"/>
  <c r="DA1645" i="64" a="1"/>
  <c r="DA1645" i="64" s="1"/>
  <c r="DA1646" i="64" s="1"/>
  <c r="CU2424" i="64" a="1"/>
  <c r="CU2424" i="64" s="1"/>
  <c r="CT1430" i="64" a="1"/>
  <c r="CT1430" i="64" s="1"/>
  <c r="DF1645" i="64" a="1"/>
  <c r="DF1645" i="64" s="1"/>
  <c r="DF1646" i="64" s="1"/>
  <c r="DE1332" i="64" a="1"/>
  <c r="DE1332" i="64" s="1"/>
  <c r="DE2475" i="64" a="1"/>
  <c r="DE2475" i="64" s="1"/>
  <c r="DF568" i="64" a="1"/>
  <c r="DF568" i="64" s="1"/>
  <c r="DG1395" i="64" a="1"/>
  <c r="DG1395" i="64" s="1"/>
  <c r="DG1676" i="64" a="1"/>
  <c r="DG1676" i="64" s="1"/>
  <c r="DF2398" i="64" a="1"/>
  <c r="DF2398" i="64" s="1"/>
  <c r="DH1670" i="64" a="1"/>
  <c r="DH1670" i="64" s="1"/>
  <c r="CP1619" i="64" a="1"/>
  <c r="CP1619" i="64" s="1"/>
  <c r="CV1507" i="64" a="1"/>
  <c r="CV1507" i="64" s="1"/>
  <c r="CZ2424" i="64" a="1"/>
  <c r="CZ2424" i="64" s="1"/>
  <c r="DB1334" i="64" a="1"/>
  <c r="DB1334" i="64" s="1"/>
  <c r="DC1430" i="64" a="1"/>
  <c r="DC1430" i="64" s="1"/>
  <c r="DB1507" i="64" a="1"/>
  <c r="DB1507" i="64" s="1"/>
  <c r="DD1676" i="64" a="1"/>
  <c r="DD1676" i="64" s="1"/>
  <c r="CQ1430" i="64" a="1"/>
  <c r="CQ1430" i="64" s="1"/>
  <c r="CV1466" i="64" a="1"/>
  <c r="CV1466" i="64" s="1"/>
  <c r="CP1360" i="64" a="1"/>
  <c r="CP1360" i="64" s="1"/>
  <c r="CR945" i="64" a="1"/>
  <c r="CR945" i="64" s="1"/>
  <c r="CR2407" i="64" s="1"/>
  <c r="CP945" i="64" a="1"/>
  <c r="CP945" i="64" s="1"/>
  <c r="CP2407" i="64" s="1"/>
  <c r="CT412" i="64" a="1"/>
  <c r="CT412" i="64" s="1"/>
  <c r="CP1670" i="64" a="1"/>
  <c r="CP1670" i="64" s="1"/>
  <c r="CZ1466" i="64" a="1"/>
  <c r="CZ1466" i="64" s="1"/>
  <c r="CU1430" i="64" a="1"/>
  <c r="CU1430" i="64" s="1"/>
  <c r="CQ2398" i="64" a="1"/>
  <c r="CQ2398" i="64" s="1"/>
  <c r="CY1086" i="64" a="1"/>
  <c r="CY1086" i="64" s="1"/>
  <c r="CY2456" i="64" s="1"/>
  <c r="CW472" i="64" a="1"/>
  <c r="CW472" i="64" s="1"/>
  <c r="CQ1645" i="64" a="1"/>
  <c r="CQ1645" i="64" s="1"/>
  <c r="CQ1646" i="64" s="1"/>
  <c r="CV1668" i="64" a="1"/>
  <c r="CV1668" i="64" s="1"/>
  <c r="CP1332" i="64" a="1"/>
  <c r="CP1332" i="64" s="1"/>
  <c r="CP176" i="64" a="1"/>
  <c r="CP176" i="64" s="1"/>
  <c r="CP177" i="64" s="1"/>
  <c r="CP1707" i="64" s="1"/>
  <c r="CU1668" i="64" a="1"/>
  <c r="CU1668" i="64" s="1"/>
  <c r="CP1430" i="64" a="1"/>
  <c r="CP1430" i="64" s="1"/>
  <c r="CS466" i="64" a="1"/>
  <c r="CS466" i="64" s="1"/>
  <c r="CS467" i="64" s="1"/>
  <c r="CW1507" i="64" a="1"/>
  <c r="CW1507" i="64" s="1"/>
  <c r="CY1216" i="64" a="1"/>
  <c r="CY1216" i="64" s="1"/>
  <c r="CS2449" i="64" a="1"/>
  <c r="CS2449"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8" i="64" a="1"/>
  <c r="DG2398" i="64" s="1"/>
  <c r="DE1507" i="64" a="1"/>
  <c r="DE1507" i="64" s="1"/>
  <c r="DF1670" i="64" a="1"/>
  <c r="DF1670" i="64" s="1"/>
  <c r="DG1613" i="64" a="1"/>
  <c r="DG1613" i="64" s="1"/>
  <c r="DE176" i="64" a="1"/>
  <c r="DE176" i="64" s="1"/>
  <c r="DE177" i="64" s="1"/>
  <c r="DE1707" i="64" s="1"/>
  <c r="DE55" i="64" a="1"/>
  <c r="DE55" i="64" s="1"/>
  <c r="DE1334" i="64" a="1"/>
  <c r="DE1334" i="64" s="1"/>
  <c r="DF945" i="64" a="1"/>
  <c r="DF945" i="64" s="1"/>
  <c r="DF2407" i="64" s="1"/>
  <c r="DG2424" i="64" a="1"/>
  <c r="DG2424" i="64" s="1"/>
  <c r="DH1216" i="64" a="1"/>
  <c r="DH1216" i="64" s="1"/>
  <c r="DF645" i="64" a="1"/>
  <c r="DF645" i="64" s="1"/>
  <c r="CS2475" i="64" a="1"/>
  <c r="CS2475" i="64" s="1"/>
  <c r="CU389" i="64" a="1"/>
  <c r="CU389" i="64" s="1"/>
  <c r="CO1507" i="64" a="1"/>
  <c r="CO1507" i="64" s="1"/>
  <c r="CY669" i="64" a="1"/>
  <c r="CY669" i="64" s="1"/>
  <c r="DC1466" i="64" a="1"/>
  <c r="DC1466" i="64" s="1"/>
  <c r="DC60" i="64" a="1"/>
  <c r="DC60" i="64" s="1"/>
  <c r="DA1619" i="64" a="1"/>
  <c r="DA1619" i="64" s="1"/>
  <c r="CT2475" i="64" a="1"/>
  <c r="CT2475" i="64" s="1"/>
  <c r="CR1645" i="64" a="1"/>
  <c r="CR1645" i="64" s="1"/>
  <c r="CR1646" i="64" s="1"/>
  <c r="CR60" i="64" a="1"/>
  <c r="CR60" i="64" s="1"/>
  <c r="CQ1395" i="64" a="1"/>
  <c r="CQ1395" i="64" s="1"/>
  <c r="CP1676" i="64" a="1"/>
  <c r="CP1676" i="64" s="1"/>
  <c r="CZ55" i="64" a="1"/>
  <c r="CZ55" i="64" s="1"/>
  <c r="CY1608" i="64" a="1"/>
  <c r="CY1608" i="64" s="1"/>
  <c r="CQ1676" i="64" a="1"/>
  <c r="CQ1676" i="64" s="1"/>
  <c r="CR1507" i="64" a="1"/>
  <c r="CR1507" i="64" s="1"/>
  <c r="CS1587" i="64" a="1"/>
  <c r="CS1587" i="64" s="1"/>
  <c r="CS1588" i="64" s="1"/>
  <c r="CQ1668" i="64" a="1"/>
  <c r="CQ1668" i="64" s="1"/>
  <c r="CQ472" i="64" a="1"/>
  <c r="CQ472" i="64" s="1"/>
  <c r="CT1466" i="64" a="1"/>
  <c r="CT1466" i="64" s="1"/>
  <c r="CY2424" i="64" a="1"/>
  <c r="CY2424" i="64" s="1"/>
  <c r="CS1698" i="64" a="1"/>
  <c r="CS1698" i="64" s="1"/>
  <c r="CS573" i="64" a="1"/>
  <c r="CS573" i="64" s="1"/>
  <c r="CW1698" i="64" a="1"/>
  <c r="CW1698" i="64" s="1"/>
  <c r="CY1670" i="64" a="1"/>
  <c r="CY1670" i="64" s="1"/>
  <c r="CU669" i="64" a="1"/>
  <c r="CU669" i="64" s="1"/>
  <c r="CR1466" i="64" a="1"/>
  <c r="CR1466" i="64" s="1"/>
  <c r="CU1587" i="64" a="1"/>
  <c r="CU1587" i="64" s="1"/>
  <c r="CU1588" i="64" s="1"/>
  <c r="CP573" i="64" a="1"/>
  <c r="CP573" i="64" s="1"/>
  <c r="CU1214" i="64" a="1"/>
  <c r="CU1214" i="64" s="1"/>
  <c r="CQ389" i="64" a="1"/>
  <c r="CQ389" i="64" s="1"/>
  <c r="CO1262" i="64" a="1"/>
  <c r="CO1262" i="64" s="1"/>
  <c r="DE2525" i="64" a="1"/>
  <c r="DE2525" i="64" s="1"/>
  <c r="DF1608" i="64" a="1"/>
  <c r="DF1608" i="64" s="1"/>
  <c r="DG1216" i="64" a="1"/>
  <c r="DG1216" i="64" s="1"/>
  <c r="DH1668" i="64" a="1"/>
  <c r="DH1668" i="64" s="1"/>
  <c r="DF2449" i="64" a="1"/>
  <c r="DF2449" i="64" s="1"/>
  <c r="DF53" i="64" a="1"/>
  <c r="DF53" i="64" s="1"/>
  <c r="DF1086" i="64" a="1"/>
  <c r="DF1086" i="64" s="1"/>
  <c r="DF2456" i="64" s="1"/>
  <c r="DH1214" i="64" a="1"/>
  <c r="DH1214" i="64" s="1"/>
  <c r="DG1334" i="64" a="1"/>
  <c r="DG1334" i="64" s="1"/>
  <c r="DH1430" i="64" a="1"/>
  <c r="DH1430" i="64" s="1"/>
  <c r="DH1334" i="64" a="1"/>
  <c r="DH1334" i="64" s="1"/>
  <c r="DH1645" i="64" a="1"/>
  <c r="DH1645" i="64" s="1"/>
  <c r="DH1646" i="64" s="1"/>
  <c r="DH55" i="64" a="1"/>
  <c r="DH55" i="64" s="1"/>
  <c r="DF466" i="64" a="1"/>
  <c r="DF466" i="64" s="1"/>
  <c r="DF467" i="64" s="1"/>
  <c r="DE1466" i="64" a="1"/>
  <c r="DE1466" i="64" s="1"/>
  <c r="DG60" i="64" a="1"/>
  <c r="DG60" i="64" s="1"/>
  <c r="DG2449" i="64" a="1"/>
  <c r="DG2449"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7" i="64" s="1"/>
  <c r="CR1262" i="64" a="1"/>
  <c r="CR1262" i="64" s="1"/>
  <c r="CW1587" i="64" a="1"/>
  <c r="CW1587" i="64" s="1"/>
  <c r="CW1588" i="64" s="1"/>
  <c r="CW176" i="64" a="1"/>
  <c r="CW176" i="64" s="1"/>
  <c r="CW177" i="64" s="1"/>
  <c r="CW1707"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7" i="64" s="1"/>
  <c r="CP669" i="64" a="1"/>
  <c r="CP669" i="64" s="1"/>
  <c r="CZ1262" i="64" a="1"/>
  <c r="CZ1262" i="64" s="1"/>
  <c r="DG1086" i="64" a="1"/>
  <c r="DG1086" i="64" s="1"/>
  <c r="DG2456" i="64" s="1"/>
  <c r="DF1214" i="64" a="1"/>
  <c r="DF1214" i="64" s="1"/>
  <c r="DE466" i="64" a="1"/>
  <c r="DE466" i="64" s="1"/>
  <c r="DE467" i="64" s="1"/>
  <c r="DF1587" i="64" a="1"/>
  <c r="DF1587" i="64" s="1"/>
  <c r="DF1588" i="64" s="1"/>
  <c r="DE645" i="64" a="1"/>
  <c r="DE645" i="64" s="1"/>
  <c r="DE1214" i="64" a="1"/>
  <c r="DE1214" i="64" s="1"/>
  <c r="DH645" i="64" a="1"/>
  <c r="DH645" i="64" s="1"/>
  <c r="DE1670" i="64" a="1"/>
  <c r="DE1670" i="64" s="1"/>
  <c r="DE1430" i="64" a="1"/>
  <c r="DE1430" i="64" s="1"/>
  <c r="DH1507" i="64" a="1"/>
  <c r="DH1507" i="64" s="1"/>
  <c r="DH53" i="64" a="1"/>
  <c r="DH53" i="64" s="1"/>
  <c r="DF472" i="64" a="1"/>
  <c r="DF472" i="64" s="1"/>
  <c r="DG176" i="64" a="1"/>
  <c r="DG176" i="64" s="1"/>
  <c r="DG177" i="64" s="1"/>
  <c r="DG1707" i="64" s="1"/>
  <c r="DG1214" i="64" a="1"/>
  <c r="DG1214" i="64" s="1"/>
  <c r="DG1645" i="64" a="1"/>
  <c r="DG1645" i="64" s="1"/>
  <c r="DG1646" i="64" s="1"/>
  <c r="DH60" i="64" a="1"/>
  <c r="DH60" i="64" s="1"/>
  <c r="DH466" i="64" a="1"/>
  <c r="DH466" i="64" s="1"/>
  <c r="DH467" i="64" s="1"/>
  <c r="DH1360" i="64" a="1"/>
  <c r="DH1360" i="64" s="1"/>
  <c r="DF1430" i="64" a="1"/>
  <c r="DF1430" i="64" s="1"/>
  <c r="DE1668" i="64" a="1"/>
  <c r="DE1668" i="64" s="1"/>
  <c r="DG1608" i="64" a="1"/>
  <c r="DG1608" i="64" s="1"/>
  <c r="DD1645" i="64" a="1"/>
  <c r="DD1645" i="64" s="1"/>
  <c r="DD1646" i="64" s="1"/>
  <c r="DD1086" i="64" a="1"/>
  <c r="DD1086" i="64" s="1"/>
  <c r="DD2456" i="64" s="1"/>
  <c r="DB466" i="64" a="1"/>
  <c r="DB466" i="64" s="1"/>
  <c r="DB467" i="64" s="1"/>
  <c r="CR53" i="64" a="1"/>
  <c r="CR53" i="64" s="1"/>
  <c r="CR647" i="64" a="1"/>
  <c r="CR647" i="64" s="1"/>
  <c r="CO1395" i="64" a="1"/>
  <c r="CO1395" i="64" s="1"/>
  <c r="CT1676" i="64" a="1"/>
  <c r="CT1676" i="64" s="1"/>
  <c r="CX1334" i="64" a="1"/>
  <c r="CX1334" i="64" s="1"/>
  <c r="CU2398" i="64" a="1"/>
  <c r="CU2398" i="64" s="1"/>
  <c r="CU1466" i="64" a="1"/>
  <c r="CU1466" i="64" s="1"/>
  <c r="CU466" i="64" a="1"/>
  <c r="CU466" i="64" s="1"/>
  <c r="CU467" i="64" s="1"/>
  <c r="CT2525" i="64" a="1"/>
  <c r="CT2525" i="64" s="1"/>
  <c r="CY2398" i="64" a="1"/>
  <c r="CY2398" i="64" s="1"/>
  <c r="CZ53" i="64" a="1"/>
  <c r="CZ53" i="64" s="1"/>
  <c r="CR1670" i="64" a="1"/>
  <c r="CR1670" i="64" s="1"/>
  <c r="CV176" i="64" a="1"/>
  <c r="CV176" i="64" s="1"/>
  <c r="CV177" i="64" s="1"/>
  <c r="CV1707" i="64" s="1"/>
  <c r="CU645" i="64" a="1"/>
  <c r="CU645" i="64" s="1"/>
  <c r="CT1216" i="64" a="1"/>
  <c r="CT1216" i="64" s="1"/>
  <c r="CO472" i="64" a="1"/>
  <c r="CO472" i="64" s="1"/>
  <c r="CX53" i="64" a="1"/>
  <c r="CX53" i="64" s="1"/>
  <c r="CZ176" i="64" a="1"/>
  <c r="CZ176" i="64" s="1"/>
  <c r="CZ177" i="64" s="1"/>
  <c r="CZ1707" i="64" s="1"/>
  <c r="DA1262" i="64" a="1"/>
  <c r="DA1262" i="64" s="1"/>
  <c r="DC1334" i="64" a="1"/>
  <c r="DC1334" i="64" s="1"/>
  <c r="CQ1698" i="64" a="1"/>
  <c r="CQ1698" i="64" s="1"/>
  <c r="V1676" i="64" a="1"/>
  <c r="V1676" i="64" s="1"/>
  <c r="DB647" i="64" a="1"/>
  <c r="DB647" i="64" s="1"/>
  <c r="DA647" i="64" a="1"/>
  <c r="DA647" i="64" s="1"/>
  <c r="CW1214" i="64" a="1"/>
  <c r="CW1214" i="64" s="1"/>
  <c r="CS1613" i="64" a="1"/>
  <c r="CS1613" i="64" s="1"/>
  <c r="CW1395" i="64" a="1"/>
  <c r="CW1395" i="64" s="1"/>
  <c r="CU2525" i="64" a="1"/>
  <c r="CU2525" i="64" s="1"/>
  <c r="CX1395" i="64" a="1"/>
  <c r="CX1395" i="64" s="1"/>
  <c r="CY1360" i="64" a="1"/>
  <c r="CY1360" i="64" s="1"/>
  <c r="CU598" i="64" a="1"/>
  <c r="CU598" i="64" s="1"/>
  <c r="CQ1360" i="64" a="1"/>
  <c r="CQ1360" i="64" s="1"/>
  <c r="CR1360" i="64" a="1"/>
  <c r="CR1360" i="64" s="1"/>
  <c r="DB1608" i="64" a="1"/>
  <c r="DB1608" i="64" s="1"/>
  <c r="DD2525" i="64" a="1"/>
  <c r="DD2525" i="64" s="1"/>
  <c r="DA60" i="64" a="1"/>
  <c r="DA60" i="64" s="1"/>
  <c r="DD1698" i="64" a="1"/>
  <c r="DD1698" i="64" s="1"/>
  <c r="CW412" i="64" a="1"/>
  <c r="CW412" i="64" s="1"/>
  <c r="DC176" i="64" a="1"/>
  <c r="DC176" i="64" s="1"/>
  <c r="DC177" i="64" s="1"/>
  <c r="DC1707" i="64" s="1"/>
  <c r="DD598" i="64" a="1"/>
  <c r="DD598" i="64" s="1"/>
  <c r="DC598" i="64" a="1"/>
  <c r="DC598" i="64" s="1"/>
  <c r="DC1086" i="64" a="1"/>
  <c r="DC1086" i="64" s="1"/>
  <c r="DC2456" i="64" s="1"/>
  <c r="DB472" i="64" a="1"/>
  <c r="DB472" i="64" s="1"/>
  <c r="CO1608" i="64" a="1"/>
  <c r="CO1608" i="64" s="1"/>
  <c r="DB55" i="64" a="1"/>
  <c r="DB55" i="64" s="1"/>
  <c r="DC1613" i="64" a="1"/>
  <c r="DC1613" i="64" s="1"/>
  <c r="CQ1334" i="64" a="1"/>
  <c r="CQ1334" i="64" s="1"/>
  <c r="CY1698" i="64" a="1"/>
  <c r="CY1698" i="64" s="1"/>
  <c r="DC2398" i="64" a="1"/>
  <c r="DC2398" i="64" s="1"/>
  <c r="CW55" i="64" a="1"/>
  <c r="CW55" i="64" s="1"/>
  <c r="CT389" i="64" a="1"/>
  <c r="CT389" i="64" s="1"/>
  <c r="CW1608" i="64" a="1"/>
  <c r="CW1608" i="64" s="1"/>
  <c r="DC1676" i="64" a="1"/>
  <c r="DC1676" i="64" s="1"/>
  <c r="DC1262" i="64" a="1"/>
  <c r="DC1262" i="64" s="1"/>
  <c r="DA472" i="64" a="1"/>
  <c r="DA472" i="64" s="1"/>
  <c r="DD60" i="64" a="1"/>
  <c r="DD60" i="64" s="1"/>
  <c r="CQ2525" i="64" a="1"/>
  <c r="CQ2525" i="64" s="1"/>
  <c r="CZ669" i="64" a="1"/>
  <c r="CZ669" i="64" s="1"/>
  <c r="DD1670" i="64" a="1"/>
  <c r="DD1670" i="64" s="1"/>
  <c r="DD573" i="64" a="1"/>
  <c r="DD573" i="64" s="1"/>
  <c r="DC55" i="64" a="1"/>
  <c r="DC55" i="64" s="1"/>
  <c r="DA1670" i="64" a="1"/>
  <c r="DA1670" i="64" s="1"/>
  <c r="DB389" i="64" a="1"/>
  <c r="DB389" i="64" s="1"/>
  <c r="CU1395" i="64" a="1"/>
  <c r="CU1395" i="64" s="1"/>
  <c r="CO2475" i="64" a="1"/>
  <c r="CO2475"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9" i="64" a="1"/>
  <c r="DD2449" i="64" s="1"/>
  <c r="DC53" i="64" a="1"/>
  <c r="DC53" i="64" s="1"/>
  <c r="DB1086" i="64" a="1"/>
  <c r="DB1086" i="64" s="1"/>
  <c r="DB2456" i="64" s="1"/>
  <c r="CQ1466" i="64" a="1"/>
  <c r="CQ1466" i="64" s="1"/>
  <c r="CR2525" i="64" a="1"/>
  <c r="CR2525" i="64" s="1"/>
  <c r="DB1214" i="64" a="1"/>
  <c r="DB1214" i="64" s="1"/>
  <c r="DB573" i="64" a="1"/>
  <c r="DB573" i="64" s="1"/>
  <c r="DB176" i="64" a="1"/>
  <c r="DB176" i="64" s="1"/>
  <c r="DB177" i="64" s="1"/>
  <c r="DB1707" i="64" s="1"/>
  <c r="CV1670" i="64" a="1"/>
  <c r="CV1670" i="64" s="1"/>
  <c r="CO1668" i="64" a="1"/>
  <c r="CO1668" i="64" s="1"/>
  <c r="DC1645" i="64" a="1"/>
  <c r="DC1645" i="64" s="1"/>
  <c r="DC1646" i="64" s="1"/>
  <c r="DB1668" i="64" a="1"/>
  <c r="DB1668" i="64" s="1"/>
  <c r="CX1466" i="64" a="1"/>
  <c r="CX1466" i="64" s="1"/>
  <c r="CQ1613" i="64" a="1"/>
  <c r="CQ1613" i="64" s="1"/>
  <c r="CX945" i="64" a="1"/>
  <c r="CX945" i="64" s="1"/>
  <c r="CX2407" i="64" s="1"/>
  <c r="CX1698" i="64" a="1"/>
  <c r="CX1698" i="64" s="1"/>
  <c r="CX1430" i="64" a="1"/>
  <c r="CX1430" i="64" s="1"/>
  <c r="CR669" i="64" a="1"/>
  <c r="CR669" i="64" s="1"/>
  <c r="CO1334" i="64" a="1"/>
  <c r="CO1334" i="64" s="1"/>
  <c r="CZ1395" i="64" a="1"/>
  <c r="CZ1395" i="64" s="1"/>
  <c r="CZ2525" i="64" a="1"/>
  <c r="CZ2525"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7" i="64" s="1"/>
  <c r="CZ1332" i="64" a="1"/>
  <c r="CZ1332" i="64" s="1"/>
  <c r="CT1507" i="64" a="1"/>
  <c r="CT1507" i="64" s="1"/>
  <c r="DD1332" i="64" a="1"/>
  <c r="DD1332" i="64" s="1"/>
  <c r="DB2424" i="64" a="1"/>
  <c r="DB2424" i="64" s="1"/>
  <c r="CW1613" i="64" a="1"/>
  <c r="CW1613" i="64" s="1"/>
  <c r="CV669" i="64" a="1"/>
  <c r="CV669" i="64" s="1"/>
  <c r="CU1216" i="64" a="1"/>
  <c r="CU1216" i="64" s="1"/>
  <c r="CZ389" i="64" a="1"/>
  <c r="CZ389" i="64" s="1"/>
  <c r="DD2424" i="64" a="1"/>
  <c r="DD2424" i="64" s="1"/>
  <c r="DB1395" i="64" a="1"/>
  <c r="DB1395" i="64" s="1"/>
  <c r="CX573" i="64" a="1"/>
  <c r="CX573" i="64" s="1"/>
  <c r="CR1334" i="64" a="1"/>
  <c r="CR1334" i="64" s="1"/>
  <c r="CP412" i="64" a="1"/>
  <c r="CP412" i="64" s="1"/>
  <c r="DC647" i="64" a="1"/>
  <c r="DC647" i="64" s="1"/>
  <c r="DC412" i="64" a="1"/>
  <c r="DC412" i="64" s="1"/>
  <c r="DA1676" i="64" a="1"/>
  <c r="DA1676" i="64" s="1"/>
  <c r="CX1670" i="64" a="1"/>
  <c r="CX1670" i="64" s="1"/>
  <c r="CR573" i="64" a="1"/>
  <c r="CR573" i="64" s="1"/>
  <c r="CR1668" i="64" a="1"/>
  <c r="CR1668" i="64" s="1"/>
  <c r="DA55" i="64" a="1"/>
  <c r="DA55" i="64" s="1"/>
  <c r="DC2525" i="64" a="1"/>
  <c r="DC2525" i="64" s="1"/>
  <c r="DD669" i="64" a="1"/>
  <c r="DD669" i="64" s="1"/>
  <c r="CR1395" i="64" a="1"/>
  <c r="CR1395" i="64" s="1"/>
  <c r="CO647" i="64" a="1"/>
  <c r="CO647" i="64" s="1"/>
  <c r="CU1262" i="64" a="1"/>
  <c r="CU1262" i="64" s="1"/>
  <c r="CQ669" i="64" a="1"/>
  <c r="CQ669" i="64" s="1"/>
  <c r="DC1698" i="64" a="1"/>
  <c r="DC1698" i="64" s="1"/>
  <c r="CW2449" i="64" a="1"/>
  <c r="CW2449" i="64" s="1"/>
  <c r="CT1668" i="64" a="1"/>
  <c r="CT1668" i="64" s="1"/>
  <c r="CV1334" i="64" a="1"/>
  <c r="CV1334" i="64" s="1"/>
  <c r="CY1334" i="64" a="1"/>
  <c r="CY1334" i="64" s="1"/>
  <c r="CZ466" i="64" a="1"/>
  <c r="CZ466" i="64" s="1"/>
  <c r="CZ467" i="64" s="1"/>
  <c r="CY2475" i="64" a="1"/>
  <c r="CY2475" i="64" s="1"/>
  <c r="CP1214" i="64" a="1"/>
  <c r="CP1214" i="64" s="1"/>
  <c r="CY568" i="64" a="1"/>
  <c r="CY568" i="64" s="1"/>
  <c r="CV466" i="64" a="1"/>
  <c r="CV466" i="64" s="1"/>
  <c r="CV467" i="64" s="1"/>
  <c r="CZ1334" i="64" a="1"/>
  <c r="CZ1334" i="64" s="1"/>
  <c r="CS1608" i="64" a="1"/>
  <c r="CS1608" i="64" s="1"/>
  <c r="CW2398" i="64" a="1"/>
  <c r="CW2398" i="64" s="1"/>
  <c r="CV1395" i="64" a="1"/>
  <c r="CV1395" i="64" s="1"/>
  <c r="CS60" i="64" a="1"/>
  <c r="CS60" i="64" s="1"/>
  <c r="CU997" i="64" a="1"/>
  <c r="CU997" i="64" s="1"/>
  <c r="CV1608" i="64" a="1"/>
  <c r="CV1608" i="64" s="1"/>
  <c r="CT176" i="64" a="1"/>
  <c r="CT176" i="64" s="1"/>
  <c r="CT177" i="64" s="1"/>
  <c r="CT1707" i="64" s="1"/>
  <c r="CY1668" i="64" a="1"/>
  <c r="CY1668" i="64" s="1"/>
  <c r="CT1698" i="64" a="1"/>
  <c r="CT1698" i="64" s="1"/>
  <c r="CZ1645" i="64" a="1"/>
  <c r="CZ1645" i="64" s="1"/>
  <c r="CZ1646" i="64" s="1"/>
  <c r="CR1698" i="64" a="1"/>
  <c r="CR1698" i="64" s="1"/>
  <c r="CO1360" i="64" a="1"/>
  <c r="CO1360" i="64" s="1"/>
  <c r="CS997" i="64" a="1"/>
  <c r="CS997" i="64" s="1"/>
  <c r="CW598" i="64" a="1"/>
  <c r="CW598" i="64" s="1"/>
  <c r="CQ412" i="64" a="1"/>
  <c r="CQ412" i="64" s="1"/>
  <c r="CO1466" i="64" a="1"/>
  <c r="CO1466" i="64" s="1"/>
  <c r="CP1216" i="64" a="1"/>
  <c r="CP1216" i="64" s="1"/>
  <c r="CQ176" i="64" a="1"/>
  <c r="CQ176" i="64" s="1"/>
  <c r="CQ177" i="64" s="1"/>
  <c r="CQ1707" i="64" s="1"/>
  <c r="CX1608" i="64" a="1"/>
  <c r="CX1608" i="64" s="1"/>
  <c r="CY176" i="64" a="1"/>
  <c r="CY176" i="64" s="1"/>
  <c r="CY177" i="64" s="1"/>
  <c r="CY1707" i="64" s="1"/>
  <c r="DD945" i="64" a="1"/>
  <c r="DD945" i="64" s="1"/>
  <c r="DD2407" i="64" s="1"/>
  <c r="DD2475" i="64" a="1"/>
  <c r="DD2475" i="64" s="1"/>
  <c r="CW1670" i="64" a="1"/>
  <c r="CW1670" i="64" s="1"/>
  <c r="CO669" i="64" a="1"/>
  <c r="CO669" i="64" s="1"/>
  <c r="CU472" i="64" a="1"/>
  <c r="CU472" i="64" s="1"/>
  <c r="DA2475" i="64" a="1"/>
  <c r="DA2475" i="64" s="1"/>
  <c r="DB1360" i="64" a="1"/>
  <c r="DB1360" i="64" s="1"/>
  <c r="DC573" i="64" a="1"/>
  <c r="DC573" i="64" s="1"/>
  <c r="DC568" i="64" a="1"/>
  <c r="DC568" i="64" s="1"/>
  <c r="CO176" i="64" a="1"/>
  <c r="CO176" i="64" s="1"/>
  <c r="CO177" i="64" s="1"/>
  <c r="CO1707" i="64" s="1"/>
  <c r="CW2525" i="64" a="1"/>
  <c r="CW2525" i="64" s="1"/>
  <c r="DD1360" i="64" a="1"/>
  <c r="DD1360" i="64" s="1"/>
  <c r="CW1676" i="64" a="1"/>
  <c r="CW1676" i="64" s="1"/>
  <c r="CP1466" i="64" a="1"/>
  <c r="CP1466" i="64" s="1"/>
  <c r="CO945" i="64" a="1"/>
  <c r="CO945" i="64" s="1"/>
  <c r="CO2407" i="64" s="1"/>
  <c r="CV2424" i="64" a="1"/>
  <c r="CV2424" i="64" s="1"/>
  <c r="DC389" i="64" a="1"/>
  <c r="DC389" i="64" s="1"/>
  <c r="DD647" i="64" a="1"/>
  <c r="DD647" i="64" s="1"/>
  <c r="CV2525" i="64" a="1"/>
  <c r="CV2525" i="64" s="1"/>
  <c r="DB1645" i="64" a="1"/>
  <c r="DB1645" i="64" s="1"/>
  <c r="DB1646" i="64" s="1"/>
  <c r="DB412" i="64" a="1"/>
  <c r="DB412" i="64" s="1"/>
  <c r="DD1395" i="64" a="1"/>
  <c r="DD1395" i="64" s="1"/>
  <c r="CZ2475" i="64" a="1"/>
  <c r="CZ2475" i="64" s="1"/>
  <c r="CP60" i="64" a="1"/>
  <c r="CP60" i="64" s="1"/>
  <c r="DC2449" i="64" a="1"/>
  <c r="DC2449" i="64" s="1"/>
  <c r="DD568" i="64" a="1"/>
  <c r="DD568" i="64" s="1"/>
  <c r="CS2424" i="64" a="1"/>
  <c r="CS2424" i="64" s="1"/>
  <c r="CW1360" i="64" a="1"/>
  <c r="CW1360" i="64" s="1"/>
  <c r="CW2424" i="64" a="1"/>
  <c r="CW2424" i="64" s="1"/>
  <c r="CW1466" i="64" a="1"/>
  <c r="CW1466" i="64" s="1"/>
  <c r="CU1676" i="64" a="1"/>
  <c r="CU1676" i="64" s="1"/>
  <c r="CS53" i="64" a="1"/>
  <c r="CS53" i="64" s="1"/>
  <c r="CU1332" i="64" a="1"/>
  <c r="CU1332" i="64" s="1"/>
  <c r="CO1613" i="64" a="1"/>
  <c r="CO1613" i="64" s="1"/>
  <c r="CW1645" i="64" a="1"/>
  <c r="CW1645" i="64" s="1"/>
  <c r="CW1646" i="64" s="1"/>
  <c r="CO1216" i="64" a="1"/>
  <c r="CO1216" i="64" s="1"/>
  <c r="CO1430" i="64" a="1"/>
  <c r="CO1430" i="64" s="1"/>
  <c r="CY2449" i="64" a="1"/>
  <c r="CY2449" i="64" s="1"/>
  <c r="CU1670" i="64" a="1"/>
  <c r="CU1670" i="64" s="1"/>
  <c r="CW997" i="64" a="1"/>
  <c r="CW997" i="64" s="1"/>
  <c r="CW647" i="64" a="1"/>
  <c r="CW647" i="64" s="1"/>
  <c r="CT1619" i="64" a="1"/>
  <c r="CT1619" i="64" s="1"/>
  <c r="CP1262" i="64" a="1"/>
  <c r="CP1262" i="64" s="1"/>
  <c r="CP1645" i="64" a="1"/>
  <c r="CP1645" i="64" s="1"/>
  <c r="CP1646" i="64" s="1"/>
  <c r="CS176" i="64" a="1"/>
  <c r="CS176" i="64" s="1"/>
  <c r="CS177" i="64" s="1"/>
  <c r="CS1707" i="64" s="1"/>
  <c r="CO1645" i="64" a="1"/>
  <c r="CO1645" i="64" s="1"/>
  <c r="CO1646" i="64" s="1"/>
  <c r="CZ1619" i="64" a="1"/>
  <c r="CZ1619" i="64" s="1"/>
  <c r="CQ60" i="64" a="1"/>
  <c r="CQ60" i="64" s="1"/>
  <c r="CO2449" i="64" a="1"/>
  <c r="CO2449" i="64" s="1"/>
  <c r="CT2449" i="64" a="1"/>
  <c r="CT2449" i="64" s="1"/>
  <c r="CV645" i="64" a="1"/>
  <c r="CV645" i="64" s="1"/>
  <c r="CZ2398" i="64" a="1"/>
  <c r="CZ2398" i="64" s="1"/>
  <c r="CT1214" i="64" a="1"/>
  <c r="CT1214" i="64" s="1"/>
  <c r="CX1613" i="64" a="1"/>
  <c r="CX1613" i="64" s="1"/>
  <c r="CS1676" i="64" a="1"/>
  <c r="CS1676" i="64" s="1"/>
  <c r="DC945" i="64" a="1"/>
  <c r="DC945" i="64" s="1"/>
  <c r="DC2407" i="64" s="1"/>
  <c r="CX1086" i="64" a="1"/>
  <c r="CX1086" i="64" s="1"/>
  <c r="CX2456" i="64" s="1"/>
  <c r="DD1507" i="64" a="1"/>
  <c r="DD1507" i="64" s="1"/>
  <c r="DC1507" i="64" a="1"/>
  <c r="DC1507" i="64" s="1"/>
  <c r="DA2449" i="64" a="1"/>
  <c r="DA2449" i="64" s="1"/>
  <c r="CX1587" i="64" a="1"/>
  <c r="CX1587" i="64" s="1"/>
  <c r="CX1588" i="64" s="1"/>
  <c r="CQ645" i="64" a="1"/>
  <c r="CQ645" i="64" s="1"/>
  <c r="DC1360" i="64" a="1"/>
  <c r="DC1360" i="64" s="1"/>
  <c r="DB2475" i="64" a="1"/>
  <c r="DB2475" i="64" s="1"/>
  <c r="CU2449" i="64" a="1"/>
  <c r="CU2449" i="64" s="1"/>
  <c r="CX1676" i="64" a="1"/>
  <c r="CX1676" i="64" s="1"/>
  <c r="DA1332" i="64" a="1"/>
  <c r="DA1332" i="64" s="1"/>
  <c r="DB598" i="64" a="1"/>
  <c r="DB598" i="64" s="1"/>
  <c r="CT573" i="64" a="1"/>
  <c r="CT573" i="64" s="1"/>
  <c r="DA2398" i="64" a="1"/>
  <c r="DA2398" i="64" s="1"/>
  <c r="DB645" i="64" a="1"/>
  <c r="DB645" i="64" s="1"/>
  <c r="CR55" i="64" a="1"/>
  <c r="CR55" i="64" s="1"/>
  <c r="CQ598" i="64" a="1"/>
  <c r="CQ598" i="64" s="1"/>
  <c r="CO1086" i="64" a="1"/>
  <c r="CO1086" i="64" s="1"/>
  <c r="CO2456" i="64" s="1"/>
  <c r="DD1466" i="64" a="1"/>
  <c r="DD1466" i="64" s="1"/>
  <c r="DD1608" i="64" a="1"/>
  <c r="DD1608" i="64" s="1"/>
  <c r="CW945" i="64" a="1"/>
  <c r="CW945" i="64" s="1"/>
  <c r="CW2407" i="64" s="1"/>
  <c r="CP997" i="64" a="1"/>
  <c r="CP997" i="64" s="1"/>
  <c r="CU568" i="64" a="1"/>
  <c r="CU568" i="64" s="1"/>
  <c r="CY53" i="64" a="1"/>
  <c r="CY53" i="64" s="1"/>
  <c r="CZ1698" i="64" a="1"/>
  <c r="CZ1698" i="64" s="1"/>
  <c r="CX466" i="64" a="1"/>
  <c r="CX466" i="64" s="1"/>
  <c r="CX467" i="64" s="1"/>
  <c r="CW1086" i="64" a="1"/>
  <c r="CW1086" i="64" s="1"/>
  <c r="CW2456"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5" i="64" a="1"/>
  <c r="CX2475" i="64" s="1"/>
  <c r="CS1619" i="64" a="1"/>
  <c r="CS1619" i="64" s="1"/>
  <c r="CP2525" i="64" a="1"/>
  <c r="CP2525" i="64" s="1"/>
  <c r="CT598" i="64" a="1"/>
  <c r="CT598" i="64" s="1"/>
  <c r="CZ598" i="64" a="1"/>
  <c r="CZ598" i="64" s="1"/>
  <c r="CZ412" i="64" a="1"/>
  <c r="CZ412" i="64" s="1"/>
  <c r="CP2398" i="64" a="1"/>
  <c r="CP2398" i="64" s="1"/>
  <c r="CV1676" i="64" a="1"/>
  <c r="CV1676" i="64" s="1"/>
  <c r="CX1619" i="64" a="1"/>
  <c r="CX1619" i="64" s="1"/>
  <c r="CT1332" i="64" a="1"/>
  <c r="CT1332" i="64" s="1"/>
  <c r="CV1430" i="64" a="1"/>
  <c r="CV1430" i="64" s="1"/>
  <c r="CX568" i="64" a="1"/>
  <c r="CX568" i="64" s="1"/>
  <c r="CV945" i="64" a="1"/>
  <c r="CV945" i="64" s="1"/>
  <c r="CV2407" i="64" s="1"/>
  <c r="CU647" i="64" a="1"/>
  <c r="CU647" i="64" s="1"/>
  <c r="CU1698" i="64" a="1"/>
  <c r="CU1698" i="64" s="1"/>
  <c r="CT1334" i="64" a="1"/>
  <c r="CT1334" i="64" s="1"/>
  <c r="CO1676" i="64" a="1"/>
  <c r="CO1676"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5" i="64" a="1"/>
  <c r="CU2475" i="64" s="1"/>
  <c r="DB2449" i="64" a="1"/>
  <c r="DB2449" i="64" s="1"/>
  <c r="DC1668" i="64" a="1"/>
  <c r="DC1668" i="64" s="1"/>
  <c r="CT997" i="64" a="1"/>
  <c r="CT997" i="64" s="1"/>
  <c r="CS2398" i="64" a="1"/>
  <c r="CS2398" i="64" s="1"/>
  <c r="DC1670" i="64" a="1"/>
  <c r="DC1670" i="64" s="1"/>
  <c r="DA645" i="64" a="1"/>
  <c r="DA645" i="64" s="1"/>
  <c r="DB2525" i="64" a="1"/>
  <c r="DB2525" i="64" s="1"/>
  <c r="DC1332" i="64" a="1"/>
  <c r="DC1332" i="64" s="1"/>
  <c r="CY1430" i="64" a="1"/>
  <c r="CY1430" i="64" s="1"/>
  <c r="CP1587" i="64" a="1"/>
  <c r="CP1587" i="64" s="1"/>
  <c r="CP1588" i="64" s="1"/>
  <c r="CY1645" i="64" a="1"/>
  <c r="CY1645" i="64" s="1"/>
  <c r="CY1646" i="64" s="1"/>
  <c r="CZ472" i="64" a="1"/>
  <c r="CZ472" i="64" s="1"/>
  <c r="DD1619" i="64" a="1"/>
  <c r="DD1619" i="64" s="1"/>
  <c r="DA1698" i="64" a="1"/>
  <c r="DA1698" i="64" s="1"/>
  <c r="DB53" i="64" a="1"/>
  <c r="DB53" i="64" s="1"/>
  <c r="DA1086" i="64" a="1"/>
  <c r="DA1086" i="64" s="1"/>
  <c r="DA2456" i="64" s="1"/>
  <c r="CX1507" i="64" a="1"/>
  <c r="CX1507" i="64" s="1"/>
  <c r="CV389" i="64" a="1"/>
  <c r="CV389" i="64" s="1"/>
  <c r="CX598" i="64" a="1"/>
  <c r="CX598" i="64" s="1"/>
  <c r="DA176" i="64" a="1"/>
  <c r="DA176" i="64" s="1"/>
  <c r="DA177" i="64" s="1"/>
  <c r="DA1707" i="64" s="1"/>
  <c r="DA466" i="64" a="1"/>
  <c r="DA466" i="64" s="1"/>
  <c r="DA467" i="64" s="1"/>
  <c r="CZ1086" i="64" a="1"/>
  <c r="CZ1086" i="64" s="1"/>
  <c r="CZ2456" i="64" s="1"/>
  <c r="CO1670" i="64" a="1"/>
  <c r="CO1670" i="64" s="1"/>
  <c r="CQ647" i="64" a="1"/>
  <c r="CQ647" i="64" s="1"/>
  <c r="CV412" i="64" a="1"/>
  <c r="CV412" i="64" s="1"/>
  <c r="CR176" i="64" a="1"/>
  <c r="CR176" i="64" s="1"/>
  <c r="CR177" i="64" s="1"/>
  <c r="CR1707" i="64" s="1"/>
  <c r="CY1466" i="64" a="1"/>
  <c r="CY1466" i="64" s="1"/>
  <c r="CS2525" i="64" a="1"/>
  <c r="CS2525" i="64" s="1"/>
  <c r="CO466" i="64" a="1"/>
  <c r="CO466" i="64" s="1"/>
  <c r="CO467" i="64" s="1"/>
  <c r="CQ1587" i="64" a="1"/>
  <c r="CQ1587" i="64" s="1"/>
  <c r="CQ1588" i="64" s="1"/>
  <c r="CX1668" i="64" a="1"/>
  <c r="CX1668" i="64" s="1"/>
  <c r="CQ997" i="64" a="1"/>
  <c r="CQ997" i="64" s="1"/>
  <c r="CS1332" i="64" a="1"/>
  <c r="CS1332" i="64" s="1"/>
  <c r="CP472" i="64" a="1"/>
  <c r="CP472" i="64" s="1"/>
  <c r="CO1619" i="64" a="1"/>
  <c r="CO1619" i="64" s="1"/>
  <c r="CR568" i="64" a="1"/>
  <c r="CR568" i="64" s="1"/>
  <c r="CQ2449" i="64" a="1"/>
  <c r="CQ2449"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7" i="64" s="1"/>
  <c r="CS1395" i="64" a="1"/>
  <c r="CS1395" i="64" s="1"/>
  <c r="CR2398" i="64" a="1"/>
  <c r="CR2398" i="64" s="1"/>
  <c r="DC2475" i="64" a="1"/>
  <c r="DC2475" i="64" s="1"/>
  <c r="DD472" i="64" a="1"/>
  <c r="DD472" i="64" s="1"/>
  <c r="DD1668" i="64" a="1"/>
  <c r="DD1668"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8" i="64" a="1"/>
  <c r="DB1698" i="64" s="1"/>
  <c r="CT53" i="64" a="1"/>
  <c r="CT53" i="64" s="1"/>
  <c r="CX2525" i="64" a="1"/>
  <c r="CX2525" i="64" s="1"/>
  <c r="DA945" i="64" a="1"/>
  <c r="DA945" i="64" s="1"/>
  <c r="DA2407" i="64" s="1"/>
  <c r="DB1587" i="64" a="1"/>
  <c r="DB1587" i="64" s="1"/>
  <c r="DB1588" i="64" s="1"/>
  <c r="DD55" i="64" a="1"/>
  <c r="DD55" i="64" s="1"/>
  <c r="DC645" i="64" a="1"/>
  <c r="DC645" i="64" s="1"/>
  <c r="CS669" i="64" a="1"/>
  <c r="CS669" i="64" s="1"/>
  <c r="CS1668" i="64" a="1"/>
  <c r="CS1668" i="64" s="1"/>
  <c r="CP1698" i="64" a="1"/>
  <c r="CP1698" i="64" s="1"/>
  <c r="CZ647" i="64" a="1"/>
  <c r="CZ647" i="64" s="1"/>
  <c r="CP568" i="64" a="1"/>
  <c r="CP568" i="64" s="1"/>
  <c r="CV2449" i="64" a="1"/>
  <c r="CV2449" i="64" s="1"/>
  <c r="CX60" i="64" a="1"/>
  <c r="CX60" i="64" s="1"/>
  <c r="CW1334" i="64" a="1"/>
  <c r="CW1334" i="64" s="1"/>
  <c r="CU1608" i="64" a="1"/>
  <c r="CU1608" i="64" s="1"/>
  <c r="CQ1507" i="64" a="1"/>
  <c r="CQ1507" i="64" s="1"/>
  <c r="CZ1587" i="64" a="1"/>
  <c r="CZ1587" i="64" s="1"/>
  <c r="CZ1588" i="64" s="1"/>
  <c r="CX1645" i="64" a="1"/>
  <c r="CX1645" i="64" s="1"/>
  <c r="CX1646" i="64" s="1"/>
  <c r="CS645" i="64" a="1"/>
  <c r="CS645" i="64" s="1"/>
  <c r="CQ1216" i="64" a="1"/>
  <c r="CQ1216" i="64" s="1"/>
  <c r="CQ466" i="64" a="1"/>
  <c r="CQ466" i="64" s="1"/>
  <c r="CQ467" i="64" s="1"/>
  <c r="CY1214" i="64" a="1"/>
  <c r="CY1214" i="64" s="1"/>
  <c r="CU1613" i="64" a="1"/>
  <c r="CU1613" i="64" s="1"/>
  <c r="CX1262" i="64" a="1"/>
  <c r="CX1262" i="64" s="1"/>
  <c r="CX669" i="64" a="1"/>
  <c r="CX669" i="64" s="1"/>
  <c r="DD2398" i="64" a="1"/>
  <c r="DD2398" i="64" s="1"/>
  <c r="DC2424" i="64" a="1"/>
  <c r="DC2424" i="64" s="1"/>
  <c r="DA389" i="64" a="1"/>
  <c r="DA389" i="64" s="1"/>
  <c r="CV1214" i="64" a="1"/>
  <c r="CV1214" i="64" s="1"/>
  <c r="CS1214" i="64" a="1"/>
  <c r="CS1214" i="64" s="1"/>
  <c r="CU55" i="64" a="1"/>
  <c r="CU55" i="64" s="1"/>
  <c r="DB1670" i="64" a="1"/>
  <c r="DB1670" i="64" s="1"/>
  <c r="DB2398" i="64" a="1"/>
  <c r="DB2398" i="64" s="1"/>
  <c r="DD997" i="64" a="1"/>
  <c r="DD997" i="64" s="1"/>
  <c r="CQ1670" i="64" a="1"/>
  <c r="CQ1670" i="64" s="1"/>
  <c r="CR645" i="64" a="1"/>
  <c r="CR645" i="64" s="1"/>
  <c r="CV53" i="64" a="1"/>
  <c r="CV53" i="64" s="1"/>
  <c r="DA573" i="64" a="1"/>
  <c r="DA573" i="64" s="1"/>
  <c r="DA1395" i="64" a="1"/>
  <c r="DA1395" i="64" s="1"/>
  <c r="DA2525" i="64" a="1"/>
  <c r="DA2525" i="64" s="1"/>
  <c r="DA568" i="64" a="1"/>
  <c r="DA568" i="64" s="1"/>
  <c r="DA1668" i="64" a="1"/>
  <c r="DA1668" i="64" s="1"/>
  <c r="DB669" i="64" a="1"/>
  <c r="DB669" i="64" s="1"/>
  <c r="CV1216" i="64" a="1"/>
  <c r="CV1216" i="64" s="1"/>
  <c r="DB1676" i="64" a="1"/>
  <c r="DB1676" i="64" s="1"/>
  <c r="DB1613" i="64" a="1"/>
  <c r="DB1613" i="64" s="1"/>
  <c r="DD1613" i="64" a="1"/>
  <c r="DD1613" i="64" s="1"/>
  <c r="CX412" i="64" a="1"/>
  <c r="CX412" i="64" s="1"/>
  <c r="CQ945" i="64" a="1"/>
  <c r="CQ945" i="64" s="1"/>
  <c r="CQ2407"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9" i="64" a="1"/>
  <c r="CX2449" i="64" s="1"/>
  <c r="CW573" i="64" a="1"/>
  <c r="CW573" i="64" s="1"/>
  <c r="CY1507" i="64" a="1"/>
  <c r="CY1507" i="64" s="1"/>
  <c r="CO2525" i="64" a="1"/>
  <c r="CO2525" i="64" s="1"/>
  <c r="CS568" i="64" a="1"/>
  <c r="CS568" i="64" s="1"/>
  <c r="CS1216" i="64" a="1"/>
  <c r="CS1216" i="64" s="1"/>
  <c r="CW1262" i="64" a="1"/>
  <c r="CW1262" i="64" s="1"/>
  <c r="CY573" i="64" a="1"/>
  <c r="CY573" i="64" s="1"/>
  <c r="CV1086" i="64" a="1"/>
  <c r="CV1086" i="64" s="1"/>
  <c r="CV2456" i="64" s="1"/>
  <c r="CR997" i="64" a="1"/>
  <c r="CR997" i="64" s="1"/>
  <c r="CS1334" i="64" a="1"/>
  <c r="CS1334" i="64" s="1"/>
  <c r="CV1587" i="64" a="1"/>
  <c r="CV1587" i="64" s="1"/>
  <c r="CV1588" i="64" s="1"/>
  <c r="CV573" i="64" a="1"/>
  <c r="CV573" i="64" s="1"/>
  <c r="CS389" i="64" a="1"/>
  <c r="CS389" i="64" s="1"/>
  <c r="CW60" i="64" a="1"/>
  <c r="CW60" i="64" s="1"/>
  <c r="CW2475" i="64" a="1"/>
  <c r="CW2475" i="64" s="1"/>
  <c r="CO573" i="64" a="1"/>
  <c r="CO573" i="64" s="1"/>
  <c r="CV1262" i="64" a="1"/>
  <c r="CV1262" i="64" s="1"/>
  <c r="CQ1214" i="64" a="1"/>
  <c r="CQ1214" i="64" s="1"/>
  <c r="CQ2424" i="64" a="1"/>
  <c r="CQ2424" i="64" s="1"/>
  <c r="CO1698" i="64" a="1"/>
  <c r="CO1698" i="64" s="1"/>
  <c r="CV647" i="64" a="1"/>
  <c r="CV647" i="64" s="1"/>
  <c r="CY945" i="64" a="1"/>
  <c r="CY945" i="64" s="1"/>
  <c r="CY2407" i="64" s="1"/>
  <c r="CV2398" i="64" a="1"/>
  <c r="CV2398" i="64" s="1"/>
  <c r="CR1619" i="64" a="1"/>
  <c r="CR1619" i="64" s="1"/>
  <c r="CR1587" i="64" a="1"/>
  <c r="CR1587" i="64" s="1"/>
  <c r="CR1588" i="64" s="1"/>
  <c r="CO1332" i="64" a="1"/>
  <c r="CO1332" i="64" s="1"/>
  <c r="CU60" i="64" a="1"/>
  <c r="CU60" i="64" s="1"/>
  <c r="CO1214" i="64" a="1"/>
  <c r="CO1214" i="64" s="1"/>
  <c r="CQ1332" i="64" a="1"/>
  <c r="CQ1332" i="64" s="1"/>
  <c r="CY1676" i="64" a="1"/>
  <c r="CY1676" i="64" s="1"/>
  <c r="CZ1507" i="64" a="1"/>
  <c r="CZ1507" i="64" s="1"/>
  <c r="CU1360" i="64" a="1"/>
  <c r="CU1360" i="64" s="1"/>
  <c r="DG472" i="64" a="1"/>
  <c r="DG472" i="64" s="1"/>
  <c r="DG1360" i="64" a="1"/>
  <c r="DG1360" i="64" s="1"/>
  <c r="DG1670" i="64" a="1"/>
  <c r="DG1670" i="64" s="1"/>
  <c r="DG1466" i="64" a="1"/>
  <c r="DG1466" i="64" s="1"/>
  <c r="DE1262" i="64" a="1"/>
  <c r="DE1262" i="64" s="1"/>
  <c r="DE1619" i="64" a="1"/>
  <c r="DE1619" i="64" s="1"/>
  <c r="DE568" i="64" a="1"/>
  <c r="DE568" i="64" s="1"/>
  <c r="DE2398" i="64" a="1"/>
  <c r="DE2398" i="64" s="1"/>
  <c r="DF1676" i="64" a="1"/>
  <c r="DF1676" i="64" s="1"/>
  <c r="DF1613" i="64" a="1"/>
  <c r="DF1613" i="64" s="1"/>
  <c r="DE53" i="64" a="1"/>
  <c r="DE53" i="64" s="1"/>
  <c r="DE1698" i="64" a="1"/>
  <c r="DE1698" i="64" s="1"/>
  <c r="DH1698" i="64" a="1"/>
  <c r="DH1698" i="64" s="1"/>
  <c r="DH176" i="64" a="1"/>
  <c r="DH176" i="64" s="1"/>
  <c r="DH177" i="64" s="1"/>
  <c r="DH1707" i="64" s="1"/>
  <c r="DE598" i="64" a="1"/>
  <c r="DE598" i="64" s="1"/>
  <c r="DE669" i="64" a="1"/>
  <c r="DE669" i="64" s="1"/>
  <c r="DF1395" i="64" a="1"/>
  <c r="DF1395" i="64" s="1"/>
  <c r="DG1262" i="64" a="1"/>
  <c r="DG1262" i="64" s="1"/>
  <c r="DH568" i="64" a="1"/>
  <c r="DH568" i="64" s="1"/>
  <c r="DF1216" i="64" a="1"/>
  <c r="DF1216" i="64" s="1"/>
  <c r="DG55" i="64" a="1"/>
  <c r="DG55" i="64" s="1"/>
  <c r="CO2424" i="64" a="1"/>
  <c r="CO2424" i="64" s="1"/>
  <c r="CO2425" i="64" s="1"/>
  <c r="CX2424" i="64" a="1"/>
  <c r="CX2424" i="64" s="1"/>
  <c r="DC466" i="64" a="1"/>
  <c r="DC466" i="64" s="1"/>
  <c r="DC467" i="64" s="1"/>
  <c r="CO389" i="64" a="1"/>
  <c r="CO389" i="64" s="1"/>
  <c r="CT645" i="64" a="1"/>
  <c r="CT645" i="64" s="1"/>
  <c r="CP2475" i="64" a="1"/>
  <c r="CP2475" i="64" s="1"/>
  <c r="CT568" i="64" a="1"/>
  <c r="CT568" i="64" s="1"/>
  <c r="CR1676" i="64" a="1"/>
  <c r="CR1676" i="64" s="1"/>
  <c r="CT2424" i="64" a="1"/>
  <c r="CT2424" i="64" s="1"/>
  <c r="CS412" i="64" a="1"/>
  <c r="CS412" i="64" s="1"/>
  <c r="CR1214" i="64" a="1"/>
  <c r="CR1214" i="64" s="1"/>
  <c r="CT2398" i="64" a="1"/>
  <c r="CT2398" i="64" s="1"/>
  <c r="CZ1676" i="64" a="1"/>
  <c r="CZ1676" i="64" s="1"/>
  <c r="CQ1619" i="64" a="1"/>
  <c r="CQ1619" i="64" s="1"/>
  <c r="CT669" i="64" a="1"/>
  <c r="CT669" i="64" s="1"/>
  <c r="CR1086" i="64" a="1"/>
  <c r="CR1086" i="64" s="1"/>
  <c r="CR2456" i="64" s="1"/>
  <c r="CZ60" i="64" a="1"/>
  <c r="CZ60" i="64" s="1"/>
  <c r="CX176" i="64" a="1"/>
  <c r="CX176" i="64" s="1"/>
  <c r="CX177" i="64" s="1"/>
  <c r="CX1707" i="64" s="1"/>
  <c r="CT1608" i="64" a="1"/>
  <c r="CT1608" i="64" s="1"/>
  <c r="CZ1216" i="64" a="1"/>
  <c r="CZ1216" i="64" s="1"/>
  <c r="CY412" i="64" a="1"/>
  <c r="CY412" i="64" s="1"/>
  <c r="CO645" i="64" a="1"/>
  <c r="CO645" i="64" s="1"/>
  <c r="CX647" i="64" a="1"/>
  <c r="CX647" i="64" s="1"/>
  <c r="DB568" i="64" a="1"/>
  <c r="DB568" i="64" s="1"/>
  <c r="DA598" i="64" a="1"/>
  <c r="DA598" i="64" s="1"/>
  <c r="DC1395" i="64" a="1"/>
  <c r="DC1395" i="64" s="1"/>
  <c r="DG1668" i="64" a="1"/>
  <c r="DG1668" i="64" s="1"/>
  <c r="DG997" i="64" a="1"/>
  <c r="DG997" i="64" s="1"/>
  <c r="DH1608" i="64" a="1"/>
  <c r="DH1608" i="64" s="1"/>
  <c r="DH997" i="64" a="1"/>
  <c r="DH997" i="64" s="1"/>
  <c r="DH1395" i="64" a="1"/>
  <c r="DH1395" i="64" s="1"/>
  <c r="DF598" i="64" a="1"/>
  <c r="DF598" i="64" s="1"/>
  <c r="DE945" i="64" a="1"/>
  <c r="DE945" i="64" s="1"/>
  <c r="DE2407" i="64" s="1"/>
  <c r="DF2424" i="64" a="1"/>
  <c r="DF2424" i="64" s="1"/>
  <c r="DF647" i="64" a="1"/>
  <c r="DF647" i="64" s="1"/>
  <c r="DG1587" i="64" a="1"/>
  <c r="DG1587" i="64" s="1"/>
  <c r="DG1588" i="64" s="1"/>
  <c r="DG645" i="64" a="1"/>
  <c r="DG645" i="64" s="1"/>
  <c r="DF1668" i="64" a="1"/>
  <c r="DF1668" i="64" s="1"/>
  <c r="DG647" i="64" a="1"/>
  <c r="DG647" i="64" s="1"/>
  <c r="DE1395" i="64" a="1"/>
  <c r="DE1395" i="64" s="1"/>
  <c r="DH412" i="64" a="1"/>
  <c r="DH412" i="64" s="1"/>
  <c r="CU573" i="64" a="1"/>
  <c r="CU573" i="64" s="1"/>
  <c r="CO2398" i="64" a="1"/>
  <c r="CO2398"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9" i="64" a="1"/>
  <c r="CZ2449" i="64" s="1"/>
  <c r="CR389" i="64" a="1"/>
  <c r="CR389" i="64" s="1"/>
  <c r="CY389" i="64" a="1"/>
  <c r="CY389" i="64" s="1"/>
  <c r="CR2449" i="64" a="1"/>
  <c r="CR2449" i="64" s="1"/>
  <c r="CT1086" i="64" a="1"/>
  <c r="CT1086" i="64" s="1"/>
  <c r="CT2456" i="64" s="1"/>
  <c r="CS1645" i="64" a="1"/>
  <c r="CS1645" i="64" s="1"/>
  <c r="CS1646" i="64" s="1"/>
  <c r="CV472" i="64" a="1"/>
  <c r="CV472" i="64" s="1"/>
  <c r="CW389" i="64" a="1"/>
  <c r="CW389" i="64" s="1"/>
  <c r="CZ1668" i="64" a="1"/>
  <c r="CZ1668" i="64" s="1"/>
  <c r="CQ2475" i="64" a="1"/>
  <c r="CQ2475" i="64" s="1"/>
  <c r="CS55" i="64" a="1"/>
  <c r="CS55" i="64" s="1"/>
  <c r="CV2475" i="64" a="1"/>
  <c r="CV2475" i="64" s="1"/>
  <c r="CY2525" i="64" a="1"/>
  <c r="CY2525" i="64" s="1"/>
  <c r="CS1086" i="64" a="1"/>
  <c r="CS1086" i="64" s="1"/>
  <c r="CS2456"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8" i="64" a="1"/>
  <c r="DK1698" i="64" s="1"/>
  <c r="W598" i="64" a="1"/>
  <c r="W598" i="64" s="1"/>
  <c r="W997" i="64" a="1"/>
  <c r="W997" i="64" s="1"/>
  <c r="U59" i="64" a="1"/>
  <c r="U59" i="64" s="1"/>
  <c r="W55" i="64" a="1"/>
  <c r="W55" i="64" s="1"/>
  <c r="DJ1086" i="64" a="1"/>
  <c r="DJ1086" i="64" s="1"/>
  <c r="DJ2456" i="64" s="1"/>
  <c r="W389" i="64" a="1"/>
  <c r="W389" i="64" s="1"/>
  <c r="X573" i="64" a="1"/>
  <c r="X573" i="64" s="1"/>
  <c r="T2449" i="64" a="1"/>
  <c r="T2449" i="64" s="1"/>
  <c r="S621" i="64"/>
  <c r="W1214" i="64" a="1"/>
  <c r="W1214" i="64" s="1"/>
  <c r="W1587" i="64" a="1"/>
  <c r="W1587" i="64" s="1"/>
  <c r="W1588" i="64" s="1"/>
  <c r="U1926" i="64" a="1"/>
  <c r="U1926" i="64" s="1"/>
  <c r="T2475" i="64" a="1"/>
  <c r="T2475" i="64" s="1"/>
  <c r="W1668" i="64" a="1"/>
  <c r="W1668" i="64" s="1"/>
  <c r="W1645" i="64" a="1"/>
  <c r="W1645" i="64" s="1"/>
  <c r="W1646" i="64" s="1"/>
  <c r="W75" i="64" a="1"/>
  <c r="W75" i="64" s="1"/>
  <c r="DI2398" i="64" a="1"/>
  <c r="DI2398" i="64" s="1"/>
  <c r="DI1613" i="64" a="1"/>
  <c r="DI1613" i="64" s="1"/>
  <c r="DI53" i="64" a="1"/>
  <c r="DI53" i="64" s="1"/>
  <c r="U1645" i="64" a="1"/>
  <c r="U1645" i="64" s="1"/>
  <c r="U1646" i="64" s="1"/>
  <c r="DI1430" i="64" a="1"/>
  <c r="DI1430" i="64" s="1"/>
  <c r="DK2424" i="64" a="1"/>
  <c r="DK2424" i="64" s="1"/>
  <c r="DJ2475" i="64" a="1"/>
  <c r="DJ2475" i="64" s="1"/>
  <c r="DJ389" i="64" a="1"/>
  <c r="DJ389" i="64" s="1"/>
  <c r="U997" i="64" a="1"/>
  <c r="U997" i="64" s="1"/>
  <c r="DJ1619" i="64" a="1"/>
  <c r="DJ1619" i="64" s="1"/>
  <c r="W573" i="64" a="1"/>
  <c r="W573" i="64" s="1"/>
  <c r="DK573" i="64" a="1"/>
  <c r="DK573" i="64" s="1"/>
  <c r="DJ472" i="64" a="1"/>
  <c r="DJ472" i="64" s="1"/>
  <c r="DJ2525" i="64" a="1"/>
  <c r="DJ2525" i="64" s="1"/>
  <c r="S1889" i="64" a="1"/>
  <c r="S1889" i="64" s="1"/>
  <c r="DI176" i="64" a="1"/>
  <c r="DI176" i="64" s="1"/>
  <c r="DI177" i="64" s="1"/>
  <c r="DI1707" i="64" s="1"/>
  <c r="T997" i="64" a="1"/>
  <c r="T997" i="64" s="1"/>
  <c r="U75" i="64" a="1"/>
  <c r="U75" i="64" s="1"/>
  <c r="DK997" i="64" a="1"/>
  <c r="DK997" i="64" s="1"/>
  <c r="U90" i="64" a="1"/>
  <c r="U90" i="64" s="1"/>
  <c r="T2398" i="64" a="1"/>
  <c r="T2398" i="64" s="1"/>
  <c r="DK1214" i="64" a="1"/>
  <c r="DK1214" i="64" s="1"/>
  <c r="DI1676" i="64" a="1"/>
  <c r="DI1676" i="64" s="1"/>
  <c r="V997" i="64" a="1"/>
  <c r="V997" i="64" s="1"/>
  <c r="DJ1262" i="64" a="1"/>
  <c r="DJ1262" i="64" s="1"/>
  <c r="S1670" i="64" a="1"/>
  <c r="S1670" i="64" s="1"/>
  <c r="DK1619" i="64" a="1"/>
  <c r="DK1619" i="64" s="1"/>
  <c r="T54" i="64" a="1"/>
  <c r="T54" i="64" s="1"/>
  <c r="T1926" i="64" a="1"/>
  <c r="T1926" i="64" s="1"/>
  <c r="DK1395" i="64" a="1"/>
  <c r="DK1395" i="64" s="1"/>
  <c r="DK1262" i="64" a="1"/>
  <c r="DK1262" i="64" s="1"/>
  <c r="DI1332" i="64" a="1"/>
  <c r="DI1332" i="64" s="1"/>
  <c r="V1645" i="64" a="1"/>
  <c r="V1645" i="64" s="1"/>
  <c r="V1646" i="64" s="1"/>
  <c r="W54" i="64" a="1"/>
  <c r="W54" i="64" s="1"/>
  <c r="W1670" i="64" a="1"/>
  <c r="W1670" i="64" s="1"/>
  <c r="W1507" i="64" a="1"/>
  <c r="W1507" i="64" s="1"/>
  <c r="W90" i="64" a="1"/>
  <c r="W90" i="64" s="1"/>
  <c r="W2424" i="64" a="1"/>
  <c r="W2424" i="64" s="1"/>
  <c r="W53" i="64" a="1"/>
  <c r="W53" i="64" s="1"/>
  <c r="W568" i="64" a="1"/>
  <c r="W568" i="64" s="1"/>
  <c r="S59" i="64" a="1"/>
  <c r="S59" i="64" s="1"/>
  <c r="U1676" i="64" a="1"/>
  <c r="U1676" i="64" s="1"/>
  <c r="DJ176" i="64" a="1"/>
  <c r="DJ176" i="64" s="1"/>
  <c r="DJ177" i="64" s="1"/>
  <c r="DJ1707" i="64" s="1"/>
  <c r="DJ645" i="64" a="1"/>
  <c r="DJ645" i="64" s="1"/>
  <c r="DI1360" i="64" a="1"/>
  <c r="DI1360" i="64" s="1"/>
  <c r="DJ53" i="64" a="1"/>
  <c r="DJ53" i="64" s="1"/>
  <c r="T55" i="64" a="1"/>
  <c r="T55" i="64" s="1"/>
  <c r="DK1430" i="64" a="1"/>
  <c r="DK1430" i="64" s="1"/>
  <c r="T1889" i="64" a="1"/>
  <c r="T1889" i="64" s="1"/>
  <c r="T1897" i="64" s="1"/>
  <c r="DK945" i="64" a="1"/>
  <c r="DK945" i="64" s="1"/>
  <c r="DK2407" i="64" s="1"/>
  <c r="DI1334" i="64" a="1"/>
  <c r="DI1334" i="64" s="1"/>
  <c r="DJ412" i="64" a="1"/>
  <c r="DJ412" i="64" s="1"/>
  <c r="T573" i="64" a="1"/>
  <c r="T573" i="64" s="1"/>
  <c r="U2525" i="64" a="1"/>
  <c r="U2525" i="64" s="1"/>
  <c r="DK2398" i="64" a="1"/>
  <c r="DK2398" i="64" s="1"/>
  <c r="DK1332" i="64" a="1"/>
  <c r="DK1332" i="64" s="1"/>
  <c r="DK389" i="64" a="1"/>
  <c r="DK389" i="64" s="1"/>
  <c r="V60" i="64" a="1"/>
  <c r="V60" i="64" s="1"/>
  <c r="T90" i="64" a="1"/>
  <c r="T90" i="64" s="1"/>
  <c r="DJ1668" i="64" a="1"/>
  <c r="DJ1668" i="64" s="1"/>
  <c r="V2398" i="64" a="1"/>
  <c r="V2398" i="64" s="1"/>
  <c r="U1889" i="64" a="1"/>
  <c r="U1889" i="64" s="1"/>
  <c r="U1897"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6" i="64" a="1"/>
  <c r="W1676" i="64" s="1"/>
  <c r="W89" i="64" a="1"/>
  <c r="W89" i="64" s="1"/>
  <c r="W2449" i="64" a="1"/>
  <c r="W2449" i="64" s="1"/>
  <c r="DJ1507" i="64" a="1"/>
  <c r="DJ1507" i="64" s="1"/>
  <c r="U1507" i="64" a="1"/>
  <c r="U1507" i="64" s="1"/>
  <c r="DK412" i="64" a="1"/>
  <c r="DK412" i="64" s="1"/>
  <c r="T2424" i="64" a="1"/>
  <c r="T2424" i="64" s="1"/>
  <c r="S1507" i="64" a="1"/>
  <c r="S1507" i="64" s="1"/>
  <c r="DK60" i="64" a="1"/>
  <c r="DK60" i="64" s="1"/>
  <c r="DJ2424" i="64" a="1"/>
  <c r="DJ2424" i="64" s="1"/>
  <c r="V2449" i="64" a="1"/>
  <c r="V2449" i="64" s="1"/>
  <c r="DJ60" i="64" a="1"/>
  <c r="DJ60" i="64" s="1"/>
  <c r="DJ1395" i="64" a="1"/>
  <c r="DJ1395" i="64" s="1"/>
  <c r="T53" i="64" a="1"/>
  <c r="T53" i="64" s="1"/>
  <c r="S2475" i="64" a="1"/>
  <c r="S2475" i="64" s="1"/>
  <c r="V2475" i="64" a="1"/>
  <c r="V2475" i="64" s="1"/>
  <c r="U573" i="64" a="1"/>
  <c r="U573" i="64" s="1"/>
  <c r="U1214" i="64" a="1"/>
  <c r="U1214" i="64" s="1"/>
  <c r="DI2525" i="64" a="1"/>
  <c r="DI2525" i="64" s="1"/>
  <c r="DK2475" i="64" a="1"/>
  <c r="DK2475" i="64" s="1"/>
  <c r="S75" i="64" a="1"/>
  <c r="S75" i="64" s="1"/>
  <c r="DK1086" i="64" a="1"/>
  <c r="DK1086" i="64" s="1"/>
  <c r="DK2456" i="64" s="1"/>
  <c r="DK1334" i="64" a="1"/>
  <c r="DK1334" i="64" s="1"/>
  <c r="S2525" i="64" a="1"/>
  <c r="S2525" i="64" s="1"/>
  <c r="T1670" i="64" a="1"/>
  <c r="T1670" i="64" s="1"/>
  <c r="DI55" i="64" a="1"/>
  <c r="DI55" i="64" s="1"/>
  <c r="DJ598" i="64" a="1"/>
  <c r="DJ598" i="64" s="1"/>
  <c r="DK669" i="64" a="1"/>
  <c r="DK669" i="64" s="1"/>
  <c r="DI598" i="64" a="1"/>
  <c r="DI598" i="64" s="1"/>
  <c r="V53" i="64" a="1"/>
  <c r="V53" i="64" s="1"/>
  <c r="S1676" i="64" a="1"/>
  <c r="S1676" i="64" s="1"/>
  <c r="DI412" i="64" a="1"/>
  <c r="DI412" i="64" s="1"/>
  <c r="V412" i="64" a="1"/>
  <c r="V412" i="64" s="1"/>
  <c r="S2449" i="64" a="1"/>
  <c r="S2449" i="64" s="1"/>
  <c r="V1670" i="64" a="1"/>
  <c r="V1670" i="64" s="1"/>
  <c r="DK1670" i="64" a="1"/>
  <c r="DK1670" i="64" s="1"/>
  <c r="V1587" i="64" a="1"/>
  <c r="V1587" i="64" s="1"/>
  <c r="V1588" i="64" s="1"/>
  <c r="W92" i="64" a="1"/>
  <c r="W92" i="64" s="1"/>
  <c r="U2398" i="64" a="1"/>
  <c r="U2398" i="64" s="1"/>
  <c r="DI1466" i="64" a="1"/>
  <c r="DI1466" i="64" s="1"/>
  <c r="DJ1608" i="64" a="1"/>
  <c r="DJ1608" i="64" s="1"/>
  <c r="T59" i="64" a="1"/>
  <c r="T59" i="64" s="1"/>
  <c r="DJ2398" i="64" a="1"/>
  <c r="DJ2398" i="64" s="1"/>
  <c r="V598" i="64" a="1"/>
  <c r="V598" i="64" s="1"/>
  <c r="U91" i="64" a="1"/>
  <c r="U91" i="64" s="1"/>
  <c r="DI472" i="64" a="1"/>
  <c r="DI472" i="64" s="1"/>
  <c r="T598" i="64" a="1"/>
  <c r="T598" i="64" s="1"/>
  <c r="S2424" i="64" a="1"/>
  <c r="S2424" i="64" s="1"/>
  <c r="V89" i="64" a="1"/>
  <c r="V89" i="64" s="1"/>
  <c r="V573" i="64" a="1"/>
  <c r="V573" i="64" s="1"/>
  <c r="DK2449" i="64" a="1"/>
  <c r="DK2449" i="64" s="1"/>
  <c r="T620" i="64" a="1"/>
  <c r="T620" i="64" s="1"/>
  <c r="T91" i="64" a="1"/>
  <c r="T91" i="64" s="1"/>
  <c r="DK1645" i="64" a="1"/>
  <c r="DK1645" i="64" s="1"/>
  <c r="DK1646" i="64" s="1"/>
  <c r="U2475" i="64" a="1"/>
  <c r="U2475" i="64" s="1"/>
  <c r="S89" i="64" a="1"/>
  <c r="S89" i="64" s="1"/>
  <c r="DK1587" i="64" a="1"/>
  <c r="DK1587" i="64" s="1"/>
  <c r="DK1588" i="64" s="1"/>
  <c r="V90" i="64" a="1"/>
  <c r="V90" i="64" s="1"/>
  <c r="DJ1430" i="64" a="1"/>
  <c r="DJ1430" i="64" s="1"/>
  <c r="W1889" i="64" a="1"/>
  <c r="W1889" i="64" s="1"/>
  <c r="W1897" i="64" s="1"/>
  <c r="W2475" i="64" a="1"/>
  <c r="W2475" i="64" s="1"/>
  <c r="W59" i="64" a="1"/>
  <c r="W59" i="64" s="1"/>
  <c r="DI568" i="64" a="1"/>
  <c r="DI568" i="64" s="1"/>
  <c r="T568" i="64" a="1"/>
  <c r="T568" i="64" s="1"/>
  <c r="T2525" i="64" a="1"/>
  <c r="T2525" i="64" s="1"/>
  <c r="Y1958" i="64"/>
  <c r="Y1959" i="64" s="1"/>
  <c r="W1926" i="64" a="1"/>
  <c r="W1926" i="64" s="1"/>
  <c r="W2525" i="64" a="1"/>
  <c r="W2525" i="64" s="1"/>
  <c r="W91" i="64" a="1"/>
  <c r="W91" i="64" s="1"/>
  <c r="W2398" i="64" a="1"/>
  <c r="W2398" i="64" s="1"/>
  <c r="W60" i="64" a="1"/>
  <c r="W60" i="64" s="1"/>
  <c r="DK466" i="64" a="1"/>
  <c r="DK466" i="64" s="1"/>
  <c r="DK467" i="64" s="1"/>
  <c r="DI60" i="64" a="1"/>
  <c r="DI60" i="64" s="1"/>
  <c r="T389" i="64" a="1"/>
  <c r="T389" i="64" s="1"/>
  <c r="U1587" i="64" a="1"/>
  <c r="U1587" i="64" s="1"/>
  <c r="U1588" i="64" s="1"/>
  <c r="T89" i="64" a="1"/>
  <c r="T89" i="64" s="1"/>
  <c r="DI1670" i="64" a="1"/>
  <c r="DI1670" i="64" s="1"/>
  <c r="V389" i="64" a="1"/>
  <c r="V389" i="64" s="1"/>
  <c r="U92" i="64" a="1"/>
  <c r="U92" i="64" s="1"/>
  <c r="DJ647" i="64" a="1"/>
  <c r="DJ647" i="64" s="1"/>
  <c r="S412" i="64" a="1"/>
  <c r="S412" i="64" s="1"/>
  <c r="DK1676" i="64" a="1"/>
  <c r="DK1676" i="64" s="1"/>
  <c r="DI1262" i="64" a="1"/>
  <c r="DI1262" i="64" s="1"/>
  <c r="U53" i="64" a="1"/>
  <c r="U53" i="64" s="1"/>
  <c r="V1926" i="64" a="1"/>
  <c r="V1926" i="64" s="1"/>
  <c r="U54" i="64" a="1"/>
  <c r="U54" i="64" s="1"/>
  <c r="DK647" i="64" a="1"/>
  <c r="DK647" i="64" s="1"/>
  <c r="S1587" i="64" a="1"/>
  <c r="S1587" i="64" s="1"/>
  <c r="S1588" i="64" s="1"/>
  <c r="DI1645" i="64" a="1"/>
  <c r="DI1645" i="64" s="1"/>
  <c r="DI1646" i="64" s="1"/>
  <c r="DI1698" i="64" a="1"/>
  <c r="DI1698" i="64" s="1"/>
  <c r="DI1214" i="64" a="1"/>
  <c r="DI1214" i="64" s="1"/>
  <c r="DJ997" i="64" a="1"/>
  <c r="DJ997" i="64" s="1"/>
  <c r="S54" i="64" a="1"/>
  <c r="S54" i="64" s="1"/>
  <c r="DJ669" i="64" a="1"/>
  <c r="DJ669" i="64" s="1"/>
  <c r="DJ573" i="64" a="1"/>
  <c r="DJ573" i="64" s="1"/>
  <c r="DI466" i="64" a="1"/>
  <c r="DI466" i="64" s="1"/>
  <c r="DI467" i="64" s="1"/>
  <c r="U1668" i="64" a="1"/>
  <c r="U1668" i="64" s="1"/>
  <c r="T1507" i="64" a="1"/>
  <c r="T1507" i="64" s="1"/>
  <c r="DK1608" i="64" a="1"/>
  <c r="DK1608" i="64" s="1"/>
  <c r="DI1619" i="64" a="1"/>
  <c r="DI1619" i="64" s="1"/>
  <c r="S1926" i="64" a="1"/>
  <c r="S1926" i="64" s="1"/>
  <c r="S573" i="64" a="1"/>
  <c r="S573" i="64" s="1"/>
  <c r="DK55" i="64" a="1"/>
  <c r="DK55" i="64" s="1"/>
  <c r="DJ1360" i="64" a="1"/>
  <c r="DJ1360" i="64" s="1"/>
  <c r="DJ2449" i="64" a="1"/>
  <c r="DJ2449" i="64" s="1"/>
  <c r="V1668" i="64" a="1"/>
  <c r="V1668" i="64" s="1"/>
  <c r="DJ1587" i="64" a="1"/>
  <c r="DJ1587" i="64" s="1"/>
  <c r="DJ1588" i="64" s="1"/>
  <c r="DI647" i="64" a="1"/>
  <c r="DI647" i="64" s="1"/>
  <c r="V55" i="64" a="1"/>
  <c r="V55" i="64" s="1"/>
  <c r="DI669" i="64" a="1"/>
  <c r="DI669" i="64" s="1"/>
  <c r="DK53" i="64" a="1"/>
  <c r="DK53" i="64" s="1"/>
  <c r="DJ1645" i="64" a="1"/>
  <c r="DJ1645" i="64" s="1"/>
  <c r="DJ1646" i="64" s="1"/>
  <c r="S1668" i="64" a="1"/>
  <c r="S1668" i="64" s="1"/>
  <c r="S389" i="64" a="1"/>
  <c r="S389" i="64" s="1"/>
  <c r="S90" i="64" a="1"/>
  <c r="S90" i="64" s="1"/>
  <c r="DK1668" i="64" a="1"/>
  <c r="DK1668" i="64" s="1"/>
  <c r="DJ1676" i="64" a="1"/>
  <c r="DJ1676" i="64" s="1"/>
  <c r="U89" i="64" a="1"/>
  <c r="U89" i="64" s="1"/>
  <c r="DK598" i="64" a="1"/>
  <c r="DK598" i="64" s="1"/>
  <c r="U568" i="64" a="1"/>
  <c r="U568" i="64" s="1"/>
  <c r="DI945" i="64" a="1"/>
  <c r="DI945" i="64" s="1"/>
  <c r="DI2407" i="64" s="1"/>
  <c r="T1214" i="64" a="1"/>
  <c r="T1214" i="64" s="1"/>
  <c r="DJ1670" i="64" a="1"/>
  <c r="DJ1670"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8" i="64" a="1"/>
  <c r="DJ1698" i="64" s="1"/>
  <c r="DI389" i="64" a="1"/>
  <c r="DI389" i="64" s="1"/>
  <c r="DI2475" i="64" a="1"/>
  <c r="DI2475" i="64" s="1"/>
  <c r="DJ568" i="64" a="1"/>
  <c r="DJ568" i="64" s="1"/>
  <c r="T92" i="64" a="1"/>
  <c r="T92" i="64" s="1"/>
  <c r="S1214" i="64" a="1"/>
  <c r="S1214" i="64" s="1"/>
  <c r="T1645" i="64" a="1"/>
  <c r="T1645" i="64" s="1"/>
  <c r="T1646" i="64" s="1"/>
  <c r="DJ1613" i="64" a="1"/>
  <c r="DJ1613" i="64" s="1"/>
  <c r="DJ1214" i="64" a="1"/>
  <c r="DJ1214" i="64" s="1"/>
  <c r="V59" i="64" a="1"/>
  <c r="V59" i="64" s="1"/>
  <c r="DJ945" i="64" a="1"/>
  <c r="DJ945" i="64" s="1"/>
  <c r="DJ2407" i="64" s="1"/>
  <c r="DK1466" i="64" a="1"/>
  <c r="DK1466" i="64" s="1"/>
  <c r="T1676" i="64" a="1"/>
  <c r="T1676" i="64" s="1"/>
  <c r="V2424" i="64" a="1"/>
  <c r="V2424" i="64" s="1"/>
  <c r="DI2424" i="64" a="1"/>
  <c r="DI2424" i="64" s="1"/>
  <c r="S55" i="64" a="1"/>
  <c r="S55" i="64" s="1"/>
  <c r="U60" i="64" a="1"/>
  <c r="U60" i="64" s="1"/>
  <c r="S92" i="64" a="1"/>
  <c r="S92" i="64" s="1"/>
  <c r="DK1360" i="64" a="1"/>
  <c r="DK1360" i="64" s="1"/>
  <c r="T75" i="64" a="1"/>
  <c r="T75" i="64" s="1"/>
  <c r="DK176" i="64" a="1"/>
  <c r="DK176" i="64" s="1"/>
  <c r="DK177" i="64" s="1"/>
  <c r="DK1707" i="64" s="1"/>
  <c r="V75" i="64" a="1"/>
  <c r="V75" i="64" s="1"/>
  <c r="DI1608" i="64" a="1"/>
  <c r="DI1608" i="64" s="1"/>
  <c r="DI1086" i="64" a="1"/>
  <c r="DI1086" i="64" s="1"/>
  <c r="DI2456" i="64" s="1"/>
  <c r="DI2449" i="64" a="1"/>
  <c r="DI2449" i="64" s="1"/>
  <c r="V1889" i="64" a="1"/>
  <c r="V1889" i="64" s="1"/>
  <c r="V1897" i="64" s="1"/>
  <c r="DI1216" i="64" a="1"/>
  <c r="DI1216" i="64" s="1"/>
  <c r="DJ466" i="64" a="1"/>
  <c r="DJ466" i="64" s="1"/>
  <c r="DJ467" i="64" s="1"/>
  <c r="T1587" i="64" a="1"/>
  <c r="T1587" i="64" s="1"/>
  <c r="T1588" i="64" s="1"/>
  <c r="V1214" i="64" a="1"/>
  <c r="V1214" i="64" s="1"/>
  <c r="DJ1334" i="64" a="1"/>
  <c r="DJ1334" i="64" s="1"/>
  <c r="U2424" i="64" a="1"/>
  <c r="U2424" i="64" s="1"/>
  <c r="DK2525" i="64" a="1"/>
  <c r="DK2525" i="64" s="1"/>
  <c r="DJ1332" i="64" a="1"/>
  <c r="DJ1332" i="64" s="1"/>
  <c r="DI1507" i="64" a="1"/>
  <c r="DI1507" i="64" s="1"/>
  <c r="S2398" i="64" a="1"/>
  <c r="S2398" i="64" s="1"/>
  <c r="DI1395" i="64" a="1"/>
  <c r="DI1395" i="64" s="1"/>
  <c r="U2449" i="64" a="1"/>
  <c r="U2449" i="64" s="1"/>
  <c r="T412" i="64" a="1"/>
  <c r="T412" i="64" s="1"/>
  <c r="DK1613" i="64" a="1"/>
  <c r="DK1613" i="64" s="1"/>
  <c r="V2525" i="64" a="1"/>
  <c r="V2525" i="64" s="1"/>
  <c r="DI1668" i="64" a="1"/>
  <c r="DI1668" i="64" s="1"/>
  <c r="U55" i="64" a="1"/>
  <c r="U55" i="64" s="1"/>
  <c r="T1668" i="64" a="1"/>
  <c r="T1668" i="64" s="1"/>
  <c r="S598" i="64" a="1"/>
  <c r="S598" i="64" s="1"/>
  <c r="DJ55" i="64" a="1"/>
  <c r="DJ55" i="64" s="1"/>
  <c r="V92" i="64" a="1"/>
  <c r="V92" i="64" s="1"/>
  <c r="DK1216" i="64" a="1"/>
  <c r="DK1216" i="64" s="1"/>
  <c r="U1670" i="64" a="1"/>
  <c r="U1670" i="64" s="1"/>
  <c r="S568" i="64" a="1"/>
  <c r="S568" i="64" s="1"/>
  <c r="S1645" i="64" a="1"/>
  <c r="S1645" i="64" s="1"/>
  <c r="S1646"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5" i="64" a="1"/>
  <c r="X2475" i="64" s="1"/>
  <c r="X2449" i="64" a="1"/>
  <c r="X2449" i="64" s="1"/>
  <c r="X2424" i="64" a="1"/>
  <c r="X2424" i="64" s="1"/>
  <c r="X2398" i="64" a="1"/>
  <c r="X2398" i="64" s="1"/>
  <c r="X1645" i="64" a="1"/>
  <c r="X1645" i="64" s="1"/>
  <c r="X1646" i="64" s="1"/>
  <c r="X90" i="64" a="1"/>
  <c r="X90" i="64" s="1"/>
  <c r="X89" i="64" a="1"/>
  <c r="X89" i="64" s="1"/>
  <c r="X91" i="64" a="1"/>
  <c r="X91" i="64" s="1"/>
  <c r="X92" i="64" a="1"/>
  <c r="X92" i="64" s="1"/>
  <c r="X1587" i="64" a="1"/>
  <c r="X1587" i="64" s="1"/>
  <c r="X1588" i="64" s="1"/>
  <c r="X389" i="64" a="1"/>
  <c r="X389" i="64" s="1"/>
  <c r="AL1795" i="64"/>
  <c r="AL1797" i="64" s="1"/>
  <c r="AK1797" i="64"/>
  <c r="X2525" i="64" a="1"/>
  <c r="X2525" i="64" s="1"/>
  <c r="X1507" i="64" a="1"/>
  <c r="X1507" i="64" s="1"/>
  <c r="X1926" i="64" a="1"/>
  <c r="X1926" i="64" s="1"/>
  <c r="X1889" i="64" a="1"/>
  <c r="X1889" i="64" s="1"/>
  <c r="X1897" i="64" s="1"/>
  <c r="X1676" i="64" a="1"/>
  <c r="X1676" i="64" s="1"/>
  <c r="X1670" i="64" a="1"/>
  <c r="X1670" i="64" s="1"/>
  <c r="X1668" i="64" a="1"/>
  <c r="X1668" i="64" s="1"/>
  <c r="X1214" i="64" a="1"/>
  <c r="X1214" i="64" s="1"/>
  <c r="X997" i="64" a="1"/>
  <c r="X997" i="64" s="1"/>
  <c r="CZ1361" i="64" a="1"/>
  <c r="DA1669" i="64" a="1"/>
  <c r="CW1506" i="64" a="1"/>
  <c r="DD1431" i="64" a="1"/>
  <c r="DC646" i="64" a="1"/>
  <c r="DI1333" i="64" a="1"/>
  <c r="CT670" i="64" a="1"/>
  <c r="CU1612" i="64" a="1"/>
  <c r="S575" i="64" a="1"/>
  <c r="CP998" i="64" a="1"/>
  <c r="DC1467" i="64" a="1"/>
  <c r="CS1239" i="64" a="1"/>
  <c r="CV670" i="64" a="1"/>
  <c r="DD646" i="64" a="1"/>
  <c r="DD599" i="64" a="1"/>
  <c r="CY1612" i="64" a="1"/>
  <c r="DG1467" i="64" a="1"/>
  <c r="CP1612" i="64" a="1"/>
  <c r="CT390" i="64" a="1"/>
  <c r="CR1396" i="64" a="1"/>
  <c r="DA1215" i="64" a="1"/>
  <c r="CR599" i="64" a="1"/>
  <c r="CZ575" i="64" a="1"/>
  <c r="CO1467" i="64" a="1"/>
  <c r="CZ1263" i="64" a="1"/>
  <c r="U1669" i="64" a="1"/>
  <c r="CX1239" i="64" a="1"/>
  <c r="DH670" i="64" a="1"/>
  <c r="S998" i="64" a="1"/>
  <c r="CY1506" i="64" a="1"/>
  <c r="DG670" i="64" a="1"/>
  <c r="CU1239" i="64" a="1"/>
  <c r="CW1669" i="64" a="1"/>
  <c r="CZ1333" i="64" a="1"/>
  <c r="X575" i="64" a="1"/>
  <c r="DE1215" i="64" a="1"/>
  <c r="DD670" i="64" a="1"/>
  <c r="CY1215" i="64" a="1"/>
  <c r="CV414" i="64" a="1"/>
  <c r="CP1333" i="64" a="1"/>
  <c r="DH1431" i="64" a="1"/>
  <c r="CU575" i="64" a="1"/>
  <c r="CY575" i="64" a="1"/>
  <c r="CO1239" i="64" a="1"/>
  <c r="DK1361" i="64" a="1"/>
  <c r="CW599" i="64" a="1"/>
  <c r="CS646" i="64" a="1"/>
  <c r="DJ670" i="64" a="1"/>
  <c r="CW1361" i="64" a="1"/>
  <c r="V1669" i="64" a="1"/>
  <c r="CU390" i="64" a="1"/>
  <c r="DC1669" i="64" a="1"/>
  <c r="CV1239" i="64" a="1"/>
  <c r="CV1612" i="64" a="1"/>
  <c r="CP670" i="64" a="1"/>
  <c r="CU599" i="64" a="1"/>
  <c r="X599" i="64" a="1"/>
  <c r="CO1506" i="64" a="1"/>
  <c r="DE646" i="64" a="1"/>
  <c r="T390" i="64" a="1"/>
  <c r="CP390" i="64" a="1"/>
  <c r="CO390" i="64" a="1"/>
  <c r="DC1361" i="64" a="1"/>
  <c r="CS1669" i="64" a="1"/>
  <c r="DK414" i="64" a="1"/>
  <c r="V1506" i="64" a="1"/>
  <c r="CW414" i="64" a="1"/>
  <c r="DA1506" i="64" a="1"/>
  <c r="CR1239" i="64" a="1"/>
  <c r="DF1215" i="64" a="1"/>
  <c r="CQ575" i="64" a="1"/>
  <c r="U414" i="64" a="1"/>
  <c r="DA1263" i="64" a="1"/>
  <c r="CZ646" i="64" a="1"/>
  <c r="DB1239" i="64" a="1"/>
  <c r="CW390" i="64" a="1"/>
  <c r="DJ998" i="64" a="1"/>
  <c r="CO1263" i="64" a="1"/>
  <c r="CT575" i="64" a="1"/>
  <c r="X414" i="64" a="1"/>
  <c r="DH1239" i="64" a="1"/>
  <c r="DC390" i="64" a="1"/>
  <c r="CO998" i="64" a="1"/>
  <c r="DA390" i="64" a="1"/>
  <c r="CY1239" i="64" a="1"/>
  <c r="DJ1333" i="64" a="1"/>
  <c r="DD998" i="64" a="1"/>
  <c r="DG1239" i="64" a="1"/>
  <c r="CV575" i="64" a="1"/>
  <c r="S1215" i="64" a="1"/>
  <c r="CZ599" i="64" a="1"/>
  <c r="X437" i="64" a="1"/>
  <c r="U998" i="64" a="1"/>
  <c r="CZ998" i="64" a="1"/>
  <c r="CZ414" i="64" a="1"/>
  <c r="CU1431" i="64" a="1"/>
  <c r="CT599" i="64" a="1"/>
  <c r="DG998" i="64" a="1"/>
  <c r="CW670" i="64" a="1"/>
  <c r="DE670" i="64" a="1"/>
  <c r="CO670" i="64" a="1"/>
  <c r="CR1215" i="64" a="1"/>
  <c r="CY1361" i="64" a="1"/>
  <c r="DE1506" i="64" a="1"/>
  <c r="CT1239" i="64" a="1"/>
  <c r="CS1215" i="64" a="1"/>
  <c r="CS1361" i="64" a="1"/>
  <c r="DE1333" i="64" a="1"/>
  <c r="DD1467" i="64" a="1"/>
  <c r="W1506" i="64" a="1"/>
  <c r="DI670" i="64" a="1"/>
  <c r="BM1023" i="64" a="1"/>
  <c r="DB1669" i="64" a="1"/>
  <c r="DJ1467" i="64" a="1"/>
  <c r="CV390" i="64" a="1"/>
  <c r="DF575" i="64" a="1"/>
  <c r="DF414" i="64" a="1"/>
  <c r="DJ575" i="64" a="1"/>
  <c r="DG599" i="64" a="1"/>
  <c r="CQ1431" i="64" a="1"/>
  <c r="DB1612" i="64" a="1"/>
  <c r="CX1431" i="64" a="1"/>
  <c r="CQ1506" i="64" a="1"/>
  <c r="DB1396" i="64" a="1"/>
  <c r="CT1396" i="64" a="1"/>
  <c r="CP599" i="64" a="1"/>
  <c r="DE1612" i="64" a="1"/>
  <c r="CU1361" i="64" a="1"/>
  <c r="CV1263" i="64" a="1"/>
  <c r="DA998" i="64" a="1"/>
  <c r="DJ1669" i="64" a="1"/>
  <c r="DI1467" i="64" a="1"/>
  <c r="DI998" i="64" a="1"/>
  <c r="DK1263" i="64" a="1"/>
  <c r="Y2209" i="64" a="1"/>
  <c r="S1506" i="64" a="1"/>
  <c r="CR575" i="64" a="1"/>
  <c r="DB1333" i="64" a="1"/>
  <c r="CR1333" i="64" a="1"/>
  <c r="CS414" i="64" a="1"/>
  <c r="DC1263" i="64" a="1"/>
  <c r="DH575" i="64" a="1"/>
  <c r="DB414" i="64" a="1"/>
  <c r="BN1046" i="64"/>
  <c r="CO599" i="64" a="1"/>
  <c r="CX670" i="64" a="1"/>
  <c r="CW1333" i="64" a="1"/>
  <c r="CY599" i="64" a="1"/>
  <c r="DH1669" i="64" a="1"/>
  <c r="CT1215" i="64" a="1"/>
  <c r="CU414" i="64" a="1"/>
  <c r="CO1669" i="64" a="1"/>
  <c r="CY646" i="64" a="1"/>
  <c r="CV1506" i="64" a="1"/>
  <c r="CZ670" i="64" a="1"/>
  <c r="CV1215" i="64" a="1"/>
  <c r="DI646" i="64" a="1"/>
  <c r="CS1467" i="64" a="1"/>
  <c r="CZ1215" i="64" a="1"/>
  <c r="CR1467" i="64" a="1"/>
  <c r="CX1669" i="64" a="1"/>
  <c r="DD1669" i="64" a="1"/>
  <c r="DJ414" i="64" a="1"/>
  <c r="DC998" i="64" a="1"/>
  <c r="DB1361" i="64" a="1"/>
  <c r="DF1467" i="64" a="1"/>
  <c r="DG1612" i="64" a="1"/>
  <c r="DA670" i="64" a="1"/>
  <c r="CQ670" i="64" a="1"/>
  <c r="CO1361" i="64" a="1"/>
  <c r="CY414" i="64" a="1"/>
  <c r="DA599" i="64" a="1"/>
  <c r="CY390" i="64" a="1"/>
  <c r="CZ1506" i="64" a="1"/>
  <c r="CO1333" i="64" a="1"/>
  <c r="CP646" i="64" a="1"/>
  <c r="DK1396" i="64" a="1"/>
  <c r="W414" i="64" a="1"/>
  <c r="DH390" i="64" a="1"/>
  <c r="CQ1215" i="64" a="1"/>
  <c r="DG1506" i="64" a="1"/>
  <c r="DH599" i="64" a="1"/>
  <c r="DH646" i="64" a="1"/>
  <c r="DB670" i="64" a="1"/>
  <c r="CP1263" i="64" a="1"/>
  <c r="DA1612" i="64" a="1"/>
  <c r="V575" i="64" a="1"/>
  <c r="DH1396" i="64" a="1"/>
  <c r="BN732" i="64" a="1"/>
  <c r="Y2243" i="64" a="1"/>
  <c r="CY1333" i="64" a="1"/>
  <c r="DD1239" i="64" a="1"/>
  <c r="DA1467" i="64" a="1"/>
  <c r="CP1467" i="64" a="1"/>
  <c r="DE1239" i="64" a="1"/>
  <c r="DE1431" i="64" a="1"/>
  <c r="CR1612" i="64" a="1"/>
  <c r="DC1506" i="64" a="1"/>
  <c r="CU1467" i="64" a="1"/>
  <c r="U390" i="64" a="1"/>
  <c r="CW1239" i="64" a="1"/>
  <c r="CP1669" i="64" a="1"/>
  <c r="DE414" i="64" a="1"/>
  <c r="DG1215" i="64" a="1"/>
  <c r="CQ1612" i="64" a="1"/>
  <c r="CR1361" i="64" a="1"/>
  <c r="BO1642" i="64" a="1"/>
  <c r="CQ1467" i="64" a="1"/>
  <c r="X1669" i="64" a="1"/>
  <c r="CO1431" i="64" a="1"/>
  <c r="DF1669" i="64" a="1"/>
  <c r="V1215" i="64" a="1"/>
  <c r="DB390" i="64" a="1"/>
  <c r="CV1361" i="64" a="1"/>
  <c r="V414" i="64" a="1"/>
  <c r="DK1467" i="64" a="1"/>
  <c r="CW1431" i="64" a="1"/>
  <c r="CT1263" i="64" a="1"/>
  <c r="DC575" i="64" a="1"/>
  <c r="DF1361" i="64" a="1"/>
  <c r="CW998" i="64" a="1"/>
  <c r="DG1669" i="64" a="1"/>
  <c r="S1669" i="64" a="1"/>
  <c r="DI414" i="64" a="1"/>
  <c r="CS1333" i="64" a="1"/>
  <c r="CU1669" i="64" a="1"/>
  <c r="DI1215" i="64" a="1"/>
  <c r="T1669" i="64" a="1"/>
  <c r="DD1333" i="64" a="1"/>
  <c r="CS390" i="64" a="1"/>
  <c r="T599" i="64" a="1"/>
  <c r="DA1239" i="64" a="1"/>
  <c r="DB646" i="64" a="1"/>
  <c r="CQ1669" i="64" a="1"/>
  <c r="CV646" i="64" a="1"/>
  <c r="W1669" i="64" a="1"/>
  <c r="DE1361" i="64" a="1"/>
  <c r="CX1263" i="64" a="1"/>
  <c r="CQ646" i="64" a="1"/>
  <c r="CW1396" i="64" a="1"/>
  <c r="DG646" i="64" a="1"/>
  <c r="X998" i="64" a="1"/>
  <c r="DF670" i="64" a="1"/>
  <c r="CP1396" i="64" a="1"/>
  <c r="DD1215" i="64" a="1"/>
  <c r="CO575" i="64" a="1"/>
  <c r="DG414" i="64" a="1"/>
  <c r="DB1263" i="64" a="1"/>
  <c r="CS998" i="64" a="1"/>
  <c r="DK998" i="64" a="1"/>
  <c r="CT1506" i="64" a="1"/>
  <c r="CR414" i="64" a="1"/>
  <c r="CX1333" i="64" a="1"/>
  <c r="DK1506" i="64" a="1"/>
  <c r="X1215" i="64" a="1"/>
  <c r="DF998" i="64" a="1"/>
  <c r="CZ1612" i="64" a="1"/>
  <c r="DJ1396" i="64" a="1"/>
  <c r="CX998" i="64" a="1"/>
  <c r="CQ599" i="64" a="1"/>
  <c r="W575" i="64" a="1"/>
  <c r="DC1333" i="64" a="1"/>
  <c r="CV1431" i="64" a="1"/>
  <c r="CS575" i="64" a="1"/>
  <c r="CV1467" i="64" a="1"/>
  <c r="DC414" i="64" a="1"/>
  <c r="DJ1263" i="64" a="1"/>
  <c r="DI599" i="64" a="1"/>
  <c r="DJ1431" i="64" a="1"/>
  <c r="DB998" i="64" a="1"/>
  <c r="DJ646" i="64" a="1"/>
  <c r="DK1431" i="64" a="1"/>
  <c r="CT646" i="64" a="1"/>
  <c r="DI390" i="64" a="1"/>
  <c r="CU1215" i="64" a="1"/>
  <c r="DI1431" i="64" a="1"/>
  <c r="DC670" i="64" a="1"/>
  <c r="DH1612" i="64" a="1"/>
  <c r="DH1506" i="64" a="1"/>
  <c r="DC1396" i="64" a="1"/>
  <c r="DF599" i="64" a="1"/>
  <c r="CW1467" i="64" a="1"/>
  <c r="CR1431" i="64" a="1"/>
  <c r="CU646" i="64" a="1"/>
  <c r="CW646" i="64" a="1"/>
  <c r="CR646" i="64" a="1"/>
  <c r="DK575" i="64" a="1"/>
  <c r="DE1396" i="64" a="1"/>
  <c r="CP1361" i="64" a="1"/>
  <c r="CT414" i="64" a="1"/>
  <c r="DF1506" i="64" a="1"/>
  <c r="DH998" i="64" a="1"/>
  <c r="CS1396" i="64" a="1"/>
  <c r="CO1612" i="64" a="1"/>
  <c r="DF390" i="64" a="1"/>
  <c r="CU1396" i="64" a="1"/>
  <c r="DK1215" i="64" a="1"/>
  <c r="S390" i="64" a="1"/>
  <c r="DH1215" i="64" a="1"/>
  <c r="DD390" i="64" a="1"/>
  <c r="CU1263" i="64" a="1"/>
  <c r="CY1263" i="64" a="1"/>
  <c r="DG1333" i="64" a="1"/>
  <c r="CO1215" i="64" a="1"/>
  <c r="CR390" i="64" a="1"/>
  <c r="BN772" i="64" a="1"/>
  <c r="CT1669" i="64" a="1"/>
  <c r="X1506" i="64" a="1"/>
  <c r="CQ1239" i="64" a="1"/>
  <c r="U599" i="64" a="1"/>
  <c r="CV1669" i="64" a="1"/>
  <c r="CZ1396" i="64" a="1"/>
  <c r="CX575" i="64" a="1"/>
  <c r="CX414" i="64" a="1"/>
  <c r="DK670" i="64" a="1"/>
  <c r="CT1612" i="64" a="1"/>
  <c r="DJ390" i="64" a="1"/>
  <c r="DK1333" i="64" a="1"/>
  <c r="DI575" i="64" a="1"/>
  <c r="DK1669" i="64" a="1"/>
  <c r="W998" i="64" a="1"/>
  <c r="CY1396" i="64" a="1"/>
  <c r="CW1215" i="64" a="1"/>
  <c r="DD1263" i="64" a="1"/>
  <c r="CS1431" i="64" a="1"/>
  <c r="CV1396" i="64" a="1"/>
  <c r="DC1239" i="64" a="1"/>
  <c r="DI1239" i="64" a="1"/>
  <c r="DG1361" i="64" a="1"/>
  <c r="DK646" i="64" a="1"/>
  <c r="DA575" i="64" a="1"/>
  <c r="DI1361" i="64" a="1"/>
  <c r="DF1612" i="64" a="1"/>
  <c r="X1754" i="64" a="1"/>
  <c r="CO414" i="64" a="1"/>
  <c r="CV599" i="64" a="1"/>
  <c r="DE1467" i="64" a="1"/>
  <c r="DJ599" i="64" a="1"/>
  <c r="DE575" i="64" a="1"/>
  <c r="DC1431" i="64" a="1"/>
  <c r="T621" i="64" a="1"/>
  <c r="CU998" i="64" a="1"/>
  <c r="DG390" i="64" a="1"/>
  <c r="DK1239" i="64" a="1"/>
  <c r="DF1263" i="64" a="1"/>
  <c r="CS670" i="64" a="1"/>
  <c r="DI1612" i="64" a="1"/>
  <c r="CO646" i="64" a="1"/>
  <c r="CY670" i="64" a="1"/>
  <c r="CX646" i="64" a="1"/>
  <c r="CR1263" i="64" a="1"/>
  <c r="X2168" i="64" a="1"/>
  <c r="DI1396" i="64" a="1"/>
  <c r="CY998" i="64" a="1"/>
  <c r="BL1024" i="64" a="1"/>
  <c r="S599" i="64" a="1"/>
  <c r="DE390" i="64" a="1"/>
  <c r="CP575" i="64" a="1"/>
  <c r="T1215" i="64" a="1"/>
  <c r="CT1431" i="64" a="1"/>
  <c r="DD1612" i="64" a="1"/>
  <c r="W599" i="64" a="1"/>
  <c r="CX599" i="64" a="1"/>
  <c r="DG575" i="64" a="1"/>
  <c r="CZ1467" i="64" a="1"/>
  <c r="DC599" i="64" a="1"/>
  <c r="CX1396" i="64" a="1"/>
  <c r="CQ1333" i="64" a="1"/>
  <c r="CR1506" i="64" a="1"/>
  <c r="CR1669" i="64" a="1"/>
  <c r="DA414" i="64" a="1"/>
  <c r="CR998" i="64" a="1"/>
  <c r="CX1215" i="64" a="1"/>
  <c r="CP1215" i="64" a="1"/>
  <c r="DI1263" i="64" a="1"/>
  <c r="V998" i="64" a="1"/>
  <c r="CZ1669" i="64" a="1"/>
  <c r="DK599" i="64" a="1"/>
  <c r="DJ1361" i="64" a="1"/>
  <c r="CX390" i="64" a="1"/>
  <c r="DB1467" i="64" a="1"/>
  <c r="DB599" i="64" a="1"/>
  <c r="DF1396" i="64" a="1"/>
  <c r="DA1333" i="64" a="1"/>
  <c r="CZ1431" i="64" a="1"/>
  <c r="DB1431" i="64" a="1"/>
  <c r="DD1506" i="64" a="1"/>
  <c r="CX1612" i="64" a="1"/>
  <c r="DG1263" i="64" a="1"/>
  <c r="CY1467" i="64" a="1"/>
  <c r="S414" i="64" a="1"/>
  <c r="DI1506" i="64" a="1"/>
  <c r="DJ1239" i="64" a="1"/>
  <c r="CT1467" i="64" a="1"/>
  <c r="CR670" i="64" a="1"/>
  <c r="X2189" i="64" a="1"/>
  <c r="DE1669" i="64" a="1"/>
  <c r="CV998" i="64" a="1"/>
  <c r="CT1361" i="64" a="1"/>
  <c r="DG1396" i="64" a="1"/>
  <c r="BN1136" i="64" a="1"/>
  <c r="DD1396" i="64" a="1"/>
  <c r="CW1263" i="64" a="1"/>
  <c r="DA1361" i="64" a="1"/>
  <c r="V390" i="64" a="1"/>
  <c r="DB1215" i="64" a="1"/>
  <c r="X2146" i="64" a="1"/>
  <c r="DF1333" i="64" a="1"/>
  <c r="DH1263" i="64" a="1"/>
  <c r="CP1239" i="64" a="1"/>
  <c r="CQ1263" i="64" a="1"/>
  <c r="T1506" i="64" a="1"/>
  <c r="DH414" i="64" a="1"/>
  <c r="DF1239" i="64" a="1"/>
  <c r="CW1612" i="64" a="1"/>
  <c r="DI1669" i="64" a="1"/>
  <c r="CX1506" i="64" a="1"/>
  <c r="CQ390" i="64" a="1"/>
  <c r="DC1215" i="64" a="1"/>
  <c r="CP1506" i="64" a="1"/>
  <c r="DH1467" i="64" a="1"/>
  <c r="CS1506" i="64" a="1"/>
  <c r="DB575" i="64" a="1"/>
  <c r="DF646" i="64" a="1"/>
  <c r="DD1361" i="64" a="1"/>
  <c r="CT1333" i="64" a="1"/>
  <c r="DA1431" i="64" a="1"/>
  <c r="CV1333" i="64" a="1"/>
  <c r="CU1506" i="64" a="1"/>
  <c r="CU1333" i="64" a="1"/>
  <c r="CQ1361" i="64" a="1"/>
  <c r="DE599" i="64" a="1"/>
  <c r="CZ390" i="64" a="1"/>
  <c r="DH1333" i="64" a="1"/>
  <c r="CX1467" i="64" a="1"/>
  <c r="CW575" i="64" a="1"/>
  <c r="U1506" i="64" a="1"/>
  <c r="DA1396" i="64" a="1"/>
  <c r="CT998" i="64" a="1"/>
  <c r="DE1263" i="64" a="1"/>
  <c r="V599" i="64" a="1"/>
  <c r="DJ1215" i="64" a="1"/>
  <c r="X698" i="64" a="1"/>
  <c r="CX1361" i="64" a="1"/>
  <c r="CQ414" i="64" a="1"/>
  <c r="W390" i="64" a="1"/>
  <c r="CO1396" i="64" a="1"/>
  <c r="U575" i="64" a="1"/>
  <c r="DB1506" i="64" a="1"/>
  <c r="T998" i="64" a="1"/>
  <c r="DA646" i="64" a="1"/>
  <c r="DK390" i="64" a="1"/>
  <c r="CY1669" i="64" a="1"/>
  <c r="CS599" i="64" a="1"/>
  <c r="DK1612" i="64" a="1"/>
  <c r="DE998" i="64" a="1"/>
  <c r="X390" i="64" a="1"/>
  <c r="CP1431" i="64" a="1"/>
  <c r="W1215" i="64" a="1"/>
  <c r="DJ1506" i="64" a="1"/>
  <c r="DC1612" i="64" a="1"/>
  <c r="T575" i="64" a="1"/>
  <c r="CS1263" i="64" a="1"/>
  <c r="DD414" i="64" a="1"/>
  <c r="DG1431" i="64" a="1"/>
  <c r="CZ1239" i="64" a="1"/>
  <c r="CS1612" i="64" a="1"/>
  <c r="CU670" i="64" a="1"/>
  <c r="DD575" i="64" a="1"/>
  <c r="U1215" i="64" a="1"/>
  <c r="CQ1396" i="64" a="1"/>
  <c r="DH1361" i="64" a="1"/>
  <c r="T414" i="64" a="1"/>
  <c r="DF1431" i="64" a="1"/>
  <c r="X1753" i="64" a="1"/>
  <c r="CY1431" i="64" a="1"/>
  <c r="DJ1612" i="64" a="1"/>
  <c r="CQ998" i="64" a="1"/>
  <c r="CP414" i="64" a="1"/>
  <c r="BN1021" i="64" a="1"/>
  <c r="AQ28" i="861" l="1"/>
  <c r="AQ29" i="861" s="1"/>
  <c r="BU36" i="1200"/>
  <c r="BV22" i="1200"/>
  <c r="BW8" i="1200"/>
  <c r="AR25" i="1200"/>
  <c r="BT38" i="1200"/>
  <c r="BT18" i="861" s="1"/>
  <c r="BU24" i="1200"/>
  <c r="BW18" i="1200"/>
  <c r="BW34" i="1200" s="1"/>
  <c r="BV34" i="1200"/>
  <c r="BY1" i="1200"/>
  <c r="BZ2" i="1200"/>
  <c r="BY3" i="1200"/>
  <c r="BY7" i="1200"/>
  <c r="BX4" i="1200"/>
  <c r="BX16" i="1200"/>
  <c r="BX37" i="861" s="1"/>
  <c r="BX29" i="1200"/>
  <c r="BX17" i="1200"/>
  <c r="BX23" i="1200"/>
  <c r="BX33" i="1200"/>
  <c r="BX37" i="1200"/>
  <c r="BX35" i="1200"/>
  <c r="BN1644" i="64"/>
  <c r="BO1642" i="64"/>
  <c r="BO975" i="64" a="1"/>
  <c r="BO975" i="64" s="1"/>
  <c r="BO1643" i="64" a="1"/>
  <c r="BO1643" i="64" s="1"/>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7" i="64"/>
  <c r="BI1819"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2" i="64"/>
  <c r="T1774" i="64"/>
  <c r="T1775"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BP259" i="64"/>
  <c r="BP7" i="64"/>
  <c r="BO8" i="64" s="1"/>
  <c r="BP3" i="64"/>
  <c r="BP1641" i="64" s="1" a="1"/>
  <c r="BP1641" i="64" s="1"/>
  <c r="BP1" i="64"/>
  <c r="BQ2" i="64"/>
  <c r="BO43" i="863"/>
  <c r="BO42" i="863"/>
  <c r="BO21" i="863" s="1"/>
  <c r="BO32"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7" i="861" s="1"/>
  <c r="BO98"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2" i="64"/>
  <c r="Y2057" i="64" a="1"/>
  <c r="Y2057" i="64" s="1"/>
  <c r="Y2058" i="64" a="1"/>
  <c r="Y2058" i="64" s="1"/>
  <c r="Y2059" i="64" a="1"/>
  <c r="Y2059" i="64" s="1"/>
  <c r="Y2060" i="64" a="1"/>
  <c r="Y2060" i="64" s="1"/>
  <c r="Y2056" i="64" a="1"/>
  <c r="Y2056" i="64" s="1"/>
  <c r="Y2061" i="64" a="1"/>
  <c r="Y2061" i="64" s="1"/>
  <c r="Y2055" i="64" a="1"/>
  <c r="Y2055" i="64" s="1"/>
  <c r="Y2062" i="64" a="1"/>
  <c r="Y2062" i="64" s="1"/>
  <c r="Y2063" i="64" a="1"/>
  <c r="Y2063" i="64" s="1"/>
  <c r="X2064" i="64"/>
  <c r="DD2074" i="64"/>
  <c r="DE2072" i="64"/>
  <c r="Y413" i="64" a="1"/>
  <c r="Y413" i="64" s="1"/>
  <c r="Y436" i="64" a="1"/>
  <c r="Y436" i="64" s="1"/>
  <c r="Y435" i="64" a="1"/>
  <c r="Y435" i="64" s="1"/>
  <c r="V414" i="64"/>
  <c r="U414" i="64"/>
  <c r="X414" i="64"/>
  <c r="W414" i="64"/>
  <c r="T414" i="64"/>
  <c r="Y2243" i="64"/>
  <c r="Y2209" i="64"/>
  <c r="CT190" i="64"/>
  <c r="CT193" i="64" s="1"/>
  <c r="CO2427" i="64"/>
  <c r="CP2425"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8" i="64"/>
  <c r="X2146" i="64"/>
  <c r="Y2501" i="64" a="1"/>
  <c r="Y2501" i="64" s="1"/>
  <c r="Y2147" i="64" a="1"/>
  <c r="Y2147" i="64" s="1"/>
  <c r="Y2167" i="64" a="1"/>
  <c r="Y2167" i="64" s="1"/>
  <c r="BI1860" i="64"/>
  <c r="BH1862" i="64"/>
  <c r="BI1839" i="64"/>
  <c r="BI1841" i="64" s="1"/>
  <c r="U1774" i="64"/>
  <c r="U1775" i="64" s="1"/>
  <c r="V1763" i="64"/>
  <c r="W1761" i="64"/>
  <c r="W1770" i="64"/>
  <c r="W1762" i="64"/>
  <c r="W1771" i="64"/>
  <c r="Y1767" i="64" a="1"/>
  <c r="Y1767" i="64" s="1"/>
  <c r="Y1766" i="64" a="1"/>
  <c r="Y1766" i="64" s="1"/>
  <c r="V1772" i="64"/>
  <c r="Y1757" i="64" a="1"/>
  <c r="Y1757" i="64" s="1"/>
  <c r="Y1758" i="64" a="1"/>
  <c r="Y1758" i="64" s="1"/>
  <c r="X1754" i="64"/>
  <c r="X1753" i="64"/>
  <c r="Y1748" i="64" a="1"/>
  <c r="Y1748" i="64" s="1"/>
  <c r="Y1749" i="64" a="1"/>
  <c r="Y1749" i="64" s="1"/>
  <c r="X2189" i="64"/>
  <c r="Y2188" i="64" a="1"/>
  <c r="Y2188"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5" i="64"/>
  <c r="DE56" i="64"/>
  <c r="DE62" i="64" s="1"/>
  <c r="CZ56" i="64"/>
  <c r="CZ62" i="64" s="1"/>
  <c r="DA56" i="64"/>
  <c r="DA62" i="64" s="1"/>
  <c r="DG670" i="64"/>
  <c r="CR1612" i="64"/>
  <c r="CR1614" i="64" s="1"/>
  <c r="DE1725" i="64"/>
  <c r="DH390" i="64"/>
  <c r="DH599" i="64"/>
  <c r="DH1333" i="64"/>
  <c r="DH1335" i="64" s="1"/>
  <c r="CV599" i="64"/>
  <c r="DF998" i="64"/>
  <c r="DF2431" i="64" s="1"/>
  <c r="CO599" i="64"/>
  <c r="CP1612" i="64"/>
  <c r="CP1614" i="64" s="1"/>
  <c r="DH1239" i="64"/>
  <c r="DH1241" i="64" s="1"/>
  <c r="CR1725" i="64"/>
  <c r="DF1725" i="64"/>
  <c r="CP1669" i="64"/>
  <c r="DF1239" i="64"/>
  <c r="DF1241" i="64" s="1"/>
  <c r="CW1669" i="64"/>
  <c r="DE1612" i="64"/>
  <c r="DE1614" i="64" s="1"/>
  <c r="DG599" i="64"/>
  <c r="CR599" i="64"/>
  <c r="CS1725" i="64"/>
  <c r="CX1333" i="64"/>
  <c r="CX1335" i="64" s="1"/>
  <c r="DH670" i="64"/>
  <c r="DC1612" i="64"/>
  <c r="DC1614" i="64" s="1"/>
  <c r="CS56" i="64"/>
  <c r="CS62" i="64" s="1"/>
  <c r="CR390" i="64"/>
  <c r="DF1669" i="64"/>
  <c r="DC1396" i="64"/>
  <c r="CR1215" i="64"/>
  <c r="CR1217" i="64" s="1"/>
  <c r="CR2482" i="64" s="1"/>
  <c r="DE599" i="64"/>
  <c r="CO1333" i="64"/>
  <c r="CO1335" i="64" s="1"/>
  <c r="CX998" i="64"/>
  <c r="CX2431" i="64" s="1"/>
  <c r="DA1669" i="64"/>
  <c r="DA1396" i="64"/>
  <c r="CU1612" i="64"/>
  <c r="CU1614" i="64" s="1"/>
  <c r="CS670" i="64"/>
  <c r="DA1725" i="64"/>
  <c r="DD1669" i="64"/>
  <c r="DD1215" i="64"/>
  <c r="DD1217" i="64" s="1"/>
  <c r="DD2482" i="64" s="1"/>
  <c r="CS1333" i="64"/>
  <c r="CS1335" i="64" s="1"/>
  <c r="DC1239" i="64"/>
  <c r="DC1241" i="64" s="1"/>
  <c r="CX575" i="64"/>
  <c r="DB646" i="64"/>
  <c r="DB648" i="64" s="1"/>
  <c r="CV646" i="64"/>
  <c r="CV648" i="64" s="1"/>
  <c r="CV1612" i="64"/>
  <c r="CV1614" i="64" s="1"/>
  <c r="CY575" i="64"/>
  <c r="CU1263" i="64"/>
  <c r="CR1669" i="64"/>
  <c r="CP414" i="64"/>
  <c r="CV670" i="64"/>
  <c r="CT1239" i="64"/>
  <c r="CT1241" i="64" s="1"/>
  <c r="CW1396" i="64"/>
  <c r="DE646" i="64"/>
  <c r="DE648" i="64" s="1"/>
  <c r="CZ1612" i="64"/>
  <c r="CZ1614" i="64" s="1"/>
  <c r="DD646" i="64"/>
  <c r="DD648" i="64" s="1"/>
  <c r="CU1215" i="64"/>
  <c r="CU1217" i="64" s="1"/>
  <c r="CU2482" i="64" s="1"/>
  <c r="CU670" i="64"/>
  <c r="CO1506" i="64"/>
  <c r="CT414" i="64"/>
  <c r="DE414" i="64"/>
  <c r="DH1263" i="64"/>
  <c r="CZ1669" i="64"/>
  <c r="DG646" i="64"/>
  <c r="DG648" i="64" s="1"/>
  <c r="DH1396" i="64"/>
  <c r="CO646" i="64"/>
  <c r="CO648" i="64" s="1"/>
  <c r="CS414" i="64"/>
  <c r="CY1239" i="64"/>
  <c r="CY1241" i="64" s="1"/>
  <c r="DA575" i="64"/>
  <c r="CS646" i="64"/>
  <c r="CS648" i="64" s="1"/>
  <c r="DC646" i="64"/>
  <c r="DC648" i="64" s="1"/>
  <c r="CW1725" i="64"/>
  <c r="CV414" i="64"/>
  <c r="DC1333" i="64"/>
  <c r="DC1335" i="64" s="1"/>
  <c r="DC1725" i="64"/>
  <c r="CT599" i="64"/>
  <c r="CW646" i="64"/>
  <c r="CW648" i="64" s="1"/>
  <c r="DD1612" i="64"/>
  <c r="DD1614" i="64" s="1"/>
  <c r="DB599" i="64"/>
  <c r="DC390" i="64"/>
  <c r="CQ414" i="64"/>
  <c r="CU998" i="64"/>
  <c r="CU2431" i="64" s="1"/>
  <c r="CP1215" i="64"/>
  <c r="CP1217" i="64" s="1"/>
  <c r="CP2482" i="64" s="1"/>
  <c r="CT1669" i="64"/>
  <c r="CZ1333" i="64"/>
  <c r="CZ1335" i="64" s="1"/>
  <c r="CZ1396" i="64"/>
  <c r="DB1215" i="64"/>
  <c r="DB1217" i="64" s="1"/>
  <c r="DB2482" i="64" s="1"/>
  <c r="CO1612" i="64"/>
  <c r="CO1614" i="64" s="1"/>
  <c r="DB1612" i="64"/>
  <c r="DB1614" i="64" s="1"/>
  <c r="CU599" i="64"/>
  <c r="CR1263" i="64"/>
  <c r="CO414" i="64"/>
  <c r="DB1263" i="64"/>
  <c r="DH1669" i="64"/>
  <c r="CU390" i="64"/>
  <c r="DG390" i="64"/>
  <c r="CV1333" i="64"/>
  <c r="CV1335" i="64" s="1"/>
  <c r="DG575" i="64"/>
  <c r="DG574" i="64" s="1"/>
  <c r="DB1333" i="64"/>
  <c r="DB1335" i="64" s="1"/>
  <c r="CV998" i="64"/>
  <c r="CV2431" i="64" s="1"/>
  <c r="CW390" i="64"/>
  <c r="DC670" i="64"/>
  <c r="DH414" i="64"/>
  <c r="DH998" i="64"/>
  <c r="DH2431" i="64" s="1"/>
  <c r="CV1725" i="64"/>
  <c r="CQ1333" i="64"/>
  <c r="CQ1335" i="64" s="1"/>
  <c r="CP1725" i="64"/>
  <c r="CS390" i="64"/>
  <c r="CW670" i="64"/>
  <c r="DB1725" i="64"/>
  <c r="CX670" i="64"/>
  <c r="DA670" i="64"/>
  <c r="CQ998" i="64"/>
  <c r="CQ2431" i="64" s="1"/>
  <c r="DC1669" i="64"/>
  <c r="CU1333" i="64"/>
  <c r="CU1335" i="64" s="1"/>
  <c r="CW599" i="64"/>
  <c r="CR1396" i="64"/>
  <c r="CO1669" i="64"/>
  <c r="CW1333" i="64"/>
  <c r="CW1335" i="64" s="1"/>
  <c r="CO575" i="64"/>
  <c r="DC1263" i="64"/>
  <c r="DD1239" i="64"/>
  <c r="DD1241" i="64" s="1"/>
  <c r="CW1215" i="64"/>
  <c r="CW1217" i="64" s="1"/>
  <c r="CW2482" i="64" s="1"/>
  <c r="DA1263" i="64"/>
  <c r="DG1612" i="64"/>
  <c r="DG1614" i="64" s="1"/>
  <c r="DG1215" i="64"/>
  <c r="DG1217" i="64" s="1"/>
  <c r="DG2482" i="64" s="1"/>
  <c r="CZ1263" i="64"/>
  <c r="CS1263" i="64"/>
  <c r="CX1215" i="64"/>
  <c r="CX1217" i="64" s="1"/>
  <c r="CX2482" i="64" s="1"/>
  <c r="CY1612" i="64"/>
  <c r="CY1614" i="64" s="1"/>
  <c r="CU1669" i="64"/>
  <c r="DA1612" i="64"/>
  <c r="DA1614" i="64" s="1"/>
  <c r="DF670" i="64"/>
  <c r="DG1333" i="64"/>
  <c r="DG1335" i="64" s="1"/>
  <c r="DH1612" i="64"/>
  <c r="DH1614" i="64" s="1"/>
  <c r="CY414" i="64"/>
  <c r="CT670" i="64"/>
  <c r="CT646" i="64"/>
  <c r="CT648" i="64" s="1"/>
  <c r="DH575" i="64"/>
  <c r="DI571" i="64" s="1"/>
  <c r="DE575" i="64"/>
  <c r="DF571" i="64" s="1"/>
  <c r="CQ1239" i="64"/>
  <c r="CQ1241" i="64" s="1"/>
  <c r="CY998" i="64"/>
  <c r="CY2431" i="64" s="1"/>
  <c r="CX1263" i="64"/>
  <c r="CX1725" i="64"/>
  <c r="DB998" i="64"/>
  <c r="DB2431" i="64" s="1"/>
  <c r="DD390" i="64"/>
  <c r="CR1333" i="64"/>
  <c r="CR1335" i="64" s="1"/>
  <c r="DA646" i="64"/>
  <c r="DA648" i="64" s="1"/>
  <c r="DC1215" i="64"/>
  <c r="DC1217" i="64" s="1"/>
  <c r="DC2482" i="64" s="1"/>
  <c r="CO998" i="64"/>
  <c r="CO2431" i="64" s="1"/>
  <c r="DA1333" i="64"/>
  <c r="DA1335" i="64" s="1"/>
  <c r="CO1431" i="64"/>
  <c r="CO670" i="64"/>
  <c r="CV1396" i="64"/>
  <c r="DD670" i="64"/>
  <c r="DB1396" i="64"/>
  <c r="CU414" i="64"/>
  <c r="CX1396" i="64"/>
  <c r="DE1669" i="64"/>
  <c r="DF1612" i="64"/>
  <c r="DF1614" i="64" s="1"/>
  <c r="DF646" i="64"/>
  <c r="DF648" i="64" s="1"/>
  <c r="DF575" i="64"/>
  <c r="DF574" i="64" s="1"/>
  <c r="CP646" i="64"/>
  <c r="CP648" i="64" s="1"/>
  <c r="DF1333" i="64"/>
  <c r="DF1335" i="64" s="1"/>
  <c r="CV575" i="64"/>
  <c r="DC998" i="64"/>
  <c r="DC2431" i="64" s="1"/>
  <c r="DG998" i="64"/>
  <c r="DG2431" i="64" s="1"/>
  <c r="DA599" i="64"/>
  <c r="CT575" i="64"/>
  <c r="CO390" i="64"/>
  <c r="DG1263" i="64"/>
  <c r="CO1215" i="64"/>
  <c r="CO1217" i="64" s="1"/>
  <c r="CO2482" i="64" s="1"/>
  <c r="CQ1215" i="64"/>
  <c r="CQ1217" i="64" s="1"/>
  <c r="CQ2482" i="64" s="1"/>
  <c r="CW1263" i="64"/>
  <c r="CY1333" i="64"/>
  <c r="CY1335" i="64" s="1"/>
  <c r="CX390" i="64"/>
  <c r="CR646" i="64"/>
  <c r="CR648" i="64" s="1"/>
  <c r="CS1215" i="64"/>
  <c r="CS1217" i="64" s="1"/>
  <c r="CS2482" i="64" s="1"/>
  <c r="CP575" i="64"/>
  <c r="CZ575" i="64"/>
  <c r="CX1669"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2" i="64" s="1"/>
  <c r="CZ1725" i="64"/>
  <c r="CP1333" i="64"/>
  <c r="CP1335" i="64" s="1"/>
  <c r="CS599" i="64"/>
  <c r="DE390" i="64"/>
  <c r="DG1239" i="64"/>
  <c r="DG1241" i="64" s="1"/>
  <c r="DG1669" i="64"/>
  <c r="DB575" i="64"/>
  <c r="CT1612" i="64"/>
  <c r="CT1614" i="64" s="1"/>
  <c r="CT1725" i="64"/>
  <c r="DF1396" i="64"/>
  <c r="CV1263" i="64"/>
  <c r="CP599" i="64"/>
  <c r="CV1215" i="64"/>
  <c r="CV1217" i="64" s="1"/>
  <c r="CV2482" i="64" s="1"/>
  <c r="CY1215" i="64"/>
  <c r="CY1217" i="64" s="1"/>
  <c r="CY2482" i="64" s="1"/>
  <c r="CR575" i="64"/>
  <c r="CX599" i="64"/>
  <c r="CZ646" i="64"/>
  <c r="CZ648" i="64" s="1"/>
  <c r="CX646" i="64"/>
  <c r="CX648" i="64" s="1"/>
  <c r="CU575" i="64"/>
  <c r="CQ599" i="64"/>
  <c r="CT1215" i="64"/>
  <c r="CT1217" i="64" s="1"/>
  <c r="CT2482" i="64" s="1"/>
  <c r="DC575" i="64"/>
  <c r="CO1239" i="64"/>
  <c r="CO1241" i="64" s="1"/>
  <c r="CS1612" i="64"/>
  <c r="CS1614" i="64" s="1"/>
  <c r="DC414" i="64"/>
  <c r="DD1333" i="64"/>
  <c r="DD1335" i="64" s="1"/>
  <c r="DA414" i="64"/>
  <c r="CR670" i="64"/>
  <c r="CX1239" i="64"/>
  <c r="CX1241" i="64" s="1"/>
  <c r="CR414" i="64"/>
  <c r="DA1215" i="64"/>
  <c r="DA1217" i="64" s="1"/>
  <c r="DA2482" i="64" s="1"/>
  <c r="CT390" i="64"/>
  <c r="DD599" i="64"/>
  <c r="CP1239" i="64"/>
  <c r="CP1241" i="64" s="1"/>
  <c r="CU646" i="64"/>
  <c r="CU648" i="64" s="1"/>
  <c r="DH646" i="64"/>
  <c r="DH648" i="64" s="1"/>
  <c r="DF1215" i="64"/>
  <c r="DF1217" i="64" s="1"/>
  <c r="DF2482" i="64" s="1"/>
  <c r="CQ575" i="64"/>
  <c r="CZ1215" i="64"/>
  <c r="CZ1217" i="64" s="1"/>
  <c r="CZ2482" i="64" s="1"/>
  <c r="DE998" i="64"/>
  <c r="DE2431" i="64" s="1"/>
  <c r="CQ1725" i="64"/>
  <c r="CQ1669" i="64"/>
  <c r="CV1669" i="64"/>
  <c r="DG1396" i="64"/>
  <c r="DE1333" i="64"/>
  <c r="DE1335" i="64" s="1"/>
  <c r="CV1239" i="64"/>
  <c r="CV1241" i="64" s="1"/>
  <c r="DE1239" i="64"/>
  <c r="DE1241" i="64" s="1"/>
  <c r="DF1263" i="64"/>
  <c r="DE1396" i="64"/>
  <c r="DE670" i="64"/>
  <c r="DE1263" i="64"/>
  <c r="CS575" i="64"/>
  <c r="DA390" i="64"/>
  <c r="CP1396" i="64"/>
  <c r="CV390" i="64"/>
  <c r="CT1263" i="64"/>
  <c r="CZ414" i="64"/>
  <c r="CP998" i="64"/>
  <c r="CP2431" i="64" s="1"/>
  <c r="DD575" i="64"/>
  <c r="DD1396" i="64"/>
  <c r="CS998" i="64"/>
  <c r="CS2431" i="64" s="1"/>
  <c r="CY1669" i="64"/>
  <c r="CZ390" i="64"/>
  <c r="CY1725" i="64"/>
  <c r="DB1669" i="64"/>
  <c r="DD414" i="64"/>
  <c r="DB390" i="64"/>
  <c r="CZ670" i="64"/>
  <c r="DA1239" i="64"/>
  <c r="DA1241" i="64" s="1"/>
  <c r="CR1239" i="64"/>
  <c r="CR1241" i="64" s="1"/>
  <c r="CO1396" i="64"/>
  <c r="CO1404" i="64" s="1"/>
  <c r="CY599" i="64"/>
  <c r="CO1263" i="64"/>
  <c r="DH1725" i="64"/>
  <c r="CZ1239" i="64"/>
  <c r="CZ1241" i="64" s="1"/>
  <c r="DG414" i="64"/>
  <c r="DD1263" i="64"/>
  <c r="CZ998" i="64"/>
  <c r="CZ2431" i="64" s="1"/>
  <c r="CY390" i="64"/>
  <c r="DF599" i="64"/>
  <c r="CR998" i="64"/>
  <c r="CR2431" i="64" s="1"/>
  <c r="CX414" i="64"/>
  <c r="DB670" i="64"/>
  <c r="DD998" i="64"/>
  <c r="DD2431" i="64" s="1"/>
  <c r="CS1669" i="64"/>
  <c r="CW575" i="64"/>
  <c r="CS1396" i="64"/>
  <c r="CO1725" i="64"/>
  <c r="CT998" i="64"/>
  <c r="CT2431" i="64" s="1"/>
  <c r="CZ599" i="64"/>
  <c r="CT1396" i="64"/>
  <c r="CU1725" i="64"/>
  <c r="CW998" i="64"/>
  <c r="CW2431" i="64" s="1"/>
  <c r="DB414" i="64"/>
  <c r="CO1467" i="64"/>
  <c r="CO1361" i="64"/>
  <c r="CQ670" i="64"/>
  <c r="CY1263" i="64"/>
  <c r="CW414" i="64"/>
  <c r="DD1725" i="64"/>
  <c r="DE1215" i="64"/>
  <c r="DE1217" i="64" s="1"/>
  <c r="DE2482" i="64" s="1"/>
  <c r="CP390" i="64"/>
  <c r="DA998" i="64"/>
  <c r="DA2431"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7" i="64"/>
  <c r="W998" i="64"/>
  <c r="W599" i="64"/>
  <c r="W390" i="64"/>
  <c r="V56" i="64"/>
  <c r="V62" i="64" s="1"/>
  <c r="DI414" i="64"/>
  <c r="DJ599" i="64"/>
  <c r="V575" i="64"/>
  <c r="DK1396" i="64"/>
  <c r="T1215" i="64"/>
  <c r="U1669" i="64"/>
  <c r="DI1263" i="64"/>
  <c r="T390" i="64"/>
  <c r="DJ1239" i="64"/>
  <c r="DJ1241" i="64" s="1"/>
  <c r="DJ1396" i="64"/>
  <c r="DK646" i="64"/>
  <c r="DK648" i="64" s="1"/>
  <c r="DK575" i="64"/>
  <c r="DL571" i="64" s="1"/>
  <c r="DK390" i="64"/>
  <c r="DJ646" i="64"/>
  <c r="DJ648" i="64" s="1"/>
  <c r="S599" i="64"/>
  <c r="U599" i="64"/>
  <c r="DK1669" i="64"/>
  <c r="S414" i="64"/>
  <c r="DJ1725" i="64"/>
  <c r="S1506" i="64"/>
  <c r="DK1725" i="64"/>
  <c r="DK1263" i="64"/>
  <c r="DK1612" i="64"/>
  <c r="DK1614" i="64" s="1"/>
  <c r="DJ670" i="64"/>
  <c r="T621" i="64"/>
  <c r="DK1239" i="64"/>
  <c r="DK1241" i="64" s="1"/>
  <c r="U1215" i="64"/>
  <c r="U1506" i="64"/>
  <c r="DK1333" i="64"/>
  <c r="DK1335" i="64" s="1"/>
  <c r="DJ414" i="64"/>
  <c r="W1506" i="64"/>
  <c r="W1215" i="64"/>
  <c r="DI575" i="64"/>
  <c r="DI1612" i="64"/>
  <c r="DI1614" i="64" s="1"/>
  <c r="DI390" i="64"/>
  <c r="DI998" i="64"/>
  <c r="DI2431" i="64" s="1"/>
  <c r="DI670" i="64"/>
  <c r="T599" i="64"/>
  <c r="DJ1612" i="64"/>
  <c r="DJ1614" i="64" s="1"/>
  <c r="DJ1263" i="64"/>
  <c r="DK998" i="64"/>
  <c r="DK2431" i="64" s="1"/>
  <c r="DI1396" i="64"/>
  <c r="DJ1333" i="64"/>
  <c r="DJ1335" i="64" s="1"/>
  <c r="DJ1215" i="64"/>
  <c r="DJ1217" i="64" s="1"/>
  <c r="DJ2482" i="64" s="1"/>
  <c r="T1669" i="64"/>
  <c r="DI1239" i="64"/>
  <c r="DI1241" i="64" s="1"/>
  <c r="S998" i="64"/>
  <c r="S390" i="64"/>
  <c r="V390" i="64"/>
  <c r="U390" i="64"/>
  <c r="V998" i="64"/>
  <c r="U998" i="64"/>
  <c r="S1215" i="64"/>
  <c r="U575" i="64"/>
  <c r="V1669" i="64"/>
  <c r="T1506" i="64"/>
  <c r="V599" i="64"/>
  <c r="DI599" i="64"/>
  <c r="V1506" i="64"/>
  <c r="DI1333" i="64"/>
  <c r="DI1335" i="64" s="1"/>
  <c r="DJ390" i="64"/>
  <c r="W1669" i="64"/>
  <c r="V1215" i="64"/>
  <c r="DI1215" i="64"/>
  <c r="DI1217" i="64" s="1"/>
  <c r="DI2482" i="64" s="1"/>
  <c r="S575" i="64"/>
  <c r="DI1669" i="64"/>
  <c r="DJ575" i="64"/>
  <c r="DI646" i="64"/>
  <c r="DI648" i="64" s="1"/>
  <c r="DK599" i="64"/>
  <c r="S1669" i="64"/>
  <c r="DJ998" i="64"/>
  <c r="DJ2431" i="64" s="1"/>
  <c r="T575" i="64"/>
  <c r="DK670" i="64"/>
  <c r="DK414" i="64"/>
  <c r="DJ1669" i="64"/>
  <c r="W575" i="64"/>
  <c r="DK1215" i="64"/>
  <c r="DK1217" i="64" s="1"/>
  <c r="DK2482" i="64" s="1"/>
  <c r="T998" i="64"/>
  <c r="DI1725" i="64"/>
  <c r="S1897" i="64"/>
  <c r="S1894" i="64"/>
  <c r="DJ93" i="64"/>
  <c r="U620" i="64" a="1"/>
  <c r="U620" i="64" s="1"/>
  <c r="DI93" i="64"/>
  <c r="S1930" i="64"/>
  <c r="S1927" i="64"/>
  <c r="T1927" i="64"/>
  <c r="U1927" i="64"/>
  <c r="V1927" i="64"/>
  <c r="U56" i="64"/>
  <c r="U62" i="64" s="1"/>
  <c r="S56" i="64"/>
  <c r="S62" i="64" s="1"/>
  <c r="DK93" i="64"/>
  <c r="Z1958" i="64"/>
  <c r="Z1959" i="64" s="1"/>
  <c r="DJ56" i="64"/>
  <c r="DJ62" i="64" s="1"/>
  <c r="DI56" i="64"/>
  <c r="DI62" i="64" s="1"/>
  <c r="T56" i="64"/>
  <c r="T62" i="64" s="1"/>
  <c r="X1215" i="64"/>
  <c r="X1669" i="64"/>
  <c r="X1506" i="64"/>
  <c r="X998" i="64"/>
  <c r="X599" i="64"/>
  <c r="X390" i="64"/>
  <c r="X575" i="64"/>
  <c r="X1962" i="64"/>
  <c r="X1927"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8" i="64" a="1"/>
  <c r="Y2398" i="64" s="1"/>
  <c r="Y2475" i="64" a="1"/>
  <c r="Y2475" i="64" s="1"/>
  <c r="Y2449" i="64" a="1"/>
  <c r="Y2449" i="64" s="1"/>
  <c r="Y2424" i="64" a="1"/>
  <c r="Y2424" i="64" s="1"/>
  <c r="Y1645" i="64" a="1"/>
  <c r="Y1645" i="64" s="1"/>
  <c r="Y1646" i="64" s="1"/>
  <c r="X93" i="64"/>
  <c r="Y90" i="64" a="1"/>
  <c r="Y90" i="64" s="1"/>
  <c r="Y91" i="64" a="1"/>
  <c r="Y91" i="64" s="1"/>
  <c r="Y92" i="64" a="1"/>
  <c r="Y92" i="64" s="1"/>
  <c r="Y89" i="64" a="1"/>
  <c r="Y89" i="64" s="1"/>
  <c r="Y1587" i="64" a="1"/>
  <c r="Y1587" i="64" s="1"/>
  <c r="Y1588" i="64" s="1"/>
  <c r="Y389" i="64" a="1"/>
  <c r="Y389" i="64" s="1"/>
  <c r="AM1795" i="64"/>
  <c r="AM1797" i="64" s="1"/>
  <c r="Y2525" i="64" a="1"/>
  <c r="Y2525" i="64" s="1"/>
  <c r="Y1507" i="64" a="1"/>
  <c r="Y1507" i="64" s="1"/>
  <c r="X1960" i="64"/>
  <c r="Y1957" i="64" s="1"/>
  <c r="Y1889" i="64" a="1"/>
  <c r="Y1889" i="64" s="1"/>
  <c r="Y1897" i="64" s="1"/>
  <c r="Y1926" i="64" a="1"/>
  <c r="Y1926" i="64" s="1"/>
  <c r="Y1670" i="64" a="1"/>
  <c r="Y1670" i="64" s="1"/>
  <c r="Y1668" i="64" a="1"/>
  <c r="Y1668" i="64" s="1"/>
  <c r="Y1676" i="64" a="1"/>
  <c r="Y1676" i="64" s="1"/>
  <c r="Y1214" i="64" a="1"/>
  <c r="Y1214" i="64" s="1"/>
  <c r="Y997" i="64" a="1"/>
  <c r="Y997" i="64" s="1"/>
  <c r="Y698" i="64" a="1"/>
  <c r="BO772" i="64" a="1"/>
  <c r="Y437" i="64" a="1"/>
  <c r="Y2189" i="64" a="1"/>
  <c r="Y1669" i="64" a="1"/>
  <c r="Y1506" i="64" a="1"/>
  <c r="BO732" i="64" a="1"/>
  <c r="Y575" i="64" a="1"/>
  <c r="BO1021" i="64" a="1"/>
  <c r="Y599" i="64" a="1"/>
  <c r="Y998" i="64" a="1"/>
  <c r="BN1023" i="64" a="1"/>
  <c r="BP1642" i="64" a="1"/>
  <c r="U621" i="64" a="1"/>
  <c r="Y2146" i="64" a="1"/>
  <c r="Z2243" i="64" a="1"/>
  <c r="Y1754" i="64" a="1"/>
  <c r="Y1215" i="64" a="1"/>
  <c r="BM1024" i="64" a="1"/>
  <c r="BO1046" i="64"/>
  <c r="Y2168" i="64" a="1"/>
  <c r="Z2209" i="64" a="1"/>
  <c r="BO1136" i="64" a="1"/>
  <c r="Y390" i="64" a="1"/>
  <c r="Y414" i="64" a="1"/>
  <c r="Y1753" i="64" a="1"/>
  <c r="BV36" i="1200" l="1"/>
  <c r="BW22" i="1200"/>
  <c r="BW36" i="1200"/>
  <c r="AS21" i="1200"/>
  <c r="AR30" i="1200"/>
  <c r="AR17" i="861" s="1"/>
  <c r="AR19" i="861" s="1"/>
  <c r="AR26" i="1200"/>
  <c r="BV24" i="1200"/>
  <c r="BU38" i="1200"/>
  <c r="BU18" i="861" s="1"/>
  <c r="BX18" i="1200"/>
  <c r="BY4" i="1200"/>
  <c r="BY16" i="1200"/>
  <c r="BY37" i="861" s="1"/>
  <c r="BY17" i="1200"/>
  <c r="BY33" i="1200"/>
  <c r="BY37" i="1200"/>
  <c r="BY23" i="1200"/>
  <c r="BY29" i="1200"/>
  <c r="BY35" i="1200"/>
  <c r="CA2" i="1200"/>
  <c r="BZ3" i="1200"/>
  <c r="BZ1" i="1200"/>
  <c r="BZ7" i="1200"/>
  <c r="BX8" i="1200"/>
  <c r="BO1644" i="64"/>
  <c r="BP1642" i="64"/>
  <c r="BP975" i="64" a="1"/>
  <c r="BP975" i="64" s="1"/>
  <c r="BP1643" i="64" a="1"/>
  <c r="BP1643" i="64" s="1"/>
  <c r="BO973" i="64"/>
  <c r="BO974" i="64" s="1"/>
  <c r="BO976" i="64" s="1"/>
  <c r="BP971" i="64" a="1"/>
  <c r="BP971" i="64" s="1"/>
  <c r="BP972" i="64" a="1"/>
  <c r="BP972" i="64" s="1"/>
  <c r="AG510" i="64"/>
  <c r="BP509" i="64" a="1"/>
  <c r="BP509" i="64" s="1"/>
  <c r="BP498" i="64" a="1"/>
  <c r="BP498" i="64" s="1"/>
  <c r="BP501" i="64" a="1"/>
  <c r="BP501" i="64" s="1"/>
  <c r="BP515" i="64" a="1"/>
  <c r="BP515" i="64" s="1"/>
  <c r="BJ1817" i="64"/>
  <c r="BJ1819"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8" i="64"/>
  <c r="T1925" i="64" s="1"/>
  <c r="T1930"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Q3" i="64"/>
  <c r="BQ1641" i="64" s="1" a="1"/>
  <c r="BQ1641" i="64" s="1"/>
  <c r="BR2" i="64"/>
  <c r="BQ1" i="64"/>
  <c r="BP68" i="863" a="1"/>
  <c r="BP68" i="863" s="1"/>
  <c r="BP70" i="863" a="1"/>
  <c r="BP70" i="863" s="1"/>
  <c r="BP66" i="863" a="1"/>
  <c r="BP66" i="863" s="1"/>
  <c r="BP4" i="863"/>
  <c r="BS4" i="861"/>
  <c r="BS5" i="861" s="1"/>
  <c r="BS1" i="861"/>
  <c r="BS8" i="861"/>
  <c r="BT3" i="861"/>
  <c r="BP24" i="864"/>
  <c r="BP97" i="861" s="1"/>
  <c r="BP98"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2" i="861"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2" i="64"/>
  <c r="Y2064" i="64"/>
  <c r="Z2055" i="64" a="1"/>
  <c r="Z2055" i="64" s="1"/>
  <c r="Z2056" i="64" a="1"/>
  <c r="Z2056" i="64" s="1"/>
  <c r="Z2057" i="64" a="1"/>
  <c r="Z2057" i="64" s="1"/>
  <c r="Z2058" i="64" a="1"/>
  <c r="Z2058" i="64" s="1"/>
  <c r="Z2059" i="64" a="1"/>
  <c r="Z2059" i="64" s="1"/>
  <c r="Z2061" i="64" a="1"/>
  <c r="Z2061" i="64" s="1"/>
  <c r="Z2060" i="64" a="1"/>
  <c r="Z2060" i="64" s="1"/>
  <c r="Z2062" i="64" a="1"/>
  <c r="Z2062" i="64" s="1"/>
  <c r="Z2063" i="64" a="1"/>
  <c r="Z2063" i="64" s="1"/>
  <c r="DE2074" i="64"/>
  <c r="DF2072" i="64"/>
  <c r="Z435" i="64" a="1"/>
  <c r="Z435" i="64" s="1"/>
  <c r="Z413" i="64" a="1"/>
  <c r="Z413" i="64" s="1"/>
  <c r="Z436" i="64" a="1"/>
  <c r="Z436" i="64" s="1"/>
  <c r="Y414" i="64"/>
  <c r="Z2209" i="64"/>
  <c r="Z2243" i="64"/>
  <c r="CU190" i="64"/>
  <c r="CU193" i="64" s="1"/>
  <c r="CP1404" i="64"/>
  <c r="CQ2425" i="64"/>
  <c r="CQ2427" i="64" s="1"/>
  <c r="CP2427"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8" i="64"/>
  <c r="Y2146" i="64"/>
  <c r="Z2501" i="64" a="1"/>
  <c r="Z2501" i="64" s="1"/>
  <c r="Z2147" i="64" a="1"/>
  <c r="Z2147" i="64" s="1"/>
  <c r="Z2167" i="64" a="1"/>
  <c r="Z2167" i="64" s="1"/>
  <c r="BJ1860" i="64"/>
  <c r="BI1862" i="64"/>
  <c r="BJ1839" i="64"/>
  <c r="BJ1841" i="64" s="1"/>
  <c r="W1763" i="64"/>
  <c r="V1774" i="64"/>
  <c r="W1772" i="64"/>
  <c r="X1761" i="64"/>
  <c r="X1770" i="64"/>
  <c r="X1762" i="64"/>
  <c r="X1771" i="64"/>
  <c r="Z1767" i="64" a="1"/>
  <c r="Z1767" i="64" s="1"/>
  <c r="Z1766" i="64" a="1"/>
  <c r="Z1766" i="64" s="1"/>
  <c r="Z1758" i="64" a="1"/>
  <c r="Z1758" i="64" s="1"/>
  <c r="Z1757" i="64" a="1"/>
  <c r="Z1757" i="64" s="1"/>
  <c r="Y1754" i="64"/>
  <c r="Y1753" i="64"/>
  <c r="Z1748" i="64" a="1"/>
  <c r="Z1748" i="64" s="1"/>
  <c r="Z1749" i="64" a="1"/>
  <c r="Z1749" i="64" s="1"/>
  <c r="Y2189" i="64"/>
  <c r="Z2188" i="64" a="1"/>
  <c r="Z2188"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8" i="64" a="1"/>
  <c r="S1898" i="64" s="1"/>
  <c r="S1891" i="64" s="1"/>
  <c r="DI574" i="64"/>
  <c r="DI572" i="64" s="1"/>
  <c r="DI576" i="64" s="1"/>
  <c r="DJ571" i="64"/>
  <c r="DJ574" i="64"/>
  <c r="DK571" i="64"/>
  <c r="AA1958" i="64"/>
  <c r="AA1959" i="64" s="1"/>
  <c r="CO571" i="64"/>
  <c r="DJ1515" i="64"/>
  <c r="DI1515" i="64"/>
  <c r="Y1669" i="64"/>
  <c r="Y1215" i="64"/>
  <c r="Y1506" i="64"/>
  <c r="Y998" i="64"/>
  <c r="Y599" i="64"/>
  <c r="Y390" i="64"/>
  <c r="Y575" i="64"/>
  <c r="Y1962"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8" i="64" a="1"/>
  <c r="Z2398" i="64" s="1"/>
  <c r="Z2424" i="64" a="1"/>
  <c r="Z2424" i="64" s="1"/>
  <c r="Z2475" i="64" a="1"/>
  <c r="Z2475" i="64" s="1"/>
  <c r="Z2449" i="64" a="1"/>
  <c r="Z2449" i="64" s="1"/>
  <c r="Z1645" i="64" a="1"/>
  <c r="Z1645" i="64" s="1"/>
  <c r="Z1646" i="64" s="1"/>
  <c r="Y93" i="64"/>
  <c r="Z90" i="64" a="1"/>
  <c r="Z90" i="64" s="1"/>
  <c r="Z91" i="64" a="1"/>
  <c r="Z91" i="64" s="1"/>
  <c r="Z92" i="64" a="1"/>
  <c r="Z92" i="64" s="1"/>
  <c r="Z89" i="64" a="1"/>
  <c r="Z89" i="64" s="1"/>
  <c r="Z1587" i="64" a="1"/>
  <c r="Z1587" i="64" s="1"/>
  <c r="Z1588" i="64" s="1"/>
  <c r="Z389" i="64" a="1"/>
  <c r="Z389" i="64" s="1"/>
  <c r="AN1795" i="64"/>
  <c r="AN1797" i="64" s="1"/>
  <c r="Z2525" i="64" a="1"/>
  <c r="Z2525" i="64" s="1"/>
  <c r="Z1507" i="64" a="1"/>
  <c r="Z1507" i="64" s="1"/>
  <c r="Y1960" i="64"/>
  <c r="Z1957" i="64" s="1"/>
  <c r="Z1889" i="64" a="1"/>
  <c r="Z1889" i="64" s="1"/>
  <c r="Z1897" i="64" s="1"/>
  <c r="Z1926" i="64" a="1"/>
  <c r="Z1926" i="64" s="1"/>
  <c r="Y1927" i="64"/>
  <c r="Z1668" i="64" a="1"/>
  <c r="Z1668" i="64" s="1"/>
  <c r="Z1670" i="64" a="1"/>
  <c r="Z1670" i="64" s="1"/>
  <c r="Z1676" i="64" a="1"/>
  <c r="Z1676" i="64" s="1"/>
  <c r="Z1214" i="64" a="1"/>
  <c r="Z1214" i="64" s="1"/>
  <c r="Z997" i="64" a="1"/>
  <c r="Z997" i="64" s="1"/>
  <c r="Z698" i="64" a="1"/>
  <c r="Z2168" i="64" a="1"/>
  <c r="Z1754" i="64" a="1"/>
  <c r="BP1136" i="64" a="1"/>
  <c r="AA2243" i="64" a="1"/>
  <c r="Z998" i="64" a="1"/>
  <c r="Z2189" i="64" a="1"/>
  <c r="BP772" i="64" a="1"/>
  <c r="Z599" i="64" a="1"/>
  <c r="Z437" i="64" a="1"/>
  <c r="BP732" i="64" a="1"/>
  <c r="BQ1642" i="64" a="1"/>
  <c r="BP1046" i="64"/>
  <c r="Z1506" i="64" a="1"/>
  <c r="V621" i="64" a="1"/>
  <c r="Z2146" i="64" a="1"/>
  <c r="BO1023" i="64" a="1"/>
  <c r="Z1669" i="64" a="1"/>
  <c r="BP1021" i="64" a="1"/>
  <c r="AA2209" i="64" a="1"/>
  <c r="Z575" i="64" a="1"/>
  <c r="Z414" i="64" a="1"/>
  <c r="BN1024" i="64" a="1"/>
  <c r="Z1753" i="64" a="1"/>
  <c r="Z1215" i="64" a="1"/>
  <c r="Z390" i="64" a="1"/>
  <c r="AR28" i="861" l="1"/>
  <c r="AR29" i="861" s="1"/>
  <c r="BY8" i="1200"/>
  <c r="AS25" i="1200"/>
  <c r="BW38" i="1200"/>
  <c r="BW18" i="861" s="1"/>
  <c r="BW24" i="1200"/>
  <c r="BX22" i="1200"/>
  <c r="BV38" i="1200"/>
  <c r="BV18" i="861" s="1"/>
  <c r="BY18" i="1200"/>
  <c r="BX34" i="1200"/>
  <c r="CB2" i="1200"/>
  <c r="CA3" i="1200"/>
  <c r="CA1" i="1200"/>
  <c r="CA7" i="1200"/>
  <c r="BZ4" i="1200"/>
  <c r="BZ17" i="1200"/>
  <c r="BZ16" i="1200"/>
  <c r="BZ37" i="861" s="1"/>
  <c r="BZ29" i="1200"/>
  <c r="BZ33" i="1200"/>
  <c r="BZ23" i="1200"/>
  <c r="BZ37" i="1200"/>
  <c r="BZ35" i="1200"/>
  <c r="BP1644" i="64"/>
  <c r="BQ1642" i="64"/>
  <c r="BQ975" i="64" a="1"/>
  <c r="BQ975" i="64" s="1"/>
  <c r="BQ1643" i="64" a="1"/>
  <c r="BQ1643" i="64" s="1"/>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7" i="64"/>
  <c r="BK1819"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2" i="64"/>
  <c r="T1888" i="64" s="1"/>
  <c r="T1894" i="64" s="1"/>
  <c r="T1928" i="64"/>
  <c r="U1925" i="64" s="1"/>
  <c r="U1930" i="64" s="1"/>
  <c r="T1898" i="64" a="1"/>
  <c r="T1898"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R3" i="64"/>
  <c r="BR1641" i="64" s="1" a="1"/>
  <c r="BR1641"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7" i="861" s="1"/>
  <c r="BQ98" i="861" s="1"/>
  <c r="BQ42" i="863"/>
  <c r="BQ21" i="863" s="1"/>
  <c r="BQ32"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2" i="64"/>
  <c r="AA2055" i="64" a="1"/>
  <c r="AA2055" i="64" s="1"/>
  <c r="AA2056" i="64" a="1"/>
  <c r="AA2056" i="64" s="1"/>
  <c r="AA2057" i="64" a="1"/>
  <c r="AA2057" i="64" s="1"/>
  <c r="AA2058" i="64" a="1"/>
  <c r="AA2058" i="64" s="1"/>
  <c r="AA2059" i="64" a="1"/>
  <c r="AA2059" i="64" s="1"/>
  <c r="AA2060" i="64" a="1"/>
  <c r="AA2060" i="64" s="1"/>
  <c r="AA2062" i="64" a="1"/>
  <c r="AA2062" i="64" s="1"/>
  <c r="AA2063" i="64" a="1"/>
  <c r="AA2063" i="64" s="1"/>
  <c r="AA2061" i="64" a="1"/>
  <c r="AA2061" i="64" s="1"/>
  <c r="Z2064" i="64"/>
  <c r="DF2074" i="64"/>
  <c r="DG2072" i="64"/>
  <c r="AA435" i="64" a="1"/>
  <c r="AA435" i="64" s="1"/>
  <c r="AA413" i="64" a="1"/>
  <c r="AA413" i="64" s="1"/>
  <c r="AA436" i="64" a="1"/>
  <c r="AA436" i="64" s="1"/>
  <c r="Z414" i="64"/>
  <c r="AA2243" i="64"/>
  <c r="AA2209" i="64"/>
  <c r="CV190" i="64"/>
  <c r="CV193" i="64" s="1"/>
  <c r="CP1405" i="64"/>
  <c r="CQ1405" i="64" s="1"/>
  <c r="CR1405" i="64" s="1"/>
  <c r="CO1406" i="64"/>
  <c r="CQ1404" i="64"/>
  <c r="CR2425" i="64"/>
  <c r="CR2427" i="64" s="1"/>
  <c r="CO1477" i="64"/>
  <c r="CO1441" i="64"/>
  <c r="CO1371" i="64"/>
  <c r="Z2168" i="64"/>
  <c r="Z2146" i="64"/>
  <c r="AA2501" i="64" a="1"/>
  <c r="AA2501" i="64" s="1"/>
  <c r="AA2147" i="64" a="1"/>
  <c r="AA2147" i="64" s="1"/>
  <c r="AA2167" i="64" a="1"/>
  <c r="AA2167" i="64" s="1"/>
  <c r="BJ1862" i="64"/>
  <c r="BK1860" i="64"/>
  <c r="BK1839" i="64"/>
  <c r="BK1841" i="64" s="1"/>
  <c r="W1774" i="64"/>
  <c r="W1775" i="64" s="1"/>
  <c r="V1775" i="64"/>
  <c r="X1763" i="64"/>
  <c r="Y1761" i="64"/>
  <c r="Y1770" i="64"/>
  <c r="Y1762" i="64"/>
  <c r="Y1771" i="64"/>
  <c r="AA1767" i="64" a="1"/>
  <c r="AA1767" i="64" s="1"/>
  <c r="AA1766" i="64" a="1"/>
  <c r="AA1766" i="64" s="1"/>
  <c r="AA1758" i="64" a="1"/>
  <c r="AA1758" i="64" s="1"/>
  <c r="AA1757" i="64" a="1"/>
  <c r="AA1757" i="64" s="1"/>
  <c r="Z1754" i="64"/>
  <c r="Z1753" i="64"/>
  <c r="AA1748" i="64" a="1"/>
  <c r="AA1748" i="64" s="1"/>
  <c r="AA1749" i="64" a="1"/>
  <c r="AA1749" i="64" s="1"/>
  <c r="Z2189" i="64"/>
  <c r="AA2188" i="64" a="1"/>
  <c r="AA2188"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8" i="64"/>
  <c r="AB1959" i="64" s="1"/>
  <c r="CO572" i="64"/>
  <c r="CO576" i="64" s="1"/>
  <c r="W620" i="64" a="1"/>
  <c r="W620" i="64" s="1"/>
  <c r="Z1215" i="64"/>
  <c r="Z1669" i="64"/>
  <c r="Z1506" i="64"/>
  <c r="Z998" i="64"/>
  <c r="Z390" i="64"/>
  <c r="Z599" i="64"/>
  <c r="Z575" i="64"/>
  <c r="Z1927" i="64"/>
  <c r="Z1962"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8" i="64" a="1"/>
  <c r="AA2398" i="64" s="1"/>
  <c r="AA2424" i="64" a="1"/>
  <c r="AA2424" i="64" s="1"/>
  <c r="AA2475" i="64" a="1"/>
  <c r="AA2475" i="64" s="1"/>
  <c r="AA2449" i="64" a="1"/>
  <c r="AA2449" i="64" s="1"/>
  <c r="AA1645" i="64" a="1"/>
  <c r="AA1645" i="64" s="1"/>
  <c r="AA1646" i="64" s="1"/>
  <c r="Z93" i="64"/>
  <c r="AA90" i="64" a="1"/>
  <c r="AA90" i="64" s="1"/>
  <c r="AA91" i="64" a="1"/>
  <c r="AA91" i="64" s="1"/>
  <c r="AA92" i="64" a="1"/>
  <c r="AA92" i="64" s="1"/>
  <c r="AA89" i="64" a="1"/>
  <c r="AA89" i="64" s="1"/>
  <c r="AA1587" i="64" a="1"/>
  <c r="AA1587" i="64" s="1"/>
  <c r="AA1588" i="64" s="1"/>
  <c r="AA389" i="64" a="1"/>
  <c r="AA389" i="64" s="1"/>
  <c r="AO1795" i="64"/>
  <c r="AO1797" i="64" s="1"/>
  <c r="AA2525" i="64" a="1"/>
  <c r="AA2525" i="64" s="1"/>
  <c r="AA1507" i="64" a="1"/>
  <c r="AA1507" i="64" s="1"/>
  <c r="Z1960" i="64"/>
  <c r="AA1957" i="64" s="1"/>
  <c r="AA1889" i="64" a="1"/>
  <c r="AA1889" i="64" s="1"/>
  <c r="AA1897" i="64" s="1"/>
  <c r="AA1926" i="64" a="1"/>
  <c r="AA1926" i="64" s="1"/>
  <c r="AA1668" i="64" a="1"/>
  <c r="AA1668" i="64" s="1"/>
  <c r="AA1676" i="64" a="1"/>
  <c r="AA1676" i="64" s="1"/>
  <c r="AA1670" i="64" a="1"/>
  <c r="AA1670" i="64" s="1"/>
  <c r="AA1214" i="64" a="1"/>
  <c r="AA1214" i="64" s="1"/>
  <c r="AA997" i="64" a="1"/>
  <c r="AA997" i="64" s="1"/>
  <c r="BQ1021" i="64" a="1"/>
  <c r="W621" i="64" a="1"/>
  <c r="AA599" i="64" a="1"/>
  <c r="BQ1136" i="64" a="1"/>
  <c r="AA414" i="64" a="1"/>
  <c r="AA698" i="64" a="1"/>
  <c r="AA2168" i="64" a="1"/>
  <c r="AA1753" i="64" a="1"/>
  <c r="BO1024" i="64" a="1"/>
  <c r="BR1642" i="64" a="1"/>
  <c r="AA1669" i="64" a="1"/>
  <c r="AA575" i="64" a="1"/>
  <c r="BQ732" i="64" a="1"/>
  <c r="AA2189" i="64" a="1"/>
  <c r="AB2209" i="64" a="1"/>
  <c r="BQ1046" i="64"/>
  <c r="AA2146" i="64" a="1"/>
  <c r="AA1754" i="64" a="1"/>
  <c r="AA390" i="64" a="1"/>
  <c r="AA437" i="64" a="1"/>
  <c r="AB2243" i="64" a="1"/>
  <c r="BQ772" i="64" a="1"/>
  <c r="BP1023" i="64" a="1"/>
  <c r="AA1506" i="64" a="1"/>
  <c r="AA1215" i="64" a="1"/>
  <c r="AA998" i="64" a="1"/>
  <c r="BX36" i="1200" l="1"/>
  <c r="BY22" i="1200"/>
  <c r="BX24" i="1200"/>
  <c r="AS26" i="1200"/>
  <c r="AT21" i="1200"/>
  <c r="AS30" i="1200"/>
  <c r="AS17" i="861" s="1"/>
  <c r="AS19" i="861" s="1"/>
  <c r="BZ8" i="1200"/>
  <c r="BY34" i="1200"/>
  <c r="BZ18" i="1200"/>
  <c r="BZ34" i="1200" s="1"/>
  <c r="CA16" i="1200"/>
  <c r="CA37" i="861" s="1"/>
  <c r="CA23" i="1200"/>
  <c r="CA17" i="1200"/>
  <c r="CA4" i="1200"/>
  <c r="CA33" i="1200"/>
  <c r="CA37" i="1200"/>
  <c r="CA29" i="1200"/>
  <c r="CA35" i="1200"/>
  <c r="CC2" i="1200"/>
  <c r="CB1" i="1200"/>
  <c r="CB7" i="1200"/>
  <c r="CB3" i="1200"/>
  <c r="BQ1644" i="64"/>
  <c r="BR1642" i="64"/>
  <c r="BR975" i="64" a="1"/>
  <c r="BR975" i="64" s="1"/>
  <c r="BR1643" i="64" a="1"/>
  <c r="BR1643" i="64" s="1"/>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7" i="64"/>
  <c r="BL1819"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8" i="64"/>
  <c r="V1925" i="64" s="1"/>
  <c r="V1928" i="64" s="1"/>
  <c r="W1925" i="64" s="1"/>
  <c r="T1891" i="64"/>
  <c r="U1898" i="64" a="1"/>
  <c r="U1898"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S1" i="64"/>
  <c r="BT2" i="64"/>
  <c r="BS3" i="64"/>
  <c r="BS1641" i="64" s="1" a="1"/>
  <c r="BS1641" i="64" s="1"/>
  <c r="BR24" i="864"/>
  <c r="BR97" i="861" s="1"/>
  <c r="BR98" i="861" s="1"/>
  <c r="BV3" i="861"/>
  <c r="BU4" i="861"/>
  <c r="BU5" i="861" s="1"/>
  <c r="BU1" i="861"/>
  <c r="BU8" i="861"/>
  <c r="BR70" i="863" a="1"/>
  <c r="BR70" i="863" s="1"/>
  <c r="BR68" i="863" a="1"/>
  <c r="BR68" i="863" s="1"/>
  <c r="BR66" i="863" a="1"/>
  <c r="BR66" i="863" s="1"/>
  <c r="BR4" i="863"/>
  <c r="BR57" i="863"/>
  <c r="BR43" i="863"/>
  <c r="BR42" i="863"/>
  <c r="BR21" i="863" s="1"/>
  <c r="BR32"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2" i="64"/>
  <c r="AA437" i="64"/>
  <c r="AB2055" i="64" a="1"/>
  <c r="AB2055" i="64" s="1"/>
  <c r="AB2056" i="64" a="1"/>
  <c r="AB2056" i="64" s="1"/>
  <c r="AB2057" i="64" a="1"/>
  <c r="AB2057" i="64" s="1"/>
  <c r="AB2061" i="64" a="1"/>
  <c r="AB2061" i="64" s="1"/>
  <c r="AB2060" i="64" a="1"/>
  <c r="AB2060" i="64" s="1"/>
  <c r="AB2062" i="64" a="1"/>
  <c r="AB2062" i="64" s="1"/>
  <c r="AB2063" i="64" a="1"/>
  <c r="AB2063" i="64" s="1"/>
  <c r="AB2059" i="64" a="1"/>
  <c r="AB2059" i="64" s="1"/>
  <c r="AB2058" i="64" a="1"/>
  <c r="AB2058" i="64" s="1"/>
  <c r="AA2064" i="64"/>
  <c r="AB435" i="64" a="1"/>
  <c r="AB435" i="64" s="1"/>
  <c r="AB413" i="64" a="1"/>
  <c r="AB413" i="64" s="1"/>
  <c r="AB436" i="64" a="1"/>
  <c r="AB436" i="64" s="1"/>
  <c r="DG2074" i="64"/>
  <c r="DH2072" i="64"/>
  <c r="AA414" i="64"/>
  <c r="AB2209" i="64"/>
  <c r="AB2243" i="64"/>
  <c r="CW190" i="64"/>
  <c r="CW193" i="64" s="1"/>
  <c r="CP1406" i="64"/>
  <c r="CQ1406" i="64"/>
  <c r="CR1404" i="64"/>
  <c r="CS1405" i="64"/>
  <c r="CT1405" i="64" s="1"/>
  <c r="CU1405" i="64" s="1"/>
  <c r="CV1405" i="64" s="1"/>
  <c r="CS2425" i="64"/>
  <c r="CS2427" i="64" s="1"/>
  <c r="AA2168" i="64"/>
  <c r="AA2146" i="64"/>
  <c r="AB2501" i="64" a="1"/>
  <c r="AB2501" i="64" s="1"/>
  <c r="AB2147" i="64" a="1"/>
  <c r="AB2147" i="64" s="1"/>
  <c r="AB2167" i="64" a="1"/>
  <c r="AB2167" i="64" s="1"/>
  <c r="BL1860" i="64"/>
  <c r="BK1862" i="64"/>
  <c r="BL1839" i="64"/>
  <c r="BL1841" i="64" s="1"/>
  <c r="X1772" i="64"/>
  <c r="X1774" i="64" s="1"/>
  <c r="Y1763" i="64"/>
  <c r="Z1762" i="64"/>
  <c r="Z1771" i="64"/>
  <c r="Z1761" i="64"/>
  <c r="Z1770" i="64"/>
  <c r="AB1766" i="64" a="1"/>
  <c r="AB1766" i="64" s="1"/>
  <c r="AB1767" i="64" a="1"/>
  <c r="AB1767" i="64" s="1"/>
  <c r="AB1757" i="64" a="1"/>
  <c r="AB1757" i="64" s="1"/>
  <c r="AB1758" i="64" a="1"/>
  <c r="AB1758" i="64" s="1"/>
  <c r="AA1754" i="64"/>
  <c r="AA1753" i="64"/>
  <c r="AB1748" i="64" a="1"/>
  <c r="AB1748" i="64" s="1"/>
  <c r="AB1749" i="64" a="1"/>
  <c r="AB1749" i="64" s="1"/>
  <c r="AA2189" i="64"/>
  <c r="AB2188" i="64" a="1"/>
  <c r="AB2188" i="64" s="1"/>
  <c r="AB573" i="64" a="1"/>
  <c r="AB573" i="64" s="1"/>
  <c r="W621" i="64"/>
  <c r="AC1958" i="64"/>
  <c r="AC1959" i="64" s="1"/>
  <c r="X620" i="64" a="1"/>
  <c r="X620" i="64" s="1"/>
  <c r="AA1215" i="64"/>
  <c r="AA1506" i="64"/>
  <c r="AA1669" i="64"/>
  <c r="AA998" i="64"/>
  <c r="AA390" i="64"/>
  <c r="AA599" i="64"/>
  <c r="AA575" i="64"/>
  <c r="AA1927" i="64"/>
  <c r="AA1962"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5" i="64" a="1"/>
  <c r="AB2475" i="64" s="1"/>
  <c r="AB2449" i="64" a="1"/>
  <c r="AB2449" i="64" s="1"/>
  <c r="AB2424" i="64" a="1"/>
  <c r="AB2424" i="64" s="1"/>
  <c r="AB2398" i="64" a="1"/>
  <c r="AB2398" i="64" s="1"/>
  <c r="AB1645" i="64" a="1"/>
  <c r="AB1645" i="64" s="1"/>
  <c r="AB1646" i="64" s="1"/>
  <c r="AB90" i="64" a="1"/>
  <c r="AB90" i="64" s="1"/>
  <c r="AB89" i="64" a="1"/>
  <c r="AB89" i="64" s="1"/>
  <c r="AB91" i="64" a="1"/>
  <c r="AB91" i="64" s="1"/>
  <c r="AB92" i="64" a="1"/>
  <c r="AB92" i="64" s="1"/>
  <c r="AA93" i="64"/>
  <c r="AB1587" i="64" a="1"/>
  <c r="AB1587" i="64" s="1"/>
  <c r="AB1588" i="64" s="1"/>
  <c r="AB389" i="64" a="1"/>
  <c r="AB389" i="64" s="1"/>
  <c r="AP1795" i="64"/>
  <c r="AP1797" i="64" s="1"/>
  <c r="AB2525" i="64" a="1"/>
  <c r="AB2525" i="64" s="1"/>
  <c r="AB1507" i="64" a="1"/>
  <c r="AB1507" i="64" s="1"/>
  <c r="AA1960" i="64"/>
  <c r="AB1957" i="64" s="1"/>
  <c r="AB1889" i="64" a="1"/>
  <c r="AB1889" i="64" s="1"/>
  <c r="AB1897" i="64" s="1"/>
  <c r="AB1926" i="64" a="1"/>
  <c r="AB1926" i="64" s="1"/>
  <c r="AB1676" i="64" a="1"/>
  <c r="AB1676" i="64" s="1"/>
  <c r="AB1670" i="64" a="1"/>
  <c r="AB1670" i="64" s="1"/>
  <c r="AB1668" i="64" a="1"/>
  <c r="AB1668" i="64" s="1"/>
  <c r="AB1214" i="64" a="1"/>
  <c r="AB1214" i="64" s="1"/>
  <c r="AB997" i="64" a="1"/>
  <c r="AB997" i="64" s="1"/>
  <c r="BR1136" i="64" a="1"/>
  <c r="AB575" i="64" a="1"/>
  <c r="AB698" i="64" a="1"/>
  <c r="AB1669" i="64" a="1"/>
  <c r="AB1754" i="64" a="1"/>
  <c r="AB2146" i="64" a="1"/>
  <c r="BP1024" i="64" a="1"/>
  <c r="AB599" i="64" a="1"/>
  <c r="BQ1023" i="64" a="1"/>
  <c r="AB1506" i="64" a="1"/>
  <c r="AB437" i="64" a="1"/>
  <c r="BR1046" i="64"/>
  <c r="BR1021" i="64" a="1"/>
  <c r="AC2243" i="64" a="1"/>
  <c r="AC2209" i="64" a="1"/>
  <c r="AB2189" i="64" a="1"/>
  <c r="AB2168" i="64" a="1"/>
  <c r="X621" i="64" a="1"/>
  <c r="BR772" i="64" a="1"/>
  <c r="BR732" i="64" a="1"/>
  <c r="AB390" i="64" a="1"/>
  <c r="BS1642" i="64" a="1"/>
  <c r="AB414" i="64" a="1"/>
  <c r="AB1215" i="64" a="1"/>
  <c r="AB1753" i="64" a="1"/>
  <c r="AB998" i="64" a="1"/>
  <c r="AS28" i="861" l="1"/>
  <c r="AS29" i="861" s="1"/>
  <c r="BZ36" i="1200"/>
  <c r="BZ22" i="1200"/>
  <c r="BY36" i="1200"/>
  <c r="AT25" i="1200"/>
  <c r="BY24" i="1200"/>
  <c r="BX38" i="1200"/>
  <c r="BX18" i="861" s="1"/>
  <c r="CC1" i="1200"/>
  <c r="CC7" i="1200"/>
  <c r="CD2" i="1200"/>
  <c r="CC3" i="1200"/>
  <c r="CB23" i="1200"/>
  <c r="CB17" i="1200"/>
  <c r="CB16" i="1200"/>
  <c r="CB37" i="861" s="1"/>
  <c r="CB29" i="1200"/>
  <c r="CB33" i="1200"/>
  <c r="CB4" i="1200"/>
  <c r="CB37" i="1200"/>
  <c r="CB35" i="1200"/>
  <c r="CA18" i="1200"/>
  <c r="CA8" i="1200"/>
  <c r="BR1644" i="64"/>
  <c r="BS1642" i="64"/>
  <c r="BS975" i="64" a="1"/>
  <c r="BS975" i="64" s="1"/>
  <c r="BS1643" i="64" a="1"/>
  <c r="BS1643" i="64" s="1"/>
  <c r="BR973" i="64"/>
  <c r="BR974" i="64" s="1"/>
  <c r="BR976" i="64" s="1"/>
  <c r="BS971" i="64" a="1"/>
  <c r="BS971" i="64" s="1"/>
  <c r="BS972" i="64" a="1"/>
  <c r="BS972" i="64" s="1"/>
  <c r="AH508" i="64"/>
  <c r="BS509" i="64" a="1"/>
  <c r="BS509" i="64" s="1"/>
  <c r="BS498" i="64" a="1"/>
  <c r="BS498" i="64" s="1"/>
  <c r="BS515" i="64" a="1"/>
  <c r="BS515" i="64" s="1"/>
  <c r="BS501" i="64" a="1"/>
  <c r="BS501" i="64" s="1"/>
  <c r="BM1817" i="64"/>
  <c r="BM1819"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30" i="64"/>
  <c r="T1892" i="64"/>
  <c r="U1888" i="64" s="1"/>
  <c r="U1894" i="64" s="1"/>
  <c r="U1891" i="64" s="1"/>
  <c r="U1892"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1641" i="64" s="1" a="1"/>
  <c r="BT1641"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2" i="861" s="1"/>
  <c r="BS24" i="864"/>
  <c r="BS97" i="861" s="1"/>
  <c r="BS98"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2" i="64"/>
  <c r="AC2055" i="64" a="1"/>
  <c r="AC2055" i="64" s="1"/>
  <c r="AC2056" i="64" a="1"/>
  <c r="AC2056" i="64" s="1"/>
  <c r="AC2057" i="64" a="1"/>
  <c r="AC2057" i="64" s="1"/>
  <c r="AC2058" i="64" a="1"/>
  <c r="AC2058" i="64" s="1"/>
  <c r="AC2059" i="64" a="1"/>
  <c r="AC2059" i="64" s="1"/>
  <c r="AC2060" i="64" a="1"/>
  <c r="AC2060" i="64" s="1"/>
  <c r="AC2062" i="64" a="1"/>
  <c r="AC2062" i="64" s="1"/>
  <c r="AC2063" i="64" a="1"/>
  <c r="AC2063" i="64" s="1"/>
  <c r="AC2061" i="64" a="1"/>
  <c r="AC2061" i="64" s="1"/>
  <c r="AB2064" i="64"/>
  <c r="DH2074" i="64"/>
  <c r="DI2072" i="64"/>
  <c r="AC413" i="64" a="1"/>
  <c r="AC413" i="64" s="1"/>
  <c r="AC436" i="64" a="1"/>
  <c r="AC436" i="64" s="1"/>
  <c r="AC435" i="64" a="1"/>
  <c r="AC435" i="64" s="1"/>
  <c r="AB414" i="64"/>
  <c r="AC2243" i="64"/>
  <c r="AC2209" i="64"/>
  <c r="CX190" i="64"/>
  <c r="CX193" i="64" s="1"/>
  <c r="CW1405" i="64"/>
  <c r="CX1405" i="64" s="1"/>
  <c r="CY1405" i="64" s="1"/>
  <c r="CZ1405" i="64" s="1"/>
  <c r="CR1406" i="64"/>
  <c r="CS1404" i="64"/>
  <c r="CT2425" i="64"/>
  <c r="CT2427" i="64" s="1"/>
  <c r="AB2168" i="64"/>
  <c r="AB2146" i="64"/>
  <c r="AC2501" i="64" a="1"/>
  <c r="AC2501" i="64" s="1"/>
  <c r="AC2147" i="64" a="1"/>
  <c r="AC2147" i="64" s="1"/>
  <c r="AC2167" i="64" a="1"/>
  <c r="AC2167" i="64" s="1"/>
  <c r="BL1862" i="64"/>
  <c r="BM1860" i="64"/>
  <c r="BM1839" i="64"/>
  <c r="BM1841" i="64" s="1"/>
  <c r="Z1763" i="64"/>
  <c r="X1775" i="64"/>
  <c r="Y1772" i="64"/>
  <c r="Y1774" i="64" s="1"/>
  <c r="Y1775" i="64" s="1"/>
  <c r="Z1772" i="64"/>
  <c r="AA1761" i="64"/>
  <c r="AA1770" i="64"/>
  <c r="AA1762" i="64"/>
  <c r="AA1771" i="64"/>
  <c r="AC1767" i="64" a="1"/>
  <c r="AC1767" i="64" s="1"/>
  <c r="AC1766" i="64" a="1"/>
  <c r="AC1766" i="64" s="1"/>
  <c r="AC1757" i="64" a="1"/>
  <c r="AC1757" i="64" s="1"/>
  <c r="AC1758" i="64" a="1"/>
  <c r="AC1758" i="64" s="1"/>
  <c r="AB1754" i="64"/>
  <c r="AB1753" i="64"/>
  <c r="AC1748" i="64" a="1"/>
  <c r="AC1748" i="64" s="1"/>
  <c r="AC1749" i="64" a="1"/>
  <c r="AC1749" i="64" s="1"/>
  <c r="AB2189" i="64"/>
  <c r="AC2188" i="64" a="1"/>
  <c r="AC2188" i="64" s="1"/>
  <c r="AC573" i="64" a="1"/>
  <c r="AC573" i="64" s="1"/>
  <c r="X621" i="64"/>
  <c r="AD1958" i="64"/>
  <c r="AD1959" i="64" s="1"/>
  <c r="Y620" i="64" a="1"/>
  <c r="Y620" i="64" s="1"/>
  <c r="W1928" i="64"/>
  <c r="X1925" i="64" s="1"/>
  <c r="W1930" i="64"/>
  <c r="AB1215" i="64"/>
  <c r="AB1506" i="64"/>
  <c r="AB1669" i="64"/>
  <c r="AB998" i="64"/>
  <c r="AB390" i="64"/>
  <c r="AB599" i="64"/>
  <c r="AB575" i="64"/>
  <c r="AB1962" i="64"/>
  <c r="AB1927"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8" i="64" a="1"/>
  <c r="AC2398" i="64" s="1"/>
  <c r="AC2475" i="64" a="1"/>
  <c r="AC2475" i="64" s="1"/>
  <c r="AC2449" i="64" a="1"/>
  <c r="AC2449" i="64" s="1"/>
  <c r="AC2424" i="64" a="1"/>
  <c r="AC2424" i="64" s="1"/>
  <c r="AC1645" i="64" a="1"/>
  <c r="AC1645" i="64" s="1"/>
  <c r="AC1646" i="64" s="1"/>
  <c r="AB93" i="64"/>
  <c r="AC89" i="64" a="1"/>
  <c r="AC89" i="64" s="1"/>
  <c r="AC90" i="64" a="1"/>
  <c r="AC90" i="64" s="1"/>
  <c r="AC91" i="64" a="1"/>
  <c r="AC91" i="64" s="1"/>
  <c r="AC92" i="64" a="1"/>
  <c r="AC92" i="64" s="1"/>
  <c r="AC1587" i="64" a="1"/>
  <c r="AC1587" i="64" s="1"/>
  <c r="AC1588" i="64" s="1"/>
  <c r="AC389" i="64" a="1"/>
  <c r="AC389" i="64" s="1"/>
  <c r="AQ1795" i="64"/>
  <c r="AQ1797" i="64" s="1"/>
  <c r="AC2525" i="64" a="1"/>
  <c r="AC2525" i="64" s="1"/>
  <c r="AC1507" i="64" a="1"/>
  <c r="AC1507" i="64" s="1"/>
  <c r="AB1960" i="64"/>
  <c r="AC1957" i="64" s="1"/>
  <c r="AC1889" i="64" a="1"/>
  <c r="AC1889" i="64" s="1"/>
  <c r="AC1897" i="64" s="1"/>
  <c r="AC1926" i="64" a="1"/>
  <c r="AC1926" i="64" s="1"/>
  <c r="AC1676" i="64" a="1"/>
  <c r="AC1676" i="64" s="1"/>
  <c r="AC1670" i="64" a="1"/>
  <c r="AC1670" i="64" s="1"/>
  <c r="AC1668" i="64" a="1"/>
  <c r="AC1668" i="64" s="1"/>
  <c r="AC1214" i="64" a="1"/>
  <c r="AC1214" i="64" s="1"/>
  <c r="AC997" i="64" a="1"/>
  <c r="AC997" i="64" s="1"/>
  <c r="BS732" i="64" a="1"/>
  <c r="AC2189" i="64" a="1"/>
  <c r="AC437" i="64" a="1"/>
  <c r="AD2209" i="64" a="1"/>
  <c r="AC1669" i="64" a="1"/>
  <c r="BS1136" i="64" a="1"/>
  <c r="AD2243" i="64" a="1"/>
  <c r="BT1642" i="64" a="1"/>
  <c r="AC414" i="64" a="1"/>
  <c r="AC698" i="64" a="1"/>
  <c r="AC575" i="64" a="1"/>
  <c r="BQ1024" i="64" a="1"/>
  <c r="BS1046" i="64"/>
  <c r="AC599" i="64" a="1"/>
  <c r="AC1506" i="64" a="1"/>
  <c r="AC1754" i="64" a="1"/>
  <c r="BS772" i="64" a="1"/>
  <c r="AC1753" i="64" a="1"/>
  <c r="BR1023" i="64" a="1"/>
  <c r="AC2146" i="64" a="1"/>
  <c r="AC2168" i="64" a="1"/>
  <c r="BS1021" i="64" a="1"/>
  <c r="Y621" i="64" a="1"/>
  <c r="AC1215" i="64" a="1"/>
  <c r="AC998" i="64" a="1"/>
  <c r="AC390" i="64" a="1"/>
  <c r="CA22" i="1200" l="1"/>
  <c r="AU21" i="1200"/>
  <c r="AT26" i="1200"/>
  <c r="AT30" i="1200"/>
  <c r="AT17" i="861" s="1"/>
  <c r="AT19" i="861" s="1"/>
  <c r="BY38" i="1200"/>
  <c r="BY18" i="861" s="1"/>
  <c r="BZ24" i="1200"/>
  <c r="BZ38" i="1200"/>
  <c r="BZ18" i="861" s="1"/>
  <c r="CB18" i="1200"/>
  <c r="CA34" i="1200"/>
  <c r="CC17" i="1200"/>
  <c r="CC16" i="1200"/>
  <c r="CC37" i="861" s="1"/>
  <c r="CC35" i="1200"/>
  <c r="CC23" i="1200"/>
  <c r="CC33" i="1200"/>
  <c r="CC37" i="1200"/>
  <c r="CC29" i="1200"/>
  <c r="CC4" i="1200"/>
  <c r="CD7" i="1200"/>
  <c r="CD1" i="1200"/>
  <c r="CE2" i="1200"/>
  <c r="CD3" i="1200"/>
  <c r="CB8" i="1200"/>
  <c r="BS1644" i="64"/>
  <c r="BT1642" i="64"/>
  <c r="BT975" i="64" a="1"/>
  <c r="BT975" i="64" s="1"/>
  <c r="BT1643" i="64" a="1"/>
  <c r="BT1643" i="64" s="1"/>
  <c r="BS973" i="64"/>
  <c r="BS974" i="64" s="1"/>
  <c r="BS976" i="64" s="1"/>
  <c r="BT971" i="64" a="1"/>
  <c r="BT971" i="64" s="1"/>
  <c r="BT972" i="64" a="1"/>
  <c r="BT972" i="64" s="1"/>
  <c r="AH510" i="64"/>
  <c r="BT509" i="64" a="1"/>
  <c r="BT509" i="64" s="1"/>
  <c r="BT498" i="64" a="1"/>
  <c r="BT498" i="64" s="1"/>
  <c r="BT515" i="64" a="1"/>
  <c r="BT515" i="64" s="1"/>
  <c r="BT501" i="64" a="1"/>
  <c r="BT501" i="64" s="1"/>
  <c r="BN1817" i="64"/>
  <c r="BN1819"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8" i="64"/>
  <c r="V1894" i="64" s="1"/>
  <c r="V1898" i="64" a="1"/>
  <c r="V1898"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V2" i="64"/>
  <c r="BU1" i="64"/>
  <c r="BU3" i="64"/>
  <c r="BU1641" i="64" s="1" a="1"/>
  <c r="BU1641" i="64" s="1"/>
  <c r="BT24" i="864"/>
  <c r="BT97" i="861" s="1"/>
  <c r="BT98"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2"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2" i="64"/>
  <c r="AC437" i="64"/>
  <c r="AD2055" i="64" a="1"/>
  <c r="AD2055" i="64" s="1"/>
  <c r="AD2056" i="64" a="1"/>
  <c r="AD2056" i="64" s="1"/>
  <c r="AD2057" i="64" a="1"/>
  <c r="AD2057" i="64" s="1"/>
  <c r="AD2058" i="64" a="1"/>
  <c r="AD2058" i="64" s="1"/>
  <c r="AD2059" i="64" a="1"/>
  <c r="AD2059" i="64" s="1"/>
  <c r="AD2060" i="64" a="1"/>
  <c r="AD2060" i="64" s="1"/>
  <c r="AD2062" i="64" a="1"/>
  <c r="AD2062" i="64" s="1"/>
  <c r="AD2063" i="64" a="1"/>
  <c r="AD2063" i="64" s="1"/>
  <c r="AD2061" i="64" a="1"/>
  <c r="AD2061" i="64" s="1"/>
  <c r="AC2064" i="64"/>
  <c r="AD413" i="64" a="1"/>
  <c r="AD413" i="64" s="1"/>
  <c r="AD435" i="64" a="1"/>
  <c r="AD435" i="64" s="1"/>
  <c r="AD436" i="64" a="1"/>
  <c r="AD436" i="64" s="1"/>
  <c r="DI2074" i="64"/>
  <c r="DJ2072" i="64"/>
  <c r="AC414" i="64"/>
  <c r="AD2243" i="64"/>
  <c r="AD2209" i="64"/>
  <c r="CY190" i="64"/>
  <c r="CY193" i="64" s="1"/>
  <c r="DA1405" i="64"/>
  <c r="DB1405" i="64" s="1"/>
  <c r="DC1405" i="64" s="1"/>
  <c r="DD1405" i="64" s="1"/>
  <c r="CS1406" i="64"/>
  <c r="CT1404" i="64"/>
  <c r="CU2425" i="64"/>
  <c r="CU2427" i="64" s="1"/>
  <c r="AC2168" i="64"/>
  <c r="AC2146" i="64"/>
  <c r="AD2501" i="64" a="1"/>
  <c r="AD2501" i="64" s="1"/>
  <c r="AD2147" i="64" a="1"/>
  <c r="AD2147" i="64" s="1"/>
  <c r="AD2167" i="64" a="1"/>
  <c r="AD2167" i="64" s="1"/>
  <c r="BN1860" i="64"/>
  <c r="BM1862" i="64"/>
  <c r="BN1839" i="64"/>
  <c r="BN1841" i="64" s="1"/>
  <c r="AA1763" i="64"/>
  <c r="Z1774" i="64"/>
  <c r="Z1775" i="64" s="1"/>
  <c r="AB1761" i="64"/>
  <c r="AB1770" i="64"/>
  <c r="AB1762" i="64"/>
  <c r="AB1771" i="64"/>
  <c r="AA1772" i="64"/>
  <c r="AD1767" i="64" a="1"/>
  <c r="AD1767" i="64" s="1"/>
  <c r="AD1766" i="64" a="1"/>
  <c r="AD1766" i="64" s="1"/>
  <c r="AD1757" i="64" a="1"/>
  <c r="AD1757" i="64" s="1"/>
  <c r="AD1758" i="64" a="1"/>
  <c r="AD1758" i="64" s="1"/>
  <c r="AC1754" i="64"/>
  <c r="AC1753" i="64"/>
  <c r="AD1748" i="64" a="1"/>
  <c r="AD1748" i="64" s="1"/>
  <c r="AD1749" i="64" a="1"/>
  <c r="AD1749" i="64" s="1"/>
  <c r="AC2189" i="64"/>
  <c r="AD2188" i="64" a="1"/>
  <c r="AD2188" i="64" s="1"/>
  <c r="AD573" i="64" a="1"/>
  <c r="AD573" i="64" s="1"/>
  <c r="Y621" i="64"/>
  <c r="Z620" i="64" a="1"/>
  <c r="Z620" i="64" s="1"/>
  <c r="AE1958" i="64"/>
  <c r="X1928" i="64"/>
  <c r="Y1925" i="64" s="1"/>
  <c r="X1930" i="64"/>
  <c r="AC1215" i="64"/>
  <c r="AC1669" i="64"/>
  <c r="AC1506" i="64"/>
  <c r="AC998" i="64"/>
  <c r="AC390" i="64"/>
  <c r="AC575" i="64"/>
  <c r="AC599" i="64"/>
  <c r="AC1927" i="64"/>
  <c r="AC1962"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8" i="64" a="1"/>
  <c r="AD2398" i="64" s="1"/>
  <c r="AD2475" i="64" a="1"/>
  <c r="AD2475" i="64" s="1"/>
  <c r="AD2449" i="64" a="1"/>
  <c r="AD2449" i="64" s="1"/>
  <c r="AD2424" i="64" a="1"/>
  <c r="AD2424" i="64" s="1"/>
  <c r="AD1645" i="64" a="1"/>
  <c r="AD1645" i="64" s="1"/>
  <c r="AD1646" i="64" s="1"/>
  <c r="AD91" i="64" a="1"/>
  <c r="AD91" i="64" s="1"/>
  <c r="AD92" i="64" a="1"/>
  <c r="AD92" i="64" s="1"/>
  <c r="AD89" i="64" a="1"/>
  <c r="AD89" i="64" s="1"/>
  <c r="AD90" i="64" a="1"/>
  <c r="AD90" i="64" s="1"/>
  <c r="AC93" i="64"/>
  <c r="AD1587" i="64" a="1"/>
  <c r="AD1587" i="64" s="1"/>
  <c r="AD1588" i="64" s="1"/>
  <c r="AD389" i="64" a="1"/>
  <c r="AD389" i="64" s="1"/>
  <c r="AR1795" i="64"/>
  <c r="AR1797" i="64" s="1"/>
  <c r="AD2525" i="64" a="1"/>
  <c r="AD2525" i="64" s="1"/>
  <c r="AD1507" i="64" a="1"/>
  <c r="AD1507" i="64" s="1"/>
  <c r="AC1960" i="64"/>
  <c r="AD1957" i="64" s="1"/>
  <c r="AD1889" i="64" a="1"/>
  <c r="AD1889" i="64" s="1"/>
  <c r="AD1897" i="64" s="1"/>
  <c r="AD1926" i="64" a="1"/>
  <c r="AD1926" i="64" s="1"/>
  <c r="AD1676" i="64" a="1"/>
  <c r="AD1676" i="64" s="1"/>
  <c r="AD1670" i="64" a="1"/>
  <c r="AD1670" i="64" s="1"/>
  <c r="AD1668" i="64" a="1"/>
  <c r="AD1668" i="64" s="1"/>
  <c r="AD1214" i="64" a="1"/>
  <c r="AD1214" i="64" s="1"/>
  <c r="AD997" i="64" a="1"/>
  <c r="AD997" i="64" s="1"/>
  <c r="AD1506" i="64" a="1"/>
  <c r="AD1215" i="64" a="1"/>
  <c r="AD698" i="64" a="1"/>
  <c r="BT1021" i="64" a="1"/>
  <c r="AE2243" i="64" a="1"/>
  <c r="AD599" i="64" a="1"/>
  <c r="AD414" i="64" a="1"/>
  <c r="AE2209" i="64" a="1"/>
  <c r="AD575" i="64" a="1"/>
  <c r="BT1046" i="64"/>
  <c r="AD2146" i="64" a="1"/>
  <c r="BR1024" i="64" a="1"/>
  <c r="AD437" i="64" a="1"/>
  <c r="BT1136" i="64" a="1"/>
  <c r="AD2168" i="64" a="1"/>
  <c r="AD1669" i="64" a="1"/>
  <c r="AD1754" i="64" a="1"/>
  <c r="BT732" i="64" a="1"/>
  <c r="AD1753" i="64" a="1"/>
  <c r="BT772" i="64" a="1"/>
  <c r="AD2189" i="64" a="1"/>
  <c r="BS1023" i="64" a="1"/>
  <c r="AD998" i="64" a="1"/>
  <c r="Z621" i="64" a="1"/>
  <c r="BU1642" i="64" a="1"/>
  <c r="AD390" i="64" a="1"/>
  <c r="AT28" i="861" l="1"/>
  <c r="AT29" i="861" s="1"/>
  <c r="CA36" i="1200"/>
  <c r="CB22" i="1200"/>
  <c r="AU25" i="1200"/>
  <c r="CA24" i="1200"/>
  <c r="CC18" i="1200"/>
  <c r="CE7" i="1200"/>
  <c r="CE1" i="1200"/>
  <c r="CF2" i="1200"/>
  <c r="CE3" i="1200"/>
  <c r="CD17" i="1200"/>
  <c r="CD4" i="1200"/>
  <c r="CD16" i="1200"/>
  <c r="CD37" i="861" s="1"/>
  <c r="CD35" i="1200"/>
  <c r="CD23" i="1200"/>
  <c r="CD33" i="1200"/>
  <c r="CD37" i="1200"/>
  <c r="CD29" i="1200"/>
  <c r="CC8" i="1200"/>
  <c r="CB34" i="1200"/>
  <c r="BT1644" i="64"/>
  <c r="BU1642" i="64"/>
  <c r="BU975" i="64" a="1"/>
  <c r="BU975" i="64" s="1"/>
  <c r="BU1643" i="64" a="1"/>
  <c r="BU1643" i="64" s="1"/>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7" i="64"/>
  <c r="BO1819"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9" i="64"/>
  <c r="V1891"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V1" i="64"/>
  <c r="BW2" i="64"/>
  <c r="BV3" i="64"/>
  <c r="BV1641" i="64" s="1" a="1"/>
  <c r="BV1641" i="64" s="1"/>
  <c r="BU24" i="864"/>
  <c r="BU97" i="861" s="1"/>
  <c r="BU98"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2"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2" i="64"/>
  <c r="AE702" i="64" a="1"/>
  <c r="AE702" i="64" s="1"/>
  <c r="AE697" i="64" a="1"/>
  <c r="AE697" i="64" s="1"/>
  <c r="AD437" i="64"/>
  <c r="AE2055" i="64" a="1"/>
  <c r="AE2055" i="64" s="1"/>
  <c r="AE2056" i="64" a="1"/>
  <c r="AE2056" i="64" s="1"/>
  <c r="AE2057" i="64" a="1"/>
  <c r="AE2057" i="64" s="1"/>
  <c r="AE2058" i="64" a="1"/>
  <c r="AE2058" i="64" s="1"/>
  <c r="AE2061" i="64" a="1"/>
  <c r="AE2061" i="64" s="1"/>
  <c r="AE2060" i="64" a="1"/>
  <c r="AE2060" i="64" s="1"/>
  <c r="AE2059" i="64" a="1"/>
  <c r="AE2059" i="64" s="1"/>
  <c r="AE2062" i="64" a="1"/>
  <c r="AE2062" i="64" s="1"/>
  <c r="AE2063" i="64" a="1"/>
  <c r="AE2063" i="64" s="1"/>
  <c r="AD2064" i="64"/>
  <c r="AE413" i="64" a="1"/>
  <c r="AE413" i="64" s="1"/>
  <c r="AE436" i="64" a="1"/>
  <c r="AE436" i="64" s="1"/>
  <c r="AE435" i="64" a="1"/>
  <c r="AE435" i="64" s="1"/>
  <c r="DJ2074" i="64"/>
  <c r="DK2072" i="64"/>
  <c r="AD414" i="64"/>
  <c r="AE2209" i="64"/>
  <c r="AE2243" i="64"/>
  <c r="CZ190" i="64"/>
  <c r="CZ193" i="64" s="1"/>
  <c r="DE1405" i="64"/>
  <c r="DF1405" i="64" s="1"/>
  <c r="DG1405" i="64" s="1"/>
  <c r="DH1405" i="64" s="1"/>
  <c r="CT1406" i="64"/>
  <c r="CU1404" i="64"/>
  <c r="CV2425" i="64"/>
  <c r="CV2427" i="64" s="1"/>
  <c r="AD2168" i="64"/>
  <c r="AD2146" i="64"/>
  <c r="AE2501" i="64" a="1"/>
  <c r="AE2501" i="64" s="1"/>
  <c r="AE2147" i="64" a="1"/>
  <c r="AE2147" i="64" s="1"/>
  <c r="AE2167" i="64" a="1"/>
  <c r="AE2167" i="64" s="1"/>
  <c r="BN1862" i="64"/>
  <c r="BO1860" i="64"/>
  <c r="BO1839" i="64"/>
  <c r="BO1841" i="64" s="1"/>
  <c r="AA1774" i="64"/>
  <c r="AA1775" i="64" s="1"/>
  <c r="AB1763" i="64"/>
  <c r="AC1762" i="64"/>
  <c r="AC1771" i="64"/>
  <c r="AB1772" i="64"/>
  <c r="AC1761" i="64"/>
  <c r="AC1770" i="64"/>
  <c r="AE1767" i="64" a="1"/>
  <c r="AE1767" i="64" s="1"/>
  <c r="AE1766" i="64" a="1"/>
  <c r="AE1766" i="64" s="1"/>
  <c r="AE1758" i="64" a="1"/>
  <c r="AE1758" i="64" s="1"/>
  <c r="AE1757" i="64" a="1"/>
  <c r="AE1757" i="64" s="1"/>
  <c r="AD1754" i="64"/>
  <c r="AD1753" i="64"/>
  <c r="AE1748" i="64" a="1"/>
  <c r="AE1748" i="64" s="1"/>
  <c r="AE1749" i="64" a="1"/>
  <c r="AE1749" i="64" s="1"/>
  <c r="AD2189" i="64"/>
  <c r="AE2188" i="64" a="1"/>
  <c r="AE2188" i="64" s="1"/>
  <c r="AE573" i="64" a="1"/>
  <c r="AE573" i="64" s="1"/>
  <c r="Z621" i="64"/>
  <c r="AF1958" i="64"/>
  <c r="AF1959" i="64" s="1"/>
  <c r="Y1930" i="64"/>
  <c r="Y1928" i="64"/>
  <c r="Z1925" i="64" s="1"/>
  <c r="AA620" i="64" a="1"/>
  <c r="AA620" i="64" s="1"/>
  <c r="AD1669" i="64"/>
  <c r="AD1506" i="64"/>
  <c r="AD1215" i="64"/>
  <c r="AD998" i="64"/>
  <c r="AD390" i="64"/>
  <c r="AD599" i="64"/>
  <c r="AD575" i="64"/>
  <c r="AD1962" i="64"/>
  <c r="AD1927"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8" i="64" a="1"/>
  <c r="AE2398" i="64" s="1"/>
  <c r="AE2475" i="64" a="1"/>
  <c r="AE2475" i="64" s="1"/>
  <c r="AE2449" i="64" a="1"/>
  <c r="AE2449" i="64" s="1"/>
  <c r="AE2424" i="64" a="1"/>
  <c r="AE2424" i="64" s="1"/>
  <c r="AE1645" i="64" a="1"/>
  <c r="AE1645" i="64" s="1"/>
  <c r="AE1646" i="64" s="1"/>
  <c r="AD93" i="64"/>
  <c r="AE91" i="64" a="1"/>
  <c r="AE91" i="64" s="1"/>
  <c r="AE92" i="64" a="1"/>
  <c r="AE92" i="64" s="1"/>
  <c r="AE89" i="64" a="1"/>
  <c r="AE89" i="64" s="1"/>
  <c r="AE90" i="64" a="1"/>
  <c r="AE90" i="64" s="1"/>
  <c r="AE1587" i="64" a="1"/>
  <c r="AE1587" i="64" s="1"/>
  <c r="AE1588" i="64" s="1"/>
  <c r="AE389" i="64" a="1"/>
  <c r="AE389" i="64" s="1"/>
  <c r="AS1795" i="64"/>
  <c r="AS1797" i="64" s="1"/>
  <c r="AE2525" i="64" a="1"/>
  <c r="AE2525" i="64" s="1"/>
  <c r="AE1507" i="64" a="1"/>
  <c r="AE1507" i="64" s="1"/>
  <c r="AE1889" i="64" a="1"/>
  <c r="AE1889" i="64" s="1"/>
  <c r="AE1897" i="64" s="1"/>
  <c r="AD1960" i="64"/>
  <c r="AE1670" i="64" a="1"/>
  <c r="AE1670" i="64" s="1"/>
  <c r="AE1668" i="64" a="1"/>
  <c r="AE1668" i="64" s="1"/>
  <c r="AE1676" i="64" a="1"/>
  <c r="AE1676" i="64" s="1"/>
  <c r="AE1214" i="64" a="1"/>
  <c r="AE1214" i="64" s="1"/>
  <c r="AE997" i="64" a="1"/>
  <c r="AE997" i="64" s="1"/>
  <c r="AE1506" i="64" a="1"/>
  <c r="AE998" i="64" a="1"/>
  <c r="BT1023" i="64" a="1"/>
  <c r="AE1754" i="64" a="1"/>
  <c r="BU772" i="64" a="1"/>
  <c r="AE599" i="64" a="1"/>
  <c r="AE414" i="64" a="1"/>
  <c r="AE2146" i="64" a="1"/>
  <c r="BU732" i="64" a="1"/>
  <c r="AE437" i="64" a="1"/>
  <c r="AE1669" i="64" a="1"/>
  <c r="BV1642" i="64" a="1"/>
  <c r="BU1136" i="64" a="1"/>
  <c r="AE575" i="64" a="1"/>
  <c r="AE698" i="64" a="1"/>
  <c r="AE2189" i="64" a="1"/>
  <c r="AE390" i="64" a="1"/>
  <c r="BU1021" i="64" a="1"/>
  <c r="BU1046" i="64"/>
  <c r="AF2209" i="64" a="1"/>
  <c r="AF2243" i="64" a="1"/>
  <c r="AE2168" i="64" a="1"/>
  <c r="BS1024" i="64" a="1"/>
  <c r="AE1753" i="64" a="1"/>
  <c r="AE1215" i="64" a="1"/>
  <c r="AA621" i="64" a="1"/>
  <c r="CB36" i="1200" l="1"/>
  <c r="CD8" i="1200"/>
  <c r="CC22" i="1200"/>
  <c r="AV21" i="1200"/>
  <c r="AU26" i="1200"/>
  <c r="AU30" i="1200"/>
  <c r="AU17" i="861" s="1"/>
  <c r="AU19" i="861" s="1"/>
  <c r="CB24" i="1200"/>
  <c r="CA38" i="1200"/>
  <c r="CA18" i="861" s="1"/>
  <c r="CC34" i="1200"/>
  <c r="CD18" i="1200"/>
  <c r="CE17" i="1200"/>
  <c r="CE4" i="1200"/>
  <c r="CE23" i="1200"/>
  <c r="CE16" i="1200"/>
  <c r="CE37" i="861" s="1"/>
  <c r="CE35" i="1200"/>
  <c r="CE33" i="1200"/>
  <c r="CE37" i="1200"/>
  <c r="CE29" i="1200"/>
  <c r="CF7" i="1200"/>
  <c r="CF1" i="1200"/>
  <c r="CG2" i="1200"/>
  <c r="CF3" i="1200"/>
  <c r="BU1644" i="64"/>
  <c r="BV1642" i="64"/>
  <c r="BV975" i="64" a="1"/>
  <c r="BV975" i="64" s="1"/>
  <c r="BV1643" i="64" a="1"/>
  <c r="BV1643" i="64" s="1"/>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7" i="64"/>
  <c r="BP1819"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2" i="64"/>
  <c r="W1888" i="64" s="1"/>
  <c r="W1894" i="64" s="1"/>
  <c r="W1898" i="64" a="1"/>
  <c r="W1898"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W1" i="64"/>
  <c r="BX2" i="64"/>
  <c r="BW3" i="64"/>
  <c r="BW1641" i="64" s="1" a="1"/>
  <c r="BW1641" i="64" s="1"/>
  <c r="BV57" i="863"/>
  <c r="BV43" i="863"/>
  <c r="BV42" i="863"/>
  <c r="BV21" i="863" s="1"/>
  <c r="BV32"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7" i="861" s="1"/>
  <c r="BV98" i="861" s="1"/>
  <c r="AG277" i="64"/>
  <c r="AG260" i="64"/>
  <c r="AG278" i="64"/>
  <c r="AG261" i="64"/>
  <c r="AG279" i="64"/>
  <c r="AG280" i="64"/>
  <c r="AG262" i="64"/>
  <c r="AF263" i="64"/>
  <c r="AF281" i="64"/>
  <c r="BJ7" i="860"/>
  <c r="BJ3" i="860"/>
  <c r="BJ4" i="860" s="1"/>
  <c r="BK2" i="860"/>
  <c r="BJ1" i="860"/>
  <c r="AE698" i="64"/>
  <c r="AD2072" i="64"/>
  <c r="AF702" i="64" a="1"/>
  <c r="AF702" i="64" s="1"/>
  <c r="AF697" i="64" a="1"/>
  <c r="AF697" i="64" s="1"/>
  <c r="AE437" i="64"/>
  <c r="AF2061" i="64" a="1"/>
  <c r="AF2061" i="64" s="1"/>
  <c r="AF2055" i="64" a="1"/>
  <c r="AF2055" i="64" s="1"/>
  <c r="AF2056" i="64" a="1"/>
  <c r="AF2056" i="64" s="1"/>
  <c r="AF2058" i="64" a="1"/>
  <c r="AF2058" i="64" s="1"/>
  <c r="AF2060" i="64" a="1"/>
  <c r="AF2060" i="64" s="1"/>
  <c r="AF2059" i="64" a="1"/>
  <c r="AF2059" i="64" s="1"/>
  <c r="AF2062" i="64" a="1"/>
  <c r="AF2062" i="64" s="1"/>
  <c r="AF2063" i="64" a="1"/>
  <c r="AF2063" i="64" s="1"/>
  <c r="AF2057" i="64" a="1"/>
  <c r="AF2057" i="64" s="1"/>
  <c r="AE2064" i="64"/>
  <c r="DK2074" i="64"/>
  <c r="DL2072" i="64"/>
  <c r="DL2074" i="64" s="1"/>
  <c r="AF413" i="64" a="1"/>
  <c r="AF413" i="64" s="1"/>
  <c r="AF436" i="64" a="1"/>
  <c r="AF436" i="64" s="1"/>
  <c r="AF435" i="64" a="1"/>
  <c r="AF435" i="64" s="1"/>
  <c r="AE414" i="64"/>
  <c r="AF2209" i="64"/>
  <c r="AF2243" i="64"/>
  <c r="DA190" i="64"/>
  <c r="DA193" i="64" s="1"/>
  <c r="CU1406" i="64"/>
  <c r="CV1404" i="64"/>
  <c r="DI1405" i="64"/>
  <c r="DJ1405" i="64" s="1"/>
  <c r="DK1405" i="64" s="1"/>
  <c r="DL1405" i="64" s="1"/>
  <c r="CW2425" i="64"/>
  <c r="CW2427" i="64" s="1"/>
  <c r="AE2168" i="64"/>
  <c r="AE2146" i="64"/>
  <c r="AF2501" i="64" a="1"/>
  <c r="AF2501" i="64" s="1"/>
  <c r="AF2147" i="64" a="1"/>
  <c r="AF2147" i="64" s="1"/>
  <c r="AF2167" i="64" a="1"/>
  <c r="AF2167" i="64" s="1"/>
  <c r="BO1862" i="64"/>
  <c r="BP1860" i="64"/>
  <c r="BP1839" i="64"/>
  <c r="BP1841" i="64" s="1"/>
  <c r="AB1774" i="64"/>
  <c r="AB1775" i="64" s="1"/>
  <c r="AC1763" i="64"/>
  <c r="AD1761" i="64"/>
  <c r="AD1770" i="64"/>
  <c r="AD1762" i="64"/>
  <c r="AD1771" i="64"/>
  <c r="AF1766" i="64" a="1"/>
  <c r="AF1766" i="64" s="1"/>
  <c r="AF1767" i="64" a="1"/>
  <c r="AF1767" i="64" s="1"/>
  <c r="AF1758" i="64" a="1"/>
  <c r="AF1758" i="64" s="1"/>
  <c r="AF1757" i="64" a="1"/>
  <c r="AF1757" i="64" s="1"/>
  <c r="AE1754" i="64"/>
  <c r="AE1753" i="64"/>
  <c r="AF1748" i="64" a="1"/>
  <c r="AF1748" i="64" s="1"/>
  <c r="AF1749" i="64" a="1"/>
  <c r="AF1749" i="64" s="1"/>
  <c r="AE2189" i="64"/>
  <c r="AF2188" i="64" a="1"/>
  <c r="AF2188" i="64" s="1"/>
  <c r="AF573" i="64" a="1"/>
  <c r="AF573" i="64" s="1"/>
  <c r="AA621" i="64"/>
  <c r="Z1928" i="64"/>
  <c r="AA1925" i="64" s="1"/>
  <c r="Z1930" i="64"/>
  <c r="AB620" i="64" a="1"/>
  <c r="AB620" i="64" s="1"/>
  <c r="AG1958" i="64"/>
  <c r="AE1957" i="64"/>
  <c r="AE1962" i="64" s="1"/>
  <c r="AE1669"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8" i="64" a="1"/>
  <c r="AF2398" i="64" s="1"/>
  <c r="AF2475" i="64" a="1"/>
  <c r="AF2475" i="64" s="1"/>
  <c r="AF2449" i="64" a="1"/>
  <c r="AF2449" i="64" s="1"/>
  <c r="AF2424" i="64" a="1"/>
  <c r="AF2424" i="64" s="1"/>
  <c r="AF1645" i="64" a="1"/>
  <c r="AF1645" i="64" s="1"/>
  <c r="AF1646" i="64" s="1"/>
  <c r="AE93" i="64"/>
  <c r="AF90" i="64" a="1"/>
  <c r="AF90" i="64" s="1"/>
  <c r="AF89" i="64" a="1"/>
  <c r="AF89" i="64" s="1"/>
  <c r="AF91" i="64" a="1"/>
  <c r="AF91" i="64" s="1"/>
  <c r="AF92" i="64" a="1"/>
  <c r="AF92" i="64" s="1"/>
  <c r="AF1587" i="64" a="1"/>
  <c r="AF1587" i="64" s="1"/>
  <c r="AF1588" i="64" s="1"/>
  <c r="AF389" i="64" a="1"/>
  <c r="AF389" i="64" s="1"/>
  <c r="AT1795" i="64"/>
  <c r="AT1797" i="64" s="1"/>
  <c r="AF2525" i="64" a="1"/>
  <c r="AF2525" i="64" s="1"/>
  <c r="AF1507" i="64" a="1"/>
  <c r="AF1507" i="64" s="1"/>
  <c r="AF1889" i="64" a="1"/>
  <c r="AF1889" i="64" s="1"/>
  <c r="AF1897" i="64" s="1"/>
  <c r="AF1670" i="64" a="1"/>
  <c r="AF1670" i="64" s="1"/>
  <c r="AF1668" i="64" a="1"/>
  <c r="AF1668" i="64" s="1"/>
  <c r="AF1676" i="64" a="1"/>
  <c r="AF1676" i="64" s="1"/>
  <c r="AF1214" i="64" a="1"/>
  <c r="AF1214" i="64" s="1"/>
  <c r="AF997" i="64" a="1"/>
  <c r="AF997" i="64" s="1"/>
  <c r="BW1642" i="64" a="1"/>
  <c r="AF2168" i="64" a="1"/>
  <c r="AB621" i="64" a="1"/>
  <c r="BT1024" i="64" a="1"/>
  <c r="AF2189" i="64" a="1"/>
  <c r="AG2243" i="64" a="1"/>
  <c r="BV772" i="64" a="1"/>
  <c r="AF1754" i="64" a="1"/>
  <c r="AF414" i="64" a="1"/>
  <c r="AF1669" i="64" a="1"/>
  <c r="AF599" i="64" a="1"/>
  <c r="AF1506" i="64" a="1"/>
  <c r="BV1046" i="64"/>
  <c r="AF390" i="64" a="1"/>
  <c r="BU1023" i="64" a="1"/>
  <c r="AG2209" i="64" a="1"/>
  <c r="AF437" i="64" a="1"/>
  <c r="BV1136" i="64" a="1"/>
  <c r="AF2146" i="64" a="1"/>
  <c r="AF698" i="64" a="1"/>
  <c r="AF575" i="64" a="1"/>
  <c r="AF998" i="64" a="1"/>
  <c r="BV732" i="64" a="1"/>
  <c r="AF1215" i="64" a="1"/>
  <c r="BV1021" i="64" a="1"/>
  <c r="AF1753" i="64" a="1"/>
  <c r="AU28" i="861" l="1"/>
  <c r="AU29" i="861" s="1"/>
  <c r="CD22" i="1200"/>
  <c r="CC36" i="1200"/>
  <c r="AV25" i="1200"/>
  <c r="CC24" i="1200"/>
  <c r="CB38" i="1200"/>
  <c r="CB18" i="861" s="1"/>
  <c r="CD34" i="1200"/>
  <c r="CE18" i="1200"/>
  <c r="CG7" i="1200"/>
  <c r="CG1" i="1200"/>
  <c r="CG3" i="1200"/>
  <c r="CH2" i="1200"/>
  <c r="CE8" i="1200"/>
  <c r="CF4" i="1200"/>
  <c r="CF17" i="1200"/>
  <c r="CF16" i="1200"/>
  <c r="CF37" i="861" s="1"/>
  <c r="CF29" i="1200"/>
  <c r="CF33" i="1200"/>
  <c r="CF35" i="1200"/>
  <c r="CF23" i="1200"/>
  <c r="CF37" i="1200"/>
  <c r="BV1644" i="64"/>
  <c r="BW1642" i="64"/>
  <c r="BW975" i="64" a="1"/>
  <c r="BW975" i="64" s="1"/>
  <c r="BW1643" i="64" a="1"/>
  <c r="BW1643" i="64" s="1"/>
  <c r="BV973" i="64"/>
  <c r="BV974" i="64" s="1"/>
  <c r="BV976" i="64" s="1"/>
  <c r="BW971" i="64" a="1"/>
  <c r="BW971" i="64" s="1"/>
  <c r="BW972" i="64" a="1"/>
  <c r="BW972" i="64" s="1"/>
  <c r="AI508" i="64"/>
  <c r="BW509" i="64" a="1"/>
  <c r="BW509" i="64" s="1"/>
  <c r="BW498" i="64" a="1"/>
  <c r="BW498" i="64" s="1"/>
  <c r="BW515" i="64" a="1"/>
  <c r="BW515" i="64" s="1"/>
  <c r="BW501" i="64" a="1"/>
  <c r="BW501" i="64" s="1"/>
  <c r="BQ1817" i="64"/>
  <c r="BQ1819"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9" i="64"/>
  <c r="W1891" i="64"/>
  <c r="W1892" i="64" s="1"/>
  <c r="X1888" i="64" s="1"/>
  <c r="X1894"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X1" i="64"/>
  <c r="BY2" i="64"/>
  <c r="BX3" i="64"/>
  <c r="BX1641" i="64" s="1" a="1"/>
  <c r="BX1641" i="64" s="1"/>
  <c r="CA3" i="861"/>
  <c r="BZ4" i="861"/>
  <c r="BZ5" i="861" s="1"/>
  <c r="BZ1" i="861"/>
  <c r="BZ8" i="861"/>
  <c r="BW43" i="863"/>
  <c r="BW42" i="863"/>
  <c r="BW21" i="863" s="1"/>
  <c r="BW32" i="861" s="1"/>
  <c r="BW24" i="864"/>
  <c r="BW97" i="861" s="1"/>
  <c r="BW98"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2" i="64"/>
  <c r="AG702" i="64" a="1"/>
  <c r="AG702" i="64" s="1"/>
  <c r="AG697" i="64" a="1"/>
  <c r="AG697" i="64" s="1"/>
  <c r="AF437" i="64"/>
  <c r="AF2064" i="64"/>
  <c r="AG2057" i="64" a="1"/>
  <c r="AG2057" i="64" s="1"/>
  <c r="AG2058" i="64" a="1"/>
  <c r="AG2058" i="64" s="1"/>
  <c r="AG2059" i="64" a="1"/>
  <c r="AG2059" i="64" s="1"/>
  <c r="AG2060" i="64" a="1"/>
  <c r="AG2060" i="64" s="1"/>
  <c r="AG2061" i="64" a="1"/>
  <c r="AG2061" i="64" s="1"/>
  <c r="AG2056" i="64" a="1"/>
  <c r="AG2056" i="64" s="1"/>
  <c r="AG2055" i="64" a="1"/>
  <c r="AG2055" i="64" s="1"/>
  <c r="AG2062" i="64" a="1"/>
  <c r="AG2062" i="64" s="1"/>
  <c r="AG2063" i="64" a="1"/>
  <c r="AG2063" i="64" s="1"/>
  <c r="AG413" i="64" a="1"/>
  <c r="AG413" i="64" s="1"/>
  <c r="AG436" i="64" a="1"/>
  <c r="AG436" i="64" s="1"/>
  <c r="AG435" i="64" a="1"/>
  <c r="AG435" i="64" s="1"/>
  <c r="AF414" i="64"/>
  <c r="AG2243" i="64"/>
  <c r="AG2209" i="64"/>
  <c r="DB190" i="64"/>
  <c r="DB193" i="64" s="1"/>
  <c r="CY2498" i="64"/>
  <c r="CY2472" i="64"/>
  <c r="CY2395" i="64"/>
  <c r="CV1406" i="64"/>
  <c r="CW1404" i="64"/>
  <c r="CX2425" i="64"/>
  <c r="CX2427" i="64" s="1"/>
  <c r="AF2168" i="64"/>
  <c r="AF2146" i="64"/>
  <c r="AG2501" i="64" a="1"/>
  <c r="AG2501" i="64" s="1"/>
  <c r="AG2147" i="64" a="1"/>
  <c r="AG2147" i="64" s="1"/>
  <c r="AG2167" i="64" a="1"/>
  <c r="AG2167" i="64" s="1"/>
  <c r="BQ1860" i="64"/>
  <c r="BP1862" i="64"/>
  <c r="BQ1839" i="64"/>
  <c r="BQ1841" i="64" s="1"/>
  <c r="AC1772" i="64"/>
  <c r="AC1774" i="64" s="1"/>
  <c r="AC1775" i="64" s="1"/>
  <c r="AD1763" i="64"/>
  <c r="AE1761" i="64"/>
  <c r="AE1770" i="64"/>
  <c r="AE1762" i="64"/>
  <c r="AE1771" i="64"/>
  <c r="AG1767" i="64" a="1"/>
  <c r="AG1767" i="64" s="1"/>
  <c r="AG1766" i="64" a="1"/>
  <c r="AG1766" i="64" s="1"/>
  <c r="AG1758" i="64" a="1"/>
  <c r="AG1758" i="64" s="1"/>
  <c r="AG1757" i="64" a="1"/>
  <c r="AG1757" i="64" s="1"/>
  <c r="AF1754" i="64"/>
  <c r="AF1753" i="64"/>
  <c r="AG1748" i="64" a="1"/>
  <c r="AG1748" i="64" s="1"/>
  <c r="AG1749" i="64" a="1"/>
  <c r="AG1749" i="64" s="1"/>
  <c r="AF2189" i="64"/>
  <c r="AG2188" i="64" a="1"/>
  <c r="AG2188" i="64" s="1"/>
  <c r="AG573" i="64" a="1"/>
  <c r="AG573" i="64" s="1"/>
  <c r="AB621" i="64"/>
  <c r="AH1958" i="64"/>
  <c r="AH1959" i="64" s="1"/>
  <c r="AC620" i="64" a="1"/>
  <c r="AC620" i="64" s="1"/>
  <c r="AA1928" i="64"/>
  <c r="AB1925" i="64" s="1"/>
  <c r="AA1930" i="64"/>
  <c r="AF1506" i="64"/>
  <c r="AF1215" i="64"/>
  <c r="AF1669"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8" i="64" a="1"/>
  <c r="AG2398" i="64" s="1"/>
  <c r="AG2475" i="64" a="1"/>
  <c r="AG2475" i="64" s="1"/>
  <c r="AG2449" i="64" a="1"/>
  <c r="AG2449" i="64" s="1"/>
  <c r="AG2424" i="64" a="1"/>
  <c r="AG2424" i="64" s="1"/>
  <c r="AG1645" i="64" a="1"/>
  <c r="AG1645" i="64" s="1"/>
  <c r="AG1646" i="64" s="1"/>
  <c r="AF93" i="64"/>
  <c r="AG89" i="64" a="1"/>
  <c r="AG89" i="64" s="1"/>
  <c r="AG90" i="64" a="1"/>
  <c r="AG90" i="64" s="1"/>
  <c r="AG91" i="64" a="1"/>
  <c r="AG91" i="64" s="1"/>
  <c r="AG92" i="64" a="1"/>
  <c r="AG92" i="64" s="1"/>
  <c r="AG1587" i="64" a="1"/>
  <c r="AG1587" i="64" s="1"/>
  <c r="AG1588" i="64" s="1"/>
  <c r="AG389" i="64" a="1"/>
  <c r="AG389" i="64" s="1"/>
  <c r="AU1795" i="64"/>
  <c r="AU1797" i="64" s="1"/>
  <c r="AG2525" i="64" a="1"/>
  <c r="AG2525" i="64" s="1"/>
  <c r="AG1507" i="64" a="1"/>
  <c r="AG1507" i="64" s="1"/>
  <c r="AG1889" i="64" a="1"/>
  <c r="AG1889" i="64" s="1"/>
  <c r="AG1897" i="64" s="1"/>
  <c r="AG1668" i="64" a="1"/>
  <c r="AG1668" i="64" s="1"/>
  <c r="AG1670" i="64" a="1"/>
  <c r="AG1670" i="64" s="1"/>
  <c r="AG1676" i="64" a="1"/>
  <c r="AG1676" i="64" s="1"/>
  <c r="AG1214" i="64" a="1"/>
  <c r="AG1214" i="64" s="1"/>
  <c r="AG997" i="64" a="1"/>
  <c r="AG997" i="64" s="1"/>
  <c r="BV1023" i="64" a="1"/>
  <c r="AG2189" i="64" a="1"/>
  <c r="AG1669" i="64" a="1"/>
  <c r="AH2209" i="64" a="1"/>
  <c r="BW1046" i="64"/>
  <c r="AG1753" i="64" a="1"/>
  <c r="AG2146" i="64" a="1"/>
  <c r="BU1024" i="64" a="1"/>
  <c r="AG1754" i="64" a="1"/>
  <c r="AH2243" i="64" a="1"/>
  <c r="BW1021" i="64" a="1"/>
  <c r="BW772" i="64" a="1"/>
  <c r="AG2168" i="64" a="1"/>
  <c r="AG437" i="64" a="1"/>
  <c r="AG414" i="64" a="1"/>
  <c r="BW1136" i="64" a="1"/>
  <c r="AG599" i="64" a="1"/>
  <c r="AG575" i="64" a="1"/>
  <c r="BX1642" i="64" a="1"/>
  <c r="BW732" i="64" a="1"/>
  <c r="AG698" i="64" a="1"/>
  <c r="AG1215" i="64" a="1"/>
  <c r="AG998" i="64" a="1"/>
  <c r="AG390" i="64" a="1"/>
  <c r="AG1506" i="64" a="1"/>
  <c r="AC621" i="64" a="1"/>
  <c r="CF8" i="1200" l="1"/>
  <c r="CE22" i="1200"/>
  <c r="CD36" i="1200"/>
  <c r="AV26" i="1200"/>
  <c r="AV30" i="1200"/>
  <c r="AV17" i="861" s="1"/>
  <c r="AV19" i="861" s="1"/>
  <c r="AW21" i="1200"/>
  <c r="CC38" i="1200"/>
  <c r="CC18" i="861" s="1"/>
  <c r="CD24" i="1200"/>
  <c r="CE34" i="1200"/>
  <c r="CF18" i="1200"/>
  <c r="CI2" i="1200"/>
  <c r="CH3" i="1200"/>
  <c r="CH7" i="1200"/>
  <c r="CH1" i="1200"/>
  <c r="CG16" i="1200"/>
  <c r="CG37" i="861" s="1"/>
  <c r="CG4" i="1200"/>
  <c r="CG23" i="1200"/>
  <c r="CG17" i="1200"/>
  <c r="CG35" i="1200"/>
  <c r="CG33" i="1200"/>
  <c r="CG37" i="1200"/>
  <c r="CG29" i="1200"/>
  <c r="BW1644" i="64"/>
  <c r="BX1642" i="64"/>
  <c r="BX975" i="64" a="1"/>
  <c r="BX975" i="64" s="1"/>
  <c r="BX1643" i="64" a="1"/>
  <c r="BX1643" i="64" s="1"/>
  <c r="BW973" i="64"/>
  <c r="BW974" i="64" s="1"/>
  <c r="BW976" i="64" s="1"/>
  <c r="BX971" i="64" a="1"/>
  <c r="BX971" i="64" s="1"/>
  <c r="BX972" i="64" a="1"/>
  <c r="BX972" i="64" s="1"/>
  <c r="AI510" i="64"/>
  <c r="BX509" i="64" a="1"/>
  <c r="BX509" i="64" s="1"/>
  <c r="BX498" i="64" a="1"/>
  <c r="BX498" i="64" s="1"/>
  <c r="BX515" i="64" a="1"/>
  <c r="BX515" i="64" s="1"/>
  <c r="BX501" i="64" a="1"/>
  <c r="BX501" i="64" s="1"/>
  <c r="BR1817" i="64"/>
  <c r="BR1819"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8" i="64" a="1"/>
  <c r="X1898" i="64" s="1"/>
  <c r="X1891"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Y3" i="64"/>
  <c r="BY1641" i="64" s="1" a="1"/>
  <c r="BY1641"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97" i="861" s="1"/>
  <c r="BX98" i="861" s="1"/>
  <c r="BX43" i="863"/>
  <c r="BX42" i="863"/>
  <c r="BX21" i="863" s="1"/>
  <c r="BX32"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2" i="64"/>
  <c r="AH702" i="64" a="1"/>
  <c r="AH702" i="64" s="1"/>
  <c r="AH697" i="64" a="1"/>
  <c r="AH697" i="64" s="1"/>
  <c r="AG437" i="64"/>
  <c r="AG2064" i="64"/>
  <c r="AH2055" i="64" a="1"/>
  <c r="AH2055" i="64" s="1"/>
  <c r="AH2056" i="64" a="1"/>
  <c r="AH2056" i="64" s="1"/>
  <c r="AH2057" i="64" a="1"/>
  <c r="AH2057" i="64" s="1"/>
  <c r="AH2058" i="64" a="1"/>
  <c r="AH2058" i="64" s="1"/>
  <c r="AH2059" i="64" a="1"/>
  <c r="AH2059" i="64" s="1"/>
  <c r="AH2061" i="64" a="1"/>
  <c r="AH2061" i="64" s="1"/>
  <c r="AH2060" i="64" a="1"/>
  <c r="AH2060" i="64" s="1"/>
  <c r="AH2062" i="64" a="1"/>
  <c r="AH2062" i="64" s="1"/>
  <c r="AH2063" i="64" a="1"/>
  <c r="AH2063" i="64" s="1"/>
  <c r="AH435" i="64" a="1"/>
  <c r="AH435" i="64" s="1"/>
  <c r="AH413" i="64" a="1"/>
  <c r="AH413" i="64" s="1"/>
  <c r="AH436" i="64" a="1"/>
  <c r="AH436" i="64" s="1"/>
  <c r="AG414" i="64"/>
  <c r="AH2209" i="64"/>
  <c r="AH2243" i="64"/>
  <c r="DC190" i="64"/>
  <c r="DC193" i="64" s="1"/>
  <c r="CW1406" i="64"/>
  <c r="CX1404" i="64"/>
  <c r="CY2425" i="64"/>
  <c r="CY2427" i="64" s="1"/>
  <c r="AG2168" i="64"/>
  <c r="AG2146" i="64"/>
  <c r="AH2501" i="64" a="1"/>
  <c r="AH2501" i="64" s="1"/>
  <c r="AH2147" i="64" a="1"/>
  <c r="AH2147" i="64" s="1"/>
  <c r="AH2167" i="64" a="1"/>
  <c r="AH2167" i="64" s="1"/>
  <c r="BQ1862" i="64"/>
  <c r="BR1860" i="64"/>
  <c r="BR1839" i="64"/>
  <c r="BR1841" i="64" s="1"/>
  <c r="AD1772" i="64"/>
  <c r="AD1774" i="64" s="1"/>
  <c r="AD1775" i="64" s="1"/>
  <c r="AE1763" i="64"/>
  <c r="AE1772" i="64"/>
  <c r="AF1762" i="64"/>
  <c r="AF1771" i="64"/>
  <c r="AF1761" i="64"/>
  <c r="AF1770" i="64"/>
  <c r="AH1767" i="64" a="1"/>
  <c r="AH1767" i="64" s="1"/>
  <c r="AH1766" i="64" a="1"/>
  <c r="AH1766" i="64" s="1"/>
  <c r="AH1758" i="64" a="1"/>
  <c r="AH1758" i="64" s="1"/>
  <c r="AH1757" i="64" a="1"/>
  <c r="AH1757" i="64" s="1"/>
  <c r="AG1754" i="64"/>
  <c r="AG1753" i="64"/>
  <c r="AH1748" i="64" a="1"/>
  <c r="AH1748" i="64" s="1"/>
  <c r="AH1749" i="64" a="1"/>
  <c r="AH1749" i="64" s="1"/>
  <c r="AG2189" i="64"/>
  <c r="AH2188" i="64" a="1"/>
  <c r="AH2188" i="64" s="1"/>
  <c r="AH573" i="64" a="1"/>
  <c r="AH573" i="64" s="1"/>
  <c r="AC621" i="64"/>
  <c r="AB1930" i="64"/>
  <c r="AB1928" i="64"/>
  <c r="AC1925" i="64" s="1"/>
  <c r="AD620" i="64" a="1"/>
  <c r="AD620" i="64" s="1"/>
  <c r="AI1958" i="64"/>
  <c r="AI1959" i="64" s="1"/>
  <c r="AG1215" i="64"/>
  <c r="AG1506" i="64"/>
  <c r="AG1669"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8" i="64" a="1"/>
  <c r="AH2398" i="64" s="1"/>
  <c r="AH2424" i="64" a="1"/>
  <c r="AH2424" i="64" s="1"/>
  <c r="AH2475" i="64" a="1"/>
  <c r="AH2475" i="64" s="1"/>
  <c r="AH2449" i="64" a="1"/>
  <c r="AH2449" i="64" s="1"/>
  <c r="AH1645" i="64" a="1"/>
  <c r="AH1645" i="64" s="1"/>
  <c r="AH1646" i="64" s="1"/>
  <c r="AH90" i="64" a="1"/>
  <c r="AH90" i="64" s="1"/>
  <c r="AH91" i="64" a="1"/>
  <c r="AH91" i="64" s="1"/>
  <c r="AH92" i="64" a="1"/>
  <c r="AH92" i="64" s="1"/>
  <c r="AH89" i="64" a="1"/>
  <c r="AH89" i="64" s="1"/>
  <c r="AG93" i="64"/>
  <c r="AH1587" i="64" a="1"/>
  <c r="AH1587" i="64" s="1"/>
  <c r="AH1588" i="64" s="1"/>
  <c r="AH389" i="64" a="1"/>
  <c r="AH389" i="64" s="1"/>
  <c r="AV1795" i="64"/>
  <c r="AV1797" i="64" s="1"/>
  <c r="AH2525" i="64" a="1"/>
  <c r="AH2525" i="64" s="1"/>
  <c r="AH1507" i="64" a="1"/>
  <c r="AH1507" i="64" s="1"/>
  <c r="AH1889" i="64" a="1"/>
  <c r="AH1889" i="64" s="1"/>
  <c r="AH1897" i="64" s="1"/>
  <c r="AH1668" i="64" a="1"/>
  <c r="AH1668" i="64" s="1"/>
  <c r="AH1676" i="64" a="1"/>
  <c r="AH1676" i="64" s="1"/>
  <c r="AH1670" i="64" a="1"/>
  <c r="AH1670" i="64" s="1"/>
  <c r="AH1214" i="64" a="1"/>
  <c r="AH1214" i="64" s="1"/>
  <c r="AH997" i="64" a="1"/>
  <c r="AH997" i="64" s="1"/>
  <c r="AH575" i="64" a="1"/>
  <c r="AH1754" i="64" a="1"/>
  <c r="BX1046" i="64"/>
  <c r="AH698" i="64" a="1"/>
  <c r="BY1642" i="64" a="1"/>
  <c r="AH599" i="64" a="1"/>
  <c r="AI2209" i="64" a="1"/>
  <c r="BX1136" i="64" a="1"/>
  <c r="AH2146" i="64" a="1"/>
  <c r="AH1669" i="64" a="1"/>
  <c r="AH2189" i="64" a="1"/>
  <c r="BV1024" i="64" a="1"/>
  <c r="BW1023" i="64" a="1"/>
  <c r="AI2243" i="64" a="1"/>
  <c r="BX1021" i="64" a="1"/>
  <c r="BX772" i="64" a="1"/>
  <c r="AH1753" i="64" a="1"/>
  <c r="AH998" i="64" a="1"/>
  <c r="AH2168" i="64" a="1"/>
  <c r="AH437" i="64" a="1"/>
  <c r="AH390" i="64" a="1"/>
  <c r="BX732" i="64" a="1"/>
  <c r="AH414" i="64" a="1"/>
  <c r="AH1506" i="64" a="1"/>
  <c r="AD621" i="64" a="1"/>
  <c r="AH1215" i="64" a="1"/>
  <c r="AV28" i="861" l="1"/>
  <c r="AV29" i="861" s="1"/>
  <c r="CF22" i="1200"/>
  <c r="CE36" i="1200"/>
  <c r="AW25" i="1200"/>
  <c r="CD38" i="1200"/>
  <c r="CD18" i="861" s="1"/>
  <c r="CE24" i="1200"/>
  <c r="CG18" i="1200"/>
  <c r="CH4" i="1200"/>
  <c r="CH29" i="1200"/>
  <c r="CH23" i="1200"/>
  <c r="CH17" i="1200"/>
  <c r="CH16" i="1200"/>
  <c r="CH37" i="861" s="1"/>
  <c r="CH35" i="1200"/>
  <c r="CH33" i="1200"/>
  <c r="CH37" i="1200"/>
  <c r="CJ2" i="1200"/>
  <c r="CI3" i="1200"/>
  <c r="CI1" i="1200"/>
  <c r="CI7" i="1200"/>
  <c r="CG8" i="1200"/>
  <c r="CF34" i="1200"/>
  <c r="BX1644" i="64"/>
  <c r="BY1642" i="64"/>
  <c r="BY975" i="64" a="1"/>
  <c r="BY975" i="64" s="1"/>
  <c r="BY1643" i="64" a="1"/>
  <c r="BY1643" i="64" s="1"/>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7" i="64"/>
  <c r="BS1819"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2" i="64"/>
  <c r="Y1888" i="64" s="1"/>
  <c r="Y1894"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CA2" i="64"/>
  <c r="BZ1" i="64"/>
  <c r="BZ3" i="64"/>
  <c r="BZ1641" i="64" s="1" a="1"/>
  <c r="BZ1641" i="64" s="1"/>
  <c r="BY57" i="863"/>
  <c r="BY24" i="864"/>
  <c r="BY97" i="861" s="1"/>
  <c r="BY98"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2" i="861"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2" i="64"/>
  <c r="AI2055" i="64" a="1"/>
  <c r="AI2055" i="64" s="1"/>
  <c r="AI2056" i="64" a="1"/>
  <c r="AI2056" i="64" s="1"/>
  <c r="AI2057" i="64" a="1"/>
  <c r="AI2057" i="64" s="1"/>
  <c r="AI2058" i="64" a="1"/>
  <c r="AI2058" i="64" s="1"/>
  <c r="AI2059" i="64" a="1"/>
  <c r="AI2059" i="64" s="1"/>
  <c r="AI2060" i="64" a="1"/>
  <c r="AI2060" i="64" s="1"/>
  <c r="AI2062" i="64" a="1"/>
  <c r="AI2062" i="64" s="1"/>
  <c r="AI2063" i="64" a="1"/>
  <c r="AI2063" i="64" s="1"/>
  <c r="AI2061" i="64" a="1"/>
  <c r="AI2061" i="64" s="1"/>
  <c r="AH2064" i="64"/>
  <c r="AI435" i="64" a="1"/>
  <c r="AI435" i="64" s="1"/>
  <c r="AI413" i="64" a="1"/>
  <c r="AI413" i="64" s="1"/>
  <c r="AI436" i="64" a="1"/>
  <c r="AI436" i="64" s="1"/>
  <c r="AH414" i="64"/>
  <c r="AI2209" i="64"/>
  <c r="AI2243" i="64"/>
  <c r="DD190" i="64"/>
  <c r="DD193" i="64" s="1"/>
  <c r="CZ2472" i="64"/>
  <c r="CZ2395" i="64"/>
  <c r="CZ2498" i="64"/>
  <c r="CX1406" i="64"/>
  <c r="CY1404" i="64"/>
  <c r="CZ2425" i="64"/>
  <c r="CZ2427" i="64" s="1"/>
  <c r="AH2168" i="64"/>
  <c r="AH2146" i="64"/>
  <c r="AI2501" i="64" a="1"/>
  <c r="AI2501" i="64" s="1"/>
  <c r="AI2147" i="64" a="1"/>
  <c r="AI2147" i="64" s="1"/>
  <c r="AI2167" i="64" a="1"/>
  <c r="AI2167" i="64" s="1"/>
  <c r="BR1862" i="64"/>
  <c r="BS1860" i="64"/>
  <c r="BS1839" i="64"/>
  <c r="BS1841" i="64" s="1"/>
  <c r="AE1774" i="64"/>
  <c r="AF1763" i="64"/>
  <c r="AG1761" i="64"/>
  <c r="AG1770" i="64"/>
  <c r="AG1762" i="64"/>
  <c r="AG1771" i="64"/>
  <c r="AI1767" i="64" a="1"/>
  <c r="AI1767" i="64" s="1"/>
  <c r="AI1766" i="64" a="1"/>
  <c r="AI1766" i="64" s="1"/>
  <c r="AI1757" i="64" a="1"/>
  <c r="AI1757" i="64" s="1"/>
  <c r="AI1758" i="64" a="1"/>
  <c r="AI1758" i="64" s="1"/>
  <c r="AH1754" i="64"/>
  <c r="AH1753" i="64"/>
  <c r="AI1748" i="64" a="1"/>
  <c r="AI1748" i="64" s="1"/>
  <c r="AI1749" i="64" a="1"/>
  <c r="AI1749" i="64" s="1"/>
  <c r="AH2189" i="64"/>
  <c r="AI2188" i="64" a="1"/>
  <c r="AI2188" i="64" s="1"/>
  <c r="AI573" i="64" a="1"/>
  <c r="AI573" i="64" s="1"/>
  <c r="AD621" i="64"/>
  <c r="AE620" i="64" a="1"/>
  <c r="AE620" i="64" s="1"/>
  <c r="AC1930" i="64"/>
  <c r="AC1928" i="64"/>
  <c r="AD1925" i="64" s="1"/>
  <c r="AJ1958" i="64"/>
  <c r="AJ1959" i="64" s="1"/>
  <c r="AH1669"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8" i="64" a="1"/>
  <c r="AI2398" i="64" s="1"/>
  <c r="AI2424" i="64" a="1"/>
  <c r="AI2424" i="64" s="1"/>
  <c r="AI2475" i="64" a="1"/>
  <c r="AI2475" i="64" s="1"/>
  <c r="AI2449" i="64" a="1"/>
  <c r="AI2449" i="64" s="1"/>
  <c r="AI1645" i="64" a="1"/>
  <c r="AI1645" i="64" s="1"/>
  <c r="AI1646" i="64" s="1"/>
  <c r="AH93" i="64"/>
  <c r="AI90" i="64" a="1"/>
  <c r="AI90" i="64" s="1"/>
  <c r="AI91" i="64" a="1"/>
  <c r="AI91" i="64" s="1"/>
  <c r="AI92" i="64" a="1"/>
  <c r="AI92" i="64" s="1"/>
  <c r="AI89" i="64" a="1"/>
  <c r="AI89" i="64" s="1"/>
  <c r="AI1587" i="64" a="1"/>
  <c r="AI1587" i="64" s="1"/>
  <c r="AI1588" i="64" s="1"/>
  <c r="AI389" i="64" a="1"/>
  <c r="AI389" i="64" s="1"/>
  <c r="AW1795" i="64"/>
  <c r="AW1797" i="64" s="1"/>
  <c r="AI2525" i="64" a="1"/>
  <c r="AI2525" i="64" s="1"/>
  <c r="AI1507" i="64" a="1"/>
  <c r="AI1507" i="64" s="1"/>
  <c r="AI1889" i="64" a="1"/>
  <c r="AI1889" i="64" s="1"/>
  <c r="AI1897" i="64" s="1"/>
  <c r="AI1668" i="64" a="1"/>
  <c r="AI1668" i="64" s="1"/>
  <c r="AI1676" i="64" a="1"/>
  <c r="AI1676" i="64" s="1"/>
  <c r="AI1670" i="64" a="1"/>
  <c r="AI1670" i="64" s="1"/>
  <c r="AI1214" i="64" a="1"/>
  <c r="AI1214" i="64" s="1"/>
  <c r="AI997" i="64" a="1"/>
  <c r="AI997" i="64" s="1"/>
  <c r="BY1136" i="64" a="1"/>
  <c r="AI1753" i="64" a="1"/>
  <c r="AI1754" i="64" a="1"/>
  <c r="BY732" i="64" a="1"/>
  <c r="AI698" i="64" a="1"/>
  <c r="BY1046" i="64"/>
  <c r="AI575" i="64" a="1"/>
  <c r="BZ1642" i="64" a="1"/>
  <c r="BY772" i="64" a="1"/>
  <c r="AJ2243" i="64" a="1"/>
  <c r="AJ2209" i="64" a="1"/>
  <c r="AI2146" i="64" a="1"/>
  <c r="BY1021" i="64" a="1"/>
  <c r="AI599" i="64" a="1"/>
  <c r="BW1024" i="64" a="1"/>
  <c r="AE621" i="64" a="1"/>
  <c r="AI2189" i="64" a="1"/>
  <c r="AI1669" i="64" a="1"/>
  <c r="AI998" i="64" a="1"/>
  <c r="BX1023" i="64" a="1"/>
  <c r="AI437" i="64" a="1"/>
  <c r="AI414" i="64" a="1"/>
  <c r="AI2168" i="64" a="1"/>
  <c r="AI390" i="64" a="1"/>
  <c r="AI1506" i="64" a="1"/>
  <c r="AI1215" i="64" a="1"/>
  <c r="CF36" i="1200" l="1"/>
  <c r="CG22" i="1200"/>
  <c r="AW26" i="1200"/>
  <c r="AX21" i="1200"/>
  <c r="AW30" i="1200"/>
  <c r="AW17" i="861" s="1"/>
  <c r="AW19" i="861" s="1"/>
  <c r="CE38" i="1200"/>
  <c r="CE18" i="861" s="1"/>
  <c r="CF24" i="1200"/>
  <c r="CH18" i="1200"/>
  <c r="CI4" i="1200"/>
  <c r="CI17" i="1200"/>
  <c r="CI37" i="1200"/>
  <c r="CI16" i="1200"/>
  <c r="CI37" i="861" s="1"/>
  <c r="CI35" i="1200"/>
  <c r="CI23" i="1200"/>
  <c r="CI33" i="1200"/>
  <c r="CI29" i="1200"/>
  <c r="CK2" i="1200"/>
  <c r="CJ1" i="1200"/>
  <c r="CJ3" i="1200"/>
  <c r="CJ7" i="1200"/>
  <c r="CH8" i="1200"/>
  <c r="CG34" i="1200"/>
  <c r="BY1644" i="64"/>
  <c r="BZ1642" i="64"/>
  <c r="BZ975" i="64" a="1"/>
  <c r="BZ975" i="64" s="1"/>
  <c r="BZ1643" i="64" a="1"/>
  <c r="BZ1643" i="64" s="1"/>
  <c r="BY973" i="64"/>
  <c r="BY974" i="64" s="1"/>
  <c r="BY976" i="64" s="1"/>
  <c r="BZ971" i="64" a="1"/>
  <c r="BZ971" i="64" s="1"/>
  <c r="BZ972" i="64" a="1"/>
  <c r="BZ972" i="64" s="1"/>
  <c r="AI516" i="64"/>
  <c r="AJ507" i="64"/>
  <c r="AI512" i="64"/>
  <c r="AI504" i="64"/>
  <c r="AJ496" i="64"/>
  <c r="AJ499" i="64" s="1"/>
  <c r="BZ509" i="64" a="1"/>
  <c r="BZ509" i="64" s="1"/>
  <c r="BZ498" i="64" a="1"/>
  <c r="BZ498" i="64" s="1"/>
  <c r="BT1817" i="64"/>
  <c r="BT1819"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8" i="64" a="1"/>
  <c r="Y1898" i="64" s="1"/>
  <c r="Y1891" i="64" s="1"/>
  <c r="Y1892"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CA1" i="64"/>
  <c r="CB2" i="64"/>
  <c r="CA3" i="64"/>
  <c r="CA1641" i="64" s="1" a="1"/>
  <c r="CA1641" i="64" s="1"/>
  <c r="BZ24" i="864"/>
  <c r="BZ97" i="861" s="1"/>
  <c r="BZ98" i="861" s="1"/>
  <c r="BZ43" i="863"/>
  <c r="BZ42" i="863"/>
  <c r="BZ21" i="863" s="1"/>
  <c r="BZ32"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2" i="64"/>
  <c r="AJ2055" i="64" a="1"/>
  <c r="AJ2055" i="64" s="1"/>
  <c r="AJ2056" i="64" a="1"/>
  <c r="AJ2056" i="64" s="1"/>
  <c r="AJ2057" i="64" a="1"/>
  <c r="AJ2057" i="64" s="1"/>
  <c r="AJ2061" i="64" a="1"/>
  <c r="AJ2061" i="64" s="1"/>
  <c r="AJ2062" i="64" a="1"/>
  <c r="AJ2062" i="64" s="1"/>
  <c r="AJ2063" i="64" a="1"/>
  <c r="AJ2063" i="64" s="1"/>
  <c r="AJ2058" i="64" a="1"/>
  <c r="AJ2058" i="64" s="1"/>
  <c r="AJ2059" i="64" a="1"/>
  <c r="AJ2059" i="64" s="1"/>
  <c r="AJ2060" i="64" a="1"/>
  <c r="AJ2060" i="64" s="1"/>
  <c r="AI2064" i="64"/>
  <c r="AJ435" i="64" a="1"/>
  <c r="AJ435" i="64" s="1"/>
  <c r="AJ413" i="64" a="1"/>
  <c r="AJ413" i="64" s="1"/>
  <c r="AJ436" i="64" a="1"/>
  <c r="AJ436" i="64" s="1"/>
  <c r="AI414" i="64"/>
  <c r="AJ2209" i="64"/>
  <c r="AJ2243" i="64"/>
  <c r="DE190" i="64"/>
  <c r="DE193" i="64" s="1"/>
  <c r="CY2446" i="64"/>
  <c r="CY1406" i="64"/>
  <c r="CZ1404" i="64"/>
  <c r="DA2425" i="64"/>
  <c r="DA2427" i="64" s="1"/>
  <c r="AI2168" i="64"/>
  <c r="AI2146" i="64"/>
  <c r="AJ2501" i="64" a="1"/>
  <c r="AJ2501" i="64" s="1"/>
  <c r="AJ2147" i="64" a="1"/>
  <c r="AJ2147" i="64" s="1"/>
  <c r="AJ2167" i="64" a="1"/>
  <c r="AJ2167" i="64" s="1"/>
  <c r="BS1862" i="64"/>
  <c r="BT1860" i="64"/>
  <c r="BT1839" i="64"/>
  <c r="BT1841" i="64" s="1"/>
  <c r="AE1775" i="64"/>
  <c r="AF1772" i="64"/>
  <c r="AG1763" i="64"/>
  <c r="AH1761" i="64"/>
  <c r="AH1770" i="64"/>
  <c r="AH1762" i="64"/>
  <c r="AH1771" i="64"/>
  <c r="AJ1766" i="64" a="1"/>
  <c r="AJ1766" i="64" s="1"/>
  <c r="AJ1767" i="64" a="1"/>
  <c r="AJ1767" i="64" s="1"/>
  <c r="AJ1757" i="64" a="1"/>
  <c r="AJ1757" i="64" s="1"/>
  <c r="AJ1758" i="64" a="1"/>
  <c r="AJ1758" i="64" s="1"/>
  <c r="AI1754" i="64"/>
  <c r="AI1753" i="64"/>
  <c r="AJ1748" i="64" a="1"/>
  <c r="AJ1748" i="64" s="1"/>
  <c r="AJ1749" i="64" a="1"/>
  <c r="AJ1749" i="64" s="1"/>
  <c r="AI2189" i="64"/>
  <c r="AJ2188" i="64" a="1"/>
  <c r="AJ2188" i="64" s="1"/>
  <c r="AJ573" i="64" a="1"/>
  <c r="AJ573" i="64" s="1"/>
  <c r="AE621" i="64"/>
  <c r="AD1928" i="64"/>
  <c r="AD1930" i="64"/>
  <c r="AF620" i="64" a="1"/>
  <c r="AF620" i="64" s="1"/>
  <c r="AK1958" i="64"/>
  <c r="AK1959" i="64" s="1"/>
  <c r="AI1506" i="64"/>
  <c r="AI1669"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8" i="64" a="1"/>
  <c r="AJ2398" i="64" s="1"/>
  <c r="AJ2475" i="64" a="1"/>
  <c r="AJ2475" i="64" s="1"/>
  <c r="AJ2449" i="64" a="1"/>
  <c r="AJ2449" i="64" s="1"/>
  <c r="AJ2424" i="64" a="1"/>
  <c r="AJ2424" i="64" s="1"/>
  <c r="AJ1645" i="64" a="1"/>
  <c r="AJ1645" i="64" s="1"/>
  <c r="AJ1646" i="64" s="1"/>
  <c r="AJ90" i="64" a="1"/>
  <c r="AJ90" i="64" s="1"/>
  <c r="AJ89" i="64" a="1"/>
  <c r="AJ89" i="64" s="1"/>
  <c r="AJ91" i="64" a="1"/>
  <c r="AJ91" i="64" s="1"/>
  <c r="AJ92" i="64" a="1"/>
  <c r="AJ92" i="64" s="1"/>
  <c r="AI93" i="64"/>
  <c r="AJ1587" i="64" a="1"/>
  <c r="AJ1587" i="64" s="1"/>
  <c r="AJ1588" i="64" s="1"/>
  <c r="AJ389" i="64" a="1"/>
  <c r="AJ389" i="64" s="1"/>
  <c r="AX1795" i="64"/>
  <c r="AX1797" i="64" s="1"/>
  <c r="AJ2525" i="64" a="1"/>
  <c r="AJ2525" i="64" s="1"/>
  <c r="AJ1507" i="64" a="1"/>
  <c r="AJ1507" i="64" s="1"/>
  <c r="AJ1889" i="64" a="1"/>
  <c r="AJ1889" i="64" s="1"/>
  <c r="AJ1897" i="64" s="1"/>
  <c r="AJ1676" i="64" a="1"/>
  <c r="AJ1676" i="64" s="1"/>
  <c r="AJ1670" i="64" a="1"/>
  <c r="AJ1670" i="64" s="1"/>
  <c r="AJ1668" i="64" a="1"/>
  <c r="AJ1668" i="64" s="1"/>
  <c r="AJ1214" i="64" a="1"/>
  <c r="AJ1214" i="64" s="1"/>
  <c r="AJ997" i="64" a="1"/>
  <c r="AJ997" i="64" s="1"/>
  <c r="AJ1754" i="64" a="1"/>
  <c r="BZ1021" i="64" a="1"/>
  <c r="BZ1136" i="64" a="1"/>
  <c r="AJ599" i="64" a="1"/>
  <c r="BY1023" i="64" a="1"/>
  <c r="AK2209" i="64" a="1"/>
  <c r="AJ2146" i="64" a="1"/>
  <c r="AJ1215" i="64" a="1"/>
  <c r="AJ1753" i="64" a="1"/>
  <c r="BZ732" i="64" a="1"/>
  <c r="AJ2168" i="64" a="1"/>
  <c r="CA1642" i="64" a="1"/>
  <c r="AJ698" i="64" a="1"/>
  <c r="BZ772" i="64" a="1"/>
  <c r="AJ2189" i="64" a="1"/>
  <c r="AJ1669" i="64" a="1"/>
  <c r="AK2243" i="64" a="1"/>
  <c r="BZ1046" i="64"/>
  <c r="BX1024" i="64" a="1"/>
  <c r="AJ1506" i="64" a="1"/>
  <c r="AJ575" i="64" a="1"/>
  <c r="AJ414" i="64" a="1"/>
  <c r="AJ437" i="64" a="1"/>
  <c r="AJ390" i="64" a="1"/>
  <c r="AJ998" i="64" a="1"/>
  <c r="AF621" i="64" a="1"/>
  <c r="AW28" i="861" l="1"/>
  <c r="AW29" i="861" s="1"/>
  <c r="CG36" i="1200"/>
  <c r="CH22" i="1200"/>
  <c r="AX25" i="1200"/>
  <c r="CG24" i="1200"/>
  <c r="CF38" i="1200"/>
  <c r="CF18" i="861" s="1"/>
  <c r="CI18" i="1200"/>
  <c r="CH34" i="1200"/>
  <c r="CJ23" i="1200"/>
  <c r="CJ16" i="1200"/>
  <c r="CJ37" i="861" s="1"/>
  <c r="CJ29" i="1200"/>
  <c r="CJ17" i="1200"/>
  <c r="CJ4" i="1200"/>
  <c r="CJ35" i="1200"/>
  <c r="CJ33" i="1200"/>
  <c r="CJ37" i="1200"/>
  <c r="CK1" i="1200"/>
  <c r="CK3" i="1200"/>
  <c r="CK7" i="1200"/>
  <c r="CL2" i="1200"/>
  <c r="CI8" i="1200"/>
  <c r="BZ1644" i="64"/>
  <c r="CA1642" i="64"/>
  <c r="CA975" i="64" a="1"/>
  <c r="CA975" i="64" s="1"/>
  <c r="CA1643" i="64" a="1"/>
  <c r="CA1643" i="64" s="1"/>
  <c r="BZ973" i="64"/>
  <c r="BZ974" i="64" s="1"/>
  <c r="BZ976" i="64" s="1"/>
  <c r="CA971" i="64" a="1"/>
  <c r="CA971" i="64" s="1"/>
  <c r="CA972" i="64" a="1"/>
  <c r="CA972" i="64" s="1"/>
  <c r="AJ508" i="64"/>
  <c r="AJ510" i="64" s="1"/>
  <c r="AJ500" i="64" s="1"/>
  <c r="AJ502" i="64" s="1"/>
  <c r="AJ503" i="64" s="1"/>
  <c r="BU1817" i="64"/>
  <c r="BU1819"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4" i="64"/>
  <c r="AE1925"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CB1" i="64"/>
  <c r="CB3" i="64"/>
  <c r="CB1641" i="64" s="1" a="1"/>
  <c r="CB1641"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97" i="861" s="1"/>
  <c r="CA98" i="861" s="1"/>
  <c r="CA43" i="863"/>
  <c r="CA42" i="863"/>
  <c r="CA21" i="863" s="1"/>
  <c r="CA32"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2" i="64"/>
  <c r="AK2055" i="64" a="1"/>
  <c r="AK2055" i="64" s="1"/>
  <c r="AK2056" i="64" a="1"/>
  <c r="AK2056" i="64" s="1"/>
  <c r="AK2057" i="64" a="1"/>
  <c r="AK2057" i="64" s="1"/>
  <c r="AK2058" i="64" a="1"/>
  <c r="AK2058" i="64" s="1"/>
  <c r="AK2059" i="64" a="1"/>
  <c r="AK2059" i="64" s="1"/>
  <c r="AK2060" i="64" a="1"/>
  <c r="AK2060" i="64" s="1"/>
  <c r="AK2062" i="64" a="1"/>
  <c r="AK2062" i="64" s="1"/>
  <c r="AK2063" i="64" a="1"/>
  <c r="AK2063" i="64" s="1"/>
  <c r="AK2061" i="64" a="1"/>
  <c r="AK2061" i="64" s="1"/>
  <c r="AJ2064" i="64"/>
  <c r="AK435" i="64" a="1"/>
  <c r="AK435" i="64" s="1"/>
  <c r="AK413" i="64" a="1"/>
  <c r="AK413" i="64" s="1"/>
  <c r="AK436" i="64" a="1"/>
  <c r="AK436" i="64" s="1"/>
  <c r="AJ414" i="64"/>
  <c r="AK2243" i="64"/>
  <c r="AK2209" i="64"/>
  <c r="DF190" i="64"/>
  <c r="DF193" i="64" s="1"/>
  <c r="DA2498" i="64"/>
  <c r="DA2472" i="64"/>
  <c r="DA2395" i="64"/>
  <c r="CZ1406" i="64"/>
  <c r="DA1404" i="64"/>
  <c r="DB2425" i="64"/>
  <c r="DB2427" i="64" s="1"/>
  <c r="AJ2168" i="64"/>
  <c r="AJ2146" i="64"/>
  <c r="AK2501" i="64" a="1"/>
  <c r="AK2501" i="64" s="1"/>
  <c r="AK2147" i="64" a="1"/>
  <c r="AK2147" i="64" s="1"/>
  <c r="AK2167" i="64" a="1"/>
  <c r="AK2167" i="64" s="1"/>
  <c r="BT1862" i="64"/>
  <c r="BU1860" i="64"/>
  <c r="BU1839" i="64"/>
  <c r="BU1841" i="64" s="1"/>
  <c r="AG1772" i="64"/>
  <c r="AG1774" i="64" s="1"/>
  <c r="AH1763" i="64"/>
  <c r="AH1772" i="64"/>
  <c r="AI1762" i="64"/>
  <c r="AI1771" i="64"/>
  <c r="AI1761" i="64"/>
  <c r="AI1770" i="64"/>
  <c r="AK1767" i="64" a="1"/>
  <c r="AK1767" i="64" s="1"/>
  <c r="AK1766" i="64" a="1"/>
  <c r="AK1766" i="64" s="1"/>
  <c r="AK1757" i="64" a="1"/>
  <c r="AK1757" i="64" s="1"/>
  <c r="AK1758" i="64" a="1"/>
  <c r="AK1758" i="64" s="1"/>
  <c r="AJ1754" i="64"/>
  <c r="AJ1753" i="64"/>
  <c r="AK1748" i="64" a="1"/>
  <c r="AK1748" i="64" s="1"/>
  <c r="AK1749" i="64" a="1"/>
  <c r="AK1749" i="64" s="1"/>
  <c r="AJ2189" i="64"/>
  <c r="AK2188" i="64" a="1"/>
  <c r="AK2188" i="64" s="1"/>
  <c r="AK573" i="64" a="1"/>
  <c r="AK573" i="64" s="1"/>
  <c r="AF621" i="64"/>
  <c r="AG620" i="64" a="1"/>
  <c r="AG620" i="64" s="1"/>
  <c r="AL1958" i="64"/>
  <c r="AL1959" i="64" s="1"/>
  <c r="AJ1215" i="64"/>
  <c r="AJ1669" i="64"/>
  <c r="AJ1506" i="64"/>
  <c r="AJ998" i="64"/>
  <c r="AJ575" i="64"/>
  <c r="AJ390" i="64"/>
  <c r="AJ599" i="64"/>
  <c r="Z1888" i="64"/>
  <c r="Z1894"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8" i="64" a="1"/>
  <c r="AK2398" i="64" s="1"/>
  <c r="AK2475" i="64" a="1"/>
  <c r="AK2475" i="64" s="1"/>
  <c r="AK2449" i="64" a="1"/>
  <c r="AK2449" i="64" s="1"/>
  <c r="AK2424" i="64" a="1"/>
  <c r="AK2424" i="64" s="1"/>
  <c r="AK1645" i="64" a="1"/>
  <c r="AK1645" i="64" s="1"/>
  <c r="AK1646" i="64" s="1"/>
  <c r="AK89" i="64" a="1"/>
  <c r="AK89" i="64" s="1"/>
  <c r="AK90" i="64" a="1"/>
  <c r="AK90" i="64" s="1"/>
  <c r="AK91" i="64" a="1"/>
  <c r="AK91" i="64" s="1"/>
  <c r="AK92" i="64" a="1"/>
  <c r="AK92" i="64" s="1"/>
  <c r="AJ93" i="64"/>
  <c r="AK1587" i="64" a="1"/>
  <c r="AK1587" i="64" s="1"/>
  <c r="AK1588" i="64" s="1"/>
  <c r="AK389" i="64" a="1"/>
  <c r="AK389" i="64" s="1"/>
  <c r="AY1795" i="64"/>
  <c r="AY1797" i="64" s="1"/>
  <c r="AK2525" i="64" a="1"/>
  <c r="AK2525" i="64" s="1"/>
  <c r="AK1507" i="64" a="1"/>
  <c r="AK1507" i="64" s="1"/>
  <c r="AK1889" i="64" a="1"/>
  <c r="AK1889" i="64" s="1"/>
  <c r="AK1897" i="64" s="1"/>
  <c r="AK1676" i="64" a="1"/>
  <c r="AK1676" i="64" s="1"/>
  <c r="AK1670" i="64" a="1"/>
  <c r="AK1670" i="64" s="1"/>
  <c r="AK1668" i="64" a="1"/>
  <c r="AK1668" i="64" s="1"/>
  <c r="AK1214" i="64" a="1"/>
  <c r="AK1214" i="64" s="1"/>
  <c r="AK997" i="64" a="1"/>
  <c r="AK997" i="64" s="1"/>
  <c r="AL2243" i="64" a="1"/>
  <c r="AK698" i="64" a="1"/>
  <c r="BY1024" i="64" a="1"/>
  <c r="AK575" i="64" a="1"/>
  <c r="CA1136" i="64" a="1"/>
  <c r="AK437" i="64" a="1"/>
  <c r="CA732" i="64" a="1"/>
  <c r="CB1642" i="64" a="1"/>
  <c r="CA1021" i="64" a="1"/>
  <c r="BZ1023" i="64" a="1"/>
  <c r="AK1669" i="64" a="1"/>
  <c r="CA1046" i="64"/>
  <c r="AK998" i="64" a="1"/>
  <c r="AK1754" i="64" a="1"/>
  <c r="AK414" i="64" a="1"/>
  <c r="AK2189" i="64" a="1"/>
  <c r="AL2209" i="64" a="1"/>
  <c r="CA772" i="64" a="1"/>
  <c r="AK599" i="64" a="1"/>
  <c r="AK2168" i="64" a="1"/>
  <c r="AK2146" i="64" a="1"/>
  <c r="AK1753" i="64" a="1"/>
  <c r="AK1215" i="64" a="1"/>
  <c r="AK390" i="64" a="1"/>
  <c r="AK1506" i="64" a="1"/>
  <c r="AG621" i="64" a="1"/>
  <c r="CH36" i="1200" l="1"/>
  <c r="CI22" i="1200"/>
  <c r="AY21" i="1200"/>
  <c r="AX26" i="1200"/>
  <c r="AX30" i="1200"/>
  <c r="AX17" i="861" s="1"/>
  <c r="AX19" i="861" s="1"/>
  <c r="CH24" i="1200"/>
  <c r="CG38" i="1200"/>
  <c r="CG18" i="861" s="1"/>
  <c r="CI34" i="1200"/>
  <c r="CL1" i="1200"/>
  <c r="CL7" i="1200"/>
  <c r="CL3" i="1200"/>
  <c r="CK16" i="1200"/>
  <c r="CK37" i="861" s="1"/>
  <c r="CK4" i="1200"/>
  <c r="CK23" i="1200"/>
  <c r="CK17" i="1200"/>
  <c r="CK29" i="1200"/>
  <c r="CK35" i="1200"/>
  <c r="CK33" i="1200"/>
  <c r="CK37" i="1200"/>
  <c r="CJ18" i="1200"/>
  <c r="CJ8" i="1200"/>
  <c r="CA1644" i="64"/>
  <c r="CB1642" i="64"/>
  <c r="CB975" i="64" a="1"/>
  <c r="CB975" i="64" s="1"/>
  <c r="CB1643" i="64" a="1"/>
  <c r="CB1643" i="64" s="1"/>
  <c r="CA973" i="64"/>
  <c r="CA974" i="64" s="1"/>
  <c r="CA976" i="64" s="1"/>
  <c r="CB971" i="64" a="1"/>
  <c r="CB971" i="64" s="1"/>
  <c r="CB972" i="64" a="1"/>
  <c r="CB972" i="64" s="1"/>
  <c r="BV1817" i="64"/>
  <c r="BV1819"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5" i="64"/>
  <c r="Z1898" i="64" a="1"/>
  <c r="Z1898" i="64" s="1"/>
  <c r="Z1891" i="64" s="1"/>
  <c r="Z1892"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CC1" i="64"/>
  <c r="CD2" i="64"/>
  <c r="CC3" i="64"/>
  <c r="CC1641" i="64" s="1" a="1"/>
  <c r="CC1641" i="64" s="1"/>
  <c r="CB24" i="864"/>
  <c r="CB97" i="861" s="1"/>
  <c r="CB98"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2"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2" i="64"/>
  <c r="AL2055" i="64" a="1"/>
  <c r="AL2055" i="64" s="1"/>
  <c r="AL2056" i="64" a="1"/>
  <c r="AL2056" i="64" s="1"/>
  <c r="AL2057" i="64" a="1"/>
  <c r="AL2057" i="64" s="1"/>
  <c r="AL2058" i="64" a="1"/>
  <c r="AL2058" i="64" s="1"/>
  <c r="AL2062" i="64" a="1"/>
  <c r="AL2062" i="64" s="1"/>
  <c r="AL2063" i="64" a="1"/>
  <c r="AL2063" i="64" s="1"/>
  <c r="AL2061" i="64" a="1"/>
  <c r="AL2061" i="64" s="1"/>
  <c r="AL2059" i="64" a="1"/>
  <c r="AL2059" i="64" s="1"/>
  <c r="AL2060" i="64" a="1"/>
  <c r="AL2060" i="64" s="1"/>
  <c r="AK2064" i="64"/>
  <c r="AL435" i="64" a="1"/>
  <c r="AL435" i="64" s="1"/>
  <c r="AL413" i="64" a="1"/>
  <c r="AL413" i="64" s="1"/>
  <c r="AL436" i="64" a="1"/>
  <c r="AL436" i="64" s="1"/>
  <c r="AK414" i="64"/>
  <c r="AL2209" i="64"/>
  <c r="AL2243" i="64"/>
  <c r="DG190" i="64"/>
  <c r="DG193" i="64" s="1"/>
  <c r="CZ2446" i="64"/>
  <c r="DA1406" i="64"/>
  <c r="DB1404" i="64"/>
  <c r="DC2425" i="64"/>
  <c r="DC2427" i="64" s="1"/>
  <c r="AK2168" i="64"/>
  <c r="AK2146" i="64"/>
  <c r="AL2501" i="64" a="1"/>
  <c r="AL2501" i="64" s="1"/>
  <c r="AL2147" i="64" a="1"/>
  <c r="AL2147" i="64" s="1"/>
  <c r="AL2167" i="64" a="1"/>
  <c r="AL2167" i="64" s="1"/>
  <c r="BV1860" i="64"/>
  <c r="BU1862" i="64"/>
  <c r="BV1839" i="64"/>
  <c r="BV1841" i="64" s="1"/>
  <c r="AG1775" i="64"/>
  <c r="AI1763" i="64"/>
  <c r="AH1774" i="64"/>
  <c r="AH1775" i="64" s="1"/>
  <c r="AI1772" i="64"/>
  <c r="AJ1761" i="64"/>
  <c r="AJ1770" i="64"/>
  <c r="AJ1762" i="64"/>
  <c r="AJ1771" i="64"/>
  <c r="AL1767" i="64" a="1"/>
  <c r="AL1767" i="64" s="1"/>
  <c r="AL1766" i="64" a="1"/>
  <c r="AL1766" i="64" s="1"/>
  <c r="AL1757" i="64" a="1"/>
  <c r="AL1757" i="64" s="1"/>
  <c r="AL1758" i="64" a="1"/>
  <c r="AL1758" i="64" s="1"/>
  <c r="AK1754" i="64"/>
  <c r="AK1753" i="64"/>
  <c r="AL1748" i="64" a="1"/>
  <c r="AL1748" i="64" s="1"/>
  <c r="AL1749" i="64" a="1"/>
  <c r="AL1749" i="64" s="1"/>
  <c r="AK2189" i="64"/>
  <c r="AL2188" i="64" a="1"/>
  <c r="AL2188" i="64" s="1"/>
  <c r="AL573" i="64" a="1"/>
  <c r="AL573" i="64" s="1"/>
  <c r="AG621" i="64"/>
  <c r="AM1958" i="64"/>
  <c r="AM1959" i="64" s="1"/>
  <c r="AH620" i="64" a="1"/>
  <c r="AH620" i="64" s="1"/>
  <c r="AK1215" i="64"/>
  <c r="AK1506" i="64"/>
  <c r="AK1669"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8" i="64" a="1"/>
  <c r="AL2398" i="64" s="1"/>
  <c r="AL2475" i="64" a="1"/>
  <c r="AL2475" i="64" s="1"/>
  <c r="AL2449" i="64" a="1"/>
  <c r="AL2449" i="64" s="1"/>
  <c r="AL2424" i="64" a="1"/>
  <c r="AL2424" i="64" s="1"/>
  <c r="AL1645" i="64" a="1"/>
  <c r="AL1645" i="64" s="1"/>
  <c r="AL1646" i="64" s="1"/>
  <c r="AL89" i="64" a="1"/>
  <c r="AL89" i="64" s="1"/>
  <c r="AL91" i="64" a="1"/>
  <c r="AL91" i="64" s="1"/>
  <c r="AL90" i="64" a="1"/>
  <c r="AL90" i="64" s="1"/>
  <c r="AL92" i="64" a="1"/>
  <c r="AL92" i="64" s="1"/>
  <c r="AK93" i="64"/>
  <c r="AL1587" i="64" a="1"/>
  <c r="AL1587" i="64" s="1"/>
  <c r="AL1588" i="64" s="1"/>
  <c r="AL389" i="64" a="1"/>
  <c r="AL389" i="64" s="1"/>
  <c r="AZ1795" i="64"/>
  <c r="AZ1797" i="64" s="1"/>
  <c r="AL2525" i="64" a="1"/>
  <c r="AL2525" i="64" s="1"/>
  <c r="AL1507" i="64" a="1"/>
  <c r="AL1507" i="64" s="1"/>
  <c r="AL1889" i="64" a="1"/>
  <c r="AL1889" i="64" s="1"/>
  <c r="AL1897" i="64" s="1"/>
  <c r="AL1670" i="64" a="1"/>
  <c r="AL1670" i="64" s="1"/>
  <c r="AL1668" i="64" a="1"/>
  <c r="AL1668" i="64" s="1"/>
  <c r="AL1676" i="64" a="1"/>
  <c r="AL1676" i="64" s="1"/>
  <c r="AL1214" i="64" a="1"/>
  <c r="AL1214" i="64" s="1"/>
  <c r="AL997" i="64" a="1"/>
  <c r="AL997" i="64" s="1"/>
  <c r="AL1753" i="64" a="1"/>
  <c r="AL2146" i="64" a="1"/>
  <c r="AM2243" i="64" a="1"/>
  <c r="CB1136" i="64" a="1"/>
  <c r="CB1021" i="64" a="1"/>
  <c r="AL2189" i="64" a="1"/>
  <c r="AL2168" i="64" a="1"/>
  <c r="AM2209" i="64" a="1"/>
  <c r="AL599" i="64" a="1"/>
  <c r="AL1754" i="64" a="1"/>
  <c r="CB1046" i="64"/>
  <c r="CB732" i="64" a="1"/>
  <c r="CA1023" i="64" a="1"/>
  <c r="AL1669" i="64" a="1"/>
  <c r="BZ1024" i="64" a="1"/>
  <c r="AL575" i="64" a="1"/>
  <c r="AL390" i="64" a="1"/>
  <c r="AL437" i="64" a="1"/>
  <c r="CC1642" i="64" a="1"/>
  <c r="AL414" i="64" a="1"/>
  <c r="AL1506" i="64" a="1"/>
  <c r="AL698" i="64" a="1"/>
  <c r="CB772" i="64" a="1"/>
  <c r="AL998" i="64" a="1"/>
  <c r="AL1215" i="64" a="1"/>
  <c r="AH621" i="64" a="1"/>
  <c r="AX28" i="861" l="1"/>
  <c r="AX29" i="861" s="1"/>
  <c r="CL8" i="1200"/>
  <c r="CI36" i="1200"/>
  <c r="CJ22" i="1200"/>
  <c r="AY25" i="1200"/>
  <c r="CI24" i="1200"/>
  <c r="CH38" i="1200"/>
  <c r="CH18" i="861" s="1"/>
  <c r="CK8" i="1200"/>
  <c r="CJ34" i="1200"/>
  <c r="CK18" i="1200"/>
  <c r="CL17" i="1200"/>
  <c r="CL16" i="1200"/>
  <c r="CL37" i="861" s="1"/>
  <c r="CL4" i="1200"/>
  <c r="CL29" i="1200"/>
  <c r="CL35" i="1200"/>
  <c r="CL37" i="1200"/>
  <c r="CL23" i="1200"/>
  <c r="CL33" i="1200"/>
  <c r="O38" i="1200"/>
  <c r="O18" i="861" s="1"/>
  <c r="K34" i="1200"/>
  <c r="L18" i="1200"/>
  <c r="K38" i="1200"/>
  <c r="K18" i="861" s="1"/>
  <c r="N36" i="1200"/>
  <c r="O36" i="1200"/>
  <c r="K18" i="1200"/>
  <c r="N22" i="1200"/>
  <c r="O22" i="1200"/>
  <c r="N38" i="1200"/>
  <c r="N18" i="861" s="1"/>
  <c r="L24" i="1200"/>
  <c r="L34" i="1200"/>
  <c r="L22" i="1200"/>
  <c r="O24" i="1200"/>
  <c r="N34" i="1200"/>
  <c r="N18" i="1200"/>
  <c r="N24" i="1200"/>
  <c r="O34" i="1200"/>
  <c r="L38" i="1200"/>
  <c r="L18" i="861" s="1"/>
  <c r="O18" i="1200"/>
  <c r="K24" i="1200"/>
  <c r="K22" i="1200"/>
  <c r="L36" i="1200"/>
  <c r="K36" i="1200"/>
  <c r="K30" i="1200"/>
  <c r="K17" i="861" s="1"/>
  <c r="L30" i="1200"/>
  <c r="L17" i="861" s="1"/>
  <c r="CB1644" i="64"/>
  <c r="CC1642" i="64"/>
  <c r="CC975" i="64" a="1"/>
  <c r="CC975" i="64" s="1"/>
  <c r="CC1643" i="64" a="1"/>
  <c r="CC1643" i="64" s="1"/>
  <c r="BW1817" i="64"/>
  <c r="BW1819"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CD1" i="64"/>
  <c r="CE2" i="64"/>
  <c r="CD3" i="64"/>
  <c r="CD1641" i="64" s="1" a="1"/>
  <c r="CD1641" i="64" s="1"/>
  <c r="CC24" i="864"/>
  <c r="CC97" i="861" s="1"/>
  <c r="CC98"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2"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2" i="64"/>
  <c r="AM2055" i="64" a="1"/>
  <c r="AM2055" i="64" s="1"/>
  <c r="AM2056" i="64" a="1"/>
  <c r="AM2056" i="64" s="1"/>
  <c r="AM2059" i="64" a="1"/>
  <c r="AM2059" i="64" s="1"/>
  <c r="AM2060" i="64" a="1"/>
  <c r="AM2060" i="64" s="1"/>
  <c r="AM2058" i="64" a="1"/>
  <c r="AM2058" i="64" s="1"/>
  <c r="AM2062" i="64" a="1"/>
  <c r="AM2062" i="64" s="1"/>
  <c r="AM2063" i="64" a="1"/>
  <c r="AM2063" i="64" s="1"/>
  <c r="AM2061" i="64" a="1"/>
  <c r="AM2061" i="64" s="1"/>
  <c r="AM2057" i="64" a="1"/>
  <c r="AM2057" i="64" s="1"/>
  <c r="AL2064" i="64"/>
  <c r="AM413" i="64" a="1"/>
  <c r="AM413" i="64" s="1"/>
  <c r="AM436" i="64" a="1"/>
  <c r="AM436" i="64" s="1"/>
  <c r="AM435" i="64" a="1"/>
  <c r="AM435" i="64" s="1"/>
  <c r="AL414" i="64"/>
  <c r="AM2243" i="64"/>
  <c r="AM2209" i="64"/>
  <c r="DH190" i="64"/>
  <c r="DH193" i="64" s="1"/>
  <c r="DB2395" i="64"/>
  <c r="DB2472" i="64"/>
  <c r="DB2498" i="64"/>
  <c r="DB1406" i="64"/>
  <c r="DC1404" i="64"/>
  <c r="DD2425" i="64"/>
  <c r="DD2427" i="64" s="1"/>
  <c r="AL2168" i="64"/>
  <c r="AL2146" i="64"/>
  <c r="AM2501" i="64" a="1"/>
  <c r="AM2501" i="64" s="1"/>
  <c r="AM2147" i="64" a="1"/>
  <c r="AM2147" i="64" s="1"/>
  <c r="AM2167" i="64" a="1"/>
  <c r="AM2167" i="64" s="1"/>
  <c r="BV1862" i="64"/>
  <c r="BW1860" i="64"/>
  <c r="BW1839" i="64"/>
  <c r="BW1841" i="64" s="1"/>
  <c r="BX1817" i="64"/>
  <c r="BX1819" i="64" s="1"/>
  <c r="AI1774" i="64"/>
  <c r="AJ1763" i="64"/>
  <c r="AK1762" i="64"/>
  <c r="AK1771" i="64"/>
  <c r="AK1761" i="64"/>
  <c r="AK1770" i="64"/>
  <c r="AM1767" i="64" a="1"/>
  <c r="AM1767" i="64" s="1"/>
  <c r="AM1766" i="64" a="1"/>
  <c r="AM1766" i="64" s="1"/>
  <c r="AM1758" i="64" a="1"/>
  <c r="AM1758" i="64" s="1"/>
  <c r="AM1757" i="64" a="1"/>
  <c r="AM1757" i="64" s="1"/>
  <c r="AL1754" i="64"/>
  <c r="AL1753" i="64"/>
  <c r="AM1748" i="64" a="1"/>
  <c r="AM1748" i="64" s="1"/>
  <c r="AM1749" i="64" a="1"/>
  <c r="AM1749" i="64" s="1"/>
  <c r="AL2189" i="64"/>
  <c r="AM2188" i="64" a="1"/>
  <c r="AM2188" i="64" s="1"/>
  <c r="AM573" i="64" a="1"/>
  <c r="AM573" i="64" s="1"/>
  <c r="AH621" i="64"/>
  <c r="AN1958" i="64"/>
  <c r="AN1959" i="64" s="1"/>
  <c r="AI620" i="64" a="1"/>
  <c r="AI620" i="64" s="1"/>
  <c r="AL1669" i="64"/>
  <c r="AL1215" i="64"/>
  <c r="AL1506" i="64"/>
  <c r="AL998" i="64"/>
  <c r="AL575" i="64"/>
  <c r="AL599" i="64"/>
  <c r="AL390" i="64"/>
  <c r="AA1888" i="64"/>
  <c r="AA1894"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8" i="64" a="1"/>
  <c r="AM2398" i="64" s="1"/>
  <c r="AM2475" i="64" a="1"/>
  <c r="AM2475" i="64" s="1"/>
  <c r="AM2449" i="64" a="1"/>
  <c r="AM2449" i="64" s="1"/>
  <c r="AM2424" i="64" a="1"/>
  <c r="AM2424" i="64" s="1"/>
  <c r="AM1645" i="64" a="1"/>
  <c r="AM1645" i="64" s="1"/>
  <c r="AM1646" i="64" s="1"/>
  <c r="AM91" i="64" a="1"/>
  <c r="AM91" i="64" s="1"/>
  <c r="AM92" i="64" a="1"/>
  <c r="AM92" i="64" s="1"/>
  <c r="AM89" i="64" a="1"/>
  <c r="AM89" i="64" s="1"/>
  <c r="AM90" i="64" a="1"/>
  <c r="AM90" i="64" s="1"/>
  <c r="AL93" i="64"/>
  <c r="AM1587" i="64" a="1"/>
  <c r="AM1587" i="64" s="1"/>
  <c r="AM1588" i="64" s="1"/>
  <c r="AM389" i="64" a="1"/>
  <c r="AM389" i="64" s="1"/>
  <c r="BA1795" i="64"/>
  <c r="BA1797" i="64" s="1"/>
  <c r="AM2525" i="64" a="1"/>
  <c r="AM2525" i="64" s="1"/>
  <c r="AM1507" i="64" a="1"/>
  <c r="AM1507" i="64" s="1"/>
  <c r="AM1889" i="64" a="1"/>
  <c r="AM1889" i="64" s="1"/>
  <c r="AM1897" i="64" s="1"/>
  <c r="AM1670" i="64" a="1"/>
  <c r="AM1670" i="64" s="1"/>
  <c r="AM1668" i="64" a="1"/>
  <c r="AM1668" i="64" s="1"/>
  <c r="AM1676" i="64" a="1"/>
  <c r="AM1676" i="64" s="1"/>
  <c r="AM1214" i="64" a="1"/>
  <c r="AM1214" i="64" s="1"/>
  <c r="AM997" i="64" a="1"/>
  <c r="AM997" i="64" s="1"/>
  <c r="CA1024" i="64" a="1"/>
  <c r="CC1046" i="64"/>
  <c r="AM698" i="64" a="1"/>
  <c r="CC732" i="64" a="1"/>
  <c r="AM2146" i="64" a="1"/>
  <c r="AM1669" i="64" a="1"/>
  <c r="CC1021" i="64" a="1"/>
  <c r="AM599" i="64" a="1"/>
  <c r="CC1136" i="64" a="1"/>
  <c r="AM2168" i="64" a="1"/>
  <c r="AM390" i="64" a="1"/>
  <c r="CB1023" i="64" a="1"/>
  <c r="AN2209" i="64" a="1"/>
  <c r="CC772" i="64" a="1"/>
  <c r="AM437" i="64" a="1"/>
  <c r="CD1642" i="64" a="1"/>
  <c r="AM1753" i="64" a="1"/>
  <c r="AM414" i="64" a="1"/>
  <c r="AM2189" i="64" a="1"/>
  <c r="AM575" i="64" a="1"/>
  <c r="AI621" i="64" a="1"/>
  <c r="AN2243" i="64" a="1"/>
  <c r="AM1506" i="64" a="1"/>
  <c r="AM998" i="64" a="1"/>
  <c r="AM1215" i="64" a="1"/>
  <c r="AM1754" i="64" a="1"/>
  <c r="CK22" i="1200" l="1"/>
  <c r="CJ36" i="1200"/>
  <c r="AZ21" i="1200"/>
  <c r="AY26" i="1200"/>
  <c r="AY30" i="1200"/>
  <c r="AY17" i="861" s="1"/>
  <c r="AY19" i="861" s="1"/>
  <c r="CJ24" i="1200"/>
  <c r="CI38" i="1200"/>
  <c r="CI18" i="861" s="1"/>
  <c r="CL18" i="1200"/>
  <c r="M34" i="1200"/>
  <c r="K21" i="1200"/>
  <c r="K25" i="1200"/>
  <c r="L25" i="1200"/>
  <c r="M18" i="1200"/>
  <c r="CK34" i="1200"/>
  <c r="CC1644" i="64"/>
  <c r="CD1642" i="64"/>
  <c r="CD975" i="64" a="1"/>
  <c r="CD975" i="64" s="1"/>
  <c r="CD1643" i="64" a="1"/>
  <c r="CD1643" i="64" s="1"/>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8" i="64" a="1"/>
  <c r="AA1898" i="64" s="1"/>
  <c r="AA1891" i="64" s="1"/>
  <c r="AA1892"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CF2" i="64"/>
  <c r="CE3" i="64"/>
  <c r="CE1641" i="64" s="1" a="1"/>
  <c r="CE1641" i="64" s="1"/>
  <c r="CE1" i="64"/>
  <c r="CH3" i="861"/>
  <c r="CG1" i="861"/>
  <c r="CG4" i="861"/>
  <c r="CG5" i="861" s="1"/>
  <c r="CG8" i="861"/>
  <c r="CD57" i="863"/>
  <c r="CD42" i="863"/>
  <c r="CD21" i="863" s="1"/>
  <c r="CD32"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7" i="861" s="1"/>
  <c r="CD98"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2" i="64"/>
  <c r="AN2061" i="64" a="1"/>
  <c r="AN2061" i="64" s="1"/>
  <c r="AN2055" i="64" a="1"/>
  <c r="AN2055" i="64" s="1"/>
  <c r="AN2057" i="64" a="1"/>
  <c r="AN2057" i="64" s="1"/>
  <c r="AN2059" i="64" a="1"/>
  <c r="AN2059" i="64" s="1"/>
  <c r="AN2060" i="64" a="1"/>
  <c r="AN2060" i="64" s="1"/>
  <c r="AN2056" i="64" a="1"/>
  <c r="AN2056" i="64" s="1"/>
  <c r="AN2058" i="64" a="1"/>
  <c r="AN2058" i="64" s="1"/>
  <c r="AN2062" i="64" a="1"/>
  <c r="AN2062" i="64" s="1"/>
  <c r="AN2063" i="64" a="1"/>
  <c r="AN2063" i="64" s="1"/>
  <c r="AM2064" i="64"/>
  <c r="AN413" i="64" a="1"/>
  <c r="AN413" i="64" s="1"/>
  <c r="AN436" i="64" a="1"/>
  <c r="AN436" i="64" s="1"/>
  <c r="AN435" i="64" a="1"/>
  <c r="AN435" i="64" s="1"/>
  <c r="AM414" i="64"/>
  <c r="AN2243" i="64"/>
  <c r="AN2209" i="64"/>
  <c r="DI190" i="64"/>
  <c r="DI193" i="64" s="1"/>
  <c r="DA2446" i="64"/>
  <c r="DC1406" i="64"/>
  <c r="DD1404" i="64"/>
  <c r="DE2425" i="64"/>
  <c r="DE2427" i="64" s="1"/>
  <c r="AM2168" i="64"/>
  <c r="AM2146" i="64"/>
  <c r="AN2501" i="64" a="1"/>
  <c r="AN2501" i="64" s="1"/>
  <c r="AN2147" i="64" a="1"/>
  <c r="AN2147" i="64" s="1"/>
  <c r="AN2167" i="64" a="1"/>
  <c r="AN2167" i="64" s="1"/>
  <c r="BW1862" i="64"/>
  <c r="BX1860" i="64"/>
  <c r="BX1839" i="64"/>
  <c r="BX1841" i="64" s="1"/>
  <c r="BY1817" i="64"/>
  <c r="BY1819" i="64" s="1"/>
  <c r="AI1775" i="64"/>
  <c r="AK1763" i="64"/>
  <c r="AJ1772" i="64"/>
  <c r="AJ1774" i="64" s="1"/>
  <c r="AK1772" i="64"/>
  <c r="AL1761" i="64"/>
  <c r="AL1770" i="64"/>
  <c r="AL1762" i="64"/>
  <c r="AL1771" i="64"/>
  <c r="AN1766" i="64" a="1"/>
  <c r="AN1766" i="64" s="1"/>
  <c r="AN1767" i="64" a="1"/>
  <c r="AN1767" i="64" s="1"/>
  <c r="AN1758" i="64" a="1"/>
  <c r="AN1758" i="64" s="1"/>
  <c r="AN1757" i="64" a="1"/>
  <c r="AN1757" i="64" s="1"/>
  <c r="AM1754" i="64"/>
  <c r="AM1753" i="64"/>
  <c r="AN1748" i="64" a="1"/>
  <c r="AN1748" i="64" s="1"/>
  <c r="AN1749" i="64" a="1"/>
  <c r="AN1749" i="64" s="1"/>
  <c r="AM2189" i="64"/>
  <c r="AN2188" i="64" a="1"/>
  <c r="AN2188" i="64" s="1"/>
  <c r="AN573" i="64" a="1"/>
  <c r="AN573" i="64" s="1"/>
  <c r="AI621" i="64"/>
  <c r="AO1958" i="64"/>
  <c r="AO1959" i="64" s="1"/>
  <c r="AJ620" i="64" a="1"/>
  <c r="AJ620" i="64" s="1"/>
  <c r="AM1215" i="64"/>
  <c r="AM1669"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8" i="64" a="1"/>
  <c r="AN2398" i="64" s="1"/>
  <c r="AN2475" i="64" a="1"/>
  <c r="AN2475" i="64" s="1"/>
  <c r="AN2449" i="64" a="1"/>
  <c r="AN2449" i="64" s="1"/>
  <c r="AN2424" i="64" a="1"/>
  <c r="AN2424" i="64" s="1"/>
  <c r="AN1645" i="64" a="1"/>
  <c r="AN1645" i="64" s="1"/>
  <c r="AN1646" i="64" s="1"/>
  <c r="AN90" i="64" a="1"/>
  <c r="AN90" i="64" s="1"/>
  <c r="AN89" i="64" a="1"/>
  <c r="AN89" i="64" s="1"/>
  <c r="AN91" i="64" a="1"/>
  <c r="AN91" i="64" s="1"/>
  <c r="AN92" i="64" a="1"/>
  <c r="AN92" i="64" s="1"/>
  <c r="AM93" i="64"/>
  <c r="AN1587" i="64" a="1"/>
  <c r="AN1587" i="64" s="1"/>
  <c r="AN1588" i="64" s="1"/>
  <c r="AN389" i="64" a="1"/>
  <c r="AN389" i="64" s="1"/>
  <c r="BB1795" i="64"/>
  <c r="BB1797" i="64" s="1"/>
  <c r="AN2525" i="64" a="1"/>
  <c r="AN2525" i="64" s="1"/>
  <c r="AN1507" i="64" a="1"/>
  <c r="AN1507" i="64" s="1"/>
  <c r="AN1889" i="64" a="1"/>
  <c r="AN1889" i="64" s="1"/>
  <c r="AN1897" i="64" s="1"/>
  <c r="AN1668" i="64" a="1"/>
  <c r="AN1668" i="64" s="1"/>
  <c r="AN1676" i="64" a="1"/>
  <c r="AN1676" i="64" s="1"/>
  <c r="AN1670" i="64" a="1"/>
  <c r="AN1670" i="64" s="1"/>
  <c r="AN1214" i="64" a="1"/>
  <c r="AN1214" i="64" s="1"/>
  <c r="AN997" i="64" a="1"/>
  <c r="AN997" i="64" s="1"/>
  <c r="AO2209" i="64" a="1"/>
  <c r="CD1136" i="64" a="1"/>
  <c r="AN437" i="64" a="1"/>
  <c r="CD1046" i="64"/>
  <c r="CD1021" i="64" a="1"/>
  <c r="AN2146" i="64" a="1"/>
  <c r="AN2168" i="64" a="1"/>
  <c r="AN575" i="64" a="1"/>
  <c r="CD732" i="64" a="1"/>
  <c r="AN1506" i="64" a="1"/>
  <c r="AN414" i="64" a="1"/>
  <c r="AN599" i="64" a="1"/>
  <c r="AN998" i="64" a="1"/>
  <c r="CD772" i="64" a="1"/>
  <c r="AN1669" i="64" a="1"/>
  <c r="AN2189" i="64" a="1"/>
  <c r="AJ621" i="64" a="1"/>
  <c r="AO2243" i="64" a="1"/>
  <c r="AN698" i="64" a="1"/>
  <c r="CC1023" i="64" a="1"/>
  <c r="CE1642" i="64" a="1"/>
  <c r="CB1024" i="64" a="1"/>
  <c r="AN390" i="64" a="1"/>
  <c r="AN1215" i="64" a="1"/>
  <c r="AN1753" i="64" a="1"/>
  <c r="AN1754" i="64" a="1"/>
  <c r="AY28" i="861" l="1"/>
  <c r="AY29" i="861" s="1"/>
  <c r="P18" i="1200"/>
  <c r="AZ25" i="1200"/>
  <c r="CJ38" i="1200"/>
  <c r="CJ18" i="861" s="1"/>
  <c r="CK24" i="1200"/>
  <c r="CL22" i="1200"/>
  <c r="CL34" i="1200"/>
  <c r="M22" i="1200"/>
  <c r="M21" i="1200"/>
  <c r="K26" i="1200"/>
  <c r="L21" i="1200"/>
  <c r="M36" i="1200"/>
  <c r="CK36" i="1200"/>
  <c r="CD1644" i="64"/>
  <c r="CE1642" i="64"/>
  <c r="CE975" i="64" a="1"/>
  <c r="CE975" i="64" s="1"/>
  <c r="CE1643" i="64" a="1"/>
  <c r="CE1643" i="64" s="1"/>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CF1" i="64"/>
  <c r="CF3" i="64"/>
  <c r="CF1641" i="64" s="1" a="1"/>
  <c r="CF1641" i="64" s="1"/>
  <c r="CG2" i="64"/>
  <c r="CE43" i="863"/>
  <c r="CE42" i="863"/>
  <c r="CE21" i="863" s="1"/>
  <c r="CE32" i="861" s="1"/>
  <c r="CE24" i="864"/>
  <c r="CE97" i="861" s="1"/>
  <c r="CE98"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2" i="64"/>
  <c r="AO2056" i="64" a="1"/>
  <c r="AO2056" i="64" s="1"/>
  <c r="AO2057" i="64" a="1"/>
  <c r="AO2057" i="64" s="1"/>
  <c r="AO2058" i="64" a="1"/>
  <c r="AO2058" i="64" s="1"/>
  <c r="AO2059" i="64" a="1"/>
  <c r="AO2059" i="64" s="1"/>
  <c r="AO2060" i="64" a="1"/>
  <c r="AO2060" i="64" s="1"/>
  <c r="AO2061" i="64" a="1"/>
  <c r="AO2061" i="64" s="1"/>
  <c r="AO2062" i="64" a="1"/>
  <c r="AO2062" i="64" s="1"/>
  <c r="AO2063" i="64" a="1"/>
  <c r="AO2063" i="64" s="1"/>
  <c r="AO2055" i="64" a="1"/>
  <c r="AO2055" i="64" s="1"/>
  <c r="AN2064" i="64"/>
  <c r="AO413" i="64" a="1"/>
  <c r="AO413" i="64" s="1"/>
  <c r="AO436" i="64" a="1"/>
  <c r="AO436" i="64" s="1"/>
  <c r="AO435" i="64" a="1"/>
  <c r="AO435" i="64" s="1"/>
  <c r="AN414" i="64"/>
  <c r="AO2243" i="64"/>
  <c r="AO2209" i="64"/>
  <c r="DJ190" i="64"/>
  <c r="DJ193" i="64" s="1"/>
  <c r="DC2472" i="64"/>
  <c r="DC2395" i="64"/>
  <c r="DC2498" i="64"/>
  <c r="DD1406" i="64"/>
  <c r="DE1404" i="64"/>
  <c r="DF2425" i="64"/>
  <c r="DF2427" i="64" s="1"/>
  <c r="AN2168" i="64"/>
  <c r="AN2146" i="64"/>
  <c r="AO2501" i="64" a="1"/>
  <c r="AO2501" i="64" s="1"/>
  <c r="AO2147" i="64" a="1"/>
  <c r="AO2147" i="64" s="1"/>
  <c r="AO2167" i="64" a="1"/>
  <c r="AO2167" i="64" s="1"/>
  <c r="BX1862" i="64"/>
  <c r="BY1860" i="64"/>
  <c r="BY1839" i="64"/>
  <c r="BY1841" i="64" s="1"/>
  <c r="BZ1817" i="64"/>
  <c r="BZ1819" i="64" s="1"/>
  <c r="AJ1775" i="64"/>
  <c r="AK1774" i="64"/>
  <c r="AK1775" i="64" s="1"/>
  <c r="AL1763" i="64"/>
  <c r="AM1761" i="64"/>
  <c r="AM1770" i="64"/>
  <c r="AM1762" i="64"/>
  <c r="AM1771" i="64"/>
  <c r="AO1767" i="64" a="1"/>
  <c r="AO1767" i="64" s="1"/>
  <c r="AO1766" i="64" a="1"/>
  <c r="AO1766" i="64" s="1"/>
  <c r="AO1758" i="64" a="1"/>
  <c r="AO1758" i="64" s="1"/>
  <c r="AO1757" i="64" a="1"/>
  <c r="AO1757" i="64" s="1"/>
  <c r="AN1754" i="64"/>
  <c r="AN1753" i="64"/>
  <c r="AO1748" i="64" a="1"/>
  <c r="AO1748" i="64" s="1"/>
  <c r="AO1749" i="64" a="1"/>
  <c r="AO1749" i="64" s="1"/>
  <c r="AN2189" i="64"/>
  <c r="AO2188" i="64" a="1"/>
  <c r="AO2188" i="64" s="1"/>
  <c r="AO573" i="64" a="1"/>
  <c r="AO573" i="64" s="1"/>
  <c r="AJ621" i="64"/>
  <c r="AP1958" i="64"/>
  <c r="AP1959" i="64" s="1"/>
  <c r="AK620" i="64" a="1"/>
  <c r="AK620" i="64" s="1"/>
  <c r="AN1669" i="64"/>
  <c r="AN1506" i="64"/>
  <c r="AN1215" i="64"/>
  <c r="AN998" i="64"/>
  <c r="AN390" i="64"/>
  <c r="AN599" i="64"/>
  <c r="AN575" i="64"/>
  <c r="AB1888" i="64"/>
  <c r="AB1894"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8" i="64" a="1"/>
  <c r="AO2398" i="64" s="1"/>
  <c r="AO2475" i="64" a="1"/>
  <c r="AO2475" i="64" s="1"/>
  <c r="AO2449" i="64" a="1"/>
  <c r="AO2449" i="64" s="1"/>
  <c r="AO2424" i="64" a="1"/>
  <c r="AO2424" i="64" s="1"/>
  <c r="AO1645" i="64" a="1"/>
  <c r="AO1645" i="64" s="1"/>
  <c r="AO1646" i="64" s="1"/>
  <c r="AO90" i="64" a="1"/>
  <c r="AO90" i="64" s="1"/>
  <c r="AO91" i="64" a="1"/>
  <c r="AO91" i="64" s="1"/>
  <c r="AO92" i="64" a="1"/>
  <c r="AO92" i="64" s="1"/>
  <c r="AO89" i="64" a="1"/>
  <c r="AO89" i="64" s="1"/>
  <c r="AN93" i="64"/>
  <c r="AO1587" i="64" a="1"/>
  <c r="AO1587" i="64" s="1"/>
  <c r="AO1588" i="64" s="1"/>
  <c r="AO389" i="64" a="1"/>
  <c r="AO389" i="64" s="1"/>
  <c r="BC1795" i="64"/>
  <c r="BC1797" i="64" s="1"/>
  <c r="AO2525" i="64" a="1"/>
  <c r="AO2525" i="64" s="1"/>
  <c r="AO1507" i="64" a="1"/>
  <c r="AO1507" i="64" s="1"/>
  <c r="AO1889" i="64" a="1"/>
  <c r="AO1889" i="64" s="1"/>
  <c r="AO1897" i="64" s="1"/>
  <c r="AO1668" i="64" a="1"/>
  <c r="AO1668" i="64" s="1"/>
  <c r="AO1676" i="64" a="1"/>
  <c r="AO1676" i="64" s="1"/>
  <c r="AO1670" i="64" a="1"/>
  <c r="AO1670" i="64" s="1"/>
  <c r="AO1214" i="64" a="1"/>
  <c r="AO1214" i="64" s="1"/>
  <c r="AO997" i="64" a="1"/>
  <c r="AO997" i="64" s="1"/>
  <c r="AP2243" i="64" a="1"/>
  <c r="AO390" i="64" a="1"/>
  <c r="CE772" i="64" a="1"/>
  <c r="AO575" i="64" a="1"/>
  <c r="AO698" i="64" a="1"/>
  <c r="CC1024" i="64" a="1"/>
  <c r="AK621" i="64" a="1"/>
  <c r="AP2209" i="64" a="1"/>
  <c r="CE1046" i="64"/>
  <c r="AO414" i="64" a="1"/>
  <c r="AO1669" i="64" a="1"/>
  <c r="AO2146" i="64" a="1"/>
  <c r="AO2189" i="64" a="1"/>
  <c r="AO2168" i="64" a="1"/>
  <c r="CD1023" i="64" a="1"/>
  <c r="AO1754" i="64" a="1"/>
  <c r="AO437" i="64" a="1"/>
  <c r="AO599" i="64" a="1"/>
  <c r="CE732" i="64" a="1"/>
  <c r="CE1021" i="64" a="1"/>
  <c r="AO1753" i="64" a="1"/>
  <c r="CF1642" i="64" a="1"/>
  <c r="AO1506" i="64" a="1"/>
  <c r="AO1215" i="64" a="1"/>
  <c r="AO998" i="64" a="1"/>
  <c r="CE1136" i="64" a="1"/>
  <c r="P22" i="1200" l="1"/>
  <c r="CL24" i="1200"/>
  <c r="CL36" i="1200"/>
  <c r="P36" i="1200" s="1"/>
  <c r="AZ30" i="1200"/>
  <c r="AZ17" i="861" s="1"/>
  <c r="AZ19" i="861" s="1"/>
  <c r="BA21" i="1200"/>
  <c r="AZ26" i="1200"/>
  <c r="L26" i="1200"/>
  <c r="P34" i="1200"/>
  <c r="CK38" i="1200"/>
  <c r="CK18" i="861" s="1"/>
  <c r="M24" i="1200"/>
  <c r="P24" i="1200"/>
  <c r="CE1644" i="64"/>
  <c r="CF1642" i="64"/>
  <c r="CF975" i="64" a="1"/>
  <c r="CF975" i="64" s="1"/>
  <c r="CF1643" i="64" a="1"/>
  <c r="CF1643" i="64"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8" i="64" a="1"/>
  <c r="AB1898" i="64" s="1"/>
  <c r="AB1891" i="64" s="1"/>
  <c r="AB1892"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CG1" i="64"/>
  <c r="CH2" i="64"/>
  <c r="CG3" i="64"/>
  <c r="CG1641" i="64" s="1" a="1"/>
  <c r="CG1641"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2" i="861" s="1"/>
  <c r="CF57" i="863"/>
  <c r="CF24" i="864"/>
  <c r="CF97" i="861" s="1"/>
  <c r="CF98"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2" i="64"/>
  <c r="AP2055" i="64" a="1"/>
  <c r="AP2055" i="64" s="1"/>
  <c r="AP2056" i="64" a="1"/>
  <c r="AP2056" i="64" s="1"/>
  <c r="AP2057" i="64" a="1"/>
  <c r="AP2057" i="64" s="1"/>
  <c r="AP2058" i="64" a="1"/>
  <c r="AP2058" i="64" s="1"/>
  <c r="AP2059" i="64" a="1"/>
  <c r="AP2059" i="64" s="1"/>
  <c r="AP2061" i="64" a="1"/>
  <c r="AP2061" i="64" s="1"/>
  <c r="AP2060" i="64" a="1"/>
  <c r="AP2060" i="64" s="1"/>
  <c r="AP2062" i="64" a="1"/>
  <c r="AP2062" i="64" s="1"/>
  <c r="AP2063" i="64" a="1"/>
  <c r="AP2063" i="64" s="1"/>
  <c r="AO2064" i="64"/>
  <c r="AP435" i="64" a="1"/>
  <c r="AP435" i="64" s="1"/>
  <c r="AP413" i="64" a="1"/>
  <c r="AP413" i="64" s="1"/>
  <c r="AP436" i="64" a="1"/>
  <c r="AP436" i="64" s="1"/>
  <c r="AO414" i="64"/>
  <c r="AP2243" i="64"/>
  <c r="AP2209" i="64"/>
  <c r="DK190" i="64"/>
  <c r="DK193" i="64" s="1"/>
  <c r="DB2446" i="64"/>
  <c r="DE1406" i="64"/>
  <c r="DF1404" i="64"/>
  <c r="DG2425" i="64"/>
  <c r="DG2427" i="64" s="1"/>
  <c r="AO2168" i="64"/>
  <c r="AO2146" i="64"/>
  <c r="AP2501" i="64" a="1"/>
  <c r="AP2501" i="64" s="1"/>
  <c r="AP2147" i="64" a="1"/>
  <c r="AP2147" i="64" s="1"/>
  <c r="AP2167" i="64" a="1"/>
  <c r="AP2167" i="64" s="1"/>
  <c r="BY1862" i="64"/>
  <c r="BZ1860" i="64"/>
  <c r="BZ1839" i="64"/>
  <c r="BZ1841" i="64" s="1"/>
  <c r="CA1817" i="64"/>
  <c r="CA1819" i="64" s="1"/>
  <c r="AL1772" i="64"/>
  <c r="AL1774" i="64" s="1"/>
  <c r="AL1775" i="64" s="1"/>
  <c r="AM1763" i="64"/>
  <c r="AN1761" i="64"/>
  <c r="AN1770" i="64"/>
  <c r="AN1762" i="64"/>
  <c r="AN1771" i="64"/>
  <c r="AP1767" i="64" a="1"/>
  <c r="AP1767" i="64" s="1"/>
  <c r="AP1766" i="64" a="1"/>
  <c r="AP1766" i="64" s="1"/>
  <c r="AP1758" i="64" a="1"/>
  <c r="AP1758" i="64" s="1"/>
  <c r="AP1757" i="64" a="1"/>
  <c r="AP1757" i="64" s="1"/>
  <c r="AO1754" i="64"/>
  <c r="AO1753" i="64"/>
  <c r="AP1748" i="64" a="1"/>
  <c r="AP1748" i="64" s="1"/>
  <c r="AP1749" i="64" a="1"/>
  <c r="AP1749" i="64" s="1"/>
  <c r="AO2189" i="64"/>
  <c r="AP2188" i="64" a="1"/>
  <c r="AP2188" i="64" s="1"/>
  <c r="AP573" i="64" a="1"/>
  <c r="AP573" i="64" s="1"/>
  <c r="AK621" i="64"/>
  <c r="AL620" i="64" a="1"/>
  <c r="AL620" i="64" s="1"/>
  <c r="AQ1958" i="64"/>
  <c r="AO1506" i="64"/>
  <c r="AO1215" i="64"/>
  <c r="AO1669"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8" i="64" a="1"/>
  <c r="AP2398" i="64" s="1"/>
  <c r="AP2424" i="64" a="1"/>
  <c r="AP2424" i="64" s="1"/>
  <c r="AP2475" i="64" a="1"/>
  <c r="AP2475" i="64" s="1"/>
  <c r="AP2449" i="64" a="1"/>
  <c r="AP2449" i="64" s="1"/>
  <c r="AP1645" i="64" a="1"/>
  <c r="AP1645" i="64" s="1"/>
  <c r="AP1646" i="64" s="1"/>
  <c r="AO93" i="64"/>
  <c r="AP90" i="64" a="1"/>
  <c r="AP90" i="64" s="1"/>
  <c r="AP91" i="64" a="1"/>
  <c r="AP91" i="64" s="1"/>
  <c r="AP92" i="64" a="1"/>
  <c r="AP92" i="64" s="1"/>
  <c r="AP89" i="64" a="1"/>
  <c r="AP89" i="64" s="1"/>
  <c r="AP1587" i="64" a="1"/>
  <c r="AP1587" i="64" s="1"/>
  <c r="AP1588" i="64" s="1"/>
  <c r="AP389" i="64" a="1"/>
  <c r="AP389" i="64" s="1"/>
  <c r="BD1795" i="64"/>
  <c r="BD1797" i="64" s="1"/>
  <c r="AP2525" i="64" a="1"/>
  <c r="AP2525" i="64" s="1"/>
  <c r="AP1507" i="64" a="1"/>
  <c r="AP1507" i="64" s="1"/>
  <c r="AP1889" i="64" a="1"/>
  <c r="AP1889" i="64" s="1"/>
  <c r="AP1897" i="64" s="1"/>
  <c r="AP1668" i="64" a="1"/>
  <c r="AP1668" i="64" s="1"/>
  <c r="AP1676" i="64" a="1"/>
  <c r="AP1676" i="64" s="1"/>
  <c r="AP1670" i="64" a="1"/>
  <c r="AP1670" i="64" s="1"/>
  <c r="AP1214" i="64" a="1"/>
  <c r="AP1214" i="64" s="1"/>
  <c r="AP997" i="64" a="1"/>
  <c r="AP997" i="64" s="1"/>
  <c r="CF1046" i="64"/>
  <c r="CG1642" i="64" a="1"/>
  <c r="AP2146" i="64" a="1"/>
  <c r="AP390" i="64" a="1"/>
  <c r="AP2168" i="64" a="1"/>
  <c r="AP437" i="64" a="1"/>
  <c r="CF772" i="64" a="1"/>
  <c r="AP2189" i="64" a="1"/>
  <c r="AP599" i="64" a="1"/>
  <c r="AP1753" i="64" a="1"/>
  <c r="AP998" i="64" a="1"/>
  <c r="AQ2209" i="64" a="1"/>
  <c r="AP1669" i="64" a="1"/>
  <c r="CF1136" i="64" a="1"/>
  <c r="CE1023" i="64" a="1"/>
  <c r="AP575" i="64" a="1"/>
  <c r="AP698" i="64" a="1"/>
  <c r="AQ2243" i="64" a="1"/>
  <c r="CD1024" i="64" a="1"/>
  <c r="AP1215" i="64" a="1"/>
  <c r="CF732" i="64" a="1"/>
  <c r="AP414" i="64" a="1"/>
  <c r="AL621" i="64" a="1"/>
  <c r="CF1021" i="64" a="1"/>
  <c r="AP1754" i="64" a="1"/>
  <c r="AP1506" i="64" a="1"/>
  <c r="AZ28" i="861" l="1"/>
  <c r="AZ29" i="861" s="1"/>
  <c r="BA25" i="1200"/>
  <c r="CL38" i="1200"/>
  <c r="CL18" i="861" s="1"/>
  <c r="CF1644" i="64"/>
  <c r="CG1642" i="64"/>
  <c r="CG975" i="64" a="1"/>
  <c r="CG975" i="64" s="1"/>
  <c r="CG1643" i="64" a="1"/>
  <c r="CG1643" i="64" s="1"/>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9"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H3" i="64"/>
  <c r="CH1641" i="64" s="1" a="1"/>
  <c r="CH1641" i="64" s="1"/>
  <c r="CH1" i="64"/>
  <c r="CI2" i="64"/>
  <c r="CG24" i="864"/>
  <c r="CG97" i="861" s="1"/>
  <c r="CG98"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2"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2" i="64"/>
  <c r="AQ2055" i="64" a="1"/>
  <c r="AQ2055" i="64" s="1"/>
  <c r="AQ2056" i="64" a="1"/>
  <c r="AQ2056" i="64" s="1"/>
  <c r="AQ2057" i="64" a="1"/>
  <c r="AQ2057" i="64" s="1"/>
  <c r="AQ2058" i="64" a="1"/>
  <c r="AQ2058" i="64" s="1"/>
  <c r="AQ2059" i="64" a="1"/>
  <c r="AQ2059" i="64" s="1"/>
  <c r="AQ2060" i="64" a="1"/>
  <c r="AQ2060" i="64" s="1"/>
  <c r="AQ2062" i="64" a="1"/>
  <c r="AQ2062" i="64" s="1"/>
  <c r="AQ2063" i="64" a="1"/>
  <c r="AQ2063" i="64" s="1"/>
  <c r="AQ2061" i="64" a="1"/>
  <c r="AQ2061" i="64" s="1"/>
  <c r="AP2064" i="64"/>
  <c r="AQ435" i="64" a="1"/>
  <c r="AQ435" i="64" s="1"/>
  <c r="AQ413" i="64" a="1"/>
  <c r="AQ413" i="64" s="1"/>
  <c r="AQ436" i="64" a="1"/>
  <c r="AQ436" i="64" s="1"/>
  <c r="AP414" i="64"/>
  <c r="AQ2209" i="64"/>
  <c r="AQ2243" i="64"/>
  <c r="DL190" i="64"/>
  <c r="DL193" i="64" s="1"/>
  <c r="DD2472" i="64"/>
  <c r="DD2395" i="64"/>
  <c r="DD2498" i="64"/>
  <c r="DF1406" i="64"/>
  <c r="DG1404" i="64"/>
  <c r="DH2425" i="64"/>
  <c r="DH2427" i="64" s="1"/>
  <c r="AP2168" i="64"/>
  <c r="AP2146" i="64"/>
  <c r="AQ2501" i="64" a="1"/>
  <c r="AQ2501" i="64" s="1"/>
  <c r="AQ2147" i="64" a="1"/>
  <c r="AQ2147" i="64" s="1"/>
  <c r="AQ2167" i="64" a="1"/>
  <c r="AQ2167" i="64" s="1"/>
  <c r="BZ1862" i="64"/>
  <c r="CA1860" i="64"/>
  <c r="CA1839" i="64"/>
  <c r="CA1841" i="64" s="1"/>
  <c r="CB1817" i="64"/>
  <c r="CB1819" i="64" s="1"/>
  <c r="AM1772" i="64"/>
  <c r="AM1774" i="64" s="1"/>
  <c r="AM1775" i="64" s="1"/>
  <c r="AN1763" i="64"/>
  <c r="AO1761" i="64"/>
  <c r="AO1770" i="64"/>
  <c r="AO1762" i="64"/>
  <c r="AO1771" i="64"/>
  <c r="AQ1767" i="64" a="1"/>
  <c r="AQ1767" i="64" s="1"/>
  <c r="AQ1766" i="64" a="1"/>
  <c r="AQ1766" i="64" s="1"/>
  <c r="AQ1757" i="64" a="1"/>
  <c r="AQ1757" i="64" s="1"/>
  <c r="AQ1758" i="64" a="1"/>
  <c r="AQ1758" i="64" s="1"/>
  <c r="AP1754" i="64"/>
  <c r="AP1753" i="64"/>
  <c r="AQ1748" i="64" a="1"/>
  <c r="AQ1748" i="64" s="1"/>
  <c r="AQ1749" i="64" a="1"/>
  <c r="AQ1749" i="64" s="1"/>
  <c r="AP2189" i="64"/>
  <c r="AQ2188" i="64" a="1"/>
  <c r="AQ2188" i="64" s="1"/>
  <c r="AQ573" i="64" a="1"/>
  <c r="AQ573" i="64" s="1"/>
  <c r="AL621" i="64"/>
  <c r="AM620" i="64" a="1"/>
  <c r="AM620" i="64" s="1"/>
  <c r="AR1958" i="64"/>
  <c r="AR1959" i="64" s="1"/>
  <c r="AP1506" i="64"/>
  <c r="AP1215" i="64"/>
  <c r="AP1669" i="64"/>
  <c r="AP998" i="64"/>
  <c r="AP390" i="64"/>
  <c r="AP599" i="64"/>
  <c r="AP575" i="64"/>
  <c r="AC1888" i="64"/>
  <c r="AC1894"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8" i="64" a="1"/>
  <c r="AQ2398" i="64" s="1"/>
  <c r="AQ2424" i="64" a="1"/>
  <c r="AQ2424" i="64" s="1"/>
  <c r="AQ2475" i="64" a="1"/>
  <c r="AQ2475" i="64" s="1"/>
  <c r="AQ2449" i="64" a="1"/>
  <c r="AQ2449" i="64" s="1"/>
  <c r="AQ1645" i="64" a="1"/>
  <c r="AQ1645" i="64" s="1"/>
  <c r="AQ1646" i="64" s="1"/>
  <c r="AP93" i="64"/>
  <c r="AQ90" i="64" a="1"/>
  <c r="AQ90" i="64" s="1"/>
  <c r="AQ91" i="64" a="1"/>
  <c r="AQ91" i="64" s="1"/>
  <c r="AQ92" i="64" a="1"/>
  <c r="AQ92" i="64" s="1"/>
  <c r="AQ89" i="64" a="1"/>
  <c r="AQ89" i="64" s="1"/>
  <c r="AQ1587" i="64" a="1"/>
  <c r="AQ1587" i="64" s="1"/>
  <c r="AQ1588" i="64" s="1"/>
  <c r="AQ389" i="64" a="1"/>
  <c r="AQ389" i="64" s="1"/>
  <c r="BE1795" i="64"/>
  <c r="BE1797" i="64" s="1"/>
  <c r="AQ2525" i="64" a="1"/>
  <c r="AQ2525" i="64" s="1"/>
  <c r="AQ1507" i="64" a="1"/>
  <c r="AQ1507" i="64" s="1"/>
  <c r="AQ1889" i="64" a="1"/>
  <c r="AQ1889" i="64" s="1"/>
  <c r="AQ1897" i="64" s="1"/>
  <c r="AQ1676" i="64" a="1"/>
  <c r="AQ1676" i="64" s="1"/>
  <c r="AQ1668" i="64" a="1"/>
  <c r="AQ1668" i="64" s="1"/>
  <c r="AQ1670" i="64" a="1"/>
  <c r="AQ1670" i="64" s="1"/>
  <c r="AQ1214" i="64" a="1"/>
  <c r="AQ1214" i="64" s="1"/>
  <c r="AQ997" i="64" a="1"/>
  <c r="AQ997" i="64" s="1"/>
  <c r="AQ2189" i="64" a="1"/>
  <c r="CG1046" i="64"/>
  <c r="CF1023" i="64" a="1"/>
  <c r="CG1021" i="64" a="1"/>
  <c r="AR2209" i="64" a="1"/>
  <c r="CG772" i="64" a="1"/>
  <c r="AQ1754" i="64" a="1"/>
  <c r="CE1024" i="64" a="1"/>
  <c r="AQ2146" i="64" a="1"/>
  <c r="AR2243" i="64" a="1"/>
  <c r="AQ575" i="64" a="1"/>
  <c r="AQ1669" i="64" a="1"/>
  <c r="AQ698" i="64" a="1"/>
  <c r="CG732" i="64" a="1"/>
  <c r="CG1136" i="64" a="1"/>
  <c r="AQ414" i="64" a="1"/>
  <c r="AQ2168" i="64" a="1"/>
  <c r="AM621" i="64" a="1"/>
  <c r="AQ599" i="64" a="1"/>
  <c r="AQ437" i="64" a="1"/>
  <c r="CH1642" i="64" a="1"/>
  <c r="AQ1506" i="64" a="1"/>
  <c r="AQ390" i="64" a="1"/>
  <c r="AQ998" i="64" a="1"/>
  <c r="AQ1215" i="64" a="1"/>
  <c r="AQ1753" i="64" a="1"/>
  <c r="P38" i="1200" l="1"/>
  <c r="P18" i="861" s="1"/>
  <c r="M38" i="1200"/>
  <c r="M18" i="861" s="1"/>
  <c r="BB21" i="1200"/>
  <c r="BA26" i="1200"/>
  <c r="BA30" i="1200"/>
  <c r="BA17" i="861" s="1"/>
  <c r="BA19" i="861" s="1"/>
  <c r="CG1644" i="64"/>
  <c r="CH1642" i="64"/>
  <c r="CH975" i="64" a="1"/>
  <c r="CH975" i="64" s="1"/>
  <c r="CH1643" i="64" a="1"/>
  <c r="CH1643" i="64"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045" i="64" a="1"/>
  <c r="CH1045" i="64" s="1"/>
  <c r="AC1898" i="64" a="1"/>
  <c r="AC1898" i="64" s="1"/>
  <c r="AC1891" i="64" s="1"/>
  <c r="AC1892"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I3" i="64"/>
  <c r="CI1641" i="64" s="1" a="1"/>
  <c r="CI1641" i="64" s="1"/>
  <c r="CI1" i="64"/>
  <c r="CJ2" i="64"/>
  <c r="CH24" i="864"/>
  <c r="CH97" i="861" s="1"/>
  <c r="CH98" i="861" s="1"/>
  <c r="CH70" i="863" a="1"/>
  <c r="CH70" i="863" s="1"/>
  <c r="CH68" i="863" a="1"/>
  <c r="CH68" i="863" s="1"/>
  <c r="CH66" i="863" a="1"/>
  <c r="CH66" i="863" s="1"/>
  <c r="CH4" i="863"/>
  <c r="CH57" i="863"/>
  <c r="CH43" i="863"/>
  <c r="CH42" i="863"/>
  <c r="CH21" i="863" s="1"/>
  <c r="CH32"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2" i="64"/>
  <c r="AQ437" i="64"/>
  <c r="AR2055" i="64" a="1"/>
  <c r="AR2055" i="64" s="1"/>
  <c r="AR2056" i="64" a="1"/>
  <c r="AR2056" i="64" s="1"/>
  <c r="AR2061" i="64" a="1"/>
  <c r="AR2061" i="64" s="1"/>
  <c r="AR2057" i="64" a="1"/>
  <c r="AR2057" i="64" s="1"/>
  <c r="AR2062" i="64" a="1"/>
  <c r="AR2062" i="64" s="1"/>
  <c r="AR2063" i="64" a="1"/>
  <c r="AR2063" i="64" s="1"/>
  <c r="AR2059" i="64" a="1"/>
  <c r="AR2059" i="64" s="1"/>
  <c r="AR2060" i="64" a="1"/>
  <c r="AR2060" i="64" s="1"/>
  <c r="AR2058" i="64" a="1"/>
  <c r="AR2058" i="64" s="1"/>
  <c r="AQ2064" i="64"/>
  <c r="AR435" i="64" a="1"/>
  <c r="AR435" i="64" s="1"/>
  <c r="AR413" i="64" a="1"/>
  <c r="AR413" i="64" s="1"/>
  <c r="AR436" i="64" a="1"/>
  <c r="AR436" i="64" s="1"/>
  <c r="AQ414" i="64"/>
  <c r="AR2243" i="64"/>
  <c r="AR2209" i="64"/>
  <c r="DC2446" i="64"/>
  <c r="DG1406" i="64"/>
  <c r="DH1404" i="64"/>
  <c r="DI2425" i="64"/>
  <c r="DI2427" i="64" s="1"/>
  <c r="AQ2168" i="64"/>
  <c r="AQ2146" i="64"/>
  <c r="AR2501" i="64" a="1"/>
  <c r="AR2501" i="64" s="1"/>
  <c r="AR2147" i="64" a="1"/>
  <c r="AR2147" i="64" s="1"/>
  <c r="AR2167" i="64" a="1"/>
  <c r="AR2167" i="64" s="1"/>
  <c r="CA1862" i="64"/>
  <c r="CB1860" i="64"/>
  <c r="CB1839" i="64"/>
  <c r="CB1841" i="64" s="1"/>
  <c r="CC1817" i="64"/>
  <c r="CC1819" i="64" s="1"/>
  <c r="AN1772" i="64"/>
  <c r="AN1774" i="64" s="1"/>
  <c r="AN1775" i="64" s="1"/>
  <c r="AO1763" i="64"/>
  <c r="AP1761" i="64"/>
  <c r="AP1770" i="64"/>
  <c r="AP1762" i="64"/>
  <c r="AP1771" i="64"/>
  <c r="AR1766" i="64" a="1"/>
  <c r="AR1766" i="64" s="1"/>
  <c r="AR1767" i="64" a="1"/>
  <c r="AR1767" i="64" s="1"/>
  <c r="AR1757" i="64" a="1"/>
  <c r="AR1757" i="64" s="1"/>
  <c r="AR1758" i="64" a="1"/>
  <c r="AR1758" i="64" s="1"/>
  <c r="AQ1754" i="64"/>
  <c r="AQ1753" i="64"/>
  <c r="AR1748" i="64" a="1"/>
  <c r="AR1748" i="64" s="1"/>
  <c r="AR1749" i="64" a="1"/>
  <c r="AR1749" i="64" s="1"/>
  <c r="AQ2189" i="64"/>
  <c r="AR2188" i="64" a="1"/>
  <c r="AR2188" i="64" s="1"/>
  <c r="AR573" i="64" a="1"/>
  <c r="AR573" i="64" s="1"/>
  <c r="AM621" i="64"/>
  <c r="AN620" i="64" a="1"/>
  <c r="AN620" i="64" s="1"/>
  <c r="AS1958" i="64"/>
  <c r="AS1959" i="64" s="1"/>
  <c r="AQ1506" i="64"/>
  <c r="AQ1215" i="64"/>
  <c r="AQ1669"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8" i="64" a="1"/>
  <c r="AR2398" i="64" s="1"/>
  <c r="AR2475" i="64" a="1"/>
  <c r="AR2475" i="64" s="1"/>
  <c r="AR2449" i="64" a="1"/>
  <c r="AR2449" i="64" s="1"/>
  <c r="AR2424" i="64" a="1"/>
  <c r="AR2424" i="64" s="1"/>
  <c r="AR1645" i="64" a="1"/>
  <c r="AR1645" i="64" s="1"/>
  <c r="AR1646" i="64" s="1"/>
  <c r="AR89" i="64" a="1"/>
  <c r="AR89" i="64" s="1"/>
  <c r="AR90" i="64" a="1"/>
  <c r="AR90" i="64" s="1"/>
  <c r="AR91" i="64" a="1"/>
  <c r="AR91" i="64" s="1"/>
  <c r="AR92" i="64" a="1"/>
  <c r="AR92" i="64" s="1"/>
  <c r="AQ93" i="64"/>
  <c r="AR1587" i="64" a="1"/>
  <c r="AR1587" i="64" s="1"/>
  <c r="AR1588" i="64" s="1"/>
  <c r="AR389" i="64" a="1"/>
  <c r="AR389" i="64" s="1"/>
  <c r="BF1795" i="64"/>
  <c r="BF1797" i="64" s="1"/>
  <c r="AR2525" i="64" a="1"/>
  <c r="AR2525" i="64" s="1"/>
  <c r="AR1507" i="64" a="1"/>
  <c r="AR1507" i="64" s="1"/>
  <c r="AR1889" i="64" a="1"/>
  <c r="AR1889" i="64" s="1"/>
  <c r="AR1897" i="64" s="1"/>
  <c r="AR1676" i="64" a="1"/>
  <c r="AR1676" i="64" s="1"/>
  <c r="AR1670" i="64" a="1"/>
  <c r="AR1670" i="64" s="1"/>
  <c r="AR1668" i="64" a="1"/>
  <c r="AR1668" i="64" s="1"/>
  <c r="AR1214" i="64" a="1"/>
  <c r="AR1214" i="64" s="1"/>
  <c r="AR997" i="64" a="1"/>
  <c r="AR997" i="64" s="1"/>
  <c r="AS2209" i="64" a="1"/>
  <c r="CH1136" i="64" a="1"/>
  <c r="CF1024" i="64" a="1"/>
  <c r="AR437" i="64" a="1"/>
  <c r="AR2189" i="64" a="1"/>
  <c r="AR390" i="64" a="1"/>
  <c r="AR599" i="64" a="1"/>
  <c r="AN621" i="64" a="1"/>
  <c r="AR1753" i="64" a="1"/>
  <c r="AR698" i="64" a="1"/>
  <c r="CH732" i="64" a="1"/>
  <c r="CH1021" i="64" a="1"/>
  <c r="CI1642" i="64" a="1"/>
  <c r="CH772" i="64" a="1"/>
  <c r="AR2146" i="64" a="1"/>
  <c r="AR414" i="64" a="1"/>
  <c r="AS2243" i="64" a="1"/>
  <c r="CG1023" i="64" a="1"/>
  <c r="CH1046" i="64"/>
  <c r="AR1754" i="64" a="1"/>
  <c r="AR2168" i="64" a="1"/>
  <c r="AR575" i="64" a="1"/>
  <c r="AR1669" i="64" a="1"/>
  <c r="AR998" i="64" a="1"/>
  <c r="AR1506" i="64" a="1"/>
  <c r="AR1215" i="64" a="1"/>
  <c r="BA28" i="861" l="1"/>
  <c r="BA29" i="861" s="1"/>
  <c r="BB25" i="1200"/>
  <c r="CH1644" i="64"/>
  <c r="CI1642" i="64"/>
  <c r="CI975" i="64" a="1"/>
  <c r="CI975" i="64" s="1"/>
  <c r="CI1643" i="64" a="1"/>
  <c r="CI1643" i="64" s="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J1" i="64"/>
  <c r="CK2" i="64"/>
  <c r="CJ3" i="64"/>
  <c r="CJ1641" i="64" s="1" a="1"/>
  <c r="CJ1641" i="64" s="1"/>
  <c r="CI70" i="863" a="1"/>
  <c r="CI70" i="863" s="1"/>
  <c r="CI66" i="863" a="1"/>
  <c r="CI66" i="863" s="1"/>
  <c r="CI68" i="863" a="1"/>
  <c r="CI68" i="863" s="1"/>
  <c r="CI4" i="863"/>
  <c r="CJ22" i="864"/>
  <c r="CJ21" i="864"/>
  <c r="CJ3" i="864"/>
  <c r="CJ4" i="864" s="1"/>
  <c r="CJ1" i="864"/>
  <c r="CJ20" i="864"/>
  <c r="CK2" i="864"/>
  <c r="CK23" i="864" s="1"/>
  <c r="CI24" i="864"/>
  <c r="CI97" i="861" s="1"/>
  <c r="CI98"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2" i="861"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2" i="64"/>
  <c r="AR437" i="64"/>
  <c r="AS2055" i="64" a="1"/>
  <c r="AS2055" i="64" s="1"/>
  <c r="AS2056" i="64" a="1"/>
  <c r="AS2056" i="64" s="1"/>
  <c r="AS2057" i="64" a="1"/>
  <c r="AS2057" i="64" s="1"/>
  <c r="AS2058" i="64" a="1"/>
  <c r="AS2058" i="64" s="1"/>
  <c r="AS2059" i="64" a="1"/>
  <c r="AS2059" i="64" s="1"/>
  <c r="AS2060" i="64" a="1"/>
  <c r="AS2060" i="64" s="1"/>
  <c r="AS2061" i="64" a="1"/>
  <c r="AS2061" i="64" s="1"/>
  <c r="AS2062" i="64" a="1"/>
  <c r="AS2062" i="64" s="1"/>
  <c r="AS2063" i="64" a="1"/>
  <c r="AS2063" i="64" s="1"/>
  <c r="AR2064" i="64"/>
  <c r="AS413" i="64" a="1"/>
  <c r="AS413" i="64" s="1"/>
  <c r="AS436" i="64" a="1"/>
  <c r="AS436" i="64" s="1"/>
  <c r="AS435" i="64" a="1"/>
  <c r="AS435" i="64" s="1"/>
  <c r="AR414" i="64"/>
  <c r="AS2243" i="64"/>
  <c r="AS2209" i="64"/>
  <c r="DE2395" i="64"/>
  <c r="DE2472" i="64"/>
  <c r="DE2498" i="64"/>
  <c r="DH1406" i="64"/>
  <c r="DI1404" i="64"/>
  <c r="DJ2425" i="64"/>
  <c r="DJ2427" i="64" s="1"/>
  <c r="AR2168" i="64"/>
  <c r="AR2146" i="64"/>
  <c r="AS2501" i="64" a="1"/>
  <c r="AS2501" i="64" s="1"/>
  <c r="AS2167" i="64" a="1"/>
  <c r="AS2167" i="64" s="1"/>
  <c r="AS2147" i="64" a="1"/>
  <c r="AS2147" i="64" s="1"/>
  <c r="CB1862" i="64"/>
  <c r="CC1860" i="64"/>
  <c r="CC1839" i="64"/>
  <c r="CC1841" i="64" s="1"/>
  <c r="CD1817" i="64"/>
  <c r="CD1819" i="64" s="1"/>
  <c r="AO1772" i="64"/>
  <c r="AO1774" i="64" s="1"/>
  <c r="AO1775" i="64" s="1"/>
  <c r="AP1763" i="64"/>
  <c r="AQ1761" i="64"/>
  <c r="AQ1770" i="64"/>
  <c r="AQ1762" i="64"/>
  <c r="AQ1771" i="64"/>
  <c r="AS1767" i="64" a="1"/>
  <c r="AS1767" i="64" s="1"/>
  <c r="AS1766" i="64" a="1"/>
  <c r="AS1766" i="64" s="1"/>
  <c r="AS1758" i="64" a="1"/>
  <c r="AS1758" i="64" s="1"/>
  <c r="AS1757" i="64" a="1"/>
  <c r="AS1757" i="64" s="1"/>
  <c r="AR1754" i="64"/>
  <c r="AR1753" i="64"/>
  <c r="AS1748" i="64" a="1"/>
  <c r="AS1748" i="64" s="1"/>
  <c r="AS1749" i="64" a="1"/>
  <c r="AS1749" i="64" s="1"/>
  <c r="AR2189" i="64"/>
  <c r="AS2188" i="64" a="1"/>
  <c r="AS2188" i="64" s="1"/>
  <c r="AS573" i="64" a="1"/>
  <c r="AS573" i="64" s="1"/>
  <c r="AN621" i="64"/>
  <c r="AO620" i="64" a="1"/>
  <c r="AO620" i="64" s="1"/>
  <c r="AT1958" i="64"/>
  <c r="AT1959" i="64" s="1"/>
  <c r="AR1215" i="64"/>
  <c r="AR1669" i="64"/>
  <c r="AR1506" i="64"/>
  <c r="AR998" i="64"/>
  <c r="AR575" i="64"/>
  <c r="AR390" i="64"/>
  <c r="AR599" i="64"/>
  <c r="AD1888" i="64"/>
  <c r="AD1894"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8" i="64" a="1"/>
  <c r="AS2398" i="64" s="1"/>
  <c r="AS2475" i="64" a="1"/>
  <c r="AS2475" i="64" s="1"/>
  <c r="AS2449" i="64" a="1"/>
  <c r="AS2449" i="64" s="1"/>
  <c r="AS2424" i="64" a="1"/>
  <c r="AS2424" i="64" s="1"/>
  <c r="AS1645" i="64" a="1"/>
  <c r="AS1645" i="64" s="1"/>
  <c r="AS1646" i="64" s="1"/>
  <c r="AS89" i="64" a="1"/>
  <c r="AS89" i="64" s="1"/>
  <c r="AS90" i="64" a="1"/>
  <c r="AS90" i="64" s="1"/>
  <c r="AS91" i="64" a="1"/>
  <c r="AS91" i="64" s="1"/>
  <c r="AS92" i="64" a="1"/>
  <c r="AS92" i="64" s="1"/>
  <c r="AR93" i="64"/>
  <c r="AS1587" i="64" a="1"/>
  <c r="AS1587" i="64" s="1"/>
  <c r="AS1588" i="64" s="1"/>
  <c r="AS389" i="64" a="1"/>
  <c r="AS389" i="64" s="1"/>
  <c r="BG1795" i="64"/>
  <c r="BG1797" i="64" s="1"/>
  <c r="AS2525" i="64" a="1"/>
  <c r="AS2525" i="64" s="1"/>
  <c r="AS1507" i="64" a="1"/>
  <c r="AS1507" i="64" s="1"/>
  <c r="AS1889" i="64" a="1"/>
  <c r="AS1889" i="64" s="1"/>
  <c r="AS1897" i="64" s="1"/>
  <c r="AS1670" i="64" a="1"/>
  <c r="AS1670" i="64" s="1"/>
  <c r="AS1676" i="64" a="1"/>
  <c r="AS1676" i="64" s="1"/>
  <c r="AS1668" i="64" a="1"/>
  <c r="AS1668" i="64" s="1"/>
  <c r="AS1214" i="64" a="1"/>
  <c r="AS1214" i="64" s="1"/>
  <c r="AS997" i="64" a="1"/>
  <c r="AS997" i="64" s="1"/>
  <c r="CH1023" i="64" a="1"/>
  <c r="AS1754" i="64" a="1"/>
  <c r="AS1669" i="64" a="1"/>
  <c r="AS575" i="64" a="1"/>
  <c r="AS599" i="64" a="1"/>
  <c r="CI772" i="64" a="1"/>
  <c r="AS437" i="64" a="1"/>
  <c r="CJ1642" i="64" a="1"/>
  <c r="AS2168" i="64" a="1"/>
  <c r="AT2209" i="64" a="1"/>
  <c r="CI1021" i="64" a="1"/>
  <c r="CG1024" i="64" a="1"/>
  <c r="AS414" i="64" a="1"/>
  <c r="AT2243" i="64" a="1"/>
  <c r="AS698" i="64" a="1"/>
  <c r="CI1046" i="64"/>
  <c r="CI1136" i="64" a="1"/>
  <c r="AS1753" i="64" a="1"/>
  <c r="AS2146" i="64" a="1"/>
  <c r="AS2189" i="64" a="1"/>
  <c r="AO621" i="64" a="1"/>
  <c r="AS390" i="64" a="1"/>
  <c r="CI732" i="64" a="1"/>
  <c r="AS998" i="64" a="1"/>
  <c r="AS1506" i="64" a="1"/>
  <c r="AS1215" i="64" a="1"/>
  <c r="BB26" i="1200" l="1"/>
  <c r="BC21" i="1200"/>
  <c r="BB30" i="1200"/>
  <c r="BB17" i="861" s="1"/>
  <c r="BB19" i="861" s="1"/>
  <c r="M25" i="1200"/>
  <c r="CI1644" i="64"/>
  <c r="CJ1642" i="64"/>
  <c r="CJ975" i="64" a="1"/>
  <c r="CJ975" i="64" s="1"/>
  <c r="CJ1643" i="64" a="1"/>
  <c r="CJ1643" i="64" s="1"/>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8" i="64" a="1"/>
  <c r="AD1898" i="64" s="1"/>
  <c r="AD1891" i="64" s="1"/>
  <c r="AD1892"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K1" i="64"/>
  <c r="CL2" i="64"/>
  <c r="CK3" i="64"/>
  <c r="CK1641" i="64" s="1" a="1"/>
  <c r="CK1641" i="64" s="1"/>
  <c r="CL5" i="861"/>
  <c r="M50" i="861"/>
  <c r="M47" i="861"/>
  <c r="M90" i="861" s="1"/>
  <c r="K50" i="861"/>
  <c r="K26" i="861"/>
  <c r="P26" i="861"/>
  <c r="O47" i="861"/>
  <c r="O90" i="861" s="1"/>
  <c r="M26" i="861"/>
  <c r="N50" i="861"/>
  <c r="L47" i="861"/>
  <c r="L90" i="861" s="1"/>
  <c r="L32" i="861"/>
  <c r="L26" i="861"/>
  <c r="K47" i="861"/>
  <c r="K90" i="861" s="1"/>
  <c r="N32" i="861"/>
  <c r="P50" i="861"/>
  <c r="N47" i="861"/>
  <c r="N90" i="861" s="1"/>
  <c r="O32" i="861"/>
  <c r="K44" i="861"/>
  <c r="N26" i="861"/>
  <c r="K32" i="861"/>
  <c r="O50" i="861"/>
  <c r="K98" i="861"/>
  <c r="L50"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2" i="861" s="1"/>
  <c r="CJ24" i="864"/>
  <c r="CJ97" i="861" s="1"/>
  <c r="CJ98"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2" i="64"/>
  <c r="AS437" i="64"/>
  <c r="AT2055" i="64" a="1"/>
  <c r="AT2055" i="64" s="1"/>
  <c r="AT2056" i="64" a="1"/>
  <c r="AT2056" i="64" s="1"/>
  <c r="AT2057" i="64" a="1"/>
  <c r="AT2057" i="64" s="1"/>
  <c r="AT2058" i="64" a="1"/>
  <c r="AT2058" i="64" s="1"/>
  <c r="AT2061" i="64" a="1"/>
  <c r="AT2061" i="64" s="1"/>
  <c r="AT2059" i="64" a="1"/>
  <c r="AT2059" i="64" s="1"/>
  <c r="AT2062" i="64" a="1"/>
  <c r="AT2062" i="64" s="1"/>
  <c r="AT2063" i="64" a="1"/>
  <c r="AT2063" i="64" s="1"/>
  <c r="AT2060" i="64" a="1"/>
  <c r="AT2060" i="64" s="1"/>
  <c r="AS2064" i="64"/>
  <c r="AT436" i="64" a="1"/>
  <c r="AT436" i="64" s="1"/>
  <c r="AT413" i="64" a="1"/>
  <c r="AT413" i="64" s="1"/>
  <c r="AT435" i="64" a="1"/>
  <c r="AT435" i="64" s="1"/>
  <c r="AS414" i="64"/>
  <c r="AT2243" i="64"/>
  <c r="AT2209" i="64"/>
  <c r="DD2446" i="64"/>
  <c r="DI1406" i="64"/>
  <c r="DJ1404" i="64"/>
  <c r="DK2425" i="64"/>
  <c r="DK2427" i="64" s="1"/>
  <c r="AS2146" i="64"/>
  <c r="AS2168" i="64"/>
  <c r="AT2501" i="64" a="1"/>
  <c r="AT2501" i="64" s="1"/>
  <c r="AT2147" i="64" a="1"/>
  <c r="AT2147" i="64" s="1"/>
  <c r="AT2167" i="64" a="1"/>
  <c r="AT2167" i="64" s="1"/>
  <c r="CC1862" i="64"/>
  <c r="CD1860" i="64"/>
  <c r="CD1839" i="64"/>
  <c r="CD1841" i="64" s="1"/>
  <c r="CE1817" i="64"/>
  <c r="CE1819" i="64" s="1"/>
  <c r="AP1772" i="64"/>
  <c r="AP1774" i="64" s="1"/>
  <c r="AP1775" i="64" s="1"/>
  <c r="AQ1763" i="64"/>
  <c r="AR1761" i="64"/>
  <c r="AR1770" i="64"/>
  <c r="AR1762" i="64"/>
  <c r="AR1771" i="64"/>
  <c r="AT1767" i="64" a="1"/>
  <c r="AT1767" i="64" s="1"/>
  <c r="AT1766" i="64" a="1"/>
  <c r="AT1766" i="64" s="1"/>
  <c r="AT1757" i="64" a="1"/>
  <c r="AT1757" i="64" s="1"/>
  <c r="AT1758" i="64" a="1"/>
  <c r="AT1758" i="64" s="1"/>
  <c r="AS1754" i="64"/>
  <c r="AS1753" i="64"/>
  <c r="AT1748" i="64" a="1"/>
  <c r="AT1748" i="64" s="1"/>
  <c r="AT1749" i="64" a="1"/>
  <c r="AT1749" i="64" s="1"/>
  <c r="AS2189" i="64"/>
  <c r="AT2188" i="64" a="1"/>
  <c r="AT2188" i="64" s="1"/>
  <c r="AT573" i="64" a="1"/>
  <c r="AT573" i="64" s="1"/>
  <c r="AO621" i="64"/>
  <c r="AU1958" i="64"/>
  <c r="AU1959" i="64" s="1"/>
  <c r="AP620" i="64" a="1"/>
  <c r="AP620" i="64" s="1"/>
  <c r="AS1669"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8" i="64" a="1"/>
  <c r="AT2398" i="64" s="1"/>
  <c r="AT2475" i="64" a="1"/>
  <c r="AT2475" i="64" s="1"/>
  <c r="AT2449" i="64" a="1"/>
  <c r="AT2449" i="64" s="1"/>
  <c r="AT2424" i="64" a="1"/>
  <c r="AT2424" i="64" s="1"/>
  <c r="AT1645" i="64" a="1"/>
  <c r="AT1645" i="64" s="1"/>
  <c r="AT1646" i="64" s="1"/>
  <c r="AT91" i="64" a="1"/>
  <c r="AT91" i="64" s="1"/>
  <c r="AT89" i="64" a="1"/>
  <c r="AT89" i="64" s="1"/>
  <c r="AT90" i="64" a="1"/>
  <c r="AT90" i="64" s="1"/>
  <c r="AT92" i="64" a="1"/>
  <c r="AT92" i="64" s="1"/>
  <c r="AS93" i="64"/>
  <c r="AT1587" i="64" a="1"/>
  <c r="AT1587" i="64" s="1"/>
  <c r="AT1588" i="64" s="1"/>
  <c r="AT389" i="64" a="1"/>
  <c r="AT389" i="64" s="1"/>
  <c r="BH1795" i="64"/>
  <c r="BH1797" i="64" s="1"/>
  <c r="AT2525" i="64" a="1"/>
  <c r="AT2525" i="64" s="1"/>
  <c r="AT1507" i="64" a="1"/>
  <c r="AT1507" i="64" s="1"/>
  <c r="AT1889" i="64" a="1"/>
  <c r="AT1889" i="64" s="1"/>
  <c r="AT1897" i="64" s="1"/>
  <c r="AT1670" i="64" a="1"/>
  <c r="AT1670" i="64" s="1"/>
  <c r="AT1676" i="64" a="1"/>
  <c r="AT1676" i="64" s="1"/>
  <c r="AT1668" i="64" a="1"/>
  <c r="AT1668" i="64" s="1"/>
  <c r="AT1214" i="64" a="1"/>
  <c r="AT1214" i="64" s="1"/>
  <c r="AT997" i="64" a="1"/>
  <c r="AT997" i="64" s="1"/>
  <c r="CK1642" i="64" a="1"/>
  <c r="AP621" i="64" a="1"/>
  <c r="CJ772" i="64" a="1"/>
  <c r="CJ732" i="64" a="1"/>
  <c r="CI1023" i="64" a="1"/>
  <c r="AT2168" i="64" a="1"/>
  <c r="AT2146" i="64" a="1"/>
  <c r="AT1215" i="64" a="1"/>
  <c r="CJ1136" i="64" a="1"/>
  <c r="AU2243" i="64" a="1"/>
  <c r="AT1669" i="64" a="1"/>
  <c r="AT414" i="64" a="1"/>
  <c r="AT390" i="64" a="1"/>
  <c r="AT2189" i="64" a="1"/>
  <c r="CJ1046" i="64"/>
  <c r="CH1024" i="64" a="1"/>
  <c r="AT599" i="64" a="1"/>
  <c r="CJ1021" i="64" a="1"/>
  <c r="AT575" i="64" a="1"/>
  <c r="AU2209" i="64" a="1"/>
  <c r="AT698" i="64" a="1"/>
  <c r="AT437" i="64" a="1"/>
  <c r="AT1754" i="64" a="1"/>
  <c r="AT1506" i="64" a="1"/>
  <c r="AT1753" i="64" a="1"/>
  <c r="AT998" i="64" a="1"/>
  <c r="BB28" i="861" l="1"/>
  <c r="BB29" i="861" s="1"/>
  <c r="N21" i="1200"/>
  <c r="M26" i="1200"/>
  <c r="M30" i="1200"/>
  <c r="M17" i="861" s="1"/>
  <c r="BC25" i="1200"/>
  <c r="CJ1644" i="64"/>
  <c r="CK1642" i="64"/>
  <c r="CK975" i="64" a="1"/>
  <c r="CK975" i="64" s="1"/>
  <c r="CK1643" i="64" a="1"/>
  <c r="CK1643" i="64" s="1"/>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3" i="861" s="1"/>
  <c r="CO38" i="861" s="1"/>
  <c r="CO40" i="861" s="1"/>
  <c r="CO52" i="861" s="1"/>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L1" i="64"/>
  <c r="CL3" i="64"/>
  <c r="CK24" i="864"/>
  <c r="CK97" i="861" s="1"/>
  <c r="CK98" i="861" s="1"/>
  <c r="CL56" i="863" a="1"/>
  <c r="CL56" i="863" s="1"/>
  <c r="CL54" i="863" a="1"/>
  <c r="CL54" i="863" s="1"/>
  <c r="CL55" i="863" a="1"/>
  <c r="CL55" i="863" s="1"/>
  <c r="CL38" i="863"/>
  <c r="CL53" i="863" a="1"/>
  <c r="CL53" i="863" s="1"/>
  <c r="CL52" i="863" a="1"/>
  <c r="CL52" i="863" s="1"/>
  <c r="CL39" i="863"/>
  <c r="CL41" i="863"/>
  <c r="CL3" i="863"/>
  <c r="CL1" i="863"/>
  <c r="K72" i="861"/>
  <c r="CK42" i="863"/>
  <c r="CK21" i="863" s="1"/>
  <c r="CK32"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5" i="64" a="1"/>
  <c r="AU2055" i="64" s="1"/>
  <c r="AU2056" i="64" a="1"/>
  <c r="AU2056" i="64" s="1"/>
  <c r="AU2057" i="64" a="1"/>
  <c r="AU2057" i="64" s="1"/>
  <c r="AU2061" i="64" a="1"/>
  <c r="AU2061" i="64" s="1"/>
  <c r="AU2059" i="64" a="1"/>
  <c r="AU2059" i="64" s="1"/>
  <c r="AU2062" i="64" a="1"/>
  <c r="AU2062" i="64" s="1"/>
  <c r="AU2063" i="64" a="1"/>
  <c r="AU2063" i="64" s="1"/>
  <c r="AU2060" i="64" a="1"/>
  <c r="AU2060" i="64" s="1"/>
  <c r="AU2058" i="64" a="1"/>
  <c r="AU2058" i="64" s="1"/>
  <c r="AS2072" i="64"/>
  <c r="AT2064" i="64"/>
  <c r="AU413" i="64" a="1"/>
  <c r="AU413" i="64" s="1"/>
  <c r="AU436" i="64" a="1"/>
  <c r="AU436" i="64" s="1"/>
  <c r="AU435" i="64" a="1"/>
  <c r="AU435" i="64" s="1"/>
  <c r="AT414" i="64"/>
  <c r="AU2209" i="64"/>
  <c r="AU2243" i="64"/>
  <c r="DF2472" i="64"/>
  <c r="DF2498" i="64"/>
  <c r="DF2395" i="64"/>
  <c r="DJ1406" i="64"/>
  <c r="DK1404" i="64"/>
  <c r="DL2425" i="64"/>
  <c r="DL2427" i="64" s="1"/>
  <c r="AT2168" i="64"/>
  <c r="AT2146" i="64"/>
  <c r="AU2501" i="64" a="1"/>
  <c r="AU2501" i="64" s="1"/>
  <c r="AU2147" i="64" a="1"/>
  <c r="AU2147" i="64" s="1"/>
  <c r="AU2167" i="64" a="1"/>
  <c r="AU2167" i="64" s="1"/>
  <c r="CE1860" i="64"/>
  <c r="CD1862" i="64"/>
  <c r="CE1839" i="64"/>
  <c r="CE1841" i="64" s="1"/>
  <c r="CF1817" i="64"/>
  <c r="CF1819" i="64" s="1"/>
  <c r="AR1763" i="64"/>
  <c r="AQ1772" i="64"/>
  <c r="AR1772" i="64"/>
  <c r="AS1762" i="64"/>
  <c r="AS1771" i="64"/>
  <c r="AS1761" i="64"/>
  <c r="AS1770" i="64"/>
  <c r="AU1767" i="64" a="1"/>
  <c r="AU1767" i="64" s="1"/>
  <c r="AU1766" i="64" a="1"/>
  <c r="AU1766" i="64" s="1"/>
  <c r="AU1758" i="64" a="1"/>
  <c r="AU1758" i="64" s="1"/>
  <c r="AU1757" i="64" a="1"/>
  <c r="AU1757" i="64" s="1"/>
  <c r="AT1754" i="64"/>
  <c r="AT1753" i="64"/>
  <c r="AU1748" i="64" a="1"/>
  <c r="AU1748" i="64" s="1"/>
  <c r="AU1749" i="64" a="1"/>
  <c r="AU1749" i="64" s="1"/>
  <c r="AT2189" i="64"/>
  <c r="AU2188" i="64" a="1"/>
  <c r="AU2188" i="64" s="1"/>
  <c r="AU573" i="64" a="1"/>
  <c r="AU573" i="64" s="1"/>
  <c r="AP621" i="64"/>
  <c r="AQ620" i="64" a="1"/>
  <c r="AQ620" i="64" s="1"/>
  <c r="AV1958" i="64"/>
  <c r="AV1959" i="64" s="1"/>
  <c r="AT1506" i="64"/>
  <c r="AT1215" i="64"/>
  <c r="AT1669" i="64"/>
  <c r="AT998" i="64"/>
  <c r="AT390" i="64"/>
  <c r="AT599" i="64"/>
  <c r="AT575" i="64"/>
  <c r="AE1888" i="64"/>
  <c r="AE1894"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8" i="64" a="1"/>
  <c r="AU2398" i="64" s="1"/>
  <c r="AU2475" i="64" a="1"/>
  <c r="AU2475" i="64" s="1"/>
  <c r="AU2449" i="64" a="1"/>
  <c r="AU2449" i="64" s="1"/>
  <c r="AU2424" i="64" a="1"/>
  <c r="AU2424" i="64" s="1"/>
  <c r="AU1645" i="64" a="1"/>
  <c r="AU1645" i="64" s="1"/>
  <c r="AU1646" i="64" s="1"/>
  <c r="AT93" i="64"/>
  <c r="AU90" i="64" a="1"/>
  <c r="AU90" i="64" s="1"/>
  <c r="AU91" i="64" a="1"/>
  <c r="AU91" i="64" s="1"/>
  <c r="AU92" i="64" a="1"/>
  <c r="AU92" i="64" s="1"/>
  <c r="AU89" i="64" a="1"/>
  <c r="AU89" i="64" s="1"/>
  <c r="AU1587" i="64" a="1"/>
  <c r="AU1587" i="64" s="1"/>
  <c r="AU1588" i="64" s="1"/>
  <c r="AU389" i="64" a="1"/>
  <c r="AU389" i="64" s="1"/>
  <c r="BI1795" i="64"/>
  <c r="BI1797" i="64" s="1"/>
  <c r="AU2525" i="64" a="1"/>
  <c r="AU2525" i="64" s="1"/>
  <c r="AU1507" i="64" a="1"/>
  <c r="AU1507" i="64" s="1"/>
  <c r="AU1889" i="64" a="1"/>
  <c r="AU1889" i="64" s="1"/>
  <c r="AU1897" i="64" s="1"/>
  <c r="AU1670" i="64" a="1"/>
  <c r="AU1670" i="64" s="1"/>
  <c r="AU1676" i="64" a="1"/>
  <c r="AU1676" i="64" s="1"/>
  <c r="AU1668" i="64" a="1"/>
  <c r="AU1668" i="64" s="1"/>
  <c r="AU1214" i="64" a="1"/>
  <c r="AU1214" i="64" s="1"/>
  <c r="AU997" i="64" a="1"/>
  <c r="AU997" i="64" s="1"/>
  <c r="AU1669" i="64" a="1"/>
  <c r="AQ621" i="64" a="1"/>
  <c r="CK772" i="64" a="1"/>
  <c r="CK732" i="64" a="1"/>
  <c r="AV2209" i="64" a="1"/>
  <c r="AU2189" i="64" a="1"/>
  <c r="CJ1023" i="64" a="1"/>
  <c r="CK1136" i="64" a="1"/>
  <c r="CI1024" i="64" a="1"/>
  <c r="AU414" i="64" a="1"/>
  <c r="AU698" i="64" a="1"/>
  <c r="AU390" i="64" a="1"/>
  <c r="AU575" i="64" a="1"/>
  <c r="AU2146" i="64" a="1"/>
  <c r="AU599" i="64" a="1"/>
  <c r="AU2168" i="64" a="1"/>
  <c r="AU437" i="64" a="1"/>
  <c r="AV2243" i="64" a="1"/>
  <c r="CK1046" i="64"/>
  <c r="AU1754" i="64" a="1"/>
  <c r="AU1506" i="64" a="1"/>
  <c r="AU1753" i="64" a="1"/>
  <c r="AU998" i="64" a="1"/>
  <c r="AU1215" i="64" a="1"/>
  <c r="CK1021" i="64" a="1"/>
  <c r="CO53" i="861" l="1"/>
  <c r="CO54" i="861"/>
  <c r="CO55" i="861" s="1"/>
  <c r="CO41" i="861"/>
  <c r="BD21" i="1200"/>
  <c r="BC26" i="1200"/>
  <c r="BC30" i="1200"/>
  <c r="BC17" i="861" s="1"/>
  <c r="BC19" i="861" s="1"/>
  <c r="CK1644" i="64"/>
  <c r="CL1641" i="64" a="1"/>
  <c r="CL1641" i="64" s="1"/>
  <c r="L1642" i="64"/>
  <c r="O1642" i="64"/>
  <c r="K1642" i="64"/>
  <c r="N1642" i="64"/>
  <c r="CL1643" i="64" a="1"/>
  <c r="CL1643" i="64" s="1"/>
  <c r="O1644" i="64"/>
  <c r="L1644" i="64"/>
  <c r="K1644" i="64"/>
  <c r="N1644" i="64"/>
  <c r="M1644" i="64"/>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9" i="64"/>
  <c r="L1551" i="64"/>
  <c r="O1551" i="64"/>
  <c r="L1797" i="64"/>
  <c r="L1560" i="64"/>
  <c r="N1890" i="64"/>
  <c r="L1890" i="64"/>
  <c r="N1862" i="64"/>
  <c r="O1862" i="64"/>
  <c r="M1564" i="64"/>
  <c r="O1890" i="64"/>
  <c r="K1797" i="64"/>
  <c r="O1516" i="64"/>
  <c r="O1841" i="64"/>
  <c r="K1516" i="64"/>
  <c r="K1862" i="64"/>
  <c r="M1551" i="64"/>
  <c r="P1516" i="64"/>
  <c r="N1551" i="64"/>
  <c r="P1890" i="64"/>
  <c r="N1819" i="64"/>
  <c r="O1552" i="64"/>
  <c r="M1841" i="64"/>
  <c r="O1560" i="64"/>
  <c r="P1564" i="64"/>
  <c r="K1890" i="64"/>
  <c r="K1841" i="64"/>
  <c r="K1552" i="64"/>
  <c r="N1560" i="64"/>
  <c r="L1516" i="64"/>
  <c r="M1819" i="64"/>
  <c r="M1516" i="64"/>
  <c r="K1819" i="64"/>
  <c r="L1819" i="64"/>
  <c r="L1564" i="64"/>
  <c r="P1551" i="64"/>
  <c r="L1841" i="64"/>
  <c r="M1862" i="64"/>
  <c r="M1560" i="64"/>
  <c r="M1797" i="64"/>
  <c r="P1552" i="64"/>
  <c r="L1552" i="64"/>
  <c r="K1560" i="64"/>
  <c r="M1552" i="64"/>
  <c r="N1552" i="64"/>
  <c r="L1862" i="64"/>
  <c r="M1890" i="64"/>
  <c r="O1564" i="64"/>
  <c r="N1841" i="64"/>
  <c r="N1516" i="64"/>
  <c r="N1564" i="64"/>
  <c r="K1551" i="64"/>
  <c r="P1560" i="64"/>
  <c r="K1564" i="64"/>
  <c r="AQ1774" i="64"/>
  <c r="AQ1775" i="64" s="1"/>
  <c r="K1023" i="64"/>
  <c r="K1021" i="64"/>
  <c r="K1046" i="64"/>
  <c r="K1024" i="64"/>
  <c r="L1023" i="64"/>
  <c r="L1021" i="64"/>
  <c r="L1046" i="64"/>
  <c r="L1024" i="64"/>
  <c r="CL1045" i="64" a="1"/>
  <c r="CL1045" i="64" s="1"/>
  <c r="AE1898" i="64" a="1"/>
  <c r="AE1898" i="64" s="1"/>
  <c r="AE1891"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97" i="861" s="1"/>
  <c r="CL98" i="861" s="1"/>
  <c r="CL4" i="864"/>
  <c r="O22" i="864"/>
  <c r="N24" i="864"/>
  <c r="N97" i="861" s="1"/>
  <c r="M21" i="864"/>
  <c r="L20" i="864"/>
  <c r="M20" i="864"/>
  <c r="K24" i="864"/>
  <c r="K97" i="861" s="1"/>
  <c r="L22" i="864"/>
  <c r="P22" i="864"/>
  <c r="N22" i="864"/>
  <c r="P20" i="864"/>
  <c r="L24" i="864"/>
  <c r="L97" i="861" s="1"/>
  <c r="N20" i="864"/>
  <c r="O21" i="864"/>
  <c r="M22" i="864"/>
  <c r="K22" i="864"/>
  <c r="N21" i="864"/>
  <c r="L21" i="864"/>
  <c r="K20" i="864"/>
  <c r="P21" i="864"/>
  <c r="K21" i="864"/>
  <c r="O20" i="864"/>
  <c r="O24" i="864"/>
  <c r="O97"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2" i="64"/>
  <c r="AU437" i="64"/>
  <c r="AV2061" i="64" a="1"/>
  <c r="AV2061" i="64" s="1"/>
  <c r="AV2055" i="64" a="1"/>
  <c r="AV2055" i="64" s="1"/>
  <c r="AV2057" i="64" a="1"/>
  <c r="AV2057" i="64" s="1"/>
  <c r="AV2056" i="64" a="1"/>
  <c r="AV2056" i="64" s="1"/>
  <c r="AV2059" i="64" a="1"/>
  <c r="AV2059" i="64" s="1"/>
  <c r="AV2062" i="64" a="1"/>
  <c r="AV2062" i="64" s="1"/>
  <c r="AV2063" i="64" a="1"/>
  <c r="AV2063" i="64" s="1"/>
  <c r="AV2060" i="64" a="1"/>
  <c r="AV2060" i="64" s="1"/>
  <c r="AV2058" i="64" a="1"/>
  <c r="AV2058" i="64" s="1"/>
  <c r="AU2064" i="64"/>
  <c r="AV413" i="64" a="1"/>
  <c r="AV413" i="64" s="1"/>
  <c r="AV436" i="64" a="1"/>
  <c r="AV436" i="64" s="1"/>
  <c r="AV435" i="64" a="1"/>
  <c r="AV435" i="64" s="1"/>
  <c r="AU414" i="64"/>
  <c r="AV2209" i="64"/>
  <c r="AV2243" i="64"/>
  <c r="DE2446" i="64"/>
  <c r="DK1406" i="64"/>
  <c r="DL1404" i="64"/>
  <c r="AU2168" i="64"/>
  <c r="AU2146" i="64"/>
  <c r="AV2501" i="64" a="1"/>
  <c r="AV2501" i="64" s="1"/>
  <c r="AV2147" i="64" a="1"/>
  <c r="AV2147" i="64" s="1"/>
  <c r="AV2167" i="64" a="1"/>
  <c r="AV2167" i="64" s="1"/>
  <c r="CE1862" i="64"/>
  <c r="CF1860" i="64"/>
  <c r="CF1839" i="64"/>
  <c r="CF1841" i="64" s="1"/>
  <c r="CG1817" i="64"/>
  <c r="CG1819" i="64" s="1"/>
  <c r="AS1763" i="64"/>
  <c r="AR1774" i="64"/>
  <c r="AR1775" i="64" s="1"/>
  <c r="AS1772" i="64"/>
  <c r="AT1761" i="64"/>
  <c r="AT1770" i="64"/>
  <c r="AT1762" i="64"/>
  <c r="AT1771" i="64"/>
  <c r="AV1766" i="64" a="1"/>
  <c r="AV1766" i="64" s="1"/>
  <c r="AV1767" i="64" a="1"/>
  <c r="AV1767" i="64" s="1"/>
  <c r="AV1758" i="64" a="1"/>
  <c r="AV1758" i="64" s="1"/>
  <c r="AV1757" i="64" a="1"/>
  <c r="AV1757" i="64" s="1"/>
  <c r="AU1754" i="64"/>
  <c r="AU1753" i="64"/>
  <c r="AV1748" i="64" a="1"/>
  <c r="AV1748" i="64" s="1"/>
  <c r="AV1749" i="64" a="1"/>
  <c r="AV1749" i="64" s="1"/>
  <c r="AU2189" i="64"/>
  <c r="AV2188" i="64" a="1"/>
  <c r="AV2188" i="64" s="1"/>
  <c r="AV573" i="64" a="1"/>
  <c r="AV573" i="64" s="1"/>
  <c r="AQ621" i="64"/>
  <c r="AW1958" i="64"/>
  <c r="AW1959" i="64" s="1"/>
  <c r="AR620" i="64" a="1"/>
  <c r="AR620" i="64" s="1"/>
  <c r="AU1215" i="64"/>
  <c r="AU1669"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8" i="64" a="1"/>
  <c r="AV2398" i="64" s="1"/>
  <c r="AV2475" i="64" a="1"/>
  <c r="AV2475" i="64" s="1"/>
  <c r="AV2449" i="64" a="1"/>
  <c r="AV2449" i="64" s="1"/>
  <c r="AV2424" i="64" a="1"/>
  <c r="AV2424" i="64" s="1"/>
  <c r="AV1645" i="64" a="1"/>
  <c r="AV1645" i="64" s="1"/>
  <c r="AV1646" i="64" s="1"/>
  <c r="AU93" i="64"/>
  <c r="AV89" i="64" a="1"/>
  <c r="AV89" i="64" s="1"/>
  <c r="AV90" i="64" a="1"/>
  <c r="AV90" i="64" s="1"/>
  <c r="AV91" i="64" a="1"/>
  <c r="AV91" i="64" s="1"/>
  <c r="AV92" i="64" a="1"/>
  <c r="AV92" i="64" s="1"/>
  <c r="AV1587" i="64" a="1"/>
  <c r="AV1587" i="64" s="1"/>
  <c r="AV1588" i="64" s="1"/>
  <c r="AV389" i="64" a="1"/>
  <c r="AV389" i="64" s="1"/>
  <c r="BJ1795" i="64"/>
  <c r="BJ1797" i="64" s="1"/>
  <c r="AV2525" i="64" a="1"/>
  <c r="AV2525" i="64" s="1"/>
  <c r="AV1507" i="64" a="1"/>
  <c r="AV1507" i="64" s="1"/>
  <c r="AV1889" i="64" a="1"/>
  <c r="AV1889" i="64" s="1"/>
  <c r="AV1897" i="64" s="1"/>
  <c r="AV1676" i="64" a="1"/>
  <c r="AV1676" i="64" s="1"/>
  <c r="AV1668" i="64" a="1"/>
  <c r="AV1668" i="64" s="1"/>
  <c r="AV1670" i="64" a="1"/>
  <c r="AV1670" i="64" s="1"/>
  <c r="AV1214" i="64" a="1"/>
  <c r="AV1214" i="64" s="1"/>
  <c r="AV997" i="64" a="1"/>
  <c r="AV997" i="64" s="1"/>
  <c r="CJ1024" i="64" a="1"/>
  <c r="CL1021" i="64" a="1"/>
  <c r="AV599" i="64" a="1"/>
  <c r="CL1136" i="64" a="1"/>
  <c r="CL1046" i="64"/>
  <c r="AV575" i="64" a="1"/>
  <c r="CL772" i="64" a="1"/>
  <c r="AV2189" i="64" a="1"/>
  <c r="AV2168" i="64" a="1"/>
  <c r="AV414" i="64" a="1"/>
  <c r="AV1669" i="64" a="1"/>
  <c r="AV2146" i="64" a="1"/>
  <c r="AV698" i="64" a="1"/>
  <c r="CK1023" i="64" a="1"/>
  <c r="AW2209" i="64" a="1"/>
  <c r="AR621" i="64" a="1"/>
  <c r="CL732" i="64" a="1"/>
  <c r="AV1753" i="64" a="1"/>
  <c r="AV1506" i="64" a="1"/>
  <c r="AW2243" i="64" a="1"/>
  <c r="AV437" i="64" a="1"/>
  <c r="AV998" i="64" a="1"/>
  <c r="CL1642" i="64" a="1"/>
  <c r="AV390" i="64" a="1"/>
  <c r="AV1754" i="64" a="1"/>
  <c r="AV1215" i="64" a="1"/>
  <c r="BC28" i="861" l="1"/>
  <c r="BC29" i="861" s="1"/>
  <c r="BD25" i="1200"/>
  <c r="CL1642" i="64"/>
  <c r="CL1644" i="64" s="1"/>
  <c r="P1644" i="64" s="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9" i="64"/>
  <c r="O2333" i="64"/>
  <c r="N1860" i="64"/>
  <c r="K1817" i="64"/>
  <c r="O1898" i="64"/>
  <c r="M1860" i="64"/>
  <c r="L1795" i="64"/>
  <c r="K1839" i="64"/>
  <c r="M1817" i="64"/>
  <c r="M1795" i="64"/>
  <c r="O1508" i="64"/>
  <c r="L1839" i="64"/>
  <c r="O1839" i="64"/>
  <c r="N1817" i="64"/>
  <c r="L1860" i="64"/>
  <c r="O1860" i="64"/>
  <c r="K2333" i="64"/>
  <c r="L2333" i="64"/>
  <c r="L1898" i="64"/>
  <c r="M1839" i="64"/>
  <c r="P1508" i="64"/>
  <c r="M1898" i="64"/>
  <c r="K1795" i="64"/>
  <c r="M2333" i="64"/>
  <c r="P2333" i="64"/>
  <c r="L1817" i="64"/>
  <c r="K1860" i="64"/>
  <c r="L1508" i="64"/>
  <c r="N1898" i="64"/>
  <c r="P1898" i="64"/>
  <c r="N1508" i="64"/>
  <c r="N2333" i="64"/>
  <c r="K1508" i="64"/>
  <c r="O1817" i="64"/>
  <c r="K1898" i="64"/>
  <c r="K2072" i="64"/>
  <c r="K1960" i="64"/>
  <c r="K1506" i="64"/>
  <c r="K1928" i="64"/>
  <c r="K1892" i="64"/>
  <c r="L1506" i="64"/>
  <c r="L2072"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7" i="861" s="1"/>
  <c r="P24" i="864"/>
  <c r="P97" i="861" s="1"/>
  <c r="L57" i="863"/>
  <c r="M57" i="863"/>
  <c r="CL21" i="863"/>
  <c r="CL32" i="861" s="1"/>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2" i="64"/>
  <c r="AV437" i="64"/>
  <c r="AV2064" i="64"/>
  <c r="AW2056" i="64" a="1"/>
  <c r="AW2056" i="64" s="1"/>
  <c r="AW2057" i="64" a="1"/>
  <c r="AW2057" i="64" s="1"/>
  <c r="AW2058" i="64" a="1"/>
  <c r="AW2058" i="64" s="1"/>
  <c r="AW2059" i="64" a="1"/>
  <c r="AW2059" i="64" s="1"/>
  <c r="AW2060" i="64" a="1"/>
  <c r="AW2060" i="64" s="1"/>
  <c r="AW2055" i="64" a="1"/>
  <c r="AW2055" i="64" s="1"/>
  <c r="AW2061" i="64" a="1"/>
  <c r="AW2061" i="64" s="1"/>
  <c r="AW2062" i="64" a="1"/>
  <c r="AW2062" i="64" s="1"/>
  <c r="AW2063" i="64" a="1"/>
  <c r="AW2063" i="64" s="1"/>
  <c r="AW413" i="64" a="1"/>
  <c r="AW413" i="64" s="1"/>
  <c r="AW436" i="64" a="1"/>
  <c r="AW436" i="64" s="1"/>
  <c r="AW435" i="64" a="1"/>
  <c r="AW435" i="64" s="1"/>
  <c r="AV414" i="64"/>
  <c r="AW2243" i="64"/>
  <c r="AW2209" i="64"/>
  <c r="DG2498" i="64"/>
  <c r="DG2395" i="64"/>
  <c r="DG2472" i="64"/>
  <c r="DL1406" i="64"/>
  <c r="AV2168" i="64"/>
  <c r="AV2146" i="64"/>
  <c r="AW2501" i="64" a="1"/>
  <c r="AW2501" i="64" s="1"/>
  <c r="AW2147" i="64" a="1"/>
  <c r="AW2147" i="64" s="1"/>
  <c r="AW2167" i="64" a="1"/>
  <c r="AW2167" i="64" s="1"/>
  <c r="CF1862" i="64"/>
  <c r="CG1860" i="64"/>
  <c r="CG1839" i="64"/>
  <c r="CG1841" i="64" s="1"/>
  <c r="CH1817" i="64"/>
  <c r="CH1819" i="64" s="1"/>
  <c r="AS1774" i="64"/>
  <c r="AS1775" i="64" s="1"/>
  <c r="AT1763" i="64"/>
  <c r="AU1761" i="64"/>
  <c r="AU1770" i="64"/>
  <c r="AU1762" i="64"/>
  <c r="AU1771" i="64"/>
  <c r="AW1767" i="64" a="1"/>
  <c r="AW1767" i="64" s="1"/>
  <c r="AW1766" i="64" a="1"/>
  <c r="AW1766" i="64" s="1"/>
  <c r="AW1758" i="64" a="1"/>
  <c r="AW1758" i="64" s="1"/>
  <c r="AW1757" i="64" a="1"/>
  <c r="AW1757" i="64" s="1"/>
  <c r="AV1754" i="64"/>
  <c r="AV1753" i="64"/>
  <c r="AW1748" i="64" a="1"/>
  <c r="AW1748" i="64" s="1"/>
  <c r="AW1749" i="64" a="1"/>
  <c r="AW1749" i="64" s="1"/>
  <c r="AV2189" i="64"/>
  <c r="AW2188" i="64" a="1"/>
  <c r="AW2188" i="64" s="1"/>
  <c r="AW573" i="64" a="1"/>
  <c r="AW573" i="64" s="1"/>
  <c r="AR621" i="64"/>
  <c r="AS620" i="64" a="1"/>
  <c r="AS620" i="64" s="1"/>
  <c r="AX1958" i="64"/>
  <c r="AX1959" i="64" s="1"/>
  <c r="AE1892" i="64"/>
  <c r="AF1888" i="64" s="1"/>
  <c r="AF1894" i="64" s="1"/>
  <c r="AV1215" i="64"/>
  <c r="AV1506" i="64"/>
  <c r="AV1669"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8" i="64" a="1"/>
  <c r="AW2398" i="64" s="1"/>
  <c r="AW2475" i="64" a="1"/>
  <c r="AW2475" i="64" s="1"/>
  <c r="AW2449" i="64" a="1"/>
  <c r="AW2449" i="64" s="1"/>
  <c r="AW2424" i="64" a="1"/>
  <c r="AW2424" i="64" s="1"/>
  <c r="AW1645" i="64" a="1"/>
  <c r="AW1645" i="64" s="1"/>
  <c r="AW1646" i="64" s="1"/>
  <c r="AW90" i="64" a="1"/>
  <c r="AW90" i="64" s="1"/>
  <c r="AW91" i="64" a="1"/>
  <c r="AW91" i="64" s="1"/>
  <c r="AW92" i="64" a="1"/>
  <c r="AW92" i="64" s="1"/>
  <c r="AW89" i="64" a="1"/>
  <c r="AW89" i="64" s="1"/>
  <c r="AV93" i="64"/>
  <c r="AW1587" i="64" a="1"/>
  <c r="AW1587" i="64" s="1"/>
  <c r="AW1588" i="64" s="1"/>
  <c r="AW389" i="64" a="1"/>
  <c r="AW389" i="64" s="1"/>
  <c r="BK1795" i="64"/>
  <c r="BK1797" i="64" s="1"/>
  <c r="AW2525" i="64" a="1"/>
  <c r="AW2525" i="64" s="1"/>
  <c r="AW1507" i="64" a="1"/>
  <c r="AW1507" i="64" s="1"/>
  <c r="AW1889" i="64" a="1"/>
  <c r="AW1889" i="64" s="1"/>
  <c r="AW1897" i="64" s="1"/>
  <c r="AW1676" i="64" a="1"/>
  <c r="AW1676" i="64" s="1"/>
  <c r="AW1668" i="64" a="1"/>
  <c r="AW1668" i="64" s="1"/>
  <c r="AW1670" i="64" a="1"/>
  <c r="AW1670" i="64" s="1"/>
  <c r="AW1214" i="64" a="1"/>
  <c r="AW1214" i="64" s="1"/>
  <c r="AW997" i="64" a="1"/>
  <c r="AW997" i="64" s="1"/>
  <c r="AW2189" i="64" a="1"/>
  <c r="AX2243" i="64" a="1"/>
  <c r="AX2209" i="64" a="1"/>
  <c r="AW1669" i="64" a="1"/>
  <c r="CK1024" i="64" a="1"/>
  <c r="AW1754" i="64" a="1"/>
  <c r="CL1023" i="64" a="1"/>
  <c r="AW2146" i="64" a="1"/>
  <c r="AW575" i="64" a="1"/>
  <c r="AW1215" i="64" a="1"/>
  <c r="AW437" i="64" a="1"/>
  <c r="AW599" i="64" a="1"/>
  <c r="AW2168" i="64" a="1"/>
  <c r="AW414" i="64" a="1"/>
  <c r="AW698" i="64" a="1"/>
  <c r="AW1506" i="64" a="1"/>
  <c r="AW998" i="64" a="1"/>
  <c r="AS621" i="64" a="1"/>
  <c r="AW1753" i="64" a="1"/>
  <c r="AW390" i="64" a="1"/>
  <c r="CO85" i="861" l="1"/>
  <c r="BE21" i="1200"/>
  <c r="BD26" i="1200"/>
  <c r="BD30" i="1200"/>
  <c r="BD17" i="861" s="1"/>
  <c r="BD19" i="861" s="1"/>
  <c r="M1642" i="64"/>
  <c r="P1642" i="64"/>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8" i="64" a="1"/>
  <c r="AF1898" i="64" s="1"/>
  <c r="AF1891"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2" i="64"/>
  <c r="AW437" i="64"/>
  <c r="AW2064" i="64"/>
  <c r="AX2055" i="64" a="1"/>
  <c r="AX2055" i="64" s="1"/>
  <c r="AX2056" i="64" a="1"/>
  <c r="AX2056" i="64" s="1"/>
  <c r="AX2057" i="64" a="1"/>
  <c r="AX2057" i="64" s="1"/>
  <c r="AX2058" i="64" a="1"/>
  <c r="AX2058" i="64" s="1"/>
  <c r="AX2059" i="64" a="1"/>
  <c r="AX2059" i="64" s="1"/>
  <c r="AX2061" i="64" a="1"/>
  <c r="AX2061" i="64" s="1"/>
  <c r="AX2060" i="64" a="1"/>
  <c r="AX2060" i="64" s="1"/>
  <c r="AX2062" i="64" a="1"/>
  <c r="AX2062" i="64" s="1"/>
  <c r="AX2063" i="64" a="1"/>
  <c r="AX2063" i="64" s="1"/>
  <c r="AX435" i="64" a="1"/>
  <c r="AX435" i="64" s="1"/>
  <c r="AX413" i="64" a="1"/>
  <c r="AX413" i="64" s="1"/>
  <c r="AX436" i="64" a="1"/>
  <c r="AX436" i="64" s="1"/>
  <c r="AW414" i="64"/>
  <c r="AX2209" i="64"/>
  <c r="AX2243" i="64"/>
  <c r="DF2446" i="64"/>
  <c r="AW2168" i="64"/>
  <c r="AW2146" i="64"/>
  <c r="AX2501" i="64" a="1"/>
  <c r="AX2501" i="64" s="1"/>
  <c r="AX2147" i="64" a="1"/>
  <c r="AX2147" i="64" s="1"/>
  <c r="AX2167" i="64" a="1"/>
  <c r="AX2167" i="64" s="1"/>
  <c r="CG1862" i="64"/>
  <c r="CH1860" i="64"/>
  <c r="CH1839" i="64"/>
  <c r="CH1841" i="64" s="1"/>
  <c r="CI1817" i="64"/>
  <c r="CI1819" i="64" s="1"/>
  <c r="AT1772" i="64"/>
  <c r="AU1763" i="64"/>
  <c r="AV1761" i="64"/>
  <c r="AV1770" i="64"/>
  <c r="AV1762" i="64"/>
  <c r="AV1771" i="64"/>
  <c r="AX1767" i="64" a="1"/>
  <c r="AX1767" i="64" s="1"/>
  <c r="AX1766" i="64" a="1"/>
  <c r="AX1766" i="64" s="1"/>
  <c r="AX1757" i="64" a="1"/>
  <c r="AX1757" i="64" s="1"/>
  <c r="AX1758" i="64" a="1"/>
  <c r="AX1758" i="64" s="1"/>
  <c r="AW1754" i="64"/>
  <c r="AW1753" i="64"/>
  <c r="AX1748" i="64" a="1"/>
  <c r="AX1748" i="64" s="1"/>
  <c r="AX1749" i="64" a="1"/>
  <c r="AX1749" i="64" s="1"/>
  <c r="AW2189" i="64"/>
  <c r="AX2188" i="64" a="1"/>
  <c r="AX2188" i="64" s="1"/>
  <c r="AX573" i="64" a="1"/>
  <c r="AX573" i="64" s="1"/>
  <c r="AS621" i="64"/>
  <c r="AY1958" i="64"/>
  <c r="AY1959" i="64" s="1"/>
  <c r="AT620" i="64" a="1"/>
  <c r="AT620" i="64" s="1"/>
  <c r="AW1506" i="64"/>
  <c r="AW1215" i="64"/>
  <c r="AW1669"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8" i="64" a="1"/>
  <c r="AX2398" i="64" s="1"/>
  <c r="AX2424" i="64" a="1"/>
  <c r="AX2424" i="64" s="1"/>
  <c r="AX2449" i="64" a="1"/>
  <c r="AX2449" i="64" s="1"/>
  <c r="AX2475" i="64" a="1"/>
  <c r="AX2475" i="64" s="1"/>
  <c r="AX1645" i="64" a="1"/>
  <c r="AX1645" i="64" s="1"/>
  <c r="AX1646" i="64" s="1"/>
  <c r="AW93" i="64"/>
  <c r="AX90" i="64" a="1"/>
  <c r="AX90" i="64" s="1"/>
  <c r="AX91" i="64" a="1"/>
  <c r="AX91" i="64" s="1"/>
  <c r="AX92" i="64" a="1"/>
  <c r="AX92" i="64" s="1"/>
  <c r="AX89" i="64" a="1"/>
  <c r="AX89" i="64" s="1"/>
  <c r="AX1587" i="64" a="1"/>
  <c r="AX1587" i="64" s="1"/>
  <c r="AX1588" i="64" s="1"/>
  <c r="AX389" i="64" a="1"/>
  <c r="AX389" i="64" s="1"/>
  <c r="BL1795" i="64"/>
  <c r="BL1797" i="64" s="1"/>
  <c r="AX2525" i="64" a="1"/>
  <c r="AX2525" i="64" s="1"/>
  <c r="AX1507" i="64" a="1"/>
  <c r="AX1507" i="64" s="1"/>
  <c r="AX1889" i="64" a="1"/>
  <c r="AX1889" i="64" s="1"/>
  <c r="AX1897" i="64" s="1"/>
  <c r="AX1668" i="64" a="1"/>
  <c r="AX1668" i="64" s="1"/>
  <c r="AX1676" i="64" a="1"/>
  <c r="AX1676" i="64" s="1"/>
  <c r="AX1670" i="64" a="1"/>
  <c r="AX1670" i="64" s="1"/>
  <c r="AX1214" i="64" a="1"/>
  <c r="AX1214" i="64" s="1"/>
  <c r="AX997" i="64" a="1"/>
  <c r="AX997" i="64" s="1"/>
  <c r="AX599" i="64" a="1"/>
  <c r="AX1669" i="64" a="1"/>
  <c r="AX2146" i="64" a="1"/>
  <c r="AX2189" i="64" a="1"/>
  <c r="AX2168" i="64" a="1"/>
  <c r="AX698" i="64" a="1"/>
  <c r="AT621" i="64" a="1"/>
  <c r="AX437" i="64" a="1"/>
  <c r="AX575" i="64" a="1"/>
  <c r="AX390" i="64" a="1"/>
  <c r="CL1024" i="64" a="1"/>
  <c r="AX1215" i="64" a="1"/>
  <c r="AY2209" i="64" a="1"/>
  <c r="AX414" i="64" a="1"/>
  <c r="AY2243" i="64" a="1"/>
  <c r="AX998" i="64" a="1"/>
  <c r="AX1753" i="64" a="1"/>
  <c r="AX1506" i="64" a="1"/>
  <c r="AX1754" i="64" a="1"/>
  <c r="BD29" i="861" l="1"/>
  <c r="BD28" i="861"/>
  <c r="BE25" i="1200"/>
  <c r="AO508" i="64"/>
  <c r="AO510" i="64" s="1"/>
  <c r="AO500" i="64" s="1"/>
  <c r="AO502" i="64" s="1"/>
  <c r="L127" i="64"/>
  <c r="L145" i="64" s="1"/>
  <c r="M127" i="64"/>
  <c r="N127" i="64"/>
  <c r="N145" i="64" s="1"/>
  <c r="P127" i="64"/>
  <c r="CK142" i="64"/>
  <c r="CJ144" i="64"/>
  <c r="CJ145" i="64" s="1"/>
  <c r="AT1774" i="64"/>
  <c r="AT1775"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2" i="64"/>
  <c r="AX2064" i="64"/>
  <c r="AY2055" i="64" a="1"/>
  <c r="AY2055" i="64" s="1"/>
  <c r="AY2056" i="64" a="1"/>
  <c r="AY2056" i="64" s="1"/>
  <c r="AY2057" i="64" a="1"/>
  <c r="AY2057" i="64" s="1"/>
  <c r="AY2058" i="64" a="1"/>
  <c r="AY2058" i="64" s="1"/>
  <c r="AY2059" i="64" a="1"/>
  <c r="AY2059" i="64" s="1"/>
  <c r="AY2060" i="64" a="1"/>
  <c r="AY2060" i="64" s="1"/>
  <c r="AY2062" i="64" a="1"/>
  <c r="AY2062" i="64" s="1"/>
  <c r="AY2063" i="64" a="1"/>
  <c r="AY2063" i="64" s="1"/>
  <c r="AY2061" i="64" a="1"/>
  <c r="AY2061" i="64" s="1"/>
  <c r="AY435" i="64" a="1"/>
  <c r="AY435" i="64" s="1"/>
  <c r="AY413" i="64" a="1"/>
  <c r="AY413" i="64" s="1"/>
  <c r="AY436" i="64" a="1"/>
  <c r="AY436" i="64" s="1"/>
  <c r="AX414" i="64"/>
  <c r="AY2243" i="64"/>
  <c r="AY2209" i="64"/>
  <c r="DH2498" i="64"/>
  <c r="DH2395" i="64"/>
  <c r="DH2472" i="64"/>
  <c r="AX2168" i="64"/>
  <c r="AX2146" i="64"/>
  <c r="AY2501" i="64" a="1"/>
  <c r="AY2501" i="64" s="1"/>
  <c r="AY2147" i="64" a="1"/>
  <c r="AY2147" i="64" s="1"/>
  <c r="AY2167" i="64" a="1"/>
  <c r="AY2167" i="64" s="1"/>
  <c r="CI1860" i="64"/>
  <c r="CH1862" i="64"/>
  <c r="CI1839" i="64"/>
  <c r="CI1841" i="64" s="1"/>
  <c r="CJ1817" i="64"/>
  <c r="CJ1819" i="64" s="1"/>
  <c r="AU1772" i="64"/>
  <c r="AU1774" i="64" s="1"/>
  <c r="AU1775" i="64" s="1"/>
  <c r="AV1763" i="64"/>
  <c r="AW1761" i="64"/>
  <c r="AW1770" i="64"/>
  <c r="AW1762" i="64"/>
  <c r="AW1771" i="64"/>
  <c r="AY1767" i="64" a="1"/>
  <c r="AY1767" i="64" s="1"/>
  <c r="AY1766" i="64" a="1"/>
  <c r="AY1766" i="64" s="1"/>
  <c r="AY1758" i="64" a="1"/>
  <c r="AY1758" i="64" s="1"/>
  <c r="AY1757" i="64" a="1"/>
  <c r="AY1757" i="64" s="1"/>
  <c r="AX1754" i="64"/>
  <c r="AX1753" i="64"/>
  <c r="AY1748" i="64" a="1"/>
  <c r="AY1748" i="64" s="1"/>
  <c r="AY1749" i="64" a="1"/>
  <c r="AY1749" i="64" s="1"/>
  <c r="AX2189" i="64"/>
  <c r="AY2188" i="64" a="1"/>
  <c r="AY2188" i="64" s="1"/>
  <c r="AY573" i="64" a="1"/>
  <c r="AY573" i="64" s="1"/>
  <c r="AT621" i="64"/>
  <c r="AU620" i="64" a="1"/>
  <c r="AU620" i="64" s="1"/>
  <c r="AZ1958" i="64"/>
  <c r="AZ1959" i="64" s="1"/>
  <c r="AF1892" i="64"/>
  <c r="AG1888" i="64" s="1"/>
  <c r="AG1894" i="64" s="1"/>
  <c r="AX1506" i="64"/>
  <c r="AX1215" i="64"/>
  <c r="AX1669"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8" i="64" a="1"/>
  <c r="AY2398" i="64" s="1"/>
  <c r="AY2424" i="64" a="1"/>
  <c r="AY2424" i="64" s="1"/>
  <c r="AY2475" i="64" a="1"/>
  <c r="AY2475" i="64" s="1"/>
  <c r="AY2449" i="64" a="1"/>
  <c r="AY2449" i="64" s="1"/>
  <c r="AY1645" i="64" a="1"/>
  <c r="AY1645" i="64" s="1"/>
  <c r="AY1646" i="64" s="1"/>
  <c r="AX93" i="64"/>
  <c r="AY90" i="64" a="1"/>
  <c r="AY90" i="64" s="1"/>
  <c r="AY91" i="64" a="1"/>
  <c r="AY91" i="64" s="1"/>
  <c r="AY92" i="64" a="1"/>
  <c r="AY92" i="64" s="1"/>
  <c r="AY89" i="64" a="1"/>
  <c r="AY89" i="64" s="1"/>
  <c r="AY1587" i="64" a="1"/>
  <c r="AY1587" i="64" s="1"/>
  <c r="AY1588" i="64" s="1"/>
  <c r="AY389" i="64" a="1"/>
  <c r="AY389" i="64" s="1"/>
  <c r="BM1795" i="64"/>
  <c r="BM1797" i="64" s="1"/>
  <c r="AY2525" i="64" a="1"/>
  <c r="AY2525" i="64" s="1"/>
  <c r="AY1507" i="64" a="1"/>
  <c r="AY1507" i="64" s="1"/>
  <c r="AY1889" i="64" a="1"/>
  <c r="AY1889" i="64" s="1"/>
  <c r="AY1897" i="64" s="1"/>
  <c r="AY1670" i="64" a="1"/>
  <c r="AY1670" i="64" s="1"/>
  <c r="AY1668" i="64" a="1"/>
  <c r="AY1668" i="64" s="1"/>
  <c r="AY1676" i="64" a="1"/>
  <c r="AY1676" i="64" s="1"/>
  <c r="AY1214" i="64" a="1"/>
  <c r="AY1214" i="64" s="1"/>
  <c r="AY997" i="64" a="1"/>
  <c r="AY997" i="64" s="1"/>
  <c r="AY2146" i="64" a="1"/>
  <c r="AY575" i="64" a="1"/>
  <c r="AY414" i="64" a="1"/>
  <c r="AY390" i="64" a="1"/>
  <c r="AU621" i="64" a="1"/>
  <c r="AY1669" i="64" a="1"/>
  <c r="AY2168" i="64" a="1"/>
  <c r="AZ2209" i="64" a="1"/>
  <c r="AY698" i="64" a="1"/>
  <c r="AY437" i="64" a="1"/>
  <c r="AZ2243" i="64" a="1"/>
  <c r="AY1506" i="64" a="1"/>
  <c r="AY2189" i="64" a="1"/>
  <c r="AY599" i="64" a="1"/>
  <c r="AY1215" i="64" a="1"/>
  <c r="AY1753" i="64" a="1"/>
  <c r="AY1754" i="64" a="1"/>
  <c r="AY998" i="64" a="1"/>
  <c r="BE26" i="1200" l="1"/>
  <c r="BF21" i="1200"/>
  <c r="BE30" i="1200"/>
  <c r="BE17" i="861" s="1"/>
  <c r="BE19" i="861" s="1"/>
  <c r="AO511" i="64"/>
  <c r="AO516" i="64" s="1"/>
  <c r="AO503" i="64"/>
  <c r="CK144" i="64"/>
  <c r="CK145" i="64" s="1"/>
  <c r="CL142" i="64"/>
  <c r="M1024" i="64"/>
  <c r="N1024" i="64"/>
  <c r="O1024" i="64"/>
  <c r="P1024" i="64"/>
  <c r="AG1898" i="64" a="1"/>
  <c r="AG1898" i="64" s="1"/>
  <c r="AG1891" i="64" s="1"/>
  <c r="P842" i="64"/>
  <c r="P843" i="64" s="1"/>
  <c r="M843" i="64"/>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2" i="64"/>
  <c r="AY437" i="64"/>
  <c r="AY2064" i="64"/>
  <c r="AZ2055" i="64" a="1"/>
  <c r="AZ2055" i="64" s="1"/>
  <c r="AZ2056" i="64" a="1"/>
  <c r="AZ2056" i="64" s="1"/>
  <c r="AZ2061" i="64" a="1"/>
  <c r="AZ2061" i="64" s="1"/>
  <c r="AZ2058" i="64" a="1"/>
  <c r="AZ2058" i="64" s="1"/>
  <c r="AZ2060" i="64" a="1"/>
  <c r="AZ2060" i="64" s="1"/>
  <c r="AZ2062" i="64" a="1"/>
  <c r="AZ2062" i="64" s="1"/>
  <c r="AZ2063" i="64" a="1"/>
  <c r="AZ2063" i="64" s="1"/>
  <c r="AZ2057" i="64" a="1"/>
  <c r="AZ2057" i="64" s="1"/>
  <c r="AZ2059" i="64" a="1"/>
  <c r="AZ2059" i="64" s="1"/>
  <c r="AZ435" i="64" a="1"/>
  <c r="AZ435" i="64" s="1"/>
  <c r="AZ413" i="64" a="1"/>
  <c r="AZ413" i="64" s="1"/>
  <c r="AZ436" i="64" a="1"/>
  <c r="AZ436" i="64" s="1"/>
  <c r="AY414" i="64"/>
  <c r="AZ2209" i="64"/>
  <c r="AZ2243" i="64"/>
  <c r="DG2446" i="64"/>
  <c r="AY2168" i="64"/>
  <c r="AY2146" i="64"/>
  <c r="AZ2501" i="64" a="1"/>
  <c r="AZ2501" i="64" s="1"/>
  <c r="AZ2147" i="64" a="1"/>
  <c r="AZ2147" i="64" s="1"/>
  <c r="AZ2167" i="64" a="1"/>
  <c r="AZ2167" i="64" s="1"/>
  <c r="CI1862" i="64"/>
  <c r="CJ1860" i="64"/>
  <c r="CJ1839" i="64"/>
  <c r="CJ1841" i="64" s="1"/>
  <c r="CK1817" i="64"/>
  <c r="CK1819" i="64" s="1"/>
  <c r="AV1772" i="64"/>
  <c r="AV1774" i="64" s="1"/>
  <c r="AW1763" i="64"/>
  <c r="AX1762" i="64"/>
  <c r="AX1771" i="64"/>
  <c r="AX1761" i="64"/>
  <c r="AX1770" i="64"/>
  <c r="AZ1766" i="64" a="1"/>
  <c r="AZ1766" i="64" s="1"/>
  <c r="AZ1767" i="64" a="1"/>
  <c r="AZ1767" i="64" s="1"/>
  <c r="AZ1758" i="64" a="1"/>
  <c r="AZ1758" i="64" s="1"/>
  <c r="AZ1757" i="64" a="1"/>
  <c r="AZ1757" i="64" s="1"/>
  <c r="AY1754" i="64"/>
  <c r="AY1753" i="64"/>
  <c r="AZ1748" i="64" a="1"/>
  <c r="AZ1748" i="64" s="1"/>
  <c r="AZ1749" i="64" a="1"/>
  <c r="AZ1749" i="64" s="1"/>
  <c r="AY2189" i="64"/>
  <c r="AZ2188" i="64" a="1"/>
  <c r="AZ2188" i="64" s="1"/>
  <c r="AZ573" i="64" a="1"/>
  <c r="AZ573" i="64" s="1"/>
  <c r="AU621" i="64"/>
  <c r="BA1958" i="64"/>
  <c r="BA1959" i="64" s="1"/>
  <c r="AV620" i="64" a="1"/>
  <c r="AV620" i="64" s="1"/>
  <c r="AY1669"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8" i="64" a="1"/>
  <c r="AZ2398" i="64" s="1"/>
  <c r="AZ2475" i="64" a="1"/>
  <c r="AZ2475" i="64" s="1"/>
  <c r="AZ2449" i="64" a="1"/>
  <c r="AZ2449" i="64" s="1"/>
  <c r="AZ2424" i="64" a="1"/>
  <c r="AZ2424" i="64" s="1"/>
  <c r="AZ1645" i="64" a="1"/>
  <c r="AZ1645" i="64" s="1"/>
  <c r="AZ1646" i="64" s="1"/>
  <c r="AY93" i="64"/>
  <c r="AZ89" i="64" a="1"/>
  <c r="AZ89" i="64" s="1"/>
  <c r="AZ90" i="64" a="1"/>
  <c r="AZ90" i="64" s="1"/>
  <c r="AZ91" i="64" a="1"/>
  <c r="AZ91" i="64" s="1"/>
  <c r="AZ92" i="64" a="1"/>
  <c r="AZ92" i="64" s="1"/>
  <c r="AZ1587" i="64" a="1"/>
  <c r="AZ1587" i="64" s="1"/>
  <c r="AZ1588" i="64" s="1"/>
  <c r="AZ389" i="64" a="1"/>
  <c r="AZ389" i="64" s="1"/>
  <c r="BN1795" i="64"/>
  <c r="AZ2525" i="64" a="1"/>
  <c r="AZ2525" i="64" s="1"/>
  <c r="AZ1507" i="64" a="1"/>
  <c r="AZ1507" i="64" s="1"/>
  <c r="AZ1889" i="64" a="1"/>
  <c r="AZ1889" i="64" s="1"/>
  <c r="AZ1897" i="64" s="1"/>
  <c r="AZ1670" i="64" a="1"/>
  <c r="AZ1670" i="64" s="1"/>
  <c r="AZ1676" i="64" a="1"/>
  <c r="AZ1676" i="64" s="1"/>
  <c r="AZ1668" i="64" a="1"/>
  <c r="AZ1668" i="64" s="1"/>
  <c r="AZ1214" i="64" a="1"/>
  <c r="AZ1214" i="64" s="1"/>
  <c r="AZ997" i="64" a="1"/>
  <c r="AZ997" i="64" s="1"/>
  <c r="AZ2189" i="64" a="1"/>
  <c r="AZ2168" i="64" a="1"/>
  <c r="AZ698" i="64" a="1"/>
  <c r="AZ414" i="64" a="1"/>
  <c r="BA2209" i="64" a="1"/>
  <c r="AZ575" i="64" a="1"/>
  <c r="AZ437" i="64" a="1"/>
  <c r="BA2243" i="64" a="1"/>
  <c r="AZ2146" i="64" a="1"/>
  <c r="AZ1669" i="64" a="1"/>
  <c r="AZ599" i="64" a="1"/>
  <c r="AZ1215" i="64" a="1"/>
  <c r="AZ1753" i="64" a="1"/>
  <c r="AZ998" i="64" a="1"/>
  <c r="AZ390" i="64" a="1"/>
  <c r="AZ1506" i="64" a="1"/>
  <c r="AZ1754" i="64" a="1"/>
  <c r="AV621" i="64" a="1"/>
  <c r="BE28" i="861" l="1"/>
  <c r="BE29" i="861" s="1"/>
  <c r="BF25" i="1200"/>
  <c r="AO512" i="64"/>
  <c r="AP507" i="64"/>
  <c r="AO504" i="64"/>
  <c r="AP496" i="64"/>
  <c r="M142" i="64"/>
  <c r="N142" i="64"/>
  <c r="O142" i="64"/>
  <c r="P142" i="64"/>
  <c r="CL144" i="64"/>
  <c r="BN1797" i="64"/>
  <c r="N1795" i="64"/>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2" i="64"/>
  <c r="BA2055" i="64" a="1"/>
  <c r="BA2055" i="64" s="1"/>
  <c r="BA2056" i="64" a="1"/>
  <c r="BA2056" i="64" s="1"/>
  <c r="BA2057" i="64" a="1"/>
  <c r="BA2057" i="64" s="1"/>
  <c r="BA2058" i="64" a="1"/>
  <c r="BA2058" i="64" s="1"/>
  <c r="BA2059" i="64" a="1"/>
  <c r="BA2059" i="64" s="1"/>
  <c r="BA2060" i="64" a="1"/>
  <c r="BA2060" i="64" s="1"/>
  <c r="BA2062" i="64" a="1"/>
  <c r="BA2062" i="64" s="1"/>
  <c r="BA2063" i="64" a="1"/>
  <c r="BA2063" i="64" s="1"/>
  <c r="BA2061" i="64" a="1"/>
  <c r="BA2061" i="64" s="1"/>
  <c r="AZ2064" i="64"/>
  <c r="BA436" i="64" a="1"/>
  <c r="BA436" i="64" s="1"/>
  <c r="BA435" i="64" a="1"/>
  <c r="BA435" i="64" s="1"/>
  <c r="BA413" i="64" a="1"/>
  <c r="BA413" i="64" s="1"/>
  <c r="AZ414" i="64"/>
  <c r="BA2243" i="64"/>
  <c r="BA2209" i="64"/>
  <c r="DI2498" i="64"/>
  <c r="DI2472" i="64"/>
  <c r="DI2395" i="64"/>
  <c r="AZ2168" i="64"/>
  <c r="AZ2146" i="64"/>
  <c r="BA2501" i="64" a="1"/>
  <c r="BA2501" i="64" s="1"/>
  <c r="BA2147" i="64" a="1"/>
  <c r="BA2147" i="64" s="1"/>
  <c r="BA2167" i="64" a="1"/>
  <c r="BA2167" i="64" s="1"/>
  <c r="CJ1862" i="64"/>
  <c r="CK1860" i="64"/>
  <c r="CK1839" i="64"/>
  <c r="CK1841" i="64" s="1"/>
  <c r="CL1817" i="64"/>
  <c r="AV1775" i="64"/>
  <c r="AW1772" i="64"/>
  <c r="AW1774" i="64" s="1"/>
  <c r="AX1763" i="64"/>
  <c r="AY1761" i="64"/>
  <c r="AY1770" i="64"/>
  <c r="AY1762" i="64"/>
  <c r="AY1771" i="64"/>
  <c r="BA1767" i="64" a="1"/>
  <c r="BA1767" i="64" s="1"/>
  <c r="BA1766" i="64" a="1"/>
  <c r="BA1766" i="64" s="1"/>
  <c r="BA1757" i="64" a="1"/>
  <c r="BA1757" i="64" s="1"/>
  <c r="BA1758" i="64" a="1"/>
  <c r="BA1758" i="64" s="1"/>
  <c r="AZ1754" i="64"/>
  <c r="AZ1753" i="64"/>
  <c r="BA1748" i="64" a="1"/>
  <c r="BA1748" i="64" s="1"/>
  <c r="BA1749" i="64" a="1"/>
  <c r="BA1749" i="64" s="1"/>
  <c r="AZ2189" i="64"/>
  <c r="BA2188" i="64" a="1"/>
  <c r="BA2188" i="64" s="1"/>
  <c r="BA573" i="64" a="1"/>
  <c r="BA573" i="64" s="1"/>
  <c r="AV621" i="64"/>
  <c r="AW620" i="64" a="1"/>
  <c r="AW620" i="64" s="1"/>
  <c r="BB1958" i="64"/>
  <c r="BB1959" i="64" s="1"/>
  <c r="AG1892" i="64"/>
  <c r="AH1888" i="64" s="1"/>
  <c r="AH1894" i="64" s="1"/>
  <c r="AZ1506" i="64"/>
  <c r="AZ1215" i="64"/>
  <c r="AZ1669"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8" i="64" a="1"/>
  <c r="BA2398" i="64" s="1"/>
  <c r="BA2475" i="64" a="1"/>
  <c r="BA2475" i="64" s="1"/>
  <c r="BA2449" i="64" a="1"/>
  <c r="BA2449" i="64" s="1"/>
  <c r="BA2424" i="64" a="1"/>
  <c r="BA2424" i="64" s="1"/>
  <c r="BA1645" i="64" a="1"/>
  <c r="BA1645" i="64" s="1"/>
  <c r="BA1646" i="64" s="1"/>
  <c r="BA89" i="64" a="1"/>
  <c r="BA89" i="64" s="1"/>
  <c r="BA90" i="64" a="1"/>
  <c r="BA90" i="64" s="1"/>
  <c r="BA91" i="64" a="1"/>
  <c r="BA91" i="64" s="1"/>
  <c r="BA92" i="64" a="1"/>
  <c r="BA92" i="64" s="1"/>
  <c r="AZ93" i="64"/>
  <c r="BA1587" i="64" a="1"/>
  <c r="BA1587" i="64" s="1"/>
  <c r="BA1588" i="64" s="1"/>
  <c r="BA389" i="64" a="1"/>
  <c r="BA389" i="64" s="1"/>
  <c r="BO1795" i="64"/>
  <c r="BO1797" i="64" s="1"/>
  <c r="BA2525" i="64" a="1"/>
  <c r="BA2525" i="64" s="1"/>
  <c r="BA1507" i="64" a="1"/>
  <c r="BA1507" i="64" s="1"/>
  <c r="BA1889" i="64" a="1"/>
  <c r="BA1889" i="64" s="1"/>
  <c r="BA1897" i="64" s="1"/>
  <c r="BA1670" i="64" a="1"/>
  <c r="BA1670" i="64" s="1"/>
  <c r="BA1676" i="64" a="1"/>
  <c r="BA1676" i="64" s="1"/>
  <c r="BA1668" i="64" a="1"/>
  <c r="BA1668" i="64" s="1"/>
  <c r="BA1214" i="64" a="1"/>
  <c r="BA1214" i="64" s="1"/>
  <c r="BA997" i="64" a="1"/>
  <c r="BA997" i="64" s="1"/>
  <c r="BB2243" i="64" a="1"/>
  <c r="BA414" i="64" a="1"/>
  <c r="BA698" i="64" a="1"/>
  <c r="BA599" i="64" a="1"/>
  <c r="BA2189" i="64" a="1"/>
  <c r="BA1754" i="64" a="1"/>
  <c r="BA2146" i="64" a="1"/>
  <c r="BA1669" i="64" a="1"/>
  <c r="BA1753" i="64" a="1"/>
  <c r="BA2168" i="64" a="1"/>
  <c r="BA575" i="64" a="1"/>
  <c r="BB2209" i="64" a="1"/>
  <c r="BA1506" i="64" a="1"/>
  <c r="BA437" i="64" a="1"/>
  <c r="BA1215" i="64" a="1"/>
  <c r="BA998" i="64" a="1"/>
  <c r="BA390" i="64" a="1"/>
  <c r="AW621" i="64" a="1"/>
  <c r="BF26" i="1200" l="1"/>
  <c r="BG21" i="1200"/>
  <c r="BF30" i="1200"/>
  <c r="BF17" i="861" s="1"/>
  <c r="BF19" i="861" s="1"/>
  <c r="AP499" i="64"/>
  <c r="CL145" i="64"/>
  <c r="M144" i="64"/>
  <c r="M145" i="64" s="1"/>
  <c r="P144" i="64"/>
  <c r="P145" i="64" s="1"/>
  <c r="CL1819" i="64"/>
  <c r="P1819" i="64" s="1"/>
  <c r="P1817" i="64"/>
  <c r="AH1898" i="64" a="1"/>
  <c r="AH1898" i="64" s="1"/>
  <c r="AH1891" i="64" s="1"/>
  <c r="CP71" i="863"/>
  <c r="CP69" i="863"/>
  <c r="CP23" i="863" s="1"/>
  <c r="CP34" i="861" s="1"/>
  <c r="CP22" i="863"/>
  <c r="CP33" i="861" s="1"/>
  <c r="CP38" i="861" s="1"/>
  <c r="CP40" i="861" s="1"/>
  <c r="CP52" i="861" s="1"/>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2" i="64"/>
  <c r="BA2064" i="64"/>
  <c r="BB2055" i="64" a="1"/>
  <c r="BB2055" i="64" s="1"/>
  <c r="BB2056" i="64" a="1"/>
  <c r="BB2056" i="64" s="1"/>
  <c r="BB2057" i="64" a="1"/>
  <c r="BB2057" i="64" s="1"/>
  <c r="BB2058" i="64" a="1"/>
  <c r="BB2058" i="64" s="1"/>
  <c r="BB2060" i="64" a="1"/>
  <c r="BB2060" i="64" s="1"/>
  <c r="BB2062" i="64" a="1"/>
  <c r="BB2062" i="64" s="1"/>
  <c r="BB2063" i="64" a="1"/>
  <c r="BB2063" i="64" s="1"/>
  <c r="BB2061" i="64" a="1"/>
  <c r="BB2061" i="64" s="1"/>
  <c r="BB2059" i="64" a="1"/>
  <c r="BB2059" i="64" s="1"/>
  <c r="BB436" i="64" a="1"/>
  <c r="BB436" i="64" s="1"/>
  <c r="BB435" i="64" a="1"/>
  <c r="BB435" i="64" s="1"/>
  <c r="BB413" i="64" a="1"/>
  <c r="BB413" i="64" s="1"/>
  <c r="BA414" i="64"/>
  <c r="BB2243" i="64"/>
  <c r="BB2209" i="64"/>
  <c r="DH2446" i="64"/>
  <c r="BA2168" i="64"/>
  <c r="BA2146" i="64"/>
  <c r="BB2501" i="64" a="1"/>
  <c r="BB2501" i="64" s="1"/>
  <c r="BB2147" i="64" a="1"/>
  <c r="BB2147" i="64" s="1"/>
  <c r="BB2167" i="64" a="1"/>
  <c r="BB2167" i="64" s="1"/>
  <c r="CK1862" i="64"/>
  <c r="CL1860" i="64"/>
  <c r="CL1839" i="64"/>
  <c r="P1839" i="64" s="1"/>
  <c r="AW1775" i="64"/>
  <c r="AX1772" i="64"/>
  <c r="AX1774" i="64" s="1"/>
  <c r="AX1775" i="64" s="1"/>
  <c r="AY1763" i="64"/>
  <c r="AZ1761" i="64"/>
  <c r="AZ1770" i="64"/>
  <c r="AZ1762" i="64"/>
  <c r="AZ1771" i="64"/>
  <c r="BB1767" i="64" a="1"/>
  <c r="BB1767" i="64" s="1"/>
  <c r="BB1766" i="64" a="1"/>
  <c r="BB1766" i="64" s="1"/>
  <c r="BB1757" i="64" a="1"/>
  <c r="BB1757" i="64" s="1"/>
  <c r="BB1758" i="64" a="1"/>
  <c r="BB1758" i="64" s="1"/>
  <c r="BA1754" i="64"/>
  <c r="BA1753" i="64"/>
  <c r="BB1748" i="64" a="1"/>
  <c r="BB1748" i="64" s="1"/>
  <c r="BB1749" i="64" a="1"/>
  <c r="BB1749" i="64" s="1"/>
  <c r="BA2189" i="64"/>
  <c r="BB2188" i="64" a="1"/>
  <c r="BB2188" i="64" s="1"/>
  <c r="BB573" i="64" a="1"/>
  <c r="BB573" i="64" s="1"/>
  <c r="AW621" i="64"/>
  <c r="BC1958" i="64"/>
  <c r="AX620" i="64" a="1"/>
  <c r="AX620" i="64" s="1"/>
  <c r="BA1506" i="64"/>
  <c r="BA1215" i="64"/>
  <c r="BA1669"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8" i="64" a="1"/>
  <c r="BB2398" i="64" s="1"/>
  <c r="BB2475" i="64" a="1"/>
  <c r="BB2475" i="64" s="1"/>
  <c r="BB2449" i="64" a="1"/>
  <c r="BB2449" i="64" s="1"/>
  <c r="BB2424" i="64" a="1"/>
  <c r="BB2424" i="64" s="1"/>
  <c r="BB1645" i="64" a="1"/>
  <c r="BB1645" i="64" s="1"/>
  <c r="BB1646" i="64" s="1"/>
  <c r="BB90" i="64" a="1"/>
  <c r="BB90" i="64" s="1"/>
  <c r="BB89" i="64" a="1"/>
  <c r="BB89" i="64" s="1"/>
  <c r="BB91" i="64" a="1"/>
  <c r="BB91" i="64" s="1"/>
  <c r="BB92" i="64" a="1"/>
  <c r="BB92" i="64" s="1"/>
  <c r="BA93" i="64"/>
  <c r="BB1587" i="64" a="1"/>
  <c r="BB1587" i="64" s="1"/>
  <c r="BB1588" i="64" s="1"/>
  <c r="BB389" i="64" a="1"/>
  <c r="BB389" i="64" s="1"/>
  <c r="BP1795" i="64"/>
  <c r="BP1797" i="64" s="1"/>
  <c r="BB2525" i="64" a="1"/>
  <c r="BB2525" i="64" s="1"/>
  <c r="BB1507" i="64" a="1"/>
  <c r="BB1507" i="64" s="1"/>
  <c r="BB1889" i="64" a="1"/>
  <c r="BB1889" i="64" s="1"/>
  <c r="BB1897" i="64" s="1"/>
  <c r="BB1676" i="64" a="1"/>
  <c r="BB1676" i="64" s="1"/>
  <c r="BB1668" i="64" a="1"/>
  <c r="BB1668" i="64" s="1"/>
  <c r="BB1670" i="64" a="1"/>
  <c r="BB1670" i="64" s="1"/>
  <c r="BB1214" i="64" a="1"/>
  <c r="BB1214" i="64" s="1"/>
  <c r="BB997" i="64" a="1"/>
  <c r="BB997" i="64" s="1"/>
  <c r="BB998" i="64" a="1"/>
  <c r="BB599" i="64" a="1"/>
  <c r="BB2189" i="64" a="1"/>
  <c r="BB1215" i="64" a="1"/>
  <c r="BB2168" i="64" a="1"/>
  <c r="BB1669" i="64" a="1"/>
  <c r="BB698" i="64" a="1"/>
  <c r="BB414" i="64" a="1"/>
  <c r="BB575" i="64" a="1"/>
  <c r="BB2146" i="64" a="1"/>
  <c r="BB437" i="64" a="1"/>
  <c r="BC2209" i="64" a="1"/>
  <c r="BC2243" i="64" a="1"/>
  <c r="BB1753" i="64" a="1"/>
  <c r="BB390" i="64" a="1"/>
  <c r="BB1754" i="64" a="1"/>
  <c r="AX621" i="64" a="1"/>
  <c r="BB1506" i="64" a="1"/>
  <c r="BF28" i="861" l="1"/>
  <c r="BF29" i="861" s="1"/>
  <c r="CP53" i="861"/>
  <c r="CP54" i="861"/>
  <c r="CP55" i="861" s="1"/>
  <c r="CP41" i="861"/>
  <c r="BG25" i="1200"/>
  <c r="AP508" i="64"/>
  <c r="L499" i="64"/>
  <c r="CL1862" i="64"/>
  <c r="P1862" i="64" s="1"/>
  <c r="P1860" i="64"/>
  <c r="BC1959" i="64"/>
  <c r="CP25" i="863"/>
  <c r="CP36" i="861" s="1"/>
  <c r="P47" i="861"/>
  <c r="P90" i="861" s="1"/>
  <c r="CP72" i="863"/>
  <c r="CQ12" i="863"/>
  <c r="CQ71" i="863" s="1"/>
  <c r="CP26" i="863"/>
  <c r="BC263" i="64"/>
  <c r="BD277" i="64"/>
  <c r="BD260" i="64"/>
  <c r="BD278" i="64"/>
  <c r="BD261" i="64"/>
  <c r="BD279" i="64"/>
  <c r="BD262" i="64"/>
  <c r="BD280" i="64"/>
  <c r="BC281" i="64"/>
  <c r="CG7" i="860"/>
  <c r="CG3" i="860"/>
  <c r="CG4" i="860" s="1"/>
  <c r="CH2" i="860"/>
  <c r="CG1" i="860"/>
  <c r="CO2498" i="64"/>
  <c r="CO2395" i="64"/>
  <c r="CO2399" i="64" s="1"/>
  <c r="CO2472" i="64"/>
  <c r="BB698" i="64"/>
  <c r="BB708" i="64" s="1"/>
  <c r="BC702" i="64" a="1"/>
  <c r="BC702" i="64" s="1"/>
  <c r="BC697" i="64" a="1"/>
  <c r="BC697" i="64" s="1"/>
  <c r="BB437" i="64"/>
  <c r="BA2072" i="64"/>
  <c r="BC2055" i="64" a="1"/>
  <c r="BC2055" i="64" s="1"/>
  <c r="BC2056" i="64" a="1"/>
  <c r="BC2056" i="64" s="1"/>
  <c r="BC2059" i="64" a="1"/>
  <c r="BC2059" i="64" s="1"/>
  <c r="BC2058" i="64" a="1"/>
  <c r="BC2058" i="64" s="1"/>
  <c r="BC2060" i="64" a="1"/>
  <c r="BC2060" i="64" s="1"/>
  <c r="BC2062" i="64" a="1"/>
  <c r="BC2062" i="64" s="1"/>
  <c r="BC2063" i="64" a="1"/>
  <c r="BC2063" i="64" s="1"/>
  <c r="BC2057" i="64" a="1"/>
  <c r="BC2057" i="64" s="1"/>
  <c r="BC2061" i="64" a="1"/>
  <c r="BC2061" i="64" s="1"/>
  <c r="BB2064" i="64"/>
  <c r="BC413" i="64" a="1"/>
  <c r="BC413" i="64" s="1"/>
  <c r="BC436" i="64" a="1"/>
  <c r="BC436" i="64" s="1"/>
  <c r="BC435" i="64" a="1"/>
  <c r="BC435" i="64" s="1"/>
  <c r="BB414" i="64"/>
  <c r="BC2243" i="64"/>
  <c r="BC2209" i="64"/>
  <c r="DJ2498" i="64"/>
  <c r="DJ2472" i="64"/>
  <c r="DJ2395" i="64"/>
  <c r="BB2146" i="64"/>
  <c r="BB2168" i="64"/>
  <c r="BC2147" i="64" a="1"/>
  <c r="BC2147" i="64" s="1"/>
  <c r="BC2167" i="64" a="1"/>
  <c r="BC2167" i="64" s="1"/>
  <c r="CL1841" i="64"/>
  <c r="P1841" i="64" s="1"/>
  <c r="BC2501" i="64" a="1"/>
  <c r="BC2501" i="64" s="1"/>
  <c r="AZ1763" i="64"/>
  <c r="AY1772" i="64"/>
  <c r="AY1774" i="64" s="1"/>
  <c r="AZ1772" i="64"/>
  <c r="BA1761" i="64"/>
  <c r="BA1770" i="64"/>
  <c r="BA1762" i="64"/>
  <c r="BA1771" i="64"/>
  <c r="BC1767" i="64" a="1"/>
  <c r="BC1767" i="64" s="1"/>
  <c r="BC1766" i="64" a="1"/>
  <c r="BC1766" i="64" s="1"/>
  <c r="BC1757" i="64" a="1"/>
  <c r="BC1757" i="64" s="1"/>
  <c r="BC1758" i="64" a="1"/>
  <c r="BC1758" i="64" s="1"/>
  <c r="BB1754" i="64"/>
  <c r="BB1753" i="64"/>
  <c r="BC1748" i="64" a="1"/>
  <c r="BC1748" i="64" s="1"/>
  <c r="BC1749" i="64" a="1"/>
  <c r="BC1749" i="64" s="1"/>
  <c r="BB2189" i="64"/>
  <c r="BC2188" i="64" a="1"/>
  <c r="BC2188" i="64" s="1"/>
  <c r="BC573" i="64" a="1"/>
  <c r="BC573" i="64" s="1"/>
  <c r="AX621" i="64"/>
  <c r="AY620" i="64" a="1"/>
  <c r="AY620" i="64" s="1"/>
  <c r="BD1958" i="64"/>
  <c r="BD1959" i="64" s="1"/>
  <c r="AH1892" i="64"/>
  <c r="AI1888" i="64" s="1"/>
  <c r="AI1894" i="64" s="1"/>
  <c r="BB1215" i="64"/>
  <c r="BB1669"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8" i="64" a="1"/>
  <c r="BC2398" i="64" s="1"/>
  <c r="BC2475" i="64" a="1"/>
  <c r="BC2475" i="64" s="1"/>
  <c r="BC2449" i="64" a="1"/>
  <c r="BC2449" i="64" s="1"/>
  <c r="BC2424" i="64" a="1"/>
  <c r="BC2424" i="64" s="1"/>
  <c r="BC1645" i="64" a="1"/>
  <c r="BC1645" i="64" s="1"/>
  <c r="BC1646" i="64" s="1"/>
  <c r="BC90" i="64" a="1"/>
  <c r="BC90" i="64" s="1"/>
  <c r="BC91" i="64" a="1"/>
  <c r="BC91" i="64" s="1"/>
  <c r="BC92" i="64" a="1"/>
  <c r="BC92" i="64" s="1"/>
  <c r="BC89" i="64" a="1"/>
  <c r="BC89" i="64" s="1"/>
  <c r="BB93" i="64"/>
  <c r="BC1587" i="64" a="1"/>
  <c r="BC1587" i="64" s="1"/>
  <c r="BC1588" i="64" s="1"/>
  <c r="BC389" i="64" a="1"/>
  <c r="BC389" i="64" s="1"/>
  <c r="BQ1795" i="64"/>
  <c r="BQ1797" i="64" s="1"/>
  <c r="BC2525" i="64" a="1"/>
  <c r="BC2525" i="64" s="1"/>
  <c r="BC1507" i="64" a="1"/>
  <c r="BC1507" i="64" s="1"/>
  <c r="BC1889" i="64" a="1"/>
  <c r="BC1889" i="64" s="1"/>
  <c r="BC1897" i="64" s="1"/>
  <c r="BC1676" i="64" a="1"/>
  <c r="BC1676" i="64" s="1"/>
  <c r="BC1668" i="64" a="1"/>
  <c r="BC1668" i="64" s="1"/>
  <c r="BC1670" i="64" a="1"/>
  <c r="BC1670" i="64" s="1"/>
  <c r="BC1214" i="64" a="1"/>
  <c r="BC1214" i="64" s="1"/>
  <c r="BC997" i="64" a="1"/>
  <c r="BC997" i="64" s="1"/>
  <c r="BC1506" i="64" a="1"/>
  <c r="BC1669" i="64" a="1"/>
  <c r="BC1754" i="64" a="1"/>
  <c r="BC414" i="64" a="1"/>
  <c r="BC390" i="64" a="1"/>
  <c r="BC998" i="64" a="1"/>
  <c r="BC599" i="64" a="1"/>
  <c r="BC437" i="64" a="1"/>
  <c r="BC698" i="64" a="1"/>
  <c r="BD2209" i="64" a="1"/>
  <c r="BC575" i="64" a="1"/>
  <c r="BC2168" i="64" a="1"/>
  <c r="BC1753" i="64" a="1"/>
  <c r="BC2189" i="64" a="1"/>
  <c r="BD2243" i="64" a="1"/>
  <c r="BC2146" i="64" a="1"/>
  <c r="AY621" i="64" a="1"/>
  <c r="BC1215" i="64" a="1"/>
  <c r="BG30" i="1200" l="1"/>
  <c r="BG17" i="861" s="1"/>
  <c r="BG19" i="861" s="1"/>
  <c r="BG26" i="1200"/>
  <c r="BH21" i="1200"/>
  <c r="AP510" i="64"/>
  <c r="AP500" i="64" s="1"/>
  <c r="AP502" i="64" s="1"/>
  <c r="AI1898" i="64" a="1"/>
  <c r="AI1898" i="64" s="1"/>
  <c r="AI1891" i="64" s="1"/>
  <c r="CQ25" i="863"/>
  <c r="CQ36" i="861" s="1"/>
  <c r="CQ67" i="863"/>
  <c r="CQ22" i="863" s="1"/>
  <c r="CQ33" i="861" s="1"/>
  <c r="CQ38" i="861" s="1"/>
  <c r="CQ40" i="861" s="1"/>
  <c r="CQ52" i="861" s="1"/>
  <c r="CQ69" i="863"/>
  <c r="CQ23" i="863" s="1"/>
  <c r="CQ34" i="861" s="1"/>
  <c r="CR12" i="863"/>
  <c r="BD263" i="64"/>
  <c r="BD281" i="64"/>
  <c r="BE277" i="64"/>
  <c r="BE260" i="64"/>
  <c r="BE278" i="64"/>
  <c r="BE279" i="64"/>
  <c r="BE261" i="64"/>
  <c r="BE280" i="64"/>
  <c r="BE262" i="64"/>
  <c r="CH7" i="860"/>
  <c r="CH3" i="860"/>
  <c r="CH4" i="860" s="1"/>
  <c r="CI2" i="860"/>
  <c r="CH1" i="860"/>
  <c r="CO2401" i="64"/>
  <c r="CP2472" i="64"/>
  <c r="CP2395" i="64"/>
  <c r="CP2399" i="64" s="1"/>
  <c r="CP2401" i="64" s="1"/>
  <c r="CP2498" i="64"/>
  <c r="BC698" i="64"/>
  <c r="BD702" i="64" a="1"/>
  <c r="BD702" i="64" s="1"/>
  <c r="BD697" i="64" a="1"/>
  <c r="BD697" i="64" s="1"/>
  <c r="BB2072" i="64"/>
  <c r="M2072" i="64" s="1"/>
  <c r="BC437" i="64"/>
  <c r="BD2061" i="64" a="1"/>
  <c r="BD2061" i="64" s="1"/>
  <c r="BD2055" i="64" a="1"/>
  <c r="BD2055" i="64" s="1"/>
  <c r="BD2059" i="64" a="1"/>
  <c r="BD2059" i="64" s="1"/>
  <c r="BD2058" i="64" a="1"/>
  <c r="BD2058" i="64" s="1"/>
  <c r="BD2060" i="64" a="1"/>
  <c r="BD2060" i="64" s="1"/>
  <c r="BD2056" i="64" a="1"/>
  <c r="BD2056" i="64" s="1"/>
  <c r="BD2062" i="64" a="1"/>
  <c r="BD2062" i="64" s="1"/>
  <c r="BD2063" i="64" a="1"/>
  <c r="BD2063" i="64" s="1"/>
  <c r="BD2057" i="64" a="1"/>
  <c r="BD2057" i="64" s="1"/>
  <c r="BC2064" i="64"/>
  <c r="BD413" i="64" a="1"/>
  <c r="BD413" i="64" s="1"/>
  <c r="BD436" i="64" a="1"/>
  <c r="BD436" i="64" s="1"/>
  <c r="BD435" i="64" a="1"/>
  <c r="BD435" i="64" s="1"/>
  <c r="BC414" i="64"/>
  <c r="BD2209" i="64"/>
  <c r="BD2243" i="64"/>
  <c r="DI2446" i="64"/>
  <c r="BC2168" i="64"/>
  <c r="BC2146" i="64"/>
  <c r="BD2147" i="64" a="1"/>
  <c r="BD2147" i="64" s="1"/>
  <c r="BD2167" i="64" a="1"/>
  <c r="BD2167" i="64" s="1"/>
  <c r="BD2501" i="64" a="1"/>
  <c r="BD2501" i="64" s="1"/>
  <c r="AZ1774" i="64"/>
  <c r="AZ1775" i="64" s="1"/>
  <c r="AY1775" i="64"/>
  <c r="BA1763" i="64"/>
  <c r="BB1761" i="64"/>
  <c r="BB1770" i="64"/>
  <c r="BB1762" i="64"/>
  <c r="BB1771" i="64"/>
  <c r="BD1766" i="64" a="1"/>
  <c r="BD1766" i="64" s="1"/>
  <c r="BD1767" i="64" a="1"/>
  <c r="BD1767" i="64" s="1"/>
  <c r="BD1758" i="64" a="1"/>
  <c r="BD1758" i="64" s="1"/>
  <c r="BD1757" i="64" a="1"/>
  <c r="BD1757" i="64" s="1"/>
  <c r="BC1754" i="64"/>
  <c r="BC1753" i="64"/>
  <c r="BD1748" i="64" a="1"/>
  <c r="BD1748" i="64" s="1"/>
  <c r="BD1749" i="64" a="1"/>
  <c r="BD1749" i="64" s="1"/>
  <c r="BC2189" i="64"/>
  <c r="BD2188" i="64" a="1"/>
  <c r="BD2188" i="64" s="1"/>
  <c r="BD573" i="64" a="1"/>
  <c r="BD573" i="64" s="1"/>
  <c r="AY621" i="64"/>
  <c r="BE1958" i="64"/>
  <c r="AZ620" i="64" a="1"/>
  <c r="AZ620" i="64" s="1"/>
  <c r="BC1669"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8" i="64" a="1"/>
  <c r="BD2398" i="64" s="1"/>
  <c r="BD2475" i="64" a="1"/>
  <c r="BD2475" i="64" s="1"/>
  <c r="BD2449" i="64" a="1"/>
  <c r="BD2449" i="64" s="1"/>
  <c r="BD2424" i="64" a="1"/>
  <c r="BD2424" i="64" s="1"/>
  <c r="BD1645" i="64" a="1"/>
  <c r="BD1645" i="64" s="1"/>
  <c r="BD1646" i="64" s="1"/>
  <c r="BC93" i="64"/>
  <c r="BD89" i="64" a="1"/>
  <c r="BD89" i="64" s="1"/>
  <c r="BD90" i="64" a="1"/>
  <c r="BD90" i="64" s="1"/>
  <c r="BD91" i="64" a="1"/>
  <c r="BD91" i="64" s="1"/>
  <c r="BD92" i="64" a="1"/>
  <c r="BD92" i="64" s="1"/>
  <c r="BD1587" i="64" a="1"/>
  <c r="BD1587" i="64" s="1"/>
  <c r="BD1588" i="64" s="1"/>
  <c r="BD389" i="64" a="1"/>
  <c r="BD389" i="64" s="1"/>
  <c r="BR1795" i="64"/>
  <c r="BR1797" i="64" s="1"/>
  <c r="BD2525" i="64" a="1"/>
  <c r="BD2525" i="64" s="1"/>
  <c r="BD1507" i="64" a="1"/>
  <c r="BD1507" i="64" s="1"/>
  <c r="BD1889" i="64" a="1"/>
  <c r="BD1889" i="64" s="1"/>
  <c r="BD1897" i="64" s="1"/>
  <c r="BD1676" i="64" a="1"/>
  <c r="BD1676" i="64" s="1"/>
  <c r="BD1668" i="64" a="1"/>
  <c r="BD1668" i="64" s="1"/>
  <c r="BD1670" i="64" a="1"/>
  <c r="BD1670" i="64" s="1"/>
  <c r="BD1214" i="64" a="1"/>
  <c r="BD1214" i="64" s="1"/>
  <c r="BD997" i="64" a="1"/>
  <c r="BD997" i="64" s="1"/>
  <c r="BD2189" i="64" a="1"/>
  <c r="AZ621" i="64" a="1"/>
  <c r="BE2209" i="64" a="1"/>
  <c r="BD575" i="64" a="1"/>
  <c r="BD1669" i="64" a="1"/>
  <c r="BD414" i="64" a="1"/>
  <c r="BD2146" i="64" a="1"/>
  <c r="BD437" i="64" a="1"/>
  <c r="BD1754" i="64" a="1"/>
  <c r="BE2243" i="64" a="1"/>
  <c r="BD599" i="64" a="1"/>
  <c r="BD1753" i="64" a="1"/>
  <c r="BD390" i="64" a="1"/>
  <c r="BD698" i="64" a="1"/>
  <c r="BD2168" i="64" a="1"/>
  <c r="BD1506" i="64" a="1"/>
  <c r="BD1215" i="64" a="1"/>
  <c r="BD998" i="64" a="1"/>
  <c r="BG28" i="861" l="1"/>
  <c r="BG29" i="861" s="1"/>
  <c r="CQ53" i="861"/>
  <c r="CQ54" i="861"/>
  <c r="CQ55" i="861" s="1"/>
  <c r="CP85" i="861"/>
  <c r="CQ41" i="861"/>
  <c r="BH25" i="1200"/>
  <c r="AP511" i="64"/>
  <c r="AQ507" i="64" s="1"/>
  <c r="L502" i="64"/>
  <c r="AP503" i="64"/>
  <c r="BE1959" i="64"/>
  <c r="CQ72" i="863"/>
  <c r="CQ26" i="863"/>
  <c r="CR71" i="863"/>
  <c r="CR69" i="863"/>
  <c r="CR23" i="863" s="1"/>
  <c r="CR34" i="861" s="1"/>
  <c r="CR67" i="863"/>
  <c r="BE263" i="64"/>
  <c r="BE281" i="64"/>
  <c r="BF278" i="64"/>
  <c r="BF277" i="64"/>
  <c r="BF260" i="64"/>
  <c r="BF279" i="64"/>
  <c r="BF261" i="64"/>
  <c r="BF280" i="64"/>
  <c r="BF262" i="64"/>
  <c r="CI3" i="860"/>
  <c r="CI4" i="860" s="1"/>
  <c r="CJ2" i="860"/>
  <c r="CI1" i="860"/>
  <c r="CI7" i="860"/>
  <c r="CQ2498" i="64"/>
  <c r="CQ2472" i="64"/>
  <c r="CQ2395" i="64"/>
  <c r="CQ2399" i="64" s="1"/>
  <c r="CQ2401" i="64" s="1"/>
  <c r="BD698" i="64"/>
  <c r="BD708" i="64" s="1"/>
  <c r="BC708" i="64"/>
  <c r="BE702" i="64" a="1"/>
  <c r="BE702" i="64" s="1"/>
  <c r="BE697" i="64" a="1"/>
  <c r="BE697" i="64" s="1"/>
  <c r="BD437" i="64"/>
  <c r="BC2072" i="64"/>
  <c r="BE2056" i="64" a="1"/>
  <c r="BE2056" i="64" s="1"/>
  <c r="BE2057" i="64" a="1"/>
  <c r="BE2057" i="64" s="1"/>
  <c r="BE2058" i="64" a="1"/>
  <c r="BE2058" i="64" s="1"/>
  <c r="BE2059" i="64" a="1"/>
  <c r="BE2059" i="64" s="1"/>
  <c r="BE2060" i="64" a="1"/>
  <c r="BE2060" i="64" s="1"/>
  <c r="BE2061" i="64" a="1"/>
  <c r="BE2061" i="64" s="1"/>
  <c r="BE2055" i="64" a="1"/>
  <c r="BE2055" i="64" s="1"/>
  <c r="BE2062" i="64" a="1"/>
  <c r="BE2062" i="64" s="1"/>
  <c r="BE2063" i="64" a="1"/>
  <c r="BE2063" i="64" s="1"/>
  <c r="BD2064" i="64"/>
  <c r="BE413" i="64" a="1"/>
  <c r="BE413" i="64" s="1"/>
  <c r="BE436" i="64" a="1"/>
  <c r="BE436" i="64" s="1"/>
  <c r="BE435" i="64" a="1"/>
  <c r="BE435" i="64" s="1"/>
  <c r="BD414" i="64"/>
  <c r="BE2243" i="64"/>
  <c r="BE2209" i="64"/>
  <c r="DK2498" i="64"/>
  <c r="DK2472" i="64"/>
  <c r="DK2395" i="64"/>
  <c r="BD2168" i="64"/>
  <c r="BD2146" i="64"/>
  <c r="BE2147" i="64" a="1"/>
  <c r="BE2147" i="64" s="1"/>
  <c r="BE2167" i="64" a="1"/>
  <c r="BE2167" i="64" s="1"/>
  <c r="BE2501" i="64" a="1"/>
  <c r="BE2501" i="64" s="1"/>
  <c r="BB1763" i="64"/>
  <c r="BA1772" i="64"/>
  <c r="BA1774" i="64" s="1"/>
  <c r="BA1775" i="64" s="1"/>
  <c r="BC1762" i="64"/>
  <c r="BC1771" i="64"/>
  <c r="BB1772" i="64"/>
  <c r="BC1761" i="64"/>
  <c r="BC1770" i="64"/>
  <c r="BE1767" i="64" a="1"/>
  <c r="BE1767" i="64" s="1"/>
  <c r="BE1766" i="64" a="1"/>
  <c r="BE1766" i="64" s="1"/>
  <c r="BE1757" i="64" a="1"/>
  <c r="BE1757" i="64" s="1"/>
  <c r="BE1758" i="64" a="1"/>
  <c r="BE1758" i="64" s="1"/>
  <c r="BD1754" i="64"/>
  <c r="BD1753" i="64"/>
  <c r="BE1748" i="64" a="1"/>
  <c r="BE1748" i="64" s="1"/>
  <c r="BE1749" i="64" a="1"/>
  <c r="BE1749" i="64" s="1"/>
  <c r="BD2189" i="64"/>
  <c r="BE2188" i="64" a="1"/>
  <c r="BE2188" i="64" s="1"/>
  <c r="BE573" i="64" a="1"/>
  <c r="BE573" i="64" s="1"/>
  <c r="AZ621" i="64"/>
  <c r="BA620" i="64" a="1"/>
  <c r="BA620" i="64" s="1"/>
  <c r="BF1958" i="64"/>
  <c r="BF1959" i="64" s="1"/>
  <c r="AI1892" i="64"/>
  <c r="AJ1888" i="64" s="1"/>
  <c r="AJ1894" i="64" s="1"/>
  <c r="BD1215" i="64"/>
  <c r="BD1669"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8" i="64" a="1"/>
  <c r="BE2398" i="64" s="1"/>
  <c r="BE2475" i="64" a="1"/>
  <c r="BE2475" i="64" s="1"/>
  <c r="BE2449" i="64" a="1"/>
  <c r="BE2449" i="64" s="1"/>
  <c r="BE2424" i="64" a="1"/>
  <c r="BE2424" i="64" s="1"/>
  <c r="BE1645" i="64" a="1"/>
  <c r="BE1645" i="64" s="1"/>
  <c r="BE1646" i="64" s="1"/>
  <c r="BE89" i="64" a="1"/>
  <c r="BE89" i="64" s="1"/>
  <c r="BE90" i="64" a="1"/>
  <c r="BE90" i="64" s="1"/>
  <c r="BE91" i="64" a="1"/>
  <c r="BE91" i="64" s="1"/>
  <c r="BE92" i="64" a="1"/>
  <c r="BE92" i="64" s="1"/>
  <c r="BD93" i="64"/>
  <c r="BE1587" i="64" a="1"/>
  <c r="BE1587" i="64" s="1"/>
  <c r="BE1588" i="64" s="1"/>
  <c r="BE389" i="64" a="1"/>
  <c r="BE389" i="64" s="1"/>
  <c r="BS1795" i="64"/>
  <c r="BS1797" i="64" s="1"/>
  <c r="BE2525" i="64" a="1"/>
  <c r="BE2525" i="64" s="1"/>
  <c r="BE1507" i="64" a="1"/>
  <c r="BE1507" i="64" s="1"/>
  <c r="BE1889" i="64" a="1"/>
  <c r="BE1889" i="64" s="1"/>
  <c r="BE1897" i="64" s="1"/>
  <c r="BE1668" i="64" a="1"/>
  <c r="BE1668" i="64" s="1"/>
  <c r="BE1670" i="64" a="1"/>
  <c r="BE1670" i="64" s="1"/>
  <c r="BE1676" i="64" a="1"/>
  <c r="BE1676" i="64" s="1"/>
  <c r="BE1214" i="64" a="1"/>
  <c r="BE1214" i="64" s="1"/>
  <c r="BE997" i="64" a="1"/>
  <c r="BE997" i="64" s="1"/>
  <c r="BF2209" i="64" a="1"/>
  <c r="BE414" i="64" a="1"/>
  <c r="BE1506" i="64" a="1"/>
  <c r="BE575" i="64" a="1"/>
  <c r="BE437" i="64" a="1"/>
  <c r="BE599" i="64" a="1"/>
  <c r="BE2168" i="64" a="1"/>
  <c r="BE998" i="64" a="1"/>
  <c r="BE1754" i="64" a="1"/>
  <c r="BE698" i="64" a="1"/>
  <c r="BF2243" i="64" a="1"/>
  <c r="BE2146" i="64" a="1"/>
  <c r="BE1669" i="64" a="1"/>
  <c r="BE2189" i="64" a="1"/>
  <c r="BE390" i="64" a="1"/>
  <c r="BE1215" i="64" a="1"/>
  <c r="BE1753" i="64" a="1"/>
  <c r="BA621" i="64" a="1"/>
  <c r="BI21" i="1200" l="1"/>
  <c r="BH26" i="1200"/>
  <c r="BH30" i="1200"/>
  <c r="BH17" i="861" s="1"/>
  <c r="BH19" i="861" s="1"/>
  <c r="L511" i="64"/>
  <c r="M507" i="64" s="1"/>
  <c r="AP512" i="64"/>
  <c r="AP516" i="64"/>
  <c r="L516" i="64" s="1"/>
  <c r="AQ496" i="64"/>
  <c r="AQ499" i="64" s="1"/>
  <c r="AP504" i="64"/>
  <c r="L503" i="64"/>
  <c r="AJ1898" i="64" a="1"/>
  <c r="AJ1898" i="64" s="1"/>
  <c r="AJ1891" i="64" s="1"/>
  <c r="AJ1892" i="64" s="1"/>
  <c r="CR25" i="863"/>
  <c r="CR36" i="861" s="1"/>
  <c r="CS12" i="863"/>
  <c r="CR22" i="863"/>
  <c r="CR33" i="861" s="1"/>
  <c r="CR38" i="861" s="1"/>
  <c r="CR40" i="861" s="1"/>
  <c r="CR52" i="861" s="1"/>
  <c r="CR72" i="863"/>
  <c r="BF281" i="64"/>
  <c r="BG277" i="64"/>
  <c r="BG278" i="64"/>
  <c r="BG260" i="64"/>
  <c r="BG261" i="64"/>
  <c r="BG279" i="64"/>
  <c r="BG280" i="64"/>
  <c r="BG262" i="64"/>
  <c r="BF263" i="64"/>
  <c r="CJ3" i="860"/>
  <c r="CJ4" i="860" s="1"/>
  <c r="CK2" i="860"/>
  <c r="CJ1" i="860"/>
  <c r="CJ7" i="860"/>
  <c r="CR2472" i="64"/>
  <c r="CR2395" i="64"/>
  <c r="CR2399" i="64" s="1"/>
  <c r="CR2401" i="64" s="1"/>
  <c r="CR2498" i="64"/>
  <c r="BE698" i="64"/>
  <c r="BF702" i="64" a="1"/>
  <c r="BF702" i="64" s="1"/>
  <c r="BF697" i="64" a="1"/>
  <c r="BF697" i="64" s="1"/>
  <c r="BE437" i="64"/>
  <c r="BD2072" i="64"/>
  <c r="BE2064" i="64"/>
  <c r="BF2055" i="64" a="1"/>
  <c r="BF2055" i="64" s="1"/>
  <c r="BF2056" i="64" a="1"/>
  <c r="BF2056" i="64" s="1"/>
  <c r="BF2057" i="64" a="1"/>
  <c r="BF2057" i="64" s="1"/>
  <c r="BF2058" i="64" a="1"/>
  <c r="BF2058" i="64" s="1"/>
  <c r="BF2059" i="64" a="1"/>
  <c r="BF2059" i="64" s="1"/>
  <c r="BF2061" i="64" a="1"/>
  <c r="BF2061" i="64" s="1"/>
  <c r="BF2060" i="64" a="1"/>
  <c r="BF2060" i="64" s="1"/>
  <c r="BF2062" i="64" a="1"/>
  <c r="BF2062" i="64" s="1"/>
  <c r="BF2063" i="64" a="1"/>
  <c r="BF2063" i="64" s="1"/>
  <c r="BF435" i="64" a="1"/>
  <c r="BF435" i="64" s="1"/>
  <c r="BF413" i="64" a="1"/>
  <c r="BF413" i="64" s="1"/>
  <c r="BF436" i="64" a="1"/>
  <c r="BF436" i="64" s="1"/>
  <c r="BE414" i="64"/>
  <c r="BF2243" i="64"/>
  <c r="BF2209" i="64"/>
  <c r="DJ2446" i="64"/>
  <c r="BE2168" i="64"/>
  <c r="BE2146" i="64"/>
  <c r="BF2147" i="64" a="1"/>
  <c r="BF2147" i="64" s="1"/>
  <c r="BF2167" i="64" a="1"/>
  <c r="BF2167" i="64" s="1"/>
  <c r="BF2501" i="64" a="1"/>
  <c r="BF2501" i="64" s="1"/>
  <c r="BB1774" i="64"/>
  <c r="BB1775" i="64" s="1"/>
  <c r="BC1763" i="64"/>
  <c r="BD1761" i="64"/>
  <c r="BD1770" i="64"/>
  <c r="BD1762" i="64"/>
  <c r="BD1771" i="64"/>
  <c r="BF1767" i="64" a="1"/>
  <c r="BF1767" i="64" s="1"/>
  <c r="BF1766" i="64" a="1"/>
  <c r="BF1766" i="64" s="1"/>
  <c r="BF1758" i="64" a="1"/>
  <c r="BF1758" i="64" s="1"/>
  <c r="BF1757" i="64" a="1"/>
  <c r="BF1757" i="64" s="1"/>
  <c r="BE1754" i="64"/>
  <c r="BE1753" i="64"/>
  <c r="BF1748" i="64" a="1"/>
  <c r="BF1748" i="64" s="1"/>
  <c r="BF1749" i="64" a="1"/>
  <c r="BF1749" i="64" s="1"/>
  <c r="BE2189" i="64"/>
  <c r="BF2188" i="64" a="1"/>
  <c r="BF2188" i="64" s="1"/>
  <c r="BF573" i="64" a="1"/>
  <c r="BF573" i="64" s="1"/>
  <c r="BA621" i="64"/>
  <c r="BG1958" i="64"/>
  <c r="BB620" i="64" a="1"/>
  <c r="BB620" i="64" s="1"/>
  <c r="BE1215" i="64"/>
  <c r="BE1669"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8" i="64" a="1"/>
  <c r="BF2398" i="64" s="1"/>
  <c r="BF2424" i="64" a="1"/>
  <c r="BF2424" i="64" s="1"/>
  <c r="BF2475" i="64" a="1"/>
  <c r="BF2475" i="64" s="1"/>
  <c r="BF2449" i="64" a="1"/>
  <c r="BF2449" i="64" s="1"/>
  <c r="BF1645" i="64" a="1"/>
  <c r="BF1645" i="64" s="1"/>
  <c r="BF1646" i="64" s="1"/>
  <c r="BF90" i="64" a="1"/>
  <c r="BF90" i="64" s="1"/>
  <c r="BF91" i="64" a="1"/>
  <c r="BF91" i="64" s="1"/>
  <c r="BF92" i="64" a="1"/>
  <c r="BF92" i="64" s="1"/>
  <c r="BF89" i="64" a="1"/>
  <c r="BF89" i="64" s="1"/>
  <c r="BE93" i="64"/>
  <c r="BF1587" i="64" a="1"/>
  <c r="BF1587" i="64" s="1"/>
  <c r="BF1588" i="64" s="1"/>
  <c r="BF389" i="64" a="1"/>
  <c r="BF389" i="64" s="1"/>
  <c r="BT1795" i="64"/>
  <c r="BT1797" i="64" s="1"/>
  <c r="BF2525" i="64" a="1"/>
  <c r="BF2525" i="64" s="1"/>
  <c r="BF1507" i="64" a="1"/>
  <c r="BF1507" i="64" s="1"/>
  <c r="BF1889" i="64" a="1"/>
  <c r="BF1889" i="64" s="1"/>
  <c r="BF1897" i="64" s="1"/>
  <c r="BF1668" i="64" a="1"/>
  <c r="BF1668" i="64" s="1"/>
  <c r="BF1670" i="64" a="1"/>
  <c r="BF1670" i="64" s="1"/>
  <c r="BF1676" i="64" a="1"/>
  <c r="BF1676" i="64" s="1"/>
  <c r="BF1214" i="64" a="1"/>
  <c r="BF1214" i="64" s="1"/>
  <c r="BF997" i="64" a="1"/>
  <c r="BF997" i="64" s="1"/>
  <c r="BF1754" i="64" a="1"/>
  <c r="BF2146" i="64" a="1"/>
  <c r="BF599" i="64" a="1"/>
  <c r="BF1215" i="64" a="1"/>
  <c r="BF575" i="64" a="1"/>
  <c r="BF1669" i="64" a="1"/>
  <c r="BF698" i="64" a="1"/>
  <c r="BF437" i="64" a="1"/>
  <c r="BF2189" i="64" a="1"/>
  <c r="BG2243" i="64" a="1"/>
  <c r="BG2209" i="64" a="1"/>
  <c r="BF414" i="64" a="1"/>
  <c r="BF2168" i="64" a="1"/>
  <c r="BF1753" i="64" a="1"/>
  <c r="BF390" i="64" a="1"/>
  <c r="BF998" i="64" a="1"/>
  <c r="BB621" i="64" a="1"/>
  <c r="BF1506" i="64" a="1"/>
  <c r="BH28" i="861" l="1"/>
  <c r="BH29" i="861" s="1"/>
  <c r="CR53" i="861"/>
  <c r="CR54" i="861"/>
  <c r="CR55" i="861" s="1"/>
  <c r="CR41" i="861"/>
  <c r="CQ85" i="861"/>
  <c r="BI25" i="1200"/>
  <c r="M496" i="64"/>
  <c r="L504" i="64"/>
  <c r="AQ508" i="64"/>
  <c r="BG1959" i="64"/>
  <c r="CR26" i="863"/>
  <c r="CS67" i="863"/>
  <c r="CS71" i="863"/>
  <c r="CS69" i="863"/>
  <c r="CS23" i="863" s="1"/>
  <c r="CS34" i="861" s="1"/>
  <c r="BG263" i="64"/>
  <c r="BG281" i="64"/>
  <c r="BH277" i="64"/>
  <c r="BH260" i="64"/>
  <c r="BH278" i="64"/>
  <c r="BH279" i="64"/>
  <c r="BH261" i="64"/>
  <c r="BH280" i="64"/>
  <c r="BH262" i="64"/>
  <c r="CK1" i="860"/>
  <c r="CK7" i="860"/>
  <c r="CK3" i="860"/>
  <c r="CK4" i="860" s="1"/>
  <c r="CS2395" i="64"/>
  <c r="CS2399" i="64" s="1"/>
  <c r="CS2401" i="64" s="1"/>
  <c r="CS2498" i="64"/>
  <c r="CS2472" i="64"/>
  <c r="CO2446" i="64"/>
  <c r="CO2450" i="64" s="1"/>
  <c r="CO2452" i="64" s="1"/>
  <c r="BF698" i="64"/>
  <c r="BF708" i="64" s="1"/>
  <c r="BE708" i="64"/>
  <c r="BG702" i="64" a="1"/>
  <c r="BG702" i="64" s="1"/>
  <c r="BG697" i="64" a="1"/>
  <c r="BG697" i="64" s="1"/>
  <c r="BF437" i="64"/>
  <c r="BE2072" i="64"/>
  <c r="BG2055" i="64" a="1"/>
  <c r="BG2055" i="64" s="1"/>
  <c r="BG2056" i="64" a="1"/>
  <c r="BG2056" i="64" s="1"/>
  <c r="BG2057" i="64" a="1"/>
  <c r="BG2057" i="64" s="1"/>
  <c r="BG2058" i="64" a="1"/>
  <c r="BG2058" i="64" s="1"/>
  <c r="BG2059" i="64" a="1"/>
  <c r="BG2059" i="64" s="1"/>
  <c r="BG2060" i="64" a="1"/>
  <c r="BG2060" i="64" s="1"/>
  <c r="BG2062" i="64" a="1"/>
  <c r="BG2062" i="64" s="1"/>
  <c r="BG2063" i="64" a="1"/>
  <c r="BG2063" i="64" s="1"/>
  <c r="BG2061" i="64" a="1"/>
  <c r="BG2061" i="64" s="1"/>
  <c r="BF2064" i="64"/>
  <c r="BG435" i="64" a="1"/>
  <c r="BG435" i="64" s="1"/>
  <c r="BG413" i="64" a="1"/>
  <c r="BG413" i="64" s="1"/>
  <c r="BG436" i="64" a="1"/>
  <c r="BG436" i="64" s="1"/>
  <c r="BF414" i="64"/>
  <c r="BG2209" i="64"/>
  <c r="BG2243" i="64"/>
  <c r="DL2472" i="64"/>
  <c r="DL2395" i="64"/>
  <c r="DL2498" i="64"/>
  <c r="BF2168" i="64"/>
  <c r="BF2146" i="64"/>
  <c r="BG2147" i="64" a="1"/>
  <c r="BG2147" i="64" s="1"/>
  <c r="BG2167" i="64" a="1"/>
  <c r="BG2167" i="64" s="1"/>
  <c r="BG2501" i="64" a="1"/>
  <c r="BG2501" i="64" s="1"/>
  <c r="BC1772" i="64"/>
  <c r="BD1763" i="64"/>
  <c r="BE1762" i="64"/>
  <c r="BE1771" i="64"/>
  <c r="BE1761" i="64"/>
  <c r="BE1770" i="64"/>
  <c r="BG1767" i="64" a="1"/>
  <c r="BG1767" i="64" s="1"/>
  <c r="BG1766" i="64" a="1"/>
  <c r="BG1766" i="64" s="1"/>
  <c r="BG1758" i="64" a="1"/>
  <c r="BG1758" i="64" s="1"/>
  <c r="BG1757" i="64" a="1"/>
  <c r="BG1757" i="64" s="1"/>
  <c r="BF1754" i="64"/>
  <c r="BF1753" i="64"/>
  <c r="BG1748" i="64" a="1"/>
  <c r="BG1748" i="64" s="1"/>
  <c r="BG1749" i="64" a="1"/>
  <c r="BG1749" i="64" s="1"/>
  <c r="BF2189" i="64"/>
  <c r="BG2188" i="64" a="1"/>
  <c r="BG2188" i="64" s="1"/>
  <c r="BG573" i="64" a="1"/>
  <c r="BG573" i="64" s="1"/>
  <c r="BB621" i="64"/>
  <c r="BC620" i="64" a="1"/>
  <c r="BC620" i="64" s="1"/>
  <c r="BH1958" i="64"/>
  <c r="BH1959" i="64" s="1"/>
  <c r="BF1669" i="64"/>
  <c r="BF1506" i="64"/>
  <c r="BF1215" i="64"/>
  <c r="BF998" i="64"/>
  <c r="BF575" i="64"/>
  <c r="BF390" i="64"/>
  <c r="BF599" i="64"/>
  <c r="AK1888" i="64"/>
  <c r="AK1894"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8" i="64" a="1"/>
  <c r="BG2398" i="64" s="1"/>
  <c r="BG2475" i="64" a="1"/>
  <c r="BG2475" i="64" s="1"/>
  <c r="BG2449" i="64" a="1"/>
  <c r="BG2449" i="64" s="1"/>
  <c r="BG2424" i="64" a="1"/>
  <c r="BG2424" i="64" s="1"/>
  <c r="BG1645" i="64" a="1"/>
  <c r="BG1645" i="64" s="1"/>
  <c r="BG1646" i="64" s="1"/>
  <c r="BF93" i="64"/>
  <c r="BG90" i="64" a="1"/>
  <c r="BG90" i="64" s="1"/>
  <c r="BG91" i="64" a="1"/>
  <c r="BG91" i="64" s="1"/>
  <c r="BG92" i="64" a="1"/>
  <c r="BG92" i="64" s="1"/>
  <c r="BG89" i="64" a="1"/>
  <c r="BG89" i="64" s="1"/>
  <c r="BG1587" i="64" a="1"/>
  <c r="BG1587" i="64" s="1"/>
  <c r="BG1588" i="64" s="1"/>
  <c r="BG389" i="64" a="1"/>
  <c r="BG389" i="64" s="1"/>
  <c r="BU1795" i="64"/>
  <c r="BU1797" i="64" s="1"/>
  <c r="BG2525" i="64" a="1"/>
  <c r="BG2525" i="64" s="1"/>
  <c r="BG1507" i="64" a="1"/>
  <c r="BG1507" i="64" s="1"/>
  <c r="BG1889" i="64" a="1"/>
  <c r="BG1889" i="64" s="1"/>
  <c r="BG1897" i="64" s="1"/>
  <c r="BG1670" i="64" a="1"/>
  <c r="BG1670" i="64" s="1"/>
  <c r="BG1676" i="64" a="1"/>
  <c r="BG1676" i="64" s="1"/>
  <c r="BG1668" i="64" a="1"/>
  <c r="BG1668" i="64" s="1"/>
  <c r="BG1214" i="64" a="1"/>
  <c r="BG1214" i="64" s="1"/>
  <c r="BG997" i="64" a="1"/>
  <c r="BG997" i="64" s="1"/>
  <c r="BG2146" i="64" a="1"/>
  <c r="BG698" i="64" a="1"/>
  <c r="BH2209" i="64" a="1"/>
  <c r="BG437" i="64" a="1"/>
  <c r="BG575" i="64" a="1"/>
  <c r="BG1215" i="64" a="1"/>
  <c r="BG2189" i="64" a="1"/>
  <c r="BG1669" i="64" a="1"/>
  <c r="BG1506" i="64" a="1"/>
  <c r="BG599" i="64" a="1"/>
  <c r="BG414" i="64" a="1"/>
  <c r="BG2168" i="64" a="1"/>
  <c r="BH2243" i="64" a="1"/>
  <c r="BG1754" i="64" a="1"/>
  <c r="BG998" i="64" a="1"/>
  <c r="BC621" i="64" a="1"/>
  <c r="BG1753" i="64" a="1"/>
  <c r="BG390" i="64" a="1"/>
  <c r="BJ21" i="1200" l="1"/>
  <c r="BI30" i="1200"/>
  <c r="BI17" i="861" s="1"/>
  <c r="BI19" i="861" s="1"/>
  <c r="BI26" i="1200"/>
  <c r="AQ510" i="64"/>
  <c r="AQ500" i="64" s="1"/>
  <c r="AQ502" i="64" s="1"/>
  <c r="AQ503" i="64" s="1"/>
  <c r="BC1774" i="64"/>
  <c r="BC1775" i="64" s="1"/>
  <c r="AK1898" i="64" a="1"/>
  <c r="AK1898" i="64" s="1"/>
  <c r="AK1891" i="64" s="1"/>
  <c r="AK1892" i="64" s="1"/>
  <c r="CS25" i="863"/>
  <c r="CS36" i="861" s="1"/>
  <c r="CS22" i="863"/>
  <c r="CS33" i="861" s="1"/>
  <c r="CS38" i="861" s="1"/>
  <c r="CS40" i="861" s="1"/>
  <c r="CS52" i="861" s="1"/>
  <c r="CS72" i="863"/>
  <c r="BH263" i="64"/>
  <c r="BI277" i="64"/>
  <c r="BI278" i="64"/>
  <c r="BI260" i="64"/>
  <c r="BI279" i="64"/>
  <c r="BI261" i="64"/>
  <c r="BI262" i="64"/>
  <c r="BI280" i="64"/>
  <c r="BH281" i="64"/>
  <c r="CT2395" i="64"/>
  <c r="CT2399" i="64" s="1"/>
  <c r="CT2401" i="64" s="1"/>
  <c r="CT2472" i="64"/>
  <c r="CT2498" i="64"/>
  <c r="CP2446" i="64"/>
  <c r="CP2450" i="64" s="1"/>
  <c r="CP2452" i="64" s="1"/>
  <c r="CQ2446" i="64"/>
  <c r="BG698" i="64"/>
  <c r="BH702" i="64" a="1"/>
  <c r="BH702" i="64" s="1"/>
  <c r="BH697" i="64" a="1"/>
  <c r="BH697" i="64" s="1"/>
  <c r="BF2072" i="64"/>
  <c r="BG437" i="64"/>
  <c r="BH2055" i="64" a="1"/>
  <c r="BH2055" i="64" s="1"/>
  <c r="BH2056" i="64" a="1"/>
  <c r="BH2056" i="64" s="1"/>
  <c r="BH2061" i="64" a="1"/>
  <c r="BH2061" i="64" s="1"/>
  <c r="BH2062" i="64" a="1"/>
  <c r="BH2062" i="64" s="1"/>
  <c r="BH2063" i="64" a="1"/>
  <c r="BH2063" i="64" s="1"/>
  <c r="BH2059" i="64" a="1"/>
  <c r="BH2059" i="64" s="1"/>
  <c r="BH2058" i="64" a="1"/>
  <c r="BH2058" i="64" s="1"/>
  <c r="BH2060" i="64" a="1"/>
  <c r="BH2060" i="64" s="1"/>
  <c r="BH2057" i="64" a="1"/>
  <c r="BH2057" i="64" s="1"/>
  <c r="BG2064" i="64"/>
  <c r="BH435" i="64" a="1"/>
  <c r="BH435" i="64" s="1"/>
  <c r="BH413" i="64" a="1"/>
  <c r="BH413" i="64" s="1"/>
  <c r="BH436" i="64" a="1"/>
  <c r="BH436" i="64" s="1"/>
  <c r="BG414" i="64"/>
  <c r="BH2243" i="64"/>
  <c r="BH2209" i="64"/>
  <c r="DK2446" i="64"/>
  <c r="BG2168" i="64"/>
  <c r="BG2146" i="64"/>
  <c r="BH2147" i="64" a="1"/>
  <c r="BH2147" i="64" s="1"/>
  <c r="BH2167" i="64" a="1"/>
  <c r="BH2167" i="64" s="1"/>
  <c r="BH2501" i="64" a="1"/>
  <c r="BH2501" i="64" s="1"/>
  <c r="BE1763" i="64"/>
  <c r="BE1772" i="64"/>
  <c r="BD1772" i="64"/>
  <c r="BD1774" i="64" s="1"/>
  <c r="BD1775" i="64" s="1"/>
  <c r="BF1761" i="64"/>
  <c r="BF1770" i="64"/>
  <c r="BF1762" i="64"/>
  <c r="BF1771" i="64"/>
  <c r="BH1766" i="64" a="1"/>
  <c r="BH1766" i="64" s="1"/>
  <c r="BH1767" i="64" a="1"/>
  <c r="BH1767" i="64" s="1"/>
  <c r="BH1757" i="64" a="1"/>
  <c r="BH1757" i="64" s="1"/>
  <c r="BH1758" i="64" a="1"/>
  <c r="BH1758" i="64" s="1"/>
  <c r="BG1754" i="64"/>
  <c r="BG1753" i="64"/>
  <c r="BH1748" i="64" a="1"/>
  <c r="BH1748" i="64" s="1"/>
  <c r="BH1749" i="64" a="1"/>
  <c r="BH1749" i="64" s="1"/>
  <c r="BG2189" i="64"/>
  <c r="BH2188" i="64" a="1"/>
  <c r="BH2188" i="64" s="1"/>
  <c r="BH573" i="64" a="1"/>
  <c r="BH573" i="64" s="1"/>
  <c r="BC621" i="64"/>
  <c r="BD620" i="64" a="1"/>
  <c r="BD620" i="64" s="1"/>
  <c r="BI1958" i="64"/>
  <c r="BG1215" i="64"/>
  <c r="BG1669"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8" i="64" a="1"/>
  <c r="BH2398" i="64" s="1"/>
  <c r="BH2475" i="64" a="1"/>
  <c r="BH2475" i="64" s="1"/>
  <c r="BH2449" i="64" a="1"/>
  <c r="BH2449" i="64" s="1"/>
  <c r="BH2424" i="64" a="1"/>
  <c r="BH2424" i="64" s="1"/>
  <c r="BH1645" i="64" a="1"/>
  <c r="BH1645" i="64" s="1"/>
  <c r="BH1646" i="64" s="1"/>
  <c r="BH89" i="64" a="1"/>
  <c r="BH89" i="64" s="1"/>
  <c r="BH90" i="64" a="1"/>
  <c r="BH90" i="64" s="1"/>
  <c r="BH91" i="64" a="1"/>
  <c r="BH91" i="64" s="1"/>
  <c r="BH92" i="64" a="1"/>
  <c r="BH92" i="64" s="1"/>
  <c r="BG93" i="64"/>
  <c r="BH1587" i="64" a="1"/>
  <c r="BH1587" i="64" s="1"/>
  <c r="BH1588" i="64" s="1"/>
  <c r="BH389" i="64" a="1"/>
  <c r="BH389" i="64" s="1"/>
  <c r="BV1795" i="64"/>
  <c r="BV1797" i="64" s="1"/>
  <c r="BH2525" i="64" a="1"/>
  <c r="BH2525" i="64" s="1"/>
  <c r="BH1507" i="64" a="1"/>
  <c r="BH1507" i="64" s="1"/>
  <c r="BH1889" i="64" a="1"/>
  <c r="BH1889" i="64" s="1"/>
  <c r="BH1897" i="64" s="1"/>
  <c r="BH1670" i="64" a="1"/>
  <c r="BH1670" i="64" s="1"/>
  <c r="BH1676" i="64" a="1"/>
  <c r="BH1676" i="64" s="1"/>
  <c r="BH1668" i="64" a="1"/>
  <c r="BH1668" i="64" s="1"/>
  <c r="BH1214" i="64" a="1"/>
  <c r="BH1214" i="64" s="1"/>
  <c r="BH997" i="64" a="1"/>
  <c r="BH997" i="64" s="1"/>
  <c r="BH437" i="64" a="1"/>
  <c r="BH2168" i="64" a="1"/>
  <c r="BH390" i="64" a="1"/>
  <c r="BH575" i="64" a="1"/>
  <c r="BH414" i="64" a="1"/>
  <c r="BH2146" i="64" a="1"/>
  <c r="BI2243" i="64" a="1"/>
  <c r="BH599" i="64" a="1"/>
  <c r="BH2189" i="64" a="1"/>
  <c r="BH698" i="64" a="1"/>
  <c r="BH1506" i="64" a="1"/>
  <c r="BH1215" i="64" a="1"/>
  <c r="BH1669" i="64" a="1"/>
  <c r="BI2209" i="64" a="1"/>
  <c r="BH1754" i="64" a="1"/>
  <c r="BD621" i="64" a="1"/>
  <c r="BH998" i="64" a="1"/>
  <c r="BH1753" i="64" a="1"/>
  <c r="BI28" i="861" l="1"/>
  <c r="BI29" i="861" s="1"/>
  <c r="CS53" i="861"/>
  <c r="CS54" i="861"/>
  <c r="CS55" i="861" s="1"/>
  <c r="CR85" i="861"/>
  <c r="CS41" i="861"/>
  <c r="BJ25" i="1200"/>
  <c r="AQ511" i="64"/>
  <c r="AQ516" i="64" s="1"/>
  <c r="AQ504" i="64"/>
  <c r="AR496" i="64"/>
  <c r="BI1959" i="64"/>
  <c r="CT12" i="863"/>
  <c r="CT71" i="863" s="1"/>
  <c r="CS26" i="863"/>
  <c r="BI263" i="64"/>
  <c r="BJ277" i="64"/>
  <c r="BJ260" i="64"/>
  <c r="BJ278" i="64"/>
  <c r="BJ261" i="64"/>
  <c r="BJ279" i="64"/>
  <c r="BJ262" i="64"/>
  <c r="BJ280" i="64"/>
  <c r="BI281" i="64"/>
  <c r="CU2498" i="64"/>
  <c r="CU2472" i="64"/>
  <c r="CU2395" i="64"/>
  <c r="CU2399" i="64" s="1"/>
  <c r="CU2401" i="64" s="1"/>
  <c r="CR2446" i="64"/>
  <c r="CQ2450" i="64"/>
  <c r="CQ2452" i="64" s="1"/>
  <c r="BH698" i="64"/>
  <c r="BH708" i="64" s="1"/>
  <c r="BG708" i="64"/>
  <c r="BI702" i="64" a="1"/>
  <c r="BI702" i="64" s="1"/>
  <c r="BI697" i="64" a="1"/>
  <c r="BI697" i="64" s="1"/>
  <c r="BG2072" i="64"/>
  <c r="BH437" i="64"/>
  <c r="BI2055" i="64" a="1"/>
  <c r="BI2055" i="64" s="1"/>
  <c r="BI2056" i="64" a="1"/>
  <c r="BI2056" i="64" s="1"/>
  <c r="BI2057" i="64" a="1"/>
  <c r="BI2057" i="64" s="1"/>
  <c r="BI2058" i="64" a="1"/>
  <c r="BI2058" i="64" s="1"/>
  <c r="BI2059" i="64" a="1"/>
  <c r="BI2059" i="64" s="1"/>
  <c r="BI2060" i="64" a="1"/>
  <c r="BI2060" i="64" s="1"/>
  <c r="BI2062" i="64" a="1"/>
  <c r="BI2062" i="64" s="1"/>
  <c r="BI2063" i="64" a="1"/>
  <c r="BI2063" i="64" s="1"/>
  <c r="BI2061" i="64" a="1"/>
  <c r="BI2061" i="64" s="1"/>
  <c r="BH2064" i="64"/>
  <c r="BI413" i="64" a="1"/>
  <c r="BI413" i="64" s="1"/>
  <c r="BI436" i="64" a="1"/>
  <c r="BI436" i="64" s="1"/>
  <c r="BI435" i="64" a="1"/>
  <c r="BI435" i="64" s="1"/>
  <c r="BH414" i="64"/>
  <c r="BI2243" i="64"/>
  <c r="BI2209" i="64"/>
  <c r="BH2168" i="64"/>
  <c r="BH2146" i="64"/>
  <c r="BI2501" i="64" a="1"/>
  <c r="BI2501" i="64" s="1"/>
  <c r="BI2147" i="64" a="1"/>
  <c r="BI2147" i="64" s="1"/>
  <c r="BI2167" i="64" a="1"/>
  <c r="BI2167" i="64" s="1"/>
  <c r="BE1774" i="64"/>
  <c r="BF1763" i="64"/>
  <c r="BG1761" i="64"/>
  <c r="BG1770" i="64"/>
  <c r="BG1762" i="64"/>
  <c r="BG1771" i="64"/>
  <c r="BI1767" i="64" a="1"/>
  <c r="BI1767" i="64" s="1"/>
  <c r="BI1766" i="64" a="1"/>
  <c r="BI1766" i="64" s="1"/>
  <c r="BI1757" i="64" a="1"/>
  <c r="BI1757" i="64" s="1"/>
  <c r="BI1758" i="64" a="1"/>
  <c r="BI1758" i="64" s="1"/>
  <c r="BH1754" i="64"/>
  <c r="BH1753" i="64"/>
  <c r="BI1748" i="64" a="1"/>
  <c r="BI1748" i="64" s="1"/>
  <c r="BI1749" i="64" a="1"/>
  <c r="BI1749" i="64" s="1"/>
  <c r="BH2189" i="64"/>
  <c r="BI2188" i="64" a="1"/>
  <c r="BI2188" i="64" s="1"/>
  <c r="BI573" i="64" a="1"/>
  <c r="BI573" i="64" s="1"/>
  <c r="BD621" i="64"/>
  <c r="BJ1958" i="64"/>
  <c r="BJ1959" i="64" s="1"/>
  <c r="BE620" i="64" a="1"/>
  <c r="BE620" i="64" s="1"/>
  <c r="BH1506" i="64"/>
  <c r="BH1215" i="64"/>
  <c r="BH1669" i="64"/>
  <c r="BH998" i="64"/>
  <c r="BH599" i="64"/>
  <c r="BH575" i="64"/>
  <c r="BH390" i="64"/>
  <c r="AL1888" i="64"/>
  <c r="AL1894"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8" i="64" a="1"/>
  <c r="BI2398" i="64" s="1"/>
  <c r="BI2475" i="64" a="1"/>
  <c r="BI2475" i="64" s="1"/>
  <c r="BI2449" i="64" a="1"/>
  <c r="BI2449" i="64" s="1"/>
  <c r="BI2424" i="64" a="1"/>
  <c r="BI2424" i="64" s="1"/>
  <c r="BI1645" i="64" a="1"/>
  <c r="BI1645" i="64" s="1"/>
  <c r="BI1646" i="64" s="1"/>
  <c r="BI92" i="64" a="1"/>
  <c r="BI92" i="64" s="1"/>
  <c r="BI89" i="64" a="1"/>
  <c r="BI89" i="64" s="1"/>
  <c r="BI90" i="64" a="1"/>
  <c r="BI90" i="64" s="1"/>
  <c r="BI91" i="64" a="1"/>
  <c r="BI91" i="64" s="1"/>
  <c r="BH93" i="64"/>
  <c r="BI1587" i="64" a="1"/>
  <c r="BI1587" i="64" s="1"/>
  <c r="BI1588" i="64" s="1"/>
  <c r="BI389" i="64" a="1"/>
  <c r="BI389" i="64" s="1"/>
  <c r="BW1795" i="64"/>
  <c r="BW1797" i="64" s="1"/>
  <c r="BI2525" i="64" a="1"/>
  <c r="BI2525" i="64" s="1"/>
  <c r="BI1507" i="64" a="1"/>
  <c r="BI1507" i="64" s="1"/>
  <c r="BI1889" i="64" a="1"/>
  <c r="BI1889" i="64" s="1"/>
  <c r="BI1897" i="64" s="1"/>
  <c r="BI1670" i="64" a="1"/>
  <c r="BI1670" i="64" s="1"/>
  <c r="BI1676" i="64" a="1"/>
  <c r="BI1676" i="64" s="1"/>
  <c r="BI1668" i="64" a="1"/>
  <c r="BI1668" i="64" s="1"/>
  <c r="BI1214" i="64" a="1"/>
  <c r="BI1214" i="64" s="1"/>
  <c r="BI997" i="64" a="1"/>
  <c r="BI997" i="64" s="1"/>
  <c r="BI599" i="64" a="1"/>
  <c r="BI2168" i="64" a="1"/>
  <c r="BI1753" i="64" a="1"/>
  <c r="BI390" i="64" a="1"/>
  <c r="BE621" i="64" a="1"/>
  <c r="BI437" i="64" a="1"/>
  <c r="BI575" i="64" a="1"/>
  <c r="BI1669" i="64" a="1"/>
  <c r="BI2146" i="64" a="1"/>
  <c r="BJ2209" i="64" a="1"/>
  <c r="BJ2243" i="64" a="1"/>
  <c r="BI414" i="64" a="1"/>
  <c r="BI2189" i="64" a="1"/>
  <c r="BI1754" i="64" a="1"/>
  <c r="BI698" i="64" a="1"/>
  <c r="BI998" i="64" a="1"/>
  <c r="BI1506" i="64" a="1"/>
  <c r="BI1215" i="64" a="1"/>
  <c r="BJ26" i="1200" l="1"/>
  <c r="BK21" i="1200"/>
  <c r="BJ30" i="1200"/>
  <c r="BJ17" i="861" s="1"/>
  <c r="BJ19" i="861" s="1"/>
  <c r="AR507" i="64"/>
  <c r="AQ512" i="64"/>
  <c r="AR499" i="64"/>
  <c r="AL1898" i="64" a="1"/>
  <c r="AL1898" i="64" s="1"/>
  <c r="AL1891" i="64" s="1"/>
  <c r="AL1892" i="64" s="1"/>
  <c r="CT25" i="863"/>
  <c r="CT36" i="861" s="1"/>
  <c r="CT67" i="863"/>
  <c r="CT22" i="863" s="1"/>
  <c r="CT33" i="861" s="1"/>
  <c r="CT38" i="861" s="1"/>
  <c r="CT40" i="861" s="1"/>
  <c r="CT52" i="861" s="1"/>
  <c r="CT69" i="863"/>
  <c r="CT23" i="863" s="1"/>
  <c r="CT34" i="861" s="1"/>
  <c r="BK277" i="64"/>
  <c r="BK278" i="64"/>
  <c r="BK260" i="64"/>
  <c r="BK261" i="64"/>
  <c r="BK279" i="64"/>
  <c r="BK262" i="64"/>
  <c r="BK280" i="64"/>
  <c r="BJ281" i="64"/>
  <c r="BJ263" i="64"/>
  <c r="CR2450" i="64"/>
  <c r="CR2452" i="64" s="1"/>
  <c r="CS2446" i="64"/>
  <c r="CV2395" i="64"/>
  <c r="CV2399" i="64" s="1"/>
  <c r="CV2401" i="64" s="1"/>
  <c r="CV2498" i="64"/>
  <c r="CV2472" i="64"/>
  <c r="BI698" i="64"/>
  <c r="BJ702" i="64" a="1"/>
  <c r="BJ702" i="64" s="1"/>
  <c r="BJ697" i="64" a="1"/>
  <c r="BJ697" i="64" s="1"/>
  <c r="BH2072" i="64"/>
  <c r="BI437" i="64"/>
  <c r="BJ2055" i="64" a="1"/>
  <c r="BJ2055" i="64" s="1"/>
  <c r="BJ2056" i="64" a="1"/>
  <c r="BJ2056" i="64" s="1"/>
  <c r="BJ2057" i="64" a="1"/>
  <c r="BJ2057" i="64" s="1"/>
  <c r="BJ2058" i="64" a="1"/>
  <c r="BJ2058" i="64" s="1"/>
  <c r="BJ2059" i="64" a="1"/>
  <c r="BJ2059" i="64" s="1"/>
  <c r="BJ2062" i="64" a="1"/>
  <c r="BJ2062" i="64" s="1"/>
  <c r="BJ2063" i="64" a="1"/>
  <c r="BJ2063" i="64" s="1"/>
  <c r="BJ2061" i="64" a="1"/>
  <c r="BJ2061" i="64" s="1"/>
  <c r="BJ2060" i="64" a="1"/>
  <c r="BJ2060" i="64" s="1"/>
  <c r="BI2064" i="64"/>
  <c r="BJ413" i="64" a="1"/>
  <c r="BJ413" i="64" s="1"/>
  <c r="BJ435" i="64" a="1"/>
  <c r="BJ435" i="64" s="1"/>
  <c r="BJ436" i="64" a="1"/>
  <c r="BJ436" i="64" s="1"/>
  <c r="BI414" i="64"/>
  <c r="BJ2209" i="64"/>
  <c r="BJ2243" i="64"/>
  <c r="DL2446" i="64"/>
  <c r="BI2168" i="64"/>
  <c r="BI2146" i="64"/>
  <c r="BJ2501" i="64" a="1"/>
  <c r="BJ2501" i="64" s="1"/>
  <c r="BJ2147" i="64" a="1"/>
  <c r="BJ2147" i="64" s="1"/>
  <c r="BJ2167" i="64" a="1"/>
  <c r="BJ2167" i="64" s="1"/>
  <c r="BE1775" i="64"/>
  <c r="BF1772" i="64"/>
  <c r="BG1763" i="64"/>
  <c r="BH1761" i="64"/>
  <c r="BH1770" i="64"/>
  <c r="BH1762" i="64"/>
  <c r="BH1771" i="64"/>
  <c r="BJ1767" i="64" a="1"/>
  <c r="BJ1767" i="64" s="1"/>
  <c r="BJ1766" i="64" a="1"/>
  <c r="BJ1766" i="64" s="1"/>
  <c r="BJ1757" i="64" a="1"/>
  <c r="BJ1757" i="64" s="1"/>
  <c r="BJ1758" i="64" a="1"/>
  <c r="BJ1758" i="64" s="1"/>
  <c r="BI1754" i="64"/>
  <c r="BI1753" i="64"/>
  <c r="BJ1748" i="64" a="1"/>
  <c r="BJ1748" i="64" s="1"/>
  <c r="BJ1749" i="64" a="1"/>
  <c r="BJ1749" i="64" s="1"/>
  <c r="BI2189" i="64"/>
  <c r="BJ2188" i="64" a="1"/>
  <c r="BJ2188" i="64" s="1"/>
  <c r="BJ573" i="64" a="1"/>
  <c r="BJ573" i="64" s="1"/>
  <c r="BE621" i="64"/>
  <c r="BK1958" i="64"/>
  <c r="BK1959" i="64" s="1"/>
  <c r="BF620" i="64" a="1"/>
  <c r="BF620" i="64" s="1"/>
  <c r="BI1215" i="64"/>
  <c r="BI1669"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8" i="64" a="1"/>
  <c r="BJ2398" i="64" s="1"/>
  <c r="BJ2475" i="64" a="1"/>
  <c r="BJ2475" i="64" s="1"/>
  <c r="BJ2449" i="64" a="1"/>
  <c r="BJ2449" i="64" s="1"/>
  <c r="BJ2424" i="64" a="1"/>
  <c r="BJ2424" i="64" s="1"/>
  <c r="BJ1645" i="64" a="1"/>
  <c r="BJ1645" i="64" s="1"/>
  <c r="BJ1646" i="64" s="1"/>
  <c r="BI93" i="64"/>
  <c r="BJ92" i="64" a="1"/>
  <c r="BJ92" i="64" s="1"/>
  <c r="BJ91" i="64" a="1"/>
  <c r="BJ91" i="64" s="1"/>
  <c r="BJ89" i="64" a="1"/>
  <c r="BJ89" i="64" s="1"/>
  <c r="BJ90" i="64" a="1"/>
  <c r="BJ90" i="64" s="1"/>
  <c r="BJ1587" i="64" a="1"/>
  <c r="BJ1587" i="64" s="1"/>
  <c r="BJ1588" i="64" s="1"/>
  <c r="BJ389" i="64" a="1"/>
  <c r="BJ389" i="64" s="1"/>
  <c r="BX1795" i="64"/>
  <c r="BX1797" i="64" s="1"/>
  <c r="BJ2525" i="64" a="1"/>
  <c r="BJ2525" i="64" s="1"/>
  <c r="BJ1507" i="64" a="1"/>
  <c r="BJ1507" i="64" s="1"/>
  <c r="BJ1889" i="64" a="1"/>
  <c r="BJ1889" i="64" s="1"/>
  <c r="BJ1897" i="64" s="1"/>
  <c r="BJ1676" i="64" a="1"/>
  <c r="BJ1676" i="64" s="1"/>
  <c r="BJ1668" i="64" a="1"/>
  <c r="BJ1668" i="64" s="1"/>
  <c r="BJ1670" i="64" a="1"/>
  <c r="BJ1670" i="64" s="1"/>
  <c r="BJ1214" i="64" a="1"/>
  <c r="BJ1214" i="64" s="1"/>
  <c r="BJ997" i="64" a="1"/>
  <c r="BJ997" i="64" s="1"/>
  <c r="BJ2146" i="64" a="1"/>
  <c r="BJ2189" i="64" a="1"/>
  <c r="BJ1669" i="64" a="1"/>
  <c r="BJ1215" i="64" a="1"/>
  <c r="BJ698" i="64" a="1"/>
  <c r="BJ575" i="64" a="1"/>
  <c r="BK2209" i="64" a="1"/>
  <c r="BJ414" i="64" a="1"/>
  <c r="BJ2168" i="64" a="1"/>
  <c r="BJ1754" i="64" a="1"/>
  <c r="BF621" i="64" a="1"/>
  <c r="BJ998" i="64" a="1"/>
  <c r="BJ599" i="64" a="1"/>
  <c r="BJ390" i="64" a="1"/>
  <c r="BJ437" i="64" a="1"/>
  <c r="BK2243" i="64" a="1"/>
  <c r="BJ1506" i="64" a="1"/>
  <c r="BJ1753" i="64" a="1"/>
  <c r="BJ28" i="861" l="1"/>
  <c r="BJ29" i="861" s="1"/>
  <c r="CT54" i="861"/>
  <c r="CT55" i="861" s="1"/>
  <c r="CT53" i="861"/>
  <c r="CS85" i="861"/>
  <c r="CT41" i="861"/>
  <c r="BK25" i="1200"/>
  <c r="AR508" i="64"/>
  <c r="BF1774" i="64"/>
  <c r="CT72" i="863"/>
  <c r="CU12" i="863"/>
  <c r="CU71" i="863" s="1"/>
  <c r="CT26" i="863"/>
  <c r="BL277" i="64"/>
  <c r="BL260" i="64"/>
  <c r="BL278" i="64"/>
  <c r="BL279" i="64"/>
  <c r="BL261" i="64"/>
  <c r="BL280" i="64"/>
  <c r="BL262" i="64"/>
  <c r="BK281" i="64"/>
  <c r="BK263" i="64"/>
  <c r="CS2450" i="64"/>
  <c r="CS2452" i="64" s="1"/>
  <c r="CW2472" i="64"/>
  <c r="CW2395" i="64"/>
  <c r="CW2399" i="64" s="1"/>
  <c r="CW2401" i="64" s="1"/>
  <c r="CW2498" i="64"/>
  <c r="CT2446" i="64"/>
  <c r="BJ698" i="64"/>
  <c r="BJ708" i="64" s="1"/>
  <c r="BI708" i="64"/>
  <c r="BK702" i="64" a="1"/>
  <c r="BK702" i="64" s="1"/>
  <c r="BK697" i="64" a="1"/>
  <c r="BK697" i="64" s="1"/>
  <c r="BI2072" i="64"/>
  <c r="BJ437" i="64"/>
  <c r="BK2055" i="64" a="1"/>
  <c r="BK2055" i="64" s="1"/>
  <c r="BK2056" i="64" a="1"/>
  <c r="BK2056" i="64" s="1"/>
  <c r="BK2057" i="64" a="1"/>
  <c r="BK2057" i="64" s="1"/>
  <c r="BK2058" i="64" a="1"/>
  <c r="BK2058" i="64" s="1"/>
  <c r="BK2059" i="64" a="1"/>
  <c r="BK2059" i="64" s="1"/>
  <c r="BK2062" i="64" a="1"/>
  <c r="BK2062" i="64" s="1"/>
  <c r="BK2063" i="64" a="1"/>
  <c r="BK2063" i="64" s="1"/>
  <c r="BK2061" i="64" a="1"/>
  <c r="BK2061" i="64" s="1"/>
  <c r="BK2060" i="64" a="1"/>
  <c r="BK2060" i="64" s="1"/>
  <c r="BJ2064" i="64"/>
  <c r="BK413" i="64" a="1"/>
  <c r="BK413" i="64" s="1"/>
  <c r="BK436" i="64" a="1"/>
  <c r="BK436" i="64" s="1"/>
  <c r="BK435" i="64" a="1"/>
  <c r="BK435" i="64" s="1"/>
  <c r="BJ414" i="64"/>
  <c r="BK2243" i="64"/>
  <c r="BK2209" i="64"/>
  <c r="BJ2168" i="64"/>
  <c r="BJ2146" i="64"/>
  <c r="BK2501" i="64" a="1"/>
  <c r="BK2501" i="64" s="1"/>
  <c r="BK2147" i="64" a="1"/>
  <c r="BK2147" i="64" s="1"/>
  <c r="BK2167" i="64" a="1"/>
  <c r="BK2167" i="64" s="1"/>
  <c r="BH1763" i="64"/>
  <c r="BH1772" i="64"/>
  <c r="BG1772" i="64"/>
  <c r="BG1774" i="64" s="1"/>
  <c r="BI1761" i="64"/>
  <c r="BI1770" i="64"/>
  <c r="BI1762" i="64"/>
  <c r="BI1771" i="64"/>
  <c r="BK1767" i="64" a="1"/>
  <c r="BK1767" i="64" s="1"/>
  <c r="BK1766" i="64" a="1"/>
  <c r="BK1766" i="64" s="1"/>
  <c r="BK1758" i="64" a="1"/>
  <c r="BK1758" i="64" s="1"/>
  <c r="BK1757" i="64" a="1"/>
  <c r="BK1757" i="64" s="1"/>
  <c r="BJ1754" i="64"/>
  <c r="BJ1753" i="64"/>
  <c r="BK1748" i="64" a="1"/>
  <c r="BK1748" i="64" s="1"/>
  <c r="BK1749" i="64" a="1"/>
  <c r="BK1749" i="64" s="1"/>
  <c r="BJ2189" i="64"/>
  <c r="BK2188" i="64" a="1"/>
  <c r="BK2188" i="64" s="1"/>
  <c r="BK573" i="64" a="1"/>
  <c r="BK573" i="64" s="1"/>
  <c r="BF621" i="64"/>
  <c r="BG620" i="64" a="1"/>
  <c r="BG620" i="64" s="1"/>
  <c r="BL1958" i="64"/>
  <c r="BL1959" i="64" s="1"/>
  <c r="BJ1669" i="64"/>
  <c r="BJ1506" i="64"/>
  <c r="BJ1215" i="64"/>
  <c r="BJ998" i="64"/>
  <c r="BJ390" i="64"/>
  <c r="BJ599" i="64"/>
  <c r="BJ575" i="64"/>
  <c r="AM1888" i="64"/>
  <c r="AM1894"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8" i="64" a="1"/>
  <c r="BK2398" i="64" s="1"/>
  <c r="BK2475" i="64" a="1"/>
  <c r="BK2475" i="64" s="1"/>
  <c r="BK2449" i="64" a="1"/>
  <c r="BK2449" i="64" s="1"/>
  <c r="BK2424" i="64" a="1"/>
  <c r="BK2424" i="64" s="1"/>
  <c r="BK1645" i="64" a="1"/>
  <c r="BK1645" i="64" s="1"/>
  <c r="BK1646" i="64" s="1"/>
  <c r="BJ93" i="64"/>
  <c r="BK90" i="64" a="1"/>
  <c r="BK90" i="64" s="1"/>
  <c r="BK91" i="64" a="1"/>
  <c r="BK91" i="64" s="1"/>
  <c r="BK92" i="64" a="1"/>
  <c r="BK92" i="64" s="1"/>
  <c r="BK89" i="64" a="1"/>
  <c r="BK89" i="64" s="1"/>
  <c r="BK1587" i="64" a="1"/>
  <c r="BK1587" i="64" s="1"/>
  <c r="BK1588" i="64" s="1"/>
  <c r="BK389" i="64" a="1"/>
  <c r="BK389" i="64" s="1"/>
  <c r="BY1795" i="64"/>
  <c r="BY1797" i="64" s="1"/>
  <c r="BK2525" i="64" a="1"/>
  <c r="BK2525" i="64" s="1"/>
  <c r="BK1507" i="64" a="1"/>
  <c r="BK1507" i="64" s="1"/>
  <c r="BK1889" i="64" a="1"/>
  <c r="BK1889" i="64" s="1"/>
  <c r="BK1897" i="64" s="1"/>
  <c r="BK1668" i="64" a="1"/>
  <c r="BK1668" i="64" s="1"/>
  <c r="BK1676" i="64" a="1"/>
  <c r="BK1676" i="64" s="1"/>
  <c r="BK1670" i="64" a="1"/>
  <c r="BK1670" i="64" s="1"/>
  <c r="BK1214" i="64" a="1"/>
  <c r="BK1214" i="64" s="1"/>
  <c r="BK997" i="64" a="1"/>
  <c r="BK997" i="64" s="1"/>
  <c r="BK599" i="64" a="1"/>
  <c r="BG621" i="64" a="1"/>
  <c r="BK1753" i="64" a="1"/>
  <c r="BK698" i="64" a="1"/>
  <c r="BK390" i="64" a="1"/>
  <c r="BK1754" i="64" a="1"/>
  <c r="BK1669" i="64" a="1"/>
  <c r="BL2209" i="64" a="1"/>
  <c r="BK437" i="64" a="1"/>
  <c r="BK575" i="64" a="1"/>
  <c r="BK2146" i="64" a="1"/>
  <c r="BL2243" i="64" a="1"/>
  <c r="BK2168" i="64" a="1"/>
  <c r="BK2189" i="64" a="1"/>
  <c r="BK414" i="64" a="1"/>
  <c r="BK1506" i="64" a="1"/>
  <c r="BK1215" i="64" a="1"/>
  <c r="BK998" i="64" a="1"/>
  <c r="BL21" i="1200" l="1"/>
  <c r="BK26" i="1200"/>
  <c r="BK30" i="1200"/>
  <c r="BK17" i="861" s="1"/>
  <c r="BK19" i="861" s="1"/>
  <c r="AR510" i="64"/>
  <c r="AR500" i="64" s="1"/>
  <c r="AR502" i="64" s="1"/>
  <c r="BF1775" i="64"/>
  <c r="AM1898" i="64" a="1"/>
  <c r="AM1898" i="64" s="1"/>
  <c r="AM1891" i="64" s="1"/>
  <c r="AM1892" i="64" s="1"/>
  <c r="CU25" i="863"/>
  <c r="CU36" i="861" s="1"/>
  <c r="CU67" i="863"/>
  <c r="CU22" i="863" s="1"/>
  <c r="CU33" i="861" s="1"/>
  <c r="CU38" i="861" s="1"/>
  <c r="CU40" i="861" s="1"/>
  <c r="CU52" i="861" s="1"/>
  <c r="CU69" i="863"/>
  <c r="CU23" i="863" s="1"/>
  <c r="CU34" i="861" s="1"/>
  <c r="BL263" i="64"/>
  <c r="BL281" i="64"/>
  <c r="BM277" i="64"/>
  <c r="BM278" i="64"/>
  <c r="BM260" i="64"/>
  <c r="BM279" i="64"/>
  <c r="BM261" i="64"/>
  <c r="BM262" i="64"/>
  <c r="BM280" i="64"/>
  <c r="CX2395" i="64"/>
  <c r="CX2399" i="64" s="1"/>
  <c r="CT2450" i="64"/>
  <c r="CT2452" i="64" s="1"/>
  <c r="CX2498" i="64"/>
  <c r="CX2472" i="64"/>
  <c r="CU2446" i="64"/>
  <c r="BK698" i="64"/>
  <c r="BL702" i="64" a="1"/>
  <c r="BL702" i="64" s="1"/>
  <c r="BL697" i="64" a="1"/>
  <c r="BL697" i="64" s="1"/>
  <c r="BJ2072" i="64"/>
  <c r="BK437" i="64"/>
  <c r="BL2061" i="64" a="1"/>
  <c r="BL2061" i="64" s="1"/>
  <c r="BL2055" i="64" a="1"/>
  <c r="BL2055" i="64" s="1"/>
  <c r="BL2060" i="64" a="1"/>
  <c r="BL2060" i="64" s="1"/>
  <c r="BL2057" i="64" a="1"/>
  <c r="BL2057" i="64" s="1"/>
  <c r="BL2058" i="64" a="1"/>
  <c r="BL2058" i="64" s="1"/>
  <c r="BL2059" i="64" a="1"/>
  <c r="BL2059" i="64" s="1"/>
  <c r="BL2062" i="64" a="1"/>
  <c r="BL2062" i="64" s="1"/>
  <c r="BL2063" i="64" a="1"/>
  <c r="BL2063" i="64" s="1"/>
  <c r="BL2056" i="64" a="1"/>
  <c r="BL2056" i="64" s="1"/>
  <c r="BK2064" i="64"/>
  <c r="BL413" i="64" a="1"/>
  <c r="BL413" i="64" s="1"/>
  <c r="BL436" i="64" a="1"/>
  <c r="BL436" i="64" s="1"/>
  <c r="BL435" i="64" a="1"/>
  <c r="BL435" i="64" s="1"/>
  <c r="BK414" i="64"/>
  <c r="BL2243" i="64"/>
  <c r="BL2209" i="64"/>
  <c r="BK2168" i="64"/>
  <c r="BK2146" i="64"/>
  <c r="BL2147" i="64" a="1"/>
  <c r="BL2147" i="64" s="1"/>
  <c r="BL2167" i="64" a="1"/>
  <c r="BL2167" i="64" s="1"/>
  <c r="BL2501" i="64" a="1"/>
  <c r="BL2501" i="64" s="1"/>
  <c r="BH1774" i="64"/>
  <c r="BH1775" i="64" s="1"/>
  <c r="BG1775" i="64"/>
  <c r="BI1763" i="64"/>
  <c r="BJ1761" i="64"/>
  <c r="BJ1770" i="64"/>
  <c r="BJ1762" i="64"/>
  <c r="BJ1771" i="64"/>
  <c r="BL1766" i="64" a="1"/>
  <c r="BL1766" i="64" s="1"/>
  <c r="BL1767" i="64" a="1"/>
  <c r="BL1767" i="64" s="1"/>
  <c r="BL1758" i="64" a="1"/>
  <c r="BL1758" i="64" s="1"/>
  <c r="BL1757" i="64" a="1"/>
  <c r="BL1757" i="64" s="1"/>
  <c r="BK1754" i="64"/>
  <c r="BK1753" i="64"/>
  <c r="BL1748" i="64" a="1"/>
  <c r="BL1748" i="64" s="1"/>
  <c r="BL1749" i="64" a="1"/>
  <c r="BL1749" i="64" s="1"/>
  <c r="BK2189" i="64"/>
  <c r="BL2188" i="64" a="1"/>
  <c r="BL2188" i="64" s="1"/>
  <c r="BL573" i="64" a="1"/>
  <c r="BL573" i="64" s="1"/>
  <c r="BG621" i="64"/>
  <c r="BM1958" i="64"/>
  <c r="BM1959" i="64" s="1"/>
  <c r="BH620" i="64" a="1"/>
  <c r="BH620" i="64" s="1"/>
  <c r="BK1669"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8" i="64" a="1"/>
  <c r="BL2398" i="64" s="1"/>
  <c r="BL2475" i="64" a="1"/>
  <c r="BL2475" i="64" s="1"/>
  <c r="BL2449" i="64" a="1"/>
  <c r="BL2449" i="64" s="1"/>
  <c r="BL2424" i="64" a="1"/>
  <c r="BL2424" i="64" s="1"/>
  <c r="BL1645" i="64" a="1"/>
  <c r="BL1645" i="64" s="1"/>
  <c r="BL1646" i="64" s="1"/>
  <c r="BK93" i="64"/>
  <c r="BL89" i="64" a="1"/>
  <c r="BL89" i="64" s="1"/>
  <c r="BL90" i="64" a="1"/>
  <c r="BL90" i="64" s="1"/>
  <c r="BL91" i="64" a="1"/>
  <c r="BL91" i="64" s="1"/>
  <c r="BL92" i="64" a="1"/>
  <c r="BL92" i="64" s="1"/>
  <c r="BL1587" i="64" a="1"/>
  <c r="BL1587" i="64" s="1"/>
  <c r="BL1588" i="64" s="1"/>
  <c r="BL389" i="64" a="1"/>
  <c r="BL389" i="64" s="1"/>
  <c r="BZ1795" i="64"/>
  <c r="BL2525" i="64" a="1"/>
  <c r="BL2525" i="64" s="1"/>
  <c r="BL1507" i="64" a="1"/>
  <c r="BL1507" i="64" s="1"/>
  <c r="BL1889" i="64" a="1"/>
  <c r="BL1889" i="64" s="1"/>
  <c r="BL1897" i="64" s="1"/>
  <c r="BL1668" i="64" a="1"/>
  <c r="BL1668" i="64" s="1"/>
  <c r="BL1670" i="64" a="1"/>
  <c r="BL1670" i="64" s="1"/>
  <c r="BL1676" i="64" a="1"/>
  <c r="BL1676" i="64" s="1"/>
  <c r="BL1214" i="64" a="1"/>
  <c r="BL1214" i="64" s="1"/>
  <c r="BL997" i="64" a="1"/>
  <c r="BL997" i="64" s="1"/>
  <c r="BL2168" i="64" a="1"/>
  <c r="BL575" i="64" a="1"/>
  <c r="BL2189" i="64" a="1"/>
  <c r="BM2243" i="64" a="1"/>
  <c r="BL2146" i="64" a="1"/>
  <c r="BL1506" i="64" a="1"/>
  <c r="BL698" i="64" a="1"/>
  <c r="BM2209" i="64" a="1"/>
  <c r="BL414" i="64" a="1"/>
  <c r="BL599" i="64" a="1"/>
  <c r="BL1753" i="64" a="1"/>
  <c r="BL437" i="64" a="1"/>
  <c r="BL1669" i="64" a="1"/>
  <c r="BH621" i="64" a="1"/>
  <c r="BL998" i="64" a="1"/>
  <c r="BL390" i="64" a="1"/>
  <c r="BL1215" i="64" a="1"/>
  <c r="BL1754" i="64" a="1"/>
  <c r="BK28" i="861" l="1"/>
  <c r="BK29" i="861" s="1"/>
  <c r="CU53" i="861"/>
  <c r="CU54" i="861"/>
  <c r="CU55" i="861" s="1"/>
  <c r="CU41" i="861"/>
  <c r="CT85" i="861"/>
  <c r="BL25" i="1200"/>
  <c r="AR511" i="64"/>
  <c r="AR516" i="64" s="1"/>
  <c r="AR503" i="64"/>
  <c r="BZ1797" i="64"/>
  <c r="O1795" i="64"/>
  <c r="CU72" i="863"/>
  <c r="CV12" i="863"/>
  <c r="CV71" i="863" s="1"/>
  <c r="CU26" i="863"/>
  <c r="BM281" i="64"/>
  <c r="BN278" i="64"/>
  <c r="BN277" i="64"/>
  <c r="BN260" i="64"/>
  <c r="BN261" i="64"/>
  <c r="BN279" i="64"/>
  <c r="BN262" i="64"/>
  <c r="BN280" i="64"/>
  <c r="BM263" i="64"/>
  <c r="CU2450" i="64"/>
  <c r="CU2452" i="64" s="1"/>
  <c r="CX2401" i="64"/>
  <c r="CY2399" i="64"/>
  <c r="BL698" i="64"/>
  <c r="BL708" i="64" s="1"/>
  <c r="BK708" i="64"/>
  <c r="BM702" i="64" a="1"/>
  <c r="BM702" i="64" s="1"/>
  <c r="BM697" i="64" a="1"/>
  <c r="BM697" i="64" s="1"/>
  <c r="BK2072" i="64"/>
  <c r="BL437" i="64"/>
  <c r="BM2056" i="64" a="1"/>
  <c r="BM2056" i="64" s="1"/>
  <c r="BM2057" i="64" a="1"/>
  <c r="BM2057" i="64" s="1"/>
  <c r="BM2058" i="64" a="1"/>
  <c r="BM2058" i="64" s="1"/>
  <c r="BM2059" i="64" a="1"/>
  <c r="BM2059" i="64" s="1"/>
  <c r="BM2060" i="64" a="1"/>
  <c r="BM2060" i="64" s="1"/>
  <c r="BM2055" i="64" a="1"/>
  <c r="BM2055" i="64" s="1"/>
  <c r="BM2061" i="64" a="1"/>
  <c r="BM2061" i="64" s="1"/>
  <c r="BM2062" i="64" a="1"/>
  <c r="BM2062" i="64" s="1"/>
  <c r="BM2063" i="64" a="1"/>
  <c r="BM2063" i="64" s="1"/>
  <c r="BL2064" i="64"/>
  <c r="BM413" i="64" a="1"/>
  <c r="BM413" i="64" s="1"/>
  <c r="BM436" i="64" a="1"/>
  <c r="BM436" i="64" s="1"/>
  <c r="BM435" i="64" a="1"/>
  <c r="BM435" i="64" s="1"/>
  <c r="BL414" i="64"/>
  <c r="BM2243" i="64"/>
  <c r="BM2209" i="64"/>
  <c r="BL2168" i="64"/>
  <c r="BL2146" i="64"/>
  <c r="BM2501" i="64" a="1"/>
  <c r="BM2501" i="64" s="1"/>
  <c r="BM2147" i="64" a="1"/>
  <c r="BM2147" i="64" s="1"/>
  <c r="BM2167" i="64" a="1"/>
  <c r="BM2167" i="64" s="1"/>
  <c r="BI1772" i="64"/>
  <c r="BJ1763" i="64"/>
  <c r="BK1761" i="64"/>
  <c r="BK1770" i="64"/>
  <c r="BK1762" i="64"/>
  <c r="BK1771" i="64"/>
  <c r="BM1767" i="64" a="1"/>
  <c r="BM1767" i="64" s="1"/>
  <c r="BM1766" i="64" a="1"/>
  <c r="BM1766" i="64" s="1"/>
  <c r="BM1758" i="64" a="1"/>
  <c r="BM1758" i="64" s="1"/>
  <c r="BM1757" i="64" a="1"/>
  <c r="BM1757" i="64" s="1"/>
  <c r="BL1754" i="64"/>
  <c r="BL1753" i="64"/>
  <c r="BM1748" i="64" a="1"/>
  <c r="BM1748" i="64" s="1"/>
  <c r="BM1749" i="64" a="1"/>
  <c r="BM1749" i="64" s="1"/>
  <c r="BL2189" i="64"/>
  <c r="BM2188" i="64" a="1"/>
  <c r="BM2188" i="64" s="1"/>
  <c r="BM573" i="64" a="1"/>
  <c r="BM573" i="64" s="1"/>
  <c r="BH621" i="64"/>
  <c r="BI620" i="64" a="1"/>
  <c r="BI620" i="64" s="1"/>
  <c r="BN1958" i="64"/>
  <c r="BN1959" i="64" s="1"/>
  <c r="BL1215" i="64"/>
  <c r="BL1669" i="64"/>
  <c r="BL1506" i="64"/>
  <c r="BL998" i="64"/>
  <c r="BL599" i="64"/>
  <c r="BL575" i="64"/>
  <c r="BL390" i="64"/>
  <c r="AN1888" i="64"/>
  <c r="AN1894"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8" i="64" a="1"/>
  <c r="BM2398" i="64" s="1"/>
  <c r="BM2475" i="64" a="1"/>
  <c r="BM2475" i="64" s="1"/>
  <c r="BM2449" i="64" a="1"/>
  <c r="BM2449" i="64" s="1"/>
  <c r="BM2424" i="64" a="1"/>
  <c r="BM2424" i="64" s="1"/>
  <c r="BM1645" i="64" a="1"/>
  <c r="BM1645" i="64" s="1"/>
  <c r="BM1646" i="64" s="1"/>
  <c r="BL93" i="64"/>
  <c r="BM90" i="64" a="1"/>
  <c r="BM90" i="64" s="1"/>
  <c r="BM91" i="64" a="1"/>
  <c r="BM91" i="64" s="1"/>
  <c r="BM92" i="64" a="1"/>
  <c r="BM92" i="64" s="1"/>
  <c r="BM89" i="64" a="1"/>
  <c r="BM89" i="64" s="1"/>
  <c r="BM1587" i="64" a="1"/>
  <c r="BM1587" i="64" s="1"/>
  <c r="BM1588" i="64" s="1"/>
  <c r="BM389" i="64" a="1"/>
  <c r="BM389" i="64" s="1"/>
  <c r="CA1795" i="64"/>
  <c r="CA1797" i="64" s="1"/>
  <c r="BM2525" i="64" a="1"/>
  <c r="BM2525" i="64" s="1"/>
  <c r="BM1507" i="64" a="1"/>
  <c r="BM1507" i="64" s="1"/>
  <c r="BM1889" i="64" a="1"/>
  <c r="BM1889" i="64" s="1"/>
  <c r="BM1897" i="64" s="1"/>
  <c r="BM1668" i="64" a="1"/>
  <c r="BM1668" i="64" s="1"/>
  <c r="BM1670" i="64" a="1"/>
  <c r="BM1670" i="64" s="1"/>
  <c r="BM1676" i="64" a="1"/>
  <c r="BM1676" i="64" s="1"/>
  <c r="BM1214" i="64" a="1"/>
  <c r="BM1214" i="64" s="1"/>
  <c r="BM997" i="64" a="1"/>
  <c r="BM997" i="64" s="1"/>
  <c r="BM575" i="64" a="1"/>
  <c r="BM599" i="64" a="1"/>
  <c r="BM698" i="64" a="1"/>
  <c r="BM414" i="64" a="1"/>
  <c r="BM1753" i="64" a="1"/>
  <c r="BM2146" i="64" a="1"/>
  <c r="BN2209" i="64" a="1"/>
  <c r="BM1754" i="64" a="1"/>
  <c r="BI621" i="64" a="1"/>
  <c r="BN2243" i="64" a="1"/>
  <c r="BM2168" i="64" a="1"/>
  <c r="BM1669" i="64" a="1"/>
  <c r="BM437" i="64" a="1"/>
  <c r="BM2189" i="64" a="1"/>
  <c r="BM1506" i="64" a="1"/>
  <c r="BM390" i="64" a="1"/>
  <c r="BM998" i="64" a="1"/>
  <c r="BM1215" i="64" a="1"/>
  <c r="BL30" i="1200" l="1"/>
  <c r="BL17" i="861" s="1"/>
  <c r="BL19" i="861" s="1"/>
  <c r="BM21" i="1200"/>
  <c r="BL26" i="1200"/>
  <c r="AS507" i="64"/>
  <c r="AR512" i="64"/>
  <c r="AR504" i="64"/>
  <c r="AS496" i="64"/>
  <c r="BI1774" i="64"/>
  <c r="BI1775" i="64" s="1"/>
  <c r="AN1898" i="64" a="1"/>
  <c r="AN1898" i="64" s="1"/>
  <c r="AN1891" i="64" s="1"/>
  <c r="AN1892" i="64" s="1"/>
  <c r="CV25" i="863"/>
  <c r="CV36" i="861" s="1"/>
  <c r="CV69" i="863"/>
  <c r="CV23" i="863" s="1"/>
  <c r="CV34" i="861" s="1"/>
  <c r="CV67" i="863"/>
  <c r="CV22" i="863" s="1"/>
  <c r="CV33" i="861" s="1"/>
  <c r="CV38" i="861" s="1"/>
  <c r="CV40" i="861" s="1"/>
  <c r="CV52" i="861" s="1"/>
  <c r="CW12" i="863"/>
  <c r="BN263" i="64"/>
  <c r="BN281" i="64"/>
  <c r="BO277" i="64"/>
  <c r="BO278" i="64"/>
  <c r="BO260" i="64"/>
  <c r="BO261" i="64"/>
  <c r="BO279" i="64"/>
  <c r="BO262" i="64"/>
  <c r="BO280" i="64"/>
  <c r="CY2401" i="64"/>
  <c r="CZ2399" i="64"/>
  <c r="CV2446" i="64"/>
  <c r="CV2450" i="64" s="1"/>
  <c r="CV2452" i="64" s="1"/>
  <c r="BM698" i="64"/>
  <c r="BM708" i="64" s="1"/>
  <c r="BN702" i="64" a="1"/>
  <c r="BN702" i="64" s="1"/>
  <c r="BN697" i="64" a="1"/>
  <c r="BN697" i="64" s="1"/>
  <c r="BM437" i="64"/>
  <c r="BL2072" i="64"/>
  <c r="BN2055" i="64" a="1"/>
  <c r="BN2055" i="64" s="1"/>
  <c r="BN2056" i="64" a="1"/>
  <c r="BN2056" i="64" s="1"/>
  <c r="BN2057" i="64" a="1"/>
  <c r="BN2057" i="64" s="1"/>
  <c r="BN2058" i="64" a="1"/>
  <c r="BN2058" i="64" s="1"/>
  <c r="BN2059" i="64" a="1"/>
  <c r="BN2059" i="64" s="1"/>
  <c r="BN2060" i="64" a="1"/>
  <c r="BN2060" i="64" s="1"/>
  <c r="BN2061" i="64" a="1"/>
  <c r="BN2061" i="64" s="1"/>
  <c r="BN2062" i="64" a="1"/>
  <c r="BN2062" i="64" s="1"/>
  <c r="BN2063" i="64" a="1"/>
  <c r="BN2063" i="64" s="1"/>
  <c r="BM2064" i="64"/>
  <c r="BN435" i="64" a="1"/>
  <c r="BN435" i="64" s="1"/>
  <c r="BN413" i="64" a="1"/>
  <c r="BN413" i="64" s="1"/>
  <c r="BN436" i="64" a="1"/>
  <c r="BN436" i="64" s="1"/>
  <c r="BM414" i="64"/>
  <c r="BN2243" i="64"/>
  <c r="BN2209" i="64"/>
  <c r="BM2168" i="64"/>
  <c r="BM2146" i="64"/>
  <c r="BN2501" i="64" a="1"/>
  <c r="BN2501" i="64" s="1"/>
  <c r="BN2147" i="64" a="1"/>
  <c r="BN2147" i="64" s="1"/>
  <c r="BN2167" i="64" a="1"/>
  <c r="BN2167" i="64" s="1"/>
  <c r="BJ1772" i="64"/>
  <c r="BJ1774" i="64" s="1"/>
  <c r="BK1763" i="64"/>
  <c r="BL1761" i="64"/>
  <c r="BL1770" i="64"/>
  <c r="BL1762" i="64"/>
  <c r="BL1771" i="64"/>
  <c r="BN1767" i="64" a="1"/>
  <c r="BN1767" i="64" s="1"/>
  <c r="BN1766" i="64" a="1"/>
  <c r="BN1766" i="64" s="1"/>
  <c r="BN1758" i="64" a="1"/>
  <c r="BN1758" i="64" s="1"/>
  <c r="BN1757" i="64" a="1"/>
  <c r="BN1757" i="64" s="1"/>
  <c r="BM1754" i="64"/>
  <c r="BM1753" i="64"/>
  <c r="BN1748" i="64" a="1"/>
  <c r="BN1748" i="64" s="1"/>
  <c r="BN1749" i="64" a="1"/>
  <c r="BN1749" i="64" s="1"/>
  <c r="BM2189" i="64"/>
  <c r="BN2188" i="64" a="1"/>
  <c r="BN2188" i="64" s="1"/>
  <c r="BN573" i="64" a="1"/>
  <c r="BN573" i="64" s="1"/>
  <c r="BI621" i="64"/>
  <c r="BO1958" i="64"/>
  <c r="BJ620" i="64" a="1"/>
  <c r="BJ620" i="64" s="1"/>
  <c r="BM1215" i="64"/>
  <c r="BM1669"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8" i="64" a="1"/>
  <c r="BN2398" i="64" s="1"/>
  <c r="BN2424" i="64" a="1"/>
  <c r="BN2424" i="64" s="1"/>
  <c r="BN2475" i="64" a="1"/>
  <c r="BN2475" i="64" s="1"/>
  <c r="BN2449" i="64" a="1"/>
  <c r="BN2449" i="64" s="1"/>
  <c r="BN1645" i="64" a="1"/>
  <c r="BN1645" i="64" s="1"/>
  <c r="BN1646" i="64" s="1"/>
  <c r="BM93" i="64"/>
  <c r="BN90" i="64" a="1"/>
  <c r="BN90" i="64" s="1"/>
  <c r="BN91" i="64" a="1"/>
  <c r="BN91" i="64" s="1"/>
  <c r="BN92" i="64" a="1"/>
  <c r="BN92" i="64" s="1"/>
  <c r="BN89" i="64" a="1"/>
  <c r="BN89" i="64" s="1"/>
  <c r="BN1587" i="64" a="1"/>
  <c r="BN1587" i="64" s="1"/>
  <c r="BN1588" i="64" s="1"/>
  <c r="BN389" i="64" a="1"/>
  <c r="BN389" i="64" s="1"/>
  <c r="CB1795" i="64"/>
  <c r="CB1797" i="64" s="1"/>
  <c r="BN2525" i="64" a="1"/>
  <c r="BN2525" i="64" s="1"/>
  <c r="BN1507" i="64" a="1"/>
  <c r="BN1507" i="64" s="1"/>
  <c r="BN1889" i="64" a="1"/>
  <c r="BN1889" i="64" s="1"/>
  <c r="BN1897" i="64" s="1"/>
  <c r="BN1668" i="64" a="1"/>
  <c r="BN1668" i="64" s="1"/>
  <c r="BN1670" i="64" a="1"/>
  <c r="BN1670" i="64" s="1"/>
  <c r="BN1676" i="64" a="1"/>
  <c r="BN1676" i="64" s="1"/>
  <c r="BN1214" i="64" a="1"/>
  <c r="BN1214" i="64" s="1"/>
  <c r="BN997" i="64" a="1"/>
  <c r="BN997" i="64" s="1"/>
  <c r="BN437" i="64" a="1"/>
  <c r="BN1215" i="64" a="1"/>
  <c r="BN390" i="64" a="1"/>
  <c r="BN2146" i="64" a="1"/>
  <c r="BN2168" i="64" a="1"/>
  <c r="BN599" i="64" a="1"/>
  <c r="BN575" i="64" a="1"/>
  <c r="BN1669" i="64" a="1"/>
  <c r="BO2209" i="64" a="1"/>
  <c r="BN414" i="64" a="1"/>
  <c r="BO2243" i="64" a="1"/>
  <c r="BJ621" i="64" a="1"/>
  <c r="BN2189" i="64" a="1"/>
  <c r="BN1754" i="64" a="1"/>
  <c r="BN1506" i="64" a="1"/>
  <c r="BN698" i="64" a="1"/>
  <c r="BN998" i="64" a="1"/>
  <c r="BN1753" i="64" a="1"/>
  <c r="BL28" i="861" l="1"/>
  <c r="BL29" i="861" s="1"/>
  <c r="CV53" i="861"/>
  <c r="CV54" i="861"/>
  <c r="CV55" i="861" s="1"/>
  <c r="CV41" i="861"/>
  <c r="CU85" i="861"/>
  <c r="BM25" i="1200"/>
  <c r="AS499" i="64"/>
  <c r="BO1959" i="64"/>
  <c r="CV72" i="863"/>
  <c r="CV26" i="863"/>
  <c r="CW69" i="863"/>
  <c r="CW23" i="863" s="1"/>
  <c r="CW34" i="861" s="1"/>
  <c r="CW71" i="863"/>
  <c r="CW67" i="863"/>
  <c r="BO281" i="64"/>
  <c r="BO263" i="64"/>
  <c r="BP277" i="64"/>
  <c r="BP260" i="64"/>
  <c r="BP278" i="64"/>
  <c r="BP279" i="64"/>
  <c r="BP261" i="64"/>
  <c r="BP280" i="64"/>
  <c r="BP262" i="64"/>
  <c r="CX2446" i="64"/>
  <c r="CZ2401" i="64"/>
  <c r="DA2399" i="64"/>
  <c r="CW2446" i="64"/>
  <c r="CW2450" i="64" s="1"/>
  <c r="CW2452" i="64" s="1"/>
  <c r="BN698" i="64"/>
  <c r="BN708" i="64" s="1"/>
  <c r="BO702" i="64" a="1"/>
  <c r="BO702" i="64" s="1"/>
  <c r="BO697" i="64" a="1"/>
  <c r="BO697" i="64" s="1"/>
  <c r="BN437" i="64"/>
  <c r="BM2072" i="64"/>
  <c r="BO2055" i="64" a="1"/>
  <c r="BO2055" i="64" s="1"/>
  <c r="BO2056" i="64" a="1"/>
  <c r="BO2056" i="64" s="1"/>
  <c r="BO2057" i="64" a="1"/>
  <c r="BO2057" i="64" s="1"/>
  <c r="BO2058" i="64" a="1"/>
  <c r="BO2058" i="64" s="1"/>
  <c r="BO2059" i="64" a="1"/>
  <c r="BO2059" i="64" s="1"/>
  <c r="BO2060" i="64" a="1"/>
  <c r="BO2060" i="64" s="1"/>
  <c r="BO2061" i="64" a="1"/>
  <c r="BO2061" i="64" s="1"/>
  <c r="BO2062" i="64" a="1"/>
  <c r="BO2062" i="64" s="1"/>
  <c r="BO2063" i="64" a="1"/>
  <c r="BO2063" i="64" s="1"/>
  <c r="BN2064" i="64"/>
  <c r="BO435" i="64" a="1"/>
  <c r="BO435" i="64" s="1"/>
  <c r="BO413" i="64" a="1"/>
  <c r="BO413" i="64" s="1"/>
  <c r="BO436" i="64" a="1"/>
  <c r="BO436" i="64" s="1"/>
  <c r="BN414" i="64"/>
  <c r="BO2243" i="64"/>
  <c r="BO2209" i="64"/>
  <c r="BN2168" i="64"/>
  <c r="BN2146" i="64"/>
  <c r="BO2501" i="64" a="1"/>
  <c r="BO2501" i="64" s="1"/>
  <c r="BO2147" i="64" a="1"/>
  <c r="BO2147" i="64" s="1"/>
  <c r="BO2167" i="64" a="1"/>
  <c r="BO2167" i="64" s="1"/>
  <c r="BJ1775" i="64"/>
  <c r="BK1772" i="64"/>
  <c r="BK1774" i="64" s="1"/>
  <c r="BK1775" i="64" s="1"/>
  <c r="BL1763" i="64"/>
  <c r="BM1762" i="64"/>
  <c r="BM1771" i="64"/>
  <c r="BM1761" i="64"/>
  <c r="BM1770" i="64"/>
  <c r="BO1767" i="64" a="1"/>
  <c r="BO1767" i="64" s="1"/>
  <c r="BO1766" i="64" a="1"/>
  <c r="BO1766" i="64" s="1"/>
  <c r="BO1757" i="64" a="1"/>
  <c r="BO1757" i="64" s="1"/>
  <c r="BO1758" i="64" a="1"/>
  <c r="BO1758" i="64" s="1"/>
  <c r="BN1754" i="64"/>
  <c r="BN1753" i="64"/>
  <c r="BO1748" i="64" a="1"/>
  <c r="BO1748" i="64" s="1"/>
  <c r="BO1749" i="64" a="1"/>
  <c r="BO1749" i="64" s="1"/>
  <c r="BN2189" i="64"/>
  <c r="BO2188" i="64" a="1"/>
  <c r="BO2188" i="64" s="1"/>
  <c r="BO573" i="64" a="1"/>
  <c r="BO573" i="64" s="1"/>
  <c r="BJ621" i="64"/>
  <c r="BP1958" i="64"/>
  <c r="BP1959" i="64" s="1"/>
  <c r="BK620" i="64" a="1"/>
  <c r="BK620" i="64" s="1"/>
  <c r="BN1215" i="64"/>
  <c r="BN1669" i="64"/>
  <c r="BN1506" i="64"/>
  <c r="N1506" i="64" s="1"/>
  <c r="BN998" i="64"/>
  <c r="BN390" i="64"/>
  <c r="BN599" i="64"/>
  <c r="BN575" i="64"/>
  <c r="AO1888" i="64"/>
  <c r="AO1894"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8" i="64" a="1"/>
  <c r="BO2398" i="64" s="1"/>
  <c r="BO2424" i="64" a="1"/>
  <c r="BO2424" i="64" s="1"/>
  <c r="BO2475" i="64" a="1"/>
  <c r="BO2475" i="64" s="1"/>
  <c r="BO2449" i="64" a="1"/>
  <c r="BO2449" i="64" s="1"/>
  <c r="BO1645" i="64" a="1"/>
  <c r="BO1645" i="64" s="1"/>
  <c r="BO1646" i="64" s="1"/>
  <c r="BN93" i="64"/>
  <c r="BO90" i="64" a="1"/>
  <c r="BO90" i="64" s="1"/>
  <c r="BO91" i="64" a="1"/>
  <c r="BO91" i="64" s="1"/>
  <c r="BO92" i="64" a="1"/>
  <c r="BO92" i="64" s="1"/>
  <c r="BO89" i="64" a="1"/>
  <c r="BO89" i="64" s="1"/>
  <c r="BO1587" i="64" a="1"/>
  <c r="BO1587" i="64" s="1"/>
  <c r="BO1588" i="64" s="1"/>
  <c r="BO389" i="64" a="1"/>
  <c r="BO389" i="64" s="1"/>
  <c r="CC1795" i="64"/>
  <c r="CC1797" i="64" s="1"/>
  <c r="BO2525" i="64" a="1"/>
  <c r="BO2525" i="64" s="1"/>
  <c r="BO1507" i="64" a="1"/>
  <c r="BO1507" i="64" s="1"/>
  <c r="BO1889" i="64" a="1"/>
  <c r="BO1889" i="64" s="1"/>
  <c r="BO1897" i="64" s="1"/>
  <c r="BO1670" i="64" a="1"/>
  <c r="BO1670" i="64" s="1"/>
  <c r="BO1668" i="64" a="1"/>
  <c r="BO1668" i="64" s="1"/>
  <c r="BO1676" i="64" a="1"/>
  <c r="BO1676" i="64" s="1"/>
  <c r="BO1214" i="64" a="1"/>
  <c r="BO1214" i="64" s="1"/>
  <c r="BO997" i="64" a="1"/>
  <c r="BO997" i="64" s="1"/>
  <c r="BO1669" i="64" a="1"/>
  <c r="BO437" i="64" a="1"/>
  <c r="BO2146" i="64" a="1"/>
  <c r="BO1754" i="64" a="1"/>
  <c r="BK621" i="64" a="1"/>
  <c r="BO575" i="64" a="1"/>
  <c r="BO599" i="64" a="1"/>
  <c r="BO1753" i="64" a="1"/>
  <c r="BP2243" i="64" a="1"/>
  <c r="BO998" i="64" a="1"/>
  <c r="BO2168" i="64" a="1"/>
  <c r="BP2209" i="64" a="1"/>
  <c r="BO698" i="64" a="1"/>
  <c r="BO2189" i="64" a="1"/>
  <c r="BO414" i="64" a="1"/>
  <c r="BO1506" i="64" a="1"/>
  <c r="BO390" i="64" a="1"/>
  <c r="BO1215" i="64" a="1"/>
  <c r="BM26" i="1200" l="1"/>
  <c r="BN21" i="1200"/>
  <c r="BM30" i="1200"/>
  <c r="BM17" i="861" s="1"/>
  <c r="BM19" i="861" s="1"/>
  <c r="AS508" i="64"/>
  <c r="AO1898" i="64" a="1"/>
  <c r="AO1898" i="64" s="1"/>
  <c r="AO1891" i="64" s="1"/>
  <c r="AO1892" i="64" s="1"/>
  <c r="CW25" i="863"/>
  <c r="CW36" i="861" s="1"/>
  <c r="CW72" i="863"/>
  <c r="CW22" i="863"/>
  <c r="CW33" i="861" s="1"/>
  <c r="CW38" i="861" s="1"/>
  <c r="CW40" i="861" s="1"/>
  <c r="CW52" i="861" s="1"/>
  <c r="BP281" i="64"/>
  <c r="BP263" i="64"/>
  <c r="BQ277" i="64"/>
  <c r="BQ278" i="64"/>
  <c r="BQ260" i="64"/>
  <c r="BQ261" i="64"/>
  <c r="BQ279" i="64"/>
  <c r="BQ262" i="64"/>
  <c r="BQ280" i="64"/>
  <c r="DA2401" i="64"/>
  <c r="DB2399" i="64"/>
  <c r="CX2450" i="64"/>
  <c r="BO698" i="64"/>
  <c r="BP702" i="64" a="1"/>
  <c r="BP702" i="64" s="1"/>
  <c r="BP697" i="64" a="1"/>
  <c r="BP697" i="64" s="1"/>
  <c r="BO437" i="64"/>
  <c r="BN2072" i="64"/>
  <c r="N2072" i="64" s="1"/>
  <c r="BP2055" i="64" a="1"/>
  <c r="BP2055" i="64" s="1"/>
  <c r="BP2056" i="64" a="1"/>
  <c r="BP2056" i="64" s="1"/>
  <c r="BP2061" i="64" a="1"/>
  <c r="BP2061" i="64" s="1"/>
  <c r="BP2062" i="64" a="1"/>
  <c r="BP2062" i="64" s="1"/>
  <c r="BP2063" i="64" a="1"/>
  <c r="BP2063" i="64" s="1"/>
  <c r="BP2057" i="64" a="1"/>
  <c r="BP2057" i="64" s="1"/>
  <c r="BP2060" i="64" a="1"/>
  <c r="BP2060" i="64" s="1"/>
  <c r="BP2058" i="64" a="1"/>
  <c r="BP2058" i="64" s="1"/>
  <c r="BP2059" i="64" a="1"/>
  <c r="BP2059" i="64" s="1"/>
  <c r="BO2064" i="64"/>
  <c r="BP435" i="64" a="1"/>
  <c r="BP435" i="64" s="1"/>
  <c r="BP413" i="64" a="1"/>
  <c r="BP413" i="64" s="1"/>
  <c r="BP436" i="64" a="1"/>
  <c r="BP436" i="64" s="1"/>
  <c r="BO414" i="64"/>
  <c r="BP2243" i="64"/>
  <c r="BP2209" i="64"/>
  <c r="BO2146" i="64"/>
  <c r="BO2168" i="64"/>
  <c r="BP2501" i="64" a="1"/>
  <c r="BP2501" i="64" s="1"/>
  <c r="BP2147" i="64" a="1"/>
  <c r="BP2147" i="64" s="1"/>
  <c r="BP2167" i="64" a="1"/>
  <c r="BP2167" i="64" s="1"/>
  <c r="BL1772" i="64"/>
  <c r="BL1774" i="64" s="1"/>
  <c r="BL1775" i="64" s="1"/>
  <c r="BM1763" i="64"/>
  <c r="BN1762" i="64"/>
  <c r="BN1771" i="64"/>
  <c r="BN1761" i="64"/>
  <c r="BN1770" i="64"/>
  <c r="BP1766" i="64" a="1"/>
  <c r="BP1766" i="64" s="1"/>
  <c r="BP1767" i="64" a="1"/>
  <c r="BP1767" i="64" s="1"/>
  <c r="BP1757" i="64" a="1"/>
  <c r="BP1757" i="64" s="1"/>
  <c r="BP1758" i="64" a="1"/>
  <c r="BP1758" i="64" s="1"/>
  <c r="BO1754" i="64"/>
  <c r="BO1753" i="64"/>
  <c r="BP1748" i="64" a="1"/>
  <c r="BP1748" i="64" s="1"/>
  <c r="BP1749" i="64" a="1"/>
  <c r="BP1749" i="64" s="1"/>
  <c r="BO2189" i="64"/>
  <c r="BP2188" i="64" a="1"/>
  <c r="BP2188" i="64" s="1"/>
  <c r="BP573" i="64" a="1"/>
  <c r="BP573" i="64" s="1"/>
  <c r="BK621" i="64"/>
  <c r="BL620" i="64" a="1"/>
  <c r="BL620" i="64" s="1"/>
  <c r="BQ1958" i="64"/>
  <c r="BQ1959" i="64" s="1"/>
  <c r="BO1215" i="64"/>
  <c r="BO1669"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8" i="64" a="1"/>
  <c r="BP2398" i="64" s="1"/>
  <c r="BP2475" i="64" a="1"/>
  <c r="BP2475" i="64" s="1"/>
  <c r="BP2449" i="64" a="1"/>
  <c r="BP2449" i="64" s="1"/>
  <c r="BP2424" i="64" a="1"/>
  <c r="BP2424" i="64" s="1"/>
  <c r="BP1645" i="64" a="1"/>
  <c r="BP1645" i="64" s="1"/>
  <c r="BP1646" i="64" s="1"/>
  <c r="BO93" i="64"/>
  <c r="BP89" i="64" a="1"/>
  <c r="BP89" i="64" s="1"/>
  <c r="BP90" i="64" a="1"/>
  <c r="BP90" i="64" s="1"/>
  <c r="BP91" i="64" a="1"/>
  <c r="BP91" i="64" s="1"/>
  <c r="BP92" i="64" a="1"/>
  <c r="BP92" i="64" s="1"/>
  <c r="BP1587" i="64" a="1"/>
  <c r="BP1587" i="64" s="1"/>
  <c r="BP1588" i="64" s="1"/>
  <c r="BP389" i="64" a="1"/>
  <c r="BP389" i="64" s="1"/>
  <c r="CD1795" i="64"/>
  <c r="CD1797" i="64" s="1"/>
  <c r="BP2525" i="64" a="1"/>
  <c r="BP2525" i="64" s="1"/>
  <c r="BP1507" i="64" a="1"/>
  <c r="BP1507" i="64" s="1"/>
  <c r="BP1889" i="64" a="1"/>
  <c r="BP1889" i="64" s="1"/>
  <c r="BP1897" i="64" s="1"/>
  <c r="BP1670" i="64" a="1"/>
  <c r="BP1670" i="64" s="1"/>
  <c r="BP1676" i="64" a="1"/>
  <c r="BP1676" i="64" s="1"/>
  <c r="BP1668" i="64" a="1"/>
  <c r="BP1668" i="64" s="1"/>
  <c r="BP1214" i="64" a="1"/>
  <c r="BP1214" i="64" s="1"/>
  <c r="BP997" i="64" a="1"/>
  <c r="BP997" i="64" s="1"/>
  <c r="BP698" i="64" a="1"/>
  <c r="BP1753" i="64" a="1"/>
  <c r="BP1506" i="64" a="1"/>
  <c r="BP437" i="64" a="1"/>
  <c r="BL621" i="64" a="1"/>
  <c r="BP1669" i="64" a="1"/>
  <c r="BP599" i="64" a="1"/>
  <c r="BP414" i="64" a="1"/>
  <c r="BP2189" i="64" a="1"/>
  <c r="BP1215" i="64" a="1"/>
  <c r="BP2168" i="64" a="1"/>
  <c r="BQ2243" i="64" a="1"/>
  <c r="BP2146" i="64" a="1"/>
  <c r="BP575" i="64" a="1"/>
  <c r="BQ2209" i="64" a="1"/>
  <c r="BP998" i="64" a="1"/>
  <c r="BP390" i="64" a="1"/>
  <c r="BP1754" i="64" a="1"/>
  <c r="BM29" i="861" l="1"/>
  <c r="BM28" i="861"/>
  <c r="CW53" i="861"/>
  <c r="CW54" i="861"/>
  <c r="CW55" i="861" s="1"/>
  <c r="CW41" i="861"/>
  <c r="CV85" i="861"/>
  <c r="BN25" i="1200"/>
  <c r="AS510" i="64"/>
  <c r="AS500" i="64" s="1"/>
  <c r="AS502" i="64" s="1"/>
  <c r="CX12" i="863"/>
  <c r="CX69" i="863" s="1"/>
  <c r="CX23" i="863" s="1"/>
  <c r="CX34" i="861" s="1"/>
  <c r="CW26" i="863"/>
  <c r="BQ263" i="64"/>
  <c r="BR277" i="64"/>
  <c r="BR260" i="64"/>
  <c r="BR278" i="64"/>
  <c r="BR261" i="64"/>
  <c r="BR279" i="64"/>
  <c r="BR280" i="64"/>
  <c r="BR262" i="64"/>
  <c r="BQ281" i="64"/>
  <c r="DB2401" i="64"/>
  <c r="DC2399" i="64"/>
  <c r="CX2452" i="64"/>
  <c r="CY2450" i="64"/>
  <c r="BP698" i="64"/>
  <c r="BP708" i="64" s="1"/>
  <c r="BO708" i="64"/>
  <c r="BQ702" i="64" a="1"/>
  <c r="BQ702" i="64" s="1"/>
  <c r="BQ697" i="64" a="1"/>
  <c r="BQ697" i="64" s="1"/>
  <c r="BP437" i="64"/>
  <c r="BO2072" i="64"/>
  <c r="BQ2055" i="64" a="1"/>
  <c r="BQ2055" i="64" s="1"/>
  <c r="BQ2056" i="64" a="1"/>
  <c r="BQ2056" i="64" s="1"/>
  <c r="BQ2057" i="64" a="1"/>
  <c r="BQ2057" i="64" s="1"/>
  <c r="BQ2058" i="64" a="1"/>
  <c r="BQ2058" i="64" s="1"/>
  <c r="BQ2059" i="64" a="1"/>
  <c r="BQ2059" i="64" s="1"/>
  <c r="BQ2060" i="64" a="1"/>
  <c r="BQ2060" i="64" s="1"/>
  <c r="BQ2061" i="64" a="1"/>
  <c r="BQ2061" i="64" s="1"/>
  <c r="BQ2062" i="64" a="1"/>
  <c r="BQ2062" i="64" s="1"/>
  <c r="BQ2063" i="64" a="1"/>
  <c r="BQ2063" i="64" s="1"/>
  <c r="BP2064" i="64"/>
  <c r="BQ435" i="64" a="1"/>
  <c r="BQ435" i="64" s="1"/>
  <c r="BQ413" i="64" a="1"/>
  <c r="BQ413" i="64" s="1"/>
  <c r="BQ436" i="64" a="1"/>
  <c r="BQ436" i="64" s="1"/>
  <c r="BP414" i="64"/>
  <c r="BQ2243" i="64"/>
  <c r="BQ2209" i="64"/>
  <c r="BP2168" i="64"/>
  <c r="BP2146" i="64"/>
  <c r="BQ2501" i="64" a="1"/>
  <c r="BQ2501" i="64" s="1"/>
  <c r="BQ2147" i="64" a="1"/>
  <c r="BQ2147" i="64" s="1"/>
  <c r="BQ2167" i="64" a="1"/>
  <c r="BQ2167" i="64" s="1"/>
  <c r="BN1763" i="64"/>
  <c r="BN1772" i="64"/>
  <c r="BM1772" i="64"/>
  <c r="BM1774" i="64" s="1"/>
  <c r="BM1775" i="64" s="1"/>
  <c r="BO1761" i="64"/>
  <c r="BO1770" i="64"/>
  <c r="BO1762" i="64"/>
  <c r="BO1771" i="64"/>
  <c r="BQ1767" i="64" a="1"/>
  <c r="BQ1767" i="64" s="1"/>
  <c r="BQ1766" i="64" a="1"/>
  <c r="BQ1766" i="64" s="1"/>
  <c r="BQ1757" i="64" a="1"/>
  <c r="BQ1757" i="64" s="1"/>
  <c r="BQ1758" i="64" a="1"/>
  <c r="BQ1758" i="64" s="1"/>
  <c r="BP1754" i="64"/>
  <c r="BP1753" i="64"/>
  <c r="BQ1748" i="64" a="1"/>
  <c r="BQ1748" i="64" s="1"/>
  <c r="BQ1749" i="64" a="1"/>
  <c r="BQ1749" i="64" s="1"/>
  <c r="BP2189" i="64"/>
  <c r="BQ2188" i="64" a="1"/>
  <c r="BQ2188" i="64" s="1"/>
  <c r="BQ573" i="64" a="1"/>
  <c r="BQ573" i="64" s="1"/>
  <c r="BL621" i="64"/>
  <c r="BR1958" i="64"/>
  <c r="BR1959" i="64" s="1"/>
  <c r="BM620" i="64" a="1"/>
  <c r="BM620" i="64" s="1"/>
  <c r="BP1669" i="64"/>
  <c r="BP1215" i="64"/>
  <c r="BP1506" i="64"/>
  <c r="BP998" i="64"/>
  <c r="BP390" i="64"/>
  <c r="BP599" i="64"/>
  <c r="BP575" i="64"/>
  <c r="AP1888"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8" i="64" a="1"/>
  <c r="BQ2398" i="64" s="1"/>
  <c r="BQ2475" i="64" a="1"/>
  <c r="BQ2475" i="64" s="1"/>
  <c r="BQ2449" i="64" a="1"/>
  <c r="BQ2449" i="64" s="1"/>
  <c r="BQ2424" i="64" a="1"/>
  <c r="BQ2424" i="64" s="1"/>
  <c r="BQ1645" i="64" a="1"/>
  <c r="BQ1645" i="64" s="1"/>
  <c r="BQ1646" i="64" s="1"/>
  <c r="BQ89" i="64" a="1"/>
  <c r="BQ89" i="64" s="1"/>
  <c r="BQ92" i="64" a="1"/>
  <c r="BQ92" i="64" s="1"/>
  <c r="BQ90" i="64" a="1"/>
  <c r="BQ90" i="64" s="1"/>
  <c r="BQ91" i="64" a="1"/>
  <c r="BQ91" i="64" s="1"/>
  <c r="BP93" i="64"/>
  <c r="BQ1587" i="64" a="1"/>
  <c r="BQ1587" i="64" s="1"/>
  <c r="BQ1588" i="64" s="1"/>
  <c r="BQ389" i="64" a="1"/>
  <c r="BQ389" i="64" s="1"/>
  <c r="CE1795" i="64"/>
  <c r="CE1797" i="64" s="1"/>
  <c r="BQ2525" i="64" a="1"/>
  <c r="BQ2525" i="64" s="1"/>
  <c r="BQ1507" i="64" a="1"/>
  <c r="BQ1507" i="64" s="1"/>
  <c r="BQ1889" i="64" a="1"/>
  <c r="BQ1889" i="64" s="1"/>
  <c r="BQ1897" i="64" s="1"/>
  <c r="BQ1676" i="64" a="1"/>
  <c r="BQ1676" i="64" s="1"/>
  <c r="BQ1668" i="64" a="1"/>
  <c r="BQ1668" i="64" s="1"/>
  <c r="BQ1670" i="64" a="1"/>
  <c r="BQ1670" i="64" s="1"/>
  <c r="BQ1214" i="64" a="1"/>
  <c r="BQ1214" i="64" s="1"/>
  <c r="BQ997" i="64" a="1"/>
  <c r="BQ997" i="64" s="1"/>
  <c r="BQ2189" i="64" a="1"/>
  <c r="BQ1754" i="64" a="1"/>
  <c r="BQ599" i="64" a="1"/>
  <c r="BQ1669" i="64" a="1"/>
  <c r="BQ2146" i="64" a="1"/>
  <c r="BQ414" i="64" a="1"/>
  <c r="BQ575" i="64" a="1"/>
  <c r="BQ2168" i="64" a="1"/>
  <c r="BQ437" i="64" a="1"/>
  <c r="BR2243" i="64" a="1"/>
  <c r="BQ698" i="64" a="1"/>
  <c r="BM621" i="64" a="1"/>
  <c r="BR2209" i="64" a="1"/>
  <c r="BQ1506" i="64" a="1"/>
  <c r="BQ390" i="64" a="1"/>
  <c r="BQ1753" i="64" a="1"/>
  <c r="BQ998" i="64" a="1"/>
  <c r="BQ1215" i="64" a="1"/>
  <c r="BN26" i="1200" l="1"/>
  <c r="BO21" i="1200"/>
  <c r="BN30" i="1200"/>
  <c r="BN17" i="861" s="1"/>
  <c r="BN19" i="861" s="1"/>
  <c r="N25" i="1200"/>
  <c r="AS511" i="64"/>
  <c r="AS512" i="64" s="1"/>
  <c r="AS503" i="64"/>
  <c r="CX71" i="863"/>
  <c r="CX67" i="863"/>
  <c r="CX22" i="863" s="1"/>
  <c r="CX33" i="861" s="1"/>
  <c r="CX38" i="861" s="1"/>
  <c r="CX40" i="861" s="1"/>
  <c r="CX52" i="861" s="1"/>
  <c r="CY12" i="863"/>
  <c r="BR263" i="64"/>
  <c r="BR281" i="64"/>
  <c r="BS277" i="64"/>
  <c r="BS260" i="64"/>
  <c r="BS278" i="64"/>
  <c r="BS279" i="64"/>
  <c r="BS261" i="64"/>
  <c r="BS262" i="64"/>
  <c r="BS280" i="64"/>
  <c r="CY2452" i="64"/>
  <c r="CZ2450" i="64"/>
  <c r="DC2401" i="64"/>
  <c r="DD2399" i="64"/>
  <c r="BQ698" i="64"/>
  <c r="BR702" i="64" a="1"/>
  <c r="BR702" i="64" s="1"/>
  <c r="BR697" i="64" a="1"/>
  <c r="BR697" i="64" s="1"/>
  <c r="BQ437" i="64"/>
  <c r="BP2072" i="64"/>
  <c r="BR2055" i="64" a="1"/>
  <c r="BR2055" i="64" s="1"/>
  <c r="BR2056" i="64" a="1"/>
  <c r="BR2056" i="64" s="1"/>
  <c r="BR2057" i="64" a="1"/>
  <c r="BR2057" i="64" s="1"/>
  <c r="BR2058" i="64" a="1"/>
  <c r="BR2058" i="64" s="1"/>
  <c r="BR2061" i="64" a="1"/>
  <c r="BR2061" i="64" s="1"/>
  <c r="BR2060" i="64" a="1"/>
  <c r="BR2060" i="64" s="1"/>
  <c r="BR2062" i="64" a="1"/>
  <c r="BR2062" i="64" s="1"/>
  <c r="BR2063" i="64" a="1"/>
  <c r="BR2063" i="64" s="1"/>
  <c r="BR2059" i="64" a="1"/>
  <c r="BR2059" i="64" s="1"/>
  <c r="BQ2064" i="64"/>
  <c r="BR435" i="64" a="1"/>
  <c r="BR435" i="64" s="1"/>
  <c r="BR413" i="64" a="1"/>
  <c r="BR413" i="64" s="1"/>
  <c r="BR436" i="64" a="1"/>
  <c r="BR436" i="64" s="1"/>
  <c r="BQ414" i="64"/>
  <c r="BR2209" i="64"/>
  <c r="BR2243" i="64"/>
  <c r="BQ2168" i="64"/>
  <c r="BQ2146" i="64"/>
  <c r="BR2501" i="64" a="1"/>
  <c r="BR2501" i="64" s="1"/>
  <c r="BR2147" i="64" a="1"/>
  <c r="BR2147" i="64" s="1"/>
  <c r="BR2167" i="64" a="1"/>
  <c r="BR2167" i="64" s="1"/>
  <c r="BN1774" i="64"/>
  <c r="BN1775" i="64" s="1"/>
  <c r="BO1763" i="64"/>
  <c r="BP1761" i="64"/>
  <c r="BP1770" i="64"/>
  <c r="BP1762" i="64"/>
  <c r="BP1771" i="64"/>
  <c r="BR1767" i="64" a="1"/>
  <c r="BR1767" i="64" s="1"/>
  <c r="BR1766" i="64" a="1"/>
  <c r="BR1766" i="64" s="1"/>
  <c r="BR1757" i="64" a="1"/>
  <c r="BR1757" i="64" s="1"/>
  <c r="BR1758" i="64" a="1"/>
  <c r="BR1758" i="64" s="1"/>
  <c r="BQ1754" i="64"/>
  <c r="BQ1753" i="64"/>
  <c r="BR1748" i="64" a="1"/>
  <c r="BR1748" i="64" s="1"/>
  <c r="BR1749" i="64" a="1"/>
  <c r="BR1749" i="64" s="1"/>
  <c r="BQ2189" i="64"/>
  <c r="BR2188" i="64" a="1"/>
  <c r="BR2188" i="64" s="1"/>
  <c r="BR573" i="64" a="1"/>
  <c r="BR573" i="64" s="1"/>
  <c r="BM621" i="64"/>
  <c r="BS1958" i="64"/>
  <c r="BS1959" i="64" s="1"/>
  <c r="BN620" i="64" a="1"/>
  <c r="BN620" i="64" s="1"/>
  <c r="AP1894" i="64"/>
  <c r="BQ1506" i="64"/>
  <c r="BQ1669"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8" i="64" a="1"/>
  <c r="BR2398" i="64" s="1"/>
  <c r="BR2475" i="64" a="1"/>
  <c r="BR2475" i="64" s="1"/>
  <c r="BR2449" i="64" a="1"/>
  <c r="BR2449" i="64" s="1"/>
  <c r="BR2424" i="64" a="1"/>
  <c r="BR2424" i="64" s="1"/>
  <c r="BR1645" i="64" a="1"/>
  <c r="BR1645" i="64" s="1"/>
  <c r="BR1646" i="64" s="1"/>
  <c r="BR92" i="64" a="1"/>
  <c r="BR92" i="64" s="1"/>
  <c r="BR89" i="64" a="1"/>
  <c r="BR89" i="64" s="1"/>
  <c r="BR91" i="64" a="1"/>
  <c r="BR91" i="64" s="1"/>
  <c r="BR90" i="64" a="1"/>
  <c r="BR90" i="64" s="1"/>
  <c r="BQ93" i="64"/>
  <c r="BR1587" i="64" a="1"/>
  <c r="BR1587" i="64" s="1"/>
  <c r="BR1588" i="64" s="1"/>
  <c r="BR389" i="64" a="1"/>
  <c r="BR389" i="64" s="1"/>
  <c r="CF1795" i="64"/>
  <c r="CF1797" i="64" s="1"/>
  <c r="BR2525" i="64" a="1"/>
  <c r="BR2525" i="64" s="1"/>
  <c r="BR1507" i="64" a="1"/>
  <c r="BR1507" i="64" s="1"/>
  <c r="BR1889" i="64" a="1"/>
  <c r="BR1889" i="64" s="1"/>
  <c r="BR1897" i="64" s="1"/>
  <c r="BR1668" i="64" a="1"/>
  <c r="BR1668" i="64" s="1"/>
  <c r="BR1670" i="64" a="1"/>
  <c r="BR1670" i="64" s="1"/>
  <c r="BR1676" i="64" a="1"/>
  <c r="BR1676" i="64" s="1"/>
  <c r="BR1214" i="64" a="1"/>
  <c r="BR1214" i="64" s="1"/>
  <c r="BR997" i="64" a="1"/>
  <c r="BR997" i="64" s="1"/>
  <c r="BR1669" i="64" a="1"/>
  <c r="BR1506" i="64" a="1"/>
  <c r="BR414" i="64" a="1"/>
  <c r="BR437" i="64" a="1"/>
  <c r="BR575" i="64" a="1"/>
  <c r="BR698" i="64" a="1"/>
  <c r="BR2168" i="64" a="1"/>
  <c r="BS2209" i="64" a="1"/>
  <c r="BR2189" i="64" a="1"/>
  <c r="BR2146" i="64" a="1"/>
  <c r="BS2243" i="64" a="1"/>
  <c r="BR998" i="64" a="1"/>
  <c r="BN621" i="64" a="1"/>
  <c r="BR599" i="64" a="1"/>
  <c r="BR390" i="64" a="1"/>
  <c r="BR1753" i="64" a="1"/>
  <c r="BR1754" i="64" a="1"/>
  <c r="BR1215" i="64" a="1"/>
  <c r="BN28" i="861" l="1"/>
  <c r="BN29" i="861" s="1"/>
  <c r="CX53" i="861"/>
  <c r="CX54" i="861"/>
  <c r="CX55" i="861" s="1"/>
  <c r="CX41" i="861"/>
  <c r="CW85" i="861"/>
  <c r="O21" i="1200"/>
  <c r="N26" i="1200"/>
  <c r="BO25" i="1200"/>
  <c r="AT507" i="64"/>
  <c r="AS516" i="64"/>
  <c r="AS504" i="64"/>
  <c r="AT496" i="64"/>
  <c r="AT499" i="64" s="1"/>
  <c r="AP1898" i="64" a="1"/>
  <c r="AP1898" i="64" s="1"/>
  <c r="AP1891" i="64" s="1"/>
  <c r="AP1892" i="64" s="1"/>
  <c r="CX25" i="863"/>
  <c r="CX36" i="861" s="1"/>
  <c r="CX72" i="863"/>
  <c r="CY71" i="863"/>
  <c r="CY67" i="863"/>
  <c r="CY69" i="863"/>
  <c r="CY23" i="863" s="1"/>
  <c r="CY34" i="861" s="1"/>
  <c r="CX26" i="863"/>
  <c r="BT277" i="64"/>
  <c r="BT278" i="64"/>
  <c r="BT260" i="64"/>
  <c r="BT261" i="64"/>
  <c r="BT279" i="64"/>
  <c r="BT280" i="64"/>
  <c r="BT262" i="64"/>
  <c r="BS281" i="64"/>
  <c r="BS263" i="64"/>
  <c r="DD2401" i="64"/>
  <c r="DE2399" i="64"/>
  <c r="CZ2452" i="64"/>
  <c r="DA2450" i="64"/>
  <c r="BR698" i="64"/>
  <c r="BR708" i="64" s="1"/>
  <c r="BQ708" i="64"/>
  <c r="BS702" i="64" a="1"/>
  <c r="BS702" i="64" s="1"/>
  <c r="BS697" i="64" a="1"/>
  <c r="BS697" i="64" s="1"/>
  <c r="BR437" i="64"/>
  <c r="BQ2072" i="64"/>
  <c r="BS2055" i="64" a="1"/>
  <c r="BS2055" i="64" s="1"/>
  <c r="BS2056" i="64" a="1"/>
  <c r="BS2056" i="64" s="1"/>
  <c r="BS2059" i="64" a="1"/>
  <c r="BS2059" i="64" s="1"/>
  <c r="BS2057" i="64" a="1"/>
  <c r="BS2057" i="64" s="1"/>
  <c r="BS2061" i="64" a="1"/>
  <c r="BS2061" i="64" s="1"/>
  <c r="BS2060" i="64" a="1"/>
  <c r="BS2060" i="64" s="1"/>
  <c r="BS2062" i="64" a="1"/>
  <c r="BS2062" i="64" s="1"/>
  <c r="BS2063" i="64" a="1"/>
  <c r="BS2063" i="64" s="1"/>
  <c r="BS2058" i="64" a="1"/>
  <c r="BS2058" i="64" s="1"/>
  <c r="BR2064" i="64"/>
  <c r="BS413" i="64" a="1"/>
  <c r="BS413" i="64" s="1"/>
  <c r="BS436" i="64" a="1"/>
  <c r="BS436" i="64" s="1"/>
  <c r="BS435" i="64" a="1"/>
  <c r="BS435" i="64" s="1"/>
  <c r="BR414" i="64"/>
  <c r="BS2243" i="64"/>
  <c r="BS2209" i="64"/>
  <c r="BR2146" i="64"/>
  <c r="BR2168" i="64"/>
  <c r="BS2501" i="64" a="1"/>
  <c r="BS2501" i="64" s="1"/>
  <c r="BS2147" i="64" a="1"/>
  <c r="BS2147" i="64" s="1"/>
  <c r="BS2167" i="64" a="1"/>
  <c r="BS2167" i="64" s="1"/>
  <c r="BP1763" i="64"/>
  <c r="BP1772" i="64"/>
  <c r="BO1772" i="64"/>
  <c r="BQ1761" i="64"/>
  <c r="BQ1770" i="64"/>
  <c r="BQ1762" i="64"/>
  <c r="BQ1771" i="64"/>
  <c r="BS1767" i="64" a="1"/>
  <c r="BS1767" i="64" s="1"/>
  <c r="BS1766" i="64" a="1"/>
  <c r="BS1766" i="64" s="1"/>
  <c r="BS1758" i="64" a="1"/>
  <c r="BS1758" i="64" s="1"/>
  <c r="BS1757" i="64" a="1"/>
  <c r="BS1757" i="64" s="1"/>
  <c r="BR1754" i="64"/>
  <c r="BR1753" i="64"/>
  <c r="BS1748" i="64" a="1"/>
  <c r="BS1748" i="64" s="1"/>
  <c r="BS1749" i="64" a="1"/>
  <c r="BS1749" i="64" s="1"/>
  <c r="BR2189" i="64"/>
  <c r="BS2188" i="64" a="1"/>
  <c r="BS2188" i="64" s="1"/>
  <c r="BS573" i="64" a="1"/>
  <c r="BS573" i="64" s="1"/>
  <c r="BN621" i="64"/>
  <c r="BT1958" i="64"/>
  <c r="BT1959" i="64" s="1"/>
  <c r="BO620" i="64" a="1"/>
  <c r="BO620" i="64" s="1"/>
  <c r="BR1669"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8" i="64" a="1"/>
  <c r="BS2398" i="64" s="1"/>
  <c r="BS2475" i="64" a="1"/>
  <c r="BS2475" i="64" s="1"/>
  <c r="BS2449" i="64" a="1"/>
  <c r="BS2449" i="64" s="1"/>
  <c r="BS2424" i="64" a="1"/>
  <c r="BS2424" i="64" s="1"/>
  <c r="BS1645" i="64" a="1"/>
  <c r="BS1645" i="64" s="1"/>
  <c r="BS1646" i="64" s="1"/>
  <c r="BR93" i="64"/>
  <c r="BS90" i="64" a="1"/>
  <c r="BS90" i="64" s="1"/>
  <c r="BS91" i="64" a="1"/>
  <c r="BS91" i="64" s="1"/>
  <c r="BS92" i="64" a="1"/>
  <c r="BS92" i="64" s="1"/>
  <c r="BS89" i="64" a="1"/>
  <c r="BS89" i="64" s="1"/>
  <c r="BS1587" i="64" a="1"/>
  <c r="BS1587" i="64" s="1"/>
  <c r="BS1588" i="64" s="1"/>
  <c r="BS389" i="64" a="1"/>
  <c r="BS389" i="64" s="1"/>
  <c r="CG1795" i="64"/>
  <c r="CG1797" i="64" s="1"/>
  <c r="BS2525" i="64" a="1"/>
  <c r="BS2525" i="64" s="1"/>
  <c r="BS1507" i="64" a="1"/>
  <c r="BS1507" i="64" s="1"/>
  <c r="BS1889" i="64" a="1"/>
  <c r="BS1889" i="64" s="1"/>
  <c r="BS1897" i="64" s="1"/>
  <c r="BS1668" i="64" a="1"/>
  <c r="BS1668" i="64" s="1"/>
  <c r="BS1670" i="64" a="1"/>
  <c r="BS1670" i="64" s="1"/>
  <c r="BS1676" i="64" a="1"/>
  <c r="BS1676" i="64" s="1"/>
  <c r="BS1214" i="64" a="1"/>
  <c r="BS1214" i="64" s="1"/>
  <c r="BS997" i="64" a="1"/>
  <c r="BS997" i="64" s="1"/>
  <c r="BS599" i="64" a="1"/>
  <c r="BS1669" i="64" a="1"/>
  <c r="BS414" i="64" a="1"/>
  <c r="BS998" i="64" a="1"/>
  <c r="BS575" i="64" a="1"/>
  <c r="BT2243" i="64" a="1"/>
  <c r="BS1215" i="64" a="1"/>
  <c r="BT2209" i="64" a="1"/>
  <c r="BS2146" i="64" a="1"/>
  <c r="BS698" i="64" a="1"/>
  <c r="BS437" i="64" a="1"/>
  <c r="BS2168" i="64" a="1"/>
  <c r="BS1506" i="64" a="1"/>
  <c r="BS2189" i="64" a="1"/>
  <c r="BS1753" i="64" a="1"/>
  <c r="BS1754" i="64" a="1"/>
  <c r="BO621" i="64" a="1"/>
  <c r="BS390" i="64" a="1"/>
  <c r="BP21" i="1200" l="1"/>
  <c r="BO26" i="1200"/>
  <c r="BO30" i="1200"/>
  <c r="BO17" i="861" s="1"/>
  <c r="BO19" i="861" s="1"/>
  <c r="AT508" i="64"/>
  <c r="BO1774" i="64"/>
  <c r="BO1775" i="64" s="1"/>
  <c r="AQ1888" i="64"/>
  <c r="AQ1894" i="64" s="1"/>
  <c r="L1892" i="64"/>
  <c r="AQ1898" i="64" a="1"/>
  <c r="AQ1898" i="64" s="1"/>
  <c r="CY25" i="863"/>
  <c r="CY36" i="861" s="1"/>
  <c r="CZ12" i="863"/>
  <c r="CY72" i="863"/>
  <c r="CY22" i="863"/>
  <c r="CY33" i="861" s="1"/>
  <c r="CY38" i="861" s="1"/>
  <c r="CY40" i="861" s="1"/>
  <c r="CY52" i="861" s="1"/>
  <c r="BT263" i="64"/>
  <c r="BU277" i="64"/>
  <c r="BU278" i="64"/>
  <c r="BU260" i="64"/>
  <c r="BU261" i="64"/>
  <c r="BU279" i="64"/>
  <c r="BU262" i="64"/>
  <c r="BU280" i="64"/>
  <c r="BT281" i="64"/>
  <c r="DA2452" i="64"/>
  <c r="DB2450" i="64"/>
  <c r="DE2401" i="64"/>
  <c r="DF2399" i="64"/>
  <c r="BS698" i="64"/>
  <c r="BT702" i="64" a="1"/>
  <c r="BT702" i="64" s="1"/>
  <c r="BT697" i="64" a="1"/>
  <c r="BT697" i="64" s="1"/>
  <c r="BS437" i="64"/>
  <c r="BR2072" i="64"/>
  <c r="BT2061" i="64" a="1"/>
  <c r="BT2061" i="64" s="1"/>
  <c r="BT2055" i="64" a="1"/>
  <c r="BT2055" i="64" s="1"/>
  <c r="BT2058" i="64" a="1"/>
  <c r="BT2058" i="64" s="1"/>
  <c r="BT2059" i="64" a="1"/>
  <c r="BT2059" i="64" s="1"/>
  <c r="BT2057" i="64" a="1"/>
  <c r="BT2057" i="64" s="1"/>
  <c r="BT2060" i="64" a="1"/>
  <c r="BT2060" i="64" s="1"/>
  <c r="BT2062" i="64" a="1"/>
  <c r="BT2062" i="64" s="1"/>
  <c r="BT2063" i="64" a="1"/>
  <c r="BT2063" i="64" s="1"/>
  <c r="BT2056" i="64" a="1"/>
  <c r="BT2056" i="64" s="1"/>
  <c r="BS2064" i="64"/>
  <c r="BT413" i="64" a="1"/>
  <c r="BT413" i="64" s="1"/>
  <c r="BT436" i="64" a="1"/>
  <c r="BT436" i="64" s="1"/>
  <c r="BT435" i="64" a="1"/>
  <c r="BT435" i="64" s="1"/>
  <c r="BS414" i="64"/>
  <c r="BT2243" i="64"/>
  <c r="BT2209" i="64"/>
  <c r="BS2168" i="64"/>
  <c r="BS2146" i="64"/>
  <c r="BT2501" i="64" a="1"/>
  <c r="BT2501" i="64" s="1"/>
  <c r="BT2147" i="64" a="1"/>
  <c r="BT2147" i="64" s="1"/>
  <c r="BT2167" i="64" a="1"/>
  <c r="BT2167" i="64" s="1"/>
  <c r="BP1774" i="64"/>
  <c r="BP1775" i="64" s="1"/>
  <c r="BQ1763" i="64"/>
  <c r="BR1762" i="64"/>
  <c r="BR1771" i="64"/>
  <c r="BR1761" i="64"/>
  <c r="BR1770" i="64"/>
  <c r="BT1766" i="64" a="1"/>
  <c r="BT1766" i="64" s="1"/>
  <c r="BT1767" i="64" a="1"/>
  <c r="BT1767" i="64" s="1"/>
  <c r="BT1758" i="64" a="1"/>
  <c r="BT1758" i="64" s="1"/>
  <c r="BT1757" i="64" a="1"/>
  <c r="BT1757" i="64" s="1"/>
  <c r="BS1754" i="64"/>
  <c r="BS1753" i="64"/>
  <c r="BT1748" i="64" a="1"/>
  <c r="BT1748" i="64" s="1"/>
  <c r="BT1749" i="64" a="1"/>
  <c r="BT1749" i="64" s="1"/>
  <c r="BS2189" i="64"/>
  <c r="BT2188" i="64" a="1"/>
  <c r="BT2188" i="64" s="1"/>
  <c r="BT573" i="64" a="1"/>
  <c r="BT573" i="64" s="1"/>
  <c r="BO621" i="64"/>
  <c r="BP620" i="64" a="1"/>
  <c r="BP620" i="64" s="1"/>
  <c r="BU1958" i="64"/>
  <c r="BU1959" i="64" s="1"/>
  <c r="BS1215" i="64"/>
  <c r="BS1669"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8" i="64" a="1"/>
  <c r="BT2398" i="64" s="1"/>
  <c r="BT2475" i="64" a="1"/>
  <c r="BT2475" i="64" s="1"/>
  <c r="BT2449" i="64" a="1"/>
  <c r="BT2449" i="64" s="1"/>
  <c r="BT2424" i="64" a="1"/>
  <c r="BT2424" i="64" s="1"/>
  <c r="BT1645" i="64" a="1"/>
  <c r="BT1645" i="64" s="1"/>
  <c r="BT1646" i="64" s="1"/>
  <c r="BS93" i="64"/>
  <c r="BT89" i="64" a="1"/>
  <c r="BT89" i="64" s="1"/>
  <c r="BT90" i="64" a="1"/>
  <c r="BT90" i="64" s="1"/>
  <c r="BT91" i="64" a="1"/>
  <c r="BT91" i="64" s="1"/>
  <c r="BT92" i="64" a="1"/>
  <c r="BT92" i="64" s="1"/>
  <c r="BT1587" i="64" a="1"/>
  <c r="BT1587" i="64" s="1"/>
  <c r="BT1588" i="64" s="1"/>
  <c r="BT389" i="64" a="1"/>
  <c r="BT389" i="64" s="1"/>
  <c r="CH1795" i="64"/>
  <c r="CH1797" i="64" s="1"/>
  <c r="BT2525" i="64" a="1"/>
  <c r="BT2525" i="64" s="1"/>
  <c r="BT1507" i="64" a="1"/>
  <c r="BT1507" i="64" s="1"/>
  <c r="BT1889" i="64" a="1"/>
  <c r="BT1889" i="64" s="1"/>
  <c r="BT1897" i="64" s="1"/>
  <c r="BT1668" i="64" a="1"/>
  <c r="BT1668" i="64" s="1"/>
  <c r="BT1670" i="64" a="1"/>
  <c r="BT1670" i="64" s="1"/>
  <c r="BT1676" i="64" a="1"/>
  <c r="BT1676" i="64" s="1"/>
  <c r="BT1214" i="64" a="1"/>
  <c r="BT1214" i="64" s="1"/>
  <c r="BT997" i="64" a="1"/>
  <c r="BT997" i="64" s="1"/>
  <c r="BU2243" i="64" a="1"/>
  <c r="BT2168" i="64" a="1"/>
  <c r="BT575" i="64" a="1"/>
  <c r="BT599" i="64" a="1"/>
  <c r="BT1754" i="64" a="1"/>
  <c r="BT1669" i="64" a="1"/>
  <c r="BT698" i="64" a="1"/>
  <c r="BT2146" i="64" a="1"/>
  <c r="BT414" i="64" a="1"/>
  <c r="BT2189" i="64" a="1"/>
  <c r="BT390" i="64" a="1"/>
  <c r="BT437" i="64" a="1"/>
  <c r="BP621" i="64" a="1"/>
  <c r="BT1215" i="64" a="1"/>
  <c r="BT998" i="64" a="1"/>
  <c r="BU2209" i="64" a="1"/>
  <c r="BT1506" i="64" a="1"/>
  <c r="BT1753" i="64" a="1"/>
  <c r="BO28" i="861" l="1"/>
  <c r="BO29" i="861" s="1"/>
  <c r="CY53" i="861"/>
  <c r="CY54" i="861"/>
  <c r="CY55" i="861" s="1"/>
  <c r="CY41" i="861"/>
  <c r="CX85" i="861"/>
  <c r="BP25" i="1200"/>
  <c r="AT510" i="64"/>
  <c r="AT500" i="64" s="1"/>
  <c r="AT502" i="64" s="1"/>
  <c r="AQ1891" i="64"/>
  <c r="CZ69" i="863"/>
  <c r="CZ23" i="863" s="1"/>
  <c r="CZ34" i="861" s="1"/>
  <c r="CZ67" i="863"/>
  <c r="CZ71" i="863"/>
  <c r="CY26" i="863"/>
  <c r="BV277" i="64"/>
  <c r="BV278" i="64"/>
  <c r="BV260" i="64"/>
  <c r="BV261" i="64"/>
  <c r="BV279" i="64"/>
  <c r="BV262" i="64"/>
  <c r="BV280" i="64"/>
  <c r="BU263" i="64"/>
  <c r="BU281" i="64"/>
  <c r="DF2401" i="64"/>
  <c r="DG2399" i="64"/>
  <c r="DB2452" i="64"/>
  <c r="DC2450" i="64"/>
  <c r="BT698" i="64"/>
  <c r="BT708" i="64" s="1"/>
  <c r="BS708" i="64"/>
  <c r="BU702" i="64" a="1"/>
  <c r="BU702" i="64" s="1"/>
  <c r="BU697" i="64" a="1"/>
  <c r="BU697" i="64" s="1"/>
  <c r="BS2072" i="64"/>
  <c r="BT437" i="64"/>
  <c r="BU2056" i="64" a="1"/>
  <c r="BU2056" i="64" s="1"/>
  <c r="BU2057" i="64" a="1"/>
  <c r="BU2057" i="64" s="1"/>
  <c r="BU2058" i="64" a="1"/>
  <c r="BU2058" i="64" s="1"/>
  <c r="BU2059" i="64" a="1"/>
  <c r="BU2059" i="64" s="1"/>
  <c r="BU2060" i="64" a="1"/>
  <c r="BU2060" i="64" s="1"/>
  <c r="BU2055" i="64" a="1"/>
  <c r="BU2055" i="64" s="1"/>
  <c r="BU2061" i="64" a="1"/>
  <c r="BU2061" i="64" s="1"/>
  <c r="BU2062" i="64" a="1"/>
  <c r="BU2062" i="64" s="1"/>
  <c r="BU2063" i="64" a="1"/>
  <c r="BU2063" i="64" s="1"/>
  <c r="BT2064" i="64"/>
  <c r="BU413" i="64" a="1"/>
  <c r="BU413" i="64" s="1"/>
  <c r="BU436" i="64" a="1"/>
  <c r="BU436" i="64" s="1"/>
  <c r="BU435" i="64" a="1"/>
  <c r="BU435" i="64" s="1"/>
  <c r="BT414" i="64"/>
  <c r="BU2243" i="64"/>
  <c r="BU2209" i="64"/>
  <c r="BT2168" i="64"/>
  <c r="BT2146" i="64"/>
  <c r="BU2501" i="64" a="1"/>
  <c r="BU2501" i="64" s="1"/>
  <c r="BU2147" i="64" a="1"/>
  <c r="BU2147" i="64" s="1"/>
  <c r="BU2167" i="64" a="1"/>
  <c r="BU2167" i="64" s="1"/>
  <c r="BR1763" i="64"/>
  <c r="BQ1772" i="64"/>
  <c r="BR1772" i="64"/>
  <c r="BS1761" i="64"/>
  <c r="BS1770" i="64"/>
  <c r="BS1762" i="64"/>
  <c r="BS1771" i="64"/>
  <c r="BU1767" i="64" a="1"/>
  <c r="BU1767" i="64" s="1"/>
  <c r="BU1766" i="64" a="1"/>
  <c r="BU1766" i="64" s="1"/>
  <c r="BU1758" i="64" a="1"/>
  <c r="BU1758" i="64" s="1"/>
  <c r="BU1757" i="64" a="1"/>
  <c r="BU1757" i="64" s="1"/>
  <c r="BT1754" i="64"/>
  <c r="BT1753" i="64"/>
  <c r="BU1748" i="64" a="1"/>
  <c r="BU1748" i="64" s="1"/>
  <c r="BU1749" i="64" a="1"/>
  <c r="BU1749" i="64" s="1"/>
  <c r="BT2189" i="64"/>
  <c r="BU2188" i="64" a="1"/>
  <c r="BU2188" i="64" s="1"/>
  <c r="BU573" i="64" a="1"/>
  <c r="BU573" i="64" s="1"/>
  <c r="BP621" i="64"/>
  <c r="BV1958" i="64"/>
  <c r="BV1959" i="64" s="1"/>
  <c r="BQ620" i="64" a="1"/>
  <c r="BQ620" i="64" s="1"/>
  <c r="BT1215" i="64"/>
  <c r="BT1506" i="64"/>
  <c r="BT1669"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8" i="64" a="1"/>
  <c r="BU2398" i="64" s="1"/>
  <c r="BU2475" i="64" a="1"/>
  <c r="BU2475" i="64" s="1"/>
  <c r="BU2449" i="64" a="1"/>
  <c r="BU2449" i="64" s="1"/>
  <c r="BU2424" i="64" a="1"/>
  <c r="BU2424" i="64" s="1"/>
  <c r="BU1645" i="64" a="1"/>
  <c r="BU1645" i="64" s="1"/>
  <c r="BU1646" i="64" s="1"/>
  <c r="BU90" i="64" a="1"/>
  <c r="BU90" i="64" s="1"/>
  <c r="BU91" i="64" a="1"/>
  <c r="BU91" i="64" s="1"/>
  <c r="BU92" i="64" a="1"/>
  <c r="BU92" i="64" s="1"/>
  <c r="BU89" i="64" a="1"/>
  <c r="BU89" i="64" s="1"/>
  <c r="BT93" i="64"/>
  <c r="BU1587" i="64" a="1"/>
  <c r="BU1587" i="64" s="1"/>
  <c r="BU1588" i="64" s="1"/>
  <c r="BU389" i="64" a="1"/>
  <c r="BU389" i="64" s="1"/>
  <c r="CI1795" i="64"/>
  <c r="CI1797" i="64" s="1"/>
  <c r="BU2525" i="64" a="1"/>
  <c r="BU2525" i="64" s="1"/>
  <c r="BU1507" i="64" a="1"/>
  <c r="BU1507" i="64" s="1"/>
  <c r="BU1889" i="64" a="1"/>
  <c r="BU1889" i="64" s="1"/>
  <c r="BU1897" i="64" s="1"/>
  <c r="BU1668" i="64" a="1"/>
  <c r="BU1668" i="64" s="1"/>
  <c r="BU1676" i="64" a="1"/>
  <c r="BU1676" i="64" s="1"/>
  <c r="BU1670" i="64" a="1"/>
  <c r="BU1670" i="64" s="1"/>
  <c r="BU1214" i="64" a="1"/>
  <c r="BU1214" i="64" s="1"/>
  <c r="BU997" i="64" a="1"/>
  <c r="BU997" i="64" s="1"/>
  <c r="BU1754" i="64" a="1"/>
  <c r="BU698" i="64" a="1"/>
  <c r="BU1669" i="64" a="1"/>
  <c r="BU437" i="64" a="1"/>
  <c r="BU599" i="64" a="1"/>
  <c r="BU575" i="64" a="1"/>
  <c r="BU414" i="64" a="1"/>
  <c r="BU2189" i="64" a="1"/>
  <c r="BQ621" i="64" a="1"/>
  <c r="BU1753" i="64" a="1"/>
  <c r="BV2243" i="64" a="1"/>
  <c r="BU2146" i="64" a="1"/>
  <c r="BV2209" i="64" a="1"/>
  <c r="BU2168" i="64" a="1"/>
  <c r="BU1506" i="64" a="1"/>
  <c r="BU390" i="64" a="1"/>
  <c r="BU998" i="64" a="1"/>
  <c r="BU1215" i="64" a="1"/>
  <c r="BQ21" i="1200" l="1"/>
  <c r="BP26" i="1200"/>
  <c r="BP30" i="1200"/>
  <c r="BP17" i="861" s="1"/>
  <c r="BP19" i="861" s="1"/>
  <c r="AT511" i="64"/>
  <c r="AT512" i="64" s="1"/>
  <c r="AT503" i="64"/>
  <c r="AQ1892" i="64"/>
  <c r="AR1888" i="64" s="1"/>
  <c r="AR1894" i="64" s="1"/>
  <c r="BQ1774" i="64"/>
  <c r="BQ1775" i="64" s="1"/>
  <c r="AR1898" i="64" a="1"/>
  <c r="AR1898" i="64" s="1"/>
  <c r="CZ25" i="863"/>
  <c r="CZ36" i="861" s="1"/>
  <c r="CZ72" i="863"/>
  <c r="CZ22" i="863"/>
  <c r="CZ33" i="861" s="1"/>
  <c r="CZ38" i="861" s="1"/>
  <c r="CZ40" i="861" s="1"/>
  <c r="CZ52" i="861" s="1"/>
  <c r="BV281" i="64"/>
  <c r="BV263" i="64"/>
  <c r="BW277" i="64"/>
  <c r="BW278" i="64"/>
  <c r="BW260" i="64"/>
  <c r="BW261" i="64"/>
  <c r="BW279" i="64"/>
  <c r="BW262" i="64"/>
  <c r="BW280" i="64"/>
  <c r="DC2452" i="64"/>
  <c r="DD2450" i="64"/>
  <c r="DG2401" i="64"/>
  <c r="DH2399" i="64"/>
  <c r="BU698" i="64"/>
  <c r="BV702" i="64" a="1"/>
  <c r="BV702" i="64" s="1"/>
  <c r="BV697" i="64" a="1"/>
  <c r="BV697" i="64" s="1"/>
  <c r="BU437" i="64"/>
  <c r="BT2072" i="64"/>
  <c r="BU2064" i="64"/>
  <c r="BV2055" i="64" a="1"/>
  <c r="BV2055" i="64" s="1"/>
  <c r="BV2056" i="64" a="1"/>
  <c r="BV2056" i="64" s="1"/>
  <c r="BV2057" i="64" a="1"/>
  <c r="BV2057" i="64" s="1"/>
  <c r="BV2058" i="64" a="1"/>
  <c r="BV2058" i="64" s="1"/>
  <c r="BV2059" i="64" a="1"/>
  <c r="BV2059" i="64" s="1"/>
  <c r="BV2061" i="64" a="1"/>
  <c r="BV2061" i="64" s="1"/>
  <c r="BV2060" i="64" a="1"/>
  <c r="BV2060" i="64" s="1"/>
  <c r="BV2062" i="64" a="1"/>
  <c r="BV2062" i="64" s="1"/>
  <c r="BV2063" i="64" a="1"/>
  <c r="BV2063" i="64" s="1"/>
  <c r="BV435" i="64" a="1"/>
  <c r="BV435" i="64" s="1"/>
  <c r="BV413" i="64" a="1"/>
  <c r="BV413" i="64" s="1"/>
  <c r="BV436" i="64" a="1"/>
  <c r="BV436" i="64" s="1"/>
  <c r="BU414" i="64"/>
  <c r="BV2209" i="64"/>
  <c r="BV2243" i="64"/>
  <c r="BU2168" i="64"/>
  <c r="BU2146" i="64"/>
  <c r="BV2501" i="64" a="1"/>
  <c r="BV2501" i="64" s="1"/>
  <c r="BV2147" i="64" a="1"/>
  <c r="BV2147" i="64" s="1"/>
  <c r="BV2167" i="64" a="1"/>
  <c r="BV2167" i="64" s="1"/>
  <c r="BR1774" i="64"/>
  <c r="BR1775" i="64" s="1"/>
  <c r="BS1763" i="64"/>
  <c r="BT1761" i="64"/>
  <c r="BT1770" i="64"/>
  <c r="BT1762" i="64"/>
  <c r="BT1771" i="64"/>
  <c r="BV1767" i="64" a="1"/>
  <c r="BV1767" i="64" s="1"/>
  <c r="BV1766" i="64" a="1"/>
  <c r="BV1766" i="64" s="1"/>
  <c r="BV1758" i="64" a="1"/>
  <c r="BV1758" i="64" s="1"/>
  <c r="BV1757" i="64" a="1"/>
  <c r="BV1757" i="64" s="1"/>
  <c r="BU1754" i="64"/>
  <c r="BU1753" i="64"/>
  <c r="BV1748" i="64" a="1"/>
  <c r="BV1748" i="64" s="1"/>
  <c r="BV1749" i="64" a="1"/>
  <c r="BV1749" i="64" s="1"/>
  <c r="BU2189" i="64"/>
  <c r="BV2188" i="64" a="1"/>
  <c r="BV2188" i="64" s="1"/>
  <c r="BV573" i="64" a="1"/>
  <c r="BV573" i="64" s="1"/>
  <c r="BQ621" i="64"/>
  <c r="BW1958" i="64"/>
  <c r="BW1959" i="64" s="1"/>
  <c r="BR620" i="64" a="1"/>
  <c r="BR620" i="64" s="1"/>
  <c r="BU1669"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8" i="64" a="1"/>
  <c r="BV2398" i="64" s="1"/>
  <c r="BV2424" i="64" a="1"/>
  <c r="BV2424" i="64" s="1"/>
  <c r="BV2449" i="64" a="1"/>
  <c r="BV2449" i="64" s="1"/>
  <c r="BV2475" i="64" a="1"/>
  <c r="BV2475" i="64" s="1"/>
  <c r="BV1645" i="64" a="1"/>
  <c r="BV1645" i="64" s="1"/>
  <c r="BV1646" i="64" s="1"/>
  <c r="BU93" i="64"/>
  <c r="BV90" i="64" a="1"/>
  <c r="BV90" i="64" s="1"/>
  <c r="BV91" i="64" a="1"/>
  <c r="BV91" i="64" s="1"/>
  <c r="BV92" i="64" a="1"/>
  <c r="BV92" i="64" s="1"/>
  <c r="BV89" i="64" a="1"/>
  <c r="BV89" i="64" s="1"/>
  <c r="BV1587" i="64" a="1"/>
  <c r="BV1587" i="64" s="1"/>
  <c r="BV1588" i="64" s="1"/>
  <c r="BV389" i="64" a="1"/>
  <c r="BV389" i="64" s="1"/>
  <c r="CJ1795" i="64"/>
  <c r="CJ1797" i="64" s="1"/>
  <c r="BV2525" i="64" a="1"/>
  <c r="BV2525" i="64" s="1"/>
  <c r="BV1507" i="64" a="1"/>
  <c r="BV1507" i="64" s="1"/>
  <c r="BV1889" i="64" a="1"/>
  <c r="BV1889" i="64" s="1"/>
  <c r="BV1897" i="64" s="1"/>
  <c r="BV1670" i="64" a="1"/>
  <c r="BV1670" i="64" s="1"/>
  <c r="BV1668" i="64" a="1"/>
  <c r="BV1668" i="64" s="1"/>
  <c r="BV1676" i="64" a="1"/>
  <c r="BV1676" i="64" s="1"/>
  <c r="BV1214" i="64" a="1"/>
  <c r="BV1214" i="64" s="1"/>
  <c r="BV997" i="64" a="1"/>
  <c r="BV997" i="64" s="1"/>
  <c r="BV2168" i="64" a="1"/>
  <c r="BW2209" i="64" a="1"/>
  <c r="BV390" i="64" a="1"/>
  <c r="BV437" i="64" a="1"/>
  <c r="BV414" i="64" a="1"/>
  <c r="BV2189" i="64" a="1"/>
  <c r="BV698" i="64" a="1"/>
  <c r="BW2243" i="64" a="1"/>
  <c r="BV1669" i="64" a="1"/>
  <c r="BV575" i="64" a="1"/>
  <c r="BV599" i="64" a="1"/>
  <c r="BV1506" i="64" a="1"/>
  <c r="BV2146" i="64" a="1"/>
  <c r="BV1753" i="64" a="1"/>
  <c r="BR621" i="64" a="1"/>
  <c r="BV998" i="64" a="1"/>
  <c r="BV1215" i="64" a="1"/>
  <c r="BV1754" i="64" a="1"/>
  <c r="BP28" i="861" l="1"/>
  <c r="BP29" i="861" s="1"/>
  <c r="CZ53" i="861"/>
  <c r="CZ54" i="861"/>
  <c r="CZ55" i="861" s="1"/>
  <c r="CY85" i="861"/>
  <c r="CZ41" i="861"/>
  <c r="BQ25" i="1200"/>
  <c r="AT516" i="64"/>
  <c r="AU507" i="64"/>
  <c r="AT504" i="64"/>
  <c r="AU496" i="64"/>
  <c r="AU499" i="64" s="1"/>
  <c r="AR1891" i="64"/>
  <c r="AR1892" i="64" s="1"/>
  <c r="AS1888" i="64" s="1"/>
  <c r="AS1894" i="64" s="1"/>
  <c r="DA12" i="863"/>
  <c r="DA71" i="863" s="1"/>
  <c r="CZ26" i="863"/>
  <c r="BX277" i="64"/>
  <c r="BX278" i="64"/>
  <c r="BX260" i="64"/>
  <c r="BX279" i="64"/>
  <c r="BX261" i="64"/>
  <c r="BX280" i="64"/>
  <c r="BX262" i="64"/>
  <c r="BW281" i="64"/>
  <c r="BW263" i="64"/>
  <c r="DH2401" i="64"/>
  <c r="DI2399" i="64"/>
  <c r="DD2452" i="64"/>
  <c r="DE2450" i="64"/>
  <c r="BV698" i="64"/>
  <c r="BV708" i="64" s="1"/>
  <c r="BU708" i="64"/>
  <c r="BW702" i="64" a="1"/>
  <c r="BW702" i="64" s="1"/>
  <c r="BW697" i="64" a="1"/>
  <c r="BW697" i="64" s="1"/>
  <c r="BV437" i="64"/>
  <c r="BU2072" i="64"/>
  <c r="BW2055" i="64" a="1"/>
  <c r="BW2055" i="64" s="1"/>
  <c r="BW2056" i="64" a="1"/>
  <c r="BW2056" i="64" s="1"/>
  <c r="BW2057" i="64" a="1"/>
  <c r="BW2057" i="64" s="1"/>
  <c r="BW2058" i="64" a="1"/>
  <c r="BW2058" i="64" s="1"/>
  <c r="BW2059" i="64" a="1"/>
  <c r="BW2059" i="64" s="1"/>
  <c r="BW2060" i="64" a="1"/>
  <c r="BW2060" i="64" s="1"/>
  <c r="BW2062" i="64" a="1"/>
  <c r="BW2062" i="64" s="1"/>
  <c r="BW2063" i="64" a="1"/>
  <c r="BW2063" i="64" s="1"/>
  <c r="BW2061" i="64" a="1"/>
  <c r="BW2061" i="64" s="1"/>
  <c r="BV2064" i="64"/>
  <c r="BW435" i="64" a="1"/>
  <c r="BW435" i="64" s="1"/>
  <c r="BW413" i="64" a="1"/>
  <c r="BW413" i="64" s="1"/>
  <c r="BW436" i="64" a="1"/>
  <c r="BW436" i="64" s="1"/>
  <c r="BV414" i="64"/>
  <c r="BW2243" i="64"/>
  <c r="BW2209" i="64"/>
  <c r="BV2168" i="64"/>
  <c r="BV2146" i="64"/>
  <c r="BW2501" i="64" a="1"/>
  <c r="BW2501" i="64" s="1"/>
  <c r="BW2147" i="64" a="1"/>
  <c r="BW2147" i="64" s="1"/>
  <c r="BW2167" i="64" a="1"/>
  <c r="BW2167" i="64" s="1"/>
  <c r="BT1763" i="64"/>
  <c r="BT1772" i="64"/>
  <c r="BS1772" i="64"/>
  <c r="BU1761" i="64"/>
  <c r="BU1770" i="64"/>
  <c r="BU1762" i="64"/>
  <c r="BU1771" i="64"/>
  <c r="BW1767" i="64" a="1"/>
  <c r="BW1767" i="64" s="1"/>
  <c r="BW1766" i="64" a="1"/>
  <c r="BW1766" i="64" s="1"/>
  <c r="BW1757" i="64" a="1"/>
  <c r="BW1757" i="64" s="1"/>
  <c r="BW1758" i="64" a="1"/>
  <c r="BW1758" i="64" s="1"/>
  <c r="BV1754" i="64"/>
  <c r="BV1753" i="64"/>
  <c r="BW1748" i="64" a="1"/>
  <c r="BW1748" i="64" s="1"/>
  <c r="BW1749" i="64" a="1"/>
  <c r="BW1749" i="64" s="1"/>
  <c r="BV2189" i="64"/>
  <c r="BW2188" i="64" a="1"/>
  <c r="BW2188" i="64" s="1"/>
  <c r="BW573" i="64" a="1"/>
  <c r="BW573" i="64" s="1"/>
  <c r="BR621" i="64"/>
  <c r="BX1958" i="64"/>
  <c r="BX1959" i="64" s="1"/>
  <c r="BS620" i="64" a="1"/>
  <c r="BS620" i="64" s="1"/>
  <c r="BV1669"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8" i="64" a="1"/>
  <c r="BW2398" i="64" s="1"/>
  <c r="BW2424" i="64" a="1"/>
  <c r="BW2424" i="64" s="1"/>
  <c r="BW2475" i="64" a="1"/>
  <c r="BW2475" i="64" s="1"/>
  <c r="BW2449" i="64" a="1"/>
  <c r="BW2449" i="64" s="1"/>
  <c r="BW1645" i="64" a="1"/>
  <c r="BW1645" i="64" s="1"/>
  <c r="BW1646" i="64" s="1"/>
  <c r="BV93" i="64"/>
  <c r="BW90" i="64" a="1"/>
  <c r="BW90" i="64" s="1"/>
  <c r="BW91" i="64" a="1"/>
  <c r="BW91" i="64" s="1"/>
  <c r="BW92" i="64" a="1"/>
  <c r="BW92" i="64" s="1"/>
  <c r="BW89" i="64" a="1"/>
  <c r="BW89" i="64" s="1"/>
  <c r="BW1587" i="64" a="1"/>
  <c r="BW1587" i="64" s="1"/>
  <c r="BW1588" i="64" s="1"/>
  <c r="BW389" i="64" a="1"/>
  <c r="BW389" i="64" s="1"/>
  <c r="CK1795" i="64"/>
  <c r="CK1797" i="64" s="1"/>
  <c r="BW2525" i="64" a="1"/>
  <c r="BW2525" i="64" s="1"/>
  <c r="BW1507" i="64" a="1"/>
  <c r="BW1507" i="64" s="1"/>
  <c r="BW1889" i="64" a="1"/>
  <c r="BW1889" i="64" s="1"/>
  <c r="BW1897" i="64" s="1"/>
  <c r="BW1676" i="64" a="1"/>
  <c r="BW1676" i="64" s="1"/>
  <c r="BW1668" i="64" a="1"/>
  <c r="BW1668" i="64" s="1"/>
  <c r="BW1670" i="64" a="1"/>
  <c r="BW1670" i="64" s="1"/>
  <c r="BW1214" i="64" a="1"/>
  <c r="BW1214" i="64" s="1"/>
  <c r="BW997" i="64" a="1"/>
  <c r="BW997" i="64" s="1"/>
  <c r="BW2146" i="64" a="1"/>
  <c r="BW1754" i="64" a="1"/>
  <c r="BW1753" i="64" a="1"/>
  <c r="BW2189" i="64" a="1"/>
  <c r="BW437" i="64" a="1"/>
  <c r="BW414" i="64" a="1"/>
  <c r="BW1669" i="64" a="1"/>
  <c r="BW698" i="64" a="1"/>
  <c r="BW599" i="64" a="1"/>
  <c r="BW2168" i="64" a="1"/>
  <c r="BW575" i="64" a="1"/>
  <c r="BX2243" i="64" a="1"/>
  <c r="BX2209" i="64" a="1"/>
  <c r="BW998" i="64" a="1"/>
  <c r="BW1506" i="64" a="1"/>
  <c r="BW390" i="64" a="1"/>
  <c r="BW1215" i="64" a="1"/>
  <c r="BS621" i="64" a="1"/>
  <c r="BQ26" i="1200" l="1"/>
  <c r="BR21" i="1200"/>
  <c r="BQ30" i="1200"/>
  <c r="BQ17" i="861" s="1"/>
  <c r="BQ19" i="861" s="1"/>
  <c r="AU508" i="64"/>
  <c r="BS1774" i="64"/>
  <c r="BS1775" i="64" s="1"/>
  <c r="AS1898" i="64" a="1"/>
  <c r="AS1898" i="64" s="1"/>
  <c r="AS1891" i="64" s="1"/>
  <c r="DA25" i="863"/>
  <c r="DA36" i="861" s="1"/>
  <c r="DA67" i="863"/>
  <c r="DA22" i="863" s="1"/>
  <c r="DA33" i="861" s="1"/>
  <c r="DA38" i="861" s="1"/>
  <c r="DA40" i="861" s="1"/>
  <c r="DA52" i="861" s="1"/>
  <c r="DA69" i="863"/>
  <c r="DA23" i="863" s="1"/>
  <c r="DA34" i="861" s="1"/>
  <c r="DB12" i="863"/>
  <c r="BX281" i="64"/>
  <c r="BY277" i="64"/>
  <c r="BY278" i="64"/>
  <c r="BY260" i="64"/>
  <c r="BY261" i="64"/>
  <c r="BY279" i="64"/>
  <c r="BY262" i="64"/>
  <c r="BY280" i="64"/>
  <c r="BX263" i="64"/>
  <c r="DE2452" i="64"/>
  <c r="DF2450" i="64"/>
  <c r="DI2401" i="64"/>
  <c r="DJ2399" i="64"/>
  <c r="BW698" i="64"/>
  <c r="BX702" i="64" a="1"/>
  <c r="BX702" i="64" s="1"/>
  <c r="BX697" i="64" a="1"/>
  <c r="BX697" i="64" s="1"/>
  <c r="BW437" i="64"/>
  <c r="BV2072" i="64"/>
  <c r="BX2055" i="64" a="1"/>
  <c r="BX2055" i="64" s="1"/>
  <c r="BX2056" i="64" a="1"/>
  <c r="BX2056" i="64" s="1"/>
  <c r="BX2061" i="64" a="1"/>
  <c r="BX2061" i="64" s="1"/>
  <c r="BX2058" i="64" a="1"/>
  <c r="BX2058" i="64" s="1"/>
  <c r="BX2062" i="64" a="1"/>
  <c r="BX2062" i="64" s="1"/>
  <c r="BX2063" i="64" a="1"/>
  <c r="BX2063" i="64" s="1"/>
  <c r="BX2059" i="64" a="1"/>
  <c r="BX2059" i="64" s="1"/>
  <c r="BX2057" i="64" a="1"/>
  <c r="BX2057" i="64" s="1"/>
  <c r="BX2060" i="64" a="1"/>
  <c r="BX2060" i="64" s="1"/>
  <c r="BW2064" i="64"/>
  <c r="BX435" i="64" a="1"/>
  <c r="BX435" i="64" s="1"/>
  <c r="BX413" i="64" a="1"/>
  <c r="BX413" i="64" s="1"/>
  <c r="BX436" i="64" a="1"/>
  <c r="BX436" i="64" s="1"/>
  <c r="BW414" i="64"/>
  <c r="BX2243" i="64"/>
  <c r="BX2209" i="64"/>
  <c r="BW2168" i="64"/>
  <c r="BW2146" i="64"/>
  <c r="BX2501" i="64" a="1"/>
  <c r="BX2501" i="64" s="1"/>
  <c r="BX2147" i="64" a="1"/>
  <c r="BX2147" i="64" s="1"/>
  <c r="BX2167" i="64" a="1"/>
  <c r="BX2167" i="64" s="1"/>
  <c r="BT1774" i="64"/>
  <c r="BT1775" i="64" s="1"/>
  <c r="BU1763" i="64"/>
  <c r="BV1761" i="64"/>
  <c r="BV1770" i="64"/>
  <c r="BV1762" i="64"/>
  <c r="BV1771" i="64"/>
  <c r="BX1766" i="64" a="1"/>
  <c r="BX1766" i="64" s="1"/>
  <c r="BX1767" i="64" a="1"/>
  <c r="BX1767" i="64" s="1"/>
  <c r="BX1757" i="64" a="1"/>
  <c r="BX1757" i="64" s="1"/>
  <c r="BX1758" i="64" a="1"/>
  <c r="BX1758" i="64" s="1"/>
  <c r="BW1754" i="64"/>
  <c r="BW1753" i="64"/>
  <c r="BX1748" i="64" a="1"/>
  <c r="BX1748" i="64" s="1"/>
  <c r="BX1749" i="64" a="1"/>
  <c r="BX1749" i="64" s="1"/>
  <c r="BW2189" i="64"/>
  <c r="BX2188" i="64" a="1"/>
  <c r="BX2188" i="64" s="1"/>
  <c r="BX573" i="64" a="1"/>
  <c r="BX573" i="64" s="1"/>
  <c r="BS621" i="64"/>
  <c r="BT620" i="64" a="1"/>
  <c r="BT620" i="64" s="1"/>
  <c r="BY1958" i="64"/>
  <c r="BY1959" i="64" s="1"/>
  <c r="BW1669"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8" i="64" a="1"/>
  <c r="BX2398" i="64" s="1"/>
  <c r="BX2475" i="64" a="1"/>
  <c r="BX2475" i="64" s="1"/>
  <c r="BX2449" i="64" a="1"/>
  <c r="BX2449" i="64" s="1"/>
  <c r="BX2424" i="64" a="1"/>
  <c r="BX2424" i="64" s="1"/>
  <c r="BX1645" i="64" a="1"/>
  <c r="BX1645" i="64" s="1"/>
  <c r="BX1646" i="64" s="1"/>
  <c r="BW93" i="64"/>
  <c r="BX89" i="64" a="1"/>
  <c r="BX89" i="64" s="1"/>
  <c r="BX90" i="64" a="1"/>
  <c r="BX90" i="64" s="1"/>
  <c r="BX91" i="64" a="1"/>
  <c r="BX91" i="64" s="1"/>
  <c r="BX92" i="64" a="1"/>
  <c r="BX92" i="64" s="1"/>
  <c r="BX1587" i="64" a="1"/>
  <c r="BX1587" i="64" s="1"/>
  <c r="BX1588" i="64" s="1"/>
  <c r="BX389" i="64" a="1"/>
  <c r="BX389" i="64" s="1"/>
  <c r="CL1795" i="64"/>
  <c r="BX2525" i="64" a="1"/>
  <c r="BX2525" i="64" s="1"/>
  <c r="BX1507" i="64" a="1"/>
  <c r="BX1507" i="64" s="1"/>
  <c r="BX1889" i="64" a="1"/>
  <c r="BX1889" i="64" s="1"/>
  <c r="BX1897" i="64" s="1"/>
  <c r="BX1676" i="64" a="1"/>
  <c r="BX1676" i="64" s="1"/>
  <c r="BX1670" i="64" a="1"/>
  <c r="BX1670" i="64" s="1"/>
  <c r="BX1668" i="64" a="1"/>
  <c r="BX1668" i="64" s="1"/>
  <c r="BX1214" i="64" a="1"/>
  <c r="BX1214" i="64" s="1"/>
  <c r="BX997" i="64" a="1"/>
  <c r="BX997" i="64" s="1"/>
  <c r="BX2146" i="64" a="1"/>
  <c r="BX437" i="64" a="1"/>
  <c r="BX2189" i="64" a="1"/>
  <c r="BX390" i="64" a="1"/>
  <c r="BX1215" i="64" a="1"/>
  <c r="BX575" i="64" a="1"/>
  <c r="BX698" i="64" a="1"/>
  <c r="BT621" i="64" a="1"/>
  <c r="BY2209" i="64" a="1"/>
  <c r="BX2168" i="64" a="1"/>
  <c r="BX1669" i="64" a="1"/>
  <c r="BX414" i="64" a="1"/>
  <c r="BX599" i="64" a="1"/>
  <c r="BX1754" i="64" a="1"/>
  <c r="BY2243" i="64" a="1"/>
  <c r="BX1753" i="64" a="1"/>
  <c r="BX1506" i="64" a="1"/>
  <c r="BX998" i="64" a="1"/>
  <c r="BQ28" i="861" l="1"/>
  <c r="BQ29" i="861" s="1"/>
  <c r="DA53" i="861"/>
  <c r="DA54" i="861"/>
  <c r="DA55" i="861" s="1"/>
  <c r="CZ85" i="861"/>
  <c r="DA41" i="861"/>
  <c r="BR25" i="1200"/>
  <c r="AU510" i="64"/>
  <c r="AU500" i="64" s="1"/>
  <c r="AU502" i="64" s="1"/>
  <c r="CL1797" i="64"/>
  <c r="P1795" i="64"/>
  <c r="DA72" i="863"/>
  <c r="DA26" i="863"/>
  <c r="DB69" i="863"/>
  <c r="DB23" i="863" s="1"/>
  <c r="DB34" i="861" s="1"/>
  <c r="DB71" i="863"/>
  <c r="DB67" i="863"/>
  <c r="BY263" i="64"/>
  <c r="BY281" i="64"/>
  <c r="BZ277" i="64"/>
  <c r="BZ260" i="64"/>
  <c r="BZ278" i="64"/>
  <c r="BZ261" i="64"/>
  <c r="BZ279" i="64"/>
  <c r="BZ280" i="64"/>
  <c r="BZ262" i="64"/>
  <c r="DJ2401" i="64"/>
  <c r="DK2399" i="64"/>
  <c r="DF2452" i="64"/>
  <c r="DG2450" i="64"/>
  <c r="BX698" i="64"/>
  <c r="BX708" i="64" s="1"/>
  <c r="BW708" i="64"/>
  <c r="BY702" i="64" a="1"/>
  <c r="BY702" i="64" s="1"/>
  <c r="BY697" i="64" a="1"/>
  <c r="BY697" i="64" s="1"/>
  <c r="BX437" i="64"/>
  <c r="BW2072" i="64"/>
  <c r="BY2055" i="64" a="1"/>
  <c r="BY2055" i="64" s="1"/>
  <c r="BY2056" i="64" a="1"/>
  <c r="BY2056" i="64" s="1"/>
  <c r="BY2057" i="64" a="1"/>
  <c r="BY2057" i="64" s="1"/>
  <c r="BY2058" i="64" a="1"/>
  <c r="BY2058" i="64" s="1"/>
  <c r="BY2059" i="64" a="1"/>
  <c r="BY2059" i="64" s="1"/>
  <c r="BY2060" i="64" a="1"/>
  <c r="BY2060" i="64" s="1"/>
  <c r="BY2062" i="64" a="1"/>
  <c r="BY2062" i="64" s="1"/>
  <c r="BY2063" i="64" a="1"/>
  <c r="BY2063" i="64" s="1"/>
  <c r="BY2061" i="64" a="1"/>
  <c r="BY2061" i="64" s="1"/>
  <c r="BX2064" i="64"/>
  <c r="BY413" i="64" a="1"/>
  <c r="BY413" i="64" s="1"/>
  <c r="BY435" i="64" a="1"/>
  <c r="BY435" i="64" s="1"/>
  <c r="BY436" i="64" a="1"/>
  <c r="BY436" i="64" s="1"/>
  <c r="BX414" i="64"/>
  <c r="BY2243" i="64"/>
  <c r="BY2209" i="64"/>
  <c r="BX2168" i="64"/>
  <c r="BX2146" i="64"/>
  <c r="BY2501" i="64" a="1"/>
  <c r="BY2501" i="64" s="1"/>
  <c r="BY2167" i="64" a="1"/>
  <c r="BY2167" i="64" s="1"/>
  <c r="BY2147" i="64" a="1"/>
  <c r="BY2147" i="64" s="1"/>
  <c r="BU1772" i="64"/>
  <c r="BV1763" i="64"/>
  <c r="BW1761" i="64"/>
  <c r="BW1770" i="64"/>
  <c r="BW1762" i="64"/>
  <c r="BW1771" i="64"/>
  <c r="BY1767" i="64" a="1"/>
  <c r="BY1767" i="64" s="1"/>
  <c r="BY1766" i="64" a="1"/>
  <c r="BY1766" i="64" s="1"/>
  <c r="BY1758" i="64" a="1"/>
  <c r="BY1758" i="64" s="1"/>
  <c r="BY1757" i="64" a="1"/>
  <c r="BY1757" i="64" s="1"/>
  <c r="BX1754" i="64"/>
  <c r="BX1753" i="64"/>
  <c r="BY1748" i="64" a="1"/>
  <c r="BY1748" i="64" s="1"/>
  <c r="BY1749" i="64" a="1"/>
  <c r="BY1749" i="64" s="1"/>
  <c r="BX2189" i="64"/>
  <c r="BY2188" i="64" a="1"/>
  <c r="BY2188" i="64" s="1"/>
  <c r="BY573" i="64" a="1"/>
  <c r="BY573" i="64" s="1"/>
  <c r="BT621" i="64"/>
  <c r="BZ1958" i="64"/>
  <c r="BZ1959" i="64" s="1"/>
  <c r="BU620" i="64" a="1"/>
  <c r="BU620" i="64" s="1"/>
  <c r="AS1892" i="64"/>
  <c r="AT1888" i="64" s="1"/>
  <c r="AT1894" i="64" s="1"/>
  <c r="BX1506" i="64"/>
  <c r="BX1215" i="64"/>
  <c r="BX1669"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8" i="64" a="1"/>
  <c r="BY2398" i="64" s="1"/>
  <c r="BY2475" i="64" a="1"/>
  <c r="BY2475" i="64" s="1"/>
  <c r="BY2449" i="64" a="1"/>
  <c r="BY2449" i="64" s="1"/>
  <c r="BY2424" i="64" a="1"/>
  <c r="BY2424" i="64" s="1"/>
  <c r="BY1645" i="64" a="1"/>
  <c r="BY1645" i="64" s="1"/>
  <c r="BY1646" i="64" s="1"/>
  <c r="BY92" i="64" a="1"/>
  <c r="BY92" i="64" s="1"/>
  <c r="BY89" i="64" a="1"/>
  <c r="BY89" i="64" s="1"/>
  <c r="BY90" i="64" a="1"/>
  <c r="BY90" i="64" s="1"/>
  <c r="BY91" i="64" a="1"/>
  <c r="BY91" i="64" s="1"/>
  <c r="BX93" i="64"/>
  <c r="BY1587" i="64" a="1"/>
  <c r="BY1587" i="64" s="1"/>
  <c r="BY1588" i="64" s="1"/>
  <c r="BY389" i="64" a="1"/>
  <c r="BY389" i="64" s="1"/>
  <c r="BY2525" i="64" a="1"/>
  <c r="BY2525" i="64" s="1"/>
  <c r="BY1507" i="64" a="1"/>
  <c r="BY1507" i="64" s="1"/>
  <c r="BY1889" i="64" a="1"/>
  <c r="BY1889" i="64" s="1"/>
  <c r="BY1897" i="64" s="1"/>
  <c r="BY1676" i="64" a="1"/>
  <c r="BY1676" i="64" s="1"/>
  <c r="BY1670" i="64" a="1"/>
  <c r="BY1670" i="64" s="1"/>
  <c r="BY1668" i="64" a="1"/>
  <c r="BY1668" i="64" s="1"/>
  <c r="BY1214" i="64" a="1"/>
  <c r="BY1214" i="64" s="1"/>
  <c r="BY997" i="64" a="1"/>
  <c r="BY997" i="64" s="1"/>
  <c r="S464" i="64"/>
  <c r="BY1754" i="64" a="1"/>
  <c r="BY2146" i="64" a="1"/>
  <c r="BZ2243" i="64" a="1"/>
  <c r="BY1753" i="64" a="1"/>
  <c r="BY998" i="64" a="1"/>
  <c r="BY599" i="64" a="1"/>
  <c r="BY1669" i="64" a="1"/>
  <c r="BY575" i="64" a="1"/>
  <c r="BY2189" i="64" a="1"/>
  <c r="BY414" i="64" a="1"/>
  <c r="BY437" i="64" a="1"/>
  <c r="BY698" i="64" a="1"/>
  <c r="BY2168" i="64" a="1"/>
  <c r="BZ2209" i="64" a="1"/>
  <c r="BY1506" i="64" a="1"/>
  <c r="BY390" i="64" a="1"/>
  <c r="BU621" i="64" a="1"/>
  <c r="BY1215" i="64" a="1"/>
  <c r="BS21" i="1200" l="1"/>
  <c r="BR26" i="1200"/>
  <c r="BR30" i="1200"/>
  <c r="BR17" i="861" s="1"/>
  <c r="BR19" i="861" s="1"/>
  <c r="AU511" i="64"/>
  <c r="AV507" i="64" s="1"/>
  <c r="AU503" i="64"/>
  <c r="N1797" i="64"/>
  <c r="O1797" i="64"/>
  <c r="P1797" i="64"/>
  <c r="BU1774" i="64"/>
  <c r="BU1775" i="64" s="1"/>
  <c r="AT1898" i="64" a="1"/>
  <c r="AT1898" i="64" s="1"/>
  <c r="AT1891" i="64" s="1"/>
  <c r="DB25" i="863"/>
  <c r="DB36" i="861" s="1"/>
  <c r="DB22" i="863"/>
  <c r="DB33" i="861" s="1"/>
  <c r="DB38" i="861" s="1"/>
  <c r="DB40" i="861" s="1"/>
  <c r="DB52" i="861" s="1"/>
  <c r="DB72" i="863"/>
  <c r="BZ281" i="64"/>
  <c r="CA277" i="64"/>
  <c r="CA260" i="64"/>
  <c r="CA278" i="64"/>
  <c r="CA279" i="64"/>
  <c r="CA261" i="64"/>
  <c r="CA262" i="64"/>
  <c r="CA280" i="64"/>
  <c r="BZ263" i="64"/>
  <c r="DG2452" i="64"/>
  <c r="DH2450" i="64"/>
  <c r="DK2401" i="64"/>
  <c r="DL2399" i="64"/>
  <c r="DL2401" i="64" s="1"/>
  <c r="BY698" i="64"/>
  <c r="BY708" i="64" s="1"/>
  <c r="BZ702" i="64" a="1"/>
  <c r="BZ702" i="64" s="1"/>
  <c r="BZ697" i="64" a="1"/>
  <c r="BZ697" i="64" s="1"/>
  <c r="BY437" i="64"/>
  <c r="BX2072" i="64"/>
  <c r="BZ2055" i="64" a="1"/>
  <c r="BZ2055" i="64" s="1"/>
  <c r="BZ2056" i="64" a="1"/>
  <c r="BZ2056" i="64" s="1"/>
  <c r="BZ2057" i="64" a="1"/>
  <c r="BZ2057" i="64" s="1"/>
  <c r="BZ2058" i="64" a="1"/>
  <c r="BZ2058" i="64" s="1"/>
  <c r="BZ2061" i="64" a="1"/>
  <c r="BZ2061" i="64" s="1"/>
  <c r="BZ2060" i="64" a="1"/>
  <c r="BZ2060" i="64" s="1"/>
  <c r="BZ2062" i="64" a="1"/>
  <c r="BZ2062" i="64" s="1"/>
  <c r="BZ2063" i="64" a="1"/>
  <c r="BZ2063" i="64" s="1"/>
  <c r="BZ2059" i="64" a="1"/>
  <c r="BZ2059" i="64" s="1"/>
  <c r="BY2064" i="64"/>
  <c r="BZ413" i="64" a="1"/>
  <c r="BZ413" i="64" s="1"/>
  <c r="BZ435" i="64" a="1"/>
  <c r="BZ435" i="64" s="1"/>
  <c r="BZ436" i="64" a="1"/>
  <c r="BZ436" i="64" s="1"/>
  <c r="BY414" i="64"/>
  <c r="BZ2243" i="64"/>
  <c r="BZ2209" i="64"/>
  <c r="BY2146" i="64"/>
  <c r="BY2168" i="64"/>
  <c r="BZ2501" i="64" a="1"/>
  <c r="BZ2501" i="64" s="1"/>
  <c r="BZ2147" i="64" a="1"/>
  <c r="BZ2147" i="64" s="1"/>
  <c r="BZ2167" i="64" a="1"/>
  <c r="BZ2167" i="64" s="1"/>
  <c r="BV1772" i="64"/>
  <c r="BV1774" i="64" s="1"/>
  <c r="BV1775" i="64" s="1"/>
  <c r="BW1763" i="64"/>
  <c r="BX1761" i="64"/>
  <c r="BX1770" i="64"/>
  <c r="BX1762" i="64"/>
  <c r="BX1771" i="64"/>
  <c r="BZ1767" i="64" a="1"/>
  <c r="BZ1767" i="64" s="1"/>
  <c r="BZ1766" i="64" a="1"/>
  <c r="BZ1766" i="64" s="1"/>
  <c r="BZ1757" i="64" a="1"/>
  <c r="BZ1757" i="64" s="1"/>
  <c r="BZ1758" i="64" a="1"/>
  <c r="BZ1758" i="64" s="1"/>
  <c r="BY1754" i="64"/>
  <c r="BY1753" i="64"/>
  <c r="BZ1748" i="64" a="1"/>
  <c r="BZ1748" i="64" s="1"/>
  <c r="BZ1749" i="64" a="1"/>
  <c r="BZ1749" i="64" s="1"/>
  <c r="BY2189" i="64"/>
  <c r="BZ2188" i="64" a="1"/>
  <c r="BZ2188" i="64" s="1"/>
  <c r="BZ573" i="64" a="1"/>
  <c r="BZ573" i="64" s="1"/>
  <c r="BU621" i="64"/>
  <c r="CA1958" i="64"/>
  <c r="BV620" i="64" a="1"/>
  <c r="BV620" i="64" s="1"/>
  <c r="BY1506" i="64"/>
  <c r="BY1215" i="64"/>
  <c r="BY1669"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8" i="64" a="1"/>
  <c r="BZ2398" i="64" s="1"/>
  <c r="BZ2475" i="64" a="1"/>
  <c r="BZ2475" i="64" s="1"/>
  <c r="BZ2449" i="64" a="1"/>
  <c r="BZ2449" i="64" s="1"/>
  <c r="BZ2424" i="64" a="1"/>
  <c r="BZ2424" i="64" s="1"/>
  <c r="BZ1645" i="64" a="1"/>
  <c r="BZ1645" i="64" s="1"/>
  <c r="BZ1646" i="64" s="1"/>
  <c r="BZ92" i="64" a="1"/>
  <c r="BZ92" i="64" s="1"/>
  <c r="BZ90" i="64" a="1"/>
  <c r="BZ90" i="64" s="1"/>
  <c r="BZ89" i="64" a="1"/>
  <c r="BZ89" i="64" s="1"/>
  <c r="BZ91" i="64" a="1"/>
  <c r="BZ91" i="64" s="1"/>
  <c r="BY93" i="64"/>
  <c r="BZ1587" i="64" a="1"/>
  <c r="BZ1587" i="64" s="1"/>
  <c r="BZ1588" i="64" s="1"/>
  <c r="BZ389" i="64" a="1"/>
  <c r="BZ389" i="64" s="1"/>
  <c r="BZ2525" i="64" a="1"/>
  <c r="BZ2525" i="64" s="1"/>
  <c r="BZ1507" i="64" a="1"/>
  <c r="BZ1507" i="64" s="1"/>
  <c r="BZ1889" i="64" a="1"/>
  <c r="BZ1889" i="64" s="1"/>
  <c r="BZ1897" i="64" s="1"/>
  <c r="BZ1670" i="64" a="1"/>
  <c r="BZ1670" i="64" s="1"/>
  <c r="BZ1676" i="64" a="1"/>
  <c r="BZ1676" i="64" s="1"/>
  <c r="BZ1668" i="64" a="1"/>
  <c r="BZ1668" i="64" s="1"/>
  <c r="BZ1214" i="64" a="1"/>
  <c r="BZ1214" i="64" s="1"/>
  <c r="BZ997" i="64" a="1"/>
  <c r="BZ997" i="64" s="1"/>
  <c r="CA2209" i="64" a="1"/>
  <c r="BZ1754" i="64" a="1"/>
  <c r="BZ1753" i="64" a="1"/>
  <c r="BZ2146" i="64" a="1"/>
  <c r="BZ575" i="64" a="1"/>
  <c r="BZ437" i="64" a="1"/>
  <c r="BZ414" i="64" a="1"/>
  <c r="BZ698" i="64" a="1"/>
  <c r="BZ1669" i="64" a="1"/>
  <c r="BZ2168" i="64" a="1"/>
  <c r="BZ2189" i="64" a="1"/>
  <c r="BZ599" i="64" a="1"/>
  <c r="BZ1506" i="64" a="1"/>
  <c r="BZ390" i="64" a="1"/>
  <c r="BV621" i="64" a="1"/>
  <c r="CA2243" i="64" a="1"/>
  <c r="BZ1215" i="64" a="1"/>
  <c r="BZ998" i="64" a="1"/>
  <c r="BR28" i="861" l="1"/>
  <c r="BR29" i="861" s="1"/>
  <c r="DB53" i="861"/>
  <c r="DB54" i="861"/>
  <c r="DB55" i="861" s="1"/>
  <c r="DB41" i="861"/>
  <c r="DA85" i="861"/>
  <c r="BS25" i="1200"/>
  <c r="AU516" i="64"/>
  <c r="AU512" i="64"/>
  <c r="AU504" i="64"/>
  <c r="AV496" i="64"/>
  <c r="CA1959" i="64"/>
  <c r="DC12" i="863"/>
  <c r="DC71" i="863" s="1"/>
  <c r="DB26" i="863"/>
  <c r="CB277" i="64"/>
  <c r="CB278" i="64"/>
  <c r="CB260" i="64"/>
  <c r="CB261" i="64"/>
  <c r="CB279" i="64"/>
  <c r="CB262" i="64"/>
  <c r="CB280" i="64"/>
  <c r="CA263" i="64"/>
  <c r="CA281" i="64"/>
  <c r="DH2452" i="64"/>
  <c r="DI2450" i="64"/>
  <c r="BZ698" i="64"/>
  <c r="BZ708" i="64" s="1"/>
  <c r="CA702" i="64" a="1"/>
  <c r="CA702" i="64" s="1"/>
  <c r="CA697" i="64" a="1"/>
  <c r="CA697" i="64" s="1"/>
  <c r="BZ437" i="64"/>
  <c r="BY2072" i="64"/>
  <c r="CA2055" i="64" a="1"/>
  <c r="CA2055" i="64" s="1"/>
  <c r="CA2056" i="64" a="1"/>
  <c r="CA2056" i="64" s="1"/>
  <c r="CA2061" i="64" a="1"/>
  <c r="CA2061" i="64" s="1"/>
  <c r="CA2058" i="64" a="1"/>
  <c r="CA2058" i="64" s="1"/>
  <c r="CA2060" i="64" a="1"/>
  <c r="CA2060" i="64" s="1"/>
  <c r="CA2062" i="64" a="1"/>
  <c r="CA2062" i="64" s="1"/>
  <c r="CA2063" i="64" a="1"/>
  <c r="CA2063" i="64" s="1"/>
  <c r="CA2059" i="64" a="1"/>
  <c r="CA2059" i="64" s="1"/>
  <c r="CA2057" i="64" a="1"/>
  <c r="CA2057" i="64" s="1"/>
  <c r="BZ2064" i="64"/>
  <c r="CA413" i="64" a="1"/>
  <c r="CA413" i="64" s="1"/>
  <c r="CA436" i="64" a="1"/>
  <c r="CA436" i="64" s="1"/>
  <c r="CA435" i="64" a="1"/>
  <c r="CA435" i="64" s="1"/>
  <c r="BZ414" i="64"/>
  <c r="CA2209" i="64"/>
  <c r="CA2243" i="64"/>
  <c r="BZ2168" i="64"/>
  <c r="BZ2146" i="64"/>
  <c r="CA2501" i="64" a="1"/>
  <c r="CA2501" i="64" s="1"/>
  <c r="CA2147" i="64" a="1"/>
  <c r="CA2147" i="64" s="1"/>
  <c r="CA2167" i="64" a="1"/>
  <c r="CA2167" i="64" s="1"/>
  <c r="BW1772" i="64"/>
  <c r="BW1774" i="64" s="1"/>
  <c r="BX1763" i="64"/>
  <c r="BY1761" i="64"/>
  <c r="BY1770" i="64"/>
  <c r="BY1762" i="64"/>
  <c r="BY1771" i="64"/>
  <c r="CA1767" i="64" a="1"/>
  <c r="CA1767" i="64" s="1"/>
  <c r="CA1766" i="64" a="1"/>
  <c r="CA1766" i="64" s="1"/>
  <c r="CA1758" i="64" a="1"/>
  <c r="CA1758" i="64" s="1"/>
  <c r="CA1757" i="64" a="1"/>
  <c r="CA1757" i="64" s="1"/>
  <c r="BZ1754" i="64"/>
  <c r="BZ1753" i="64"/>
  <c r="CA1748" i="64" a="1"/>
  <c r="CA1748" i="64" s="1"/>
  <c r="CA1749" i="64" a="1"/>
  <c r="CA1749" i="64" s="1"/>
  <c r="BZ2189" i="64"/>
  <c r="CA2188" i="64" a="1"/>
  <c r="CA2188" i="64" s="1"/>
  <c r="CA573" i="64" a="1"/>
  <c r="CA573" i="64" s="1"/>
  <c r="BV621" i="64"/>
  <c r="CB1958" i="64"/>
  <c r="CB1959" i="64" s="1"/>
  <c r="BW620" i="64" a="1"/>
  <c r="BW620" i="64" s="1"/>
  <c r="AT1892" i="64"/>
  <c r="AU1888" i="64" s="1"/>
  <c r="AU1894" i="64" s="1"/>
  <c r="BZ1669"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8" i="64" a="1"/>
  <c r="CA2398" i="64" s="1"/>
  <c r="CA2475" i="64" a="1"/>
  <c r="CA2475" i="64" s="1"/>
  <c r="CA2449" i="64" a="1"/>
  <c r="CA2449" i="64" s="1"/>
  <c r="CA2424" i="64" a="1"/>
  <c r="CA2424" i="64" s="1"/>
  <c r="CA1645" i="64" a="1"/>
  <c r="CA1645" i="64" s="1"/>
  <c r="CA1646" i="64" s="1"/>
  <c r="CA90" i="64" a="1"/>
  <c r="CA90" i="64" s="1"/>
  <c r="CA91" i="64" a="1"/>
  <c r="CA91" i="64" s="1"/>
  <c r="CA92" i="64" a="1"/>
  <c r="CA92" i="64" s="1"/>
  <c r="CA89" i="64" a="1"/>
  <c r="CA89" i="64" s="1"/>
  <c r="BZ93" i="64"/>
  <c r="CA1587" i="64" a="1"/>
  <c r="CA1587" i="64" s="1"/>
  <c r="CA1588" i="64" s="1"/>
  <c r="CA389" i="64" a="1"/>
  <c r="CA389" i="64" s="1"/>
  <c r="CA2525" i="64" a="1"/>
  <c r="CA2525" i="64" s="1"/>
  <c r="CA1507" i="64" a="1"/>
  <c r="CA1507" i="64" s="1"/>
  <c r="CA1889" i="64" a="1"/>
  <c r="CA1889" i="64" s="1"/>
  <c r="CA1897" i="64" s="1"/>
  <c r="CA1670" i="64" a="1"/>
  <c r="CA1670" i="64" s="1"/>
  <c r="CA1676" i="64" a="1"/>
  <c r="CA1676" i="64" s="1"/>
  <c r="CA1668" i="64" a="1"/>
  <c r="CA1668" i="64" s="1"/>
  <c r="CA1214" i="64" a="1"/>
  <c r="CA1214" i="64" s="1"/>
  <c r="CA997" i="64" a="1"/>
  <c r="CA997" i="64" s="1"/>
  <c r="CA2146" i="64" a="1"/>
  <c r="CB2209" i="64" a="1"/>
  <c r="CA2189" i="64" a="1"/>
  <c r="CA414" i="64" a="1"/>
  <c r="CA1669" i="64" a="1"/>
  <c r="CA2168" i="64" a="1"/>
  <c r="CA1506" i="64" a="1"/>
  <c r="CA390" i="64" a="1"/>
  <c r="CB2243" i="64" a="1"/>
  <c r="CA437" i="64" a="1"/>
  <c r="CA575" i="64" a="1"/>
  <c r="CA698" i="64" a="1"/>
  <c r="CA599" i="64" a="1"/>
  <c r="CA998" i="64" a="1"/>
  <c r="CA1215" i="64" a="1"/>
  <c r="BW621" i="64" a="1"/>
  <c r="CA1753" i="64" a="1"/>
  <c r="CA1754" i="64" a="1"/>
  <c r="BT21" i="1200" l="1"/>
  <c r="BS26" i="1200"/>
  <c r="BS30" i="1200"/>
  <c r="BS17" i="861" s="1"/>
  <c r="BS19" i="861" s="1"/>
  <c r="AV499" i="64"/>
  <c r="AU1898" i="64" a="1"/>
  <c r="AU1898" i="64" s="1"/>
  <c r="AU1891" i="64" s="1"/>
  <c r="DC25" i="863"/>
  <c r="DC36" i="861" s="1"/>
  <c r="DC69" i="863"/>
  <c r="DC23" i="863" s="1"/>
  <c r="DC34" i="861" s="1"/>
  <c r="DC67" i="863"/>
  <c r="DC22" i="863" s="1"/>
  <c r="DC33" i="861" s="1"/>
  <c r="DC38" i="861" s="1"/>
  <c r="DC40" i="861" s="1"/>
  <c r="DC52" i="861" s="1"/>
  <c r="DD12" i="863"/>
  <c r="CB263" i="64"/>
  <c r="CC277" i="64"/>
  <c r="CC278" i="64"/>
  <c r="CC260" i="64"/>
  <c r="CC261" i="64"/>
  <c r="CC279" i="64"/>
  <c r="CC262" i="64"/>
  <c r="CC280" i="64"/>
  <c r="CB281" i="64"/>
  <c r="DI2452" i="64"/>
  <c r="DJ2450" i="64"/>
  <c r="CA698" i="64"/>
  <c r="CB702" i="64" a="1"/>
  <c r="CB702" i="64" s="1"/>
  <c r="CB697" i="64" a="1"/>
  <c r="CB697" i="64" s="1"/>
  <c r="CA437" i="64"/>
  <c r="BZ2072" i="64"/>
  <c r="O2072" i="64" s="1"/>
  <c r="CB2060" i="64" a="1"/>
  <c r="CB2060" i="64" s="1"/>
  <c r="CB2061" i="64" a="1"/>
  <c r="CB2061" i="64" s="1"/>
  <c r="CB2055" i="64" a="1"/>
  <c r="CB2055" i="64" s="1"/>
  <c r="CB2056" i="64" a="1"/>
  <c r="CB2056" i="64" s="1"/>
  <c r="CB2058" i="64" a="1"/>
  <c r="CB2058" i="64" s="1"/>
  <c r="CB2062" i="64" a="1"/>
  <c r="CB2062" i="64" s="1"/>
  <c r="CB2063" i="64" a="1"/>
  <c r="CB2063" i="64" s="1"/>
  <c r="CB2059" i="64" a="1"/>
  <c r="CB2059" i="64" s="1"/>
  <c r="CB2057" i="64" a="1"/>
  <c r="CB2057" i="64" s="1"/>
  <c r="CA2064" i="64"/>
  <c r="CB413" i="64" a="1"/>
  <c r="CB413" i="64" s="1"/>
  <c r="CB436" i="64" a="1"/>
  <c r="CB436" i="64" s="1"/>
  <c r="CB435" i="64" a="1"/>
  <c r="CB435" i="64" s="1"/>
  <c r="CA414" i="64"/>
  <c r="CB2243" i="64"/>
  <c r="CB2209" i="64"/>
  <c r="CA2168" i="64"/>
  <c r="CA2146" i="64"/>
  <c r="CB2501" i="64" a="1"/>
  <c r="CB2501" i="64" s="1"/>
  <c r="CB2147" i="64" a="1"/>
  <c r="CB2147" i="64" s="1"/>
  <c r="CB2167" i="64" a="1"/>
  <c r="CB2167" i="64" s="1"/>
  <c r="BW1775" i="64"/>
  <c r="BX1772" i="64"/>
  <c r="BX1774" i="64" s="1"/>
  <c r="BX1775" i="64" s="1"/>
  <c r="BY1763" i="64"/>
  <c r="BZ1761" i="64"/>
  <c r="BZ1770" i="64"/>
  <c r="BZ1762" i="64"/>
  <c r="BZ1771" i="64"/>
  <c r="CB1766" i="64" a="1"/>
  <c r="CB1766" i="64" s="1"/>
  <c r="CB1767" i="64" a="1"/>
  <c r="CB1767" i="64" s="1"/>
  <c r="CB1758" i="64" a="1"/>
  <c r="CB1758" i="64" s="1"/>
  <c r="CB1757" i="64" a="1"/>
  <c r="CB1757" i="64" s="1"/>
  <c r="CA1754" i="64"/>
  <c r="CA1753" i="64"/>
  <c r="CB1748" i="64" a="1"/>
  <c r="CB1748" i="64" s="1"/>
  <c r="CB1749" i="64" a="1"/>
  <c r="CB1749" i="64" s="1"/>
  <c r="CA2189" i="64"/>
  <c r="CB2188" i="64" a="1"/>
  <c r="CB2188" i="64" s="1"/>
  <c r="CB573" i="64" a="1"/>
  <c r="CB573" i="64" s="1"/>
  <c r="BW621" i="64"/>
  <c r="CC1958" i="64"/>
  <c r="CC1959" i="64" s="1"/>
  <c r="BX620" i="64" a="1"/>
  <c r="BX620" i="64" s="1"/>
  <c r="CA1506" i="64"/>
  <c r="CA1215" i="64"/>
  <c r="CA1669"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8" i="64" a="1"/>
  <c r="CB2398" i="64" s="1"/>
  <c r="CB2475" i="64" a="1"/>
  <c r="CB2475" i="64" s="1"/>
  <c r="CB2449" i="64" a="1"/>
  <c r="CB2449" i="64" s="1"/>
  <c r="CB2424" i="64" a="1"/>
  <c r="CB2424" i="64" s="1"/>
  <c r="CB1645" i="64" a="1"/>
  <c r="CB1645" i="64" s="1"/>
  <c r="CB1646" i="64" s="1"/>
  <c r="CA93" i="64"/>
  <c r="CB89" i="64" a="1"/>
  <c r="CB89" i="64" s="1"/>
  <c r="CB90" i="64" a="1"/>
  <c r="CB90" i="64" s="1"/>
  <c r="CB91" i="64" a="1"/>
  <c r="CB91" i="64" s="1"/>
  <c r="CB92" i="64" a="1"/>
  <c r="CB92" i="64" s="1"/>
  <c r="CB1587" i="64" a="1"/>
  <c r="CB1587" i="64" s="1"/>
  <c r="CB1588" i="64" s="1"/>
  <c r="CB389" i="64" a="1"/>
  <c r="CB389" i="64" s="1"/>
  <c r="CB2525" i="64" a="1"/>
  <c r="CB2525" i="64" s="1"/>
  <c r="CB1507" i="64" a="1"/>
  <c r="CB1507" i="64" s="1"/>
  <c r="CB1889" i="64" a="1"/>
  <c r="CB1889" i="64" s="1"/>
  <c r="CB1897" i="64" s="1"/>
  <c r="CB1670" i="64" a="1"/>
  <c r="CB1670" i="64" s="1"/>
  <c r="CB1676" i="64" a="1"/>
  <c r="CB1676" i="64" s="1"/>
  <c r="CB1668" i="64" a="1"/>
  <c r="CB1668" i="64" s="1"/>
  <c r="CB1214" i="64" a="1"/>
  <c r="CB1214" i="64" s="1"/>
  <c r="CB997" i="64" a="1"/>
  <c r="CB997" i="64" s="1"/>
  <c r="BX621" i="64" a="1"/>
  <c r="CB414" i="64" a="1"/>
  <c r="CB1754" i="64" a="1"/>
  <c r="CB1669" i="64" a="1"/>
  <c r="CB698" i="64" a="1"/>
  <c r="CB390" i="64" a="1"/>
  <c r="CC2209" i="64" a="1"/>
  <c r="CB575" i="64" a="1"/>
  <c r="CB2146" i="64" a="1"/>
  <c r="CC2243" i="64" a="1"/>
  <c r="CB1506" i="64" a="1"/>
  <c r="CB2168" i="64" a="1"/>
  <c r="CB599" i="64" a="1"/>
  <c r="CB2189" i="64" a="1"/>
  <c r="CB437" i="64" a="1"/>
  <c r="CB1215" i="64" a="1"/>
  <c r="CB998" i="64" a="1"/>
  <c r="CB1753" i="64" a="1"/>
  <c r="BS28" i="861" l="1"/>
  <c r="BS29" i="861" s="1"/>
  <c r="DC53" i="861"/>
  <c r="DC54" i="861"/>
  <c r="DC55" i="861" s="1"/>
  <c r="DC41" i="861"/>
  <c r="DB85" i="861"/>
  <c r="BT25" i="1200"/>
  <c r="AV508" i="64"/>
  <c r="DC72" i="863"/>
  <c r="DD69" i="863"/>
  <c r="DD23" i="863" s="1"/>
  <c r="DD34" i="861" s="1"/>
  <c r="DD67" i="863"/>
  <c r="DD71" i="863"/>
  <c r="DC26" i="863"/>
  <c r="CC263" i="64"/>
  <c r="CD277" i="64"/>
  <c r="CD278" i="64"/>
  <c r="CD260" i="64"/>
  <c r="CD261" i="64"/>
  <c r="CD279" i="64"/>
  <c r="CD280" i="64"/>
  <c r="CD262" i="64"/>
  <c r="CC281" i="64"/>
  <c r="DJ2452" i="64"/>
  <c r="DK2450" i="64"/>
  <c r="CB698" i="64"/>
  <c r="CB708" i="64" s="1"/>
  <c r="CA708" i="64"/>
  <c r="CC702" i="64" a="1"/>
  <c r="CC702" i="64" s="1"/>
  <c r="CC697" i="64" a="1"/>
  <c r="CC697" i="64" s="1"/>
  <c r="CB437" i="64"/>
  <c r="CA2072" i="64"/>
  <c r="CC2056" i="64" a="1"/>
  <c r="CC2056" i="64" s="1"/>
  <c r="CC2057" i="64" a="1"/>
  <c r="CC2057" i="64" s="1"/>
  <c r="CC2058" i="64" a="1"/>
  <c r="CC2058" i="64" s="1"/>
  <c r="CC2059" i="64" a="1"/>
  <c r="CC2059" i="64" s="1"/>
  <c r="CC2061" i="64" a="1"/>
  <c r="CC2061" i="64" s="1"/>
  <c r="CC2060" i="64" a="1"/>
  <c r="CC2060" i="64" s="1"/>
  <c r="CC2055" i="64" a="1"/>
  <c r="CC2055" i="64" s="1"/>
  <c r="CC2062" i="64" a="1"/>
  <c r="CC2062" i="64" s="1"/>
  <c r="CC2063" i="64" a="1"/>
  <c r="CC2063" i="64" s="1"/>
  <c r="CB2064" i="64"/>
  <c r="CC413" i="64" a="1"/>
  <c r="CC413" i="64" s="1"/>
  <c r="CC436" i="64" a="1"/>
  <c r="CC436" i="64" s="1"/>
  <c r="CC435" i="64" a="1"/>
  <c r="CC435" i="64" s="1"/>
  <c r="CB414" i="64"/>
  <c r="CC2243" i="64"/>
  <c r="CC2209" i="64"/>
  <c r="CB2168" i="64"/>
  <c r="CB2146" i="64"/>
  <c r="CC2501" i="64" a="1"/>
  <c r="CC2501" i="64" s="1"/>
  <c r="CC2147" i="64" a="1"/>
  <c r="CC2147" i="64" s="1"/>
  <c r="CC2167" i="64" a="1"/>
  <c r="CC2167" i="64" s="1"/>
  <c r="BY1772" i="64"/>
  <c r="BY1774" i="64" s="1"/>
  <c r="BY1775" i="64" s="1"/>
  <c r="BZ1763" i="64"/>
  <c r="CA1761" i="64"/>
  <c r="CA1770" i="64"/>
  <c r="CA1762" i="64"/>
  <c r="CA1771" i="64"/>
  <c r="CC1767" i="64" a="1"/>
  <c r="CC1767" i="64" s="1"/>
  <c r="CC1766" i="64" a="1"/>
  <c r="CC1766" i="64" s="1"/>
  <c r="CC1758" i="64" a="1"/>
  <c r="CC1758" i="64" s="1"/>
  <c r="CC1757" i="64" a="1"/>
  <c r="CC1757" i="64" s="1"/>
  <c r="CB1754" i="64"/>
  <c r="CB1753" i="64"/>
  <c r="CC1748" i="64" a="1"/>
  <c r="CC1748" i="64" s="1"/>
  <c r="CC1749" i="64" a="1"/>
  <c r="CC1749" i="64" s="1"/>
  <c r="CB2189" i="64"/>
  <c r="CC2188" i="64" a="1"/>
  <c r="CC2188" i="64" s="1"/>
  <c r="CC573" i="64" a="1"/>
  <c r="CC573" i="64" s="1"/>
  <c r="BX621" i="64"/>
  <c r="BY620" i="64" a="1"/>
  <c r="BY620" i="64" s="1"/>
  <c r="CD1958" i="64"/>
  <c r="CD1959" i="64" s="1"/>
  <c r="AU1892" i="64"/>
  <c r="AV1888" i="64" s="1"/>
  <c r="AV1894" i="64" s="1"/>
  <c r="CB1506" i="64"/>
  <c r="CB1669"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8" i="64" a="1"/>
  <c r="CC2398" i="64" s="1"/>
  <c r="CC2475" i="64" a="1"/>
  <c r="CC2475" i="64" s="1"/>
  <c r="CC2449" i="64" a="1"/>
  <c r="CC2449" i="64" s="1"/>
  <c r="CC2424" i="64" a="1"/>
  <c r="CC2424" i="64" s="1"/>
  <c r="CC1645" i="64" a="1"/>
  <c r="CC1645" i="64" s="1"/>
  <c r="CC1646" i="64" s="1"/>
  <c r="CC89" i="64" a="1"/>
  <c r="CC89" i="64" s="1"/>
  <c r="CC90" i="64" a="1"/>
  <c r="CC90" i="64" s="1"/>
  <c r="CC91" i="64" a="1"/>
  <c r="CC91" i="64" s="1"/>
  <c r="CC92" i="64" a="1"/>
  <c r="CC92" i="64" s="1"/>
  <c r="CB93" i="64"/>
  <c r="CC1587" i="64" a="1"/>
  <c r="CC1587" i="64" s="1"/>
  <c r="CC1588" i="64" s="1"/>
  <c r="CC389" i="64" a="1"/>
  <c r="CC389" i="64" s="1"/>
  <c r="CC2525" i="64" a="1"/>
  <c r="CC2525" i="64" s="1"/>
  <c r="CC1507" i="64" a="1"/>
  <c r="CC1507" i="64" s="1"/>
  <c r="CC1889" i="64" a="1"/>
  <c r="CC1889" i="64" s="1"/>
  <c r="CC1897" i="64" s="1"/>
  <c r="CC1676" i="64" a="1"/>
  <c r="CC1676" i="64" s="1"/>
  <c r="CC1670" i="64" a="1"/>
  <c r="CC1670" i="64" s="1"/>
  <c r="CC1668" i="64" a="1"/>
  <c r="CC1668" i="64" s="1"/>
  <c r="CC1214" i="64" a="1"/>
  <c r="CC1214" i="64" s="1"/>
  <c r="CC997" i="64" a="1"/>
  <c r="CC997" i="64" s="1"/>
  <c r="CD2243" i="64" a="1"/>
  <c r="CC2168" i="64" a="1"/>
  <c r="CC390" i="64" a="1"/>
  <c r="CC414" i="64" a="1"/>
  <c r="CC1669" i="64" a="1"/>
  <c r="CD2209" i="64" a="1"/>
  <c r="CC2146" i="64" a="1"/>
  <c r="CC575" i="64" a="1"/>
  <c r="CC2189" i="64" a="1"/>
  <c r="BY621" i="64" a="1"/>
  <c r="CC698" i="64" a="1"/>
  <c r="CC1753" i="64" a="1"/>
  <c r="CC998" i="64" a="1"/>
  <c r="CC599" i="64" a="1"/>
  <c r="CC437" i="64" a="1"/>
  <c r="CC1506" i="64" a="1"/>
  <c r="CC1215" i="64" a="1"/>
  <c r="CC1754" i="64" a="1"/>
  <c r="BU21" i="1200" l="1"/>
  <c r="BT26" i="1200"/>
  <c r="BT30" i="1200"/>
  <c r="BT17" i="861" s="1"/>
  <c r="BT19" i="861" s="1"/>
  <c r="AV510" i="64"/>
  <c r="AV500" i="64" s="1"/>
  <c r="AV502" i="64" s="1"/>
  <c r="AV1898" i="64" a="1"/>
  <c r="AV1898" i="64" s="1"/>
  <c r="AV1891" i="64" s="1"/>
  <c r="AV1892" i="64" s="1"/>
  <c r="DD25" i="863"/>
  <c r="DD36" i="861" s="1"/>
  <c r="DE12" i="863"/>
  <c r="DD72" i="863"/>
  <c r="DD22" i="863"/>
  <c r="DD33" i="861" s="1"/>
  <c r="DD38" i="861" s="1"/>
  <c r="DD40" i="861" s="1"/>
  <c r="DD52" i="861" s="1"/>
  <c r="CD281" i="64"/>
  <c r="CE277" i="64"/>
  <c r="CE260" i="64"/>
  <c r="CE278" i="64"/>
  <c r="CE261" i="64"/>
  <c r="CE279" i="64"/>
  <c r="CE262" i="64"/>
  <c r="CE280" i="64"/>
  <c r="CD263" i="64"/>
  <c r="DK2452" i="64"/>
  <c r="DL2450" i="64"/>
  <c r="DL2452" i="64" s="1"/>
  <c r="CC698" i="64"/>
  <c r="CD702" i="64" a="1"/>
  <c r="CD702" i="64" s="1"/>
  <c r="CD697" i="64" a="1"/>
  <c r="CD697" i="64" s="1"/>
  <c r="CC437" i="64"/>
  <c r="CB2072" i="64"/>
  <c r="CC2064" i="64"/>
  <c r="CD2055" i="64" a="1"/>
  <c r="CD2055" i="64" s="1"/>
  <c r="CD2056" i="64" a="1"/>
  <c r="CD2056" i="64" s="1"/>
  <c r="CD2057" i="64" a="1"/>
  <c r="CD2057" i="64" s="1"/>
  <c r="CD2058" i="64" a="1"/>
  <c r="CD2058" i="64" s="1"/>
  <c r="CD2060" i="64" a="1"/>
  <c r="CD2060" i="64" s="1"/>
  <c r="CD2061" i="64" a="1"/>
  <c r="CD2061" i="64" s="1"/>
  <c r="CD2059" i="64" a="1"/>
  <c r="CD2059" i="64" s="1"/>
  <c r="CD2062" i="64" a="1"/>
  <c r="CD2062" i="64" s="1"/>
  <c r="CD2063" i="64" a="1"/>
  <c r="CD2063" i="64" s="1"/>
  <c r="CD435" i="64" a="1"/>
  <c r="CD435" i="64" s="1"/>
  <c r="CD413" i="64" a="1"/>
  <c r="CD413" i="64" s="1"/>
  <c r="CD436" i="64" a="1"/>
  <c r="CD436" i="64" s="1"/>
  <c r="CC414" i="64"/>
  <c r="CD2243" i="64"/>
  <c r="CD2209" i="64"/>
  <c r="CC2168" i="64"/>
  <c r="CC2146" i="64"/>
  <c r="CD2501" i="64" a="1"/>
  <c r="CD2501" i="64" s="1"/>
  <c r="CD2147" i="64" a="1"/>
  <c r="CD2147" i="64" s="1"/>
  <c r="CD2167" i="64" a="1"/>
  <c r="CD2167" i="64" s="1"/>
  <c r="CA1763" i="64"/>
  <c r="BZ1772" i="64"/>
  <c r="BZ1774" i="64" s="1"/>
  <c r="BZ1775" i="64" s="1"/>
  <c r="CA1772" i="64"/>
  <c r="CB1761" i="64"/>
  <c r="CB1770" i="64"/>
  <c r="CB1762" i="64"/>
  <c r="CB1771" i="64"/>
  <c r="CD1767" i="64" a="1"/>
  <c r="CD1767" i="64" s="1"/>
  <c r="CD1766" i="64" a="1"/>
  <c r="CD1766" i="64" s="1"/>
  <c r="CD1757" i="64" a="1"/>
  <c r="CD1757" i="64" s="1"/>
  <c r="CD1758" i="64" a="1"/>
  <c r="CD1758" i="64" s="1"/>
  <c r="CC1754" i="64"/>
  <c r="CC1753" i="64"/>
  <c r="CD1748" i="64" a="1"/>
  <c r="CD1748" i="64" s="1"/>
  <c r="CD1749" i="64" a="1"/>
  <c r="CD1749" i="64" s="1"/>
  <c r="CC2189" i="64"/>
  <c r="CD2188" i="64" a="1"/>
  <c r="CD2188" i="64" s="1"/>
  <c r="CD573" i="64" a="1"/>
  <c r="CD573" i="64" s="1"/>
  <c r="BY621" i="64"/>
  <c r="CE1958" i="64"/>
  <c r="CE1959" i="64" s="1"/>
  <c r="BZ620" i="64" a="1"/>
  <c r="BZ620" i="64" s="1"/>
  <c r="CC1506" i="64"/>
  <c r="CC1669"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8" i="64" a="1"/>
  <c r="CD2398" i="64" s="1"/>
  <c r="CD2424" i="64" a="1"/>
  <c r="CD2424" i="64" s="1"/>
  <c r="CD2475" i="64" a="1"/>
  <c r="CD2475" i="64" s="1"/>
  <c r="CD2449" i="64" a="1"/>
  <c r="CD2449" i="64" s="1"/>
  <c r="CD1645" i="64" a="1"/>
  <c r="CD1645" i="64" s="1"/>
  <c r="CD1646" i="64" s="1"/>
  <c r="CD90" i="64" a="1"/>
  <c r="CD90" i="64" s="1"/>
  <c r="CD91" i="64" a="1"/>
  <c r="CD91" i="64" s="1"/>
  <c r="CD92" i="64" a="1"/>
  <c r="CD92" i="64" s="1"/>
  <c r="CD89" i="64" a="1"/>
  <c r="CD89" i="64" s="1"/>
  <c r="CC93" i="64"/>
  <c r="CD1587" i="64" a="1"/>
  <c r="CD1587" i="64" s="1"/>
  <c r="CD1588" i="64" s="1"/>
  <c r="CD389" i="64" a="1"/>
  <c r="CD389" i="64" s="1"/>
  <c r="CD2525" i="64" a="1"/>
  <c r="CD2525" i="64" s="1"/>
  <c r="CD1507" i="64" a="1"/>
  <c r="CD1507" i="64" s="1"/>
  <c r="CD1889" i="64" a="1"/>
  <c r="CD1889" i="64" s="1"/>
  <c r="CD1897" i="64" s="1"/>
  <c r="CD1668" i="64" a="1"/>
  <c r="CD1668" i="64" s="1"/>
  <c r="CD1670" i="64" a="1"/>
  <c r="CD1670" i="64" s="1"/>
  <c r="CD1676" i="64" a="1"/>
  <c r="CD1676" i="64" s="1"/>
  <c r="CD1214" i="64" a="1"/>
  <c r="CD1214" i="64" s="1"/>
  <c r="CD997" i="64" a="1"/>
  <c r="CD997" i="64" s="1"/>
  <c r="CD1669" i="64" a="1"/>
  <c r="CE2243" i="64" a="1"/>
  <c r="CD2189" i="64" a="1"/>
  <c r="CD1753" i="64" a="1"/>
  <c r="CD1215" i="64" a="1"/>
  <c r="CD390" i="64" a="1"/>
  <c r="CD575" i="64" a="1"/>
  <c r="CD1506" i="64" a="1"/>
  <c r="CD2146" i="64" a="1"/>
  <c r="CD599" i="64" a="1"/>
  <c r="CD698" i="64" a="1"/>
  <c r="CD1754" i="64" a="1"/>
  <c r="CD437" i="64" a="1"/>
  <c r="CD414" i="64" a="1"/>
  <c r="CD2168" i="64" a="1"/>
  <c r="CE2209" i="64" a="1"/>
  <c r="BZ621" i="64" a="1"/>
  <c r="CD998" i="64" a="1"/>
  <c r="BT28" i="861" l="1"/>
  <c r="BT29" i="861" s="1"/>
  <c r="DD53" i="861"/>
  <c r="DD54" i="861"/>
  <c r="DD55" i="861" s="1"/>
  <c r="DD41" i="861"/>
  <c r="DC85" i="861"/>
  <c r="BU25" i="1200"/>
  <c r="AV511" i="64"/>
  <c r="AW507" i="64" s="1"/>
  <c r="AV503" i="64"/>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72" i="64"/>
  <c r="CE2055" i="64" a="1"/>
  <c r="CE2055" i="64" s="1"/>
  <c r="CE2056" i="64" a="1"/>
  <c r="CE2056" i="64" s="1"/>
  <c r="CE2057" i="64" a="1"/>
  <c r="CE2057" i="64" s="1"/>
  <c r="CE2058" i="64" a="1"/>
  <c r="CE2058" i="64" s="1"/>
  <c r="CE2059" i="64" a="1"/>
  <c r="CE2059" i="64" s="1"/>
  <c r="CE2062" i="64" a="1"/>
  <c r="CE2062" i="64" s="1"/>
  <c r="CE2063" i="64" a="1"/>
  <c r="CE2063" i="64" s="1"/>
  <c r="CE2060" i="64" a="1"/>
  <c r="CE2060" i="64" s="1"/>
  <c r="CE2061" i="64" a="1"/>
  <c r="CE2061" i="64" s="1"/>
  <c r="CD2064" i="64"/>
  <c r="CE435" i="64" a="1"/>
  <c r="CE435" i="64" s="1"/>
  <c r="CE413" i="64" a="1"/>
  <c r="CE413" i="64" s="1"/>
  <c r="CE436" i="64" a="1"/>
  <c r="CE436" i="64" s="1"/>
  <c r="CD414" i="64"/>
  <c r="CE2209" i="64"/>
  <c r="CE2243" i="64"/>
  <c r="CD2168" i="64"/>
  <c r="CD2146" i="64"/>
  <c r="CE2501" i="64" a="1"/>
  <c r="CE2501" i="64" s="1"/>
  <c r="CE2147" i="64" a="1"/>
  <c r="CE2147" i="64" s="1"/>
  <c r="CE2167" i="64" a="1"/>
  <c r="CE2167" i="64" s="1"/>
  <c r="CA1774" i="64"/>
  <c r="CB1763" i="64"/>
  <c r="CC1761" i="64"/>
  <c r="CC1770" i="64"/>
  <c r="CC1762" i="64"/>
  <c r="CC1771" i="64"/>
  <c r="CE1767" i="64" a="1"/>
  <c r="CE1767" i="64" s="1"/>
  <c r="CE1766" i="64" a="1"/>
  <c r="CE1766" i="64" s="1"/>
  <c r="CE1758" i="64" a="1"/>
  <c r="CE1758" i="64" s="1"/>
  <c r="CE1757" i="64" a="1"/>
  <c r="CE1757" i="64" s="1"/>
  <c r="CD1754" i="64"/>
  <c r="CD1753" i="64"/>
  <c r="CE1748" i="64" a="1"/>
  <c r="CE1748" i="64" s="1"/>
  <c r="CE1749" i="64" a="1"/>
  <c r="CE1749" i="64" s="1"/>
  <c r="CD2189" i="64"/>
  <c r="CE2188" i="64" a="1"/>
  <c r="CE2188" i="64" s="1"/>
  <c r="CE573" i="64" a="1"/>
  <c r="CE573" i="64" s="1"/>
  <c r="BZ621" i="64"/>
  <c r="CF1958" i="64"/>
  <c r="CF1959" i="64" s="1"/>
  <c r="CA620" i="64" a="1"/>
  <c r="CA620" i="64" s="1"/>
  <c r="CD1215" i="64"/>
  <c r="CD1669" i="64"/>
  <c r="CD1506" i="64"/>
  <c r="CD998" i="64"/>
  <c r="CD599" i="64"/>
  <c r="CD390" i="64"/>
  <c r="CD575" i="64"/>
  <c r="AW1888" i="64"/>
  <c r="AW1894"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8" i="64" a="1"/>
  <c r="CE2398" i="64" s="1"/>
  <c r="CE2424" i="64" a="1"/>
  <c r="CE2424" i="64" s="1"/>
  <c r="CE2475" i="64" a="1"/>
  <c r="CE2475" i="64" s="1"/>
  <c r="CE2449" i="64" a="1"/>
  <c r="CE2449" i="64" s="1"/>
  <c r="CE1645" i="64" a="1"/>
  <c r="CE1645" i="64" s="1"/>
  <c r="CE1646" i="64" s="1"/>
  <c r="CD93" i="64"/>
  <c r="CE90" i="64" a="1"/>
  <c r="CE90" i="64" s="1"/>
  <c r="CE91" i="64" a="1"/>
  <c r="CE91" i="64" s="1"/>
  <c r="CE92" i="64" a="1"/>
  <c r="CE92" i="64" s="1"/>
  <c r="CE89" i="64" a="1"/>
  <c r="CE89" i="64" s="1"/>
  <c r="CE1587" i="64" a="1"/>
  <c r="CE1587" i="64" s="1"/>
  <c r="CE1588" i="64" s="1"/>
  <c r="CE389" i="64" a="1"/>
  <c r="CE389" i="64" s="1"/>
  <c r="CE2525" i="64" a="1"/>
  <c r="CE2525" i="64" s="1"/>
  <c r="CE1507" i="64" a="1"/>
  <c r="CE1507" i="64" s="1"/>
  <c r="CE1889" i="64" a="1"/>
  <c r="CE1889" i="64" s="1"/>
  <c r="CE1897" i="64" s="1"/>
  <c r="CE1668" i="64" a="1"/>
  <c r="CE1668" i="64" s="1"/>
  <c r="CE1676" i="64" a="1"/>
  <c r="CE1676" i="64" s="1"/>
  <c r="CE1670" i="64" a="1"/>
  <c r="CE1670" i="64" s="1"/>
  <c r="CE1214" i="64" a="1"/>
  <c r="CE1214" i="64" s="1"/>
  <c r="CE997" i="64" a="1"/>
  <c r="CE997" i="64" s="1"/>
  <c r="CE437" i="64" a="1"/>
  <c r="CE1506" i="64" a="1"/>
  <c r="CA621" i="64" a="1"/>
  <c r="CE2146" i="64" a="1"/>
  <c r="CE2189" i="64" a="1"/>
  <c r="CE1669" i="64" a="1"/>
  <c r="CE1753" i="64" a="1"/>
  <c r="CF2243" i="64" a="1"/>
  <c r="CE575" i="64" a="1"/>
  <c r="CF2209" i="64" a="1"/>
  <c r="CE2168" i="64" a="1"/>
  <c r="CE1215" i="64" a="1"/>
  <c r="CE698" i="64" a="1"/>
  <c r="CE599" i="64" a="1"/>
  <c r="CE414" i="64" a="1"/>
  <c r="CE390" i="64" a="1"/>
  <c r="CE1754" i="64" a="1"/>
  <c r="CE998" i="64" a="1"/>
  <c r="BU30" i="1200" l="1"/>
  <c r="BU17" i="861" s="1"/>
  <c r="BU19" i="861" s="1"/>
  <c r="BU26" i="1200"/>
  <c r="BV21" i="1200"/>
  <c r="AV512" i="64"/>
  <c r="AV516" i="64"/>
  <c r="AV504" i="64"/>
  <c r="AW496" i="64"/>
  <c r="AW499" i="64" s="1"/>
  <c r="CA1775" i="64"/>
  <c r="AW1898" i="64" a="1"/>
  <c r="AW1898" i="64" s="1"/>
  <c r="AW1891" i="64" s="1"/>
  <c r="AW1892" i="64" s="1"/>
  <c r="DE25" i="863"/>
  <c r="DE36" i="861" s="1"/>
  <c r="DF12" i="863"/>
  <c r="DE22" i="863"/>
  <c r="DE33" i="861" s="1"/>
  <c r="DE38" i="861" s="1"/>
  <c r="DE40" i="861" s="1"/>
  <c r="DE52" i="861" s="1"/>
  <c r="DE72" i="863"/>
  <c r="CF263" i="64"/>
  <c r="CG277" i="64"/>
  <c r="CG260" i="64"/>
  <c r="CG278" i="64"/>
  <c r="CG261" i="64"/>
  <c r="CG279" i="64"/>
  <c r="CG262" i="64"/>
  <c r="CG280" i="64"/>
  <c r="CF281" i="64"/>
  <c r="CE698" i="64"/>
  <c r="CF702" i="64" a="1"/>
  <c r="CF702" i="64" s="1"/>
  <c r="CF697" i="64" a="1"/>
  <c r="CF697" i="64" s="1"/>
  <c r="CD2072" i="64"/>
  <c r="CE437" i="64"/>
  <c r="CF2055" i="64" a="1"/>
  <c r="CF2055" i="64" s="1"/>
  <c r="CF2056" i="64" a="1"/>
  <c r="CF2056" i="64" s="1"/>
  <c r="CF2060" i="64" a="1"/>
  <c r="CF2060" i="64" s="1"/>
  <c r="CF2061" i="64" a="1"/>
  <c r="CF2061" i="64" s="1"/>
  <c r="CF2057" i="64" a="1"/>
  <c r="CF2057" i="64" s="1"/>
  <c r="CF2059" i="64" a="1"/>
  <c r="CF2059" i="64" s="1"/>
  <c r="CF2062" i="64" a="1"/>
  <c r="CF2062" i="64" s="1"/>
  <c r="CF2063" i="64" a="1"/>
  <c r="CF2063" i="64" s="1"/>
  <c r="CF2058" i="64" a="1"/>
  <c r="CF2058" i="64" s="1"/>
  <c r="CE2064" i="64"/>
  <c r="CF435" i="64" a="1"/>
  <c r="CF435" i="64" s="1"/>
  <c r="CF413" i="64" a="1"/>
  <c r="CF413" i="64" s="1"/>
  <c r="CF436" i="64" a="1"/>
  <c r="CF436" i="64" s="1"/>
  <c r="CE414" i="64"/>
  <c r="CF2209" i="64"/>
  <c r="CF2243" i="64"/>
  <c r="CE2168" i="64"/>
  <c r="CE2146" i="64"/>
  <c r="CF2501" i="64" a="1"/>
  <c r="CF2501" i="64" s="1"/>
  <c r="CF2147" i="64" a="1"/>
  <c r="CF2147" i="64" s="1"/>
  <c r="CF2167" i="64" a="1"/>
  <c r="CF2167" i="64" s="1"/>
  <c r="CB1772" i="64"/>
  <c r="CC1763" i="64"/>
  <c r="CD1762" i="64"/>
  <c r="CD1771" i="64"/>
  <c r="CD1761" i="64"/>
  <c r="CD1770" i="64"/>
  <c r="CF1766" i="64" a="1"/>
  <c r="CF1766" i="64" s="1"/>
  <c r="CF1767" i="64" a="1"/>
  <c r="CF1767" i="64" s="1"/>
  <c r="CF1758" i="64" a="1"/>
  <c r="CF1758" i="64" s="1"/>
  <c r="CF1757" i="64" a="1"/>
  <c r="CF1757" i="64" s="1"/>
  <c r="CE1754" i="64"/>
  <c r="CE1753" i="64"/>
  <c r="CF1748" i="64" a="1"/>
  <c r="CF1748" i="64" s="1"/>
  <c r="CF1749" i="64" a="1"/>
  <c r="CF1749" i="64" s="1"/>
  <c r="CE2189" i="64"/>
  <c r="CF2188" i="64" a="1"/>
  <c r="CF2188" i="64" s="1"/>
  <c r="CF573" i="64" a="1"/>
  <c r="CF573" i="64" s="1"/>
  <c r="CA621" i="64"/>
  <c r="CB620" i="64" a="1"/>
  <c r="CB620" i="64" s="1"/>
  <c r="CG1958" i="64"/>
  <c r="CG1959" i="64" s="1"/>
  <c r="CE1669"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8" i="64" a="1"/>
  <c r="CF2398" i="64" s="1"/>
  <c r="CF2475" i="64" a="1"/>
  <c r="CF2475" i="64" s="1"/>
  <c r="CF2449" i="64" a="1"/>
  <c r="CF2449" i="64" s="1"/>
  <c r="CF2424" i="64" a="1"/>
  <c r="CF2424" i="64" s="1"/>
  <c r="CF1645" i="64" a="1"/>
  <c r="CF1645" i="64" s="1"/>
  <c r="CF1646" i="64" s="1"/>
  <c r="CE93" i="64"/>
  <c r="CF89" i="64" a="1"/>
  <c r="CF89" i="64" s="1"/>
  <c r="CF90" i="64" a="1"/>
  <c r="CF90" i="64" s="1"/>
  <c r="CF91" i="64" a="1"/>
  <c r="CF91" i="64" s="1"/>
  <c r="CF92" i="64" a="1"/>
  <c r="CF92" i="64" s="1"/>
  <c r="CF1587" i="64" a="1"/>
  <c r="CF1587" i="64" s="1"/>
  <c r="CF1588" i="64" s="1"/>
  <c r="CF389" i="64" a="1"/>
  <c r="CF389" i="64" s="1"/>
  <c r="CF2525" i="64" a="1"/>
  <c r="CF2525" i="64" s="1"/>
  <c r="CF1507" i="64" a="1"/>
  <c r="CF1507" i="64" s="1"/>
  <c r="CF1889" i="64" a="1"/>
  <c r="CF1889" i="64" s="1"/>
  <c r="CF1897" i="64" s="1"/>
  <c r="CF1676" i="64" a="1"/>
  <c r="CF1676" i="64" s="1"/>
  <c r="CF1670" i="64" a="1"/>
  <c r="CF1670" i="64" s="1"/>
  <c r="CF1668" i="64" a="1"/>
  <c r="CF1668" i="64" s="1"/>
  <c r="CF1214" i="64" a="1"/>
  <c r="CF1214" i="64" s="1"/>
  <c r="CF997" i="64" a="1"/>
  <c r="CF997" i="64" s="1"/>
  <c r="CF437" i="64" a="1"/>
  <c r="CF2189" i="64" a="1"/>
  <c r="CF414" i="64" a="1"/>
  <c r="CF698" i="64" a="1"/>
  <c r="CF599" i="64" a="1"/>
  <c r="CF1506" i="64" a="1"/>
  <c r="CF1669" i="64" a="1"/>
  <c r="CF390" i="64" a="1"/>
  <c r="CF575" i="64" a="1"/>
  <c r="CF998" i="64" a="1"/>
  <c r="CG2209" i="64" a="1"/>
  <c r="CF1754" i="64" a="1"/>
  <c r="CG2243" i="64" a="1"/>
  <c r="CF2146" i="64" a="1"/>
  <c r="CF2168" i="64" a="1"/>
  <c r="CB621" i="64" a="1"/>
  <c r="CF1215" i="64" a="1"/>
  <c r="CF1753" i="64" a="1"/>
  <c r="BU28" i="861" l="1"/>
  <c r="BU29" i="861" s="1"/>
  <c r="DE53" i="861"/>
  <c r="DE54" i="861"/>
  <c r="DE55" i="861" s="1"/>
  <c r="DE41" i="861"/>
  <c r="DD85" i="861"/>
  <c r="BV25" i="1200"/>
  <c r="AW508" i="64"/>
  <c r="CB1774" i="64"/>
  <c r="CB1775" i="64" s="1"/>
  <c r="DF69" i="863"/>
  <c r="DF23" i="863" s="1"/>
  <c r="DF34" i="861" s="1"/>
  <c r="DF71" i="863"/>
  <c r="DF67" i="863"/>
  <c r="DE26" i="863"/>
  <c r="CG263" i="64"/>
  <c r="CG281" i="64"/>
  <c r="CH277" i="64"/>
  <c r="CH278" i="64"/>
  <c r="CH260" i="64"/>
  <c r="CH261" i="64"/>
  <c r="CH279" i="64"/>
  <c r="CH280" i="64"/>
  <c r="CH262" i="64"/>
  <c r="CF698" i="64"/>
  <c r="CF708" i="64" s="1"/>
  <c r="CE708" i="64"/>
  <c r="CG702" i="64" a="1"/>
  <c r="CG702" i="64" s="1"/>
  <c r="CG697" i="64" a="1"/>
  <c r="CG697" i="64" s="1"/>
  <c r="CE2072" i="64"/>
  <c r="CF437" i="64"/>
  <c r="CG2055" i="64" a="1"/>
  <c r="CG2055" i="64" s="1"/>
  <c r="CG2056" i="64" a="1"/>
  <c r="CG2056" i="64" s="1"/>
  <c r="CG2057" i="64" a="1"/>
  <c r="CG2057" i="64" s="1"/>
  <c r="CG2058" i="64" a="1"/>
  <c r="CG2058" i="64" s="1"/>
  <c r="CG2059" i="64" a="1"/>
  <c r="CG2059" i="64" s="1"/>
  <c r="CG2062" i="64" a="1"/>
  <c r="CG2062" i="64" s="1"/>
  <c r="CG2063" i="64" a="1"/>
  <c r="CG2063" i="64" s="1"/>
  <c r="CG2060" i="64" a="1"/>
  <c r="CG2060" i="64" s="1"/>
  <c r="CG2061" i="64" a="1"/>
  <c r="CG2061" i="64" s="1"/>
  <c r="CF2064" i="64"/>
  <c r="CG436" i="64" a="1"/>
  <c r="CG436" i="64" s="1"/>
  <c r="CG435" i="64" a="1"/>
  <c r="CG435" i="64" s="1"/>
  <c r="CG413" i="64" a="1"/>
  <c r="CG413" i="64" s="1"/>
  <c r="CF414" i="64"/>
  <c r="CG2243" i="64"/>
  <c r="CG2209" i="64"/>
  <c r="CF2168" i="64"/>
  <c r="CF2146" i="64"/>
  <c r="CG2501" i="64" a="1"/>
  <c r="CG2501" i="64" s="1"/>
  <c r="CG2147" i="64" a="1"/>
  <c r="CG2147" i="64" s="1"/>
  <c r="CG2167" i="64" a="1"/>
  <c r="CG2167" i="64" s="1"/>
  <c r="CD1763" i="64"/>
  <c r="CD1772" i="64"/>
  <c r="CC1772" i="64"/>
  <c r="CC1774" i="64" s="1"/>
  <c r="CE1761" i="64"/>
  <c r="CE1770" i="64"/>
  <c r="CE1762" i="64"/>
  <c r="CE1771" i="64"/>
  <c r="CG1767" i="64" a="1"/>
  <c r="CG1767" i="64" s="1"/>
  <c r="CG1766" i="64" a="1"/>
  <c r="CG1766" i="64" s="1"/>
  <c r="CG1757" i="64" a="1"/>
  <c r="CG1757" i="64" s="1"/>
  <c r="CG1758" i="64" a="1"/>
  <c r="CG1758" i="64" s="1"/>
  <c r="CF1754" i="64"/>
  <c r="CF1753" i="64"/>
  <c r="CG1748" i="64" a="1"/>
  <c r="CG1748" i="64" s="1"/>
  <c r="CG1749" i="64" a="1"/>
  <c r="CG1749" i="64" s="1"/>
  <c r="CF2189" i="64"/>
  <c r="CG2188" i="64" a="1"/>
  <c r="CG2188" i="64" s="1"/>
  <c r="CG573" i="64" a="1"/>
  <c r="CG573" i="64" s="1"/>
  <c r="CB621" i="64"/>
  <c r="CH1958" i="64"/>
  <c r="CH1959" i="64" s="1"/>
  <c r="CC620" i="64" a="1"/>
  <c r="CC620" i="64" s="1"/>
  <c r="CF1215" i="64"/>
  <c r="CF1506" i="64"/>
  <c r="CF1669" i="64"/>
  <c r="CF998" i="64"/>
  <c r="CF575" i="64"/>
  <c r="CF390" i="64"/>
  <c r="CF599" i="64"/>
  <c r="AX1888" i="64"/>
  <c r="AX1894"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8" i="64" a="1"/>
  <c r="CG2398" i="64" s="1"/>
  <c r="CG2475" i="64" a="1"/>
  <c r="CG2475" i="64" s="1"/>
  <c r="CG2449" i="64" a="1"/>
  <c r="CG2449" i="64" s="1"/>
  <c r="CG2424" i="64" a="1"/>
  <c r="CG2424" i="64" s="1"/>
  <c r="CG1645" i="64" a="1"/>
  <c r="CG1645" i="64" s="1"/>
  <c r="CG1646" i="64" s="1"/>
  <c r="CF93" i="64"/>
  <c r="CG89" i="64" a="1"/>
  <c r="CG89" i="64" s="1"/>
  <c r="CG92" i="64" a="1"/>
  <c r="CG92" i="64" s="1"/>
  <c r="CG90" i="64" a="1"/>
  <c r="CG90" i="64" s="1"/>
  <c r="CG91" i="64" a="1"/>
  <c r="CG91" i="64" s="1"/>
  <c r="CG1587" i="64" a="1"/>
  <c r="CG1587" i="64" s="1"/>
  <c r="CG1588" i="64" s="1"/>
  <c r="CG389" i="64" a="1"/>
  <c r="CG389" i="64" s="1"/>
  <c r="CG2525" i="64" a="1"/>
  <c r="CG2525" i="64" s="1"/>
  <c r="CG1507" i="64" a="1"/>
  <c r="CG1507" i="64" s="1"/>
  <c r="CG1889" i="64" a="1"/>
  <c r="CG1889" i="64" s="1"/>
  <c r="CG1897" i="64" s="1"/>
  <c r="CG1676" i="64" a="1"/>
  <c r="CG1676" i="64" s="1"/>
  <c r="CG1670" i="64" a="1"/>
  <c r="CG1670" i="64" s="1"/>
  <c r="CG1668" i="64" a="1"/>
  <c r="CG1668" i="64" s="1"/>
  <c r="CG1214" i="64" a="1"/>
  <c r="CG1214" i="64" s="1"/>
  <c r="CG997" i="64" a="1"/>
  <c r="CG997" i="64" s="1"/>
  <c r="CG575" i="64" a="1"/>
  <c r="CG2168" i="64" a="1"/>
  <c r="CG2146" i="64" a="1"/>
  <c r="CG998" i="64" a="1"/>
  <c r="CG2189" i="64" a="1"/>
  <c r="CG437" i="64" a="1"/>
  <c r="CG414" i="64" a="1"/>
  <c r="CG698" i="64" a="1"/>
  <c r="CC621" i="64" a="1"/>
  <c r="CH2243" i="64" a="1"/>
  <c r="CG1506" i="64" a="1"/>
  <c r="CG599" i="64" a="1"/>
  <c r="CG1753" i="64" a="1"/>
  <c r="CG1669" i="64" a="1"/>
  <c r="CG390" i="64" a="1"/>
  <c r="CH2209" i="64" a="1"/>
  <c r="CG1215" i="64" a="1"/>
  <c r="CG1754" i="64" a="1"/>
  <c r="BW21" i="1200" l="1"/>
  <c r="BV26" i="1200"/>
  <c r="BV30" i="1200"/>
  <c r="BV17" i="861" s="1"/>
  <c r="BV19" i="861" s="1"/>
  <c r="AW510" i="64"/>
  <c r="AW500" i="64" s="1"/>
  <c r="AW502" i="64" s="1"/>
  <c r="AW503" i="64" s="1"/>
  <c r="AX1898" i="64" a="1"/>
  <c r="AX1898" i="64" s="1"/>
  <c r="AX1891" i="64" s="1"/>
  <c r="AX1892" i="64" s="1"/>
  <c r="DF25" i="863"/>
  <c r="DF36" i="861" s="1"/>
  <c r="DG12" i="863"/>
  <c r="DF22" i="863"/>
  <c r="DF33" i="861" s="1"/>
  <c r="DF38" i="861" s="1"/>
  <c r="DF40" i="861" s="1"/>
  <c r="DF52" i="861" s="1"/>
  <c r="DF72" i="863"/>
  <c r="CI277" i="64"/>
  <c r="CI260" i="64"/>
  <c r="CI278" i="64"/>
  <c r="CI279" i="64"/>
  <c r="CI261" i="64"/>
  <c r="CI262" i="64"/>
  <c r="CI280" i="64"/>
  <c r="CH281" i="64"/>
  <c r="CH263" i="64"/>
  <c r="CG698" i="64"/>
  <c r="CG708" i="64" s="1"/>
  <c r="CH702" i="64" a="1"/>
  <c r="CH702" i="64" s="1"/>
  <c r="CH697" i="64" a="1"/>
  <c r="CH697" i="64" s="1"/>
  <c r="CG437" i="64"/>
  <c r="CH2055" i="64" a="1"/>
  <c r="CH2055" i="64" s="1"/>
  <c r="CH2056" i="64" a="1"/>
  <c r="CH2056" i="64" s="1"/>
  <c r="CH2057" i="64" a="1"/>
  <c r="CH2057" i="64" s="1"/>
  <c r="CH2058" i="64" a="1"/>
  <c r="CH2058" i="64" s="1"/>
  <c r="CH2059" i="64" a="1"/>
  <c r="CH2059" i="64" s="1"/>
  <c r="CH2062" i="64" a="1"/>
  <c r="CH2062" i="64" s="1"/>
  <c r="CH2063" i="64" a="1"/>
  <c r="CH2063" i="64" s="1"/>
  <c r="CH2060" i="64" a="1"/>
  <c r="CH2060" i="64" s="1"/>
  <c r="CH2061" i="64" a="1"/>
  <c r="CH2061" i="64" s="1"/>
  <c r="CF2072" i="64"/>
  <c r="CG2064" i="64"/>
  <c r="CH436" i="64" a="1"/>
  <c r="CH436" i="64" s="1"/>
  <c r="CH413" i="64" a="1"/>
  <c r="CH413" i="64" s="1"/>
  <c r="CH435" i="64" a="1"/>
  <c r="CH435" i="64" s="1"/>
  <c r="CG414" i="64"/>
  <c r="CH2243" i="64"/>
  <c r="CH2209" i="64"/>
  <c r="CG2168" i="64"/>
  <c r="CG2146" i="64"/>
  <c r="CH2501" i="64" a="1"/>
  <c r="CH2501" i="64" s="1"/>
  <c r="CH2147" i="64" a="1"/>
  <c r="CH2147" i="64" s="1"/>
  <c r="CH2167" i="64" a="1"/>
  <c r="CH2167" i="64" s="1"/>
  <c r="CD1774" i="64"/>
  <c r="CD1775" i="64" s="1"/>
  <c r="CC1775" i="64"/>
  <c r="CE1763" i="64"/>
  <c r="CF1761" i="64"/>
  <c r="CF1770" i="64"/>
  <c r="CF1762" i="64"/>
  <c r="CF1771" i="64"/>
  <c r="CH1767" i="64" a="1"/>
  <c r="CH1767" i="64" s="1"/>
  <c r="CH1766" i="64" a="1"/>
  <c r="CH1766" i="64" s="1"/>
  <c r="CH1757" i="64" a="1"/>
  <c r="CH1757" i="64" s="1"/>
  <c r="CH1758" i="64" a="1"/>
  <c r="CH1758" i="64" s="1"/>
  <c r="CG1754" i="64"/>
  <c r="CG1753" i="64"/>
  <c r="CH1748" i="64" a="1"/>
  <c r="CH1748" i="64" s="1"/>
  <c r="CH1749" i="64" a="1"/>
  <c r="CH1749" i="64" s="1"/>
  <c r="CG2189" i="64"/>
  <c r="CH2188" i="64" a="1"/>
  <c r="CH2188" i="64" s="1"/>
  <c r="CH573" i="64" a="1"/>
  <c r="CH573" i="64" s="1"/>
  <c r="CC621" i="64"/>
  <c r="CD620" i="64" a="1"/>
  <c r="CD620" i="64" s="1"/>
  <c r="CI1958" i="64"/>
  <c r="CI1959" i="64" s="1"/>
  <c r="CG1215" i="64"/>
  <c r="CG1506" i="64"/>
  <c r="CG1669"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8" i="64" a="1"/>
  <c r="CH2398" i="64" s="1"/>
  <c r="CH2475" i="64" a="1"/>
  <c r="CH2475" i="64" s="1"/>
  <c r="CH2449" i="64" a="1"/>
  <c r="CH2449" i="64" s="1"/>
  <c r="CH2424" i="64" a="1"/>
  <c r="CH2424" i="64" s="1"/>
  <c r="CH1645" i="64" a="1"/>
  <c r="CH1645" i="64" s="1"/>
  <c r="CH1646" i="64" s="1"/>
  <c r="CH92" i="64" a="1"/>
  <c r="CH92" i="64" s="1"/>
  <c r="CH91" i="64" a="1"/>
  <c r="CH91" i="64" s="1"/>
  <c r="CH89" i="64" a="1"/>
  <c r="CH89" i="64" s="1"/>
  <c r="CH90" i="64" a="1"/>
  <c r="CH90" i="64" s="1"/>
  <c r="CG93" i="64"/>
  <c r="CH1587" i="64" a="1"/>
  <c r="CH1587" i="64" s="1"/>
  <c r="CH1588" i="64" s="1"/>
  <c r="CH389" i="64" a="1"/>
  <c r="CH389" i="64" s="1"/>
  <c r="CH2525" i="64" a="1"/>
  <c r="CH2525" i="64" s="1"/>
  <c r="CH1507" i="64" a="1"/>
  <c r="CH1507" i="64" s="1"/>
  <c r="CH1889" i="64" a="1"/>
  <c r="CH1889" i="64" s="1"/>
  <c r="CH1897" i="64" s="1"/>
  <c r="CH1676" i="64" a="1"/>
  <c r="CH1676" i="64" s="1"/>
  <c r="CH1670" i="64" a="1"/>
  <c r="CH1670" i="64" s="1"/>
  <c r="CH1668" i="64" a="1"/>
  <c r="CH1668" i="64" s="1"/>
  <c r="CH1214" i="64" a="1"/>
  <c r="CH1214" i="64" s="1"/>
  <c r="CH997" i="64" a="1"/>
  <c r="CH997" i="64" s="1"/>
  <c r="CH575" i="64" a="1"/>
  <c r="CH2189" i="64" a="1"/>
  <c r="CH698" i="64" a="1"/>
  <c r="CH437" i="64" a="1"/>
  <c r="CH414" i="64" a="1"/>
  <c r="CH1506" i="64" a="1"/>
  <c r="CH2146" i="64" a="1"/>
  <c r="CH599" i="64" a="1"/>
  <c r="CH1753" i="64" a="1"/>
  <c r="CH1669" i="64" a="1"/>
  <c r="CI2209" i="64" a="1"/>
  <c r="CH2168" i="64" a="1"/>
  <c r="CH998" i="64" a="1"/>
  <c r="CI2243" i="64" a="1"/>
  <c r="CH1215" i="64" a="1"/>
  <c r="CH1754" i="64" a="1"/>
  <c r="CH390" i="64" a="1"/>
  <c r="CD621" i="64" a="1"/>
  <c r="BV28" i="861" l="1"/>
  <c r="BV29" i="861" s="1"/>
  <c r="DF53" i="861"/>
  <c r="DF54" i="861"/>
  <c r="DF55" i="861" s="1"/>
  <c r="DF41" i="861"/>
  <c r="DE85" i="861"/>
  <c r="BW25" i="1200"/>
  <c r="AW511" i="64"/>
  <c r="AW516" i="64" s="1"/>
  <c r="AX496" i="64"/>
  <c r="AX499" i="64" s="1"/>
  <c r="AW504" i="64"/>
  <c r="DF26" i="863"/>
  <c r="DG69" i="863"/>
  <c r="DG23" i="863" s="1"/>
  <c r="DG34" i="861" s="1"/>
  <c r="DG71" i="863"/>
  <c r="DG67" i="863"/>
  <c r="CI263" i="64"/>
  <c r="CI281" i="64"/>
  <c r="CJ277" i="64"/>
  <c r="CJ278" i="64"/>
  <c r="CJ260" i="64"/>
  <c r="CJ261" i="64"/>
  <c r="CJ279" i="64"/>
  <c r="CJ262" i="64"/>
  <c r="CJ280" i="64"/>
  <c r="CH698" i="64"/>
  <c r="CI702" i="64" a="1"/>
  <c r="CI702" i="64" s="1"/>
  <c r="CI697" i="64" a="1"/>
  <c r="CI697" i="64" s="1"/>
  <c r="CH437" i="64"/>
  <c r="CG2072" i="64"/>
  <c r="CI2055" i="64" a="1"/>
  <c r="CI2055" i="64" s="1"/>
  <c r="CI2056" i="64" a="1"/>
  <c r="CI2056" i="64" s="1"/>
  <c r="CI2057" i="64" a="1"/>
  <c r="CI2057" i="64" s="1"/>
  <c r="CI2059" i="64" a="1"/>
  <c r="CI2059" i="64" s="1"/>
  <c r="CI2062" i="64" a="1"/>
  <c r="CI2062" i="64" s="1"/>
  <c r="CI2063" i="64" a="1"/>
  <c r="CI2063" i="64" s="1"/>
  <c r="CI2058" i="64" a="1"/>
  <c r="CI2058" i="64" s="1"/>
  <c r="CI2060" i="64" a="1"/>
  <c r="CI2060" i="64" s="1"/>
  <c r="CI2061" i="64" a="1"/>
  <c r="CI2061" i="64" s="1"/>
  <c r="CH2064" i="64"/>
  <c r="CI413" i="64" a="1"/>
  <c r="CI413" i="64" s="1"/>
  <c r="CI436" i="64" a="1"/>
  <c r="CI436" i="64" s="1"/>
  <c r="CI435" i="64" a="1"/>
  <c r="CI435" i="64" s="1"/>
  <c r="CH414" i="64"/>
  <c r="CI2243" i="64"/>
  <c r="CI2209" i="64"/>
  <c r="CH2168" i="64"/>
  <c r="CH2146" i="64"/>
  <c r="CI2501" i="64" a="1"/>
  <c r="CI2501" i="64" s="1"/>
  <c r="CI2147" i="64" a="1"/>
  <c r="CI2147" i="64" s="1"/>
  <c r="CI2167" i="64" a="1"/>
  <c r="CI2167" i="64" s="1"/>
  <c r="CE1772" i="64"/>
  <c r="CF1763" i="64"/>
  <c r="CG1761" i="64"/>
  <c r="CG1770" i="64"/>
  <c r="CG1762" i="64"/>
  <c r="CG1771" i="64"/>
  <c r="CI1767" i="64" a="1"/>
  <c r="CI1767" i="64" s="1"/>
  <c r="CI1766" i="64" a="1"/>
  <c r="CI1766" i="64" s="1"/>
  <c r="CI1758" i="64" a="1"/>
  <c r="CI1758" i="64" s="1"/>
  <c r="CI1757" i="64" a="1"/>
  <c r="CI1757" i="64" s="1"/>
  <c r="CH1754" i="64"/>
  <c r="CH1753" i="64"/>
  <c r="CI1748" i="64" a="1"/>
  <c r="CI1748" i="64" s="1"/>
  <c r="CI1749" i="64" a="1"/>
  <c r="CI1749" i="64" s="1"/>
  <c r="CH2189" i="64"/>
  <c r="CI2188" i="64" a="1"/>
  <c r="CI2188" i="64" s="1"/>
  <c r="CD621" i="64"/>
  <c r="CI573" i="64" a="1"/>
  <c r="CI573" i="64" s="1"/>
  <c r="CJ1958" i="64"/>
  <c r="CJ1959" i="64" s="1"/>
  <c r="CE620" i="64" a="1"/>
  <c r="CE620" i="64" s="1"/>
  <c r="CH1506" i="64"/>
  <c r="CH1215" i="64"/>
  <c r="CH1669" i="64"/>
  <c r="CH998" i="64"/>
  <c r="CH390" i="64"/>
  <c r="CH599" i="64"/>
  <c r="CH575" i="64"/>
  <c r="AY1888" i="64"/>
  <c r="AY1894"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8" i="64" a="1"/>
  <c r="CI2398" i="64" s="1"/>
  <c r="CI2475" i="64" a="1"/>
  <c r="CI2475" i="64" s="1"/>
  <c r="CI2449" i="64" a="1"/>
  <c r="CI2449" i="64" s="1"/>
  <c r="CI2424" i="64" a="1"/>
  <c r="CI2424" i="64" s="1"/>
  <c r="CI1645" i="64" a="1"/>
  <c r="CI1645" i="64" s="1"/>
  <c r="CI1646" i="64" s="1"/>
  <c r="CI90" i="64" a="1"/>
  <c r="CI90" i="64" s="1"/>
  <c r="CI91" i="64" a="1"/>
  <c r="CI91" i="64" s="1"/>
  <c r="CI89" i="64" a="1"/>
  <c r="CI89" i="64" s="1"/>
  <c r="CI92" i="64" a="1"/>
  <c r="CI92" i="64" s="1"/>
  <c r="CH93" i="64"/>
  <c r="CI1587" i="64" a="1"/>
  <c r="CI1587" i="64" s="1"/>
  <c r="CI1588" i="64" s="1"/>
  <c r="CI389" i="64" a="1"/>
  <c r="CI389" i="64" s="1"/>
  <c r="CI2525" i="64" a="1"/>
  <c r="CI2525" i="64" s="1"/>
  <c r="CI1507" i="64" a="1"/>
  <c r="CI1507" i="64" s="1"/>
  <c r="CI1889" i="64" a="1"/>
  <c r="CI1889" i="64" s="1"/>
  <c r="CI1897" i="64" s="1"/>
  <c r="CI1676" i="64" a="1"/>
  <c r="CI1676" i="64" s="1"/>
  <c r="CI1670" i="64" a="1"/>
  <c r="CI1670" i="64" s="1"/>
  <c r="CI1668" i="64" a="1"/>
  <c r="CI1668" i="64" s="1"/>
  <c r="CI1214" i="64" a="1"/>
  <c r="CI1214" i="64" s="1"/>
  <c r="CI997" i="64" a="1"/>
  <c r="CI997" i="64" s="1"/>
  <c r="CE621" i="64" a="1"/>
  <c r="CI698" i="64" a="1"/>
  <c r="CI414" i="64" a="1"/>
  <c r="CI1215" i="64" a="1"/>
  <c r="CJ2243" i="64" a="1"/>
  <c r="CI2189" i="64" a="1"/>
  <c r="CI1506" i="64" a="1"/>
  <c r="CJ2209" i="64" a="1"/>
  <c r="CI599" i="64" a="1"/>
  <c r="CI437" i="64" a="1"/>
  <c r="CI2146" i="64" a="1"/>
  <c r="CI1753" i="64" a="1"/>
  <c r="CI2168" i="64" a="1"/>
  <c r="CI1754" i="64" a="1"/>
  <c r="CI1669" i="64" a="1"/>
  <c r="CI575" i="64" a="1"/>
  <c r="CI390" i="64" a="1"/>
  <c r="CI998" i="64" a="1"/>
  <c r="BW30" i="1200" l="1"/>
  <c r="BW17" i="861" s="1"/>
  <c r="BW19" i="861" s="1"/>
  <c r="BW26" i="1200"/>
  <c r="BX21" i="1200"/>
  <c r="AW512" i="64"/>
  <c r="AX507" i="64"/>
  <c r="AX508" i="64"/>
  <c r="AX510" i="64" s="1"/>
  <c r="AX500" i="64" s="1"/>
  <c r="AX502" i="64" s="1"/>
  <c r="AX503" i="64" s="1"/>
  <c r="CE1774" i="64"/>
  <c r="CE1775" i="64" s="1"/>
  <c r="AY1898" i="64" a="1"/>
  <c r="AY1898" i="64" s="1"/>
  <c r="AY1891" i="64" s="1"/>
  <c r="AY1892" i="64" s="1"/>
  <c r="DG25" i="863"/>
  <c r="DG36" i="861" s="1"/>
  <c r="DH12" i="863"/>
  <c r="DG22" i="863"/>
  <c r="DG33" i="861" s="1"/>
  <c r="DG38" i="861" s="1"/>
  <c r="DG40" i="861" s="1"/>
  <c r="DG52" i="861" s="1"/>
  <c r="DG72" i="863"/>
  <c r="CJ263" i="64"/>
  <c r="CK277" i="64"/>
  <c r="CK260" i="64"/>
  <c r="CK278" i="64"/>
  <c r="CK261" i="64"/>
  <c r="CK279" i="64"/>
  <c r="CK262" i="64"/>
  <c r="CK280" i="64"/>
  <c r="CJ281" i="64"/>
  <c r="CI698" i="64"/>
  <c r="CI708" i="64" s="1"/>
  <c r="CH708" i="64"/>
  <c r="CJ702" i="64" a="1"/>
  <c r="CJ702" i="64" s="1"/>
  <c r="CJ697" i="64" a="1"/>
  <c r="CJ697" i="64" s="1"/>
  <c r="CI437" i="64"/>
  <c r="CH2072" i="64"/>
  <c r="CI2064" i="64"/>
  <c r="CJ2060" i="64" a="1"/>
  <c r="CJ2060" i="64" s="1"/>
  <c r="CJ2061" i="64" a="1"/>
  <c r="CJ2061" i="64" s="1"/>
  <c r="CJ2055" i="64" a="1"/>
  <c r="CJ2055" i="64" s="1"/>
  <c r="CJ2056" i="64" a="1"/>
  <c r="CJ2056" i="64" s="1"/>
  <c r="CJ2057" i="64" a="1"/>
  <c r="CJ2057" i="64" s="1"/>
  <c r="CJ2059" i="64" a="1"/>
  <c r="CJ2059" i="64" s="1"/>
  <c r="CJ2062" i="64" a="1"/>
  <c r="CJ2062" i="64" s="1"/>
  <c r="CJ2063" i="64" a="1"/>
  <c r="CJ2063" i="64" s="1"/>
  <c r="CJ2058" i="64" a="1"/>
  <c r="CJ2058" i="64" s="1"/>
  <c r="CJ413" i="64" a="1"/>
  <c r="CJ413" i="64" s="1"/>
  <c r="CJ436" i="64" a="1"/>
  <c r="CJ436" i="64" s="1"/>
  <c r="CJ435" i="64" a="1"/>
  <c r="CJ435" i="64" s="1"/>
  <c r="CI414" i="64"/>
  <c r="CJ2243" i="64"/>
  <c r="CJ2209" i="64"/>
  <c r="CI2168" i="64"/>
  <c r="CI2146" i="64"/>
  <c r="CJ2501" i="64" a="1"/>
  <c r="CJ2501" i="64" s="1"/>
  <c r="CJ2147" i="64" a="1"/>
  <c r="CJ2147" i="64" s="1"/>
  <c r="CJ2167" i="64" a="1"/>
  <c r="CJ2167" i="64" s="1"/>
  <c r="CF1772" i="64"/>
  <c r="CF1774" i="64" s="1"/>
  <c r="CF1775" i="64" s="1"/>
  <c r="CG1763" i="64"/>
  <c r="CH1761" i="64"/>
  <c r="CH1770" i="64"/>
  <c r="CH1762" i="64"/>
  <c r="CH1771" i="64"/>
  <c r="CJ1766" i="64" a="1"/>
  <c r="CJ1766" i="64" s="1"/>
  <c r="CJ1767" i="64" a="1"/>
  <c r="CJ1767" i="64" s="1"/>
  <c r="CJ1758" i="64" a="1"/>
  <c r="CJ1758" i="64" s="1"/>
  <c r="CJ1757" i="64" a="1"/>
  <c r="CJ1757" i="64" s="1"/>
  <c r="CI1754" i="64"/>
  <c r="CI1753" i="64"/>
  <c r="CJ1748" i="64" a="1"/>
  <c r="CJ1748" i="64" s="1"/>
  <c r="CJ1749" i="64" a="1"/>
  <c r="CJ1749" i="64" s="1"/>
  <c r="CI2189" i="64"/>
  <c r="CJ2188" i="64" a="1"/>
  <c r="CJ2188" i="64" s="1"/>
  <c r="CJ573" i="64" a="1"/>
  <c r="CJ573" i="64" s="1"/>
  <c r="CE621" i="64"/>
  <c r="CK1958" i="64"/>
  <c r="CK1959" i="64" s="1"/>
  <c r="CF620" i="64" a="1"/>
  <c r="CF620" i="64" s="1"/>
  <c r="CI1215" i="64"/>
  <c r="CI1669"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8" i="64" a="1"/>
  <c r="CJ2398" i="64" s="1"/>
  <c r="CJ2475" i="64" a="1"/>
  <c r="CJ2475" i="64" s="1"/>
  <c r="CJ2449" i="64" a="1"/>
  <c r="CJ2449" i="64" s="1"/>
  <c r="CJ2424" i="64" a="1"/>
  <c r="CJ2424" i="64" s="1"/>
  <c r="CJ1645" i="64" a="1"/>
  <c r="CJ1645" i="64" s="1"/>
  <c r="CJ1646" i="64" s="1"/>
  <c r="CI93" i="64"/>
  <c r="CJ89" i="64" a="1"/>
  <c r="CJ89" i="64" s="1"/>
  <c r="CJ90" i="64" a="1"/>
  <c r="CJ90" i="64" s="1"/>
  <c r="CJ91" i="64" a="1"/>
  <c r="CJ91" i="64" s="1"/>
  <c r="CJ92" i="64" a="1"/>
  <c r="CJ92" i="64" s="1"/>
  <c r="CJ1587" i="64" a="1"/>
  <c r="CJ1587" i="64" s="1"/>
  <c r="CJ1588" i="64" s="1"/>
  <c r="CJ389" i="64" a="1"/>
  <c r="CJ389" i="64" s="1"/>
  <c r="CJ2525" i="64" a="1"/>
  <c r="CJ2525" i="64" s="1"/>
  <c r="CJ1507" i="64" a="1"/>
  <c r="CJ1507" i="64" s="1"/>
  <c r="CJ1889" i="64" a="1"/>
  <c r="CJ1889" i="64" s="1"/>
  <c r="CJ1897" i="64" s="1"/>
  <c r="CJ1676" i="64" a="1"/>
  <c r="CJ1676" i="64" s="1"/>
  <c r="CJ1670" i="64" a="1"/>
  <c r="CJ1670" i="64" s="1"/>
  <c r="CJ1668" i="64" a="1"/>
  <c r="CJ1668" i="64" s="1"/>
  <c r="CJ1214" i="64" a="1"/>
  <c r="CJ1214" i="64" s="1"/>
  <c r="CJ997" i="64" a="1"/>
  <c r="CJ997" i="64" s="1"/>
  <c r="CJ2146" i="64" a="1"/>
  <c r="CJ2189" i="64" a="1"/>
  <c r="CJ414" i="64" a="1"/>
  <c r="CK2243" i="64" a="1"/>
  <c r="CJ698" i="64" a="1"/>
  <c r="CJ390" i="64" a="1"/>
  <c r="CJ437" i="64" a="1"/>
  <c r="CK2209" i="64" a="1"/>
  <c r="CJ1506" i="64" a="1"/>
  <c r="CJ575" i="64" a="1"/>
  <c r="CJ998" i="64" a="1"/>
  <c r="CJ599" i="64" a="1"/>
  <c r="CF621" i="64" a="1"/>
  <c r="CJ1753" i="64" a="1"/>
  <c r="CJ1669" i="64" a="1"/>
  <c r="CJ2168" i="64" a="1"/>
  <c r="CJ1215" i="64" a="1"/>
  <c r="CJ1754" i="64" a="1"/>
  <c r="BW29" i="861" l="1"/>
  <c r="BW28" i="861"/>
  <c r="DG53" i="861"/>
  <c r="DG54" i="861"/>
  <c r="DG55" i="861" s="1"/>
  <c r="DF85" i="861"/>
  <c r="DG41" i="861"/>
  <c r="BX25" i="1200"/>
  <c r="AX511" i="64"/>
  <c r="AX512" i="64" s="1"/>
  <c r="AX504" i="64"/>
  <c r="AY496" i="64"/>
  <c r="AY499" i="64" s="1"/>
  <c r="DH69" i="863"/>
  <c r="DH23" i="863" s="1"/>
  <c r="DH34" i="861" s="1"/>
  <c r="DH71" i="863"/>
  <c r="DH67" i="863"/>
  <c r="DG26" i="863"/>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2" i="64"/>
  <c r="CJ2064" i="64"/>
  <c r="CK2056" i="64" a="1"/>
  <c r="CK2056" i="64" s="1"/>
  <c r="CK2057" i="64" a="1"/>
  <c r="CK2057" i="64" s="1"/>
  <c r="CK2058" i="64" a="1"/>
  <c r="CK2058" i="64" s="1"/>
  <c r="CK2059" i="64" a="1"/>
  <c r="CK2059" i="64" s="1"/>
  <c r="CK2060" i="64" a="1"/>
  <c r="CK2060" i="64" s="1"/>
  <c r="CK2061" i="64" a="1"/>
  <c r="CK2061" i="64" s="1"/>
  <c r="CK2055" i="64" a="1"/>
  <c r="CK2055" i="64" s="1"/>
  <c r="CK2062" i="64" a="1"/>
  <c r="CK2062" i="64" s="1"/>
  <c r="CK2063" i="64" a="1"/>
  <c r="CK2063" i="64" s="1"/>
  <c r="CK413" i="64" a="1"/>
  <c r="CK413" i="64" s="1"/>
  <c r="CK436" i="64" a="1"/>
  <c r="CK436" i="64" s="1"/>
  <c r="CK435" i="64" a="1"/>
  <c r="CK435" i="64" s="1"/>
  <c r="CJ414" i="64"/>
  <c r="CK2243" i="64"/>
  <c r="CK2209" i="64"/>
  <c r="CJ2168" i="64"/>
  <c r="CJ2146" i="64"/>
  <c r="CK2501" i="64" a="1"/>
  <c r="CK2501" i="64" s="1"/>
  <c r="CK2147" i="64" a="1"/>
  <c r="CK2147" i="64" s="1"/>
  <c r="CK2167" i="64" a="1"/>
  <c r="CK2167" i="64" s="1"/>
  <c r="CG1772" i="64"/>
  <c r="CG1774" i="64" s="1"/>
  <c r="CH1763" i="64"/>
  <c r="CI1761" i="64"/>
  <c r="CI1770" i="64"/>
  <c r="CI1762" i="64"/>
  <c r="CI1771" i="64"/>
  <c r="CK1767" i="64" a="1"/>
  <c r="CK1767" i="64" s="1"/>
  <c r="CK1766" i="64" a="1"/>
  <c r="CK1766" i="64" s="1"/>
  <c r="CK1758" i="64" a="1"/>
  <c r="CK1758" i="64" s="1"/>
  <c r="CK1757" i="64" a="1"/>
  <c r="CK1757" i="64" s="1"/>
  <c r="CJ1754" i="64"/>
  <c r="CJ1753" i="64"/>
  <c r="CK1748" i="64" a="1"/>
  <c r="CK1748" i="64" s="1"/>
  <c r="CK1749" i="64" a="1"/>
  <c r="CK1749" i="64" s="1"/>
  <c r="CJ2189" i="64"/>
  <c r="CK2188" i="64" a="1"/>
  <c r="CK2188" i="64" s="1"/>
  <c r="CK573" i="64" a="1"/>
  <c r="CK573" i="64" s="1"/>
  <c r="CF621" i="64"/>
  <c r="CL1958" i="64"/>
  <c r="CG620" i="64" a="1"/>
  <c r="CG620" i="64" s="1"/>
  <c r="CJ1669" i="64"/>
  <c r="CJ1506" i="64"/>
  <c r="CJ1215" i="64"/>
  <c r="CJ998" i="64"/>
  <c r="CJ390" i="64"/>
  <c r="CJ575" i="64"/>
  <c r="CJ599" i="64"/>
  <c r="AZ1888" i="64"/>
  <c r="AZ1894"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8" i="64" a="1"/>
  <c r="CK2398" i="64" s="1"/>
  <c r="CK2475" i="64" a="1"/>
  <c r="CK2475" i="64" s="1"/>
  <c r="CK2449" i="64" a="1"/>
  <c r="CK2449" i="64" s="1"/>
  <c r="CK2424" i="64" a="1"/>
  <c r="CK2424" i="64" s="1"/>
  <c r="CK1645" i="64" a="1"/>
  <c r="CK1645" i="64" s="1"/>
  <c r="CK1646" i="64" s="1"/>
  <c r="CJ93" i="64"/>
  <c r="CK90" i="64" a="1"/>
  <c r="CK90" i="64" s="1"/>
  <c r="CK91" i="64" a="1"/>
  <c r="CK91" i="64" s="1"/>
  <c r="CK89" i="64" a="1"/>
  <c r="CK89" i="64" s="1"/>
  <c r="CK92" i="64" a="1"/>
  <c r="CK92" i="64" s="1"/>
  <c r="CK1587" i="64" a="1"/>
  <c r="CK1587" i="64" s="1"/>
  <c r="CK1588" i="64" s="1"/>
  <c r="CK389" i="64" a="1"/>
  <c r="CK389" i="64" s="1"/>
  <c r="CK2525" i="64" a="1"/>
  <c r="CK2525" i="64" s="1"/>
  <c r="CK1507" i="64" a="1"/>
  <c r="CK1507" i="64" s="1"/>
  <c r="CK1889" i="64" a="1"/>
  <c r="CK1889" i="64" s="1"/>
  <c r="CK1897" i="64" s="1"/>
  <c r="CK1670" i="64" a="1"/>
  <c r="CK1670" i="64" s="1"/>
  <c r="CK1668" i="64" a="1"/>
  <c r="CK1668" i="64" s="1"/>
  <c r="CK1676" i="64" a="1"/>
  <c r="CK1676" i="64" s="1"/>
  <c r="CK1214" i="64" a="1"/>
  <c r="CK1214" i="64" s="1"/>
  <c r="CK997" i="64" a="1"/>
  <c r="CK997" i="64" s="1"/>
  <c r="CK2146" i="64" a="1"/>
  <c r="CK390" i="64" a="1"/>
  <c r="CK2168" i="64" a="1"/>
  <c r="CK599" i="64" a="1"/>
  <c r="CK437" i="64" a="1"/>
  <c r="CK414" i="64" a="1"/>
  <c r="CK575" i="64" a="1"/>
  <c r="CG621" i="64" a="1"/>
  <c r="CK698" i="64" a="1"/>
  <c r="CL2243" i="64" a="1"/>
  <c r="CK1669" i="64" a="1"/>
  <c r="CK1753" i="64" a="1"/>
  <c r="CK998" i="64" a="1"/>
  <c r="CK2189" i="64" a="1"/>
  <c r="CL2209" i="64" a="1"/>
  <c r="CK1506" i="64" a="1"/>
  <c r="CK1215" i="64" a="1"/>
  <c r="CK1754" i="64" a="1"/>
  <c r="BY21" i="1200" l="1"/>
  <c r="BX26" i="1200"/>
  <c r="BX30" i="1200"/>
  <c r="BX17" i="861" s="1"/>
  <c r="BX19" i="861" s="1"/>
  <c r="AY507" i="64"/>
  <c r="AX516" i="64"/>
  <c r="AY508" i="64"/>
  <c r="AY510" i="64" s="1"/>
  <c r="AY500" i="64" s="1"/>
  <c r="AY502" i="64" s="1"/>
  <c r="AY503" i="64" s="1"/>
  <c r="K1958" i="64"/>
  <c r="L1958" i="64"/>
  <c r="M1958" i="64"/>
  <c r="N1958" i="64"/>
  <c r="O1958" i="64"/>
  <c r="P1958" i="64"/>
  <c r="AZ1898" i="64" a="1"/>
  <c r="AZ1898" i="64" s="1"/>
  <c r="AZ1891" i="64" s="1"/>
  <c r="AZ1892" i="64" s="1"/>
  <c r="DH25" i="863"/>
  <c r="DH36" i="861" s="1"/>
  <c r="DI12" i="863"/>
  <c r="DH22" i="863"/>
  <c r="DH33" i="861" s="1"/>
  <c r="DH38" i="861" s="1"/>
  <c r="DH40" i="861" s="1"/>
  <c r="DH52" i="861" s="1"/>
  <c r="DH72" i="863"/>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4" i="64"/>
  <c r="CJ2072" i="64"/>
  <c r="CL2055" i="64" a="1"/>
  <c r="CL2055" i="64" s="1"/>
  <c r="CL2056" i="64" a="1"/>
  <c r="CL2056" i="64" s="1"/>
  <c r="CL2057" i="64" a="1"/>
  <c r="CL2057" i="64" s="1"/>
  <c r="CL2058" i="64" a="1"/>
  <c r="CL2058" i="64" s="1"/>
  <c r="CL2060" i="64" a="1"/>
  <c r="CL2060" i="64" s="1"/>
  <c r="CL2061" i="64" a="1"/>
  <c r="CL2061" i="64" s="1"/>
  <c r="CL2059" i="64" a="1"/>
  <c r="CL2059" i="64" s="1"/>
  <c r="CL2062" i="64" a="1"/>
  <c r="CL2062" i="64" s="1"/>
  <c r="CL2063" i="64" a="1"/>
  <c r="CL2063" i="64" s="1"/>
  <c r="CL435" i="64" a="1"/>
  <c r="CL435" i="64" s="1"/>
  <c r="CL413" i="64" a="1"/>
  <c r="CL413" i="64" s="1"/>
  <c r="CL436" i="64" a="1"/>
  <c r="CL436" i="64" s="1"/>
  <c r="N437" i="64"/>
  <c r="L437" i="64"/>
  <c r="M437" i="64"/>
  <c r="O437" i="64"/>
  <c r="CK414" i="64"/>
  <c r="CL2243" i="64"/>
  <c r="CL2209" i="64"/>
  <c r="CL1959" i="64"/>
  <c r="DL1959" i="64"/>
  <c r="CK2168" i="64"/>
  <c r="CK2146" i="64"/>
  <c r="CL2147" i="64" a="1"/>
  <c r="CL2147" i="64" s="1"/>
  <c r="CL2167" i="64" a="1"/>
  <c r="CL2167" i="64" s="1"/>
  <c r="CL2501" i="64" a="1"/>
  <c r="CL2501" i="64" s="1"/>
  <c r="CI1763" i="64"/>
  <c r="CG1775" i="64"/>
  <c r="CH1772" i="64"/>
  <c r="CH1774" i="64" s="1"/>
  <c r="CH1775" i="64" s="1"/>
  <c r="CI1772" i="64"/>
  <c r="CJ1761" i="64"/>
  <c r="CJ1770" i="64"/>
  <c r="CJ1762" i="64"/>
  <c r="CJ1771" i="64"/>
  <c r="CL1767" i="64" a="1"/>
  <c r="CL1767" i="64" s="1"/>
  <c r="CL1766" i="64" a="1"/>
  <c r="CL1766" i="64" s="1"/>
  <c r="CL1749" i="64" a="1"/>
  <c r="CL1749" i="64" s="1"/>
  <c r="CL1758" i="64" a="1"/>
  <c r="CL1758" i="64" s="1"/>
  <c r="CL1757" i="64" a="1"/>
  <c r="CL1757" i="64" s="1"/>
  <c r="CK1754" i="64"/>
  <c r="CK1753" i="64"/>
  <c r="CL1748" i="64" a="1"/>
  <c r="CL1748" i="64" s="1"/>
  <c r="CK2189" i="64"/>
  <c r="CL2188" i="64" a="1"/>
  <c r="CL2188" i="64" s="1"/>
  <c r="CL573" i="64" a="1"/>
  <c r="CL573" i="64" s="1"/>
  <c r="CG621" i="64"/>
  <c r="CH620" i="64" a="1"/>
  <c r="CH620" i="64" s="1"/>
  <c r="L465" i="64"/>
  <c r="M465" i="64"/>
  <c r="N668" i="64"/>
  <c r="K465" i="64"/>
  <c r="M668" i="64"/>
  <c r="L668" i="64"/>
  <c r="K668" i="64"/>
  <c r="N465" i="64"/>
  <c r="O668" i="64"/>
  <c r="O465" i="64"/>
  <c r="P465" i="64"/>
  <c r="P668" i="64"/>
  <c r="DK1959" i="64"/>
  <c r="CW1959" i="64"/>
  <c r="CS1959" i="64"/>
  <c r="DG1959" i="64"/>
  <c r="DD1959" i="64"/>
  <c r="DH1959" i="64"/>
  <c r="DI1959" i="64"/>
  <c r="DC1959" i="64"/>
  <c r="DF1959" i="64"/>
  <c r="DB1959" i="64"/>
  <c r="CV1959" i="64"/>
  <c r="CQ1959" i="64"/>
  <c r="CY1959" i="64"/>
  <c r="CT1959" i="64"/>
  <c r="CO1959" i="64"/>
  <c r="DE1959" i="64"/>
  <c r="CP1959" i="64"/>
  <c r="CU1959" i="64"/>
  <c r="DJ1959" i="64"/>
  <c r="CZ1959" i="64"/>
  <c r="CR1959" i="64"/>
  <c r="CX1959" i="64"/>
  <c r="DA1959" i="64"/>
  <c r="CK1506" i="64"/>
  <c r="CK1669"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4" i="64" a="1"/>
  <c r="CL2424" i="64" s="1"/>
  <c r="CL2475" i="64" a="1"/>
  <c r="CL2475" i="64" s="1"/>
  <c r="CL2449" i="64" a="1"/>
  <c r="CL2449" i="64" s="1"/>
  <c r="CL2398" i="64" a="1"/>
  <c r="CL2398" i="64" s="1"/>
  <c r="CL1645" i="64" a="1"/>
  <c r="CL1645" i="64" s="1"/>
  <c r="CL1646" i="64" s="1"/>
  <c r="CL90" i="64" a="1"/>
  <c r="CL90" i="64" s="1"/>
  <c r="CL91" i="64" a="1"/>
  <c r="CL91" i="64" s="1"/>
  <c r="CL92" i="64" a="1"/>
  <c r="CL92" i="64" s="1"/>
  <c r="CL89" i="64" a="1"/>
  <c r="CL89" i="64" s="1"/>
  <c r="CK93" i="64"/>
  <c r="CL1587" i="64" a="1"/>
  <c r="CL1587" i="64" s="1"/>
  <c r="CL1588" i="64" s="1"/>
  <c r="CL389" i="64" a="1"/>
  <c r="CL389" i="64" s="1"/>
  <c r="CL2525" i="64" a="1"/>
  <c r="CL2525" i="64" s="1"/>
  <c r="CL1507" i="64" a="1"/>
  <c r="CL1507" i="64" s="1"/>
  <c r="J1962" i="64"/>
  <c r="CL1889" i="64" a="1"/>
  <c r="CL1889" i="64" s="1"/>
  <c r="CL1897" i="64" s="1"/>
  <c r="J1897" i="64"/>
  <c r="CL1668" i="64" a="1"/>
  <c r="CL1668" i="64" s="1"/>
  <c r="CL1670" i="64" a="1"/>
  <c r="CL1670" i="64" s="1"/>
  <c r="CL1676" i="64" a="1"/>
  <c r="CL1676" i="64" s="1"/>
  <c r="CL1214" i="64" a="1"/>
  <c r="CL1214" i="64" s="1"/>
  <c r="CL997" i="64" a="1"/>
  <c r="CL997" i="64" s="1"/>
  <c r="CL698" i="64" a="1"/>
  <c r="CL2189" i="64" a="1"/>
  <c r="CL1754" i="64" a="1"/>
  <c r="CL437" i="64" a="1"/>
  <c r="CL2146" i="64" a="1"/>
  <c r="CL575" i="64" a="1"/>
  <c r="CL599" i="64" a="1"/>
  <c r="CH621" i="64" a="1"/>
  <c r="CL2168" i="64" a="1"/>
  <c r="CL414" i="64" a="1"/>
  <c r="CL1669" i="64" a="1"/>
  <c r="CL1753" i="64" a="1"/>
  <c r="CL998" i="64" a="1"/>
  <c r="CL1215" i="64" a="1"/>
  <c r="CL1506" i="64" a="1"/>
  <c r="CL390" i="64" a="1"/>
  <c r="BX28" i="861" l="1"/>
  <c r="BX29" i="861" s="1"/>
  <c r="DH53" i="861"/>
  <c r="DH54" i="861"/>
  <c r="DH55" i="861" s="1"/>
  <c r="DG85" i="861"/>
  <c r="DH41" i="861"/>
  <c r="BY25" i="1200"/>
  <c r="AY504" i="64"/>
  <c r="AZ496" i="64"/>
  <c r="AY511" i="64"/>
  <c r="K1959" i="64"/>
  <c r="L1959" i="64"/>
  <c r="M1959" i="64"/>
  <c r="N1959" i="64"/>
  <c r="O1959" i="64"/>
  <c r="P1959" i="64"/>
  <c r="K1897" i="64"/>
  <c r="L1897" i="64"/>
  <c r="M1897" i="64"/>
  <c r="N1897" i="64"/>
  <c r="O1897" i="64"/>
  <c r="P1897" i="64"/>
  <c r="K1588" i="64"/>
  <c r="L1588" i="64"/>
  <c r="M1588" i="64"/>
  <c r="N1588" i="64"/>
  <c r="O1588" i="64"/>
  <c r="P1588" i="64"/>
  <c r="DH26" i="863"/>
  <c r="DI69" i="863"/>
  <c r="DI23" i="863" s="1"/>
  <c r="DI34" i="861" s="1"/>
  <c r="DI71" i="863"/>
  <c r="DI67" i="863"/>
  <c r="P281" i="64"/>
  <c r="K281" i="64"/>
  <c r="P263" i="64"/>
  <c r="N281" i="64"/>
  <c r="O281" i="64"/>
  <c r="CL698" i="64"/>
  <c r="CL708" i="64" s="1"/>
  <c r="K698" i="64"/>
  <c r="L698" i="64"/>
  <c r="M698" i="64"/>
  <c r="N698" i="64"/>
  <c r="O698" i="64"/>
  <c r="CK2072" i="64"/>
  <c r="CL437" i="64"/>
  <c r="CL2064" i="64"/>
  <c r="CL414" i="64"/>
  <c r="CL2168" i="64"/>
  <c r="CL2146" i="64"/>
  <c r="CJ1763" i="64"/>
  <c r="CI1774" i="64"/>
  <c r="CI1775" i="64" s="1"/>
  <c r="CJ1772" i="64"/>
  <c r="CK1762" i="64"/>
  <c r="CK1771" i="64"/>
  <c r="CK1761" i="64"/>
  <c r="CK1770" i="64"/>
  <c r="CL1754" i="64"/>
  <c r="CL1753" i="64"/>
  <c r="CL2189" i="64"/>
  <c r="CH621" i="64"/>
  <c r="K575" i="64"/>
  <c r="L575" i="64"/>
  <c r="M575" i="64"/>
  <c r="N575" i="64"/>
  <c r="O575" i="64"/>
  <c r="CI620" i="64" a="1"/>
  <c r="CI620" i="64" s="1"/>
  <c r="J1898" i="64"/>
  <c r="CL1215" i="64"/>
  <c r="CL1506" i="64"/>
  <c r="P1506" i="64" s="1"/>
  <c r="CL1669" i="64"/>
  <c r="CL998" i="64"/>
  <c r="CL390" i="64"/>
  <c r="CL599" i="64"/>
  <c r="CL575" i="64"/>
  <c r="P575" i="64" s="1"/>
  <c r="BA1888" i="64"/>
  <c r="CK62" i="64"/>
  <c r="CL56" i="64"/>
  <c r="CL93" i="64"/>
  <c r="CI621" i="64" a="1"/>
  <c r="BY26" i="1200" l="1"/>
  <c r="BZ21" i="1200"/>
  <c r="BY30" i="1200"/>
  <c r="BY17" i="861" s="1"/>
  <c r="BY19" i="861" s="1"/>
  <c r="AY516" i="64"/>
  <c r="AZ507" i="64"/>
  <c r="AY512" i="64"/>
  <c r="AZ499" i="64"/>
  <c r="AZ508" i="64" s="1"/>
  <c r="AZ510" i="64" s="1"/>
  <c r="AZ500" i="64" s="1"/>
  <c r="AZ502" i="64" s="1"/>
  <c r="AZ503" i="64" s="1"/>
  <c r="K2189" i="64"/>
  <c r="L2189" i="64"/>
  <c r="M2189" i="64"/>
  <c r="N2189" i="64"/>
  <c r="O2189" i="64"/>
  <c r="P2189" i="64"/>
  <c r="K2146" i="64"/>
  <c r="L2146" i="64"/>
  <c r="M2146" i="64"/>
  <c r="N2146" i="64"/>
  <c r="O2146" i="64"/>
  <c r="P2146" i="64"/>
  <c r="L2168" i="64"/>
  <c r="M2168" i="64"/>
  <c r="N2168" i="64"/>
  <c r="O2168" i="64"/>
  <c r="P2168" i="64"/>
  <c r="K2168" i="64"/>
  <c r="K2064" i="64"/>
  <c r="L2064" i="64"/>
  <c r="M2064" i="64"/>
  <c r="N2064" i="64"/>
  <c r="O2064" i="64"/>
  <c r="P2064" i="64"/>
  <c r="K1753" i="64"/>
  <c r="L1753" i="64"/>
  <c r="M1753" i="64"/>
  <c r="N1753" i="64"/>
  <c r="O1753" i="64"/>
  <c r="P1753" i="64"/>
  <c r="K1754" i="64"/>
  <c r="L1754" i="64"/>
  <c r="M1754" i="64"/>
  <c r="N1754" i="64"/>
  <c r="O1754" i="64"/>
  <c r="P1754" i="64"/>
  <c r="K1669" i="64"/>
  <c r="L1669" i="64"/>
  <c r="M1669" i="64"/>
  <c r="N1669" i="64"/>
  <c r="O1669" i="64"/>
  <c r="P1669" i="64"/>
  <c r="K1646" i="64"/>
  <c r="L1646" i="64"/>
  <c r="M1646" i="64"/>
  <c r="N1646" i="64"/>
  <c r="O1646" i="64"/>
  <c r="P1646" i="64"/>
  <c r="K998" i="64"/>
  <c r="L998" i="64"/>
  <c r="M998" i="64"/>
  <c r="N998" i="64"/>
  <c r="O998" i="64"/>
  <c r="P998" i="64"/>
  <c r="BA1894" i="64"/>
  <c r="DI25" i="863"/>
  <c r="DI36" i="861" s="1"/>
  <c r="DJ12" i="863"/>
  <c r="DI22" i="863"/>
  <c r="DI33" i="861" s="1"/>
  <c r="DI38" i="861" s="1"/>
  <c r="DI40" i="861" s="1"/>
  <c r="DI52" i="861" s="1"/>
  <c r="DI72" i="863"/>
  <c r="P698" i="64"/>
  <c r="K708" i="64"/>
  <c r="L708" i="64"/>
  <c r="M708" i="64"/>
  <c r="N708" i="64"/>
  <c r="O708" i="64"/>
  <c r="P708" i="64"/>
  <c r="CL2072" i="64"/>
  <c r="P2072" i="64" s="1"/>
  <c r="K437" i="64"/>
  <c r="P437" i="64"/>
  <c r="L414" i="64"/>
  <c r="M414" i="64"/>
  <c r="N414" i="64"/>
  <c r="O414" i="64"/>
  <c r="P414" i="64"/>
  <c r="K414" i="64"/>
  <c r="CJ1774" i="64"/>
  <c r="CJ1775" i="64" s="1"/>
  <c r="CK1763" i="64"/>
  <c r="CL1761" i="64"/>
  <c r="CL1770" i="64"/>
  <c r="CL1762" i="64"/>
  <c r="CL1771"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4" i="64"/>
  <c r="CJ621" i="64" a="1"/>
  <c r="BY28" i="861" l="1"/>
  <c r="BY29" i="861" s="1"/>
  <c r="DI53" i="861"/>
  <c r="DI54" i="861"/>
  <c r="DI55" i="861" s="1"/>
  <c r="DI41" i="861"/>
  <c r="DH85" i="861"/>
  <c r="BZ25" i="1200"/>
  <c r="BA496" i="64"/>
  <c r="AZ504" i="64"/>
  <c r="AZ511" i="64"/>
  <c r="K1761" i="64"/>
  <c r="L1761" i="64"/>
  <c r="M1761" i="64"/>
  <c r="N1761" i="64"/>
  <c r="O1761" i="64"/>
  <c r="P1761" i="64"/>
  <c r="K1762" i="64"/>
  <c r="L1762" i="64"/>
  <c r="M1762" i="64"/>
  <c r="N1762" i="64"/>
  <c r="O1762" i="64"/>
  <c r="P1762" i="64"/>
  <c r="K1771" i="64"/>
  <c r="L1771" i="64"/>
  <c r="M1771" i="64"/>
  <c r="N1771" i="64"/>
  <c r="O1771" i="64"/>
  <c r="P1771" i="64"/>
  <c r="K1770" i="64"/>
  <c r="L1770" i="64"/>
  <c r="M1770" i="64"/>
  <c r="N1770" i="64"/>
  <c r="O1770" i="64"/>
  <c r="P1770" i="64"/>
  <c r="BA1898" i="64" a="1"/>
  <c r="BA1898" i="64" s="1"/>
  <c r="BA1891" i="64" s="1"/>
  <c r="BA1892" i="64" s="1"/>
  <c r="BB1888" i="64" s="1"/>
  <c r="DJ67" i="863"/>
  <c r="DJ69" i="863"/>
  <c r="DJ23" i="863" s="1"/>
  <c r="DJ34" i="861" s="1"/>
  <c r="DJ71" i="863"/>
  <c r="DI26" i="863"/>
  <c r="CK1772" i="64"/>
  <c r="CK1774" i="64" s="1"/>
  <c r="CK1775" i="64" s="1"/>
  <c r="CL1763" i="64"/>
  <c r="CJ621" i="64"/>
  <c r="CK620" i="64" a="1"/>
  <c r="CK620" i="64" s="1"/>
  <c r="K62" i="64"/>
  <c r="L62" i="64"/>
  <c r="M62" i="64"/>
  <c r="N62" i="64"/>
  <c r="O62" i="64"/>
  <c r="P62" i="64"/>
  <c r="CO621" i="64" a="1"/>
  <c r="CK621" i="64" a="1"/>
  <c r="CA21" i="1200" l="1"/>
  <c r="BZ26" i="1200"/>
  <c r="BZ30" i="1200"/>
  <c r="BZ17" i="861" s="1"/>
  <c r="BZ19" i="861" s="1"/>
  <c r="O25" i="1200"/>
  <c r="AZ516" i="64"/>
  <c r="BA507" i="64"/>
  <c r="AZ512" i="64"/>
  <c r="BA499" i="64"/>
  <c r="BA508" i="64" s="1"/>
  <c r="BA510" i="64" s="1"/>
  <c r="BA500" i="64" s="1"/>
  <c r="BA502" i="64" s="1"/>
  <c r="BA503" i="64" s="1"/>
  <c r="K1763" i="64"/>
  <c r="L1763" i="64"/>
  <c r="M1763" i="64"/>
  <c r="N1763" i="64"/>
  <c r="O1763" i="64"/>
  <c r="P1763" i="64"/>
  <c r="DJ25" i="863"/>
  <c r="DJ36" i="861" s="1"/>
  <c r="DK12" i="863"/>
  <c r="DJ22" i="863"/>
  <c r="DJ33" i="861" s="1"/>
  <c r="DJ38" i="861" s="1"/>
  <c r="DJ40" i="861" s="1"/>
  <c r="DJ52" i="861" s="1"/>
  <c r="DJ72" i="863"/>
  <c r="CL1772" i="64"/>
  <c r="CK621" i="64"/>
  <c r="CL620" i="64" a="1"/>
  <c r="CL620" i="64" s="1"/>
  <c r="CO621" i="64"/>
  <c r="BB1894" i="64"/>
  <c r="CP621" i="64" a="1"/>
  <c r="CL621" i="64" a="1"/>
  <c r="BZ28" i="861" l="1"/>
  <c r="BZ29" i="861" s="1"/>
  <c r="DJ54" i="861"/>
  <c r="DJ55" i="861" s="1"/>
  <c r="DJ53" i="861"/>
  <c r="DJ41" i="861"/>
  <c r="DI85" i="861"/>
  <c r="P21" i="1200"/>
  <c r="O26" i="1200"/>
  <c r="CA25" i="1200"/>
  <c r="BB496" i="64"/>
  <c r="BB499" i="64" s="1"/>
  <c r="BB508" i="64" s="1"/>
  <c r="BB510" i="64" s="1"/>
  <c r="BB500" i="64" s="1"/>
  <c r="BB502" i="64" s="1"/>
  <c r="BB503" i="64" s="1"/>
  <c r="BA504" i="64"/>
  <c r="BA511" i="64"/>
  <c r="CL1774" i="64"/>
  <c r="CL1775" i="64" s="1"/>
  <c r="K1772" i="64"/>
  <c r="L1772" i="64"/>
  <c r="M1772" i="64"/>
  <c r="N1772" i="64"/>
  <c r="O1772" i="64"/>
  <c r="P1772" i="64"/>
  <c r="BB1898" i="64" a="1"/>
  <c r="BB1898" i="64" s="1"/>
  <c r="BB1891" i="64" s="1"/>
  <c r="DJ26" i="863"/>
  <c r="DK67" i="863"/>
  <c r="DK69" i="863"/>
  <c r="DK23" i="863" s="1"/>
  <c r="DK34" i="861" s="1"/>
  <c r="DK71" i="863"/>
  <c r="CL621" i="64"/>
  <c r="CP621" i="64"/>
  <c r="CQ621" i="64" a="1"/>
  <c r="CB21" i="1200" l="1"/>
  <c r="CA26" i="1200"/>
  <c r="CA30" i="1200"/>
  <c r="CA17" i="861" s="1"/>
  <c r="CA19" i="861" s="1"/>
  <c r="BA516" i="64"/>
  <c r="BB507" i="64"/>
  <c r="BB511" i="64" s="1"/>
  <c r="BA512" i="64"/>
  <c r="BB504" i="64"/>
  <c r="BC496" i="64"/>
  <c r="BC499" i="64" s="1"/>
  <c r="M503" i="64"/>
  <c r="K1774" i="64"/>
  <c r="K1775" i="64" s="1"/>
  <c r="L1774" i="64"/>
  <c r="L1775" i="64" s="1"/>
  <c r="M1774" i="64"/>
  <c r="M1775" i="64" s="1"/>
  <c r="N1774" i="64"/>
  <c r="N1775" i="64" s="1"/>
  <c r="O1774" i="64"/>
  <c r="O1775" i="64" s="1"/>
  <c r="P1774" i="64"/>
  <c r="P1775" i="64" s="1"/>
  <c r="DK25" i="863"/>
  <c r="DK36" i="861" s="1"/>
  <c r="DK22" i="863"/>
  <c r="DK33" i="861" s="1"/>
  <c r="DK38" i="861" s="1"/>
  <c r="DK40" i="861" s="1"/>
  <c r="DK52" i="861" s="1"/>
  <c r="DK72" i="863"/>
  <c r="CQ621" i="64"/>
  <c r="BB1892" i="64"/>
  <c r="M1892" i="64" s="1"/>
  <c r="CR621" i="64" a="1"/>
  <c r="CA28" i="861" l="1"/>
  <c r="CA29" i="861" s="1"/>
  <c r="DK53" i="861"/>
  <c r="DK54" i="861"/>
  <c r="DK55" i="861" s="1"/>
  <c r="DJ85" i="861"/>
  <c r="DK41" i="861"/>
  <c r="CB25" i="1200"/>
  <c r="N496" i="64"/>
  <c r="BC508" i="64"/>
  <c r="BB516" i="64"/>
  <c r="BC507" i="64"/>
  <c r="BB512" i="64"/>
  <c r="M511" i="64"/>
  <c r="N507" i="64" s="1"/>
  <c r="DL12" i="863"/>
  <c r="DL71" i="863" s="1"/>
  <c r="DK26" i="863"/>
  <c r="CR621" i="64"/>
  <c r="BC1888" i="64"/>
  <c r="CS621" i="64" a="1"/>
  <c r="CC21" i="1200" l="1"/>
  <c r="CB26" i="1200"/>
  <c r="CB30" i="1200"/>
  <c r="CB17" i="861" s="1"/>
  <c r="CB19" i="861" s="1"/>
  <c r="BC510" i="64"/>
  <c r="BC500" i="64" s="1"/>
  <c r="BC502" i="64" s="1"/>
  <c r="BC503" i="64" s="1"/>
  <c r="BC1894" i="64"/>
  <c r="DL25" i="863"/>
  <c r="DL36" i="861" s="1"/>
  <c r="DL69" i="863"/>
  <c r="DL23" i="863" s="1"/>
  <c r="DL34" i="861" s="1"/>
  <c r="DL67" i="863"/>
  <c r="CS621" i="64"/>
  <c r="G1701" i="64"/>
  <c r="G948" i="64"/>
  <c r="G1089" i="64"/>
  <c r="CT621" i="64" a="1"/>
  <c r="CB28" i="861" l="1"/>
  <c r="CB29" i="861" s="1"/>
  <c r="DK85" i="861"/>
  <c r="CC25" i="1200"/>
  <c r="BC511" i="64"/>
  <c r="BD507" i="64" s="1"/>
  <c r="BC504" i="64"/>
  <c r="BD496" i="64"/>
  <c r="BD499" i="64" s="1"/>
  <c r="BC1898" i="64" a="1"/>
  <c r="BC1898" i="64" s="1"/>
  <c r="BC1891" i="64" s="1"/>
  <c r="DL72" i="863"/>
  <c r="DL22" i="863"/>
  <c r="CT621" i="64"/>
  <c r="CU621" i="64" a="1"/>
  <c r="DL26" i="863" l="1"/>
  <c r="DL33" i="861"/>
  <c r="DL38" i="861" s="1"/>
  <c r="DL40" i="861" s="1"/>
  <c r="DL52" i="861" s="1"/>
  <c r="CC26" i="1200"/>
  <c r="CD21" i="1200"/>
  <c r="CC30" i="1200"/>
  <c r="CC17" i="861" s="1"/>
  <c r="CC19" i="861" s="1"/>
  <c r="BC512" i="64"/>
  <c r="BC516" i="64"/>
  <c r="BD508" i="64"/>
  <c r="BC1892" i="64"/>
  <c r="BD1888" i="64" s="1"/>
  <c r="K12" i="206"/>
  <c r="K29" i="206"/>
  <c r="CU621" i="64"/>
  <c r="CV621" i="64" a="1"/>
  <c r="CC28" i="861" l="1"/>
  <c r="CC29" i="861" s="1"/>
  <c r="DL53" i="861"/>
  <c r="DL54" i="861"/>
  <c r="DL55" i="861" s="1"/>
  <c r="DL41" i="861"/>
  <c r="CD25" i="1200"/>
  <c r="BD510" i="64"/>
  <c r="BD1894"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CD26" i="1200" l="1"/>
  <c r="CE21" i="1200"/>
  <c r="CD30" i="1200"/>
  <c r="CD17" i="861" s="1"/>
  <c r="CD19" i="861" s="1"/>
  <c r="BD500" i="64"/>
  <c r="BD502" i="64" s="1"/>
  <c r="BD503" i="64" s="1"/>
  <c r="BD511" i="64"/>
  <c r="BD1898" i="64" a="1"/>
  <c r="BD1898" i="64" s="1"/>
  <c r="BD1891" i="64" s="1"/>
  <c r="CW621" i="64"/>
  <c r="I1" i="69"/>
  <c r="G1" i="69"/>
  <c r="P2" i="69"/>
  <c r="H130" i="69" s="1"/>
  <c r="Q1" i="69"/>
  <c r="CX621" i="64" a="1"/>
  <c r="CD28" i="861" l="1"/>
  <c r="CD29" i="861" s="1"/>
  <c r="DL85" i="861"/>
  <c r="CE25" i="1200"/>
  <c r="BD516" i="64"/>
  <c r="BE507" i="64"/>
  <c r="BD512" i="64"/>
  <c r="BD504" i="64"/>
  <c r="BE496" i="64"/>
  <c r="BE499" i="64" s="1"/>
  <c r="BD1892" i="64"/>
  <c r="BE1888" i="64" s="1"/>
  <c r="CX621" i="64"/>
  <c r="K15" i="206"/>
  <c r="K18" i="206"/>
  <c r="S1466" i="64" a="1"/>
  <c r="S1466" i="64" s="1"/>
  <c r="S1430" i="64" a="1"/>
  <c r="S1430" i="64" s="1"/>
  <c r="S1395" i="64" a="1"/>
  <c r="S1395" i="64" s="1"/>
  <c r="S1986" i="64" a="1"/>
  <c r="S1986" i="64" s="1"/>
  <c r="S1360" i="64" a="1"/>
  <c r="S1360" i="64" s="1"/>
  <c r="S2020" i="64" a="1"/>
  <c r="S2020" i="64" s="1"/>
  <c r="S472" i="64" a="1"/>
  <c r="S472" i="64" s="1"/>
  <c r="S466" i="64" a="1"/>
  <c r="S466" i="64" s="1"/>
  <c r="S1698" i="64" a="1"/>
  <c r="S1698"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4" i="64" a="1"/>
  <c r="S1724" i="64" s="1"/>
  <c r="S645" i="64" a="1"/>
  <c r="S645" i="64" s="1"/>
  <c r="S1722" i="64" a="1"/>
  <c r="S1722" i="64" s="1"/>
  <c r="S1619" i="64" a="1"/>
  <c r="S1619" i="64" s="1"/>
  <c r="S1262" i="64" a="1"/>
  <c r="S1262" i="64" s="1"/>
  <c r="S1334" i="64" a="1"/>
  <c r="S1334" i="64" s="1"/>
  <c r="S1332" i="64" a="1"/>
  <c r="S1332" i="64" s="1"/>
  <c r="S1087" i="64" a="1"/>
  <c r="S1263" i="64" a="1"/>
  <c r="S1361" i="64" a="1"/>
  <c r="S946" i="64" a="1"/>
  <c r="S1239" i="64" a="1"/>
  <c r="S1612" i="64" a="1"/>
  <c r="S1333" i="64" a="1"/>
  <c r="CY621" i="64" a="1"/>
  <c r="S1723" i="64" a="1"/>
  <c r="S1699" i="64" a="1"/>
  <c r="S670" i="64" a="1"/>
  <c r="S1467" i="64" a="1"/>
  <c r="S1431" i="64" a="1"/>
  <c r="S1396" i="64" a="1"/>
  <c r="CF21" i="1200" l="1"/>
  <c r="CE26" i="1200"/>
  <c r="CE30" i="1200"/>
  <c r="CE17" i="861" s="1"/>
  <c r="CE19" i="861" s="1"/>
  <c r="BE508" i="64"/>
  <c r="BE1894" i="64"/>
  <c r="S177" i="64"/>
  <c r="S1723" i="64"/>
  <c r="CY621" i="64"/>
  <c r="S1396" i="64"/>
  <c r="S1333" i="64"/>
  <c r="S1431" i="64"/>
  <c r="S1699" i="64"/>
  <c r="S1467" i="64"/>
  <c r="S1361" i="64"/>
  <c r="S1239" i="64"/>
  <c r="S1263" i="64"/>
  <c r="S1612" i="64"/>
  <c r="S1087" i="64"/>
  <c r="S946" i="64"/>
  <c r="S670" i="64"/>
  <c r="T1430" i="64" a="1"/>
  <c r="T1430" i="64" s="1"/>
  <c r="T1466" i="64" a="1"/>
  <c r="T1466" i="64" s="1"/>
  <c r="T1395" i="64" a="1"/>
  <c r="T1395" i="64" s="1"/>
  <c r="T1986" i="64" a="1"/>
  <c r="T1986" i="64" s="1"/>
  <c r="T1360" i="64" a="1"/>
  <c r="T1360" i="64" s="1"/>
  <c r="S191" i="64" a="1"/>
  <c r="S191" i="64" s="1"/>
  <c r="S1994" i="64"/>
  <c r="T2020" i="64" a="1"/>
  <c r="T2020" i="64" s="1"/>
  <c r="T466" i="64" a="1"/>
  <c r="T466" i="64" s="1"/>
  <c r="T472" i="64" a="1"/>
  <c r="T472" i="64" s="1"/>
  <c r="T1698" i="64" a="1"/>
  <c r="T1698"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2" i="64" a="1"/>
  <c r="T1722" i="64" s="1"/>
  <c r="T1238" i="64" a="1"/>
  <c r="T1238" i="64" s="1"/>
  <c r="T1332" i="64" a="1"/>
  <c r="T1332" i="64" s="1"/>
  <c r="T1613" i="64" a="1"/>
  <c r="T1613" i="64" s="1"/>
  <c r="T1334" i="64" a="1"/>
  <c r="T1334" i="64" s="1"/>
  <c r="T1724" i="64" a="1"/>
  <c r="T1724" i="64" s="1"/>
  <c r="T1262" i="64" a="1"/>
  <c r="T1262" i="64" s="1"/>
  <c r="T1396" i="64" a="1"/>
  <c r="T1087" i="64" a="1"/>
  <c r="T1612" i="64" a="1"/>
  <c r="T670" i="64" a="1"/>
  <c r="T1263" i="64" a="1"/>
  <c r="CZ621" i="64" a="1"/>
  <c r="T946" i="64" a="1"/>
  <c r="T1361" i="64" a="1"/>
  <c r="T1723" i="64" a="1"/>
  <c r="T1467" i="64" a="1"/>
  <c r="T1431" i="64" a="1"/>
  <c r="T1333" i="64" a="1"/>
  <c r="T1239" i="64" a="1"/>
  <c r="T1699" i="64" a="1"/>
  <c r="CE28" i="861" l="1"/>
  <c r="CE29" i="861" s="1"/>
  <c r="CF25" i="1200"/>
  <c r="BE510" i="64"/>
  <c r="BE1898" i="64" a="1"/>
  <c r="BE1898" i="64" s="1"/>
  <c r="BE1891" i="64" s="1"/>
  <c r="T177" i="64"/>
  <c r="T1723" i="64"/>
  <c r="S1404" i="64"/>
  <c r="CZ621" i="64"/>
  <c r="T1467" i="64"/>
  <c r="T1361" i="64"/>
  <c r="T1699" i="64"/>
  <c r="T1431" i="64"/>
  <c r="T1396" i="64"/>
  <c r="T1333" i="64"/>
  <c r="T1239" i="64"/>
  <c r="T1263" i="64"/>
  <c r="T1612" i="64"/>
  <c r="T1087" i="64"/>
  <c r="T946" i="64"/>
  <c r="T670" i="64"/>
  <c r="T192" i="64" a="1"/>
  <c r="T192" i="64" s="1"/>
  <c r="U1466" i="64" a="1"/>
  <c r="U1466" i="64" s="1"/>
  <c r="U1430" i="64" a="1"/>
  <c r="U1430" i="64" s="1"/>
  <c r="U1395" i="64" a="1"/>
  <c r="U1395" i="64" s="1"/>
  <c r="T1994" i="64"/>
  <c r="U1986" i="64" a="1"/>
  <c r="U1986" i="64" s="1"/>
  <c r="U1360" i="64" a="1"/>
  <c r="U1360" i="64" s="1"/>
  <c r="U2020" i="64" a="1"/>
  <c r="U2020" i="64" s="1"/>
  <c r="U1332" i="64" a="1"/>
  <c r="U1332" i="64" s="1"/>
  <c r="U176" i="64" a="1"/>
  <c r="U176" i="64" s="1"/>
  <c r="U1262" i="64" a="1"/>
  <c r="U1262" i="64" s="1"/>
  <c r="U1698" i="64" a="1"/>
  <c r="U1698"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4" i="64" a="1"/>
  <c r="U1724" i="64" s="1"/>
  <c r="U669" i="64" a="1"/>
  <c r="U669" i="64" s="1"/>
  <c r="U1722" i="64" a="1"/>
  <c r="U1722"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612" i="64" a="1"/>
  <c r="DA621" i="64" a="1"/>
  <c r="U1431" i="64" a="1"/>
  <c r="U1239" i="64" a="1"/>
  <c r="U1467" i="64" a="1"/>
  <c r="U1333" i="64" a="1"/>
  <c r="U1723" i="64" a="1"/>
  <c r="U946" i="64" a="1"/>
  <c r="U1396" i="64" a="1"/>
  <c r="U1087" i="64" a="1"/>
  <c r="U670" i="64" a="1"/>
  <c r="U1361" i="64" a="1"/>
  <c r="U1699" i="64" a="1"/>
  <c r="U1263" i="64" a="1"/>
  <c r="CF26" i="1200" l="1"/>
  <c r="CG21" i="1200"/>
  <c r="CF30" i="1200"/>
  <c r="CF17" i="861" s="1"/>
  <c r="CF19" i="861" s="1"/>
  <c r="BE500" i="64"/>
  <c r="BE502" i="64" s="1"/>
  <c r="BE503" i="64" s="1"/>
  <c r="BE511" i="64"/>
  <c r="BE1892" i="64"/>
  <c r="BF1888" i="64" s="1"/>
  <c r="U177" i="64"/>
  <c r="U1723" i="64"/>
  <c r="T1404" i="64"/>
  <c r="DA621" i="64"/>
  <c r="U1396" i="64"/>
  <c r="U1431" i="64"/>
  <c r="U1467" i="64"/>
  <c r="U1361" i="64"/>
  <c r="U1699" i="64"/>
  <c r="U1333" i="64"/>
  <c r="U1239" i="64"/>
  <c r="U1263" i="64"/>
  <c r="U1612" i="64"/>
  <c r="U1087" i="64"/>
  <c r="U946" i="64"/>
  <c r="U670" i="64"/>
  <c r="S1241" i="64"/>
  <c r="U192" i="64" a="1"/>
  <c r="U192" i="64" s="1"/>
  <c r="V192" i="64" s="1" a="1"/>
  <c r="V192" i="64" s="1"/>
  <c r="U1994" i="64"/>
  <c r="V1430" i="64" a="1"/>
  <c r="V1430" i="64" s="1"/>
  <c r="V1466" i="64" a="1"/>
  <c r="V1466" i="64" s="1"/>
  <c r="V1395" i="64" a="1"/>
  <c r="V1395" i="64" s="1"/>
  <c r="V1986" i="64" a="1"/>
  <c r="V1986" i="64" s="1"/>
  <c r="V1360" i="64" a="1"/>
  <c r="V1360" i="64" s="1"/>
  <c r="V2020" i="64" a="1"/>
  <c r="V2020" i="64" s="1"/>
  <c r="V472" i="64" a="1"/>
  <c r="V472" i="64" s="1"/>
  <c r="V466" i="64" a="1"/>
  <c r="V466" i="64" s="1"/>
  <c r="V1698" i="64" a="1"/>
  <c r="V1698"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2" i="64" a="1"/>
  <c r="V1722" i="64" s="1"/>
  <c r="V1216" i="64" a="1"/>
  <c r="V1216" i="64" s="1"/>
  <c r="V645" i="64" a="1"/>
  <c r="V645" i="64" s="1"/>
  <c r="V1613" i="64" a="1"/>
  <c r="V1613" i="64" s="1"/>
  <c r="V1724" i="64" a="1"/>
  <c r="V1724"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361" i="64" a="1"/>
  <c r="V1699" i="64" a="1"/>
  <c r="V1396" i="64" a="1"/>
  <c r="V1087" i="64" a="1"/>
  <c r="V1333" i="64" a="1"/>
  <c r="DB621" i="64" a="1"/>
  <c r="V670" i="64" a="1"/>
  <c r="V1612" i="64" a="1"/>
  <c r="V1431" i="64" a="1"/>
  <c r="V946" i="64" a="1"/>
  <c r="V1723" i="64" a="1"/>
  <c r="V1263" i="64" a="1"/>
  <c r="V1467" i="64" a="1"/>
  <c r="CF28" i="861" l="1"/>
  <c r="CF29" i="861" s="1"/>
  <c r="CG25" i="1200"/>
  <c r="BE516" i="64"/>
  <c r="BF507" i="64"/>
  <c r="BE512" i="64"/>
  <c r="BE504" i="64"/>
  <c r="BF496" i="64"/>
  <c r="BF499" i="64" s="1"/>
  <c r="BF1894" i="64"/>
  <c r="V177" i="64"/>
  <c r="V1723" i="64"/>
  <c r="U1404" i="64"/>
  <c r="DB621" i="64"/>
  <c r="V1431" i="64"/>
  <c r="V1467" i="64"/>
  <c r="V1333" i="64"/>
  <c r="V1361" i="64"/>
  <c r="V1699" i="64"/>
  <c r="V1396" i="64"/>
  <c r="V1239" i="64"/>
  <c r="V1263" i="64"/>
  <c r="V1612" i="64"/>
  <c r="V1087" i="64"/>
  <c r="V946" i="64"/>
  <c r="V670" i="64"/>
  <c r="V1994" i="64"/>
  <c r="W1466" i="64" a="1"/>
  <c r="W1466" i="64" s="1"/>
  <c r="W1395" i="64" a="1"/>
  <c r="W1395" i="64" s="1"/>
  <c r="W1430" i="64" a="1"/>
  <c r="W1430" i="64" s="1"/>
  <c r="W1986" i="64" a="1"/>
  <c r="W1986" i="64" s="1"/>
  <c r="W1360" i="64" a="1"/>
  <c r="W1360" i="64" s="1"/>
  <c r="W2020" i="64" a="1"/>
  <c r="W2020" i="64" s="1"/>
  <c r="W472" i="64" a="1"/>
  <c r="W472" i="64" s="1"/>
  <c r="W466" i="64" a="1"/>
  <c r="W466" i="64" s="1"/>
  <c r="W1698" i="64" a="1"/>
  <c r="W1698"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4" i="64" a="1"/>
  <c r="W1724" i="64" s="1"/>
  <c r="W1238" i="64" a="1"/>
  <c r="W1238" i="64" s="1"/>
  <c r="W1216" i="64" a="1"/>
  <c r="W1216" i="64" s="1"/>
  <c r="W647" i="64" a="1"/>
  <c r="W647" i="64" s="1"/>
  <c r="W1240" i="64" a="1"/>
  <c r="W1240" i="64" s="1"/>
  <c r="W1722" i="64" a="1"/>
  <c r="W1722"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723" i="64" a="1"/>
  <c r="W1087" i="64" a="1"/>
  <c r="W1467" i="64" a="1"/>
  <c r="W1431" i="64" a="1"/>
  <c r="W946" i="64" a="1"/>
  <c r="W1333" i="64" a="1"/>
  <c r="W1612" i="64" a="1"/>
  <c r="W1239" i="64" a="1"/>
  <c r="W1699" i="64" a="1"/>
  <c r="W1361" i="64" a="1"/>
  <c r="DC621" i="64" a="1"/>
  <c r="W670" i="64" a="1"/>
  <c r="W1263" i="64" a="1"/>
  <c r="W1396" i="64" a="1"/>
  <c r="CH21" i="1200" l="1"/>
  <c r="CG26" i="1200"/>
  <c r="CG30" i="1200"/>
  <c r="CG17" i="861" s="1"/>
  <c r="CG19" i="861" s="1"/>
  <c r="BF508" i="64"/>
  <c r="BF1898" i="64" a="1"/>
  <c r="BF1898" i="64" s="1"/>
  <c r="BF1891" i="64" s="1"/>
  <c r="W177" i="64"/>
  <c r="W1723" i="64"/>
  <c r="V1404" i="64"/>
  <c r="DC621" i="64"/>
  <c r="W1333" i="64"/>
  <c r="W1431" i="64"/>
  <c r="W1361" i="64"/>
  <c r="W1699" i="64"/>
  <c r="W1396" i="64"/>
  <c r="W1467" i="64"/>
  <c r="W1239" i="64"/>
  <c r="W1263" i="64"/>
  <c r="W1612" i="64"/>
  <c r="W1087" i="64"/>
  <c r="W946" i="64"/>
  <c r="W670" i="64"/>
  <c r="X1466" i="64" a="1"/>
  <c r="X1466" i="64" s="1"/>
  <c r="X1430" i="64" a="1"/>
  <c r="X1430" i="64" s="1"/>
  <c r="X1395" i="64" a="1"/>
  <c r="X1395" i="64" s="1"/>
  <c r="W1994" i="64"/>
  <c r="X1986" i="64" a="1"/>
  <c r="X1986" i="64" s="1"/>
  <c r="X1360" i="64" a="1"/>
  <c r="X1360" i="64" s="1"/>
  <c r="X2020" i="64" a="1"/>
  <c r="X2020" i="64" s="1"/>
  <c r="X472" i="64" a="1"/>
  <c r="X472" i="64" s="1"/>
  <c r="X466" i="64" a="1"/>
  <c r="X466" i="64" s="1"/>
  <c r="X1698" i="64" a="1"/>
  <c r="X1698"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4" i="64" a="1"/>
  <c r="X1724" i="64" s="1"/>
  <c r="X645" i="64" a="1"/>
  <c r="X645" i="64" s="1"/>
  <c r="X1722" i="64" a="1"/>
  <c r="X1722"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1087" i="64" a="1"/>
  <c r="X1263" i="64" a="1"/>
  <c r="X1723" i="64" a="1"/>
  <c r="X1239" i="64" a="1"/>
  <c r="X946" i="64" a="1"/>
  <c r="X1467" i="64" a="1"/>
  <c r="X1612" i="64" a="1"/>
  <c r="DD621" i="64" a="1"/>
  <c r="X670" i="64" a="1"/>
  <c r="X1431" i="64" a="1"/>
  <c r="X1396" i="64" a="1"/>
  <c r="X1699" i="64" a="1"/>
  <c r="X1361" i="64" a="1"/>
  <c r="CG28" i="861" l="1"/>
  <c r="CG29" i="861" s="1"/>
  <c r="CH25" i="1200"/>
  <c r="BF510" i="64"/>
  <c r="BF1892" i="64"/>
  <c r="BG1888" i="64" s="1"/>
  <c r="X177" i="64"/>
  <c r="X1723" i="64"/>
  <c r="S193" i="64"/>
  <c r="W1404" i="64"/>
  <c r="DD621" i="64"/>
  <c r="X1699" i="64"/>
  <c r="X1396" i="64"/>
  <c r="X1333" i="64"/>
  <c r="X1431" i="64"/>
  <c r="X1467" i="64"/>
  <c r="X1361" i="64"/>
  <c r="X1239" i="64"/>
  <c r="X1263" i="64"/>
  <c r="X1612" i="64"/>
  <c r="X1087" i="64"/>
  <c r="X946" i="64"/>
  <c r="X670" i="64"/>
  <c r="Y1466" i="64" a="1"/>
  <c r="Y1466" i="64" s="1"/>
  <c r="Y1430" i="64" a="1"/>
  <c r="Y1430" i="64" s="1"/>
  <c r="Y1395" i="64" a="1"/>
  <c r="Y1395" i="64" s="1"/>
  <c r="X1994" i="64"/>
  <c r="Y1986" i="64" a="1"/>
  <c r="Y1986" i="64" s="1"/>
  <c r="Y1360" i="64" a="1"/>
  <c r="Y1360" i="64" s="1"/>
  <c r="Y2020" i="64" a="1"/>
  <c r="Y2020" i="64" s="1"/>
  <c r="Y472" i="64" a="1"/>
  <c r="Y472" i="64" s="1"/>
  <c r="Y466" i="64" a="1"/>
  <c r="Y466" i="64" s="1"/>
  <c r="U98" i="69"/>
  <c r="R132" i="69"/>
  <c r="R157" i="69" s="1"/>
  <c r="Y1698" i="64" a="1"/>
  <c r="Y1698"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4" i="64" a="1"/>
  <c r="Y1724" i="64" s="1"/>
  <c r="Y1240" i="64" a="1"/>
  <c r="Y1240" i="64" s="1"/>
  <c r="Y1262" i="64" a="1"/>
  <c r="Y1262" i="64" s="1"/>
  <c r="Y1334" i="64" a="1"/>
  <c r="Y1334" i="64" s="1"/>
  <c r="Y1722" i="64" a="1"/>
  <c r="Y1722"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670" i="64" a="1"/>
  <c r="Y1333" i="64" a="1"/>
  <c r="Y1239" i="64" a="1"/>
  <c r="Y1467" i="64" a="1"/>
  <c r="Y1087" i="64" a="1"/>
  <c r="Y1699" i="64" a="1"/>
  <c r="DE621" i="64" a="1"/>
  <c r="Y1431" i="64" a="1"/>
  <c r="Y1723" i="64" a="1"/>
  <c r="Y1263" i="64" a="1"/>
  <c r="Y1612" i="64" a="1"/>
  <c r="Y1396" i="64" a="1"/>
  <c r="Y1361" i="64" a="1"/>
  <c r="Y946" i="64" a="1"/>
  <c r="CI21" i="1200" l="1"/>
  <c r="CH26" i="1200"/>
  <c r="CH30" i="1200"/>
  <c r="CH17" i="861" s="1"/>
  <c r="CH19" i="861" s="1"/>
  <c r="BF500" i="64"/>
  <c r="BF502" i="64" s="1"/>
  <c r="BF503" i="64" s="1"/>
  <c r="BF511" i="64"/>
  <c r="BG1894" i="64"/>
  <c r="Y177" i="64"/>
  <c r="Y1723" i="64"/>
  <c r="X1404" i="64"/>
  <c r="DE621" i="64"/>
  <c r="Y1467" i="64"/>
  <c r="Y1361" i="64"/>
  <c r="Y1699" i="64"/>
  <c r="Y1333" i="64"/>
  <c r="Y1396" i="64"/>
  <c r="Y1431" i="64"/>
  <c r="Y1239" i="64"/>
  <c r="Y1263" i="64"/>
  <c r="Y1612" i="64"/>
  <c r="Y1087" i="64"/>
  <c r="Y946" i="64"/>
  <c r="Y670" i="64"/>
  <c r="Y1994" i="64"/>
  <c r="Z1466" i="64" a="1"/>
  <c r="Z1466" i="64" s="1"/>
  <c r="Z1430" i="64" a="1"/>
  <c r="Z1430" i="64" s="1"/>
  <c r="Z1395" i="64" a="1"/>
  <c r="Z1395" i="64" s="1"/>
  <c r="Z1986" i="64" a="1"/>
  <c r="Z1986" i="64" s="1"/>
  <c r="Z1360" i="64" a="1"/>
  <c r="Z1360" i="64" s="1"/>
  <c r="Z2020" i="64" a="1"/>
  <c r="Z2020" i="64" s="1"/>
  <c r="Z472" i="64" a="1"/>
  <c r="Z472" i="64" s="1"/>
  <c r="Z466" i="64" a="1"/>
  <c r="Z466" i="64" s="1"/>
  <c r="R135" i="69"/>
  <c r="R140" i="69" s="1"/>
  <c r="R150" i="69" s="1"/>
  <c r="Z1698" i="64" a="1"/>
  <c r="Z1698"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4" i="64" a="1"/>
  <c r="Z1724" i="64" s="1"/>
  <c r="Z1262" i="64" a="1"/>
  <c r="Z1262" i="64" s="1"/>
  <c r="Z1238" i="64" a="1"/>
  <c r="Z1238" i="64" s="1"/>
  <c r="Z1619" i="64" a="1"/>
  <c r="Z1619" i="64" s="1"/>
  <c r="Z645" i="64" a="1"/>
  <c r="Z645" i="64" s="1"/>
  <c r="Z1334" i="64" a="1"/>
  <c r="Z1334" i="64" s="1"/>
  <c r="Z1240" i="64" a="1"/>
  <c r="Z1240" i="64" s="1"/>
  <c r="Z1722" i="64" a="1"/>
  <c r="Z1722"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087" i="64" a="1"/>
  <c r="Z1396" i="64" a="1"/>
  <c r="Z1699" i="64" a="1"/>
  <c r="Z1723" i="64" a="1"/>
  <c r="Z670" i="64" a="1"/>
  <c r="Z1239" i="64" a="1"/>
  <c r="Z1333" i="64" a="1"/>
  <c r="Z1612" i="64" a="1"/>
  <c r="Z1431" i="64" a="1"/>
  <c r="Z1467" i="64" a="1"/>
  <c r="DF621" i="64" a="1"/>
  <c r="Z946" i="64" a="1"/>
  <c r="Z1361" i="64" a="1"/>
  <c r="Z1263" i="64" a="1"/>
  <c r="CH28" i="861" l="1"/>
  <c r="CH29" i="861" s="1"/>
  <c r="CI25" i="1200"/>
  <c r="BF516" i="64"/>
  <c r="BG507" i="64"/>
  <c r="BF512" i="64"/>
  <c r="BF504" i="64"/>
  <c r="BG496" i="64"/>
  <c r="BG1898" i="64" a="1"/>
  <c r="BG1898" i="64" s="1"/>
  <c r="BG1891" i="64" s="1"/>
  <c r="Z177" i="64"/>
  <c r="Z1723" i="64"/>
  <c r="U193" i="64"/>
  <c r="Y1404" i="64"/>
  <c r="DF621" i="64"/>
  <c r="Z1361" i="64"/>
  <c r="Z1699" i="64"/>
  <c r="Z1396" i="64"/>
  <c r="Z1431" i="64"/>
  <c r="Z1467" i="64"/>
  <c r="Z1333" i="64"/>
  <c r="Z1239" i="64"/>
  <c r="Z1263" i="64"/>
  <c r="Z1612" i="64"/>
  <c r="Z1087" i="64"/>
  <c r="Z946" i="64"/>
  <c r="Z670" i="64"/>
  <c r="Z1994" i="64"/>
  <c r="AA1466" i="64" a="1"/>
  <c r="AA1466" i="64" s="1"/>
  <c r="AA1430" i="64" a="1"/>
  <c r="AA1430" i="64" s="1"/>
  <c r="AA1395" i="64" a="1"/>
  <c r="AA1395" i="64" s="1"/>
  <c r="AA1986" i="64" a="1"/>
  <c r="AA1986" i="64" s="1"/>
  <c r="AA1360" i="64" a="1"/>
  <c r="AA1360" i="64" s="1"/>
  <c r="AA2020" i="64" a="1"/>
  <c r="AA2020" i="64" s="1"/>
  <c r="R142" i="69"/>
  <c r="R146" i="69" s="1"/>
  <c r="R148" i="69" s="1"/>
  <c r="R136" i="69"/>
  <c r="S129" i="69"/>
  <c r="S134" i="69" s="1"/>
  <c r="AA472" i="64" a="1"/>
  <c r="AA472" i="64" s="1"/>
  <c r="AA466" i="64" a="1"/>
  <c r="AA466" i="64" s="1"/>
  <c r="AA1698" i="64" a="1"/>
  <c r="AA1698"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4" i="64" a="1"/>
  <c r="AA1724" i="64" s="1"/>
  <c r="AA1238" i="64" a="1"/>
  <c r="AA1238" i="64" s="1"/>
  <c r="AA1216" i="64" a="1"/>
  <c r="AA1216" i="64" s="1"/>
  <c r="AA1240" i="64" a="1"/>
  <c r="AA1240" i="64" s="1"/>
  <c r="AA1613" i="64" a="1"/>
  <c r="AA1613" i="64" s="1"/>
  <c r="AA647" i="64" a="1"/>
  <c r="AA647" i="64" s="1"/>
  <c r="AA1722" i="64" a="1"/>
  <c r="AA1722"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699" i="64" a="1"/>
  <c r="AA1361" i="64" a="1"/>
  <c r="AA946" i="64" a="1"/>
  <c r="AA1723" i="64" a="1"/>
  <c r="AA1612" i="64" a="1"/>
  <c r="AA1333" i="64" a="1"/>
  <c r="DG621" i="64" a="1"/>
  <c r="AA1239" i="64" a="1"/>
  <c r="AA670" i="64" a="1"/>
  <c r="AA1263" i="64" a="1"/>
  <c r="AA1431" i="64" a="1"/>
  <c r="AA1087" i="64" a="1"/>
  <c r="AA1467" i="64" a="1"/>
  <c r="AA1396" i="64" a="1"/>
  <c r="CI26" i="1200" l="1"/>
  <c r="CJ21" i="1200"/>
  <c r="CI30" i="1200"/>
  <c r="CI17" i="861" s="1"/>
  <c r="CI19" i="861" s="1"/>
  <c r="BG499" i="64"/>
  <c r="BG1892" i="64"/>
  <c r="BH1888" i="64" s="1"/>
  <c r="BH1894" i="64" s="1"/>
  <c r="AA177" i="64"/>
  <c r="AA1723" i="64"/>
  <c r="Z1404" i="64"/>
  <c r="DG621" i="64"/>
  <c r="AA1699" i="64"/>
  <c r="AA1361" i="64"/>
  <c r="AA1333" i="64"/>
  <c r="AA1396" i="64"/>
  <c r="AA1431" i="64"/>
  <c r="AA1467" i="64"/>
  <c r="AA1239" i="64"/>
  <c r="AA1263" i="64"/>
  <c r="AA1612" i="64"/>
  <c r="AA1087" i="64"/>
  <c r="AA946" i="64"/>
  <c r="AA670" i="64"/>
  <c r="AA1994" i="64"/>
  <c r="AB1430" i="64" a="1"/>
  <c r="AB1430" i="64" s="1"/>
  <c r="AB1466" i="64" a="1"/>
  <c r="AB1466" i="64" s="1"/>
  <c r="AB1395" i="64" a="1"/>
  <c r="AB1395" i="64" s="1"/>
  <c r="AB1986" i="64" a="1"/>
  <c r="AB1986" i="64" s="1"/>
  <c r="AB1360" i="64" a="1"/>
  <c r="AB1360" i="64" s="1"/>
  <c r="AB2020" i="64" a="1"/>
  <c r="AB2020" i="64" s="1"/>
  <c r="R152" i="69"/>
  <c r="S132" i="69"/>
  <c r="S157" i="69" s="1"/>
  <c r="AB466" i="64" a="1"/>
  <c r="AB466" i="64" s="1"/>
  <c r="AB472" i="64" a="1"/>
  <c r="AB472" i="64" s="1"/>
  <c r="AB1698" i="64" a="1"/>
  <c r="AB1698"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4" i="64" a="1"/>
  <c r="AB1724" i="64" s="1"/>
  <c r="AB647" i="64" a="1"/>
  <c r="AB647" i="64" s="1"/>
  <c r="AB1613" i="64" a="1"/>
  <c r="AB1613" i="64" s="1"/>
  <c r="AB1332" i="64" a="1"/>
  <c r="AB1332" i="64" s="1"/>
  <c r="AB1334" i="64" a="1"/>
  <c r="AB1334" i="64" s="1"/>
  <c r="AB1238" i="64" a="1"/>
  <c r="AB1238" i="64" s="1"/>
  <c r="AB1722" i="64" a="1"/>
  <c r="AB1722"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612" i="64" a="1"/>
  <c r="AB1431" i="64" a="1"/>
  <c r="AB1361" i="64" a="1"/>
  <c r="AB1396" i="64" a="1"/>
  <c r="AB1333" i="64" a="1"/>
  <c r="AB1723" i="64" a="1"/>
  <c r="DH621" i="64" a="1"/>
  <c r="AB670" i="64" a="1"/>
  <c r="AB1239" i="64" a="1"/>
  <c r="AB1087" i="64" a="1"/>
  <c r="AB1467" i="64" a="1"/>
  <c r="AB1699" i="64" a="1"/>
  <c r="AB1263" i="64" a="1"/>
  <c r="AB946" i="64" a="1"/>
  <c r="CI28" i="861" l="1"/>
  <c r="CI29" i="861" s="1"/>
  <c r="CJ25" i="1200"/>
  <c r="BG508" i="64"/>
  <c r="BH1898" i="64" a="1"/>
  <c r="BH1898" i="64" s="1"/>
  <c r="BH1891" i="64" s="1"/>
  <c r="BH1892" i="64" s="1"/>
  <c r="AB177" i="64"/>
  <c r="AB1723" i="64"/>
  <c r="AA1404" i="64"/>
  <c r="DH621" i="64"/>
  <c r="AB1396" i="64"/>
  <c r="AB1431" i="64"/>
  <c r="AB1467" i="64"/>
  <c r="AB1361" i="64"/>
  <c r="AB1333" i="64"/>
  <c r="AB1699" i="64"/>
  <c r="AB1239" i="64"/>
  <c r="AB1263" i="64"/>
  <c r="AB1612" i="64"/>
  <c r="AB1087" i="64"/>
  <c r="AB946" i="64"/>
  <c r="AB670" i="64"/>
  <c r="AB1994" i="64"/>
  <c r="AC1466" i="64" a="1"/>
  <c r="AC1466" i="64" s="1"/>
  <c r="AC1430" i="64" a="1"/>
  <c r="AC1430" i="64" s="1"/>
  <c r="AC1395" i="64" a="1"/>
  <c r="AC1395" i="64" s="1"/>
  <c r="AC1986" i="64" a="1"/>
  <c r="AC1986" i="64" s="1"/>
  <c r="AC1360" i="64" a="1"/>
  <c r="AC1360" i="64" s="1"/>
  <c r="AC2020" i="64" a="1"/>
  <c r="AC2020" i="64" s="1"/>
  <c r="S135" i="69"/>
  <c r="S140" i="69" s="1"/>
  <c r="S150" i="69" s="1"/>
  <c r="AC466" i="64" a="1"/>
  <c r="AC466" i="64" s="1"/>
  <c r="AC472" i="64" a="1"/>
  <c r="AC472" i="64" s="1"/>
  <c r="AC1698" i="64" a="1"/>
  <c r="AC1698"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2" i="64" a="1"/>
  <c r="AC1722" i="64" s="1"/>
  <c r="AC1613" i="64" a="1"/>
  <c r="AC1613" i="64" s="1"/>
  <c r="AC645" i="64" a="1"/>
  <c r="AC645" i="64" s="1"/>
  <c r="AC1238" i="64" a="1"/>
  <c r="AC1238" i="64" s="1"/>
  <c r="AC1334" i="64" a="1"/>
  <c r="AC1334" i="64" s="1"/>
  <c r="AC1240" i="64" a="1"/>
  <c r="AC1240" i="64" s="1"/>
  <c r="AC1724" i="64" a="1"/>
  <c r="AC1724"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723" i="64" a="1"/>
  <c r="AC1087" i="64" a="1"/>
  <c r="AC1612" i="64" a="1"/>
  <c r="AC1467" i="64" a="1"/>
  <c r="AC1239" i="64" a="1"/>
  <c r="AC1396" i="64" a="1"/>
  <c r="AC1361" i="64" a="1"/>
  <c r="DI621" i="64" a="1"/>
  <c r="AC946" i="64" a="1"/>
  <c r="AC670" i="64" a="1"/>
  <c r="AC1333" i="64" a="1"/>
  <c r="AC1431" i="64" a="1"/>
  <c r="AC1263" i="64" a="1"/>
  <c r="AC1699" i="64" a="1"/>
  <c r="CK21" i="1200" l="1"/>
  <c r="CJ26" i="1200"/>
  <c r="CJ30" i="1200"/>
  <c r="CJ17" i="861" s="1"/>
  <c r="CJ19" i="861" s="1"/>
  <c r="BG510" i="64"/>
  <c r="BG500" i="64" s="1"/>
  <c r="BG502" i="64" s="1"/>
  <c r="BG503" i="64" s="1"/>
  <c r="AC177" i="64"/>
  <c r="AC1723" i="64"/>
  <c r="AB1404" i="64"/>
  <c r="DI621" i="64"/>
  <c r="AC1333" i="64"/>
  <c r="AC1467" i="64"/>
  <c r="AC1699" i="64"/>
  <c r="AC1396" i="64"/>
  <c r="AC1361" i="64"/>
  <c r="AC1431" i="64"/>
  <c r="AC1239" i="64"/>
  <c r="AC1263" i="64"/>
  <c r="AC1612" i="64"/>
  <c r="AC1087" i="64"/>
  <c r="AC946" i="64"/>
  <c r="AC670" i="64"/>
  <c r="BI1888" i="64"/>
  <c r="BI1894" i="64" s="1"/>
  <c r="AD1430" i="64" a="1"/>
  <c r="AD1430" i="64" s="1"/>
  <c r="AD1466" i="64" a="1"/>
  <c r="AD1466" i="64" s="1"/>
  <c r="AD1395" i="64" a="1"/>
  <c r="AD1395" i="64" s="1"/>
  <c r="AC1994" i="64"/>
  <c r="AD1986" i="64" a="1"/>
  <c r="AD1986" i="64" s="1"/>
  <c r="AD1360" i="64" a="1"/>
  <c r="AD1360" i="64" s="1"/>
  <c r="AD2020" i="64" a="1"/>
  <c r="AD2020" i="64" s="1"/>
  <c r="T129" i="69"/>
  <c r="T134" i="69" s="1"/>
  <c r="S136" i="69"/>
  <c r="S142" i="69"/>
  <c r="S146" i="69" s="1"/>
  <c r="S148" i="69" s="1"/>
  <c r="AD472" i="64" a="1"/>
  <c r="AD472" i="64" s="1"/>
  <c r="AD466" i="64" a="1"/>
  <c r="AD466" i="64" s="1"/>
  <c r="AD1698" i="64" a="1"/>
  <c r="AD1698"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4" i="64" a="1"/>
  <c r="AD1724"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2" i="64" a="1"/>
  <c r="AD1722"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DJ621" i="64" a="1"/>
  <c r="AD670" i="64" a="1"/>
  <c r="AD1396" i="64" a="1"/>
  <c r="AD1333" i="64" a="1"/>
  <c r="AD1361" i="64" a="1"/>
  <c r="AD1612" i="64" a="1"/>
  <c r="AD1431" i="64" a="1"/>
  <c r="AD1087" i="64" a="1"/>
  <c r="AD1263" i="64" a="1"/>
  <c r="AD1723" i="64" a="1"/>
  <c r="AD1467" i="64" a="1"/>
  <c r="AD1699" i="64" a="1"/>
  <c r="AD1239" i="64" a="1"/>
  <c r="AD946" i="64" a="1"/>
  <c r="CJ28" i="861" l="1"/>
  <c r="CJ29" i="861" s="1"/>
  <c r="CK25" i="1200"/>
  <c r="BG511" i="64"/>
  <c r="BG516" i="64" s="1"/>
  <c r="BH496" i="64"/>
  <c r="BH499" i="64" s="1"/>
  <c r="BH508" i="64" s="1"/>
  <c r="BH510" i="64" s="1"/>
  <c r="BH500" i="64" s="1"/>
  <c r="BH502" i="64" s="1"/>
  <c r="BH503" i="64" s="1"/>
  <c r="BG504" i="64"/>
  <c r="BI1898" i="64" a="1"/>
  <c r="BI1898" i="64" s="1"/>
  <c r="BI1891" i="64" s="1"/>
  <c r="BI1892" i="64" s="1"/>
  <c r="AD177" i="64"/>
  <c r="AD1723" i="64"/>
  <c r="AC1404" i="64"/>
  <c r="DJ621" i="64"/>
  <c r="AD1333" i="64"/>
  <c r="AD1699" i="64"/>
  <c r="K1699" i="64" s="1"/>
  <c r="AD1361" i="64"/>
  <c r="K1361" i="64" s="1"/>
  <c r="AD1396" i="64"/>
  <c r="AD1467" i="64"/>
  <c r="AD1431" i="64"/>
  <c r="K1431" i="64" s="1"/>
  <c r="AD1239" i="64"/>
  <c r="K1239" i="64" s="1"/>
  <c r="AD1263" i="64"/>
  <c r="AD1612" i="64"/>
  <c r="AD1087" i="64"/>
  <c r="K1087" i="64" s="1"/>
  <c r="AD946" i="64"/>
  <c r="K946" i="64" s="1"/>
  <c r="AD670" i="64"/>
  <c r="AD1994" i="64"/>
  <c r="K1994" i="64" s="1"/>
  <c r="AE1466" i="64" a="1"/>
  <c r="AE1466" i="64" s="1"/>
  <c r="AE1395" i="64" a="1"/>
  <c r="AE1395" i="64" s="1"/>
  <c r="AE1430" i="64" a="1"/>
  <c r="AE1430" i="64" s="1"/>
  <c r="AE1986" i="64" a="1"/>
  <c r="AE1986" i="64" s="1"/>
  <c r="AE1360" i="64" a="1"/>
  <c r="AE1360" i="64" s="1"/>
  <c r="AE2020" i="64" a="1"/>
  <c r="AE2020" i="64" s="1"/>
  <c r="T132" i="69"/>
  <c r="T157" i="69" s="1"/>
  <c r="S152" i="69"/>
  <c r="AE472" i="64" a="1"/>
  <c r="AE472" i="64" s="1"/>
  <c r="AE466" i="64" a="1"/>
  <c r="AE466" i="64" s="1"/>
  <c r="AE1698" i="64" a="1"/>
  <c r="AE1698"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2" i="64" a="1"/>
  <c r="AE1722" i="64" s="1"/>
  <c r="AE1262" i="64" a="1"/>
  <c r="AE1262" i="64" s="1"/>
  <c r="AE1724" i="64" a="1"/>
  <c r="AE1724"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333" i="64" a="1"/>
  <c r="AE1699" i="64" a="1"/>
  <c r="AE1723" i="64" a="1"/>
  <c r="AE1239" i="64" a="1"/>
  <c r="AE670" i="64" a="1"/>
  <c r="AE1612" i="64" a="1"/>
  <c r="AE1431" i="64" a="1"/>
  <c r="AE1087" i="64" a="1"/>
  <c r="AE1263" i="64" a="1"/>
  <c r="AE1396" i="64" a="1"/>
  <c r="DK621" i="64" a="1"/>
  <c r="AE1467" i="64" a="1"/>
  <c r="AE1361" i="64" a="1"/>
  <c r="AE946" i="64" a="1"/>
  <c r="CL21" i="1200" l="1"/>
  <c r="CK26" i="1200"/>
  <c r="CK30" i="1200"/>
  <c r="CK17" i="861" s="1"/>
  <c r="CK19" i="861" s="1"/>
  <c r="BH507" i="64"/>
  <c r="BH511" i="64" s="1"/>
  <c r="BG512" i="64"/>
  <c r="BH504" i="64"/>
  <c r="BI496" i="64"/>
  <c r="AE177" i="64"/>
  <c r="AE1723" i="64"/>
  <c r="AD1404" i="64"/>
  <c r="K1404" i="64" s="1"/>
  <c r="DK621" i="64"/>
  <c r="AE1699" i="64"/>
  <c r="AE1396" i="64"/>
  <c r="AE1431" i="64"/>
  <c r="AE1467" i="64"/>
  <c r="AE1333" i="64"/>
  <c r="AE1361" i="64"/>
  <c r="AE1239" i="64"/>
  <c r="AE1263" i="64"/>
  <c r="AE1612" i="64"/>
  <c r="AE1087" i="64"/>
  <c r="AE946" i="64"/>
  <c r="AE670" i="64"/>
  <c r="BJ1888" i="64"/>
  <c r="BJ1894" i="64" s="1"/>
  <c r="AE1994" i="64"/>
  <c r="AF1466" i="64" a="1"/>
  <c r="AF1466" i="64" s="1"/>
  <c r="AF1430" i="64" a="1"/>
  <c r="AF1430" i="64" s="1"/>
  <c r="AF1395" i="64" a="1"/>
  <c r="AF1395" i="64" s="1"/>
  <c r="AF1986" i="64" a="1"/>
  <c r="AF1986" i="64" s="1"/>
  <c r="AF1360" i="64" a="1"/>
  <c r="AF1360" i="64" s="1"/>
  <c r="AF2020" i="64" a="1"/>
  <c r="AF2020" i="64" s="1"/>
  <c r="T135" i="69"/>
  <c r="T140" i="69" s="1"/>
  <c r="T150" i="69" s="1"/>
  <c r="T161" i="69"/>
  <c r="T162" i="69" s="1"/>
  <c r="T167" i="69" s="1"/>
  <c r="AF472" i="64" a="1"/>
  <c r="AF472" i="64" s="1"/>
  <c r="AF466" i="64" a="1"/>
  <c r="AF466" i="64" s="1"/>
  <c r="S173" i="69"/>
  <c r="S175" i="69" s="1"/>
  <c r="AF1698" i="64" a="1"/>
  <c r="AF1698"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4" i="64" a="1"/>
  <c r="AF1724" i="64" s="1"/>
  <c r="AF1722" i="64" a="1"/>
  <c r="AF1722"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612" i="64" a="1"/>
  <c r="AF1239" i="64" a="1"/>
  <c r="AF1699" i="64" a="1"/>
  <c r="AF1723" i="64" a="1"/>
  <c r="AF946" i="64" a="1"/>
  <c r="AF1396" i="64" a="1"/>
  <c r="AF1333" i="64" a="1"/>
  <c r="AF1263" i="64" a="1"/>
  <c r="AF1431" i="64" a="1"/>
  <c r="AF1467" i="64" a="1"/>
  <c r="AF1361" i="64" a="1"/>
  <c r="AF1087" i="64" a="1"/>
  <c r="AF670" i="64" a="1"/>
  <c r="CK28" i="861" l="1"/>
  <c r="CK29" i="861" s="1"/>
  <c r="CL25" i="1200"/>
  <c r="BH516" i="64"/>
  <c r="BH512" i="64"/>
  <c r="BI507" i="64"/>
  <c r="BI499" i="64"/>
  <c r="BJ1898" i="64" a="1"/>
  <c r="BJ1898" i="64" s="1"/>
  <c r="BJ1891" i="64" s="1"/>
  <c r="BJ1892" i="64" s="1"/>
  <c r="AF177" i="64"/>
  <c r="AF1723" i="64"/>
  <c r="AE1404" i="64"/>
  <c r="K621" i="64"/>
  <c r="L621" i="64"/>
  <c r="M621" i="64"/>
  <c r="N621" i="64"/>
  <c r="O621" i="64"/>
  <c r="P621" i="64"/>
  <c r="AF1699" i="64"/>
  <c r="AF1361" i="64"/>
  <c r="AF1333" i="64"/>
  <c r="AF1396" i="64"/>
  <c r="AF1467" i="64"/>
  <c r="AF1431" i="64"/>
  <c r="AF1239" i="64"/>
  <c r="AF1263" i="64"/>
  <c r="AF1612" i="64"/>
  <c r="AF1087" i="64"/>
  <c r="AF946" i="64"/>
  <c r="AF670" i="64"/>
  <c r="AF1994" i="64"/>
  <c r="AG1466" i="64" a="1"/>
  <c r="AG1466" i="64" s="1"/>
  <c r="AG1430" i="64" a="1"/>
  <c r="AG1430" i="64" s="1"/>
  <c r="AG1395" i="64" a="1"/>
  <c r="AG1395" i="64" s="1"/>
  <c r="AG1986" i="64" a="1"/>
  <c r="AG1986" i="64" s="1"/>
  <c r="AG1360" i="64" a="1"/>
  <c r="AG1360" i="64" s="1"/>
  <c r="AG2020" i="64" a="1"/>
  <c r="AG2020" i="64" s="1"/>
  <c r="U129" i="69"/>
  <c r="U132" i="69" s="1"/>
  <c r="U157" i="69" s="1"/>
  <c r="T142" i="69"/>
  <c r="T146" i="69" s="1"/>
  <c r="T148" i="69" s="1"/>
  <c r="T136" i="69"/>
  <c r="AG472" i="64" a="1"/>
  <c r="AG472" i="64" s="1"/>
  <c r="AG466" i="64" a="1"/>
  <c r="AG466" i="64" s="1"/>
  <c r="AG1698" i="64" a="1"/>
  <c r="AG1698"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2" i="64" a="1"/>
  <c r="AG1722" i="64" s="1"/>
  <c r="AG1240" i="64" a="1"/>
  <c r="AG1240" i="64" s="1"/>
  <c r="AG647" i="64" a="1"/>
  <c r="AG647" i="64" s="1"/>
  <c r="AG1262" i="64" a="1"/>
  <c r="AG1262" i="64" s="1"/>
  <c r="AG1238" i="64" a="1"/>
  <c r="AG1238" i="64" s="1"/>
  <c r="AG1613" i="64" a="1"/>
  <c r="AG1613" i="64" s="1"/>
  <c r="AG1332" i="64" a="1"/>
  <c r="AG1332" i="64" s="1"/>
  <c r="AG1619" i="64" a="1"/>
  <c r="AG1619" i="64" s="1"/>
  <c r="AG1724" i="64" a="1"/>
  <c r="AG1724"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723" i="64" a="1"/>
  <c r="AG1699" i="64" a="1"/>
  <c r="AG1612" i="64" a="1"/>
  <c r="AG1239" i="64" a="1"/>
  <c r="AG1263" i="64" a="1"/>
  <c r="AG1333" i="64" a="1"/>
  <c r="AG946" i="64" a="1"/>
  <c r="AG1361" i="64" a="1"/>
  <c r="AG1087" i="64" a="1"/>
  <c r="AG670" i="64" a="1"/>
  <c r="AG1467" i="64" a="1"/>
  <c r="AG1431" i="64" a="1"/>
  <c r="AG1396" i="64" a="1"/>
  <c r="CL26" i="1200" l="1"/>
  <c r="CL30" i="1200"/>
  <c r="CL17" i="861" s="1"/>
  <c r="CL19" i="861" s="1"/>
  <c r="P25" i="1200"/>
  <c r="BI508" i="64"/>
  <c r="BI510" i="64" s="1"/>
  <c r="BI500" i="64" s="1"/>
  <c r="BI502" i="64" s="1"/>
  <c r="BI503" i="64" s="1"/>
  <c r="AG177" i="64"/>
  <c r="AG1723" i="64"/>
  <c r="AF1404" i="64"/>
  <c r="AG1361" i="64"/>
  <c r="AG1333" i="64"/>
  <c r="AG1431" i="64"/>
  <c r="AG1699" i="64"/>
  <c r="AG1396" i="64"/>
  <c r="AG1467" i="64"/>
  <c r="AG1239" i="64"/>
  <c r="AG1263" i="64"/>
  <c r="AG1612" i="64"/>
  <c r="AG1087" i="64"/>
  <c r="AG946" i="64"/>
  <c r="AG670" i="64"/>
  <c r="BK1888" i="64"/>
  <c r="BK1894" i="64" s="1"/>
  <c r="AG1994" i="64"/>
  <c r="AH1466" i="64" a="1"/>
  <c r="AH1466" i="64" s="1"/>
  <c r="AH1430" i="64" a="1"/>
  <c r="AH1430" i="64" s="1"/>
  <c r="AH1395" i="64" a="1"/>
  <c r="AH1395" i="64" s="1"/>
  <c r="AH1986" i="64" a="1"/>
  <c r="AH1986" i="64" s="1"/>
  <c r="AH1360" i="64" a="1"/>
  <c r="AH1360" i="64" s="1"/>
  <c r="AH2020" i="64" a="1"/>
  <c r="AH2020" i="64" s="1"/>
  <c r="T152" i="69"/>
  <c r="U134" i="69"/>
  <c r="U135" i="69" s="1"/>
  <c r="V129" i="69" s="1"/>
  <c r="AH472" i="64" a="1"/>
  <c r="AH472" i="64" s="1"/>
  <c r="AH466" i="64" a="1"/>
  <c r="AH466" i="64" s="1"/>
  <c r="S115" i="69"/>
  <c r="S118" i="69" s="1"/>
  <c r="S125" i="69" s="1"/>
  <c r="U161" i="69"/>
  <c r="U162" i="69" s="1"/>
  <c r="AH1698" i="64" a="1"/>
  <c r="AH1698"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4" i="64" a="1"/>
  <c r="AH1724" i="64" s="1"/>
  <c r="AH1216" i="64" a="1"/>
  <c r="AH1216" i="64" s="1"/>
  <c r="AH1722" i="64" a="1"/>
  <c r="AH1722"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670" i="64" a="1"/>
  <c r="AH1396" i="64" a="1"/>
  <c r="AH1467" i="64" a="1"/>
  <c r="AH1239" i="64" a="1"/>
  <c r="AH1361" i="64" a="1"/>
  <c r="AH1431" i="64" a="1"/>
  <c r="AH1333" i="64" a="1"/>
  <c r="AH1263" i="64" a="1"/>
  <c r="AH1699" i="64" a="1"/>
  <c r="AH1723" i="64" a="1"/>
  <c r="AH1087" i="64" a="1"/>
  <c r="AH1612" i="64" a="1"/>
  <c r="AH946" i="64" a="1"/>
  <c r="CL28" i="861" l="1"/>
  <c r="CL29" i="861" s="1"/>
  <c r="P26" i="1200"/>
  <c r="N30" i="1200"/>
  <c r="N17" i="861" s="1"/>
  <c r="O30" i="1200"/>
  <c r="O17" i="861" s="1"/>
  <c r="P30" i="1200"/>
  <c r="P17" i="861" s="1"/>
  <c r="BI511" i="64"/>
  <c r="BI516" i="64" s="1"/>
  <c r="BI504" i="64"/>
  <c r="BJ496" i="64"/>
  <c r="BJ499" i="64" s="1"/>
  <c r="BK1898" i="64" a="1"/>
  <c r="BK1898" i="64" s="1"/>
  <c r="BK1891" i="64" s="1"/>
  <c r="BK1892" i="64" s="1"/>
  <c r="AH177" i="64"/>
  <c r="AH1723" i="64"/>
  <c r="AG1404" i="64"/>
  <c r="AH1396" i="64"/>
  <c r="AH1467" i="64"/>
  <c r="AH1361" i="64"/>
  <c r="AH1333" i="64"/>
  <c r="AH1431" i="64"/>
  <c r="AH1699" i="64"/>
  <c r="AH1239" i="64"/>
  <c r="AH1263" i="64"/>
  <c r="AH1612" i="64"/>
  <c r="AH1087" i="64"/>
  <c r="AH946" i="64"/>
  <c r="AH670" i="64"/>
  <c r="AH1994" i="64"/>
  <c r="AI1466" i="64" a="1"/>
  <c r="AI1466" i="64" s="1"/>
  <c r="AI1430" i="64" a="1"/>
  <c r="AI1430" i="64" s="1"/>
  <c r="AI1395" i="64" a="1"/>
  <c r="AI1395" i="64" s="1"/>
  <c r="AI1986" i="64" a="1"/>
  <c r="AI1986" i="64" s="1"/>
  <c r="AI1360" i="64" a="1"/>
  <c r="AI1360" i="64" s="1"/>
  <c r="AI2020" i="64" a="1"/>
  <c r="AI2020" i="64" s="1"/>
  <c r="AI472" i="64" a="1"/>
  <c r="AI472" i="64" s="1"/>
  <c r="AI466" i="64" a="1"/>
  <c r="AI466" i="64" s="1"/>
  <c r="U140" i="69"/>
  <c r="U150" i="69" s="1"/>
  <c r="U136" i="69"/>
  <c r="U142" i="69"/>
  <c r="U152" i="69" s="1"/>
  <c r="V134" i="69"/>
  <c r="V132" i="69"/>
  <c r="V157" i="69" s="1"/>
  <c r="AI1698" i="64" a="1"/>
  <c r="AI1698"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2" i="64" a="1"/>
  <c r="AI1722"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4" i="64" a="1"/>
  <c r="AI1724"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263" i="64" a="1"/>
  <c r="AI1723" i="64" a="1"/>
  <c r="AI1087" i="64" a="1"/>
  <c r="AI1612" i="64" a="1"/>
  <c r="AI946" i="64" a="1"/>
  <c r="AI1333" i="64" a="1"/>
  <c r="AI1396" i="64" a="1"/>
  <c r="AI1239" i="64" a="1"/>
  <c r="AI670" i="64" a="1"/>
  <c r="AI1431" i="64" a="1"/>
  <c r="AI1699" i="64" a="1"/>
  <c r="AI1361" i="64" a="1"/>
  <c r="AI1467" i="64" a="1"/>
  <c r="BI512" i="64" l="1"/>
  <c r="BJ507" i="64"/>
  <c r="BJ508" i="64"/>
  <c r="BJ510" i="64" s="1"/>
  <c r="BJ500" i="64" s="1"/>
  <c r="BJ502" i="64" s="1"/>
  <c r="BJ503" i="64" s="1"/>
  <c r="AI177" i="64"/>
  <c r="AI1723" i="64"/>
  <c r="AH1404" i="64"/>
  <c r="AD193" i="64"/>
  <c r="AI1431" i="64"/>
  <c r="AI1361" i="64"/>
  <c r="AI1396" i="64"/>
  <c r="AI1467" i="64"/>
  <c r="AI1699" i="64"/>
  <c r="AI1333" i="64"/>
  <c r="AI1239" i="64"/>
  <c r="AI1263" i="64"/>
  <c r="AI1612" i="64"/>
  <c r="AI1087" i="64"/>
  <c r="AI946" i="64"/>
  <c r="AI670" i="64"/>
  <c r="BL1888" i="64"/>
  <c r="BL1894" i="64" s="1"/>
  <c r="AI1994" i="64"/>
  <c r="AJ1466" i="64" a="1"/>
  <c r="AJ1466" i="64" s="1"/>
  <c r="AJ1430" i="64" a="1"/>
  <c r="AJ1430" i="64" s="1"/>
  <c r="AJ1395" i="64" a="1"/>
  <c r="AJ1395" i="64" s="1"/>
  <c r="AJ1986" i="64" a="1"/>
  <c r="AJ1986" i="64" s="1"/>
  <c r="AJ1360" i="64" a="1"/>
  <c r="AJ1360" i="64" s="1"/>
  <c r="AJ2020" i="64" a="1"/>
  <c r="AJ2020" i="64" s="1"/>
  <c r="AJ466" i="64" a="1"/>
  <c r="AJ466" i="64" s="1"/>
  <c r="AJ472" i="64" a="1"/>
  <c r="AJ472" i="64" s="1"/>
  <c r="U146" i="69"/>
  <c r="U148" i="69" s="1"/>
  <c r="T117" i="69"/>
  <c r="T118" i="69" s="1"/>
  <c r="U112" i="69" s="1"/>
  <c r="V135" i="69"/>
  <c r="V142" i="69" s="1"/>
  <c r="AJ1698" i="64" a="1"/>
  <c r="AJ1698"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2" i="64" a="1"/>
  <c r="AJ1722" i="64" s="1"/>
  <c r="AJ1334" i="64" a="1"/>
  <c r="AJ1334" i="64" s="1"/>
  <c r="AJ645" i="64" a="1"/>
  <c r="AJ645" i="64" s="1"/>
  <c r="AJ1238" i="64" a="1"/>
  <c r="AJ1238" i="64" s="1"/>
  <c r="AJ647" i="64" a="1"/>
  <c r="AJ647" i="64" s="1"/>
  <c r="AJ1216" i="64" a="1"/>
  <c r="AJ1216" i="64" s="1"/>
  <c r="AJ1262" i="64" a="1"/>
  <c r="AJ1262" i="64" s="1"/>
  <c r="AJ1724" i="64" a="1"/>
  <c r="AJ1724"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612" i="64" a="1"/>
  <c r="AJ1723" i="64" a="1"/>
  <c r="AJ1699" i="64" a="1"/>
  <c r="AJ1239" i="64" a="1"/>
  <c r="AJ670" i="64" a="1"/>
  <c r="AJ1361" i="64" a="1"/>
  <c r="AJ1333" i="64" a="1"/>
  <c r="AJ1396" i="64" a="1"/>
  <c r="AJ1467" i="64" a="1"/>
  <c r="AJ1431" i="64" a="1"/>
  <c r="AJ1087" i="64" a="1"/>
  <c r="AJ1263" i="64" a="1"/>
  <c r="AJ946" i="64" a="1"/>
  <c r="BJ504" i="64" l="1"/>
  <c r="BK496" i="64"/>
  <c r="BK499" i="64" s="1"/>
  <c r="BJ511" i="64"/>
  <c r="BL1898" i="64" a="1"/>
  <c r="BL1898" i="64" s="1"/>
  <c r="BL1891" i="64" s="1"/>
  <c r="BL1892" i="64" s="1"/>
  <c r="AJ177" i="64"/>
  <c r="AJ1723" i="64"/>
  <c r="AE193" i="64"/>
  <c r="AI1404" i="64"/>
  <c r="AJ1396" i="64"/>
  <c r="AJ1699" i="64"/>
  <c r="AJ1361" i="64"/>
  <c r="AJ1333" i="64"/>
  <c r="AJ1467" i="64"/>
  <c r="AJ1431" i="64"/>
  <c r="AJ1239" i="64"/>
  <c r="AJ1263" i="64"/>
  <c r="AJ1612" i="64"/>
  <c r="AJ1087" i="64"/>
  <c r="AJ946" i="64"/>
  <c r="AJ670" i="64"/>
  <c r="AJ1994" i="64"/>
  <c r="AK1430" i="64" a="1"/>
  <c r="AK1430" i="64" s="1"/>
  <c r="AK1395" i="64" a="1"/>
  <c r="AK1395" i="64" s="1"/>
  <c r="AK1466" i="64" a="1"/>
  <c r="AK1466" i="64" s="1"/>
  <c r="AK1986" i="64" a="1"/>
  <c r="AK1986" i="64" s="1"/>
  <c r="AK1360" i="64" a="1"/>
  <c r="AK1360" i="64" s="1"/>
  <c r="AK2020" i="64" a="1"/>
  <c r="AK2020" i="64" s="1"/>
  <c r="AK466" i="64" a="1"/>
  <c r="AK466" i="64" s="1"/>
  <c r="AK472" i="64" a="1"/>
  <c r="AK472" i="64" s="1"/>
  <c r="V136" i="69"/>
  <c r="W129" i="69"/>
  <c r="W132" i="69" s="1"/>
  <c r="W157" i="69" s="1"/>
  <c r="V140" i="69"/>
  <c r="V150" i="69" s="1"/>
  <c r="T123" i="69"/>
  <c r="T125" i="69"/>
  <c r="T119" i="69"/>
  <c r="V152" i="69"/>
  <c r="V146" i="69"/>
  <c r="V148" i="69" s="1"/>
  <c r="AK1698" i="64" a="1"/>
  <c r="AK1698"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4" i="64" a="1"/>
  <c r="AK1724" i="64" s="1"/>
  <c r="AK1216" i="64" a="1"/>
  <c r="AK1216" i="64" s="1"/>
  <c r="AK647" i="64" a="1"/>
  <c r="AK647" i="64" s="1"/>
  <c r="AK1238" i="64" a="1"/>
  <c r="AK1238" i="64" s="1"/>
  <c r="AK645" i="64" a="1"/>
  <c r="AK645" i="64" s="1"/>
  <c r="AK1722" i="64" a="1"/>
  <c r="AK1722"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239" i="64" a="1"/>
  <c r="AK1723" i="64" a="1"/>
  <c r="AK1361" i="64" a="1"/>
  <c r="AK946" i="64" a="1"/>
  <c r="AK1333" i="64" a="1"/>
  <c r="AK1699" i="64" a="1"/>
  <c r="AK1431" i="64" a="1"/>
  <c r="AK1396" i="64" a="1"/>
  <c r="AK1612" i="64" a="1"/>
  <c r="AK1263" i="64" a="1"/>
  <c r="AK670" i="64" a="1"/>
  <c r="AK1467" i="64" a="1"/>
  <c r="AK1087" i="64" a="1"/>
  <c r="BJ516" i="64" l="1"/>
  <c r="BK507" i="64"/>
  <c r="BJ512" i="64"/>
  <c r="BK508" i="64"/>
  <c r="BK510" i="64" s="1"/>
  <c r="BK500" i="64" s="1"/>
  <c r="BK502" i="64" s="1"/>
  <c r="BK503" i="64" s="1"/>
  <c r="AK177" i="64"/>
  <c r="AK1723" i="64"/>
  <c r="AJ1404" i="64"/>
  <c r="AK1361" i="64"/>
  <c r="AK1396" i="64"/>
  <c r="AK1333" i="64"/>
  <c r="AK1699" i="64"/>
  <c r="AK1467" i="64"/>
  <c r="AK1431" i="64"/>
  <c r="AK1239" i="64"/>
  <c r="AK1263" i="64"/>
  <c r="AK1612" i="64"/>
  <c r="AK1087" i="64"/>
  <c r="AK946" i="64"/>
  <c r="AK670" i="64"/>
  <c r="BM1888" i="64"/>
  <c r="BM1894" i="64" s="1"/>
  <c r="S1671" i="64"/>
  <c r="T948" i="64"/>
  <c r="T467" i="64"/>
  <c r="S467" i="64"/>
  <c r="S948" i="64"/>
  <c r="AK1994" i="64"/>
  <c r="AL1430" i="64" a="1"/>
  <c r="AL1430" i="64" s="1"/>
  <c r="AL1466" i="64" a="1"/>
  <c r="AL1466" i="64" s="1"/>
  <c r="AL1395" i="64" a="1"/>
  <c r="AL1395" i="64" s="1"/>
  <c r="AL1986" i="64" a="1"/>
  <c r="AL1986" i="64" s="1"/>
  <c r="AL1360" i="64" a="1"/>
  <c r="AL1360" i="64" s="1"/>
  <c r="AL2020" i="64" a="1"/>
  <c r="AL2020" i="64" s="1"/>
  <c r="W134" i="69"/>
  <c r="W135" i="69" s="1"/>
  <c r="W140" i="69" s="1"/>
  <c r="W150" i="69" s="1"/>
  <c r="AL472" i="64" a="1"/>
  <c r="AL472" i="64" s="1"/>
  <c r="AL466" i="64" a="1"/>
  <c r="AL466" i="64" s="1"/>
  <c r="AL1698" i="64" a="1"/>
  <c r="AL1698"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4" i="64" a="1"/>
  <c r="AL1724" i="64" s="1"/>
  <c r="AL1332" i="64" a="1"/>
  <c r="AL1332" i="64" s="1"/>
  <c r="AL1613" i="64" a="1"/>
  <c r="AL1613" i="64" s="1"/>
  <c r="AL1262" i="64" a="1"/>
  <c r="AL1262" i="64" s="1"/>
  <c r="AL1240" i="64" a="1"/>
  <c r="AL1240" i="64" s="1"/>
  <c r="AL1238" i="64" a="1"/>
  <c r="AL1238" i="64" s="1"/>
  <c r="AL1722" i="64" a="1"/>
  <c r="AL1722"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087" i="64" a="1"/>
  <c r="AL1699" i="64" a="1"/>
  <c r="AL1467" i="64" a="1"/>
  <c r="AL1333" i="64" a="1"/>
  <c r="AL1723" i="64" a="1"/>
  <c r="AL1612" i="64" a="1"/>
  <c r="AL1239" i="64" a="1"/>
  <c r="AL946" i="64" a="1"/>
  <c r="AL670" i="64" a="1"/>
  <c r="AL1263" i="64" a="1"/>
  <c r="AL1361" i="64" a="1"/>
  <c r="AL1396" i="64" a="1"/>
  <c r="AL1431" i="64" a="1"/>
  <c r="BK504" i="64" l="1"/>
  <c r="BL496" i="64"/>
  <c r="BL499" i="64" s="1"/>
  <c r="BK511" i="64"/>
  <c r="BM1898" i="64" a="1"/>
  <c r="BM1898" i="64" s="1"/>
  <c r="BM1891" i="64" s="1"/>
  <c r="BM1892" i="64" s="1"/>
  <c r="AL177" i="64"/>
  <c r="AL1723" i="64"/>
  <c r="AK1404" i="64"/>
  <c r="AL1396" i="64"/>
  <c r="AL1699" i="64"/>
  <c r="AL1467" i="64"/>
  <c r="AL1431" i="64"/>
  <c r="AL1361" i="64"/>
  <c r="AL1333" i="64"/>
  <c r="AL1239" i="64"/>
  <c r="AL1263" i="64"/>
  <c r="AL1612" i="64"/>
  <c r="AL1087" i="64"/>
  <c r="AL946" i="64"/>
  <c r="AL670" i="64"/>
  <c r="S468" i="64"/>
  <c r="S473" i="64" s="1"/>
  <c r="S1672" i="64"/>
  <c r="U948" i="64"/>
  <c r="U467" i="64"/>
  <c r="S1089" i="64"/>
  <c r="AL1994" i="64"/>
  <c r="AM1466" i="64" a="1"/>
  <c r="AM1466" i="64" s="1"/>
  <c r="AM1395" i="64" a="1"/>
  <c r="AM1395" i="64" s="1"/>
  <c r="AM1430" i="64" a="1"/>
  <c r="AM1430" i="64" s="1"/>
  <c r="AM1986" i="64" a="1"/>
  <c r="AM1986" i="64" s="1"/>
  <c r="AM1360" i="64" a="1"/>
  <c r="AM1360" i="64" s="1"/>
  <c r="AM2020" i="64" a="1"/>
  <c r="AM2020" i="64" s="1"/>
  <c r="W161" i="69"/>
  <c r="W162" i="69" s="1"/>
  <c r="AM472" i="64" a="1"/>
  <c r="AM472" i="64" s="1"/>
  <c r="AM466" i="64" a="1"/>
  <c r="AM466" i="64" s="1"/>
  <c r="W136" i="69"/>
  <c r="X129" i="69"/>
  <c r="X134" i="69" s="1"/>
  <c r="W142" i="69"/>
  <c r="W152" i="69" s="1"/>
  <c r="AM1698" i="64" a="1"/>
  <c r="AM1698"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4" i="64" a="1"/>
  <c r="AM1724" i="64" s="1"/>
  <c r="AM647" i="64" a="1"/>
  <c r="AM647" i="64" s="1"/>
  <c r="AM1240" i="64" a="1"/>
  <c r="AM1240" i="64" s="1"/>
  <c r="AM1613" i="64" a="1"/>
  <c r="AM1613" i="64" s="1"/>
  <c r="AM1334" i="64" a="1"/>
  <c r="AM1334" i="64" s="1"/>
  <c r="AM1238" i="64" a="1"/>
  <c r="AM1238" i="64" s="1"/>
  <c r="AM1216" i="64" a="1"/>
  <c r="AM1216" i="64" s="1"/>
  <c r="AM1722" i="64" a="1"/>
  <c r="AM1722"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723" i="64" a="1"/>
  <c r="AM1699" i="64" a="1"/>
  <c r="AM1333" i="64" a="1"/>
  <c r="AM1239" i="64" a="1"/>
  <c r="AM1263" i="64" a="1"/>
  <c r="AM1612" i="64" a="1"/>
  <c r="AM1087" i="64" a="1"/>
  <c r="AM946" i="64" a="1"/>
  <c r="AM1467" i="64" a="1"/>
  <c r="AM670" i="64" a="1"/>
  <c r="AM1396" i="64" a="1"/>
  <c r="AM1431" i="64" a="1"/>
  <c r="AM1361" i="64" a="1"/>
  <c r="BK516" i="64" l="1"/>
  <c r="BK512" i="64"/>
  <c r="BL507" i="64"/>
  <c r="BL508" i="64"/>
  <c r="BL510" i="64" s="1"/>
  <c r="BL500" i="64" s="1"/>
  <c r="BL502" i="64" s="1"/>
  <c r="BL503" i="64" s="1"/>
  <c r="S1673" i="64"/>
  <c r="AM177" i="64"/>
  <c r="AM1723" i="64"/>
  <c r="AL1404" i="64"/>
  <c r="AM1361" i="64"/>
  <c r="AM1333" i="64"/>
  <c r="AM1396" i="64"/>
  <c r="AM1431" i="64"/>
  <c r="AM1467" i="64"/>
  <c r="AM1699" i="64"/>
  <c r="AM1239" i="64"/>
  <c r="AM1263" i="64"/>
  <c r="AM1612" i="64"/>
  <c r="AM1087" i="64"/>
  <c r="AM946" i="64"/>
  <c r="AM670" i="64"/>
  <c r="S469" i="64"/>
  <c r="T464" i="64"/>
  <c r="T468" i="64" s="1"/>
  <c r="T473" i="64" s="1"/>
  <c r="BN1888" i="64"/>
  <c r="T1614" i="64"/>
  <c r="V948" i="64"/>
  <c r="V467" i="64"/>
  <c r="T1089" i="64"/>
  <c r="AM1994" i="64"/>
  <c r="AN1466" i="64" a="1"/>
  <c r="AN1466" i="64" s="1"/>
  <c r="AN1430" i="64" a="1"/>
  <c r="AN1430" i="64" s="1"/>
  <c r="AN1395" i="64" a="1"/>
  <c r="AN1395" i="64" s="1"/>
  <c r="AN1986" i="64" a="1"/>
  <c r="AN1986" i="64" s="1"/>
  <c r="AN1360" i="64" a="1"/>
  <c r="AN1360" i="64" s="1"/>
  <c r="AN2020" i="64" a="1"/>
  <c r="AN2020" i="64" s="1"/>
  <c r="W146" i="69"/>
  <c r="W148" i="69" s="1"/>
  <c r="V115" i="69"/>
  <c r="V118" i="69" s="1"/>
  <c r="V125" i="69" s="1"/>
  <c r="AN472" i="64" a="1"/>
  <c r="AN472" i="64" s="1"/>
  <c r="AN466" i="64" a="1"/>
  <c r="AN466" i="64" s="1"/>
  <c r="X132" i="69"/>
  <c r="X157" i="69" s="1"/>
  <c r="AN1698" i="64" a="1"/>
  <c r="AN1698"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4" i="64" a="1"/>
  <c r="AN1724" i="64" s="1"/>
  <c r="AN1722" i="64" a="1"/>
  <c r="AN1722"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361" i="64" a="1"/>
  <c r="AN1396" i="64" a="1"/>
  <c r="AN1723" i="64" a="1"/>
  <c r="AN1087" i="64" a="1"/>
  <c r="AN1612" i="64" a="1"/>
  <c r="AN946" i="64" a="1"/>
  <c r="AN1467" i="64" a="1"/>
  <c r="AN1699" i="64" a="1"/>
  <c r="AN1239" i="64" a="1"/>
  <c r="AN1333" i="64" a="1"/>
  <c r="AN1263" i="64" a="1"/>
  <c r="AN670" i="64" a="1"/>
  <c r="AN1431" i="64" a="1"/>
  <c r="BL504" i="64" l="1"/>
  <c r="BM496" i="64"/>
  <c r="BM499" i="64" s="1"/>
  <c r="BL511" i="64"/>
  <c r="AN177" i="64"/>
  <c r="AN1723" i="64"/>
  <c r="AM1404" i="64"/>
  <c r="AN1333" i="64"/>
  <c r="AN1396" i="64"/>
  <c r="AN1431" i="64"/>
  <c r="AN1467" i="64"/>
  <c r="AN1699" i="64"/>
  <c r="AN1361" i="64"/>
  <c r="AN1239" i="64"/>
  <c r="AN1263" i="64"/>
  <c r="AN1612" i="64"/>
  <c r="AN1087" i="64"/>
  <c r="AN946" i="64"/>
  <c r="AN670" i="64"/>
  <c r="U464" i="64"/>
  <c r="U468" i="64" s="1"/>
  <c r="U473" i="64" s="1"/>
  <c r="T469" i="64"/>
  <c r="T571" i="64"/>
  <c r="K571" i="64" s="1"/>
  <c r="BN1894" i="64"/>
  <c r="W948" i="64"/>
  <c r="W467" i="64"/>
  <c r="U1089" i="64"/>
  <c r="AN1994" i="64"/>
  <c r="AO1466" i="64" a="1"/>
  <c r="AO1466" i="64" s="1"/>
  <c r="AO1430" i="64" a="1"/>
  <c r="AO1430" i="64" s="1"/>
  <c r="AO1395" i="64" a="1"/>
  <c r="AO1395" i="64" s="1"/>
  <c r="AO1986" i="64" a="1"/>
  <c r="AO1986" i="64" s="1"/>
  <c r="AO1360" i="64" a="1"/>
  <c r="AO1360" i="64" s="1"/>
  <c r="AO2020" i="64" a="1"/>
  <c r="AO2020" i="64" s="1"/>
  <c r="AO472" i="64" a="1"/>
  <c r="AO472" i="64" s="1"/>
  <c r="AO466" i="64" a="1"/>
  <c r="AO466" i="64" s="1"/>
  <c r="X135" i="69"/>
  <c r="X136" i="69" s="1"/>
  <c r="AO1698" i="64" a="1"/>
  <c r="AO1698"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4" i="64" a="1"/>
  <c r="AO1724" i="64" s="1"/>
  <c r="AO645" i="64" a="1"/>
  <c r="AO645" i="64" s="1"/>
  <c r="AO1722" i="64" a="1"/>
  <c r="AO1722"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239" i="64" a="1"/>
  <c r="AO1087" i="64" a="1"/>
  <c r="AO1723" i="64" a="1"/>
  <c r="AO670" i="64" a="1"/>
  <c r="AO1263" i="64" a="1"/>
  <c r="AO1431" i="64" a="1"/>
  <c r="AO1612" i="64" a="1"/>
  <c r="AO1699" i="64" a="1"/>
  <c r="AO1333" i="64" a="1"/>
  <c r="AO1396" i="64" a="1"/>
  <c r="AO1361" i="64" a="1"/>
  <c r="AO1467" i="64" a="1"/>
  <c r="AO946" i="64" a="1"/>
  <c r="BL512" i="64" l="1"/>
  <c r="BM507" i="64"/>
  <c r="BL516" i="64"/>
  <c r="BM508" i="64"/>
  <c r="BM510" i="64" s="1"/>
  <c r="BM500" i="64" s="1"/>
  <c r="BM502" i="64" s="1"/>
  <c r="BM503" i="64" s="1"/>
  <c r="BN1898" i="64" a="1"/>
  <c r="BN1898" i="64" s="1"/>
  <c r="BN1891" i="64" s="1"/>
  <c r="BN1892" i="64" s="1"/>
  <c r="N1892" i="64" s="1"/>
  <c r="AO177" i="64"/>
  <c r="AO1723" i="64"/>
  <c r="AN1404" i="64"/>
  <c r="AO1396" i="64"/>
  <c r="AO1361" i="64"/>
  <c r="AO1333" i="64"/>
  <c r="AO1431" i="64"/>
  <c r="AO1699" i="64"/>
  <c r="AO1467" i="64"/>
  <c r="AO1239" i="64"/>
  <c r="AO1263" i="64"/>
  <c r="AO1612" i="64"/>
  <c r="AO1087" i="64"/>
  <c r="AO946" i="64"/>
  <c r="AO670" i="64"/>
  <c r="U469" i="64"/>
  <c r="V464" i="64"/>
  <c r="V468" i="64" s="1"/>
  <c r="V473" i="64" s="1"/>
  <c r="S574" i="64"/>
  <c r="X948" i="64"/>
  <c r="X467" i="64"/>
  <c r="V1089" i="64"/>
  <c r="U1614" i="64"/>
  <c r="S1701" i="64"/>
  <c r="AP1466" i="64" a="1"/>
  <c r="AP1466" i="64" s="1"/>
  <c r="AP1430" i="64" a="1"/>
  <c r="AP1430" i="64" s="1"/>
  <c r="AP1395" i="64" a="1"/>
  <c r="AP1395" i="64" s="1"/>
  <c r="AO1994" i="64"/>
  <c r="AP1986" i="64" a="1"/>
  <c r="AP1986" i="64" s="1"/>
  <c r="AP1360" i="64" a="1"/>
  <c r="AP1360" i="64" s="1"/>
  <c r="AP2020" i="64" a="1"/>
  <c r="AP2020" i="64" s="1"/>
  <c r="AP472" i="64" a="1"/>
  <c r="AP472" i="64" s="1"/>
  <c r="AP466" i="64" a="1"/>
  <c r="AP466" i="64" s="1"/>
  <c r="X140" i="69"/>
  <c r="X150" i="69" s="1"/>
  <c r="Y129" i="69"/>
  <c r="Y134" i="69" s="1"/>
  <c r="X142" i="69"/>
  <c r="X146" i="69" s="1"/>
  <c r="X148" i="69" s="1"/>
  <c r="AP1698" i="64" a="1"/>
  <c r="AP1698"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4" i="64" a="1"/>
  <c r="AP1724" i="64" s="1"/>
  <c r="AP1216" i="64" a="1"/>
  <c r="AP1216" i="64" s="1"/>
  <c r="AP647" i="64" a="1"/>
  <c r="AP647" i="64" s="1"/>
  <c r="AP1332" i="64" a="1"/>
  <c r="AP1332" i="64" s="1"/>
  <c r="AP1613" i="64" a="1"/>
  <c r="AP1613" i="64" s="1"/>
  <c r="AP1262" i="64" a="1"/>
  <c r="AP1262" i="64" s="1"/>
  <c r="AP1722" i="64" a="1"/>
  <c r="AP1722"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699" i="64" a="1"/>
  <c r="AP1361" i="64" a="1"/>
  <c r="AP1239" i="64" a="1"/>
  <c r="AP1612" i="64" a="1"/>
  <c r="AP1333" i="64" a="1"/>
  <c r="AP1263" i="64" a="1"/>
  <c r="AP1087" i="64" a="1"/>
  <c r="AP670" i="64" a="1"/>
  <c r="AP1723" i="64" a="1"/>
  <c r="AP1467" i="64" a="1"/>
  <c r="AP946" i="64" a="1"/>
  <c r="AP1431" i="64" a="1"/>
  <c r="AP1396" i="64" a="1"/>
  <c r="BM504" i="64" l="1"/>
  <c r="BN496" i="64"/>
  <c r="BN499" i="64" s="1"/>
  <c r="BM511" i="64"/>
  <c r="AP177" i="64"/>
  <c r="AP1723" i="64"/>
  <c r="AO1404" i="64"/>
  <c r="S572" i="64"/>
  <c r="S576" i="64" s="1"/>
  <c r="AP1333" i="64"/>
  <c r="AP1699" i="64"/>
  <c r="L1699"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8" i="64"/>
  <c r="U574" i="64"/>
  <c r="V571" i="64"/>
  <c r="Y948" i="64"/>
  <c r="Y467" i="64"/>
  <c r="W1089" i="64"/>
  <c r="AP1994" i="64"/>
  <c r="L1994" i="64" s="1"/>
  <c r="AQ1466" i="64" a="1"/>
  <c r="AQ1466" i="64" s="1"/>
  <c r="AQ1430" i="64" a="1"/>
  <c r="AQ1430" i="64" s="1"/>
  <c r="AQ1395" i="64" a="1"/>
  <c r="AQ1395" i="64" s="1"/>
  <c r="AQ1986" i="64" a="1"/>
  <c r="AQ1986" i="64" s="1"/>
  <c r="AQ1360" i="64" a="1"/>
  <c r="AQ1360" i="64" s="1"/>
  <c r="AQ2020" i="64" a="1"/>
  <c r="AQ2020" i="64" s="1"/>
  <c r="X152" i="69"/>
  <c r="AQ472" i="64" a="1"/>
  <c r="AQ472" i="64" s="1"/>
  <c r="AQ466" i="64" a="1"/>
  <c r="AQ466" i="64" s="1"/>
  <c r="Y132" i="69"/>
  <c r="Y157" i="69" s="1"/>
  <c r="AK17" i="69"/>
  <c r="AK18" i="69" s="1"/>
  <c r="AQ1698" i="64" a="1"/>
  <c r="AQ1698"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4" i="64" a="1"/>
  <c r="AQ1724" i="64" s="1"/>
  <c r="AQ1334" i="64" a="1"/>
  <c r="AQ1334" i="64" s="1"/>
  <c r="AQ1613" i="64" a="1"/>
  <c r="AQ1613" i="64" s="1"/>
  <c r="AQ645" i="64" a="1"/>
  <c r="AQ645" i="64" s="1"/>
  <c r="AQ1238" i="64" a="1"/>
  <c r="AQ1238" i="64" s="1"/>
  <c r="AQ1216" i="64" a="1"/>
  <c r="AQ1216" i="64" s="1"/>
  <c r="AQ1240" i="64" a="1"/>
  <c r="AQ1240" i="64" s="1"/>
  <c r="AQ1722" i="64" a="1"/>
  <c r="AQ1722"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087" i="64" a="1"/>
  <c r="AQ1333" i="64" a="1"/>
  <c r="AQ1612" i="64" a="1"/>
  <c r="AQ1361" i="64" a="1"/>
  <c r="AQ1396" i="64" a="1"/>
  <c r="AQ946" i="64" a="1"/>
  <c r="AQ1723" i="64" a="1"/>
  <c r="AQ1239" i="64" a="1"/>
  <c r="AQ1263" i="64" a="1"/>
  <c r="AQ1699" i="64" a="1"/>
  <c r="AQ1431" i="64" a="1"/>
  <c r="AQ670" i="64" a="1"/>
  <c r="AQ1467" i="64" a="1"/>
  <c r="BM516" i="64" l="1"/>
  <c r="BM512" i="64"/>
  <c r="BN507" i="64"/>
  <c r="BN508" i="64"/>
  <c r="BN510" i="64" s="1"/>
  <c r="BN500" i="64" s="1"/>
  <c r="BN502" i="64" s="1"/>
  <c r="BN503" i="64" s="1"/>
  <c r="BO1894" i="64"/>
  <c r="AQ177" i="64"/>
  <c r="AQ1723" i="64"/>
  <c r="AP1404" i="64"/>
  <c r="L1404" i="64" s="1"/>
  <c r="AQ1699" i="64"/>
  <c r="AQ1361" i="64"/>
  <c r="AQ1333" i="64"/>
  <c r="AQ1396" i="64"/>
  <c r="AQ1431" i="64"/>
  <c r="AQ1467" i="64"/>
  <c r="AQ1239" i="64"/>
  <c r="AQ1263" i="64"/>
  <c r="AQ1612" i="64"/>
  <c r="AQ1087" i="64"/>
  <c r="AQ946" i="64"/>
  <c r="AQ670" i="64"/>
  <c r="V574" i="64"/>
  <c r="V572" i="64" s="1"/>
  <c r="U572" i="64"/>
  <c r="T576" i="64"/>
  <c r="Z948" i="64"/>
  <c r="Z467" i="64"/>
  <c r="X1089" i="64"/>
  <c r="T1701" i="64"/>
  <c r="X464" i="64"/>
  <c r="W469" i="64"/>
  <c r="V1614" i="64"/>
  <c r="AQ1994" i="64"/>
  <c r="AR1466" i="64" a="1"/>
  <c r="AR1466" i="64" s="1"/>
  <c r="AR1430" i="64" a="1"/>
  <c r="AR1430" i="64" s="1"/>
  <c r="AR1395" i="64" a="1"/>
  <c r="AR1395" i="64" s="1"/>
  <c r="AR1986" i="64" a="1"/>
  <c r="AR1986" i="64" s="1"/>
  <c r="AR1360" i="64" a="1"/>
  <c r="AR1360" i="64" s="1"/>
  <c r="AR2020" i="64" a="1"/>
  <c r="AR2020" i="64" s="1"/>
  <c r="AR466" i="64" a="1"/>
  <c r="AR466" i="64" s="1"/>
  <c r="AR472" i="64" a="1"/>
  <c r="AR472" i="64" s="1"/>
  <c r="Y135" i="69"/>
  <c r="Y142" i="69" s="1"/>
  <c r="X115" i="69"/>
  <c r="X118" i="69" s="1"/>
  <c r="X123" i="69" s="1"/>
  <c r="AR1698" i="64" a="1"/>
  <c r="AR1698"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4" i="64" a="1"/>
  <c r="AR1724" i="64" s="1"/>
  <c r="AR1216" i="64" a="1"/>
  <c r="AR1216" i="64" s="1"/>
  <c r="AR1722" i="64" a="1"/>
  <c r="AR1722"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431" i="64" a="1"/>
  <c r="AR670" i="64" a="1"/>
  <c r="AR946" i="64" a="1"/>
  <c r="AR1239" i="64" a="1"/>
  <c r="AR1087" i="64" a="1"/>
  <c r="AR1723" i="64" a="1"/>
  <c r="AR1396" i="64" a="1"/>
  <c r="AR1361" i="64" a="1"/>
  <c r="AR1612" i="64" a="1"/>
  <c r="AR1699" i="64" a="1"/>
  <c r="AR1333" i="64" a="1"/>
  <c r="AR1467" i="64" a="1"/>
  <c r="AR1263" i="64" a="1"/>
  <c r="BN504" i="64" l="1"/>
  <c r="N503" i="64"/>
  <c r="O496" i="64" s="1"/>
  <c r="BO496" i="64"/>
  <c r="BN511" i="64"/>
  <c r="BO1898" i="64" a="1"/>
  <c r="BO1898" i="64" s="1"/>
  <c r="BO1891" i="64" s="1"/>
  <c r="AR177" i="64"/>
  <c r="AR1723" i="64"/>
  <c r="AQ1404" i="64"/>
  <c r="AR1467" i="64"/>
  <c r="AR1699" i="64"/>
  <c r="AR1333" i="64"/>
  <c r="AR1396" i="64"/>
  <c r="AR1361" i="64"/>
  <c r="AR1431" i="64"/>
  <c r="AR1239" i="64"/>
  <c r="AR1263" i="64"/>
  <c r="AR1612" i="64"/>
  <c r="AR1087" i="64"/>
  <c r="AR946" i="64"/>
  <c r="AR670" i="64"/>
  <c r="W571" i="64"/>
  <c r="U576" i="64"/>
  <c r="V576" i="64"/>
  <c r="AA948" i="64"/>
  <c r="Z1089" i="64"/>
  <c r="AA467" i="64"/>
  <c r="Y1089" i="64"/>
  <c r="X468" i="64"/>
  <c r="X473" i="64" s="1"/>
  <c r="AR1994" i="64"/>
  <c r="AS1466" i="64" a="1"/>
  <c r="AS1466" i="64" s="1"/>
  <c r="AS1430" i="64" a="1"/>
  <c r="AS1430" i="64" s="1"/>
  <c r="AS1395" i="64" a="1"/>
  <c r="AS1395" i="64" s="1"/>
  <c r="AS1986" i="64" a="1"/>
  <c r="AS1986" i="64" s="1"/>
  <c r="AS1360" i="64" a="1"/>
  <c r="AS1360" i="64" s="1"/>
  <c r="AS2020" i="64" a="1"/>
  <c r="AS2020" i="64" s="1"/>
  <c r="Y136" i="69"/>
  <c r="Z129" i="69"/>
  <c r="Z134" i="69" s="1"/>
  <c r="Y140" i="69"/>
  <c r="Y150" i="69" s="1"/>
  <c r="AS472" i="64" a="1"/>
  <c r="AS472" i="64" s="1"/>
  <c r="AS466" i="64" a="1"/>
  <c r="AS466" i="64" s="1"/>
  <c r="Y152" i="69"/>
  <c r="Y146" i="69"/>
  <c r="Y148" i="69" s="1"/>
  <c r="AS1698" i="64" a="1"/>
  <c r="AS1698"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4" i="64" a="1"/>
  <c r="AS1724" i="64" s="1"/>
  <c r="AS1216" i="64" a="1"/>
  <c r="AS1216" i="64" s="1"/>
  <c r="AS645" i="64" a="1"/>
  <c r="AS645" i="64" s="1"/>
  <c r="AS1619" i="64" a="1"/>
  <c r="AS1619" i="64" s="1"/>
  <c r="AS647" i="64" a="1"/>
  <c r="AS647" i="64" s="1"/>
  <c r="AS1332" i="64" a="1"/>
  <c r="AS1332" i="64" s="1"/>
  <c r="AS1722" i="64" a="1"/>
  <c r="AS1722"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699" i="64" a="1"/>
  <c r="AS1723" i="64" a="1"/>
  <c r="AS1263" i="64" a="1"/>
  <c r="AS1333" i="64" a="1"/>
  <c r="AS1612" i="64" a="1"/>
  <c r="AS1361" i="64" a="1"/>
  <c r="AS1087" i="64" a="1"/>
  <c r="AS946" i="64" a="1"/>
  <c r="AS1239" i="64" a="1"/>
  <c r="AS670" i="64" a="1"/>
  <c r="AS1467" i="64" a="1"/>
  <c r="AS1396" i="64" a="1"/>
  <c r="AS1431" i="64" a="1"/>
  <c r="BN516" i="64" l="1"/>
  <c r="BN512" i="64"/>
  <c r="BO507" i="64"/>
  <c r="N511" i="64"/>
  <c r="O507" i="64" s="1"/>
  <c r="BO499" i="64"/>
  <c r="BO1892" i="64"/>
  <c r="BP1888" i="64" s="1"/>
  <c r="AS177" i="64"/>
  <c r="AS1723" i="64"/>
  <c r="AR1404" i="64"/>
  <c r="AS1361" i="64"/>
  <c r="AS1333" i="64"/>
  <c r="AS1396" i="64"/>
  <c r="AS1467" i="64"/>
  <c r="AS1431" i="64"/>
  <c r="AS1699" i="64"/>
  <c r="AS1239" i="64"/>
  <c r="AS1263" i="64"/>
  <c r="AS1612" i="64"/>
  <c r="AS1087" i="64"/>
  <c r="AS946" i="64"/>
  <c r="AS670" i="64"/>
  <c r="W574" i="64"/>
  <c r="X571" i="64"/>
  <c r="AB948" i="64"/>
  <c r="AA1089" i="64"/>
  <c r="AB467" i="64"/>
  <c r="AC467" i="64"/>
  <c r="W1614" i="64"/>
  <c r="U1701" i="64"/>
  <c r="Y464" i="64"/>
  <c r="X469" i="64"/>
  <c r="AS1994" i="64"/>
  <c r="AT1466" i="64" a="1"/>
  <c r="AT1466" i="64" s="1"/>
  <c r="AT1430" i="64" a="1"/>
  <c r="AT1430" i="64" s="1"/>
  <c r="AT1395" i="64" a="1"/>
  <c r="AT1395" i="64" s="1"/>
  <c r="AT1986" i="64" a="1"/>
  <c r="AT1986" i="64" s="1"/>
  <c r="AT1360" i="64" a="1"/>
  <c r="AT1360" i="64" s="1"/>
  <c r="AT2020" i="64" a="1"/>
  <c r="AT2020" i="64" s="1"/>
  <c r="Z132" i="69"/>
  <c r="Z157" i="69" s="1"/>
  <c r="AT472" i="64" a="1"/>
  <c r="AT472" i="64" s="1"/>
  <c r="AT466" i="64" a="1"/>
  <c r="AT466" i="64" s="1"/>
  <c r="AN17" i="69"/>
  <c r="AN18" i="69" s="1"/>
  <c r="Y117" i="69"/>
  <c r="Y118" i="69" s="1"/>
  <c r="Y123" i="69" s="1"/>
  <c r="AT1698" i="64" a="1"/>
  <c r="AT1698"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2" i="64" a="1"/>
  <c r="AT1722" i="64" s="1"/>
  <c r="AT1334" i="64" a="1"/>
  <c r="AT1334" i="64" s="1"/>
  <c r="AT1240" i="64" a="1"/>
  <c r="AT1240" i="64" s="1"/>
  <c r="AT1619" i="64" a="1"/>
  <c r="AT1619" i="64" s="1"/>
  <c r="AT645" i="64" a="1"/>
  <c r="AT645" i="64" s="1"/>
  <c r="AT1613" i="64" a="1"/>
  <c r="AT1613" i="64" s="1"/>
  <c r="AT647" i="64" a="1"/>
  <c r="AT647" i="64" s="1"/>
  <c r="AT1724" i="64" a="1"/>
  <c r="AT1724"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239" i="64" a="1"/>
  <c r="AT1467" i="64" a="1"/>
  <c r="AT946" i="64" a="1"/>
  <c r="AT1087" i="64" a="1"/>
  <c r="AT1263" i="64" a="1"/>
  <c r="AT1361" i="64" a="1"/>
  <c r="AT1699" i="64" a="1"/>
  <c r="AT1612" i="64" a="1"/>
  <c r="AT1723" i="64" a="1"/>
  <c r="AT1396" i="64" a="1"/>
  <c r="AT1431" i="64" a="1"/>
  <c r="AT1333" i="64" a="1"/>
  <c r="AT670" i="64" a="1"/>
  <c r="BO508" i="64" l="1"/>
  <c r="BP1894" i="64"/>
  <c r="AT177" i="64"/>
  <c r="AT1723" i="64"/>
  <c r="AS1404" i="64"/>
  <c r="W572" i="64"/>
  <c r="W576" i="64" s="1"/>
  <c r="AT1467" i="64"/>
  <c r="AT1699" i="64"/>
  <c r="AT1361" i="64"/>
  <c r="AT1396" i="64"/>
  <c r="AT1431" i="64"/>
  <c r="AT1333" i="64"/>
  <c r="AT1239" i="64"/>
  <c r="AT1263" i="64"/>
  <c r="AT1612" i="64"/>
  <c r="AT1087" i="64"/>
  <c r="AT946" i="64"/>
  <c r="AT670" i="64"/>
  <c r="AC948" i="64"/>
  <c r="Y468" i="64"/>
  <c r="Y473" i="64" s="1"/>
  <c r="AT1994" i="64"/>
  <c r="AU1466" i="64" a="1"/>
  <c r="AU1466" i="64" s="1"/>
  <c r="AU1430" i="64" a="1"/>
  <c r="AU1430" i="64" s="1"/>
  <c r="AU1395" i="64" a="1"/>
  <c r="AU1395" i="64" s="1"/>
  <c r="AU1986" i="64" a="1"/>
  <c r="AU1986" i="64" s="1"/>
  <c r="AU1360" i="64" a="1"/>
  <c r="AU1360" i="64" s="1"/>
  <c r="AU2020" i="64" a="1"/>
  <c r="AU2020" i="64" s="1"/>
  <c r="Z135" i="69"/>
  <c r="Z140" i="69" s="1"/>
  <c r="Z150" i="69" s="1"/>
  <c r="AU472" i="64" a="1"/>
  <c r="AU472" i="64" s="1"/>
  <c r="AU466" i="64" a="1"/>
  <c r="AU466" i="64" s="1"/>
  <c r="AU1698" i="64" a="1"/>
  <c r="AU1698"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2" i="64" a="1"/>
  <c r="AU1722" i="64" s="1"/>
  <c r="AU1613" i="64" a="1"/>
  <c r="AU1613" i="64" s="1"/>
  <c r="AU1216" i="64" a="1"/>
  <c r="AU1216" i="64" s="1"/>
  <c r="AU647" i="64" a="1"/>
  <c r="AU647" i="64" s="1"/>
  <c r="AU1619" i="64" a="1"/>
  <c r="AU1619" i="64" s="1"/>
  <c r="AU1724" i="64" a="1"/>
  <c r="AU1724"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087" i="64" a="1"/>
  <c r="AU1431" i="64" a="1"/>
  <c r="AU1333" i="64" a="1"/>
  <c r="AU1723" i="64" a="1"/>
  <c r="AU1239" i="64" a="1"/>
  <c r="AU670" i="64" a="1"/>
  <c r="AU1396" i="64" a="1"/>
  <c r="AU1467" i="64" a="1"/>
  <c r="AU1361" i="64" a="1"/>
  <c r="AU1612" i="64" a="1"/>
  <c r="AU1263" i="64" a="1"/>
  <c r="AU1699" i="64" a="1"/>
  <c r="AU946" i="64" a="1"/>
  <c r="BO510" i="64" l="1"/>
  <c r="BP1898" i="64" a="1"/>
  <c r="BP1898" i="64" s="1"/>
  <c r="BP1891" i="64" s="1"/>
  <c r="AU177" i="64"/>
  <c r="AU1723" i="64"/>
  <c r="AT1404" i="64"/>
  <c r="AP193" i="64"/>
  <c r="AU1361" i="64"/>
  <c r="AU1699" i="64"/>
  <c r="AU1333" i="64"/>
  <c r="AU1431" i="64"/>
  <c r="AU1396" i="64"/>
  <c r="AU1467" i="64"/>
  <c r="AU1239" i="64"/>
  <c r="AU1263" i="64"/>
  <c r="AU1612" i="64"/>
  <c r="AU1087" i="64"/>
  <c r="AU946" i="64"/>
  <c r="AU670" i="64"/>
  <c r="X574" i="64"/>
  <c r="Y571" i="64"/>
  <c r="AD948" i="64"/>
  <c r="AB1089" i="64"/>
  <c r="AD467" i="64"/>
  <c r="AC1089" i="64"/>
  <c r="T1667" i="64"/>
  <c r="S1677" i="64"/>
  <c r="S1217" i="64"/>
  <c r="Y469" i="64"/>
  <c r="Z464" i="64"/>
  <c r="V1701" i="64"/>
  <c r="X1614" i="64"/>
  <c r="AV1466" i="64" a="1"/>
  <c r="AV1466" i="64" s="1"/>
  <c r="AV1430" i="64" a="1"/>
  <c r="AV1430" i="64" s="1"/>
  <c r="AV1395" i="64" a="1"/>
  <c r="AV1395" i="64" s="1"/>
  <c r="AU1994" i="64"/>
  <c r="AV1986" i="64" a="1"/>
  <c r="AV1986" i="64" s="1"/>
  <c r="AV1360" i="64" a="1"/>
  <c r="AV1360" i="64" s="1"/>
  <c r="AV2020" i="64" a="1"/>
  <c r="AV2020" i="64" s="1"/>
  <c r="Z142" i="69"/>
  <c r="Z152" i="69" s="1"/>
  <c r="AA129" i="69"/>
  <c r="AA134" i="69" s="1"/>
  <c r="Z136" i="69"/>
  <c r="AV472" i="64" a="1"/>
  <c r="AV472" i="64" s="1"/>
  <c r="AV466" i="64" a="1"/>
  <c r="AV466" i="64" s="1"/>
  <c r="AV1698" i="64" a="1"/>
  <c r="AV1698"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2" i="64" a="1"/>
  <c r="AV1722" i="64" s="1"/>
  <c r="AV1619" i="64" a="1"/>
  <c r="AV1619" i="64" s="1"/>
  <c r="AV1332" i="64" a="1"/>
  <c r="AV1332" i="64" s="1"/>
  <c r="AV1238" i="64" a="1"/>
  <c r="AV1238" i="64" s="1"/>
  <c r="AV645" i="64" a="1"/>
  <c r="AV645" i="64" s="1"/>
  <c r="AV1262" i="64" a="1"/>
  <c r="AV1262" i="64" s="1"/>
  <c r="AV1724" i="64" a="1"/>
  <c r="AV1724"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612" i="64" a="1"/>
  <c r="AV1699" i="64" a="1"/>
  <c r="AV1239" i="64" a="1"/>
  <c r="AV946" i="64" a="1"/>
  <c r="AV1333" i="64" a="1"/>
  <c r="AV1396" i="64" a="1"/>
  <c r="AV1087" i="64" a="1"/>
  <c r="AV1723" i="64" a="1"/>
  <c r="AV1467" i="64" a="1"/>
  <c r="AV1431" i="64" a="1"/>
  <c r="AV1361" i="64" a="1"/>
  <c r="AV670" i="64" a="1"/>
  <c r="AV1263" i="64" a="1"/>
  <c r="BO500" i="64" l="1"/>
  <c r="BO502" i="64" s="1"/>
  <c r="BO503" i="64" s="1"/>
  <c r="BO511" i="64"/>
  <c r="BP1892" i="64"/>
  <c r="BQ1888" i="64" s="1"/>
  <c r="AV177" i="64"/>
  <c r="AV1723" i="64"/>
  <c r="AQ193" i="64"/>
  <c r="AU1404" i="64"/>
  <c r="X572" i="64"/>
  <c r="X576" i="64" s="1"/>
  <c r="AV1396" i="64"/>
  <c r="AV1431" i="64"/>
  <c r="AV1467" i="64"/>
  <c r="AV1333" i="64"/>
  <c r="AV1699" i="64"/>
  <c r="AV1361" i="64"/>
  <c r="AV1239" i="64"/>
  <c r="AV1263" i="64"/>
  <c r="AV1612" i="64"/>
  <c r="AV1087" i="64"/>
  <c r="AV946" i="64"/>
  <c r="AV670" i="64"/>
  <c r="T1671" i="64"/>
  <c r="AD1089" i="64"/>
  <c r="AE948" i="64"/>
  <c r="AE467" i="64"/>
  <c r="Z468" i="64"/>
  <c r="Z473" i="64" s="1"/>
  <c r="AV1994" i="64"/>
  <c r="AW1466" i="64" a="1"/>
  <c r="AW1466" i="64" s="1"/>
  <c r="AW1430" i="64" a="1"/>
  <c r="AW1430" i="64" s="1"/>
  <c r="AW1395" i="64" a="1"/>
  <c r="AW1395" i="64" s="1"/>
  <c r="AW1986" i="64" a="1"/>
  <c r="AW1986" i="64" s="1"/>
  <c r="AW1360" i="64" a="1"/>
  <c r="AW1360" i="64" s="1"/>
  <c r="AW2020" i="64" a="1"/>
  <c r="AW2020" i="64" s="1"/>
  <c r="Z146" i="69"/>
  <c r="Z148" i="69" s="1"/>
  <c r="AA132" i="69"/>
  <c r="AA157" i="69" s="1"/>
  <c r="AW472" i="64" a="1"/>
  <c r="AW472" i="64" s="1"/>
  <c r="AW466" i="64" a="1"/>
  <c r="AW466" i="64" s="1"/>
  <c r="AW1698" i="64" a="1"/>
  <c r="AW1698"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2" i="64" a="1"/>
  <c r="AW1722" i="64" s="1"/>
  <c r="AW647" i="64" a="1"/>
  <c r="AW647" i="64" s="1"/>
  <c r="AW1613" i="64" a="1"/>
  <c r="AW1613" i="64" s="1"/>
  <c r="AW1334" i="64" a="1"/>
  <c r="AW1334" i="64" s="1"/>
  <c r="AW1238" i="64" a="1"/>
  <c r="AW1238" i="64" s="1"/>
  <c r="AW1332" i="64" a="1"/>
  <c r="AW1332" i="64" s="1"/>
  <c r="AW1240" i="64" a="1"/>
  <c r="AW1240" i="64" s="1"/>
  <c r="AW1619" i="64" a="1"/>
  <c r="AW1619" i="64" s="1"/>
  <c r="AW1724" i="64" a="1"/>
  <c r="AW1724"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723" i="64" a="1"/>
  <c r="AW1263" i="64" a="1"/>
  <c r="AW1612" i="64" a="1"/>
  <c r="AW1239" i="64" a="1"/>
  <c r="AW946" i="64" a="1"/>
  <c r="AW1467" i="64" a="1"/>
  <c r="AW1699" i="64" a="1"/>
  <c r="AW1431" i="64" a="1"/>
  <c r="AW1087" i="64" a="1"/>
  <c r="AW670" i="64" a="1"/>
  <c r="AW1361" i="64" a="1"/>
  <c r="AW1333" i="64" a="1"/>
  <c r="AW1396" i="64" a="1"/>
  <c r="BO516" i="64" l="1"/>
  <c r="BO512" i="64"/>
  <c r="BP507" i="64"/>
  <c r="BP496" i="64"/>
  <c r="BO504" i="64"/>
  <c r="BQ1894" i="64"/>
  <c r="AW177" i="64"/>
  <c r="AW1723" i="64"/>
  <c r="AV1404" i="64"/>
  <c r="T1672" i="64"/>
  <c r="AW1467" i="64"/>
  <c r="AW1699" i="64"/>
  <c r="AW1333" i="64"/>
  <c r="AW1361" i="64"/>
  <c r="AW1396" i="64"/>
  <c r="AW1431" i="64"/>
  <c r="AW1239" i="64"/>
  <c r="AW1263" i="64"/>
  <c r="AW1612" i="64"/>
  <c r="AW1087" i="64"/>
  <c r="AW946" i="64"/>
  <c r="AW670" i="64"/>
  <c r="Y574" i="64"/>
  <c r="Z571" i="64"/>
  <c r="AF948" i="64"/>
  <c r="AF467" i="64"/>
  <c r="AE1089" i="64"/>
  <c r="T1217" i="64"/>
  <c r="Y1614" i="64"/>
  <c r="Z469" i="64"/>
  <c r="AA464" i="64"/>
  <c r="W1701" i="64"/>
  <c r="AW1994" i="64"/>
  <c r="AX1466" i="64" a="1"/>
  <c r="AX1466" i="64" s="1"/>
  <c r="AX1430" i="64" a="1"/>
  <c r="AX1430" i="64" s="1"/>
  <c r="AX1395" i="64" a="1"/>
  <c r="AX1395" i="64" s="1"/>
  <c r="AX1986" i="64" a="1"/>
  <c r="AX1986" i="64" s="1"/>
  <c r="AX1360" i="64" a="1"/>
  <c r="AX1360" i="64" s="1"/>
  <c r="AX2020" i="64" a="1"/>
  <c r="AX2020" i="64" s="1"/>
  <c r="AA162" i="69"/>
  <c r="AA163" i="69" s="1"/>
  <c r="AA135" i="69"/>
  <c r="AA136" i="69" s="1"/>
  <c r="AA117" i="69"/>
  <c r="AA118" i="69" s="1"/>
  <c r="AA123" i="69" s="1"/>
  <c r="AX472" i="64" a="1"/>
  <c r="AX472" i="64" s="1"/>
  <c r="AX466" i="64" a="1"/>
  <c r="AX466" i="64" s="1"/>
  <c r="AX1698" i="64" a="1"/>
  <c r="AX1698"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4" i="64" a="1"/>
  <c r="AX1724" i="64" s="1"/>
  <c r="AX645" i="64" a="1"/>
  <c r="AX645" i="64" s="1"/>
  <c r="AX647" i="64" a="1"/>
  <c r="AX647" i="64" s="1"/>
  <c r="AX1613" i="64" a="1"/>
  <c r="AX1613" i="64" s="1"/>
  <c r="AX1262" i="64" a="1"/>
  <c r="AX1262" i="64" s="1"/>
  <c r="AX1722" i="64" a="1"/>
  <c r="AX1722"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723" i="64" a="1"/>
  <c r="AX1396" i="64" a="1"/>
  <c r="AX670" i="64" a="1"/>
  <c r="AX1239" i="64" a="1"/>
  <c r="AX1361" i="64" a="1"/>
  <c r="AX1467" i="64" a="1"/>
  <c r="AX1612" i="64" a="1"/>
  <c r="AX1431" i="64" a="1"/>
  <c r="AX946" i="64" a="1"/>
  <c r="AX1699" i="64" a="1"/>
  <c r="AX1087" i="64" a="1"/>
  <c r="AX1263" i="64" a="1"/>
  <c r="BP499" i="64" l="1"/>
  <c r="T1673" i="64"/>
  <c r="BQ1898" i="64" a="1"/>
  <c r="BQ1898" i="64" s="1"/>
  <c r="BQ1891" i="64" s="1"/>
  <c r="AX177" i="64"/>
  <c r="AX1723" i="64"/>
  <c r="AW1404" i="64"/>
  <c r="T1677" i="64"/>
  <c r="U1667" i="64"/>
  <c r="AX1431" i="64"/>
  <c r="AX1699" i="64"/>
  <c r="AX1467" i="64"/>
  <c r="AX1333" i="64"/>
  <c r="AX1361" i="64"/>
  <c r="AX1396" i="64"/>
  <c r="AX1239" i="64"/>
  <c r="AX1263" i="64"/>
  <c r="AX1612" i="64"/>
  <c r="AX1087" i="64"/>
  <c r="AX946" i="64"/>
  <c r="AX670" i="64"/>
  <c r="Y572" i="64"/>
  <c r="AG948" i="64"/>
  <c r="AG467" i="64"/>
  <c r="AF1089" i="64"/>
  <c r="AA468" i="64"/>
  <c r="AA473" i="64" s="1"/>
  <c r="AX1994" i="64"/>
  <c r="AY1466" i="64" a="1"/>
  <c r="AY1466" i="64" s="1"/>
  <c r="AY1430" i="64" a="1"/>
  <c r="AY1430" i="64" s="1"/>
  <c r="AY1395" i="64" a="1"/>
  <c r="AY1395" i="64" s="1"/>
  <c r="AY1986" i="64" a="1"/>
  <c r="AY1986" i="64" s="1"/>
  <c r="AY1360" i="64" a="1"/>
  <c r="AY1360" i="64" s="1"/>
  <c r="AY2020" i="64" a="1"/>
  <c r="AY2020"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8" i="64" a="1"/>
  <c r="AY1698"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4" i="64" a="1"/>
  <c r="AY1724" i="64" s="1"/>
  <c r="AY1216" i="64" a="1"/>
  <c r="AY1216" i="64" s="1"/>
  <c r="AY1334" i="64" a="1"/>
  <c r="AY1334" i="64" s="1"/>
  <c r="AY1240" i="64" a="1"/>
  <c r="AY1240" i="64" s="1"/>
  <c r="AY1722" i="64" a="1"/>
  <c r="AY1722"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333" i="64" a="1"/>
  <c r="AY1467" i="64" a="1"/>
  <c r="AY1699" i="64" a="1"/>
  <c r="AY1723" i="64" a="1"/>
  <c r="AY1239" i="64" a="1"/>
  <c r="AY1263" i="64" a="1"/>
  <c r="AY1431" i="64" a="1"/>
  <c r="AY946" i="64" a="1"/>
  <c r="AY1396" i="64" a="1"/>
  <c r="AY1612" i="64" a="1"/>
  <c r="AY1361" i="64" a="1"/>
  <c r="AY1087" i="64" a="1"/>
  <c r="S646" i="64" a="1"/>
  <c r="AY670" i="64" a="1"/>
  <c r="BP508" i="64" l="1"/>
  <c r="BQ1892" i="64"/>
  <c r="BR1888" i="64" s="1"/>
  <c r="U1671" i="64"/>
  <c r="AY177" i="64"/>
  <c r="AY1723" i="64"/>
  <c r="AT193" i="64"/>
  <c r="AX1404" i="64"/>
  <c r="AY1431" i="64"/>
  <c r="AY1361" i="64"/>
  <c r="AY1396" i="64"/>
  <c r="AY1333" i="64"/>
  <c r="AY1467" i="64"/>
  <c r="AY1699" i="64"/>
  <c r="AY1239" i="64"/>
  <c r="AY1263" i="64"/>
  <c r="AY1612" i="64"/>
  <c r="AY1087" i="64"/>
  <c r="AY946" i="64"/>
  <c r="AY670" i="64"/>
  <c r="Y576" i="64"/>
  <c r="Z574" i="64"/>
  <c r="Z572" i="64" s="1"/>
  <c r="AA571" i="64"/>
  <c r="AH948" i="64"/>
  <c r="AH467" i="64"/>
  <c r="AG1089" i="64"/>
  <c r="S646" i="64"/>
  <c r="T1725" i="64"/>
  <c r="U1217" i="64"/>
  <c r="X1701" i="64"/>
  <c r="Z1614" i="64"/>
  <c r="AA469" i="64"/>
  <c r="AB464" i="64"/>
  <c r="AY1994" i="64"/>
  <c r="AZ1430" i="64" a="1"/>
  <c r="AZ1430" i="64" s="1"/>
  <c r="AZ1466" i="64" a="1"/>
  <c r="AZ1466" i="64" s="1"/>
  <c r="AZ1395" i="64" a="1"/>
  <c r="AZ1395" i="64" s="1"/>
  <c r="AZ1986" i="64" a="1"/>
  <c r="AZ1986" i="64" s="1"/>
  <c r="AZ1360" i="64" a="1"/>
  <c r="AZ1360" i="64" s="1"/>
  <c r="AZ2020" i="64" a="1"/>
  <c r="AZ2020"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8" i="64" a="1"/>
  <c r="AZ1698"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2" i="64" a="1"/>
  <c r="AZ1722" i="64" s="1"/>
  <c r="AZ1613" i="64" a="1"/>
  <c r="AZ1613" i="64" s="1"/>
  <c r="AZ1724" i="64" a="1"/>
  <c r="AZ1724"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431" i="64" a="1"/>
  <c r="AZ1239" i="64" a="1"/>
  <c r="AZ1723" i="64" a="1"/>
  <c r="AZ1361" i="64" a="1"/>
  <c r="AZ1612" i="64" a="1"/>
  <c r="AZ1333" i="64" a="1"/>
  <c r="AZ1467" i="64" a="1"/>
  <c r="AZ670" i="64" a="1"/>
  <c r="AZ946" i="64" a="1"/>
  <c r="AZ1087" i="64" a="1"/>
  <c r="AZ1699" i="64" a="1"/>
  <c r="AZ1263" i="64" a="1"/>
  <c r="AZ1396" i="64" a="1"/>
  <c r="BP510" i="64" l="1"/>
  <c r="BP500" i="64" s="1"/>
  <c r="BP502" i="64" s="1"/>
  <c r="BP503" i="64" s="1"/>
  <c r="U1672" i="64"/>
  <c r="U1673" i="64" s="1"/>
  <c r="BR1894" i="64"/>
  <c r="AZ177" i="64"/>
  <c r="AZ1723" i="64"/>
  <c r="AY1404" i="64"/>
  <c r="AZ1431" i="64"/>
  <c r="AZ1699" i="64"/>
  <c r="AZ1333" i="64"/>
  <c r="AZ1361" i="64"/>
  <c r="AZ1396" i="64"/>
  <c r="AZ1467" i="64"/>
  <c r="AZ1239" i="64"/>
  <c r="AZ1263" i="64"/>
  <c r="AZ1612" i="64"/>
  <c r="AZ1087" i="64"/>
  <c r="AZ946" i="64"/>
  <c r="AZ670" i="64"/>
  <c r="Z576" i="64"/>
  <c r="AI948" i="64"/>
  <c r="AI467" i="64"/>
  <c r="S648" i="64"/>
  <c r="T1241" i="64"/>
  <c r="AB468" i="64"/>
  <c r="AB473" i="64" s="1"/>
  <c r="AB162" i="69"/>
  <c r="AB163" i="69" s="1"/>
  <c r="AZ1994" i="64"/>
  <c r="BA1466" i="64" a="1"/>
  <c r="BA1466" i="64" s="1"/>
  <c r="BA1430" i="64" a="1"/>
  <c r="BA1430" i="64" s="1"/>
  <c r="BA1395" i="64" a="1"/>
  <c r="BA1395" i="64" s="1"/>
  <c r="BA1986" i="64" a="1"/>
  <c r="BA1986" i="64" s="1"/>
  <c r="BA1360" i="64" a="1"/>
  <c r="BA1360" i="64" s="1"/>
  <c r="AB192" i="69"/>
  <c r="AB200" i="69" s="1"/>
  <c r="BA2020" i="64" a="1"/>
  <c r="BA2020" i="64" s="1"/>
  <c r="AB188" i="69"/>
  <c r="AC183" i="69"/>
  <c r="AC186" i="69" s="1"/>
  <c r="BA466" i="64" a="1"/>
  <c r="BA466" i="64" s="1"/>
  <c r="BA472" i="64" a="1"/>
  <c r="BA472" i="64" s="1"/>
  <c r="AB136" i="69"/>
  <c r="AC129" i="69"/>
  <c r="AC132" i="69" s="1"/>
  <c r="AC157" i="69" s="1"/>
  <c r="AB140" i="69"/>
  <c r="AB150" i="69" s="1"/>
  <c r="AB152" i="69"/>
  <c r="AB146" i="69"/>
  <c r="AB148" i="69" s="1"/>
  <c r="BA1698" i="64" a="1"/>
  <c r="BA1698"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4" i="64" a="1"/>
  <c r="BA1724" i="64" s="1"/>
  <c r="BA645" i="64" a="1"/>
  <c r="BA645" i="64" s="1"/>
  <c r="BA1262" i="64" a="1"/>
  <c r="BA1262" i="64" s="1"/>
  <c r="BA1619" i="64" a="1"/>
  <c r="BA1619" i="64" s="1"/>
  <c r="BA1722" i="64" a="1"/>
  <c r="BA1722"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T646" i="64" a="1"/>
  <c r="BA1612" i="64" a="1"/>
  <c r="BA1723" i="64" a="1"/>
  <c r="BA1431" i="64" a="1"/>
  <c r="BA1467" i="64" a="1"/>
  <c r="BA1333" i="64" a="1"/>
  <c r="BA1263" i="64" a="1"/>
  <c r="BA1699" i="64" a="1"/>
  <c r="BA670" i="64" a="1"/>
  <c r="BA1087" i="64" a="1"/>
  <c r="BA1396" i="64" a="1"/>
  <c r="BA1361" i="64" a="1"/>
  <c r="BA946" i="64" a="1"/>
  <c r="BA1239" i="64" a="1"/>
  <c r="BP511" i="64" l="1"/>
  <c r="BP516" i="64" s="1"/>
  <c r="BP504" i="64"/>
  <c r="BQ496" i="64"/>
  <c r="BQ499" i="64" s="1"/>
  <c r="U1677" i="64"/>
  <c r="V1667" i="64"/>
  <c r="V1671" i="64" s="1"/>
  <c r="V1672" i="64" s="1"/>
  <c r="BR1898" i="64" a="1"/>
  <c r="BR1898" i="64" s="1"/>
  <c r="BR1891" i="64" s="1"/>
  <c r="BA177" i="64"/>
  <c r="BA1723" i="64"/>
  <c r="AZ1404" i="64"/>
  <c r="BA1467" i="64"/>
  <c r="BA1361" i="64"/>
  <c r="BA1333" i="64"/>
  <c r="BA1699" i="64"/>
  <c r="BA1396" i="64"/>
  <c r="BA1431" i="64"/>
  <c r="BA1239" i="64"/>
  <c r="BA1263" i="64"/>
  <c r="BA1612" i="64"/>
  <c r="BA1087" i="64"/>
  <c r="BA946" i="64"/>
  <c r="BA670" i="64"/>
  <c r="AA574" i="64"/>
  <c r="AB571" i="64"/>
  <c r="AJ948" i="64"/>
  <c r="AJ467" i="64"/>
  <c r="AH1089" i="64"/>
  <c r="U1725" i="64"/>
  <c r="T646" i="64"/>
  <c r="V1217" i="64"/>
  <c r="AA1614" i="64"/>
  <c r="Y1701" i="64"/>
  <c r="AB469" i="64"/>
  <c r="AC464" i="64"/>
  <c r="AB167" i="69"/>
  <c r="AB177" i="69" s="1"/>
  <c r="AC156" i="69"/>
  <c r="AC159" i="69" s="1"/>
  <c r="AC184" i="69" s="1"/>
  <c r="AC187" i="69" s="1"/>
  <c r="AC188" i="69" s="1"/>
  <c r="AB169" i="69"/>
  <c r="AB179" i="69" s="1"/>
  <c r="BB1430" i="64" a="1"/>
  <c r="BB1430" i="64" s="1"/>
  <c r="BB1466" i="64" a="1"/>
  <c r="BB1466" i="64" s="1"/>
  <c r="BB1395" i="64" a="1"/>
  <c r="BB1395" i="64" s="1"/>
  <c r="BA1994" i="64"/>
  <c r="BB1986" i="64" a="1"/>
  <c r="BB1986" i="64" s="1"/>
  <c r="BB1360" i="64" a="1"/>
  <c r="BB1360" i="64" s="1"/>
  <c r="AB198" i="69"/>
  <c r="BB2020" i="64" a="1"/>
  <c r="BB2020" i="64" s="1"/>
  <c r="BB472" i="64" a="1"/>
  <c r="BB472" i="64" s="1"/>
  <c r="BB466" i="64" a="1"/>
  <c r="BB466" i="64" s="1"/>
  <c r="AC134" i="69"/>
  <c r="AC135" i="69" s="1"/>
  <c r="AC136" i="69" s="1"/>
  <c r="AC117" i="69"/>
  <c r="AC118" i="69" s="1"/>
  <c r="AD112" i="69" s="1"/>
  <c r="BB1698" i="64" a="1"/>
  <c r="BB1698"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4" i="64" a="1"/>
  <c r="BB1724" i="64" s="1"/>
  <c r="BB1613" i="64" a="1"/>
  <c r="BB1613" i="64" s="1"/>
  <c r="BB1722" i="64" a="1"/>
  <c r="BB1722"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263" i="64" a="1"/>
  <c r="BB1239" i="64" a="1"/>
  <c r="BB1333" i="64" a="1"/>
  <c r="BB1612" i="64" a="1"/>
  <c r="BB1361" i="64" a="1"/>
  <c r="BB1431" i="64" a="1"/>
  <c r="BB1467" i="64" a="1"/>
  <c r="BB1723" i="64" a="1"/>
  <c r="BB1699" i="64" a="1"/>
  <c r="BB1087" i="64" a="1"/>
  <c r="BB1396" i="64" a="1"/>
  <c r="BB670" i="64" a="1"/>
  <c r="BB946" i="64" a="1"/>
  <c r="BP512" i="64" l="1"/>
  <c r="BQ507" i="64"/>
  <c r="BQ508" i="64"/>
  <c r="BR1892" i="64"/>
  <c r="BS1888" i="64" s="1"/>
  <c r="V1673" i="64"/>
  <c r="W1667" i="64"/>
  <c r="W1671" i="64" s="1"/>
  <c r="W1672" i="64" s="1"/>
  <c r="W1673" i="64" s="1"/>
  <c r="V1677" i="64"/>
  <c r="BB177" i="64"/>
  <c r="BB1723" i="64"/>
  <c r="AW193" i="64"/>
  <c r="BA1404" i="64"/>
  <c r="BB1699" i="64"/>
  <c r="M1699"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4" i="64"/>
  <c r="M1994" i="64" s="1"/>
  <c r="BC1466" i="64" a="1"/>
  <c r="BC1466" i="64" s="1"/>
  <c r="BC1395" i="64" a="1"/>
  <c r="BC1395" i="64" s="1"/>
  <c r="BC1430" i="64" a="1"/>
  <c r="BC1430" i="64" s="1"/>
  <c r="BC1986" i="64" a="1"/>
  <c r="BC1986" i="64" s="1"/>
  <c r="BC1360" i="64" a="1"/>
  <c r="BC1360" i="64" s="1"/>
  <c r="BC2020" i="64" a="1"/>
  <c r="BC2020" i="64" s="1"/>
  <c r="AD183" i="69"/>
  <c r="AD186" i="69" s="1"/>
  <c r="AC192" i="69"/>
  <c r="AC200" i="69" s="1"/>
  <c r="BC472" i="64" a="1"/>
  <c r="BC472" i="64" s="1"/>
  <c r="BC466" i="64" a="1"/>
  <c r="BC466" i="64" s="1"/>
  <c r="AD129" i="69"/>
  <c r="AD132" i="69" s="1"/>
  <c r="AD157" i="69" s="1"/>
  <c r="AC140" i="69"/>
  <c r="AC150" i="69" s="1"/>
  <c r="AC142" i="69"/>
  <c r="AC146" i="69" s="1"/>
  <c r="AC148" i="69" s="1"/>
  <c r="BC1698" i="64" a="1"/>
  <c r="BC1698"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2" i="64" a="1"/>
  <c r="BC1722" i="64" s="1"/>
  <c r="BC645" i="64" a="1"/>
  <c r="BC645" i="64" s="1"/>
  <c r="BC1262" i="64" a="1"/>
  <c r="BC1262" i="64" s="1"/>
  <c r="BC1724" i="64" a="1"/>
  <c r="BC1724"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612" i="64" a="1"/>
  <c r="BC670" i="64" a="1"/>
  <c r="BC1239" i="64" a="1"/>
  <c r="BC1087" i="64" a="1"/>
  <c r="U646" i="64" a="1"/>
  <c r="BC1263" i="64" a="1"/>
  <c r="BC1467" i="64" a="1"/>
  <c r="BC946" i="64" a="1"/>
  <c r="BC1396" i="64" a="1"/>
  <c r="BC1699" i="64" a="1"/>
  <c r="BC1723" i="64" a="1"/>
  <c r="BC1431" i="64" a="1"/>
  <c r="BC1333" i="64" a="1"/>
  <c r="BC1361" i="64" a="1"/>
  <c r="BQ510" i="64" l="1"/>
  <c r="BS1894" i="64"/>
  <c r="BC177" i="64"/>
  <c r="BC1723" i="64"/>
  <c r="BB1404" i="64"/>
  <c r="M1404" i="64" s="1"/>
  <c r="BC1396" i="64"/>
  <c r="BC1467" i="64"/>
  <c r="BC1699" i="64"/>
  <c r="BC1333" i="64"/>
  <c r="BC1361" i="64"/>
  <c r="BC1431" i="64"/>
  <c r="BC1239" i="64"/>
  <c r="BC1263" i="64"/>
  <c r="BC1612" i="64"/>
  <c r="BC1087" i="64"/>
  <c r="BC946" i="64"/>
  <c r="BC670" i="64"/>
  <c r="AA576" i="64"/>
  <c r="AC571" i="64"/>
  <c r="AB574" i="64"/>
  <c r="AL948" i="64"/>
  <c r="AL467" i="64"/>
  <c r="AK1089" i="64"/>
  <c r="W1677" i="64"/>
  <c r="X1667" i="64"/>
  <c r="U646" i="64"/>
  <c r="V1725" i="64"/>
  <c r="W1217" i="64"/>
  <c r="AB1614" i="64"/>
  <c r="Z1701" i="64"/>
  <c r="T1335" i="64"/>
  <c r="AD464" i="64"/>
  <c r="AC469" i="64"/>
  <c r="AD161" i="69"/>
  <c r="AD162" i="69" s="1"/>
  <c r="AD163" i="69" s="1"/>
  <c r="AC167" i="69"/>
  <c r="AC173" i="69" s="1"/>
  <c r="AC175" i="69" s="1"/>
  <c r="AC163" i="69"/>
  <c r="AC169" i="69"/>
  <c r="AC179" i="69" s="1"/>
  <c r="BC1994" i="64"/>
  <c r="AD187" i="69"/>
  <c r="AD188" i="69" s="1"/>
  <c r="BD1466" i="64" a="1"/>
  <c r="BD1466" i="64" s="1"/>
  <c r="BD1430" i="64" a="1"/>
  <c r="BD1430" i="64" s="1"/>
  <c r="BD1395" i="64" a="1"/>
  <c r="BD1395" i="64" s="1"/>
  <c r="BD1986" i="64" a="1"/>
  <c r="BD1986" i="64" s="1"/>
  <c r="BD1360" i="64" a="1"/>
  <c r="BD1360" i="64" s="1"/>
  <c r="BD2020" i="64" a="1"/>
  <c r="BD2020" i="64" s="1"/>
  <c r="AC198" i="69"/>
  <c r="BD472" i="64" a="1"/>
  <c r="BD472" i="64" s="1"/>
  <c r="BD466" i="64" a="1"/>
  <c r="BD466" i="64" s="1"/>
  <c r="AC152" i="69"/>
  <c r="AD134" i="69"/>
  <c r="AD135" i="69" s="1"/>
  <c r="AD140" i="69" s="1"/>
  <c r="AD150" i="69" s="1"/>
  <c r="BD1698" i="64" a="1"/>
  <c r="BD1698"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4" i="64" a="1"/>
  <c r="BD1724" i="64" s="1"/>
  <c r="BD1238" i="64" a="1"/>
  <c r="BD1238" i="64" s="1"/>
  <c r="BD1722" i="64" a="1"/>
  <c r="BD1722"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361" i="64" a="1"/>
  <c r="BD1431" i="64" a="1"/>
  <c r="BD1612" i="64" a="1"/>
  <c r="BD670" i="64" a="1"/>
  <c r="BD1723" i="64" a="1"/>
  <c r="BD1396" i="64" a="1"/>
  <c r="BD1333" i="64" a="1"/>
  <c r="BD1239" i="64" a="1"/>
  <c r="BD1467" i="64" a="1"/>
  <c r="BD1087" i="64" a="1"/>
  <c r="BD1699" i="64" a="1"/>
  <c r="BD1263" i="64" a="1"/>
  <c r="BD946" i="64" a="1"/>
  <c r="BQ500" i="64" l="1"/>
  <c r="BQ502" i="64" s="1"/>
  <c r="BQ503" i="64" s="1"/>
  <c r="BQ511" i="64"/>
  <c r="BS1898" i="64" a="1"/>
  <c r="BS1898" i="64" s="1"/>
  <c r="BS1891" i="64" s="1"/>
  <c r="BD177" i="64"/>
  <c r="BD1723" i="64"/>
  <c r="BC1404" i="64"/>
  <c r="BD1396" i="64"/>
  <c r="BD1431" i="64"/>
  <c r="BD1467" i="64"/>
  <c r="BD1333" i="64"/>
  <c r="BD1699" i="64"/>
  <c r="BD1361" i="64"/>
  <c r="BD1239" i="64"/>
  <c r="BD1263" i="64"/>
  <c r="BD1612" i="64"/>
  <c r="BD1087" i="64"/>
  <c r="BD946" i="64"/>
  <c r="BD670" i="64"/>
  <c r="AB572" i="64"/>
  <c r="X1671" i="64"/>
  <c r="X1672" i="64" s="1"/>
  <c r="AM948" i="64"/>
  <c r="AM467" i="64"/>
  <c r="AL1089" i="64"/>
  <c r="AD468" i="64"/>
  <c r="AD473" i="64" s="1"/>
  <c r="U648" i="64"/>
  <c r="V1241" i="64"/>
  <c r="AC177" i="69"/>
  <c r="BD1994" i="64"/>
  <c r="AD194" i="69"/>
  <c r="AD202" i="69" s="1"/>
  <c r="AE183" i="69"/>
  <c r="AE186" i="69" s="1"/>
  <c r="AD192" i="69"/>
  <c r="AD200" i="69" s="1"/>
  <c r="BE1466" i="64" a="1"/>
  <c r="BE1466" i="64" s="1"/>
  <c r="BE1430" i="64" a="1"/>
  <c r="BE1430" i="64" s="1"/>
  <c r="BE1395" i="64" a="1"/>
  <c r="BE1395" i="64" s="1"/>
  <c r="BE1986" i="64" a="1"/>
  <c r="BE1986" i="64" s="1"/>
  <c r="BE1360" i="64" a="1"/>
  <c r="BE1360" i="64" s="1"/>
  <c r="BE2020" i="64" a="1"/>
  <c r="BE2020"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8" i="64" a="1"/>
  <c r="BE1698"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2" i="64" a="1"/>
  <c r="BE1722" i="64" s="1"/>
  <c r="BE1613" i="64" a="1"/>
  <c r="BE1613" i="64" s="1"/>
  <c r="BE1334" i="64" a="1"/>
  <c r="BE1334" i="64" s="1"/>
  <c r="BE1238" i="64" a="1"/>
  <c r="BE1238" i="64" s="1"/>
  <c r="BE1619" i="64" a="1"/>
  <c r="BE1619" i="64" s="1"/>
  <c r="BE1724" i="64" a="1"/>
  <c r="BE1724"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699" i="64" a="1"/>
  <c r="BE946" i="64" a="1"/>
  <c r="BE1333" i="64" a="1"/>
  <c r="BE1612" i="64" a="1"/>
  <c r="BE1723" i="64" a="1"/>
  <c r="BE1361" i="64" a="1"/>
  <c r="BE1431" i="64" a="1"/>
  <c r="BE670" i="64" a="1"/>
  <c r="BE1239" i="64" a="1"/>
  <c r="BE1467" i="64" a="1"/>
  <c r="V646" i="64" a="1"/>
  <c r="BE1396" i="64" a="1"/>
  <c r="BE1263" i="64" a="1"/>
  <c r="BE1087" i="64" a="1"/>
  <c r="BR507" i="64" l="1"/>
  <c r="BQ512" i="64"/>
  <c r="BQ516" i="64"/>
  <c r="BQ504" i="64"/>
  <c r="BR496" i="64"/>
  <c r="BR499" i="64" s="1"/>
  <c r="BS1892" i="64"/>
  <c r="BT1888" i="64" s="1"/>
  <c r="BT1894" i="64" s="1"/>
  <c r="BE177" i="64"/>
  <c r="BE1723" i="64"/>
  <c r="BD1404" i="64"/>
  <c r="BE1396" i="64"/>
  <c r="BE1431" i="64"/>
  <c r="BE1467" i="64"/>
  <c r="BE1699" i="64"/>
  <c r="BE1333" i="64"/>
  <c r="BE1361" i="64"/>
  <c r="BE1239" i="64"/>
  <c r="BE1263" i="64"/>
  <c r="BE1612" i="64"/>
  <c r="BE1087" i="64"/>
  <c r="BE946" i="64"/>
  <c r="BE670" i="64"/>
  <c r="AB576" i="64"/>
  <c r="AC574" i="64"/>
  <c r="AC572" i="64" s="1"/>
  <c r="AD571" i="64"/>
  <c r="X1673" i="64"/>
  <c r="Y1667" i="64"/>
  <c r="Y1671" i="64" s="1"/>
  <c r="X1677" i="64"/>
  <c r="AN948" i="64"/>
  <c r="AN467" i="64"/>
  <c r="V646" i="64"/>
  <c r="W1725" i="64"/>
  <c r="X1217" i="64"/>
  <c r="AE464" i="64"/>
  <c r="AD469" i="64"/>
  <c r="AA1701" i="64"/>
  <c r="AC1614" i="64"/>
  <c r="U1335" i="64"/>
  <c r="AD198" i="69"/>
  <c r="AE187" i="69"/>
  <c r="AE188" i="69" s="1"/>
  <c r="BE1994" i="64"/>
  <c r="BF1466" i="64" a="1"/>
  <c r="BF1466" i="64" s="1"/>
  <c r="BF1430" i="64" a="1"/>
  <c r="BF1430" i="64" s="1"/>
  <c r="BF1395" i="64" a="1"/>
  <c r="BF1395" i="64" s="1"/>
  <c r="BF1986" i="64" a="1"/>
  <c r="BF1986" i="64" s="1"/>
  <c r="BF1360" i="64" a="1"/>
  <c r="BF1360" i="64" s="1"/>
  <c r="BF2020" i="64" a="1"/>
  <c r="BF2020" i="64" s="1"/>
  <c r="AE161" i="69"/>
  <c r="AE162" i="69" s="1"/>
  <c r="AD173" i="69"/>
  <c r="AD175" i="69" s="1"/>
  <c r="BF472" i="64" a="1"/>
  <c r="BF472" i="64" s="1"/>
  <c r="BF466" i="64" a="1"/>
  <c r="BF466" i="64" s="1"/>
  <c r="AD152" i="69"/>
  <c r="AE134" i="69"/>
  <c r="AE135" i="69" s="1"/>
  <c r="AE136" i="69" s="1"/>
  <c r="BF1698" i="64" a="1"/>
  <c r="BF1698"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2" i="64" a="1"/>
  <c r="BF1722" i="64" s="1"/>
  <c r="BF1619" i="64" a="1"/>
  <c r="BF1619" i="64" s="1"/>
  <c r="BF1238" i="64" a="1"/>
  <c r="BF1238" i="64" s="1"/>
  <c r="BF1334" i="64" a="1"/>
  <c r="BF1334" i="64" s="1"/>
  <c r="BF1240" i="64" a="1"/>
  <c r="BF1240" i="64" s="1"/>
  <c r="BF645" i="64" a="1"/>
  <c r="BF645" i="64" s="1"/>
  <c r="BF1216" i="64" a="1"/>
  <c r="BF1216" i="64" s="1"/>
  <c r="BF1332" i="64" a="1"/>
  <c r="BF1332" i="64" s="1"/>
  <c r="BF1724" i="64" a="1"/>
  <c r="BF1724"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946" i="64" a="1"/>
  <c r="BF1467" i="64" a="1"/>
  <c r="BF1396" i="64" a="1"/>
  <c r="BF1087" i="64" a="1"/>
  <c r="BF1361" i="64" a="1"/>
  <c r="BF1431" i="64" a="1"/>
  <c r="BF1333" i="64" a="1"/>
  <c r="BF1723" i="64" a="1"/>
  <c r="BF1612" i="64" a="1"/>
  <c r="BF670" i="64" a="1"/>
  <c r="BF1239" i="64" a="1"/>
  <c r="BF1699" i="64" a="1"/>
  <c r="BF1263" i="64" a="1"/>
  <c r="BR508" i="64" l="1"/>
  <c r="BT1898" i="64" a="1"/>
  <c r="BT1898" i="64" s="1"/>
  <c r="BT1891" i="64" s="1"/>
  <c r="BT1892" i="64" s="1"/>
  <c r="BF177" i="64"/>
  <c r="BF1723" i="64"/>
  <c r="BE1404" i="64"/>
  <c r="BF1396" i="64"/>
  <c r="BF1431" i="64"/>
  <c r="BF1333" i="64"/>
  <c r="BF1467" i="64"/>
  <c r="BF1699" i="64"/>
  <c r="BF1361" i="64"/>
  <c r="BF1239" i="64"/>
  <c r="BF1263" i="64"/>
  <c r="BF1612" i="64"/>
  <c r="BF1087" i="64"/>
  <c r="BF946" i="64"/>
  <c r="BF670" i="64"/>
  <c r="AC576" i="64"/>
  <c r="Y1672" i="64"/>
  <c r="Y1673" i="64" s="1"/>
  <c r="AO948" i="64"/>
  <c r="AP467" i="64"/>
  <c r="AO467" i="64"/>
  <c r="AM1089" i="64"/>
  <c r="AN1089" i="64"/>
  <c r="W1241" i="64"/>
  <c r="V648" i="64"/>
  <c r="AE468" i="64"/>
  <c r="AE473" i="64" s="1"/>
  <c r="AE194" i="69"/>
  <c r="AE202" i="69" s="1"/>
  <c r="AE192" i="69"/>
  <c r="AE200" i="69" s="1"/>
  <c r="AF183" i="69"/>
  <c r="AF186" i="69" s="1"/>
  <c r="BF1994" i="64"/>
  <c r="BG1466" i="64" a="1"/>
  <c r="BG1466" i="64" s="1"/>
  <c r="BG1430" i="64" a="1"/>
  <c r="BG1430" i="64" s="1"/>
  <c r="BG1395" i="64" a="1"/>
  <c r="BG1395" i="64" s="1"/>
  <c r="BG1986" i="64" a="1"/>
  <c r="BG1986" i="64" s="1"/>
  <c r="BG1360" i="64" a="1"/>
  <c r="BG1360" i="64" s="1"/>
  <c r="BG2020" i="64" a="1"/>
  <c r="BG2020"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8" i="64" a="1"/>
  <c r="BG1698"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2" i="64" a="1"/>
  <c r="BG1722" i="64" s="1"/>
  <c r="BG1238" i="64" a="1"/>
  <c r="BG1238" i="64" s="1"/>
  <c r="BG1724" i="64" a="1"/>
  <c r="BG1724"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612" i="64" a="1"/>
  <c r="BG1087" i="64" a="1"/>
  <c r="BG1239" i="64" a="1"/>
  <c r="BG946" i="64" a="1"/>
  <c r="BG1333" i="64" a="1"/>
  <c r="BG1431" i="64" a="1"/>
  <c r="BG1361" i="64" a="1"/>
  <c r="BG670" i="64" a="1"/>
  <c r="BG1723" i="64" a="1"/>
  <c r="W646" i="64" a="1"/>
  <c r="BG1396" i="64" a="1"/>
  <c r="BG1467" i="64" a="1"/>
  <c r="BG1699" i="64" a="1"/>
  <c r="BG1263" i="64" a="1"/>
  <c r="BR510" i="64" l="1"/>
  <c r="BG177" i="64"/>
  <c r="BG1723" i="64"/>
  <c r="BF1404" i="64"/>
  <c r="BB193" i="64"/>
  <c r="BG1361" i="64"/>
  <c r="BG1396" i="64"/>
  <c r="BG1333" i="64"/>
  <c r="BG1431" i="64"/>
  <c r="BG1699" i="64"/>
  <c r="BG1467" i="64"/>
  <c r="BG1239" i="64"/>
  <c r="BG1263" i="64"/>
  <c r="BG1612" i="64"/>
  <c r="BG1087" i="64"/>
  <c r="BG946" i="64"/>
  <c r="BG670" i="64"/>
  <c r="BU1888" i="64"/>
  <c r="BU1894" i="64" s="1"/>
  <c r="AD574" i="64"/>
  <c r="AD572" i="64" s="1"/>
  <c r="L571" i="64"/>
  <c r="Y1677" i="64"/>
  <c r="Z1667" i="64"/>
  <c r="Z1671" i="64" s="1"/>
  <c r="AP948" i="64"/>
  <c r="AQ467" i="64"/>
  <c r="AO1089" i="64"/>
  <c r="X1725" i="64"/>
  <c r="W646" i="64"/>
  <c r="Y1217" i="64"/>
  <c r="AD1614" i="64"/>
  <c r="V1335" i="64"/>
  <c r="AE469" i="64"/>
  <c r="AF464" i="64"/>
  <c r="AB1701" i="64"/>
  <c r="AE198" i="69"/>
  <c r="AE177" i="69"/>
  <c r="BG1994" i="64"/>
  <c r="BH1430" i="64" a="1"/>
  <c r="BH1430" i="64" s="1"/>
  <c r="BH1466" i="64" a="1"/>
  <c r="BH1466" i="64" s="1"/>
  <c r="BH1395" i="64" a="1"/>
  <c r="BH1395" i="64" s="1"/>
  <c r="BH1986" i="64" a="1"/>
  <c r="BH1986" i="64" s="1"/>
  <c r="BH1360" i="64" a="1"/>
  <c r="BH1360" i="64" s="1"/>
  <c r="BH2020" i="64" a="1"/>
  <c r="BH2020" i="64" s="1"/>
  <c r="AF159" i="69"/>
  <c r="AF184" i="69" s="1"/>
  <c r="AF187" i="69" s="1"/>
  <c r="AF192" i="69" s="1"/>
  <c r="BH466" i="64" a="1"/>
  <c r="BH466" i="64" s="1"/>
  <c r="BH472" i="64" a="1"/>
  <c r="BH472" i="64" s="1"/>
  <c r="AE152" i="69"/>
  <c r="AF134" i="69"/>
  <c r="AF135" i="69" s="1"/>
  <c r="BH1698" i="64" a="1"/>
  <c r="BH1698"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2" i="64" a="1"/>
  <c r="BH1722"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4" i="64" a="1"/>
  <c r="BH1724"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361" i="64" a="1"/>
  <c r="BH1431" i="64" a="1"/>
  <c r="BH1396" i="64" a="1"/>
  <c r="BH1333" i="64" a="1"/>
  <c r="BH1723" i="64" a="1"/>
  <c r="BH1087" i="64" a="1"/>
  <c r="BH670" i="64" a="1"/>
  <c r="BH1612" i="64" a="1"/>
  <c r="BH1467" i="64" a="1"/>
  <c r="BH1239" i="64" a="1"/>
  <c r="BH1263" i="64" a="1"/>
  <c r="BH1699" i="64" a="1"/>
  <c r="BH946" i="64" a="1"/>
  <c r="BR500" i="64" l="1"/>
  <c r="BR502" i="64" s="1"/>
  <c r="BR503" i="64" s="1"/>
  <c r="BR511" i="64"/>
  <c r="BU1898" i="64" a="1"/>
  <c r="BU1898" i="64" s="1"/>
  <c r="BU1891" i="64" s="1"/>
  <c r="BU1892" i="64" s="1"/>
  <c r="BH177" i="64"/>
  <c r="BH1723" i="64"/>
  <c r="BC193" i="64"/>
  <c r="BG1404" i="64"/>
  <c r="BH1396" i="64"/>
  <c r="BH1467" i="64"/>
  <c r="BH1431" i="64"/>
  <c r="BH1333" i="64"/>
  <c r="BH1699" i="64"/>
  <c r="BH1361" i="64"/>
  <c r="BH1239" i="64"/>
  <c r="BH1263" i="64"/>
  <c r="BH1612" i="64"/>
  <c r="BH1087" i="64"/>
  <c r="BH946" i="64"/>
  <c r="BH670" i="64"/>
  <c r="AE571" i="64"/>
  <c r="AD576" i="64"/>
  <c r="Z1672" i="64"/>
  <c r="Z1673" i="64" s="1"/>
  <c r="AQ948" i="64"/>
  <c r="AP1089" i="64"/>
  <c r="X1241" i="64"/>
  <c r="W648" i="64"/>
  <c r="AF468" i="64"/>
  <c r="AF473" i="64" s="1"/>
  <c r="BH1994" i="64"/>
  <c r="BI1466" i="64" a="1"/>
  <c r="BI1466" i="64" s="1"/>
  <c r="BI1430" i="64" a="1"/>
  <c r="BI1430" i="64" s="1"/>
  <c r="BI1395" i="64" a="1"/>
  <c r="BI1395" i="64" s="1"/>
  <c r="BI1986" i="64" a="1"/>
  <c r="BI1986" i="64" s="1"/>
  <c r="BI1360" i="64" a="1"/>
  <c r="BI1360" i="64" s="1"/>
  <c r="BI2020" i="64" a="1"/>
  <c r="BI2020"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8" i="64" a="1"/>
  <c r="BI1698"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2" i="64" a="1"/>
  <c r="BI1722" i="64" s="1"/>
  <c r="BI1238" i="64" a="1"/>
  <c r="BI1238" i="64" s="1"/>
  <c r="BI647" i="64" a="1"/>
  <c r="BI647" i="64" s="1"/>
  <c r="BI1613" i="64" a="1"/>
  <c r="BI1613" i="64" s="1"/>
  <c r="BI1334" i="64" a="1"/>
  <c r="BI1334" i="64" s="1"/>
  <c r="BI1724" i="64" a="1"/>
  <c r="BI1724"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361" i="64" a="1"/>
  <c r="BI1087" i="64" a="1"/>
  <c r="BI946" i="64" a="1"/>
  <c r="BI1239" i="64" a="1"/>
  <c r="BI1612" i="64" a="1"/>
  <c r="BI1431" i="64" a="1"/>
  <c r="BI1723" i="64" a="1"/>
  <c r="BI670" i="64" a="1"/>
  <c r="X646" i="64" a="1"/>
  <c r="BI1333" i="64" a="1"/>
  <c r="BI1467" i="64" a="1"/>
  <c r="BI1699" i="64" a="1"/>
  <c r="BI1396" i="64" a="1"/>
  <c r="BI1263" i="64" a="1"/>
  <c r="BR516" i="64" l="1"/>
  <c r="BS507" i="64"/>
  <c r="BR512" i="64"/>
  <c r="BR504" i="64"/>
  <c r="BS496" i="64"/>
  <c r="BI177" i="64"/>
  <c r="BI1723" i="64"/>
  <c r="BH1404" i="64"/>
  <c r="BI1361" i="64"/>
  <c r="BI1699" i="64"/>
  <c r="BI1396" i="64"/>
  <c r="BI1431" i="64"/>
  <c r="BI1333" i="64"/>
  <c r="BI1467" i="64"/>
  <c r="BI1239" i="64"/>
  <c r="BI1263" i="64"/>
  <c r="BI1612" i="64"/>
  <c r="BI1087" i="64"/>
  <c r="BI946" i="64"/>
  <c r="BI670" i="64"/>
  <c r="BV1888" i="64"/>
  <c r="BV1894" i="64" s="1"/>
  <c r="AE574" i="64"/>
  <c r="AF571" i="64"/>
  <c r="Z1677" i="64"/>
  <c r="AA1667" i="64"/>
  <c r="AA1671" i="64" s="1"/>
  <c r="AR948" i="64"/>
  <c r="AQ1089" i="64"/>
  <c r="AR467" i="64"/>
  <c r="X646" i="64"/>
  <c r="Y1725" i="64"/>
  <c r="Z1217" i="64"/>
  <c r="AE1614" i="64"/>
  <c r="AF469" i="64"/>
  <c r="AG464" i="64"/>
  <c r="W1335" i="64"/>
  <c r="AC1701" i="64"/>
  <c r="BI1994" i="64"/>
  <c r="AG161" i="69"/>
  <c r="BJ1430" i="64" a="1"/>
  <c r="BJ1430" i="64" s="1"/>
  <c r="BJ1466" i="64" a="1"/>
  <c r="BJ1466" i="64" s="1"/>
  <c r="BJ1395" i="64" a="1"/>
  <c r="BJ1395" i="64" s="1"/>
  <c r="BJ1986" i="64" a="1"/>
  <c r="BJ1986" i="64" s="1"/>
  <c r="BJ1360" i="64" a="1"/>
  <c r="BJ1360" i="64" s="1"/>
  <c r="BJ2020" i="64" a="1"/>
  <c r="BJ2020" i="64" s="1"/>
  <c r="AF163" i="69"/>
  <c r="AF167" i="69"/>
  <c r="AF177" i="69" s="1"/>
  <c r="AF169" i="69"/>
  <c r="AF179" i="69" s="1"/>
  <c r="BJ472" i="64" a="1"/>
  <c r="BJ472" i="64" s="1"/>
  <c r="BJ466" i="64" a="1"/>
  <c r="BJ466" i="64" s="1"/>
  <c r="AF152" i="69"/>
  <c r="AG132" i="69"/>
  <c r="AG157" i="69" s="1"/>
  <c r="BJ1698" i="64" a="1"/>
  <c r="BJ1698"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4" i="64" a="1"/>
  <c r="BJ1724" i="64" s="1"/>
  <c r="BJ1216" i="64" a="1"/>
  <c r="BJ1216" i="64" s="1"/>
  <c r="BJ647" i="64" a="1"/>
  <c r="BJ647" i="64" s="1"/>
  <c r="BJ1613" i="64" a="1"/>
  <c r="BJ1613" i="64" s="1"/>
  <c r="BJ1238" i="64" a="1"/>
  <c r="BJ1238" i="64" s="1"/>
  <c r="BJ1262" i="64" a="1"/>
  <c r="BJ1262" i="64" s="1"/>
  <c r="BJ1334" i="64" a="1"/>
  <c r="BJ1334" i="64" s="1"/>
  <c r="BJ1722" i="64" a="1"/>
  <c r="BJ1722"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239" i="64" a="1"/>
  <c r="BJ1361" i="64" a="1"/>
  <c r="BJ1396" i="64" a="1"/>
  <c r="BJ1699" i="64" a="1"/>
  <c r="BJ1612" i="64" a="1"/>
  <c r="BJ670" i="64" a="1"/>
  <c r="BJ1333" i="64" a="1"/>
  <c r="BJ1263" i="64" a="1"/>
  <c r="BJ1723" i="64" a="1"/>
  <c r="BJ1087" i="64" a="1"/>
  <c r="BJ1431" i="64" a="1"/>
  <c r="BJ946" i="64" a="1"/>
  <c r="BJ1467" i="64" a="1"/>
  <c r="BS499" i="64" l="1"/>
  <c r="BV1898" i="64" a="1"/>
  <c r="BV1898" i="64" s="1"/>
  <c r="BV1891" i="64" s="1"/>
  <c r="BV1892" i="64" s="1"/>
  <c r="BJ177" i="64"/>
  <c r="BJ1723" i="64"/>
  <c r="BI1404" i="64"/>
  <c r="AE572" i="64"/>
  <c r="AE576" i="64" s="1"/>
  <c r="BJ1699" i="64"/>
  <c r="BJ1361" i="64"/>
  <c r="BJ1333" i="64"/>
  <c r="BJ1396" i="64"/>
  <c r="BJ1467" i="64"/>
  <c r="BJ1431" i="64"/>
  <c r="BJ1239" i="64"/>
  <c r="BJ1263" i="64"/>
  <c r="BJ1612" i="64"/>
  <c r="BJ1087" i="64"/>
  <c r="BJ946" i="64"/>
  <c r="BJ670" i="64"/>
  <c r="AA1672" i="64"/>
  <c r="AA1673" i="64" s="1"/>
  <c r="AS948" i="64"/>
  <c r="AS467" i="64"/>
  <c r="Y1241" i="64"/>
  <c r="X648" i="64"/>
  <c r="AG468" i="64"/>
  <c r="AG473" i="64" s="1"/>
  <c r="BJ1994" i="64"/>
  <c r="AG162" i="69"/>
  <c r="AG163" i="69" s="1"/>
  <c r="BK1466" i="64" a="1"/>
  <c r="BK1466" i="64" s="1"/>
  <c r="BK1395" i="64" a="1"/>
  <c r="BK1395" i="64" s="1"/>
  <c r="BK1430" i="64" a="1"/>
  <c r="BK1430" i="64" s="1"/>
  <c r="BK1986" i="64" a="1"/>
  <c r="BK1986" i="64" s="1"/>
  <c r="BK1360" i="64" a="1"/>
  <c r="BK1360" i="64" s="1"/>
  <c r="BK2020" i="64" a="1"/>
  <c r="BK2020" i="64" s="1"/>
  <c r="AF173" i="69"/>
  <c r="AF175" i="69" s="1"/>
  <c r="BK472" i="64" a="1"/>
  <c r="BK472" i="64" s="1"/>
  <c r="BK466" i="64" a="1"/>
  <c r="BK466" i="64" s="1"/>
  <c r="AG135" i="69"/>
  <c r="AG136" i="69" s="1"/>
  <c r="AH112" i="69"/>
  <c r="AH115" i="69" s="1"/>
  <c r="BK1698" i="64" a="1"/>
  <c r="BK1698"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2" i="64" a="1"/>
  <c r="BK1722" i="64" s="1"/>
  <c r="BK1619" i="64" a="1"/>
  <c r="BK1619" i="64" s="1"/>
  <c r="BK1238" i="64" a="1"/>
  <c r="BK1238" i="64" s="1"/>
  <c r="BK1724" i="64" a="1"/>
  <c r="BK1724"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946" i="64" a="1"/>
  <c r="BK1396" i="64" a="1"/>
  <c r="BK1467" i="64" a="1"/>
  <c r="BK1699" i="64" a="1"/>
  <c r="BK1239" i="64" a="1"/>
  <c r="BK1263" i="64" a="1"/>
  <c r="BK1333" i="64" a="1"/>
  <c r="Y646" i="64" a="1"/>
  <c r="BK1723" i="64" a="1"/>
  <c r="BK670" i="64" a="1"/>
  <c r="BK1087" i="64" a="1"/>
  <c r="BK1431" i="64" a="1"/>
  <c r="BK1612" i="64" a="1"/>
  <c r="BK1361" i="64" a="1"/>
  <c r="BS508" i="64" l="1"/>
  <c r="BK177" i="64"/>
  <c r="BK1723" i="64"/>
  <c r="BJ1404" i="64"/>
  <c r="BK1396" i="64"/>
  <c r="BK1467" i="64"/>
  <c r="BK1333" i="64"/>
  <c r="BK1699" i="64"/>
  <c r="BK1361" i="64"/>
  <c r="BK1431" i="64"/>
  <c r="BK1239" i="64"/>
  <c r="BK1263" i="64"/>
  <c r="BK1612" i="64"/>
  <c r="BK1087" i="64"/>
  <c r="BK946" i="64"/>
  <c r="BK670" i="64"/>
  <c r="BW1888" i="64"/>
  <c r="BW1894" i="64" s="1"/>
  <c r="AF574" i="64"/>
  <c r="AG571" i="64"/>
  <c r="AB1667" i="64"/>
  <c r="AB1671" i="64" s="1"/>
  <c r="AA1677" i="64"/>
  <c r="AT948" i="64"/>
  <c r="AT467" i="64"/>
  <c r="AR1089" i="64"/>
  <c r="AS1089" i="64"/>
  <c r="Y646" i="64"/>
  <c r="Z1725" i="64"/>
  <c r="AA1217" i="64"/>
  <c r="AF1614" i="64"/>
  <c r="AG469" i="64"/>
  <c r="AH464" i="64"/>
  <c r="X1335" i="64"/>
  <c r="AD1701" i="64"/>
  <c r="AG169" i="69"/>
  <c r="AG179" i="69" s="1"/>
  <c r="AG167" i="69"/>
  <c r="AG177" i="69" s="1"/>
  <c r="AH156" i="69"/>
  <c r="AH161" i="69" s="1"/>
  <c r="BK1994" i="64"/>
  <c r="BL1466" i="64" a="1"/>
  <c r="BL1466" i="64" s="1"/>
  <c r="BL1430" i="64" a="1"/>
  <c r="BL1430" i="64" s="1"/>
  <c r="BL1395" i="64" a="1"/>
  <c r="BL1395" i="64" s="1"/>
  <c r="BL1986" i="64" a="1"/>
  <c r="BL1986" i="64" s="1"/>
  <c r="BL1360" i="64" a="1"/>
  <c r="BL1360" i="64" s="1"/>
  <c r="BL2020" i="64" a="1"/>
  <c r="BL2020" i="64" s="1"/>
  <c r="BL472" i="64" a="1"/>
  <c r="BL472" i="64" s="1"/>
  <c r="BL466" i="64" a="1"/>
  <c r="BL466" i="64" s="1"/>
  <c r="AG142" i="69"/>
  <c r="AG146" i="69" s="1"/>
  <c r="AG148" i="69" s="1"/>
  <c r="AH129" i="69"/>
  <c r="AH132" i="69" s="1"/>
  <c r="AH157" i="69" s="1"/>
  <c r="AG140" i="69"/>
  <c r="AG150" i="69" s="1"/>
  <c r="AH117" i="69"/>
  <c r="AH118" i="69" s="1"/>
  <c r="AH119" i="69" s="1"/>
  <c r="BL1698" i="64" a="1"/>
  <c r="BL1698"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4" i="64" a="1"/>
  <c r="BL1724" i="64" s="1"/>
  <c r="BL1722" i="64" a="1"/>
  <c r="BL1722"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087" i="64" a="1"/>
  <c r="BL1333" i="64" a="1"/>
  <c r="BL1263" i="64" a="1"/>
  <c r="BL1431" i="64" a="1"/>
  <c r="BL1396" i="64" a="1"/>
  <c r="BL1239" i="64" a="1"/>
  <c r="BL1361" i="64" a="1"/>
  <c r="BL1723" i="64" a="1"/>
  <c r="BL1699" i="64" a="1"/>
  <c r="BL1612" i="64" a="1"/>
  <c r="BL670" i="64" a="1"/>
  <c r="BL1467" i="64" a="1"/>
  <c r="BL946" i="64" a="1"/>
  <c r="BS510" i="64" l="1"/>
  <c r="BS500" i="64" s="1"/>
  <c r="BS502" i="64" s="1"/>
  <c r="BS503" i="64" s="1"/>
  <c r="N499" i="64"/>
  <c r="BW1898" i="64" a="1"/>
  <c r="BW1898" i="64" s="1"/>
  <c r="BW1891" i="64" s="1"/>
  <c r="BW1892" i="64" s="1"/>
  <c r="BL177" i="64"/>
  <c r="BL1723" i="64"/>
  <c r="BK1404" i="64"/>
  <c r="AF572" i="64"/>
  <c r="AF576" i="64" s="1"/>
  <c r="BL1699" i="64"/>
  <c r="BL1333" i="64"/>
  <c r="BL1361" i="64"/>
  <c r="BL1396" i="64"/>
  <c r="BL1431" i="64"/>
  <c r="BL1467" i="64"/>
  <c r="BL1239" i="64"/>
  <c r="BL1263" i="64"/>
  <c r="BL1612" i="64"/>
  <c r="BL1087" i="64"/>
  <c r="BL946" i="64"/>
  <c r="BL670" i="64"/>
  <c r="AB1672" i="64"/>
  <c r="AB1673" i="64" s="1"/>
  <c r="AU948" i="64"/>
  <c r="AU467" i="64"/>
  <c r="AH468" i="64"/>
  <c r="AH473" i="64" s="1"/>
  <c r="Z1241" i="64"/>
  <c r="Y648" i="64"/>
  <c r="BL1994" i="64"/>
  <c r="AG173" i="69"/>
  <c r="AG175" i="69" s="1"/>
  <c r="AH159" i="69"/>
  <c r="AH184" i="69" s="1"/>
  <c r="AH187" i="69" s="1"/>
  <c r="AH194" i="69" s="1"/>
  <c r="AH202" i="69" s="1"/>
  <c r="BM1466" i="64" a="1"/>
  <c r="BM1466" i="64" s="1"/>
  <c r="BM1430" i="64" a="1"/>
  <c r="BM1430" i="64" s="1"/>
  <c r="BM1395" i="64" a="1"/>
  <c r="BM1395" i="64" s="1"/>
  <c r="BM1986" i="64" a="1"/>
  <c r="BM1986" i="64" s="1"/>
  <c r="BM1360" i="64" a="1"/>
  <c r="BM1360" i="64" s="1"/>
  <c r="BM2020" i="64" a="1"/>
  <c r="BM2020" i="64" s="1"/>
  <c r="BM472" i="64" a="1"/>
  <c r="BM472" i="64" s="1"/>
  <c r="BM466" i="64" a="1"/>
  <c r="BM466" i="64" s="1"/>
  <c r="AH134" i="69"/>
  <c r="AH135" i="69" s="1"/>
  <c r="AH136" i="69" s="1"/>
  <c r="AG152" i="69"/>
  <c r="BM1698" i="64" a="1"/>
  <c r="BM1698"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4" i="64" a="1"/>
  <c r="BM1724" i="64" s="1"/>
  <c r="BM1216" i="64" a="1"/>
  <c r="BM1216" i="64" s="1"/>
  <c r="BM1613" i="64" a="1"/>
  <c r="BM1613" i="64" s="1"/>
  <c r="BM1334" i="64" a="1"/>
  <c r="BM1334" i="64" s="1"/>
  <c r="BM645" i="64" a="1"/>
  <c r="BM645" i="64" s="1"/>
  <c r="BM1722" i="64" a="1"/>
  <c r="BM1722"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263" i="64" a="1"/>
  <c r="BM1333" i="64" a="1"/>
  <c r="Z646" i="64" a="1"/>
  <c r="BM1239" i="64" a="1"/>
  <c r="BM670" i="64" a="1"/>
  <c r="BM1612" i="64" a="1"/>
  <c r="BM1467" i="64" a="1"/>
  <c r="BM1699" i="64" a="1"/>
  <c r="BM1396" i="64" a="1"/>
  <c r="BM946" i="64" a="1"/>
  <c r="BM1087" i="64" a="1"/>
  <c r="BM1361" i="64" a="1"/>
  <c r="BM1723" i="64" a="1"/>
  <c r="BM1431" i="64" a="1"/>
  <c r="BS511" i="64" l="1"/>
  <c r="BS516" i="64" s="1"/>
  <c r="BT496" i="64"/>
  <c r="BT499" i="64" s="1"/>
  <c r="BS504" i="64"/>
  <c r="N502" i="64"/>
  <c r="N504" i="64" s="1"/>
  <c r="BM177" i="64"/>
  <c r="BM1723" i="64"/>
  <c r="BL1404" i="64"/>
  <c r="BM1361" i="64"/>
  <c r="BM1699" i="64"/>
  <c r="BM1396" i="64"/>
  <c r="BM1333" i="64"/>
  <c r="BM1431" i="64"/>
  <c r="BM1467" i="64"/>
  <c r="BM1239" i="64"/>
  <c r="BM1263" i="64"/>
  <c r="BM1612" i="64"/>
  <c r="BM1087" i="64"/>
  <c r="BM946" i="64"/>
  <c r="BM670" i="64"/>
  <c r="BX1888" i="64"/>
  <c r="BX1894" i="64" s="1"/>
  <c r="AH571" i="64"/>
  <c r="AG574" i="64"/>
  <c r="AC1667" i="64"/>
  <c r="AC1671" i="64" s="1"/>
  <c r="AB1677" i="64"/>
  <c r="AV948" i="64"/>
  <c r="AV467" i="64"/>
  <c r="AT1089" i="64"/>
  <c r="AU1089" i="64"/>
  <c r="Z646" i="64"/>
  <c r="AA1725" i="64"/>
  <c r="AB1217" i="64"/>
  <c r="AI464" i="64"/>
  <c r="AH469" i="64"/>
  <c r="AE1701" i="64"/>
  <c r="Y1335" i="64"/>
  <c r="AG1614" i="64"/>
  <c r="BM1994" i="64"/>
  <c r="AH192" i="69"/>
  <c r="AH200" i="69" s="1"/>
  <c r="AH162" i="69"/>
  <c r="AH167" i="69" s="1"/>
  <c r="AH173" i="69" s="1"/>
  <c r="AH175" i="69" s="1"/>
  <c r="AI183" i="69"/>
  <c r="AI186" i="69" s="1"/>
  <c r="AH188" i="69"/>
  <c r="BN1466" i="64" a="1"/>
  <c r="BN1466" i="64" s="1"/>
  <c r="BN1430" i="64" a="1"/>
  <c r="BN1430" i="64" s="1"/>
  <c r="BN1395" i="64" a="1"/>
  <c r="BN1395" i="64" s="1"/>
  <c r="BN1986" i="64" a="1"/>
  <c r="BN1986" i="64" s="1"/>
  <c r="BN1360" i="64" a="1"/>
  <c r="BN1360" i="64" s="1"/>
  <c r="BN2020" i="64" a="1"/>
  <c r="BN2020" i="64" s="1"/>
  <c r="BN472" i="64" a="1"/>
  <c r="BN472" i="64" s="1"/>
  <c r="BN466" i="64" a="1"/>
  <c r="BN466" i="64" s="1"/>
  <c r="AH142" i="69"/>
  <c r="AH152" i="69" s="1"/>
  <c r="AH140" i="69"/>
  <c r="AH150" i="69" s="1"/>
  <c r="AI129" i="69"/>
  <c r="AI132" i="69" s="1"/>
  <c r="AI157" i="69" s="1"/>
  <c r="AI117" i="69"/>
  <c r="AI118" i="69" s="1"/>
  <c r="AJ112" i="69" s="1"/>
  <c r="BN1698" i="64" a="1"/>
  <c r="BN1698"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4" i="64" a="1"/>
  <c r="BN1724" i="64" s="1"/>
  <c r="BN1722" i="64" a="1"/>
  <c r="BN1722"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431" i="64" a="1"/>
  <c r="BN1467" i="64" a="1"/>
  <c r="BN1699" i="64" a="1"/>
  <c r="BN1612" i="64" a="1"/>
  <c r="BN946" i="64" a="1"/>
  <c r="BN1723" i="64" a="1"/>
  <c r="BN1263" i="64" a="1"/>
  <c r="BN1239" i="64" a="1"/>
  <c r="BN670" i="64" a="1"/>
  <c r="BN1333" i="64" a="1"/>
  <c r="BN1087" i="64" a="1"/>
  <c r="BN1396" i="64" a="1"/>
  <c r="BN1361" i="64" a="1"/>
  <c r="BT507" i="64" l="1"/>
  <c r="BS512" i="64"/>
  <c r="BT508" i="64"/>
  <c r="BT510" i="64" s="1"/>
  <c r="BT500" i="64" s="1"/>
  <c r="BT502" i="64" s="1"/>
  <c r="BX1898" i="64" a="1"/>
  <c r="BX1898" i="64" s="1"/>
  <c r="BX1891" i="64" s="1"/>
  <c r="BX1892" i="64" s="1"/>
  <c r="BN177" i="64"/>
  <c r="BN1723" i="64"/>
  <c r="BM1404" i="64"/>
  <c r="BN1431" i="64"/>
  <c r="N1431" i="64" s="1"/>
  <c r="BN1467" i="64"/>
  <c r="BN1699" i="64"/>
  <c r="N1699" i="64" s="1"/>
  <c r="BN1361" i="64"/>
  <c r="N1361" i="64" s="1"/>
  <c r="BN1333" i="64"/>
  <c r="BN1396" i="64"/>
  <c r="BN1239" i="64"/>
  <c r="N1239" i="64" s="1"/>
  <c r="BN1263" i="64"/>
  <c r="BN1612" i="64"/>
  <c r="BN1087" i="64"/>
  <c r="N1087" i="64" s="1"/>
  <c r="BN946" i="64"/>
  <c r="N946" i="64" s="1"/>
  <c r="BN670" i="64"/>
  <c r="AG572" i="64"/>
  <c r="AC1672" i="64"/>
  <c r="AC1673" i="64" s="1"/>
  <c r="AW948" i="64"/>
  <c r="AW467" i="64"/>
  <c r="AV1089" i="64"/>
  <c r="AA1241" i="64"/>
  <c r="Z648" i="64"/>
  <c r="AI468" i="64"/>
  <c r="AI473" i="64" s="1"/>
  <c r="BN1994" i="64"/>
  <c r="N1994" i="64" s="1"/>
  <c r="AH198" i="69"/>
  <c r="AH169" i="69"/>
  <c r="AH179" i="69" s="1"/>
  <c r="AI156" i="69"/>
  <c r="AI161" i="69" s="1"/>
  <c r="AH177" i="69"/>
  <c r="AH163" i="69"/>
  <c r="BO1466" i="64" a="1"/>
  <c r="BO1466" i="64" s="1"/>
  <c r="BO1430" i="64" a="1"/>
  <c r="BO1430" i="64" s="1"/>
  <c r="BO1395" i="64" a="1"/>
  <c r="BO1395" i="64" s="1"/>
  <c r="BO1986" i="64" a="1"/>
  <c r="BO1986" i="64" s="1"/>
  <c r="BO1360" i="64" a="1"/>
  <c r="BO1360" i="64" s="1"/>
  <c r="BO2020" i="64" a="1"/>
  <c r="BO2020" i="64" s="1"/>
  <c r="BO472" i="64" a="1"/>
  <c r="BO472" i="64" s="1"/>
  <c r="BO466" i="64" a="1"/>
  <c r="BO466" i="64" s="1"/>
  <c r="AH146" i="69"/>
  <c r="AH148" i="69" s="1"/>
  <c r="AI134" i="69"/>
  <c r="AI135" i="69" s="1"/>
  <c r="BO1698" i="64" a="1"/>
  <c r="BO1698"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2" i="64" a="1"/>
  <c r="BO1722" i="64" s="1"/>
  <c r="BO1334" i="64" a="1"/>
  <c r="BO1334" i="64" s="1"/>
  <c r="BO1238" i="64" a="1"/>
  <c r="BO1238" i="64" s="1"/>
  <c r="BO1724" i="64" a="1"/>
  <c r="BO1724"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239" i="64" a="1"/>
  <c r="BO1612" i="64" a="1"/>
  <c r="BO1396" i="64" a="1"/>
  <c r="BO1431" i="64" a="1"/>
  <c r="BO1467" i="64" a="1"/>
  <c r="AA646" i="64" a="1"/>
  <c r="BO1333" i="64" a="1"/>
  <c r="BO1723" i="64" a="1"/>
  <c r="BO1087" i="64" a="1"/>
  <c r="BO1361" i="64" a="1"/>
  <c r="BO946" i="64" a="1"/>
  <c r="BO670" i="64" a="1"/>
  <c r="BO1263" i="64" a="1"/>
  <c r="BO1699" i="64" a="1"/>
  <c r="BT511" i="64" l="1"/>
  <c r="BT516" i="64" s="1"/>
  <c r="BT503" i="64"/>
  <c r="BO177" i="64"/>
  <c r="BO1723" i="64"/>
  <c r="BN1404" i="64"/>
  <c r="N1404" i="64" s="1"/>
  <c r="BO1699" i="64"/>
  <c r="BO1361" i="64"/>
  <c r="BO1333" i="64"/>
  <c r="BO1396" i="64"/>
  <c r="BO1431" i="64"/>
  <c r="BO1467" i="64"/>
  <c r="BO1239" i="64"/>
  <c r="BO1263" i="64"/>
  <c r="BO1612" i="64"/>
  <c r="BO1087" i="64"/>
  <c r="BO946" i="64"/>
  <c r="BO670" i="64"/>
  <c r="BY1888" i="64"/>
  <c r="BY1894" i="64" s="1"/>
  <c r="AG576" i="64"/>
  <c r="AH574" i="64"/>
  <c r="AI571" i="64"/>
  <c r="AD1667" i="64"/>
  <c r="AC1677" i="64"/>
  <c r="AX948" i="64"/>
  <c r="AX467" i="64"/>
  <c r="AA646" i="64"/>
  <c r="AB1725" i="64"/>
  <c r="AC1217" i="64"/>
  <c r="AI469" i="64"/>
  <c r="AJ464" i="64"/>
  <c r="AH1614" i="64"/>
  <c r="AF1701" i="64"/>
  <c r="Z1335" i="64"/>
  <c r="BO1994" i="64"/>
  <c r="AI159" i="69"/>
  <c r="AI184" i="69" s="1"/>
  <c r="AI187" i="69" s="1"/>
  <c r="AI194" i="69" s="1"/>
  <c r="AI202" i="69" s="1"/>
  <c r="BP1466" i="64" a="1"/>
  <c r="BP1466" i="64" s="1"/>
  <c r="BP1430" i="64" a="1"/>
  <c r="BP1430" i="64" s="1"/>
  <c r="BP1395" i="64" a="1"/>
  <c r="BP1395" i="64" s="1"/>
  <c r="BP1986" i="64" a="1"/>
  <c r="BP1986" i="64" s="1"/>
  <c r="BP1360" i="64" a="1"/>
  <c r="BP1360" i="64" s="1"/>
  <c r="BP2020" i="64" a="1"/>
  <c r="BP2020" i="64" s="1"/>
  <c r="BP466" i="64" a="1"/>
  <c r="BP466" i="64" s="1"/>
  <c r="BP472" i="64" a="1"/>
  <c r="BP472" i="64" s="1"/>
  <c r="AJ129" i="69"/>
  <c r="AJ134" i="69" s="1"/>
  <c r="AI136" i="69"/>
  <c r="AI140" i="69"/>
  <c r="AI150" i="69" s="1"/>
  <c r="AI142" i="69"/>
  <c r="AI146" i="69" s="1"/>
  <c r="AI148" i="69" s="1"/>
  <c r="BP1698" i="64" a="1"/>
  <c r="BP1698"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4" i="64" a="1"/>
  <c r="BP1724" i="64" s="1"/>
  <c r="BP1619" i="64" a="1"/>
  <c r="BP1619" i="64" s="1"/>
  <c r="BP1332" i="64" a="1"/>
  <c r="BP1332" i="64" s="1"/>
  <c r="BP1613" i="64" a="1"/>
  <c r="BP1613" i="64" s="1"/>
  <c r="BP1722" i="64" a="1"/>
  <c r="BP1722"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431" i="64" a="1"/>
  <c r="BP1723" i="64" a="1"/>
  <c r="BP670" i="64" a="1"/>
  <c r="BP1396" i="64" a="1"/>
  <c r="BP1467" i="64" a="1"/>
  <c r="BP1239" i="64" a="1"/>
  <c r="BP1087" i="64" a="1"/>
  <c r="BP1263" i="64" a="1"/>
  <c r="BP1612" i="64" a="1"/>
  <c r="BP1361" i="64" a="1"/>
  <c r="BP1333" i="64" a="1"/>
  <c r="BP946" i="64" a="1"/>
  <c r="BP1699" i="64" a="1"/>
  <c r="BT512" i="64" l="1"/>
  <c r="BU507" i="64"/>
  <c r="BT504" i="64"/>
  <c r="BU496" i="64"/>
  <c r="BU499" i="64" s="1"/>
  <c r="BY1898" i="64" a="1"/>
  <c r="BY1898" i="64" s="1"/>
  <c r="BY1891" i="64" s="1"/>
  <c r="BY1892" i="64" s="1"/>
  <c r="BP177" i="64"/>
  <c r="BP1723" i="64"/>
  <c r="BO1404" i="64"/>
  <c r="AH572" i="64"/>
  <c r="AH576" i="64" s="1"/>
  <c r="BP1396" i="64"/>
  <c r="BP1333" i="64"/>
  <c r="BP1431" i="64"/>
  <c r="BP1467" i="64"/>
  <c r="BP1699" i="64"/>
  <c r="BP1361" i="64"/>
  <c r="BP1239" i="64"/>
  <c r="BP1263" i="64"/>
  <c r="BP1612" i="64"/>
  <c r="BP1087" i="64"/>
  <c r="BP946" i="64"/>
  <c r="BP670" i="64"/>
  <c r="AD1671" i="64"/>
  <c r="AD1672" i="64" s="1"/>
  <c r="K1672" i="64" s="1"/>
  <c r="AY948" i="64"/>
  <c r="AY467" i="64"/>
  <c r="AW1089" i="64"/>
  <c r="AB1241" i="64"/>
  <c r="AJ468" i="64"/>
  <c r="AJ473" i="64" s="1"/>
  <c r="AA648" i="64"/>
  <c r="AI188" i="69"/>
  <c r="AJ183" i="69"/>
  <c r="AJ186" i="69" s="1"/>
  <c r="AI192" i="69"/>
  <c r="AI200" i="69" s="1"/>
  <c r="AI162" i="69"/>
  <c r="AI163" i="69" s="1"/>
  <c r="BP1994" i="64"/>
  <c r="BQ1430" i="64" a="1"/>
  <c r="BQ1430" i="64" s="1"/>
  <c r="BQ1466" i="64" a="1"/>
  <c r="BQ1466" i="64" s="1"/>
  <c r="BQ1395" i="64" a="1"/>
  <c r="BQ1395" i="64" s="1"/>
  <c r="BQ1986" i="64" a="1"/>
  <c r="BQ1986" i="64" s="1"/>
  <c r="BQ1360" i="64" a="1"/>
  <c r="BQ1360" i="64" s="1"/>
  <c r="BQ2020" i="64" a="1"/>
  <c r="BQ2020" i="64" s="1"/>
  <c r="AJ132" i="69"/>
  <c r="AJ157" i="69" s="1"/>
  <c r="BQ472" i="64" a="1"/>
  <c r="BQ472" i="64" s="1"/>
  <c r="BQ466" i="64" a="1"/>
  <c r="BQ466" i="64" s="1"/>
  <c r="AI152" i="69"/>
  <c r="BQ1698" i="64" a="1"/>
  <c r="BQ1698"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2" i="64" a="1"/>
  <c r="BQ1722" i="64" s="1"/>
  <c r="BQ1613" i="64" a="1"/>
  <c r="BQ1613" i="64" s="1"/>
  <c r="BQ1334" i="64" a="1"/>
  <c r="BQ1334" i="64" s="1"/>
  <c r="BQ1238" i="64" a="1"/>
  <c r="BQ1238" i="64" s="1"/>
  <c r="BQ1262" i="64" a="1"/>
  <c r="BQ1262" i="64" s="1"/>
  <c r="BQ647" i="64" a="1"/>
  <c r="BQ647" i="64" s="1"/>
  <c r="BQ1240" i="64" a="1"/>
  <c r="BQ1240" i="64" s="1"/>
  <c r="BQ1619" i="64" a="1"/>
  <c r="BQ1619" i="64" s="1"/>
  <c r="BQ1724" i="64" a="1"/>
  <c r="BQ1724"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612" i="64" a="1"/>
  <c r="BQ1467" i="64" a="1"/>
  <c r="BQ1239" i="64" a="1"/>
  <c r="BQ1723" i="64" a="1"/>
  <c r="BQ670" i="64" a="1"/>
  <c r="BQ1699" i="64" a="1"/>
  <c r="BQ1431" i="64" a="1"/>
  <c r="BQ1333" i="64" a="1"/>
  <c r="BQ1396" i="64" a="1"/>
  <c r="AB646" i="64" a="1"/>
  <c r="BQ946" i="64" a="1"/>
  <c r="BQ1263" i="64" a="1"/>
  <c r="BQ1361" i="64" a="1"/>
  <c r="BQ1087" i="64" a="1"/>
  <c r="BU508" i="64" l="1"/>
  <c r="BQ177" i="64"/>
  <c r="BQ1723" i="64"/>
  <c r="BP1404" i="64"/>
  <c r="AD1673" i="64"/>
  <c r="BQ1396" i="64"/>
  <c r="BQ1467" i="64"/>
  <c r="BQ1431" i="64"/>
  <c r="BQ1361" i="64"/>
  <c r="BQ1333" i="64"/>
  <c r="BQ1699" i="64"/>
  <c r="BQ1239" i="64"/>
  <c r="BQ1263" i="64"/>
  <c r="BQ1612" i="64"/>
  <c r="BQ1087" i="64"/>
  <c r="BQ946" i="64"/>
  <c r="BQ670" i="64"/>
  <c r="AD1677" i="64"/>
  <c r="AE1667" i="64"/>
  <c r="BZ1888" i="64"/>
  <c r="AI574" i="64"/>
  <c r="AJ571" i="64"/>
  <c r="AZ948" i="64"/>
  <c r="AZ467" i="64"/>
  <c r="BA467" i="64"/>
  <c r="AX1089" i="64"/>
  <c r="AY1089" i="64"/>
  <c r="AC1725" i="64"/>
  <c r="AB646" i="64"/>
  <c r="AD1217" i="64"/>
  <c r="AI1614" i="64"/>
  <c r="AK464" i="64"/>
  <c r="AJ469" i="64"/>
  <c r="AA1335" i="64"/>
  <c r="AG1701" i="64"/>
  <c r="AI169" i="69"/>
  <c r="AI179" i="69" s="1"/>
  <c r="AI167" i="69"/>
  <c r="AI177" i="69" s="1"/>
  <c r="AJ156" i="69"/>
  <c r="AJ161" i="69" s="1"/>
  <c r="AI198" i="69"/>
  <c r="BQ1994" i="64"/>
  <c r="BR1430" i="64" a="1"/>
  <c r="BR1430" i="64" s="1"/>
  <c r="BR1466" i="64" a="1"/>
  <c r="BR1466" i="64" s="1"/>
  <c r="BR1395" i="64" a="1"/>
  <c r="BR1395" i="64" s="1"/>
  <c r="BR1986" i="64" a="1"/>
  <c r="BR1986" i="64" s="1"/>
  <c r="BR1360" i="64" a="1"/>
  <c r="BR1360" i="64" s="1"/>
  <c r="BR2020" i="64" a="1"/>
  <c r="BR2020" i="64" s="1"/>
  <c r="AJ135" i="69"/>
  <c r="AJ140" i="69" s="1"/>
  <c r="AJ150" i="69" s="1"/>
  <c r="BR472" i="64" a="1"/>
  <c r="BR472" i="64" s="1"/>
  <c r="BR466" i="64" a="1"/>
  <c r="BR466" i="64" s="1"/>
  <c r="BR1698" i="64" a="1"/>
  <c r="BR1698"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4" i="64" a="1"/>
  <c r="BR1724" i="64" s="1"/>
  <c r="BR1262" i="64" a="1"/>
  <c r="BR1262" i="64" s="1"/>
  <c r="BR1332" i="64" a="1"/>
  <c r="BR1332" i="64" s="1"/>
  <c r="BR1613" i="64" a="1"/>
  <c r="BR1613" i="64" s="1"/>
  <c r="BR1722" i="64" a="1"/>
  <c r="BR1722"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087" i="64" a="1"/>
  <c r="BR1431" i="64" a="1"/>
  <c r="BR670" i="64" a="1"/>
  <c r="BR1467" i="64" a="1"/>
  <c r="BR946" i="64" a="1"/>
  <c r="BR1333" i="64" a="1"/>
  <c r="BR1361" i="64" a="1"/>
  <c r="BR1723" i="64" a="1"/>
  <c r="BR1612" i="64" a="1"/>
  <c r="BR1396" i="64" a="1"/>
  <c r="BR1699" i="64" a="1"/>
  <c r="BR1239" i="64" a="1"/>
  <c r="BR1263" i="64" a="1"/>
  <c r="BU510" i="64" l="1"/>
  <c r="BU500" i="64" s="1"/>
  <c r="BU502" i="64" s="1"/>
  <c r="AE1671" i="64"/>
  <c r="BR177" i="64"/>
  <c r="BR1723" i="64"/>
  <c r="BQ1404" i="64"/>
  <c r="BR1431" i="64"/>
  <c r="BR1361" i="64"/>
  <c r="BR1699" i="64"/>
  <c r="BR1396" i="64"/>
  <c r="BR1333" i="64"/>
  <c r="BR1467" i="64"/>
  <c r="BR1239" i="64"/>
  <c r="BR1263" i="64"/>
  <c r="BR1612" i="64"/>
  <c r="BR1087" i="64"/>
  <c r="BR946" i="64"/>
  <c r="BR670" i="64"/>
  <c r="BZ1894" i="64"/>
  <c r="AI572" i="64"/>
  <c r="BA948" i="64"/>
  <c r="BB467" i="64"/>
  <c r="AZ1089" i="64"/>
  <c r="AC1241" i="64"/>
  <c r="AK468" i="64"/>
  <c r="AK473" i="64" s="1"/>
  <c r="AB648" i="64"/>
  <c r="AJ159" i="69"/>
  <c r="AJ184" i="69" s="1"/>
  <c r="AJ187" i="69" s="1"/>
  <c r="AJ194" i="69" s="1"/>
  <c r="AJ202" i="69" s="1"/>
  <c r="AI173" i="69"/>
  <c r="AI175" i="69" s="1"/>
  <c r="BR1994" i="64"/>
  <c r="BS1466" i="64" a="1"/>
  <c r="BS1466" i="64" s="1"/>
  <c r="BS1395" i="64" a="1"/>
  <c r="BS1395" i="64" s="1"/>
  <c r="BS1430" i="64" a="1"/>
  <c r="BS1430" i="64" s="1"/>
  <c r="BS1986" i="64" a="1"/>
  <c r="BS1986" i="64" s="1"/>
  <c r="BS1360" i="64" a="1"/>
  <c r="BS1360" i="64" s="1"/>
  <c r="BS2020" i="64" a="1"/>
  <c r="BS2020" i="64" s="1"/>
  <c r="AJ136" i="69"/>
  <c r="AK129" i="69"/>
  <c r="AK132" i="69" s="1"/>
  <c r="AK157" i="69" s="1"/>
  <c r="AJ142" i="69"/>
  <c r="AJ152" i="69" s="1"/>
  <c r="BS472" i="64" a="1"/>
  <c r="BS472" i="64" s="1"/>
  <c r="BS466" i="64" a="1"/>
  <c r="BS466" i="64" s="1"/>
  <c r="BS1698" i="64" a="1"/>
  <c r="BS1698"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2" i="64" a="1"/>
  <c r="BS1722" i="64" s="1"/>
  <c r="BS1334" i="64" a="1"/>
  <c r="BS1334" i="64" s="1"/>
  <c r="BS645" i="64" a="1"/>
  <c r="BS645" i="64" s="1"/>
  <c r="BS1724" i="64" a="1"/>
  <c r="BS1724"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12" i="64" a="1"/>
  <c r="AC646" i="64" a="1"/>
  <c r="BS1333" i="64" a="1"/>
  <c r="BS1361" i="64" a="1"/>
  <c r="BS1087" i="64" a="1"/>
  <c r="BS1723" i="64" a="1"/>
  <c r="BS1239" i="64" a="1"/>
  <c r="BS1263" i="64" a="1"/>
  <c r="BS1467" i="64" a="1"/>
  <c r="BS946" i="64" a="1"/>
  <c r="BS1699" i="64" a="1"/>
  <c r="BS670" i="64" a="1"/>
  <c r="BS1431" i="64" a="1"/>
  <c r="BS1396" i="64" a="1"/>
  <c r="BU511" i="64" l="1"/>
  <c r="BU516" i="64" s="1"/>
  <c r="BU503" i="64"/>
  <c r="AE1672" i="64"/>
  <c r="AF1667" i="64" s="1"/>
  <c r="BZ1898" i="64" a="1"/>
  <c r="BZ1898" i="64" s="1"/>
  <c r="BZ1891" i="64" s="1"/>
  <c r="BZ1892" i="64" s="1"/>
  <c r="O1892" i="64" s="1"/>
  <c r="BS177" i="64"/>
  <c r="BS1723" i="64"/>
  <c r="BR1404" i="64"/>
  <c r="BN193" i="64"/>
  <c r="BS1699" i="64"/>
  <c r="BS1361" i="64"/>
  <c r="BS1333" i="64"/>
  <c r="BS1431" i="64"/>
  <c r="BS1396" i="64"/>
  <c r="BS1467" i="64"/>
  <c r="BS1239" i="64"/>
  <c r="BS1263" i="64"/>
  <c r="BS1612" i="64"/>
  <c r="BS1087" i="64"/>
  <c r="BS946" i="64"/>
  <c r="BS670" i="64"/>
  <c r="AI576" i="64"/>
  <c r="AK571" i="64"/>
  <c r="AJ574" i="64"/>
  <c r="AJ572" i="64" s="1"/>
  <c r="BB948" i="64"/>
  <c r="AC646" i="64"/>
  <c r="AD1725" i="64"/>
  <c r="AE1217" i="64"/>
  <c r="AH1701" i="64"/>
  <c r="AB1335" i="64"/>
  <c r="AJ1614" i="64"/>
  <c r="AK469" i="64"/>
  <c r="AL464" i="64"/>
  <c r="AJ192" i="69"/>
  <c r="AJ198" i="69" s="1"/>
  <c r="AJ188" i="69"/>
  <c r="AK183" i="69"/>
  <c r="AK186" i="69" s="1"/>
  <c r="AJ162" i="69"/>
  <c r="AJ163" i="69" s="1"/>
  <c r="BS1994" i="64"/>
  <c r="BT1466" i="64" a="1"/>
  <c r="BT1466" i="64" s="1"/>
  <c r="BT1430" i="64" a="1"/>
  <c r="BT1430" i="64" s="1"/>
  <c r="BT1395" i="64" a="1"/>
  <c r="BT1395" i="64" s="1"/>
  <c r="BT1986" i="64" a="1"/>
  <c r="BT1986" i="64" s="1"/>
  <c r="BT1360" i="64" a="1"/>
  <c r="BT1360" i="64" s="1"/>
  <c r="BT2020" i="64" a="1"/>
  <c r="BT2020" i="64" s="1"/>
  <c r="AJ146" i="69"/>
  <c r="AJ148" i="69" s="1"/>
  <c r="AK134" i="69"/>
  <c r="AK135" i="69" s="1"/>
  <c r="AK140" i="69" s="1"/>
  <c r="AK150" i="69" s="1"/>
  <c r="BT472" i="64" a="1"/>
  <c r="BT472" i="64" s="1"/>
  <c r="BT466" i="64" a="1"/>
  <c r="BT466" i="64" s="1"/>
  <c r="AL115" i="69"/>
  <c r="AL118" i="69" s="1"/>
  <c r="AL125" i="69" s="1"/>
  <c r="BT1698" i="64" a="1"/>
  <c r="BT1698"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2" i="64" a="1"/>
  <c r="BT1722"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4" i="64" a="1"/>
  <c r="BT1724"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31" i="64" a="1"/>
  <c r="BT1087" i="64" a="1"/>
  <c r="BT1239" i="64" a="1"/>
  <c r="BT1333" i="64" a="1"/>
  <c r="BT1263" i="64" a="1"/>
  <c r="BT1612" i="64" a="1"/>
  <c r="BT1723" i="64" a="1"/>
  <c r="BT1467" i="64" a="1"/>
  <c r="BT1361" i="64" a="1"/>
  <c r="BT1396" i="64" a="1"/>
  <c r="BT1699" i="64" a="1"/>
  <c r="BT670" i="64" a="1"/>
  <c r="BT946" i="64" a="1"/>
  <c r="BV507" i="64" l="1"/>
  <c r="BU512" i="64"/>
  <c r="BU504" i="64"/>
  <c r="BV496" i="64"/>
  <c r="BV499" i="64" s="1"/>
  <c r="AE1677" i="64"/>
  <c r="AE1673" i="64"/>
  <c r="BT177" i="64"/>
  <c r="BT1723" i="64"/>
  <c r="BO193" i="64"/>
  <c r="BS1404" i="64"/>
  <c r="BT1431" i="64"/>
  <c r="BT1467" i="64"/>
  <c r="BT1333" i="64"/>
  <c r="BT1699" i="64"/>
  <c r="BT1361" i="64"/>
  <c r="BT1396" i="64"/>
  <c r="BT1239" i="64"/>
  <c r="BT1263" i="64"/>
  <c r="BT1612" i="64"/>
  <c r="BT1087" i="64"/>
  <c r="BT946" i="64"/>
  <c r="BT670" i="64"/>
  <c r="AF1671" i="64"/>
  <c r="CA1888"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4" i="64"/>
  <c r="BU1466" i="64" a="1"/>
  <c r="BU1466" i="64" s="1"/>
  <c r="BU1430" i="64" a="1"/>
  <c r="BU1430" i="64" s="1"/>
  <c r="BU1395" i="64" a="1"/>
  <c r="BU1395" i="64" s="1"/>
  <c r="BU1986" i="64" a="1"/>
  <c r="BU1986" i="64" s="1"/>
  <c r="BU1360" i="64" a="1"/>
  <c r="BU1360" i="64" s="1"/>
  <c r="BU2020" i="64" a="1"/>
  <c r="BU2020" i="64" s="1"/>
  <c r="AK142" i="69"/>
  <c r="AK152" i="69" s="1"/>
  <c r="AK136" i="69"/>
  <c r="AL129" i="69"/>
  <c r="AL134" i="69" s="1"/>
  <c r="BU472" i="64" a="1"/>
  <c r="BU472" i="64" s="1"/>
  <c r="BU466" i="64" a="1"/>
  <c r="BU466" i="64" s="1"/>
  <c r="BU1698" i="64" a="1"/>
  <c r="BU1698"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4" i="64" a="1"/>
  <c r="BU1724" i="64" s="1"/>
  <c r="BU645" i="64" a="1"/>
  <c r="BU645" i="64" s="1"/>
  <c r="BU1722" i="64" a="1"/>
  <c r="BU1722"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612" i="64" a="1"/>
  <c r="BU1087" i="64" a="1"/>
  <c r="BU1699" i="64" a="1"/>
  <c r="BU1396" i="64" a="1"/>
  <c r="BU1333" i="64" a="1"/>
  <c r="AD646" i="64" a="1"/>
  <c r="BU1239" i="64" a="1"/>
  <c r="BU1723" i="64" a="1"/>
  <c r="BU1467" i="64" a="1"/>
  <c r="BU670" i="64" a="1"/>
  <c r="BU1431" i="64" a="1"/>
  <c r="BU1263" i="64" a="1"/>
  <c r="BU946" i="64" a="1"/>
  <c r="BU1361" i="64" a="1"/>
  <c r="BV508" i="64" l="1"/>
  <c r="CA1894" i="64"/>
  <c r="BU177" i="64"/>
  <c r="BU1723" i="64"/>
  <c r="BT1404" i="64"/>
  <c r="AF1672" i="64"/>
  <c r="BU1333" i="64"/>
  <c r="BU1396" i="64"/>
  <c r="BU1431" i="64"/>
  <c r="BU1467" i="64"/>
  <c r="BU1699" i="64"/>
  <c r="BU1361" i="64"/>
  <c r="BU1239" i="64"/>
  <c r="BU1263" i="64"/>
  <c r="BU1612" i="64"/>
  <c r="BU1087" i="64"/>
  <c r="BU946" i="64"/>
  <c r="BU670" i="64"/>
  <c r="AK574" i="64"/>
  <c r="AK572" i="64" s="1"/>
  <c r="AL571" i="64"/>
  <c r="BD948" i="64"/>
  <c r="BD467" i="64"/>
  <c r="BC1089" i="64"/>
  <c r="AD646" i="64"/>
  <c r="AE1725" i="64"/>
  <c r="AF1217" i="64"/>
  <c r="AJ173" i="69"/>
  <c r="AJ175" i="69" s="1"/>
  <c r="AL183" i="69"/>
  <c r="AL186" i="69" s="1"/>
  <c r="AK192" i="69"/>
  <c r="AK198" i="69" s="1"/>
  <c r="AI1701" i="64"/>
  <c r="AL469" i="64"/>
  <c r="AM464" i="64"/>
  <c r="AK1614" i="64"/>
  <c r="AC1335" i="64"/>
  <c r="AK161" i="69"/>
  <c r="AK162" i="69" s="1"/>
  <c r="AK167" i="69" s="1"/>
  <c r="AK177" i="69" s="1"/>
  <c r="AK188" i="69"/>
  <c r="BU1994" i="64"/>
  <c r="AK146" i="69"/>
  <c r="AK148" i="69" s="1"/>
  <c r="BV1466" i="64" a="1"/>
  <c r="BV1466" i="64" s="1"/>
  <c r="BV1430" i="64" a="1"/>
  <c r="BV1430" i="64" s="1"/>
  <c r="BV1395" i="64" a="1"/>
  <c r="BV1395" i="64" s="1"/>
  <c r="BV1986" i="64" a="1"/>
  <c r="BV1986" i="64" s="1"/>
  <c r="BV1360" i="64" a="1"/>
  <c r="BV1360" i="64" s="1"/>
  <c r="BV2020" i="64" a="1"/>
  <c r="BV2020" i="64" s="1"/>
  <c r="AL132" i="69"/>
  <c r="AL157" i="69" s="1"/>
  <c r="BV472" i="64" a="1"/>
  <c r="BV472" i="64" s="1"/>
  <c r="BV466" i="64" a="1"/>
  <c r="BV466" i="64" s="1"/>
  <c r="AM117" i="69"/>
  <c r="AM118" i="69" s="1"/>
  <c r="AM125" i="69" s="1"/>
  <c r="BV1698" i="64" a="1"/>
  <c r="BV1698"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2" i="64" a="1"/>
  <c r="BV1722" i="64" s="1"/>
  <c r="BV1240" i="64" a="1"/>
  <c r="BV1240" i="64" s="1"/>
  <c r="BV1262" i="64" a="1"/>
  <c r="BV1262" i="64" s="1"/>
  <c r="BV1332" i="64" a="1"/>
  <c r="BV1332" i="64" s="1"/>
  <c r="BV1216" i="64" a="1"/>
  <c r="BV1216" i="64" s="1"/>
  <c r="BV645" i="64" a="1"/>
  <c r="BV645" i="64" s="1"/>
  <c r="BV1724" i="64" a="1"/>
  <c r="BV1724"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333" i="64" a="1"/>
  <c r="BV1361" i="64" a="1"/>
  <c r="BV1723" i="64" a="1"/>
  <c r="BV1431" i="64" a="1"/>
  <c r="BV1612" i="64" a="1"/>
  <c r="BV1239" i="64" a="1"/>
  <c r="BV1467" i="64" a="1"/>
  <c r="BV1263" i="64" a="1"/>
  <c r="BV670" i="64" a="1"/>
  <c r="BV1087" i="64" a="1"/>
  <c r="BV1699" i="64" a="1"/>
  <c r="BV1396" i="64" a="1"/>
  <c r="BV946" i="64" a="1"/>
  <c r="BV510" i="64" l="1"/>
  <c r="BV500" i="64" s="1"/>
  <c r="BV502" i="64" s="1"/>
  <c r="AF1673" i="64"/>
  <c r="CA1898" i="64" a="1"/>
  <c r="CA1898" i="64" s="1"/>
  <c r="CA1891" i="64" s="1"/>
  <c r="BV177" i="64"/>
  <c r="BV1723" i="64"/>
  <c r="BU1404" i="64"/>
  <c r="AF1677" i="64"/>
  <c r="AG1667" i="64"/>
  <c r="BV1396" i="64"/>
  <c r="BV1431" i="64"/>
  <c r="BV1467" i="64"/>
  <c r="BV1361" i="64"/>
  <c r="BV1333" i="64"/>
  <c r="BV1699"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4" i="64"/>
  <c r="BW1466" i="64" a="1"/>
  <c r="BW1466" i="64" s="1"/>
  <c r="BW1430" i="64" a="1"/>
  <c r="BW1430" i="64" s="1"/>
  <c r="BW1395" i="64" a="1"/>
  <c r="BW1395" i="64" s="1"/>
  <c r="BW1986" i="64" a="1"/>
  <c r="BW1986" i="64" s="1"/>
  <c r="BW1360" i="64" a="1"/>
  <c r="BW1360" i="64" s="1"/>
  <c r="BW2020" i="64" a="1"/>
  <c r="BW2020" i="64" s="1"/>
  <c r="AL135" i="69"/>
  <c r="AL136" i="69" s="1"/>
  <c r="BW472" i="64" a="1"/>
  <c r="BW472" i="64" s="1"/>
  <c r="BW466" i="64" a="1"/>
  <c r="BW466" i="64" s="1"/>
  <c r="BW1698" i="64" a="1"/>
  <c r="BW1698"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2" i="64" a="1"/>
  <c r="BW1722" i="64" s="1"/>
  <c r="BW1334" i="64" a="1"/>
  <c r="BW1334" i="64" s="1"/>
  <c r="BW1619" i="64" a="1"/>
  <c r="BW1619" i="64" s="1"/>
  <c r="BW1262" i="64" a="1"/>
  <c r="BW1262" i="64" s="1"/>
  <c r="BW1724" i="64" a="1"/>
  <c r="BW1724"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723" i="64" a="1"/>
  <c r="BW1239" i="64" a="1"/>
  <c r="BW1467" i="64" a="1"/>
  <c r="BW1612" i="64" a="1"/>
  <c r="BW1361" i="64" a="1"/>
  <c r="BW1431" i="64" a="1"/>
  <c r="AE646" i="64" a="1"/>
  <c r="BW1087" i="64" a="1"/>
  <c r="BW1333" i="64" a="1"/>
  <c r="BW1396" i="64" a="1"/>
  <c r="BW1699" i="64" a="1"/>
  <c r="BW1263" i="64" a="1"/>
  <c r="BW946" i="64" a="1"/>
  <c r="BW670" i="64" a="1"/>
  <c r="BV511" i="64" l="1"/>
  <c r="BW507" i="64" s="1"/>
  <c r="BV503" i="64"/>
  <c r="CA1892" i="64"/>
  <c r="CB1888" i="64" s="1"/>
  <c r="AG1671" i="64"/>
  <c r="BW177" i="64"/>
  <c r="BW1723" i="64"/>
  <c r="BV1404" i="64"/>
  <c r="BW1699" i="64"/>
  <c r="BW1396" i="64"/>
  <c r="BW1431" i="64"/>
  <c r="BW1333" i="64"/>
  <c r="BW1467" i="64"/>
  <c r="BW1361" i="64"/>
  <c r="BW1239" i="64"/>
  <c r="BW1263" i="64"/>
  <c r="BW1612" i="64"/>
  <c r="BW1087" i="64"/>
  <c r="BW946" i="64"/>
  <c r="BW670" i="64"/>
  <c r="AL574" i="64"/>
  <c r="AL572" i="64" s="1"/>
  <c r="AM571" i="64"/>
  <c r="BF948" i="64"/>
  <c r="AE646" i="64"/>
  <c r="AF1725" i="64"/>
  <c r="AG1217" i="64"/>
  <c r="AL1614" i="64"/>
  <c r="AJ1701" i="64"/>
  <c r="AM469" i="64"/>
  <c r="AN464" i="64"/>
  <c r="AD1335" i="64"/>
  <c r="AL159" i="69"/>
  <c r="AL184" i="69" s="1"/>
  <c r="AL187" i="69" s="1"/>
  <c r="AM183" i="69" s="1"/>
  <c r="BW1994" i="64"/>
  <c r="BX1466" i="64" a="1"/>
  <c r="BX1466" i="64" s="1"/>
  <c r="BX1430" i="64" a="1"/>
  <c r="BX1430" i="64" s="1"/>
  <c r="BX1395" i="64" a="1"/>
  <c r="BX1395" i="64" s="1"/>
  <c r="BX1986" i="64" a="1"/>
  <c r="BX1986" i="64" s="1"/>
  <c r="BX1360" i="64" a="1"/>
  <c r="BX1360" i="64" s="1"/>
  <c r="BX2020" i="64" a="1"/>
  <c r="BX2020" i="64" s="1"/>
  <c r="AM129" i="69"/>
  <c r="AM132" i="69" s="1"/>
  <c r="AM157" i="69" s="1"/>
  <c r="AL142" i="69"/>
  <c r="AL146" i="69" s="1"/>
  <c r="AL148" i="69" s="1"/>
  <c r="AL140" i="69"/>
  <c r="AL150" i="69" s="1"/>
  <c r="BX466" i="64" a="1"/>
  <c r="BX466" i="64" s="1"/>
  <c r="BX472" i="64" a="1"/>
  <c r="BX472" i="64" s="1"/>
  <c r="BX1698" i="64" a="1"/>
  <c r="BX1698"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2" i="64" a="1"/>
  <c r="BX1722"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4" i="64" a="1"/>
  <c r="BX1724"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431" i="64" a="1"/>
  <c r="BX1612" i="64" a="1"/>
  <c r="BX946" i="64" a="1"/>
  <c r="BX1333" i="64" a="1"/>
  <c r="BX1723" i="64" a="1"/>
  <c r="BX1467" i="64" a="1"/>
  <c r="BX1361" i="64" a="1"/>
  <c r="BX1239" i="64" a="1"/>
  <c r="BX1396" i="64" a="1"/>
  <c r="BX1699" i="64" a="1"/>
  <c r="BX1087" i="64" a="1"/>
  <c r="BX1263" i="64" a="1"/>
  <c r="BX670" i="64" a="1"/>
  <c r="BV516" i="64" l="1"/>
  <c r="BV512" i="64"/>
  <c r="BV504" i="64"/>
  <c r="BW496" i="64"/>
  <c r="AG1672" i="64"/>
  <c r="AG1677" i="64" s="1"/>
  <c r="CB1894" i="64"/>
  <c r="BX177" i="64"/>
  <c r="BX1723" i="64"/>
  <c r="BW1404" i="64"/>
  <c r="BX1699"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4" i="64"/>
  <c r="BY1466" i="64" a="1"/>
  <c r="BY1466" i="64" s="1"/>
  <c r="BY1430" i="64" a="1"/>
  <c r="BY1430" i="64" s="1"/>
  <c r="BY1395" i="64" a="1"/>
  <c r="BY1395" i="64" s="1"/>
  <c r="BY1986" i="64" a="1"/>
  <c r="BY1986" i="64" s="1"/>
  <c r="BY1360" i="64" a="1"/>
  <c r="BY1360" i="64" s="1"/>
  <c r="BY2020" i="64" a="1"/>
  <c r="BY2020" i="64" s="1"/>
  <c r="AM134" i="69"/>
  <c r="AM135" i="69" s="1"/>
  <c r="AM142" i="69" s="1"/>
  <c r="AM146" i="69" s="1"/>
  <c r="AM148" i="69" s="1"/>
  <c r="AL152" i="69"/>
  <c r="AM186" i="69"/>
  <c r="BY466" i="64" a="1"/>
  <c r="BY466" i="64" s="1"/>
  <c r="BY472" i="64" a="1"/>
  <c r="BY472" i="64" s="1"/>
  <c r="BY1698" i="64" a="1"/>
  <c r="BY1698"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2" i="64" a="1"/>
  <c r="BY1722" i="64" s="1"/>
  <c r="BY1613" i="64" a="1"/>
  <c r="BY1613" i="64" s="1"/>
  <c r="BY647" i="64" a="1"/>
  <c r="BY647" i="64" s="1"/>
  <c r="BY1724" i="64" a="1"/>
  <c r="BY1724"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96" i="64" a="1"/>
  <c r="BY1263" i="64" a="1"/>
  <c r="BY1361" i="64" a="1"/>
  <c r="BY1239" i="64" a="1"/>
  <c r="BY946" i="64" a="1"/>
  <c r="BY1612" i="64" a="1"/>
  <c r="BY1723" i="64" a="1"/>
  <c r="BY670" i="64" a="1"/>
  <c r="BY1333" i="64" a="1"/>
  <c r="BY1467" i="64" a="1"/>
  <c r="BY1431" i="64" a="1"/>
  <c r="AF646" i="64" a="1"/>
  <c r="BY1699" i="64" a="1"/>
  <c r="BY1087" i="64" a="1"/>
  <c r="BW499" i="64" l="1"/>
  <c r="AH1667" i="64"/>
  <c r="AH1671" i="64" s="1"/>
  <c r="AG1673" i="64"/>
  <c r="CB1898" i="64" a="1"/>
  <c r="CB1898" i="64" s="1"/>
  <c r="CB1891" i="64" s="1"/>
  <c r="BY177" i="64"/>
  <c r="BY1723" i="64"/>
  <c r="BX1404" i="64"/>
  <c r="BY1333" i="64"/>
  <c r="BY1396" i="64"/>
  <c r="BY1431" i="64"/>
  <c r="BY1467" i="64"/>
  <c r="BY1699" i="64"/>
  <c r="BY1361" i="64"/>
  <c r="BY1239" i="64"/>
  <c r="BY1263" i="64"/>
  <c r="BY1612" i="64"/>
  <c r="BY1087" i="64"/>
  <c r="BY946" i="64"/>
  <c r="BY670" i="64"/>
  <c r="AM574" i="64"/>
  <c r="AM572" i="64" s="1"/>
  <c r="AN571" i="64"/>
  <c r="BG1089" i="64"/>
  <c r="BH948" i="64"/>
  <c r="BH467" i="64"/>
  <c r="AF646" i="64"/>
  <c r="AG1725" i="64"/>
  <c r="AH1217" i="64"/>
  <c r="AL198" i="69"/>
  <c r="AL163" i="69"/>
  <c r="AM156" i="69"/>
  <c r="AM161" i="69" s="1"/>
  <c r="AL173" i="69"/>
  <c r="AL175" i="69" s="1"/>
  <c r="AL169" i="69"/>
  <c r="AL179" i="69" s="1"/>
  <c r="AN469" i="64"/>
  <c r="AO464" i="64"/>
  <c r="AM1614" i="64"/>
  <c r="AE1335" i="64"/>
  <c r="AK1701" i="64"/>
  <c r="BZ1466" i="64" a="1"/>
  <c r="BZ1466" i="64" s="1"/>
  <c r="BZ1430" i="64" a="1"/>
  <c r="BZ1430" i="64" s="1"/>
  <c r="BZ1395" i="64" a="1"/>
  <c r="BZ1395" i="64" s="1"/>
  <c r="BY1994" i="64"/>
  <c r="BZ1986" i="64" a="1"/>
  <c r="BZ1986" i="64" s="1"/>
  <c r="BZ1360" i="64" a="1"/>
  <c r="BZ1360" i="64" s="1"/>
  <c r="BZ2020" i="64" a="1"/>
  <c r="BZ2020" i="64" s="1"/>
  <c r="AM136" i="69"/>
  <c r="AM152" i="69"/>
  <c r="AN129" i="69"/>
  <c r="AN132" i="69" s="1"/>
  <c r="AN157" i="69" s="1"/>
  <c r="AM140" i="69"/>
  <c r="AM150" i="69" s="1"/>
  <c r="BZ472" i="64" a="1"/>
  <c r="BZ472" i="64" s="1"/>
  <c r="BZ466" i="64" a="1"/>
  <c r="BZ466" i="64" s="1"/>
  <c r="BZ1698" i="64" a="1"/>
  <c r="BZ1698"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4" i="64" a="1"/>
  <c r="BZ1724" i="64" s="1"/>
  <c r="BZ1332" i="64" a="1"/>
  <c r="BZ1332" i="64" s="1"/>
  <c r="BZ1613" i="64" a="1"/>
  <c r="BZ1613" i="64" s="1"/>
  <c r="BZ1722" i="64" a="1"/>
  <c r="BZ1722"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723" i="64" a="1"/>
  <c r="BZ1699" i="64" a="1"/>
  <c r="BZ1361" i="64" a="1"/>
  <c r="BZ1239" i="64" a="1"/>
  <c r="BZ1263" i="64" a="1"/>
  <c r="BZ1333" i="64" a="1"/>
  <c r="BZ1467" i="64" a="1"/>
  <c r="BZ1087" i="64" a="1"/>
  <c r="BZ1431" i="64" a="1"/>
  <c r="BZ670" i="64" a="1"/>
  <c r="BZ1396" i="64" a="1"/>
  <c r="BZ1612" i="64" a="1"/>
  <c r="BZ946" i="64" a="1"/>
  <c r="BW508" i="64" l="1"/>
  <c r="CB1892" i="64"/>
  <c r="CC1888" i="64" s="1"/>
  <c r="AH1672" i="64"/>
  <c r="AH1677" i="64" s="1"/>
  <c r="BZ177" i="64"/>
  <c r="BZ1723" i="64"/>
  <c r="BY1404" i="64"/>
  <c r="BZ1396" i="64"/>
  <c r="BZ1431" i="64"/>
  <c r="O1431" i="64" s="1"/>
  <c r="BZ1467" i="64"/>
  <c r="BZ1699" i="64"/>
  <c r="O1699"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4" i="64"/>
  <c r="O1994" i="64" s="1"/>
  <c r="CA1466" i="64" a="1"/>
  <c r="CA1466" i="64" s="1"/>
  <c r="CA1395" i="64" a="1"/>
  <c r="CA1395" i="64" s="1"/>
  <c r="CA1430" i="64" a="1"/>
  <c r="CA1430" i="64" s="1"/>
  <c r="CA1986" i="64" a="1"/>
  <c r="CA1986" i="64" s="1"/>
  <c r="CA1360" i="64" a="1"/>
  <c r="CA1360" i="64" s="1"/>
  <c r="CA2020" i="64" a="1"/>
  <c r="CA2020" i="64" s="1"/>
  <c r="AN134" i="69"/>
  <c r="AN135" i="69" s="1"/>
  <c r="CA472" i="64" a="1"/>
  <c r="CA472" i="64" s="1"/>
  <c r="CA466" i="64" a="1"/>
  <c r="CA466" i="64" s="1"/>
  <c r="CA1698" i="64" a="1"/>
  <c r="CA1698"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4" i="64" a="1"/>
  <c r="CA1724" i="64" s="1"/>
  <c r="CA1216" i="64" a="1"/>
  <c r="CA1216" i="64" s="1"/>
  <c r="CA1722" i="64" a="1"/>
  <c r="CA1722"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087" i="64" a="1"/>
  <c r="AG646" i="64" a="1"/>
  <c r="CA1723" i="64" a="1"/>
  <c r="CA1699" i="64" a="1"/>
  <c r="CA1361" i="64" a="1"/>
  <c r="CA1333" i="64" a="1"/>
  <c r="CA1612" i="64" a="1"/>
  <c r="CA946" i="64" a="1"/>
  <c r="CA1239" i="64" a="1"/>
  <c r="CA1467" i="64" a="1"/>
  <c r="CA1263" i="64" a="1"/>
  <c r="CA670" i="64" a="1"/>
  <c r="CA1396" i="64" a="1"/>
  <c r="CA1431" i="64" a="1"/>
  <c r="BW510" i="64" l="1"/>
  <c r="BW500" i="64" s="1"/>
  <c r="BW502" i="64" s="1"/>
  <c r="AI1667" i="64"/>
  <c r="AI1671" i="64" s="1"/>
  <c r="AI1672" i="64" s="1"/>
  <c r="AI1673" i="64" s="1"/>
  <c r="AH1673" i="64"/>
  <c r="CC1894" i="64"/>
  <c r="CA177" i="64"/>
  <c r="CA1723" i="64"/>
  <c r="BZ1404" i="64"/>
  <c r="O1404" i="64" s="1"/>
  <c r="CA1431" i="64"/>
  <c r="CA1699" i="64"/>
  <c r="CA1396" i="64"/>
  <c r="CA1467" i="64"/>
  <c r="CA1333" i="64"/>
  <c r="CA1361" i="64"/>
  <c r="CA1239" i="64"/>
  <c r="CA1263" i="64"/>
  <c r="CA1612" i="64"/>
  <c r="CA1087" i="64"/>
  <c r="CA946" i="64"/>
  <c r="CA670" i="64"/>
  <c r="AN574" i="64"/>
  <c r="AN572" i="64" s="1"/>
  <c r="AO571" i="64"/>
  <c r="BJ948" i="64"/>
  <c r="AG646" i="64"/>
  <c r="AH1725" i="64"/>
  <c r="AI1217" i="64"/>
  <c r="AN183" i="69"/>
  <c r="AN186" i="69" s="1"/>
  <c r="AM188" i="69"/>
  <c r="AM162" i="69"/>
  <c r="AM167" i="69" s="1"/>
  <c r="AM192" i="69"/>
  <c r="AM200" i="69" s="1"/>
  <c r="CB192" i="64" a="1"/>
  <c r="CB192" i="64" s="1"/>
  <c r="AL1701" i="64"/>
  <c r="AN1614" i="64"/>
  <c r="AF1335" i="64"/>
  <c r="AO469" i="64"/>
  <c r="AP464" i="64"/>
  <c r="CA1994" i="64"/>
  <c r="CB1466" i="64" a="1"/>
  <c r="CB1466" i="64" s="1"/>
  <c r="CB1430" i="64" a="1"/>
  <c r="CB1430" i="64" s="1"/>
  <c r="CB1395" i="64" a="1"/>
  <c r="CB1395" i="64" s="1"/>
  <c r="CB1986" i="64" a="1"/>
  <c r="CB1986" i="64" s="1"/>
  <c r="CB1360" i="64" a="1"/>
  <c r="CB1360" i="64" s="1"/>
  <c r="CB2020" i="64" a="1"/>
  <c r="CB2020" i="64" s="1"/>
  <c r="CB472" i="64" a="1"/>
  <c r="CB472" i="64" s="1"/>
  <c r="CB466" i="64" a="1"/>
  <c r="CB466" i="64" s="1"/>
  <c r="AN136" i="69"/>
  <c r="AN140" i="69"/>
  <c r="AN150" i="69" s="1"/>
  <c r="AN142" i="69"/>
  <c r="AO129" i="69"/>
  <c r="CB1698" i="64" a="1"/>
  <c r="CB1698"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4" i="64" a="1"/>
  <c r="CB1724" i="64" s="1"/>
  <c r="CB647" i="64" a="1"/>
  <c r="CB647" i="64" s="1"/>
  <c r="CB1240" i="64" a="1"/>
  <c r="CB1240" i="64" s="1"/>
  <c r="CB1216" i="64" a="1"/>
  <c r="CB1216" i="64" s="1"/>
  <c r="CB1722" i="64" a="1"/>
  <c r="CB1722"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263" i="64" a="1"/>
  <c r="CB1333" i="64" a="1"/>
  <c r="CB1239" i="64" a="1"/>
  <c r="CB1361" i="64" a="1"/>
  <c r="CB670" i="64" a="1"/>
  <c r="CB1699" i="64" a="1"/>
  <c r="CB1431" i="64" a="1"/>
  <c r="CB1723" i="64" a="1"/>
  <c r="CB1467" i="64" a="1"/>
  <c r="CB1612" i="64" a="1"/>
  <c r="CB1087" i="64" a="1"/>
  <c r="CB946" i="64" a="1"/>
  <c r="CB1396" i="64" a="1"/>
  <c r="BW511" i="64" l="1"/>
  <c r="BW516" i="64" s="1"/>
  <c r="BW503" i="64"/>
  <c r="AI1677" i="64"/>
  <c r="AJ1667" i="64"/>
  <c r="AJ1671" i="64" s="1"/>
  <c r="AJ1672" i="64" s="1"/>
  <c r="CC1898" i="64" a="1"/>
  <c r="CC1898" i="64" s="1"/>
  <c r="CC1891" i="64" s="1"/>
  <c r="CC1892" i="64" s="1"/>
  <c r="CB177" i="64"/>
  <c r="CB1723" i="64"/>
  <c r="CA1404" i="64"/>
  <c r="CB1396" i="64"/>
  <c r="CB1431" i="64"/>
  <c r="CB1333" i="64"/>
  <c r="CB1467" i="64"/>
  <c r="CB1699"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4" i="64"/>
  <c r="CC1466" i="64" a="1"/>
  <c r="CC1466" i="64" s="1"/>
  <c r="CC1430" i="64" a="1"/>
  <c r="CC1430" i="64" s="1"/>
  <c r="CC1395" i="64" a="1"/>
  <c r="CC1395" i="64" s="1"/>
  <c r="CD1466" i="64" a="1"/>
  <c r="CD1466" i="64" s="1"/>
  <c r="CD1430" i="64" a="1"/>
  <c r="CD1430" i="64" s="1"/>
  <c r="CD1395" i="64" a="1"/>
  <c r="CD1395" i="64" s="1"/>
  <c r="CC1986" i="64" a="1"/>
  <c r="CC1986" i="64" s="1"/>
  <c r="CC1360" i="64" a="1"/>
  <c r="CC1360" i="64" s="1"/>
  <c r="CD1986" i="64" a="1"/>
  <c r="CD1986" i="64" s="1"/>
  <c r="CD1360" i="64" a="1"/>
  <c r="CD1360" i="64" s="1"/>
  <c r="CC2020" i="64" a="1"/>
  <c r="CC2020" i="64" s="1"/>
  <c r="CD2020" i="64" a="1"/>
  <c r="CD2020" i="64" s="1"/>
  <c r="CD647" i="64" a="1"/>
  <c r="CD647" i="64" s="1"/>
  <c r="CD466" i="64" a="1"/>
  <c r="CD466" i="64" s="1"/>
  <c r="CD645" i="64" a="1"/>
  <c r="CD645" i="64" s="1"/>
  <c r="CD472" i="64" a="1"/>
  <c r="CD472" i="64" s="1"/>
  <c r="CD1698" i="64" a="1"/>
  <c r="CD1698" i="64" s="1"/>
  <c r="CD1216" i="64" a="1"/>
  <c r="CD1216" i="64" s="1"/>
  <c r="CD669" i="64" a="1"/>
  <c r="CD669" i="64" s="1"/>
  <c r="CD40" i="64" a="1"/>
  <c r="CD40" i="64" s="1"/>
  <c r="CD1722" i="64" a="1"/>
  <c r="CD1722"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4" i="64" a="1"/>
  <c r="CD1724"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8" i="64" a="1"/>
  <c r="CC1698"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4" i="64" a="1"/>
  <c r="CC1724" i="64" s="1"/>
  <c r="CC1216" i="64" a="1"/>
  <c r="CC1216" i="64" s="1"/>
  <c r="CC1722" i="64" a="1"/>
  <c r="CC1722"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1467" i="64" a="1"/>
  <c r="CC946" i="64" a="1"/>
  <c r="CD1239" i="64" a="1"/>
  <c r="CD1396" i="64" a="1"/>
  <c r="CD1333" i="64" a="1"/>
  <c r="CC1612" i="64" a="1"/>
  <c r="CC1333" i="64" a="1"/>
  <c r="CC670" i="64" a="1"/>
  <c r="CD1431" i="64" a="1"/>
  <c r="CC1396" i="64" a="1"/>
  <c r="CD670" i="64" a="1"/>
  <c r="AH646" i="64" a="1"/>
  <c r="CD1467" i="64" a="1"/>
  <c r="CC1087" i="64" a="1"/>
  <c r="CD1612" i="64" a="1"/>
  <c r="CC1239" i="64" a="1"/>
  <c r="CC1431" i="64" a="1"/>
  <c r="CD1263" i="64" a="1"/>
  <c r="CD1361" i="64" a="1"/>
  <c r="CD1723" i="64" a="1"/>
  <c r="CC1361" i="64" a="1"/>
  <c r="CC1723" i="64" a="1"/>
  <c r="CC1263" i="64" a="1"/>
  <c r="CC1699" i="64" a="1"/>
  <c r="BW512" i="64" l="1"/>
  <c r="BX507" i="64"/>
  <c r="BW504" i="64"/>
  <c r="BX496" i="64"/>
  <c r="CD177" i="64"/>
  <c r="CC177" i="64"/>
  <c r="CC1723" i="64"/>
  <c r="CD1723" i="64"/>
  <c r="CB1404" i="64"/>
  <c r="CD1361" i="64"/>
  <c r="CC1396" i="64"/>
  <c r="CC1431" i="64"/>
  <c r="CC1361" i="64"/>
  <c r="CC1467" i="64"/>
  <c r="CD1333" i="64"/>
  <c r="CC1699" i="64"/>
  <c r="CC1333" i="64"/>
  <c r="CD1396" i="64"/>
  <c r="CD1431" i="64"/>
  <c r="CD1467" i="64"/>
  <c r="CD1239" i="64"/>
  <c r="CC1239" i="64"/>
  <c r="CC1263" i="64"/>
  <c r="CD1263" i="64"/>
  <c r="CD1612" i="64"/>
  <c r="CC1612" i="64"/>
  <c r="CC1087" i="64"/>
  <c r="CC946" i="64"/>
  <c r="CC670" i="64"/>
  <c r="CD670" i="64"/>
  <c r="CD1888" i="64"/>
  <c r="AP571" i="64"/>
  <c r="AO574" i="64"/>
  <c r="AJ1673" i="64"/>
  <c r="AJ1677" i="64"/>
  <c r="AK1667" i="64"/>
  <c r="BL948" i="64"/>
  <c r="BK1089" i="64"/>
  <c r="AH646" i="64"/>
  <c r="AI1725" i="64"/>
  <c r="AJ1217" i="64"/>
  <c r="AN159" i="69"/>
  <c r="AN184" i="69" s="1"/>
  <c r="AN187" i="69" s="1"/>
  <c r="AN188" i="69" s="1"/>
  <c r="AM1701" i="64"/>
  <c r="AO1614" i="64"/>
  <c r="AG1335" i="64"/>
  <c r="AQ464" i="64"/>
  <c r="AP469" i="64"/>
  <c r="CD192" i="64" a="1"/>
  <c r="CD192" i="64" s="1"/>
  <c r="CC1994" i="64"/>
  <c r="CE1986" i="64" a="1"/>
  <c r="CE1986"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99" i="64" a="1"/>
  <c r="CD1087" i="64" a="1"/>
  <c r="CD946" i="64" a="1"/>
  <c r="BX499" i="64" l="1"/>
  <c r="CD1894" i="64"/>
  <c r="CC1404" i="64"/>
  <c r="CD1404" i="64" s="1"/>
  <c r="CD1699" i="64"/>
  <c r="CD1087" i="64"/>
  <c r="CD946" i="64"/>
  <c r="AK1671" i="64"/>
  <c r="AK1672" i="64" s="1"/>
  <c r="AK1673" i="64" s="1"/>
  <c r="AO572" i="64"/>
  <c r="BM948" i="64"/>
  <c r="BM467" i="64"/>
  <c r="BL1089" i="64"/>
  <c r="AN194" i="69"/>
  <c r="AN202" i="69" s="1"/>
  <c r="AN192" i="69"/>
  <c r="AN200" i="69" s="1"/>
  <c r="AO183" i="69"/>
  <c r="AO186" i="69" s="1"/>
  <c r="AN162" i="69"/>
  <c r="AO156" i="69" s="1"/>
  <c r="AO159" i="69" s="1"/>
  <c r="AO184" i="69" s="1"/>
  <c r="AH648" i="64"/>
  <c r="AI1241" i="64"/>
  <c r="CD1994" i="64"/>
  <c r="CE1994" i="64" s="1"/>
  <c r="CE192" i="64" a="1"/>
  <c r="CE192" i="64" s="1"/>
  <c r="AQ468" i="64"/>
  <c r="AQ473" i="64" s="1"/>
  <c r="CE1619" i="64" a="1"/>
  <c r="CE1619" i="64" s="1"/>
  <c r="CE176" i="64" a="1"/>
  <c r="CE176" i="64" s="1"/>
  <c r="CE1724" i="64" a="1"/>
  <c r="CE1724" i="64" s="1"/>
  <c r="CE645" i="64" a="1"/>
  <c r="CE645" i="64" s="1"/>
  <c r="CE1466" i="64" a="1"/>
  <c r="CE1466" i="64" s="1"/>
  <c r="CE1698" i="64" a="1"/>
  <c r="CE1698"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20" i="64" a="1"/>
  <c r="CE2020" i="64" s="1"/>
  <c r="CE1613" i="64" a="1"/>
  <c r="CE1613" i="64" s="1"/>
  <c r="CE472" i="64" a="1"/>
  <c r="CE472" i="64" s="1"/>
  <c r="CE1332" i="64" a="1"/>
  <c r="CE1332" i="64" s="1"/>
  <c r="CE1722" i="64" a="1"/>
  <c r="CE1722"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612" i="64" a="1"/>
  <c r="CE1723" i="64" a="1"/>
  <c r="CE1333" i="64" a="1"/>
  <c r="CE1087" i="64" a="1"/>
  <c r="CE1699" i="64" a="1"/>
  <c r="CE1467" i="64" a="1"/>
  <c r="CE946" i="64" a="1"/>
  <c r="CE1431" i="64" a="1"/>
  <c r="CE1239" i="64" a="1"/>
  <c r="AI646" i="64" a="1"/>
  <c r="CE1361" i="64" a="1"/>
  <c r="CE1263" i="64" a="1"/>
  <c r="CE1396" i="64" a="1"/>
  <c r="CE670" i="64" a="1"/>
  <c r="BX508" i="64" l="1"/>
  <c r="CD1898" i="64" a="1"/>
  <c r="CD1898" i="64" s="1"/>
  <c r="CD1891" i="64" s="1"/>
  <c r="CE177" i="64"/>
  <c r="CE1723" i="64"/>
  <c r="BZ193" i="64"/>
  <c r="CE1361" i="64"/>
  <c r="CE1333" i="64"/>
  <c r="CE1396" i="64"/>
  <c r="CE1431" i="64"/>
  <c r="CE1699" i="64"/>
  <c r="CE1467" i="64"/>
  <c r="CE1239" i="64"/>
  <c r="CE1263" i="64"/>
  <c r="CE1612" i="64"/>
  <c r="CE1087" i="64"/>
  <c r="CE946" i="64"/>
  <c r="CE670" i="64"/>
  <c r="AO576" i="64"/>
  <c r="AP574" i="64"/>
  <c r="AL1667" i="64"/>
  <c r="AK1677" i="64"/>
  <c r="BN948" i="64"/>
  <c r="BN467" i="64"/>
  <c r="BM1089" i="64"/>
  <c r="AI646" i="64"/>
  <c r="AJ1725"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701"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6" i="64" a="1"/>
  <c r="CF1986" i="64" s="1"/>
  <c r="CF1238" i="64" a="1"/>
  <c r="CF1238" i="64" s="1"/>
  <c r="CF1722" i="64" a="1"/>
  <c r="CF1722"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20" i="64" a="1"/>
  <c r="CF2020" i="64" s="1"/>
  <c r="CF1724" i="64" a="1"/>
  <c r="CF1724" i="64" s="1"/>
  <c r="CF1698" i="64" a="1"/>
  <c r="CF1698" i="64" s="1"/>
  <c r="CG1698" i="64" a="1"/>
  <c r="CG1698" i="64" s="1"/>
  <c r="CG1724" i="64" a="1"/>
  <c r="CG1724"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723" i="64" a="1"/>
  <c r="CF1431" i="64" a="1"/>
  <c r="CF1396" i="64" a="1"/>
  <c r="CF1263" i="64" a="1"/>
  <c r="CF1333" i="64" a="1"/>
  <c r="CF1239" i="64" a="1"/>
  <c r="CF1699" i="64" a="1"/>
  <c r="CF1087" i="64" a="1"/>
  <c r="CF1361" i="64" a="1"/>
  <c r="CF946" i="64" a="1"/>
  <c r="CF1612" i="64" a="1"/>
  <c r="CF670" i="64" a="1"/>
  <c r="CF1467" i="64" a="1"/>
  <c r="BX510" i="64" l="1"/>
  <c r="BX500" i="64" s="1"/>
  <c r="BX502" i="64" s="1"/>
  <c r="CD1892" i="64"/>
  <c r="CE1888" i="64" s="1"/>
  <c r="CE1404" i="64"/>
  <c r="CF177" i="64"/>
  <c r="CF1723" i="64"/>
  <c r="CA193" i="64"/>
  <c r="CF1467" i="64"/>
  <c r="CF1333" i="64"/>
  <c r="CF1699" i="64"/>
  <c r="CF1431" i="64"/>
  <c r="CF1396" i="64"/>
  <c r="CF1361" i="64"/>
  <c r="CF1239" i="64"/>
  <c r="CF1263" i="64"/>
  <c r="CF1612" i="64"/>
  <c r="CF1087" i="64"/>
  <c r="CF946" i="64"/>
  <c r="CF670" i="64"/>
  <c r="AL1671" i="64"/>
  <c r="AL1672" i="64" s="1"/>
  <c r="AL1673"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4"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20" i="64" a="1"/>
  <c r="CG2020" i="64" s="1"/>
  <c r="CG1395" i="64" a="1"/>
  <c r="CG1395" i="64" s="1"/>
  <c r="CG1216" i="64" a="1"/>
  <c r="CG1216" i="64" s="1"/>
  <c r="CG245" i="64" a="1"/>
  <c r="CG245" i="64" s="1"/>
  <c r="CG647" i="64" a="1"/>
  <c r="CG647" i="64" s="1"/>
  <c r="CG1722" i="64" a="1"/>
  <c r="CG1722" i="64" s="1"/>
  <c r="CG1360" i="64" a="1"/>
  <c r="CG1360" i="64" s="1"/>
  <c r="CG176" i="64" a="1"/>
  <c r="CG176" i="64" s="1"/>
  <c r="CG1619" i="64" a="1"/>
  <c r="CG1619" i="64" s="1"/>
  <c r="CG1262" i="64" a="1"/>
  <c r="CG1262" i="64" s="1"/>
  <c r="CG1986" i="64" a="1"/>
  <c r="CG1986"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239" i="64" a="1"/>
  <c r="CG1612" i="64" a="1"/>
  <c r="CG1699" i="64" a="1"/>
  <c r="CG1263" i="64" a="1"/>
  <c r="CG1396" i="64" a="1"/>
  <c r="CG670" i="64" a="1"/>
  <c r="CG1361" i="64" a="1"/>
  <c r="AJ646" i="64" a="1"/>
  <c r="CG1333" i="64" a="1"/>
  <c r="CG1467" i="64" a="1"/>
  <c r="CG1723" i="64" a="1"/>
  <c r="CH1263" i="64" a="1"/>
  <c r="CG1087" i="64" a="1"/>
  <c r="CG946" i="64" a="1"/>
  <c r="CG1431" i="64" a="1"/>
  <c r="BX511" i="64" l="1"/>
  <c r="BX516" i="64" s="1"/>
  <c r="BX503" i="64"/>
  <c r="CF1404" i="64"/>
  <c r="CE1894" i="64"/>
  <c r="CG177" i="64"/>
  <c r="CG1723" i="64"/>
  <c r="CG1361" i="64"/>
  <c r="CG1467" i="64"/>
  <c r="CG1699" i="64"/>
  <c r="CG1431" i="64"/>
  <c r="CG1396" i="64"/>
  <c r="CG1333" i="64"/>
  <c r="CG1239" i="64"/>
  <c r="CH1263" i="64"/>
  <c r="CG1263" i="64"/>
  <c r="CG1612" i="64"/>
  <c r="CG1087" i="64"/>
  <c r="CG946" i="64"/>
  <c r="CG670" i="64"/>
  <c r="AP576" i="64"/>
  <c r="AQ574" i="64"/>
  <c r="AR571" i="64"/>
  <c r="AL1677" i="64"/>
  <c r="AM1667" i="64"/>
  <c r="BP948" i="64"/>
  <c r="BP467" i="64"/>
  <c r="BO1089" i="64"/>
  <c r="AK1725" i="64"/>
  <c r="AJ646" i="64"/>
  <c r="AL1217" i="64"/>
  <c r="AO198" i="69"/>
  <c r="AI1335" i="64"/>
  <c r="AQ1614" i="64"/>
  <c r="CH192" i="64" a="1"/>
  <c r="CH192" i="64" s="1"/>
  <c r="AS464" i="64"/>
  <c r="AR469" i="64"/>
  <c r="AO1701" i="64"/>
  <c r="CG1994" i="64"/>
  <c r="CH1466" i="64" a="1"/>
  <c r="CH1466" i="64" s="1"/>
  <c r="CH176" i="64" a="1"/>
  <c r="CH176" i="64" s="1"/>
  <c r="CH645" i="64" a="1"/>
  <c r="CH645" i="64" s="1"/>
  <c r="CH1395" i="64" a="1"/>
  <c r="CH1395" i="64" s="1"/>
  <c r="CH466" i="64" a="1"/>
  <c r="CH466" i="64" s="1"/>
  <c r="CH40" i="64" a="1"/>
  <c r="CH40" i="64" s="1"/>
  <c r="CH1334" i="64" a="1"/>
  <c r="CH1334" i="64" s="1"/>
  <c r="CH1724" i="64" a="1"/>
  <c r="CH1724" i="64" s="1"/>
  <c r="CH1698" i="64" a="1"/>
  <c r="CH1698" i="64" s="1"/>
  <c r="CH1238" i="64" a="1"/>
  <c r="CH1238" i="64" s="1"/>
  <c r="CH245" i="64" a="1"/>
  <c r="CH245" i="64" s="1"/>
  <c r="CH472" i="64" a="1"/>
  <c r="CH472" i="64" s="1"/>
  <c r="CH1086" i="64" a="1"/>
  <c r="CH1086" i="64" s="1"/>
  <c r="CH1240" i="64" a="1"/>
  <c r="CH1240" i="64" s="1"/>
  <c r="CH669" i="64" a="1"/>
  <c r="CH669" i="64" s="1"/>
  <c r="CH1619" i="64" a="1"/>
  <c r="CH1619" i="64" s="1"/>
  <c r="CH1722" i="64" a="1"/>
  <c r="CH1722" i="64" s="1"/>
  <c r="CH1613" i="64" a="1"/>
  <c r="CH1613" i="64" s="1"/>
  <c r="CH945" i="64" a="1"/>
  <c r="CH945" i="64" s="1"/>
  <c r="CH2020" i="64" a="1"/>
  <c r="CH2020" i="64" s="1"/>
  <c r="CH1430" i="64" a="1"/>
  <c r="CH1430" i="64" s="1"/>
  <c r="CH1608" i="64" a="1"/>
  <c r="CH1608" i="64" s="1"/>
  <c r="CH175" i="64" a="1"/>
  <c r="CH175" i="64" s="1"/>
  <c r="CH191" i="64" a="1"/>
  <c r="CH191" i="64" s="1"/>
  <c r="CH1360" i="64" a="1"/>
  <c r="CH1360" i="64" s="1"/>
  <c r="CH1986" i="64" a="1"/>
  <c r="CH1986" i="64" s="1"/>
  <c r="CH1216" i="64" a="1"/>
  <c r="CH1216" i="64" s="1"/>
  <c r="CH1332" i="64" a="1"/>
  <c r="CH1332" i="64" s="1"/>
  <c r="CH647" i="64" a="1"/>
  <c r="CH647" i="64" s="1"/>
  <c r="CI1466" i="64" a="1"/>
  <c r="CI1466" i="64" s="1"/>
  <c r="CI1395" i="64" a="1"/>
  <c r="CI1395" i="64" s="1"/>
  <c r="CI1986" i="64" a="1"/>
  <c r="CI1986" i="64" s="1"/>
  <c r="CI1360" i="64" a="1"/>
  <c r="CI1360" i="64" s="1"/>
  <c r="CI2020" i="64" a="1"/>
  <c r="CI2020" i="64" s="1"/>
  <c r="CI1613" i="64" a="1"/>
  <c r="CI1613" i="64" s="1"/>
  <c r="CI176" i="64" a="1"/>
  <c r="CI176" i="64" s="1"/>
  <c r="CI645" i="64" a="1"/>
  <c r="CI645" i="64" s="1"/>
  <c r="CI647" i="64" a="1"/>
  <c r="CI647" i="64" s="1"/>
  <c r="CI1698" i="64" a="1"/>
  <c r="CI1698"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2" i="64" a="1"/>
  <c r="CI1722"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467" i="64" a="1"/>
  <c r="CH1361" i="64" a="1"/>
  <c r="CH1087" i="64" a="1"/>
  <c r="CH1723" i="64" a="1"/>
  <c r="CH1239" i="64" a="1"/>
  <c r="CI1723" i="64" a="1"/>
  <c r="CI1333" i="64" a="1"/>
  <c r="CI1361" i="64" a="1"/>
  <c r="CH1333" i="64" a="1"/>
  <c r="CI1239" i="64" a="1"/>
  <c r="CI1396" i="64" a="1"/>
  <c r="CH670" i="64" a="1"/>
  <c r="CI1263" i="64" a="1"/>
  <c r="CI1612" i="64" a="1"/>
  <c r="CH1612" i="64" a="1"/>
  <c r="CH946" i="64" a="1"/>
  <c r="CI1467" i="64" a="1"/>
  <c r="CH1699" i="64" a="1"/>
  <c r="CH1431" i="64" a="1"/>
  <c r="CH1396" i="64" a="1"/>
  <c r="CI670" i="64" a="1"/>
  <c r="BX512" i="64" l="1"/>
  <c r="BY507" i="64"/>
  <c r="BX504" i="64"/>
  <c r="BY496" i="64"/>
  <c r="CG1404" i="64"/>
  <c r="CE1898" i="64" a="1"/>
  <c r="CE1898" i="64" s="1"/>
  <c r="CE1891" i="64" s="1"/>
  <c r="CE1892" i="64" s="1"/>
  <c r="CH177" i="64"/>
  <c r="CI177" i="64"/>
  <c r="CI1723" i="64"/>
  <c r="CH1723" i="64"/>
  <c r="CI1396" i="64"/>
  <c r="CH1467" i="64"/>
  <c r="CI1467" i="64"/>
  <c r="CH1431" i="64"/>
  <c r="CH1333" i="64"/>
  <c r="CH1396" i="64"/>
  <c r="CI1333" i="64"/>
  <c r="CI1361" i="64"/>
  <c r="CH1361" i="64"/>
  <c r="CH1699" i="64"/>
  <c r="CI1239" i="64"/>
  <c r="CH1239" i="64"/>
  <c r="CI1263" i="64"/>
  <c r="CI1612" i="64"/>
  <c r="CH1612" i="64"/>
  <c r="CH1087" i="64"/>
  <c r="CH946" i="64"/>
  <c r="CI670" i="64"/>
  <c r="CH670" i="64"/>
  <c r="AM1671" i="64"/>
  <c r="AM1672" i="64" s="1"/>
  <c r="AM1673" i="64" s="1"/>
  <c r="AQ572" i="64"/>
  <c r="BQ948" i="64"/>
  <c r="BQ467" i="64"/>
  <c r="BP1089" i="64"/>
  <c r="AJ648" i="64"/>
  <c r="AK1241" i="64"/>
  <c r="CI192" i="64" a="1"/>
  <c r="CI192" i="64" s="1"/>
  <c r="AS468" i="64"/>
  <c r="AS473" i="64" s="1"/>
  <c r="CD190" i="64"/>
  <c r="CD193" i="64" s="1"/>
  <c r="CH1994" i="64"/>
  <c r="CI1430" i="64" a="1"/>
  <c r="CI1430" i="64" s="1"/>
  <c r="CI1724" i="64" a="1"/>
  <c r="CI1724" i="64" s="1"/>
  <c r="CJ1466" i="64" a="1"/>
  <c r="CJ1466" i="64" s="1"/>
  <c r="CJ1430" i="64" a="1"/>
  <c r="CJ1430" i="64" s="1"/>
  <c r="CJ1395" i="64" a="1"/>
  <c r="CJ1395" i="64" s="1"/>
  <c r="CJ1986" i="64" a="1"/>
  <c r="CJ1986" i="64" s="1"/>
  <c r="CJ1360" i="64" a="1"/>
  <c r="CJ1360" i="64" s="1"/>
  <c r="CJ2020" i="64" a="1"/>
  <c r="CJ2020" i="64" s="1"/>
  <c r="CJ466" i="64" a="1"/>
  <c r="CJ466" i="64" s="1"/>
  <c r="CJ645" i="64" a="1"/>
  <c r="CJ645" i="64" s="1"/>
  <c r="CJ1216" i="64" a="1"/>
  <c r="CJ1216" i="64" s="1"/>
  <c r="CJ669" i="64" a="1"/>
  <c r="CJ669" i="64" s="1"/>
  <c r="CJ176" i="64" a="1"/>
  <c r="CJ176" i="64" s="1"/>
  <c r="CJ1724" i="64" a="1"/>
  <c r="CJ1724"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2" i="64" a="1"/>
  <c r="CJ1722" i="64" s="1"/>
  <c r="CJ647" i="64" a="1"/>
  <c r="CJ647" i="64" s="1"/>
  <c r="CJ1698" i="64" a="1"/>
  <c r="CJ1698"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087" i="64" a="1"/>
  <c r="CJ1396" i="64" a="1"/>
  <c r="CJ1723" i="64" a="1"/>
  <c r="CI1431" i="64" a="1"/>
  <c r="CI946" i="64" a="1"/>
  <c r="AK646" i="64" a="1"/>
  <c r="CJ1239" i="64" a="1"/>
  <c r="CJ1333" i="64" a="1"/>
  <c r="CJ1467" i="64" a="1"/>
  <c r="CJ1612" i="64" a="1"/>
  <c r="CI1699" i="64" a="1"/>
  <c r="CJ670" i="64" a="1"/>
  <c r="CJ1263" i="64" a="1"/>
  <c r="CJ1361" i="64" a="1"/>
  <c r="CJ1431" i="64" a="1"/>
  <c r="BY499" i="64" l="1"/>
  <c r="CH1404" i="64"/>
  <c r="CI1404" i="64" s="1"/>
  <c r="CJ177" i="64"/>
  <c r="CJ1723" i="64"/>
  <c r="CJ1333" i="64"/>
  <c r="CJ1361" i="64"/>
  <c r="CI1431" i="64"/>
  <c r="CJ1396" i="64"/>
  <c r="CJ1431" i="64"/>
  <c r="CI1699" i="64"/>
  <c r="CJ1467" i="64"/>
  <c r="CJ1239" i="64"/>
  <c r="CJ1263" i="64"/>
  <c r="CJ1612" i="64"/>
  <c r="CI1087" i="64"/>
  <c r="CI946" i="64"/>
  <c r="CJ670" i="64"/>
  <c r="CF1888" i="64"/>
  <c r="CF1894" i="64" s="1"/>
  <c r="AQ576" i="64"/>
  <c r="AS571" i="64"/>
  <c r="AR574" i="64"/>
  <c r="AM1677" i="64"/>
  <c r="AN1667" i="64"/>
  <c r="BR948" i="64"/>
  <c r="BR467" i="64"/>
  <c r="BS467" i="64"/>
  <c r="BQ1089" i="64"/>
  <c r="CE190" i="64"/>
  <c r="AL1725" i="64"/>
  <c r="AK646" i="64"/>
  <c r="AM1217" i="64"/>
  <c r="AJ1335" i="64"/>
  <c r="CJ192" i="64" a="1"/>
  <c r="CJ192" i="64" s="1"/>
  <c r="CI1994" i="64"/>
  <c r="AS469" i="64"/>
  <c r="AT464" i="64"/>
  <c r="AR1614" i="64"/>
  <c r="AP1701" i="64"/>
  <c r="CK1466" i="64" a="1"/>
  <c r="CK1466" i="64" s="1"/>
  <c r="CK1430" i="64" a="1"/>
  <c r="CK1430" i="64" s="1"/>
  <c r="CK1395" i="64" a="1"/>
  <c r="CK1395" i="64" s="1"/>
  <c r="CK1986" i="64" a="1"/>
  <c r="CK1986" i="64" s="1"/>
  <c r="CK1360" i="64" a="1"/>
  <c r="CK1360" i="64" s="1"/>
  <c r="CK2020" i="64" a="1"/>
  <c r="CK2020" i="64" s="1"/>
  <c r="CK945" i="64" a="1"/>
  <c r="CK945" i="64" s="1"/>
  <c r="CK1698" i="64" a="1"/>
  <c r="CK1698"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4" i="64" a="1"/>
  <c r="CK1724" i="64" s="1"/>
  <c r="CK645" i="64" a="1"/>
  <c r="CK645" i="64" s="1"/>
  <c r="CK176" i="64" a="1"/>
  <c r="CK176" i="64" s="1"/>
  <c r="CK1722" i="64" a="1"/>
  <c r="CK1722"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612" i="64" a="1"/>
  <c r="CJ1087" i="64" a="1"/>
  <c r="CK1467" i="64" a="1"/>
  <c r="CK1431" i="64" a="1"/>
  <c r="CK1239" i="64" a="1"/>
  <c r="CJ946" i="64" a="1"/>
  <c r="CK670" i="64" a="1"/>
  <c r="CK1723" i="64" a="1"/>
  <c r="CJ1699" i="64" a="1"/>
  <c r="CK1396" i="64" a="1"/>
  <c r="CK1333" i="64" a="1"/>
  <c r="CK1361" i="64" a="1"/>
  <c r="CK1263" i="64" a="1"/>
  <c r="BY508" i="64" l="1"/>
  <c r="CF1898" i="64" a="1"/>
  <c r="CF1898" i="64" s="1"/>
  <c r="CF1891" i="64" s="1"/>
  <c r="CF1892" i="64" s="1"/>
  <c r="CK177" i="64"/>
  <c r="CK1723" i="64"/>
  <c r="CE193" i="64"/>
  <c r="CJ1404" i="64"/>
  <c r="CK1431" i="64"/>
  <c r="CK1467" i="64"/>
  <c r="CJ1699" i="64"/>
  <c r="CK1361" i="64"/>
  <c r="CK1333" i="64"/>
  <c r="CK1396" i="64"/>
  <c r="CK1239" i="64"/>
  <c r="CK1263" i="64"/>
  <c r="CK1612" i="64"/>
  <c r="CJ1087" i="64"/>
  <c r="CJ946" i="64"/>
  <c r="CK670" i="64"/>
  <c r="AN1671" i="64"/>
  <c r="AN1672" i="64" s="1"/>
  <c r="AN1673" i="64" s="1"/>
  <c r="AR572" i="64"/>
  <c r="BS948" i="64"/>
  <c r="BR1089" i="64"/>
  <c r="CF190" i="64"/>
  <c r="CF193" i="64" s="1"/>
  <c r="CJ1994" i="64"/>
  <c r="CK1994" i="64" s="1"/>
  <c r="AL1241" i="64"/>
  <c r="AT468" i="64"/>
  <c r="AT473" i="64" s="1"/>
  <c r="CK192" i="64" a="1"/>
  <c r="CK192" i="64" s="1"/>
  <c r="AK648" i="64"/>
  <c r="CL1466" i="64" a="1"/>
  <c r="CL1466" i="64" s="1"/>
  <c r="CL1430" i="64" a="1"/>
  <c r="CL1430" i="64" s="1"/>
  <c r="CL1395" i="64" a="1"/>
  <c r="CL1395" i="64" s="1"/>
  <c r="CL1360" i="64" a="1"/>
  <c r="CL1360" i="64" s="1"/>
  <c r="CL1986" i="64" a="1"/>
  <c r="CL1986" i="64" s="1"/>
  <c r="CL2020" i="64" a="1"/>
  <c r="CL2020"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4" i="64" a="1"/>
  <c r="CL1724" i="64" s="1"/>
  <c r="CL1086" i="64" a="1"/>
  <c r="CL1086" i="64" s="1"/>
  <c r="CL1238" i="64" a="1"/>
  <c r="CL1238" i="64" s="1"/>
  <c r="CL645" i="64" a="1"/>
  <c r="CL645" i="64" s="1"/>
  <c r="CL1698" i="64" a="1"/>
  <c r="CL1698"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2" i="64" a="1"/>
  <c r="CL1722"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467" i="64" a="1"/>
  <c r="CL1612" i="64" a="1"/>
  <c r="CL670" i="64" a="1"/>
  <c r="AL646" i="64" a="1"/>
  <c r="CK946" i="64" a="1"/>
  <c r="CL1239" i="64" a="1"/>
  <c r="CL1263" i="64" a="1"/>
  <c r="CL1333" i="64" a="1"/>
  <c r="CL1396" i="64" a="1"/>
  <c r="CL1361" i="64" a="1"/>
  <c r="CL1431" i="64" a="1"/>
  <c r="CL1723" i="64" a="1"/>
  <c r="CK1699" i="64" a="1"/>
  <c r="CK1087" i="64" a="1"/>
  <c r="BY510" i="64" l="1"/>
  <c r="BY500" i="64" s="1"/>
  <c r="BY502" i="64" s="1"/>
  <c r="BY503" i="64" s="1"/>
  <c r="CL177" i="64"/>
  <c r="CL1723" i="64"/>
  <c r="CK1404" i="64"/>
  <c r="CL1361" i="64"/>
  <c r="P1361" i="64" s="1"/>
  <c r="CL1333" i="64"/>
  <c r="CL1396" i="64"/>
  <c r="CK1699" i="64"/>
  <c r="CL1431" i="64"/>
  <c r="P1431" i="64" s="1"/>
  <c r="CL1467" i="64"/>
  <c r="CL1239" i="64"/>
  <c r="P1239" i="64" s="1"/>
  <c r="CL1263" i="64"/>
  <c r="CL1612" i="64"/>
  <c r="CK1087" i="64"/>
  <c r="CK946" i="64"/>
  <c r="CL670" i="64"/>
  <c r="AR576" i="64"/>
  <c r="CG1888" i="64"/>
  <c r="CG1894" i="64" s="1"/>
  <c r="CG1898" i="64" s="1" a="1"/>
  <c r="CG1898" i="64" s="1"/>
  <c r="AS574" i="64"/>
  <c r="AT571" i="64"/>
  <c r="AN1677" i="64"/>
  <c r="AO1667" i="64"/>
  <c r="BT948" i="64"/>
  <c r="BS1089" i="64"/>
  <c r="BU467" i="64"/>
  <c r="BT467" i="64"/>
  <c r="CG190" i="64"/>
  <c r="CG193" i="64" s="1"/>
  <c r="AM1725" i="64"/>
  <c r="AL646" i="64"/>
  <c r="AN1217" i="64"/>
  <c r="AQ1701" i="64"/>
  <c r="AU464" i="64"/>
  <c r="AT469" i="64"/>
  <c r="AS1614" i="64"/>
  <c r="CL192" i="64" a="1"/>
  <c r="CL192" i="64" s="1"/>
  <c r="AK1335" i="64"/>
  <c r="CL1994" i="64"/>
  <c r="P1994" i="64" s="1"/>
  <c r="J198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087" i="64" a="1"/>
  <c r="CL1699" i="64" a="1"/>
  <c r="CL946" i="64" a="1"/>
  <c r="BY511" i="64" l="1"/>
  <c r="BY516" i="64" s="1"/>
  <c r="BY504" i="64"/>
  <c r="BZ496" i="64"/>
  <c r="K1723" i="64"/>
  <c r="L1723" i="64"/>
  <c r="M1723" i="64"/>
  <c r="N1723" i="64"/>
  <c r="O1723" i="64"/>
  <c r="P1723"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9" i="64"/>
  <c r="P1699" i="64" s="1"/>
  <c r="CL1087" i="64"/>
  <c r="P1087" i="64" s="1"/>
  <c r="CL946" i="64"/>
  <c r="P946" i="64" s="1"/>
  <c r="AO1671" i="64"/>
  <c r="AO1672" i="64" s="1"/>
  <c r="AO1673" i="64" s="1"/>
  <c r="CG1891" i="64"/>
  <c r="CG1892"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4" i="64"/>
  <c r="CH1888" i="64"/>
  <c r="CH1894" i="64" s="1"/>
  <c r="CH1898" i="64" s="1" a="1"/>
  <c r="CH1898" i="64" s="1"/>
  <c r="AT574" i="64"/>
  <c r="AT572" i="64" s="1"/>
  <c r="AU571" i="64"/>
  <c r="AP1667" i="64"/>
  <c r="AO1677" i="64"/>
  <c r="BV948" i="64"/>
  <c r="BW467" i="64"/>
  <c r="BV467" i="64"/>
  <c r="BT1089" i="64"/>
  <c r="BU1089" i="64"/>
  <c r="CI190" i="64"/>
  <c r="CI193" i="64" s="1"/>
  <c r="AM646" i="64"/>
  <c r="AN1725" i="64"/>
  <c r="AO1217" i="64"/>
  <c r="AR1701"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6" i="64"/>
  <c r="CP1994" i="64"/>
  <c r="AP1671" i="64"/>
  <c r="AP1672" i="64" s="1"/>
  <c r="L1672" i="64" s="1"/>
  <c r="CH1891" i="64"/>
  <c r="CH1892"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646" i="64" a="1"/>
  <c r="CO946" i="64" a="1"/>
  <c r="CO1699" i="64" a="1"/>
  <c r="CO1087" i="64" a="1"/>
  <c r="BZ510" i="64" l="1"/>
  <c r="BZ500" i="64" s="1"/>
  <c r="BZ502" i="64" s="1"/>
  <c r="BZ503" i="64" s="1"/>
  <c r="AP1673" i="64"/>
  <c r="CO946" i="64"/>
  <c r="CO948" i="64" s="1"/>
  <c r="CO1087" i="64"/>
  <c r="CO1089" i="64" s="1"/>
  <c r="CO2457" i="64" s="1"/>
  <c r="CO1699" i="64"/>
  <c r="CP1996" i="64"/>
  <c r="CQ1994" i="64"/>
  <c r="CI1888" i="64"/>
  <c r="CI1894" i="64" s="1"/>
  <c r="CI1898" i="64" s="1" a="1"/>
  <c r="CI1898" i="64" s="1"/>
  <c r="AU574" i="64"/>
  <c r="AU572" i="64" s="1"/>
  <c r="AV571" i="64"/>
  <c r="AP1677" i="64"/>
  <c r="AQ1667" i="64"/>
  <c r="BX948" i="64"/>
  <c r="BY467" i="64"/>
  <c r="BW1089" i="64"/>
  <c r="BV1089" i="64"/>
  <c r="CK190" i="64"/>
  <c r="CK193" i="64" s="1"/>
  <c r="AO1725" i="64"/>
  <c r="AN646" i="64"/>
  <c r="AM1335" i="64"/>
  <c r="AU1614" i="64"/>
  <c r="AV469" i="64"/>
  <c r="AW464" i="64"/>
  <c r="AS1701"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699" i="64" a="1"/>
  <c r="CP1087" i="64" a="1"/>
  <c r="BZ511" i="64" l="1"/>
  <c r="BZ516" i="64" s="1"/>
  <c r="BZ504" i="64"/>
  <c r="O503" i="64"/>
  <c r="P496" i="64" s="1"/>
  <c r="CA496" i="64"/>
  <c r="CA499" i="64" s="1"/>
  <c r="CO2406" i="64"/>
  <c r="CO2410" i="64"/>
  <c r="CP1699" i="64"/>
  <c r="CP1087" i="64"/>
  <c r="CP946" i="64"/>
  <c r="CR1994" i="64"/>
  <c r="CQ1996" i="64"/>
  <c r="CO1701" i="64"/>
  <c r="AQ1671" i="64"/>
  <c r="CI1891" i="64"/>
  <c r="CI1892"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646" i="64" a="1"/>
  <c r="CQ1087" i="64" a="1"/>
  <c r="CQ1699" i="64" a="1"/>
  <c r="CQ946" i="64" a="1"/>
  <c r="O511" i="64" l="1"/>
  <c r="P507" i="64" s="1"/>
  <c r="BZ512" i="64"/>
  <c r="CA507" i="64"/>
  <c r="CA508" i="64"/>
  <c r="AQ1672" i="64"/>
  <c r="CQ946" i="64"/>
  <c r="CQ948" i="64" s="1"/>
  <c r="CQ1087" i="64"/>
  <c r="CQ1089" i="64" s="1"/>
  <c r="CQ2457" i="64" s="1"/>
  <c r="CQ1699" i="64"/>
  <c r="CR1996" i="64"/>
  <c r="CS1994" i="64"/>
  <c r="CP948" i="64"/>
  <c r="CP1089" i="64"/>
  <c r="CP2457" i="64" s="1"/>
  <c r="CP1701" i="64"/>
  <c r="CL193" i="64"/>
  <c r="CJ1888" i="64"/>
  <c r="CJ1894" i="64" s="1"/>
  <c r="CJ1898" i="64" s="1" a="1"/>
  <c r="CJ1898" i="64" s="1"/>
  <c r="AV574" i="64"/>
  <c r="AV572" i="64" s="1"/>
  <c r="AW571" i="64"/>
  <c r="BZ948" i="64"/>
  <c r="BX1089" i="64"/>
  <c r="AO646" i="64"/>
  <c r="AQ1217" i="64"/>
  <c r="AT1701"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9" i="64" a="1"/>
  <c r="CA510" i="64" l="1"/>
  <c r="CP2406" i="64"/>
  <c r="CP2410" i="64"/>
  <c r="CQ2406" i="64"/>
  <c r="CQ2410" i="64"/>
  <c r="AQ1673" i="64"/>
  <c r="AQ1677" i="64"/>
  <c r="AR1667" i="64"/>
  <c r="K193" i="64"/>
  <c r="L193" i="64"/>
  <c r="M193" i="64"/>
  <c r="N193" i="64"/>
  <c r="O193" i="64"/>
  <c r="P193" i="64"/>
  <c r="CR1699" i="64"/>
  <c r="CR1087" i="64"/>
  <c r="CR1089" i="64" s="1"/>
  <c r="CR2457" i="64" s="1"/>
  <c r="CR946" i="64"/>
  <c r="CR948" i="64" s="1"/>
  <c r="CS1996" i="64"/>
  <c r="CT1994" i="64"/>
  <c r="CQ1701" i="64"/>
  <c r="CJ1891" i="64"/>
  <c r="CJ1892" i="64" s="1"/>
  <c r="AV576" i="64"/>
  <c r="CA948" i="64"/>
  <c r="CA467" i="64"/>
  <c r="BY1089" i="64"/>
  <c r="BZ467" i="64"/>
  <c r="AP1241" i="64"/>
  <c r="AP1725"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699" i="64" a="1"/>
  <c r="AP646" i="64" a="1"/>
  <c r="CS1087" i="64" a="1"/>
  <c r="CS946" i="64" a="1"/>
  <c r="CA500" i="64" l="1"/>
  <c r="CA502" i="64" s="1"/>
  <c r="CA511" i="64"/>
  <c r="CR2406" i="64"/>
  <c r="CR2410" i="64"/>
  <c r="AR1671" i="64"/>
  <c r="CS946" i="64"/>
  <c r="CS948" i="64" s="1"/>
  <c r="CS1087" i="64"/>
  <c r="CS1089" i="64" s="1"/>
  <c r="CS2457" i="64" s="1"/>
  <c r="CS1699" i="64"/>
  <c r="CT1996" i="64"/>
  <c r="CU1994" i="64"/>
  <c r="CR1701" i="64"/>
  <c r="CK1888" i="64"/>
  <c r="CK1894" i="64" s="1"/>
  <c r="CK1898" i="64" s="1" a="1"/>
  <c r="CK1898" i="64" s="1"/>
  <c r="AX571" i="64"/>
  <c r="AW574" i="64"/>
  <c r="CB948" i="64"/>
  <c r="CB467" i="64"/>
  <c r="BZ1089" i="64"/>
  <c r="CA1089" i="64"/>
  <c r="AP646" i="64"/>
  <c r="AQ1725" i="64"/>
  <c r="AR1217" i="64"/>
  <c r="AU1701"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946" i="64" a="1"/>
  <c r="CT1087" i="64" a="1"/>
  <c r="CT1699" i="64" a="1"/>
  <c r="CA516" i="64" l="1"/>
  <c r="CB507" i="64"/>
  <c r="CA512" i="64"/>
  <c r="CA503" i="64"/>
  <c r="CS2406" i="64"/>
  <c r="CS2410" i="64"/>
  <c r="AR1672" i="64"/>
  <c r="AS1667" i="64" s="1"/>
  <c r="CT1699" i="64"/>
  <c r="CT1087" i="64"/>
  <c r="CT1089" i="64" s="1"/>
  <c r="CT2457" i="64" s="1"/>
  <c r="CT946" i="64"/>
  <c r="CT948" i="64" s="1"/>
  <c r="CV1994" i="64"/>
  <c r="CU1996" i="64"/>
  <c r="CS1701" i="64"/>
  <c r="CK1891" i="64"/>
  <c r="CK1892"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87" i="64" a="1"/>
  <c r="CU1699" i="64" a="1"/>
  <c r="AQ646" i="64" a="1"/>
  <c r="CU946" i="64" a="1"/>
  <c r="CA504" i="64" l="1"/>
  <c r="CB496" i="64"/>
  <c r="CB499" i="64" s="1"/>
  <c r="CT2406" i="64"/>
  <c r="CT2410" i="64"/>
  <c r="AR1677" i="64"/>
  <c r="AR1673" i="64"/>
  <c r="AS1671" i="64"/>
  <c r="CU946" i="64"/>
  <c r="CU948" i="64" s="1"/>
  <c r="CU1087" i="64"/>
  <c r="CU1699" i="64"/>
  <c r="CV1996" i="64"/>
  <c r="CW1994" i="64"/>
  <c r="CT1701" i="64"/>
  <c r="CL1888" i="64"/>
  <c r="AW576" i="64"/>
  <c r="AX574" i="64"/>
  <c r="AX572" i="64" s="1"/>
  <c r="AY571" i="64"/>
  <c r="CD948" i="64"/>
  <c r="CD467" i="64"/>
  <c r="CC1089" i="64"/>
  <c r="AQ646" i="64"/>
  <c r="AR1725" i="64"/>
  <c r="AS1217" i="64"/>
  <c r="AV1701"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1699" i="64" a="1"/>
  <c r="CV946" i="64" a="1"/>
  <c r="CV1087" i="64" a="1"/>
  <c r="CB508" i="64" l="1"/>
  <c r="CU2406" i="64"/>
  <c r="CU2410" i="64"/>
  <c r="AS1672" i="64"/>
  <c r="AT1667" i="64" s="1"/>
  <c r="CV1699" i="64"/>
  <c r="CV1087" i="64"/>
  <c r="CV1089" i="64" s="1"/>
  <c r="CV2457" i="64" s="1"/>
  <c r="CV946" i="64"/>
  <c r="CV948" i="64" s="1"/>
  <c r="CW1996" i="64"/>
  <c r="CX1994" i="64"/>
  <c r="CU1701" i="64"/>
  <c r="CU1089" i="64"/>
  <c r="CU2457" i="64" s="1"/>
  <c r="CL1894" i="64"/>
  <c r="CL1898" i="64" s="1" a="1"/>
  <c r="CL1898"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699" i="64" a="1"/>
  <c r="CW946" i="64" a="1"/>
  <c r="AR646" i="64" a="1"/>
  <c r="CW1087" i="64" a="1"/>
  <c r="CB510" i="64" l="1"/>
  <c r="CB500" i="64" s="1"/>
  <c r="CB502" i="64" s="1"/>
  <c r="CV2406" i="64"/>
  <c r="CV2410" i="64"/>
  <c r="AS1677" i="64"/>
  <c r="AS1673" i="64"/>
  <c r="AT1671" i="64"/>
  <c r="CW946" i="64"/>
  <c r="CW948" i="64" s="1"/>
  <c r="CW1087" i="64"/>
  <c r="CW1699" i="64"/>
  <c r="CX1996" i="64"/>
  <c r="CY1994" i="64"/>
  <c r="CV1701" i="64"/>
  <c r="CL1891" i="64"/>
  <c r="AY574" i="64"/>
  <c r="AZ571" i="64"/>
  <c r="CF948" i="64"/>
  <c r="CE1089" i="64"/>
  <c r="AR646" i="64"/>
  <c r="AS1725" i="64"/>
  <c r="AT1217" i="64"/>
  <c r="AW1701"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99" i="64" a="1"/>
  <c r="CX946" i="64" a="1"/>
  <c r="CX1087" i="64" a="1"/>
  <c r="CB511" i="64" l="1"/>
  <c r="CB516" i="64" s="1"/>
  <c r="CB503" i="64"/>
  <c r="CW2406" i="64"/>
  <c r="CW2410" i="64"/>
  <c r="AT1672" i="64"/>
  <c r="CX1699" i="64"/>
  <c r="CX1087" i="64"/>
  <c r="CX1089" i="64" s="1"/>
  <c r="CX2457" i="64" s="1"/>
  <c r="CX946" i="64"/>
  <c r="CX948" i="64" s="1"/>
  <c r="CY1996" i="64"/>
  <c r="CZ1994" i="64"/>
  <c r="CW1701" i="64"/>
  <c r="CW1089" i="64"/>
  <c r="CW2457" i="64" s="1"/>
  <c r="CL1892" i="64"/>
  <c r="P1892"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699" i="64" a="1"/>
  <c r="CY1087" i="64" a="1"/>
  <c r="CY946" i="64" a="1"/>
  <c r="CC507" i="64" l="1"/>
  <c r="CB512" i="64"/>
  <c r="CB504" i="64"/>
  <c r="CC496" i="64"/>
  <c r="CC499" i="64" s="1"/>
  <c r="CX2406" i="64"/>
  <c r="CX2410" i="64"/>
  <c r="AT1673" i="64"/>
  <c r="AU1667" i="64"/>
  <c r="AU1671" i="64" s="1"/>
  <c r="AU1672" i="64" s="1"/>
  <c r="AU1673" i="64" s="1"/>
  <c r="AT1677" i="64"/>
  <c r="CY946" i="64"/>
  <c r="CY948" i="64" s="1"/>
  <c r="CY1087" i="64"/>
  <c r="CY1089" i="64" s="1"/>
  <c r="CY2457" i="64" s="1"/>
  <c r="CY1699" i="64"/>
  <c r="CZ1996" i="64"/>
  <c r="DA1994" i="64"/>
  <c r="CX1701" i="64"/>
  <c r="AY576" i="64"/>
  <c r="BA571" i="64"/>
  <c r="AZ574" i="64"/>
  <c r="AZ572" i="64" s="1"/>
  <c r="CH948" i="64"/>
  <c r="CH467" i="64"/>
  <c r="CG1089" i="64"/>
  <c r="AS646" i="64"/>
  <c r="AT1725" i="64"/>
  <c r="AU1217" i="64"/>
  <c r="AX1701" i="64"/>
  <c r="AR1335" i="64"/>
  <c r="BB464" i="64"/>
  <c r="BA469" i="64"/>
  <c r="AZ1614" i="64"/>
  <c r="AX187" i="69"/>
  <c r="AX188" i="69" s="1"/>
  <c r="AX162" i="69"/>
  <c r="AX169" i="69" s="1"/>
  <c r="AX179" i="69" s="1"/>
  <c r="AW173" i="69"/>
  <c r="AW175" i="69" s="1"/>
  <c r="AY140" i="69"/>
  <c r="AY150" i="69" s="1"/>
  <c r="AZ129" i="69"/>
  <c r="J135" i="69"/>
  <c r="AY142" i="69"/>
  <c r="AY136" i="69"/>
  <c r="BA115" i="69"/>
  <c r="BA117" i="69"/>
  <c r="CZ1699" i="64" a="1"/>
  <c r="CZ1087" i="64" a="1"/>
  <c r="CZ946" i="64" a="1"/>
  <c r="CC508" i="64" l="1"/>
  <c r="CY2406" i="64"/>
  <c r="CY2410" i="64"/>
  <c r="AV1667" i="64"/>
  <c r="AV1671" i="64" s="1"/>
  <c r="AV1672" i="64" s="1"/>
  <c r="AU1677" i="64"/>
  <c r="CZ1699" i="64"/>
  <c r="CZ1087" i="64"/>
  <c r="CZ1089" i="64" s="1"/>
  <c r="CZ2457" i="64" s="1"/>
  <c r="CZ946" i="64"/>
  <c r="CZ948" i="64" s="1"/>
  <c r="CO1888" i="64"/>
  <c r="CO1894" i="64" s="1"/>
  <c r="CO1898" i="64" s="1" a="1"/>
  <c r="CO1898" i="64" s="1"/>
  <c r="DA1996" i="64"/>
  <c r="DB1994" i="64"/>
  <c r="CY1701"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946" i="64" a="1"/>
  <c r="DA1699" i="64" a="1"/>
  <c r="AT646" i="64" a="1"/>
  <c r="DA1087" i="64" a="1"/>
  <c r="CC510" i="64" l="1"/>
  <c r="CC500" i="64" s="1"/>
  <c r="CC502" i="64" s="1"/>
  <c r="CZ2406" i="64"/>
  <c r="CZ2410" i="64"/>
  <c r="DA946" i="64"/>
  <c r="DA948" i="64" s="1"/>
  <c r="DA1087" i="64"/>
  <c r="DA1089" i="64" s="1"/>
  <c r="DA2457" i="64" s="1"/>
  <c r="DA1699" i="64"/>
  <c r="CO1891" i="64"/>
  <c r="CO1892" i="64" s="1"/>
  <c r="CP1888" i="64" s="1"/>
  <c r="CP1894" i="64" s="1"/>
  <c r="CP1898" i="64" s="1" a="1"/>
  <c r="CP1898" i="64" s="1"/>
  <c r="DB1996" i="64"/>
  <c r="DC1994" i="64"/>
  <c r="CZ1701" i="64"/>
  <c r="BA574" i="64"/>
  <c r="BA572" i="64" s="1"/>
  <c r="BB571" i="64"/>
  <c r="AV1673" i="64"/>
  <c r="AW1667" i="64"/>
  <c r="AV1677" i="64"/>
  <c r="CJ948" i="64"/>
  <c r="CL467" i="64"/>
  <c r="CJ467" i="64"/>
  <c r="CH1089" i="64"/>
  <c r="CI467" i="64"/>
  <c r="CI1089" i="64"/>
  <c r="AT646" i="64"/>
  <c r="AU1725" i="64"/>
  <c r="AV1217" i="64"/>
  <c r="AS1335" i="64"/>
  <c r="BA1614" i="64"/>
  <c r="AY1701"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699" i="64" a="1"/>
  <c r="DB1087" i="64" a="1"/>
  <c r="DB946" i="64" a="1"/>
  <c r="CC511" i="64" l="1"/>
  <c r="CD507" i="64" s="1"/>
  <c r="CC503" i="64"/>
  <c r="DA2406" i="64"/>
  <c r="DA2410" i="64"/>
  <c r="K467" i="64"/>
  <c r="L467" i="64"/>
  <c r="M467" i="64"/>
  <c r="N467" i="64"/>
  <c r="O467" i="64"/>
  <c r="DB1699" i="64"/>
  <c r="DB1087" i="64"/>
  <c r="DB1089" i="64" s="1"/>
  <c r="DB2457" i="64" s="1"/>
  <c r="DB946" i="64"/>
  <c r="DB948" i="64" s="1"/>
  <c r="CP1891" i="64"/>
  <c r="CP1892" i="64" s="1"/>
  <c r="CQ1888" i="64" s="1"/>
  <c r="CQ1894" i="64" s="1"/>
  <c r="CQ1898" i="64" s="1" a="1"/>
  <c r="CQ1898" i="64" s="1"/>
  <c r="DD1994" i="64"/>
  <c r="DC1996" i="64"/>
  <c r="DA1701" i="64"/>
  <c r="AW1671" i="64"/>
  <c r="AW1672" i="64" s="1"/>
  <c r="AW1673"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087" i="64" a="1"/>
  <c r="DC946" i="64" a="1"/>
  <c r="DC1699" i="64" a="1"/>
  <c r="AU646" i="64" a="1"/>
  <c r="CC512" i="64" l="1"/>
  <c r="CC516" i="64"/>
  <c r="CC504" i="64"/>
  <c r="CD496" i="64"/>
  <c r="CD499" i="64" s="1"/>
  <c r="DB2406" i="64"/>
  <c r="DB2410" i="64"/>
  <c r="DC946" i="64"/>
  <c r="DC948" i="64" s="1"/>
  <c r="DC1087" i="64"/>
  <c r="DC1089" i="64" s="1"/>
  <c r="DC2457" i="64" s="1"/>
  <c r="DC1699" i="64"/>
  <c r="CQ1891" i="64"/>
  <c r="CQ1892" i="64" s="1"/>
  <c r="CR1888" i="64" s="1"/>
  <c r="CR1894" i="64" s="1"/>
  <c r="CR1898" i="64" s="1" a="1"/>
  <c r="CR1898" i="64" s="1"/>
  <c r="DD1996" i="64"/>
  <c r="DE1994" i="64"/>
  <c r="DB1701" i="64"/>
  <c r="BB574" i="64"/>
  <c r="BC571" i="64"/>
  <c r="N571" i="64"/>
  <c r="AW1677" i="64"/>
  <c r="AX1667" i="64"/>
  <c r="CL948" i="64"/>
  <c r="CJ1089" i="64"/>
  <c r="CK467" i="64"/>
  <c r="P467" i="64" s="1"/>
  <c r="AU646" i="64"/>
  <c r="AV1725" i="64"/>
  <c r="AW1217" i="64"/>
  <c r="BB1614" i="64"/>
  <c r="AZ1701" i="64"/>
  <c r="AT1335" i="64"/>
  <c r="BD464" i="64"/>
  <c r="BC469" i="64"/>
  <c r="AY167" i="69"/>
  <c r="AY173" i="69" s="1"/>
  <c r="J173" i="69" s="1"/>
  <c r="J162" i="69"/>
  <c r="K156" i="69" s="1"/>
  <c r="K140" i="69"/>
  <c r="AY200" i="69"/>
  <c r="AY169" i="69"/>
  <c r="AY179" i="69" s="1"/>
  <c r="AZ156" i="69"/>
  <c r="AZ161" i="69" s="1"/>
  <c r="K161" i="69" s="1"/>
  <c r="AZ152" i="69"/>
  <c r="BA135" i="69"/>
  <c r="BB118" i="69"/>
  <c r="BC112" i="69" s="1"/>
  <c r="DD1699" i="64" a="1"/>
  <c r="DD946" i="64" a="1"/>
  <c r="DD1087" i="64" a="1"/>
  <c r="CD508" i="64" l="1"/>
  <c r="DC2406" i="64"/>
  <c r="DC2410" i="64"/>
  <c r="DD1699" i="64"/>
  <c r="DD1087" i="64"/>
  <c r="DD1089" i="64" s="1"/>
  <c r="DD2457" i="64" s="1"/>
  <c r="DD946" i="64"/>
  <c r="DD948" i="64" s="1"/>
  <c r="CR1891" i="64"/>
  <c r="CR1892" i="64" s="1"/>
  <c r="DE1996" i="64"/>
  <c r="DF1994" i="64"/>
  <c r="DC1701" i="64"/>
  <c r="AX1671" i="64"/>
  <c r="AX1672" i="64" s="1"/>
  <c r="AX1673"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DE1087" i="64" a="1"/>
  <c r="DE946" i="64" a="1"/>
  <c r="AV646" i="64" a="1"/>
  <c r="DE1699" i="64" a="1"/>
  <c r="CD510" i="64" l="1"/>
  <c r="CD500" i="64" s="1"/>
  <c r="CD502" i="64" s="1"/>
  <c r="DD2406" i="64"/>
  <c r="DD2410" i="64"/>
  <c r="CS1888" i="64"/>
  <c r="DE946" i="64"/>
  <c r="DE948" i="64" s="1"/>
  <c r="DE1087" i="64"/>
  <c r="DE1089" i="64" s="1"/>
  <c r="DE2457" i="64" s="1"/>
  <c r="DE1699" i="64"/>
  <c r="DF1996" i="64"/>
  <c r="DG1994" i="64"/>
  <c r="DD1701" i="64"/>
  <c r="BB576" i="64"/>
  <c r="BC574" i="64"/>
  <c r="BD571" i="64"/>
  <c r="AX1677" i="64"/>
  <c r="AY1667" i="64"/>
  <c r="AV646" i="64"/>
  <c r="AW1725" i="64"/>
  <c r="AX1217" i="64"/>
  <c r="BD469" i="64"/>
  <c r="BE464" i="64"/>
  <c r="BC1614" i="64"/>
  <c r="BA1701" i="64"/>
  <c r="AU1335" i="64"/>
  <c r="AZ184" i="69"/>
  <c r="K159" i="69"/>
  <c r="AZ169" i="69"/>
  <c r="AZ179" i="69" s="1"/>
  <c r="BA156" i="69"/>
  <c r="BA161" i="69" s="1"/>
  <c r="AZ167" i="69"/>
  <c r="K167" i="69" s="1"/>
  <c r="BB132" i="69"/>
  <c r="BB157" i="69" s="1"/>
  <c r="BB134" i="69"/>
  <c r="BA146" i="69"/>
  <c r="BA148" i="69" s="1"/>
  <c r="BA152" i="69"/>
  <c r="BC118" i="69"/>
  <c r="BC119" i="69" s="1"/>
  <c r="DF946" i="64" a="1"/>
  <c r="DF1087" i="64" a="1"/>
  <c r="DF1699" i="64" a="1"/>
  <c r="CD511" i="64" l="1"/>
  <c r="CD516" i="64" s="1"/>
  <c r="CD503" i="64"/>
  <c r="DE2406" i="64"/>
  <c r="DE2410" i="64"/>
  <c r="CS1894" i="64"/>
  <c r="DF1699" i="64"/>
  <c r="DF1087" i="64"/>
  <c r="DF1089" i="64" s="1"/>
  <c r="DF2457" i="64" s="1"/>
  <c r="DF946" i="64"/>
  <c r="DF948" i="64" s="1"/>
  <c r="DE1701" i="64"/>
  <c r="DH1994" i="64"/>
  <c r="DG1996" i="64"/>
  <c r="AY1671" i="64"/>
  <c r="AY1672" i="64" s="1"/>
  <c r="AY1673" i="64" s="1"/>
  <c r="BC572" i="64"/>
  <c r="AW1241" i="64"/>
  <c r="BE468" i="64"/>
  <c r="BE473" i="64" s="1"/>
  <c r="AV648" i="64"/>
  <c r="K184" i="69"/>
  <c r="AZ187" i="69"/>
  <c r="AZ173" i="69"/>
  <c r="AZ175" i="69" s="1"/>
  <c r="K175" i="69" s="1"/>
  <c r="BA159" i="69"/>
  <c r="BA184" i="69" s="1"/>
  <c r="AZ177" i="69"/>
  <c r="BB135" i="69"/>
  <c r="BB142" i="69" s="1"/>
  <c r="BC123" i="69"/>
  <c r="BC125" i="69"/>
  <c r="BD112" i="69"/>
  <c r="BD117" i="69" s="1"/>
  <c r="DG946" i="64" a="1"/>
  <c r="DG1699" i="64" a="1"/>
  <c r="AW646" i="64" a="1"/>
  <c r="DG1087" i="64" a="1"/>
  <c r="CD512" i="64" l="1"/>
  <c r="CE507" i="64"/>
  <c r="CD504" i="64"/>
  <c r="CE496" i="64"/>
  <c r="CE499" i="64" s="1"/>
  <c r="DF2406" i="64"/>
  <c r="DF2410" i="64"/>
  <c r="CS1898" i="64" a="1"/>
  <c r="CS1898" i="64" s="1"/>
  <c r="CS1891" i="64" s="1"/>
  <c r="CS1892" i="64" s="1"/>
  <c r="CT1888" i="64" s="1"/>
  <c r="CT1894" i="64" s="1"/>
  <c r="DG946" i="64"/>
  <c r="DG948" i="64" s="1"/>
  <c r="DG1087" i="64"/>
  <c r="DG1089" i="64" s="1"/>
  <c r="DG2457" i="64" s="1"/>
  <c r="DG1699" i="64"/>
  <c r="DH1996" i="64"/>
  <c r="DI1994" i="64"/>
  <c r="DF1701" i="64"/>
  <c r="AZ1667" i="64"/>
  <c r="AZ1671" i="64" s="1"/>
  <c r="AY1677" i="64"/>
  <c r="BC576" i="64"/>
  <c r="BD574" i="64"/>
  <c r="BE571" i="64"/>
  <c r="AW646" i="64"/>
  <c r="AX1725" i="64"/>
  <c r="AY1217" i="64"/>
  <c r="BB1701"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87" i="64" a="1"/>
  <c r="DH1699" i="64" a="1"/>
  <c r="DH946" i="64" a="1"/>
  <c r="CE508" i="64" l="1"/>
  <c r="DG2406" i="64"/>
  <c r="DG2410" i="64"/>
  <c r="CT1898" i="64" a="1"/>
  <c r="CT1898" i="64" s="1"/>
  <c r="CT1891" i="64" s="1"/>
  <c r="CT1892" i="64" s="1"/>
  <c r="CU1888" i="64" s="1"/>
  <c r="CU1894" i="64" s="1"/>
  <c r="DH1699" i="64"/>
  <c r="DH1087" i="64"/>
  <c r="DH1089" i="64" s="1"/>
  <c r="DH2457" i="64" s="1"/>
  <c r="DH946" i="64"/>
  <c r="DH948" i="64" s="1"/>
  <c r="DG1701" i="64"/>
  <c r="DI1996" i="64"/>
  <c r="DJ1994" i="64"/>
  <c r="AZ1672" i="64"/>
  <c r="AZ1673"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DI1087" i="64" a="1"/>
  <c r="DI1699" i="64" a="1"/>
  <c r="DI946" i="64" a="1"/>
  <c r="AX646" i="64" a="1"/>
  <c r="CE510" i="64" l="1"/>
  <c r="CE500" i="64" s="1"/>
  <c r="CE502" i="64" s="1"/>
  <c r="DH2406" i="64"/>
  <c r="DH2410" i="64"/>
  <c r="CU1898" i="64" a="1"/>
  <c r="CU1898" i="64" s="1"/>
  <c r="CU1891" i="64" s="1"/>
  <c r="CU1892" i="64" s="1"/>
  <c r="CV1888" i="64" s="1"/>
  <c r="CV1894" i="64" s="1"/>
  <c r="DI946" i="64"/>
  <c r="DI948" i="64" s="1"/>
  <c r="DI1087" i="64"/>
  <c r="DI1089" i="64" s="1"/>
  <c r="DI2457" i="64" s="1"/>
  <c r="DI1699" i="64"/>
  <c r="DJ1996" i="64"/>
  <c r="DK1994" i="64"/>
  <c r="DL1994" i="64" s="1"/>
  <c r="DL1996" i="64" s="1"/>
  <c r="DH1701" i="64"/>
  <c r="AZ1677" i="64"/>
  <c r="BA1667" i="64"/>
  <c r="BA1671" i="64" s="1"/>
  <c r="BA1672" i="64" s="1"/>
  <c r="BA1673" i="64" s="1"/>
  <c r="BD576" i="64"/>
  <c r="BF571" i="64"/>
  <c r="BE574" i="64"/>
  <c r="AX646" i="64"/>
  <c r="AY1725" i="64"/>
  <c r="AZ1217" i="64"/>
  <c r="BG464" i="64"/>
  <c r="BF469" i="64"/>
  <c r="BC1701"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87" i="64" a="1"/>
  <c r="DJ1699" i="64" a="1"/>
  <c r="DJ946" i="64" a="1"/>
  <c r="CE511" i="64" l="1"/>
  <c r="CF507" i="64" s="1"/>
  <c r="CE503" i="64"/>
  <c r="DI2406" i="64"/>
  <c r="DI2410" i="64"/>
  <c r="CV1898" i="64" a="1"/>
  <c r="CV1898" i="64" s="1"/>
  <c r="CV1891" i="64" s="1"/>
  <c r="CV1892" i="64" s="1"/>
  <c r="CW1888" i="64" s="1"/>
  <c r="CW1894" i="64" s="1"/>
  <c r="DJ1699" i="64"/>
  <c r="DJ1087" i="64"/>
  <c r="DJ1089" i="64" s="1"/>
  <c r="DJ2457" i="64" s="1"/>
  <c r="DJ946" i="64"/>
  <c r="DJ948" i="64" s="1"/>
  <c r="DI1701" i="64"/>
  <c r="DK1996" i="64"/>
  <c r="BE572" i="64"/>
  <c r="BB1667" i="64"/>
  <c r="BA1677"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AY646" i="64" a="1"/>
  <c r="DK1087" i="64" a="1"/>
  <c r="DK946" i="64" a="1"/>
  <c r="DK1699" i="64" a="1"/>
  <c r="CE512" i="64" l="1"/>
  <c r="CE516" i="64"/>
  <c r="CE504" i="64"/>
  <c r="CF496" i="64"/>
  <c r="CF499" i="64" s="1"/>
  <c r="CF508" i="64" s="1"/>
  <c r="CF510" i="64" s="1"/>
  <c r="CF500" i="64" s="1"/>
  <c r="CF502" i="64" s="1"/>
  <c r="CF503" i="64" s="1"/>
  <c r="K508" i="64"/>
  <c r="K510" i="64"/>
  <c r="L510" i="64"/>
  <c r="M510" i="64"/>
  <c r="N510" i="64"/>
  <c r="O510" i="64"/>
  <c r="DJ2406" i="64"/>
  <c r="DJ2410" i="64"/>
  <c r="CW1898" i="64" a="1"/>
  <c r="CW1898" i="64" s="1"/>
  <c r="CW1891" i="64" s="1"/>
  <c r="CW1892" i="64" s="1"/>
  <c r="CX1888" i="64" s="1"/>
  <c r="CX1894" i="64" s="1"/>
  <c r="DK946" i="64"/>
  <c r="DK1087" i="64"/>
  <c r="DK1699" i="64"/>
  <c r="DJ1701" i="64"/>
  <c r="BB1671" i="64"/>
  <c r="BB1672" i="64" s="1"/>
  <c r="M1672" i="64" s="1"/>
  <c r="BE576" i="64"/>
  <c r="BF574" i="64"/>
  <c r="BG571" i="64"/>
  <c r="AZ1725" i="64"/>
  <c r="AY646" i="64"/>
  <c r="BA1217" i="64"/>
  <c r="BD1701"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087" i="64" a="1"/>
  <c r="DL1699" i="64" a="1"/>
  <c r="DL946" i="64" a="1"/>
  <c r="K512" i="64" l="1"/>
  <c r="CF511" i="64"/>
  <c r="CF504" i="64"/>
  <c r="CG496" i="64"/>
  <c r="CG499" i="64" s="1"/>
  <c r="CX1898" i="64" a="1"/>
  <c r="CX1898" i="64" s="1"/>
  <c r="CX1891" i="64" s="1"/>
  <c r="CX1892" i="64" s="1"/>
  <c r="CY1888" i="64" s="1"/>
  <c r="CY1894" i="64" s="1"/>
  <c r="DL1699" i="64"/>
  <c r="DL1087" i="64"/>
  <c r="DL946" i="64"/>
  <c r="DL948" i="64" s="1"/>
  <c r="DK1089" i="64"/>
  <c r="DK2457" i="64" s="1"/>
  <c r="DK948" i="64"/>
  <c r="BB1673" i="64"/>
  <c r="DK1701" i="64"/>
  <c r="BF572" i="64"/>
  <c r="BC1667" i="64"/>
  <c r="BB1677"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6" i="64"/>
  <c r="DK2410" i="64"/>
  <c r="DL2406" i="64"/>
  <c r="DL2410" i="64"/>
  <c r="DL1701" i="64"/>
  <c r="DL1089" i="64"/>
  <c r="CY1898" i="64" a="1"/>
  <c r="CY1898" i="64" s="1"/>
  <c r="CY1891" i="64" s="1"/>
  <c r="CY1892" i="64" s="1"/>
  <c r="CZ1888" i="64" s="1"/>
  <c r="CZ1894" i="64" s="1"/>
  <c r="BC1671" i="64"/>
  <c r="BF576" i="64"/>
  <c r="BG574" i="64"/>
  <c r="BH571" i="64"/>
  <c r="AZ646" i="64"/>
  <c r="BA1725" i="64"/>
  <c r="BB1217" i="64"/>
  <c r="AY1335" i="64"/>
  <c r="BE1701" i="64"/>
  <c r="BI464" i="64"/>
  <c r="BH469" i="64"/>
  <c r="BG1614" i="64"/>
  <c r="BC200" i="69"/>
  <c r="BC194" i="69"/>
  <c r="BC202" i="69" s="1"/>
  <c r="BD183" i="69"/>
  <c r="BD186" i="69" s="1"/>
  <c r="BC188" i="69"/>
  <c r="BC163" i="69"/>
  <c r="BC169" i="69"/>
  <c r="BC179" i="69" s="1"/>
  <c r="BD156" i="69"/>
  <c r="BC173" i="69"/>
  <c r="BC175" i="69" s="1"/>
  <c r="BC177" i="69"/>
  <c r="BE135" i="69"/>
  <c r="BG117" i="69"/>
  <c r="BG118" i="69" s="1"/>
  <c r="CG500" i="64" l="1"/>
  <c r="CG511" i="64"/>
  <c r="K1701" i="64"/>
  <c r="L1701" i="64"/>
  <c r="M1701" i="64"/>
  <c r="DL2457" i="64"/>
  <c r="K1089" i="64"/>
  <c r="L1089" i="64"/>
  <c r="M1089" i="64"/>
  <c r="N1089" i="64"/>
  <c r="O1089" i="64"/>
  <c r="P1089" i="64"/>
  <c r="CZ1898" i="64" a="1"/>
  <c r="CZ1898" i="64" s="1"/>
  <c r="CZ1891" i="64" s="1"/>
  <c r="CZ1892" i="64" s="1"/>
  <c r="DA1888" i="64" s="1"/>
  <c r="K948" i="64"/>
  <c r="L948" i="64"/>
  <c r="M948" i="64"/>
  <c r="N948" i="64"/>
  <c r="O948" i="64"/>
  <c r="P948" i="64"/>
  <c r="BG572" i="64"/>
  <c r="BC1672"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3" i="64"/>
  <c r="DA1894" i="64"/>
  <c r="BG576" i="64"/>
  <c r="BI571" i="64"/>
  <c r="BH574" i="64"/>
  <c r="BH572" i="64" s="1"/>
  <c r="BD1667" i="64"/>
  <c r="BC1677" i="64"/>
  <c r="BA646" i="64"/>
  <c r="BC1217" i="64"/>
  <c r="BH1614" i="64"/>
  <c r="AZ1335" i="64"/>
  <c r="BF1701"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8" i="64" a="1"/>
  <c r="DA1898" i="64" s="1"/>
  <c r="DA1891" i="64" s="1"/>
  <c r="DA1892" i="64" s="1"/>
  <c r="DB1888" i="64" s="1"/>
  <c r="DB1894" i="64" s="1"/>
  <c r="BD1671" i="64"/>
  <c r="BH576" i="64"/>
  <c r="BB1725"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8" i="64" a="1"/>
  <c r="DB1898" i="64" s="1"/>
  <c r="DB1891" i="64" s="1"/>
  <c r="DB1892" i="64" s="1"/>
  <c r="DC1888" i="64" s="1"/>
  <c r="DC1894" i="64" s="1"/>
  <c r="BD1672" i="64"/>
  <c r="BI574" i="64"/>
  <c r="BI572" i="64" s="1"/>
  <c r="BJ571" i="64"/>
  <c r="BC1725" i="64"/>
  <c r="BB646" i="64"/>
  <c r="BD1217" i="64"/>
  <c r="BG1701"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3" i="64"/>
  <c r="DC1898" i="64" a="1"/>
  <c r="DC1898" i="64" s="1"/>
  <c r="DC1891" i="64" s="1"/>
  <c r="DC1892" i="64" s="1"/>
  <c r="DD1888" i="64" s="1"/>
  <c r="BD1677" i="64"/>
  <c r="BE1667"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71" i="64"/>
  <c r="DD1894" i="64"/>
  <c r="BJ574" i="64"/>
  <c r="BJ572" i="64" s="1"/>
  <c r="BK571" i="64"/>
  <c r="BD1241" i="64"/>
  <c r="BC646" i="64"/>
  <c r="BD1725" i="64"/>
  <c r="BE1217" i="64"/>
  <c r="BL464" i="64"/>
  <c r="BK469" i="64"/>
  <c r="BB1335" i="64"/>
  <c r="BH1701" i="64"/>
  <c r="BJ1614" i="64"/>
  <c r="BF159" i="69"/>
  <c r="BF184" i="69" s="1"/>
  <c r="BF187" i="69" s="1"/>
  <c r="BF192" i="69" s="1"/>
  <c r="BF198" i="69" s="1"/>
  <c r="BG135" i="69"/>
  <c r="BG140" i="69" s="1"/>
  <c r="BG150" i="69" s="1"/>
  <c r="BJ115" i="69"/>
  <c r="BJ118" i="69" s="1"/>
  <c r="BJ125" i="69" s="1"/>
  <c r="CH516" i="64" l="1"/>
  <c r="CH512" i="64"/>
  <c r="CI507" i="64"/>
  <c r="CH500" i="64"/>
  <c r="BE1672" i="64"/>
  <c r="BF1667" i="64" s="1"/>
  <c r="BF1671" i="64" s="1"/>
  <c r="DD1898" i="64" a="1"/>
  <c r="DD1898" i="64" s="1"/>
  <c r="DD1891" i="64" s="1"/>
  <c r="DD1892" i="64" s="1"/>
  <c r="DE1888" i="64" s="1"/>
  <c r="DE1894"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7" i="64"/>
  <c r="BE1673" i="64"/>
  <c r="DE1898" i="64" a="1"/>
  <c r="DE1898" i="64" s="1"/>
  <c r="DE1891" i="64" s="1"/>
  <c r="DE1892" i="64" s="1"/>
  <c r="DF1888" i="64" s="1"/>
  <c r="DF1894" i="64" s="1"/>
  <c r="BF1672" i="64"/>
  <c r="BF1673" i="64" s="1"/>
  <c r="BK574" i="64"/>
  <c r="BK572" i="64" s="1"/>
  <c r="BL571" i="64"/>
  <c r="BD646" i="64"/>
  <c r="BE1725" i="64"/>
  <c r="BF1217" i="64"/>
  <c r="BM464" i="64"/>
  <c r="BL469" i="64"/>
  <c r="BK1614" i="64"/>
  <c r="BI1701" i="64"/>
  <c r="BC1335" i="64"/>
  <c r="BG156" i="69"/>
  <c r="BG161" i="69" s="1"/>
  <c r="BF169" i="69"/>
  <c r="BF179" i="69" s="1"/>
  <c r="BF167" i="69"/>
  <c r="BF177" i="69" s="1"/>
  <c r="BH132" i="69"/>
  <c r="BH157" i="69" s="1"/>
  <c r="BG146" i="69"/>
  <c r="BG148" i="69" s="1"/>
  <c r="BK117" i="69"/>
  <c r="BK118" i="69" s="1"/>
  <c r="CH504" i="64" l="1"/>
  <c r="CI496" i="64"/>
  <c r="CI499" i="64" s="1"/>
  <c r="DF1898" i="64" a="1"/>
  <c r="DF1898" i="64" s="1"/>
  <c r="DF1891" i="64" s="1"/>
  <c r="DF1892" i="64" s="1"/>
  <c r="DG1888" i="64" s="1"/>
  <c r="DG1894" i="64" s="1"/>
  <c r="BG1667" i="64"/>
  <c r="BG1671" i="64" s="1"/>
  <c r="BG1672" i="64" s="1"/>
  <c r="BF1677"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73" i="64"/>
  <c r="DG1898" i="64" a="1"/>
  <c r="DG1898" i="64" s="1"/>
  <c r="DG1891" i="64" s="1"/>
  <c r="DG1892" i="64" s="1"/>
  <c r="DH1888" i="64" s="1"/>
  <c r="BL574" i="64"/>
  <c r="BL572" i="64" s="1"/>
  <c r="BM571" i="64"/>
  <c r="BG1677" i="64"/>
  <c r="BH1667" i="64"/>
  <c r="BE646" i="64"/>
  <c r="BF1725" i="64"/>
  <c r="BG1217" i="64"/>
  <c r="BJ1701"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4" i="64"/>
  <c r="BL576" i="64"/>
  <c r="BH1671" i="64"/>
  <c r="BH1672"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73" i="64"/>
  <c r="DH1898" i="64" a="1"/>
  <c r="DH1898" i="64" s="1"/>
  <c r="DH1891" i="64" s="1"/>
  <c r="DH1892" i="64" s="1"/>
  <c r="DI1888" i="64" s="1"/>
  <c r="BN571" i="64"/>
  <c r="BM574" i="64"/>
  <c r="BI1667" i="64"/>
  <c r="BH1677" i="64"/>
  <c r="BG1725" i="64"/>
  <c r="BH1217" i="64"/>
  <c r="BK1701" i="64"/>
  <c r="BM1614" i="64"/>
  <c r="BE1335" i="64"/>
  <c r="BN469" i="64"/>
  <c r="BO464" i="64"/>
  <c r="BF648" i="64"/>
  <c r="BH159" i="69"/>
  <c r="BH184" i="69" s="1"/>
  <c r="BH187" i="69" s="1"/>
  <c r="BH192" i="69" s="1"/>
  <c r="BG177" i="69"/>
  <c r="BI135" i="69"/>
  <c r="BF1241" i="64"/>
  <c r="BM117" i="69"/>
  <c r="BM115" i="69"/>
  <c r="CI502" i="64" l="1"/>
  <c r="CI503" i="64" s="1"/>
  <c r="DI1894" i="64"/>
  <c r="DI1898" i="64" s="1" a="1"/>
  <c r="DI1898" i="64" s="1"/>
  <c r="BI1671" i="64"/>
  <c r="BI1672" i="64" s="1"/>
  <c r="BI1673"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91" i="64"/>
  <c r="BM576" i="64"/>
  <c r="BN574" i="64"/>
  <c r="BI1677" i="64"/>
  <c r="BJ1667" i="64"/>
  <c r="BH1725" i="64"/>
  <c r="BG646" i="64"/>
  <c r="BI1217" i="64"/>
  <c r="BO469" i="64"/>
  <c r="BP464" i="64"/>
  <c r="BL1701"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92" i="64"/>
  <c r="BJ1671" i="64"/>
  <c r="BJ1672" i="64" s="1"/>
  <c r="BJ1673"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8" i="64"/>
  <c r="BN576" i="64"/>
  <c r="BO574" i="64"/>
  <c r="BP571" i="64"/>
  <c r="BJ1677" i="64"/>
  <c r="BK1667" i="64"/>
  <c r="BH646" i="64"/>
  <c r="BI1725" i="64"/>
  <c r="BJ1217" i="64"/>
  <c r="BM1701"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4" i="64"/>
  <c r="DJ1898" i="64" s="1" a="1"/>
  <c r="DJ1898" i="64" s="1"/>
  <c r="BK1671" i="64"/>
  <c r="BK1672" i="64" s="1"/>
  <c r="BK1673"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91" i="64"/>
  <c r="BO576" i="64"/>
  <c r="BQ571" i="64"/>
  <c r="BP574" i="64"/>
  <c r="BK1677" i="64"/>
  <c r="BL1667" i="64"/>
  <c r="BJ1725" i="64"/>
  <c r="BK1217" i="64"/>
  <c r="BN1701"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92" i="64"/>
  <c r="BL1671" i="64"/>
  <c r="BL1672" i="64" s="1"/>
  <c r="BL1673"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8" i="64"/>
  <c r="BP576" i="64"/>
  <c r="BQ574" i="64"/>
  <c r="BR571" i="64"/>
  <c r="BL1677" i="64"/>
  <c r="BM1667" i="64"/>
  <c r="BJ646" i="64"/>
  <c r="BK1725" i="64"/>
  <c r="BL1217" i="64"/>
  <c r="BR469" i="64"/>
  <c r="BS464" i="64"/>
  <c r="BQ1614" i="64"/>
  <c r="BO1701"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4" i="64"/>
  <c r="DK1898" i="64" s="1" a="1"/>
  <c r="DK1898" i="64" s="1"/>
  <c r="BQ572" i="64"/>
  <c r="BQ576" i="64" s="1"/>
  <c r="BM1671" i="64"/>
  <c r="BM1672" i="64" s="1"/>
  <c r="BM1673"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91" i="64"/>
  <c r="BR574" i="64"/>
  <c r="BR572" i="64" s="1"/>
  <c r="BS571" i="64"/>
  <c r="BN1667" i="64"/>
  <c r="BM1677" i="64"/>
  <c r="BL1725" i="64"/>
  <c r="BK646" i="64"/>
  <c r="BM1217" i="64"/>
  <c r="BS469" i="64"/>
  <c r="BT464" i="64"/>
  <c r="BJ1335" i="64"/>
  <c r="BR1614" i="64"/>
  <c r="BP1701"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92" i="64"/>
  <c r="BN1671" i="64"/>
  <c r="BN1672" i="64" s="1"/>
  <c r="N1672"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8" i="64"/>
  <c r="BN1673" i="64"/>
  <c r="BS574" i="64"/>
  <c r="BS572" i="64" s="1"/>
  <c r="BT571" i="64"/>
  <c r="BN1677" i="64"/>
  <c r="BO1667" i="64"/>
  <c r="BM1725" i="64"/>
  <c r="BL646" i="64"/>
  <c r="BN1217" i="64"/>
  <c r="BT469" i="64"/>
  <c r="BU464" i="64"/>
  <c r="BK1335" i="64"/>
  <c r="BS1614" i="64"/>
  <c r="BQ1701"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8" i="64"/>
  <c r="M1888" i="64"/>
  <c r="N1888" i="64"/>
  <c r="DL1894" i="64"/>
  <c r="P1888" i="64"/>
  <c r="O1888" i="64"/>
  <c r="BO1671"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4" i="64"/>
  <c r="L1894" i="64"/>
  <c r="M1894" i="64"/>
  <c r="N1894" i="64"/>
  <c r="O1894" i="64"/>
  <c r="P1894" i="64"/>
  <c r="DL1898" i="64" a="1"/>
  <c r="DL1898" i="64" s="1"/>
  <c r="DL1891" i="64" s="1"/>
  <c r="BO1672" i="64"/>
  <c r="BT574" i="64"/>
  <c r="BT572" i="64" s="1"/>
  <c r="BU571" i="64"/>
  <c r="BO1217" i="64"/>
  <c r="BL1335" i="64"/>
  <c r="BU469" i="64"/>
  <c r="BV464" i="64"/>
  <c r="BM648" i="64"/>
  <c r="BR1701"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91" i="64"/>
  <c r="L1891" i="64"/>
  <c r="M1891" i="64"/>
  <c r="N1891" i="64"/>
  <c r="O1891" i="64"/>
  <c r="P1891" i="64"/>
  <c r="BO1673" i="64"/>
  <c r="DL1892" i="64"/>
  <c r="BO1677" i="64"/>
  <c r="BP1667" i="64"/>
  <c r="BT576" i="64"/>
  <c r="BV468" i="64"/>
  <c r="BV473" i="64" s="1"/>
  <c r="BM1335" i="64"/>
  <c r="BN1725"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71" i="64"/>
  <c r="BU574" i="64"/>
  <c r="BV571" i="64"/>
  <c r="BN646" i="64"/>
  <c r="BP1217" i="64"/>
  <c r="BS1701" i="64"/>
  <c r="BU1614"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72" i="64"/>
  <c r="BP1677" i="64" s="1"/>
  <c r="BU572" i="64"/>
  <c r="BW468" i="64"/>
  <c r="BW473" i="64" s="1"/>
  <c r="BN648" i="64"/>
  <c r="BO1725"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7" i="64"/>
  <c r="BQ1671" i="64" s="1"/>
  <c r="BP1673" i="64"/>
  <c r="BU576" i="64"/>
  <c r="BV574" i="64"/>
  <c r="BW571" i="64"/>
  <c r="BO646" i="64"/>
  <c r="BQ1217" i="64"/>
  <c r="BN1335" i="64"/>
  <c r="BT1701"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72" i="64"/>
  <c r="BQ1677"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7" i="64"/>
  <c r="BR1671" i="64" s="1"/>
  <c r="BQ1673" i="64"/>
  <c r="BV576" i="64"/>
  <c r="BW574" i="64"/>
  <c r="BX571" i="64"/>
  <c r="BP646" i="64"/>
  <c r="BR1217" i="64"/>
  <c r="BU1701" i="64"/>
  <c r="BX469" i="64"/>
  <c r="BY464" i="64"/>
  <c r="BW1614" i="64"/>
  <c r="BP1725"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72" i="64"/>
  <c r="BS1667" i="64" s="1"/>
  <c r="BS1671"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O510" i="64" l="1"/>
  <c r="CO500" i="64" s="1"/>
  <c r="CO503" i="64" s="1"/>
  <c r="BR1677" i="64"/>
  <c r="BR1673" i="64"/>
  <c r="BS1672" i="64"/>
  <c r="BS1673" i="64" s="1"/>
  <c r="BW576" i="64"/>
  <c r="BY571" i="64"/>
  <c r="BX574" i="64"/>
  <c r="BS1217" i="64"/>
  <c r="BX1614" i="64"/>
  <c r="BY469" i="64"/>
  <c r="BZ464" i="64"/>
  <c r="BV1701" i="64"/>
  <c r="BQ1725" i="64"/>
  <c r="BQ648" i="64"/>
  <c r="BQ200" i="69"/>
  <c r="BQ157" i="69"/>
  <c r="BQ162" i="69" s="1"/>
  <c r="BR156" i="69" s="1"/>
  <c r="BR161" i="69" s="1"/>
  <c r="BQ135" i="69"/>
  <c r="BW117" i="69"/>
  <c r="BW118" i="69" s="1"/>
  <c r="BW119" i="69" s="1"/>
  <c r="BQ1241" i="64"/>
  <c r="CO504" i="64" l="1"/>
  <c r="CP496" i="64"/>
  <c r="CO511" i="64"/>
  <c r="BS1677" i="64"/>
  <c r="BT1667" i="64"/>
  <c r="BT1671" i="64" s="1"/>
  <c r="BT1672"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3" i="64"/>
  <c r="BU1667" i="64"/>
  <c r="BT1677" i="64"/>
  <c r="BT1217" i="64"/>
  <c r="BZ469" i="64"/>
  <c r="CA464" i="64"/>
  <c r="BW1701"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71" i="64"/>
  <c r="BU1672" i="64" s="1"/>
  <c r="BU1673"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77" i="64"/>
  <c r="BV1667" i="64"/>
  <c r="BU1217" i="64"/>
  <c r="CB464" i="64"/>
  <c r="CA469" i="64"/>
  <c r="BZ1614" i="64"/>
  <c r="BX1701" i="64"/>
  <c r="BR1725"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71" i="64"/>
  <c r="BV1672" i="64" s="1"/>
  <c r="BV1673"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7" i="64"/>
  <c r="BV1677" i="64"/>
  <c r="BV1217" i="64"/>
  <c r="CA1614" i="64"/>
  <c r="BY1701" i="64"/>
  <c r="CC464" i="64"/>
  <c r="CB469" i="64"/>
  <c r="BS1241" i="64"/>
  <c r="BS1725" i="64"/>
  <c r="BS648" i="64"/>
  <c r="BT156" i="69"/>
  <c r="BT161" i="69" s="1"/>
  <c r="BS200" i="69"/>
  <c r="BS135" i="69"/>
  <c r="BS136" i="69" s="1"/>
  <c r="BS169" i="69"/>
  <c r="BS179" i="69" s="1"/>
  <c r="BS163" i="69"/>
  <c r="BS177" i="69"/>
  <c r="BZ118" i="69"/>
  <c r="BZ125" i="69" s="1"/>
  <c r="CQ502" i="64" l="1"/>
  <c r="CQ508" i="64"/>
  <c r="BW1671" i="64"/>
  <c r="BW1672" i="64" s="1"/>
  <c r="BW1673"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7" i="64"/>
  <c r="BX1667" i="64"/>
  <c r="BW1217" i="64"/>
  <c r="CB1614" i="64"/>
  <c r="CD464" i="64"/>
  <c r="CC469" i="64"/>
  <c r="BZ1701"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71" i="64"/>
  <c r="BX1672" i="64" s="1"/>
  <c r="BX1673" i="64" s="1"/>
  <c r="CB572" i="64"/>
  <c r="BT646" i="64"/>
  <c r="CD468" i="64"/>
  <c r="CD473" i="64" s="1"/>
  <c r="BT1725" i="64"/>
  <c r="BT198" i="69"/>
  <c r="BT163" i="69"/>
  <c r="BU156" i="69"/>
  <c r="BU161" i="69" s="1"/>
  <c r="BT135" i="69"/>
  <c r="BT136" i="69" s="1"/>
  <c r="BT167" i="69"/>
  <c r="BT177" i="69" s="1"/>
  <c r="CB112" i="69"/>
  <c r="CB117" i="69" s="1"/>
  <c r="CA125" i="69"/>
  <c r="CA123" i="69"/>
  <c r="CA119" i="69"/>
  <c r="CR507" i="64" l="1"/>
  <c r="CQ512" i="64"/>
  <c r="CR499" i="64"/>
  <c r="BX1677" i="64"/>
  <c r="BY1667" i="64"/>
  <c r="BY1671" i="64" s="1"/>
  <c r="BY1672" i="64" s="1"/>
  <c r="BY1673" i="64" s="1"/>
  <c r="CB576" i="64"/>
  <c r="CD571" i="64"/>
  <c r="CC574" i="64"/>
  <c r="BT1335" i="64"/>
  <c r="BX1217" i="64"/>
  <c r="CA1701"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7" i="64"/>
  <c r="BY1677"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71" i="64"/>
  <c r="BZ1672" i="64" s="1"/>
  <c r="O1672" i="64" s="1"/>
  <c r="CC576" i="64"/>
  <c r="CD574" i="64"/>
  <c r="CD572" i="64" s="1"/>
  <c r="CE571" i="64"/>
  <c r="BY1217" i="64"/>
  <c r="CB1701" i="64"/>
  <c r="CF464" i="64"/>
  <c r="CE469" i="64"/>
  <c r="BU648" i="64"/>
  <c r="CD1614" i="64"/>
  <c r="BU1725"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3" i="64"/>
  <c r="CD576" i="64"/>
  <c r="BV646" i="64"/>
  <c r="CA1667" i="64"/>
  <c r="BZ1677"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71" i="64"/>
  <c r="CE574" i="64"/>
  <c r="CF571" i="64"/>
  <c r="BV1335" i="64"/>
  <c r="BZ1217" i="64"/>
  <c r="CG464" i="64"/>
  <c r="CF469" i="64"/>
  <c r="BV648" i="64"/>
  <c r="CC1701" i="64"/>
  <c r="CE1614" i="64"/>
  <c r="BV1241" i="64"/>
  <c r="BV1725" i="64"/>
  <c r="BV134" i="69"/>
  <c r="BV135" i="69" s="1"/>
  <c r="BV142" i="69" s="1"/>
  <c r="BV146" i="69" s="1"/>
  <c r="BV148" i="69" s="1"/>
  <c r="BU152" i="69"/>
  <c r="BV162" i="69"/>
  <c r="BV163" i="69" s="1"/>
  <c r="BV200" i="69"/>
  <c r="BV198" i="69"/>
  <c r="CD118" i="69"/>
  <c r="CE112" i="69" s="1"/>
  <c r="CS503" i="64" l="1"/>
  <c r="CS504" i="64" s="1"/>
  <c r="CS511" i="64"/>
  <c r="CE572" i="64"/>
  <c r="CA1672"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3" i="64"/>
  <c r="CE576" i="64"/>
  <c r="CG571" i="64"/>
  <c r="CF574" i="64"/>
  <c r="CF572" i="64" s="1"/>
  <c r="BW646" i="64"/>
  <c r="CA1217" i="64"/>
  <c r="CB1667" i="64"/>
  <c r="CA1677" i="64"/>
  <c r="CD1701" i="64"/>
  <c r="CH464" i="64"/>
  <c r="CG469" i="64"/>
  <c r="CF1614" i="64"/>
  <c r="BW1241" i="64"/>
  <c r="BW1725"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71"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72" i="64"/>
  <c r="CG574" i="64"/>
  <c r="CG572" i="64" s="1"/>
  <c r="CH571" i="64"/>
  <c r="BX646" i="64"/>
  <c r="CB1217" i="64"/>
  <c r="CE1701"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3" i="64"/>
  <c r="CB1677" i="64"/>
  <c r="CC1667"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71" i="64"/>
  <c r="CH574" i="64"/>
  <c r="CH572" i="64" s="1"/>
  <c r="CI571" i="64"/>
  <c r="CC1217" i="64"/>
  <c r="CH1614" i="64"/>
  <c r="CF1701" i="64"/>
  <c r="BX1335" i="64"/>
  <c r="CJ464" i="64"/>
  <c r="CI469" i="64"/>
  <c r="BX1725"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72" i="64"/>
  <c r="CD1667" i="64" s="1"/>
  <c r="CD1671" i="64" s="1"/>
  <c r="CH576" i="64"/>
  <c r="BY646" i="64"/>
  <c r="CJ468" i="64"/>
  <c r="CJ473" i="64" s="1"/>
  <c r="BX150" i="69"/>
  <c r="M140" i="69"/>
  <c r="BX152" i="69"/>
  <c r="BY135" i="69"/>
  <c r="BY136" i="69" s="1"/>
  <c r="BX187" i="69"/>
  <c r="BX188" i="69" s="1"/>
  <c r="BX177" i="69"/>
  <c r="BY162" i="69"/>
  <c r="CH112" i="69"/>
  <c r="CH115" i="69" s="1"/>
  <c r="CG125" i="69"/>
  <c r="CG123" i="69"/>
  <c r="CV502" i="64" l="1"/>
  <c r="CV508" i="64"/>
  <c r="CC1677" i="64"/>
  <c r="CC1673" i="64"/>
  <c r="CD1672" i="64"/>
  <c r="CD1673" i="64" s="1"/>
  <c r="CI574" i="64"/>
  <c r="CI572" i="64" s="1"/>
  <c r="CJ571" i="64"/>
  <c r="CD1217" i="64"/>
  <c r="CG1701"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7" i="64"/>
  <c r="CE1671" i="64" s="1"/>
  <c r="CE1672" i="64" s="1"/>
  <c r="CD1677" i="64"/>
  <c r="CI576" i="64"/>
  <c r="BY1335" i="64"/>
  <c r="CK468" i="64"/>
  <c r="CK473" i="64" s="1"/>
  <c r="BY1725"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3" i="64"/>
  <c r="CJ574" i="64"/>
  <c r="CJ572" i="64" s="1"/>
  <c r="CK571" i="64"/>
  <c r="CE1677" i="64"/>
  <c r="CF1667" i="64"/>
  <c r="BZ646" i="64"/>
  <c r="CE1217" i="64"/>
  <c r="CJ1614" i="64"/>
  <c r="CK469" i="64"/>
  <c r="CL464" i="64"/>
  <c r="CH1701"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71" i="64"/>
  <c r="CF1672" i="64" s="1"/>
  <c r="CL468" i="64"/>
  <c r="CL473" i="64" s="1"/>
  <c r="BZ648" i="64"/>
  <c r="BZ1725"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3" i="64"/>
  <c r="CG1667" i="64"/>
  <c r="CF1677" i="64"/>
  <c r="CF1217" i="64"/>
  <c r="CI1701"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71" i="64"/>
  <c r="CG1672" i="64" s="1"/>
  <c r="CG1673" i="64" s="1"/>
  <c r="CK572" i="64"/>
  <c r="CA646" i="64"/>
  <c r="CA1725"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7" i="64"/>
  <c r="CH1671" i="64" s="1"/>
  <c r="CH1672" i="64" s="1"/>
  <c r="CH1673" i="64" s="1"/>
  <c r="CG1677" i="64"/>
  <c r="CK576" i="64"/>
  <c r="CL574" i="64"/>
  <c r="CG1217" i="64"/>
  <c r="CJ1701" i="64"/>
  <c r="CL1614" i="64"/>
  <c r="CB1725"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7" i="64"/>
  <c r="CH1677"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71" i="64"/>
  <c r="CI1672" i="64" s="1"/>
  <c r="CI1673" i="64" s="1"/>
  <c r="CB646" i="64"/>
  <c r="CH1217" i="64"/>
  <c r="CK1701" i="64"/>
  <c r="CC132" i="69"/>
  <c r="CC157" i="69" s="1"/>
  <c r="CB173" i="69"/>
  <c r="CB175" i="69" s="1"/>
  <c r="CB177" i="69"/>
  <c r="CC159" i="69"/>
  <c r="CC184" i="69" s="1"/>
  <c r="CC187" i="69" s="1"/>
  <c r="CC161" i="69"/>
  <c r="CP469" i="64" l="1"/>
  <c r="CP473" i="64"/>
  <c r="CY503" i="64"/>
  <c r="CY504" i="64" s="1"/>
  <c r="CY511" i="64"/>
  <c r="CQ464" i="64"/>
  <c r="CQ468" i="64" s="1"/>
  <c r="CJ1667" i="64"/>
  <c r="CI1677" i="64"/>
  <c r="CC1725"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71" i="64"/>
  <c r="CJ1672" i="64" s="1"/>
  <c r="CJ1673" i="64" s="1"/>
  <c r="CI1217" i="64"/>
  <c r="CL1701"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701" i="64"/>
  <c r="O1701" i="64"/>
  <c r="P1701" i="64"/>
  <c r="K468" i="64"/>
  <c r="L464" i="64" s="1"/>
  <c r="CS464" i="64"/>
  <c r="CS468" i="64" s="1"/>
  <c r="CR469" i="64"/>
  <c r="CC646" i="64"/>
  <c r="CK1667" i="64"/>
  <c r="CJ1677" i="64"/>
  <c r="CD1725" i="64"/>
  <c r="CC146" i="69"/>
  <c r="CC148" i="69" s="1"/>
  <c r="CD132" i="69"/>
  <c r="CD157" i="69" s="1"/>
  <c r="CD162" i="69" s="1"/>
  <c r="CE156" i="69" s="1"/>
  <c r="CC173" i="69"/>
  <c r="CC175" i="69" s="1"/>
  <c r="CD187" i="69"/>
  <c r="CD188" i="69" s="1"/>
  <c r="CS469" i="64" l="1"/>
  <c r="CS473" i="64"/>
  <c r="CZ511" i="64"/>
  <c r="CZ516" i="64" s="1"/>
  <c r="DA496" i="64"/>
  <c r="DA499" i="64" s="1"/>
  <c r="K469" i="64"/>
  <c r="CT464" i="64"/>
  <c r="CK1671" i="64"/>
  <c r="CK1672" i="64" s="1"/>
  <c r="CK1673"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7" i="64"/>
  <c r="CK1677" i="64"/>
  <c r="CE1725"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71"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2" i="64"/>
  <c r="P1672" i="64" s="1"/>
  <c r="CF1725"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3" i="64"/>
  <c r="CE646" i="64"/>
  <c r="CL1217" i="64"/>
  <c r="CL1677"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7" i="64"/>
  <c r="CF646" i="64"/>
  <c r="CE648" i="64"/>
  <c r="CF198" i="69"/>
  <c r="CF135" i="69"/>
  <c r="CF163" i="69"/>
  <c r="CG156" i="69"/>
  <c r="CF169" i="69"/>
  <c r="CF179" i="69" s="1"/>
  <c r="CF167" i="69"/>
  <c r="DB510" i="64" l="1"/>
  <c r="DB500" i="64" s="1"/>
  <c r="DB503" i="64" s="1"/>
  <c r="CW468" i="64"/>
  <c r="M464" i="64"/>
  <c r="L469" i="64"/>
  <c r="CF648" i="64"/>
  <c r="CG1725"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7"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71" i="64"/>
  <c r="CO1672" i="64" s="1"/>
  <c r="CG135" i="69"/>
  <c r="CG140" i="69" s="1"/>
  <c r="CG150" i="69" s="1"/>
  <c r="CG198" i="69"/>
  <c r="CG200" i="69"/>
  <c r="CG167" i="69"/>
  <c r="CH156" i="69"/>
  <c r="CG163" i="69"/>
  <c r="CG169" i="69"/>
  <c r="CG179" i="69" s="1"/>
  <c r="CG646" i="64" a="1"/>
  <c r="CX469" i="64" l="1"/>
  <c r="CX473" i="64"/>
  <c r="DC503" i="64"/>
  <c r="DC511" i="64"/>
  <c r="CY464" i="64"/>
  <c r="CP1667" i="64"/>
  <c r="CO1673" i="64"/>
  <c r="CO1677" i="64"/>
  <c r="CG646" i="64"/>
  <c r="CH1725"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71" i="64"/>
  <c r="CP1672"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7" i="64"/>
  <c r="CP1673" i="64"/>
  <c r="CP1677"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71" i="64"/>
  <c r="CQ1672" i="64" s="1"/>
  <c r="CH648" i="64"/>
  <c r="CI1725"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7" i="64"/>
  <c r="CQ1673" i="64"/>
  <c r="CQ1677"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71" i="64"/>
  <c r="CR1672" i="64" s="1"/>
  <c r="CI648" i="64"/>
  <c r="CJ1725" i="64"/>
  <c r="CI1241" i="64"/>
  <c r="CI173" i="69"/>
  <c r="CI175" i="69" s="1"/>
  <c r="CI136" i="69"/>
  <c r="M135" i="69"/>
  <c r="M136" i="69" s="1"/>
  <c r="CI142" i="69"/>
  <c r="CJ646" i="64" a="1"/>
  <c r="DE503" i="64" l="1"/>
  <c r="DE511" i="64"/>
  <c r="DB468" i="64"/>
  <c r="CR1673" i="64"/>
  <c r="CS1667" i="64"/>
  <c r="CR1677" i="64"/>
  <c r="CJ646" i="64"/>
  <c r="CI1335" i="64"/>
  <c r="CK1725" i="64"/>
  <c r="M173" i="69"/>
  <c r="CI152" i="69"/>
  <c r="CI146" i="69"/>
  <c r="DB469" i="64" l="1"/>
  <c r="DB473" i="64"/>
  <c r="DE516" i="64"/>
  <c r="DF507" i="64"/>
  <c r="DE512" i="64"/>
  <c r="DE504" i="64"/>
  <c r="DF496" i="64"/>
  <c r="DC464" i="64"/>
  <c r="CS1671" i="64"/>
  <c r="CS1672" i="64" s="1"/>
  <c r="CJ648" i="64"/>
  <c r="CJ1241" i="64"/>
  <c r="CI148" i="69"/>
  <c r="M146" i="69"/>
  <c r="DF499" i="64" l="1"/>
  <c r="DC468" i="64"/>
  <c r="CS1673" i="64"/>
  <c r="CT1667" i="64"/>
  <c r="CS1677" i="64"/>
  <c r="CJ1335" i="64"/>
  <c r="CK646" i="64" a="1"/>
  <c r="DC469" i="64" l="1"/>
  <c r="DC473" i="64"/>
  <c r="DF502" i="64"/>
  <c r="DF508" i="64"/>
  <c r="DD464" i="64"/>
  <c r="DD468" i="64" s="1"/>
  <c r="K473" i="64"/>
  <c r="L473" i="64"/>
  <c r="M473" i="64"/>
  <c r="CT1671" i="64"/>
  <c r="CT1672" i="64" s="1"/>
  <c r="CK646" i="64"/>
  <c r="DD469" i="64" l="1"/>
  <c r="DD473" i="64"/>
  <c r="DF510" i="64"/>
  <c r="DF500" i="64" s="1"/>
  <c r="DF503" i="64" s="1"/>
  <c r="N473" i="64"/>
  <c r="DE464" i="64"/>
  <c r="N468" i="64"/>
  <c r="CT1673" i="64"/>
  <c r="CU1667" i="64"/>
  <c r="CT1677" i="64"/>
  <c r="CK648" i="64"/>
  <c r="CL1725" i="64"/>
  <c r="CK1241" i="64"/>
  <c r="DF511" i="64" l="1"/>
  <c r="DG507" i="64" s="1"/>
  <c r="DF504" i="64"/>
  <c r="DG496" i="64"/>
  <c r="L1725" i="64"/>
  <c r="M1725" i="64"/>
  <c r="N1725" i="64"/>
  <c r="O1725" i="64"/>
  <c r="P1725" i="64"/>
  <c r="O464" i="64"/>
  <c r="N469" i="64"/>
  <c r="DE468" i="64"/>
  <c r="CU1671" i="64"/>
  <c r="CU1672" i="64" s="1"/>
  <c r="CK1335" i="64"/>
  <c r="CL1241" i="64"/>
  <c r="CL646" i="64" a="1"/>
  <c r="DE469" i="64" l="1"/>
  <c r="DE473" i="64"/>
  <c r="DF516" i="64"/>
  <c r="DF512" i="64"/>
  <c r="DG499" i="64"/>
  <c r="K1241" i="64"/>
  <c r="L1241" i="64"/>
  <c r="M1241" i="64"/>
  <c r="N1241" i="64"/>
  <c r="O1241" i="64"/>
  <c r="P1241" i="64"/>
  <c r="DF464" i="64"/>
  <c r="CV1667" i="64"/>
  <c r="CU1673" i="64"/>
  <c r="CU1677" i="64"/>
  <c r="CL646" i="64"/>
  <c r="DG502" i="64" l="1"/>
  <c r="DG508" i="64"/>
  <c r="DF468" i="64"/>
  <c r="K646" i="64"/>
  <c r="L646" i="64"/>
  <c r="M646" i="64"/>
  <c r="N646" i="64"/>
  <c r="O646" i="64"/>
  <c r="P646" i="64"/>
  <c r="CV1671" i="64"/>
  <c r="CV1672" i="64" s="1"/>
  <c r="CL648" i="64"/>
  <c r="DF469" i="64" l="1"/>
  <c r="DF473" i="64"/>
  <c r="DG510" i="64"/>
  <c r="DG500" i="64" s="1"/>
  <c r="DG503" i="64" s="1"/>
  <c r="DG464" i="64"/>
  <c r="K648" i="64"/>
  <c r="L648" i="64"/>
  <c r="M648" i="64"/>
  <c r="N648" i="64"/>
  <c r="O648" i="64"/>
  <c r="P648" i="64"/>
  <c r="CV1673" i="64"/>
  <c r="CW1667" i="64"/>
  <c r="CV1677" i="64"/>
  <c r="CL1335" i="64"/>
  <c r="DG511" i="64" l="1"/>
  <c r="DH507" i="64" s="1"/>
  <c r="DG504" i="64"/>
  <c r="DH496" i="64"/>
  <c r="L1335" i="64"/>
  <c r="M1335" i="64"/>
  <c r="N1335" i="64"/>
  <c r="O1335" i="64"/>
  <c r="P1335" i="64"/>
  <c r="DG468" i="64"/>
  <c r="CW1671" i="64"/>
  <c r="CW1672" i="64" s="1"/>
  <c r="DG469" i="64" l="1"/>
  <c r="DG473" i="64"/>
  <c r="DG516" i="64"/>
  <c r="DG512" i="64"/>
  <c r="DH499" i="64"/>
  <c r="DH464" i="64"/>
  <c r="DH468" i="64" s="1"/>
  <c r="CW1673" i="64"/>
  <c r="CX1667" i="64"/>
  <c r="CW1677" i="64"/>
  <c r="DH469" i="64" l="1"/>
  <c r="DH473" i="64"/>
  <c r="DH502" i="64"/>
  <c r="DH508" i="64"/>
  <c r="DI464" i="64"/>
  <c r="O468" i="64"/>
  <c r="O473" i="64"/>
  <c r="CX1671" i="64"/>
  <c r="CX1672" i="64" s="1"/>
  <c r="F2" i="15"/>
  <c r="F3" i="15"/>
  <c r="F4" i="15"/>
  <c r="F5" i="15"/>
  <c r="F6" i="15"/>
  <c r="F7" i="15"/>
  <c r="F8" i="15"/>
  <c r="F9" i="15"/>
  <c r="F10" i="15"/>
  <c r="F11" i="15"/>
  <c r="F12" i="15"/>
  <c r="F13" i="15"/>
  <c r="DH510" i="64" l="1"/>
  <c r="DH500" i="64" s="1"/>
  <c r="DH503" i="64" s="1"/>
  <c r="O469" i="64"/>
  <c r="P464" i="64"/>
  <c r="DI468" i="64"/>
  <c r="CY1667" i="64"/>
  <c r="CX1673" i="64"/>
  <c r="CX1677" i="64"/>
  <c r="J2028" i="64"/>
  <c r="DI469" i="64" l="1"/>
  <c r="DI473" i="64"/>
  <c r="DH511" i="64"/>
  <c r="DI507" i="64" s="1"/>
  <c r="DH504" i="64"/>
  <c r="DI496" i="64"/>
  <c r="DI499" i="64" s="1"/>
  <c r="DJ464" i="64"/>
  <c r="CY1671" i="64"/>
  <c r="CY1672" i="64" s="1"/>
  <c r="R2028" i="64"/>
  <c r="J2029" i="64"/>
  <c r="DH516" i="64" l="1"/>
  <c r="DH512" i="64"/>
  <c r="DI502" i="64"/>
  <c r="DI508" i="64"/>
  <c r="DI510" i="64" s="1"/>
  <c r="DI500" i="64" s="1"/>
  <c r="O2023" i="64"/>
  <c r="M2023" i="64"/>
  <c r="P2023" i="64"/>
  <c r="L2023" i="64"/>
  <c r="N2023" i="64"/>
  <c r="K2023" i="64"/>
  <c r="DJ468" i="64"/>
  <c r="CZ1667" i="64"/>
  <c r="CY1673" i="64"/>
  <c r="CY1677" i="64"/>
  <c r="R2029" i="64"/>
  <c r="S2028" i="64"/>
  <c r="J2030" i="64"/>
  <c r="DJ469" i="64" l="1"/>
  <c r="DJ473" i="64"/>
  <c r="DI503" i="64"/>
  <c r="DI504" i="64" s="1"/>
  <c r="DI511" i="64"/>
  <c r="DK464" i="64"/>
  <c r="DK468" i="64" s="1"/>
  <c r="CZ1671" i="64"/>
  <c r="CZ1672" i="64" s="1"/>
  <c r="T2028" i="64"/>
  <c r="DK469" i="64" l="1"/>
  <c r="DK473" i="64"/>
  <c r="DJ496" i="64"/>
  <c r="DJ499" i="64" s="1"/>
  <c r="DI516" i="64"/>
  <c r="DJ507" i="64"/>
  <c r="DI512" i="64"/>
  <c r="DL464" i="64"/>
  <c r="DL468" i="64" s="1"/>
  <c r="DA1667" i="64"/>
  <c r="CZ1673" i="64"/>
  <c r="CZ1677" i="64"/>
  <c r="CO2476" i="64"/>
  <c r="CP2476" i="64" s="1"/>
  <c r="CQ2476" i="64" s="1"/>
  <c r="CR2476" i="64" s="1"/>
  <c r="CS2476" i="64" s="1"/>
  <c r="CT2476" i="64" s="1"/>
  <c r="CU2476" i="64" s="1"/>
  <c r="CV2476" i="64" s="1"/>
  <c r="CW2476" i="64" s="1"/>
  <c r="CX2476" i="64" s="1"/>
  <c r="CY2476" i="64" s="1"/>
  <c r="CZ2476" i="64" s="1"/>
  <c r="DA2476" i="64" s="1"/>
  <c r="DB2476" i="64" s="1"/>
  <c r="DC2476" i="64" s="1"/>
  <c r="DD2476" i="64" s="1"/>
  <c r="DE2476" i="64" s="1"/>
  <c r="DF2476" i="64" s="1"/>
  <c r="DG2476" i="64" s="1"/>
  <c r="DH2476" i="64" s="1"/>
  <c r="DI2476" i="64" s="1"/>
  <c r="DJ2476" i="64" s="1"/>
  <c r="DK2476" i="64" s="1"/>
  <c r="DL2476" i="64" s="1"/>
  <c r="DL2478" i="64" s="1"/>
  <c r="U2028" i="64"/>
  <c r="DL469" i="64" l="1"/>
  <c r="DL473" i="64"/>
  <c r="DJ502" i="64"/>
  <c r="DJ508" i="64"/>
  <c r="DJ510" i="64" s="1"/>
  <c r="DJ500" i="64" s="1"/>
  <c r="P468" i="64"/>
  <c r="P469" i="64" s="1"/>
  <c r="P473" i="64"/>
  <c r="DA1671" i="64"/>
  <c r="DA1672" i="64" s="1"/>
  <c r="V2028" i="64"/>
  <c r="DJ511" i="64" l="1"/>
  <c r="DJ503" i="64"/>
  <c r="DB1667" i="64"/>
  <c r="DA1673" i="64"/>
  <c r="DA1677" i="64"/>
  <c r="W2028" i="64"/>
  <c r="DJ504" i="64" l="1"/>
  <c r="DK496" i="64"/>
  <c r="DK499" i="64" s="1"/>
  <c r="DJ516" i="64"/>
  <c r="DJ512" i="64"/>
  <c r="DK507" i="64"/>
  <c r="CO2478" i="64"/>
  <c r="DB1671" i="64"/>
  <c r="DB1672" i="64" s="1"/>
  <c r="X2028" i="64"/>
  <c r="DK502" i="64" l="1"/>
  <c r="DK508" i="64"/>
  <c r="DK510" i="64" s="1"/>
  <c r="DK500" i="64" s="1"/>
  <c r="DC1667" i="64"/>
  <c r="DB1673" i="64"/>
  <c r="DB1677" i="64"/>
  <c r="CP2478" i="64"/>
  <c r="Y2028" i="64"/>
  <c r="DK503" i="64" l="1"/>
  <c r="DK511" i="64"/>
  <c r="CQ2478" i="64"/>
  <c r="DC1671" i="64"/>
  <c r="DC1672" i="64" s="1"/>
  <c r="Z2028" i="64"/>
  <c r="DK516" i="64" l="1"/>
  <c r="DL507" i="64"/>
  <c r="DK512" i="64"/>
  <c r="DK504" i="64"/>
  <c r="DL496" i="64"/>
  <c r="DD1667" i="64"/>
  <c r="DC1673" i="64"/>
  <c r="DC1677" i="64"/>
  <c r="CR2478" i="64"/>
  <c r="AA2028" i="64"/>
  <c r="DL499" i="64" l="1"/>
  <c r="CS2478" i="64"/>
  <c r="DD1671" i="64"/>
  <c r="DD1672" i="64" s="1"/>
  <c r="AB2028" i="64"/>
  <c r="DL502" i="64" l="1"/>
  <c r="DL508" i="64"/>
  <c r="M499" i="64"/>
  <c r="O499" i="64"/>
  <c r="P499" i="64"/>
  <c r="CT2478" i="64"/>
  <c r="DE1667" i="64"/>
  <c r="DD1673" i="64"/>
  <c r="DD1677" i="64"/>
  <c r="AC2028" i="64"/>
  <c r="L508" i="64" l="1"/>
  <c r="L512" i="64" s="1"/>
  <c r="M508" i="64"/>
  <c r="M512" i="64" s="1"/>
  <c r="N508" i="64"/>
  <c r="N512" i="64" s="1"/>
  <c r="O508" i="64"/>
  <c r="O512" i="64" s="1"/>
  <c r="P508" i="64"/>
  <c r="DL510" i="64"/>
  <c r="DL511" i="64" s="1"/>
  <c r="M502" i="64"/>
  <c r="M504" i="64" s="1"/>
  <c r="O502" i="64"/>
  <c r="O504" i="64" s="1"/>
  <c r="P502" i="64"/>
  <c r="P504" i="64" s="1"/>
  <c r="DE1671" i="64"/>
  <c r="DE1672" i="64" s="1"/>
  <c r="CU2478" i="64"/>
  <c r="AD2028" i="64"/>
  <c r="DL512" i="64" l="1"/>
  <c r="DL516" i="64"/>
  <c r="P516" i="64" s="1"/>
  <c r="DL500" i="64"/>
  <c r="P510" i="64"/>
  <c r="P512" i="64" s="1"/>
  <c r="DF1667" i="64"/>
  <c r="DE1673" i="64"/>
  <c r="DE1677" i="64"/>
  <c r="CV2478" i="64"/>
  <c r="AE2028" i="64"/>
  <c r="P500" i="64" l="1"/>
  <c r="DL503" i="64"/>
  <c r="DL504" i="64" s="1"/>
  <c r="CW2478" i="64"/>
  <c r="DF1671" i="64"/>
  <c r="DF1672" i="64" s="1"/>
  <c r="AF2028" i="64"/>
  <c r="DG1667" i="64" l="1"/>
  <c r="DF1673" i="64"/>
  <c r="DF1677" i="64"/>
  <c r="CX2478" i="64"/>
  <c r="AG2028" i="64"/>
  <c r="DG1671" i="64" l="1"/>
  <c r="DG1672" i="64" s="1"/>
  <c r="CY2478" i="64"/>
  <c r="AH2028" i="64"/>
  <c r="DH1667" i="64" l="1"/>
  <c r="DG1673" i="64"/>
  <c r="DG1677" i="64"/>
  <c r="CZ2478" i="64"/>
  <c r="AI2028" i="64"/>
  <c r="DH1671" i="64" l="1"/>
  <c r="DH1672" i="64" s="1"/>
  <c r="DA2478" i="64"/>
  <c r="AJ2028" i="64"/>
  <c r="DB2478" i="64" l="1"/>
  <c r="DH1673" i="64"/>
  <c r="DI1667" i="64"/>
  <c r="DH1677" i="64"/>
  <c r="AK2028" i="64"/>
  <c r="DI1671" i="64" l="1"/>
  <c r="DI1672" i="64" s="1"/>
  <c r="DC2478" i="64"/>
  <c r="AL2028" i="64"/>
  <c r="DJ1667" i="64" l="1"/>
  <c r="DI1673" i="64"/>
  <c r="DI1677" i="64"/>
  <c r="DD2478" i="64"/>
  <c r="AM2028" i="64"/>
  <c r="DE2478" i="64" l="1"/>
  <c r="DJ1671" i="64"/>
  <c r="DJ1672" i="64" s="1"/>
  <c r="AN2028" i="64"/>
  <c r="DK1667" i="64" l="1"/>
  <c r="DJ1673" i="64"/>
  <c r="DJ1677" i="64"/>
  <c r="DF2478" i="64"/>
  <c r="AO2028" i="64"/>
  <c r="DG2478" i="64" l="1"/>
  <c r="DK1671" i="64"/>
  <c r="DK1672" i="64" s="1"/>
  <c r="DL1667" i="64" s="1"/>
  <c r="AP2028" i="64"/>
  <c r="DL1671" i="64" l="1"/>
  <c r="DK1673" i="64"/>
  <c r="DK1677" i="64"/>
  <c r="DH2478" i="64"/>
  <c r="AQ2028" i="64"/>
  <c r="DL1672" i="64" l="1"/>
  <c r="DL1673" i="64" s="1"/>
  <c r="K1671" i="64"/>
  <c r="L1671" i="64"/>
  <c r="M1671" i="64"/>
  <c r="N1671" i="64"/>
  <c r="O1671" i="64"/>
  <c r="P1671" i="64"/>
  <c r="DI2478" i="64"/>
  <c r="AR2028" i="64"/>
  <c r="DL1677" i="64" l="1"/>
  <c r="K1677" i="64"/>
  <c r="L1677" i="64"/>
  <c r="M1677" i="64"/>
  <c r="N1677" i="64"/>
  <c r="O1677" i="64"/>
  <c r="P1677" i="64"/>
  <c r="N1667" i="64"/>
  <c r="O1667" i="64"/>
  <c r="P1667" i="64"/>
  <c r="L1667" i="64"/>
  <c r="M1667" i="64"/>
  <c r="K1673" i="64"/>
  <c r="DJ2478" i="64"/>
  <c r="AS2028" i="64"/>
  <c r="O1673" i="64" l="1"/>
  <c r="N1673" i="64"/>
  <c r="M1673" i="64"/>
  <c r="L1673" i="64"/>
  <c r="P1673" i="64"/>
  <c r="DK2478" i="64"/>
  <c r="AT2028" i="64"/>
  <c r="AU2028" i="64" l="1"/>
  <c r="AV2028" i="64" l="1"/>
  <c r="AW2028" i="64" l="1"/>
  <c r="AX2028" i="64" l="1"/>
  <c r="AY2028" i="64" l="1"/>
  <c r="AZ2028" i="64" l="1"/>
  <c r="BA2028" i="64" l="1"/>
  <c r="BB2028" i="64" l="1"/>
  <c r="BC2028" i="64" l="1"/>
  <c r="BD2028" i="64" l="1"/>
  <c r="BE2028" i="64" l="1"/>
  <c r="BF2028" i="64" l="1"/>
  <c r="BG2028" i="64" l="1"/>
  <c r="BH2028" i="64" l="1"/>
  <c r="BI2028" i="64" l="1"/>
  <c r="BJ2028" i="64" l="1"/>
  <c r="BK2028" i="64" l="1"/>
  <c r="BL2028" i="64" l="1"/>
  <c r="BM2028" i="64" l="1"/>
  <c r="BN2028" i="64" l="1"/>
  <c r="BO2028" i="64" l="1"/>
  <c r="BP2028" i="64" l="1"/>
  <c r="BQ2028" i="64" l="1"/>
  <c r="BR2028" i="64" l="1"/>
  <c r="BS2028" i="64" l="1"/>
  <c r="BT2028" i="64" l="1"/>
  <c r="BU2028" i="64" l="1"/>
  <c r="BV2028" i="64" l="1"/>
  <c r="BW2028" i="64" l="1"/>
  <c r="BX2028" i="64" l="1"/>
  <c r="BY2028" i="64" l="1"/>
  <c r="BZ2028" i="64" l="1"/>
  <c r="CA2028" i="64" l="1"/>
  <c r="CB2028" i="64" l="1"/>
  <c r="CC2028" i="64" l="1"/>
  <c r="CD2028" i="64" l="1"/>
  <c r="CE2028" i="64" l="1"/>
  <c r="CF2028" i="64" l="1"/>
  <c r="CG2028" i="64" l="1"/>
  <c r="CH2028" i="64" l="1"/>
  <c r="CI2028" i="64" l="1"/>
  <c r="CJ2028" i="64" l="1"/>
  <c r="CK2028" i="64" l="1"/>
  <c r="CL2028" i="64" l="1"/>
  <c r="CO2028" i="64" l="1"/>
  <c r="CO2030" i="64" l="1"/>
  <c r="CP2028" i="64"/>
  <c r="CP2030" i="64" l="1"/>
  <c r="CQ2028" i="64"/>
  <c r="CQ2030" i="64" l="1"/>
  <c r="CR2028" i="64"/>
  <c r="K2028" i="64" l="1"/>
  <c r="K2029" i="64"/>
  <c r="CR2030" i="64"/>
  <c r="CS2028" i="64"/>
  <c r="CS2030" i="64" l="1"/>
  <c r="CT2028" i="64"/>
  <c r="CT2030" i="64" l="1"/>
  <c r="CU2028" i="64"/>
  <c r="CU2030" i="64" l="1"/>
  <c r="CV2028" i="64"/>
  <c r="L2028" i="64" l="1"/>
  <c r="L2029" i="64"/>
  <c r="CV2030" i="64"/>
  <c r="CW2028" i="64"/>
  <c r="CW2030" i="64" l="1"/>
  <c r="CX2028" i="64"/>
  <c r="CX2030" i="64" l="1"/>
  <c r="CY2028" i="64"/>
  <c r="CY2030" i="64" l="1"/>
  <c r="CZ2028" i="64"/>
  <c r="M2028" i="64" l="1"/>
  <c r="M2029" i="64"/>
  <c r="CZ2030" i="64"/>
  <c r="DA2028" i="64"/>
  <c r="R2030" i="64"/>
  <c r="DA2030" i="64" l="1"/>
  <c r="DB2028" i="64"/>
  <c r="J1364" i="64"/>
  <c r="DB2030" i="64" l="1"/>
  <c r="DC2028" i="64"/>
  <c r="I1399" i="64"/>
  <c r="DC2030" i="64" l="1"/>
  <c r="DD2028" i="64"/>
  <c r="I1434" i="64"/>
  <c r="N2028" i="64" l="1"/>
  <c r="N2029" i="64"/>
  <c r="DD2030" i="64"/>
  <c r="DE2028" i="64"/>
  <c r="I1470" i="64"/>
  <c r="DE2030" i="64" l="1"/>
  <c r="DF2028" i="64"/>
  <c r="DF2030" i="64" l="1"/>
  <c r="DG2028" i="64"/>
  <c r="T1439" i="64"/>
  <c r="DG2030" i="64" l="1"/>
  <c r="DH2028"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8" i="64"/>
  <c r="O2029" i="64"/>
  <c r="DH2030" i="64"/>
  <c r="DI2028"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30" i="64"/>
  <c r="DJ2028" i="64"/>
  <c r="CB1559" i="64"/>
  <c r="CG1559" i="64"/>
  <c r="U1559" i="64"/>
  <c r="K1559" i="64" s="1"/>
  <c r="BR1559" i="64"/>
  <c r="BY1559" i="64"/>
  <c r="BS1559" i="64"/>
  <c r="BC1559" i="64"/>
  <c r="N1559" i="64" s="1"/>
  <c r="BX1559" i="64"/>
  <c r="W1439" i="64"/>
  <c r="V1475" i="64"/>
  <c r="P1559" i="64" l="1"/>
  <c r="O1559" i="64"/>
  <c r="DJ2030" i="64"/>
  <c r="DK2028" i="64"/>
  <c r="DL2028" i="64" s="1"/>
  <c r="DL2030" i="64" s="1"/>
  <c r="W1475" i="64"/>
  <c r="X1439" i="64"/>
  <c r="DK2030" i="64" l="1"/>
  <c r="P2029" i="64"/>
  <c r="Y1439" i="64"/>
  <c r="X1475" i="64"/>
  <c r="P2028"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60" i="64"/>
  <c r="AF1957" i="64" s="1"/>
  <c r="CQ1441" i="64" l="1"/>
  <c r="CR1439" i="64"/>
  <c r="CP1477" i="64"/>
  <c r="CQ1475" i="64"/>
  <c r="AF1962" i="64"/>
  <c r="AF1960" i="64"/>
  <c r="AG1957" i="64" s="1"/>
  <c r="CR1441" i="64" l="1"/>
  <c r="CS1439" i="64"/>
  <c r="CQ1477" i="64"/>
  <c r="CR1475" i="64"/>
  <c r="AG1962" i="64"/>
  <c r="AG1960" i="64"/>
  <c r="AH1957" i="64" s="1"/>
  <c r="CR1477" i="64" l="1"/>
  <c r="CS1475" i="64"/>
  <c r="CS1441" i="64"/>
  <c r="CT1439" i="64"/>
  <c r="AH1962" i="64"/>
  <c r="AH1960" i="64"/>
  <c r="AI1957" i="64" s="1"/>
  <c r="CT1441" i="64" l="1"/>
  <c r="CU1439" i="64"/>
  <c r="CS1477" i="64"/>
  <c r="CT1475" i="64"/>
  <c r="AI1962" i="64"/>
  <c r="AI1960" i="64"/>
  <c r="AJ1957" i="64" s="1"/>
  <c r="CT1477" i="64" l="1"/>
  <c r="CU1475" i="64"/>
  <c r="CU1441" i="64"/>
  <c r="CV1439" i="64"/>
  <c r="AJ1962" i="64"/>
  <c r="AJ1960" i="64"/>
  <c r="AK1957" i="64" s="1"/>
  <c r="CV1441" i="64" l="1"/>
  <c r="CW1439" i="64"/>
  <c r="CU1477" i="64"/>
  <c r="CV1475" i="64"/>
  <c r="AK1962" i="64"/>
  <c r="AK1960" i="64"/>
  <c r="AL1957" i="64" s="1"/>
  <c r="CV1477" i="64" l="1"/>
  <c r="CW1475" i="64"/>
  <c r="CW1441" i="64"/>
  <c r="CX1439" i="64"/>
  <c r="AL1962" i="64"/>
  <c r="AL1960" i="64"/>
  <c r="AM1957" i="64" s="1"/>
  <c r="CX1441" i="64" l="1"/>
  <c r="CY1439" i="64"/>
  <c r="CW1477" i="64"/>
  <c r="CX1475" i="64"/>
  <c r="AM1962" i="64"/>
  <c r="AM1960" i="64"/>
  <c r="AN1957" i="64" s="1"/>
  <c r="CX1477" i="64" l="1"/>
  <c r="CY1475" i="64"/>
  <c r="CY1441" i="64"/>
  <c r="CZ1439" i="64"/>
  <c r="AN1962" i="64"/>
  <c r="AN1960" i="64"/>
  <c r="AO1957" i="64" s="1"/>
  <c r="CZ1441" i="64" l="1"/>
  <c r="DA1439" i="64"/>
  <c r="CY1477" i="64"/>
  <c r="CZ1475" i="64"/>
  <c r="AO1962" i="64"/>
  <c r="AO1960" i="64"/>
  <c r="AP1957" i="64" s="1"/>
  <c r="CZ1477" i="64" l="1"/>
  <c r="DA1475" i="64"/>
  <c r="DA1441" i="64"/>
  <c r="DB1439" i="64"/>
  <c r="AP1962" i="64"/>
  <c r="AP1960" i="64"/>
  <c r="L1960" i="64" s="1"/>
  <c r="DB1441" i="64" l="1"/>
  <c r="DC1439" i="64"/>
  <c r="DA1477" i="64"/>
  <c r="DB1475" i="64"/>
  <c r="AQ1957" i="64"/>
  <c r="DB1477" i="64" l="1"/>
  <c r="DC1475" i="64"/>
  <c r="DC1441" i="64"/>
  <c r="DD1439" i="64"/>
  <c r="AQ1962" i="64"/>
  <c r="AQ1960" i="64"/>
  <c r="AR1957" i="64" s="1"/>
  <c r="DC1477" i="64" l="1"/>
  <c r="DD1475" i="64"/>
  <c r="DD1441" i="64"/>
  <c r="DE1439" i="64"/>
  <c r="AR1962" i="64"/>
  <c r="AR1960" i="64"/>
  <c r="AS1957" i="64" s="1"/>
  <c r="DE1441" i="64" l="1"/>
  <c r="DF1439" i="64"/>
  <c r="DD1477" i="64"/>
  <c r="DE1475" i="64"/>
  <c r="AS1962" i="64"/>
  <c r="AS1960" i="64"/>
  <c r="AT1957" i="64" s="1"/>
  <c r="DE1477" i="64" l="1"/>
  <c r="DF1475" i="64"/>
  <c r="DF1441" i="64"/>
  <c r="DG1439" i="64"/>
  <c r="AT1962" i="64"/>
  <c r="AT1960" i="64"/>
  <c r="AU1957" i="64" s="1"/>
  <c r="DG1441" i="64" l="1"/>
  <c r="DH1439" i="64"/>
  <c r="DF1477" i="64"/>
  <c r="DG1475" i="64"/>
  <c r="AU1962" i="64"/>
  <c r="AU1960" i="64"/>
  <c r="AV1957" i="64" s="1"/>
  <c r="DG1477" i="64" l="1"/>
  <c r="DH1475" i="64"/>
  <c r="DH1441" i="64"/>
  <c r="DI1439" i="64"/>
  <c r="AV1962" i="64"/>
  <c r="AV1960" i="64"/>
  <c r="AW1957" i="64" s="1"/>
  <c r="DI1441" i="64" l="1"/>
  <c r="DJ1439" i="64"/>
  <c r="DH1477" i="64"/>
  <c r="DI1475" i="64"/>
  <c r="AW1962" i="64"/>
  <c r="AW1960" i="64"/>
  <c r="AX1957" i="64" s="1"/>
  <c r="DJ1441" i="64" l="1"/>
  <c r="DK1439" i="64"/>
  <c r="DL1439" i="64" s="1"/>
  <c r="DL1441" i="64" s="1"/>
  <c r="DI1477" i="64"/>
  <c r="DJ1475" i="64"/>
  <c r="AX1962" i="64"/>
  <c r="AX1960" i="64"/>
  <c r="AY1957" i="64" s="1"/>
  <c r="DJ1477" i="64" l="1"/>
  <c r="DK1475" i="64"/>
  <c r="DL1475" i="64" s="1"/>
  <c r="DL1477" i="64" s="1"/>
  <c r="DK1441" i="64"/>
  <c r="AY1962" i="64"/>
  <c r="AY1960" i="64"/>
  <c r="AZ1957" i="64" s="1"/>
  <c r="DK1477" i="64" l="1"/>
  <c r="AZ1962" i="64"/>
  <c r="AZ1960" i="64"/>
  <c r="BA1957" i="64" s="1"/>
  <c r="BA1962" i="64" l="1"/>
  <c r="BA1960" i="64"/>
  <c r="BB1957" i="64" s="1"/>
  <c r="BB1962" i="64" l="1"/>
  <c r="BB1960" i="64"/>
  <c r="M1960" i="64" s="1"/>
  <c r="BC1957" i="64" l="1"/>
  <c r="BC1962" i="64" l="1"/>
  <c r="BC1960" i="64"/>
  <c r="BD1957" i="64" s="1"/>
  <c r="BD1962" i="64" l="1"/>
  <c r="BD1960" i="64"/>
  <c r="BE1957" i="64" s="1"/>
  <c r="BE1962" i="64" l="1"/>
  <c r="BE1960" i="64"/>
  <c r="BF1957" i="64" s="1"/>
  <c r="BF1962" i="64" l="1"/>
  <c r="BF1960" i="64"/>
  <c r="BG1957" i="64" s="1"/>
  <c r="BG1962" i="64" l="1"/>
  <c r="BG1960" i="64"/>
  <c r="BH1957" i="64" s="1"/>
  <c r="BH1962" i="64" l="1"/>
  <c r="BH1960" i="64"/>
  <c r="BI1957" i="64" s="1"/>
  <c r="BI1962" i="64" l="1"/>
  <c r="BI1960" i="64"/>
  <c r="BJ1957" i="64" s="1"/>
  <c r="BJ1962" i="64" l="1"/>
  <c r="BJ1960" i="64"/>
  <c r="BK1957" i="64" s="1"/>
  <c r="BK1962" i="64" l="1"/>
  <c r="BK1960" i="64"/>
  <c r="BL1957" i="64" s="1"/>
  <c r="BL1962" i="64" l="1"/>
  <c r="BL1960" i="64"/>
  <c r="BM1957" i="64" s="1"/>
  <c r="BM1962" i="64" l="1"/>
  <c r="BM1960" i="64"/>
  <c r="BN1957" i="64" s="1"/>
  <c r="BN1962" i="64" l="1"/>
  <c r="BN1960" i="64"/>
  <c r="N1960" i="64" s="1"/>
  <c r="BO1957" i="64" l="1"/>
  <c r="BO1962" i="64" l="1"/>
  <c r="BO1960" i="64"/>
  <c r="BP1957" i="64" s="1"/>
  <c r="BP1962" i="64" l="1"/>
  <c r="BP1960" i="64"/>
  <c r="BQ1957" i="64" s="1"/>
  <c r="BQ1962" i="64" l="1"/>
  <c r="BQ1960" i="64"/>
  <c r="BR1957" i="64" s="1"/>
  <c r="BR1962" i="64" l="1"/>
  <c r="BR1960" i="64"/>
  <c r="BS1957" i="64" s="1"/>
  <c r="BS1962" i="64" l="1"/>
  <c r="BS1960" i="64"/>
  <c r="BT1957" i="64" s="1"/>
  <c r="BT1962" i="64" l="1"/>
  <c r="BT1960" i="64"/>
  <c r="BU1957" i="64" s="1"/>
  <c r="BU1962" i="64" l="1"/>
  <c r="BU1960" i="64"/>
  <c r="BV1957" i="64" s="1"/>
  <c r="BV1962" i="64" l="1"/>
  <c r="BV1960" i="64"/>
  <c r="BW1957" i="64" s="1"/>
  <c r="BW1962" i="64" l="1"/>
  <c r="BW1960" i="64"/>
  <c r="BX1957" i="64" s="1"/>
  <c r="BX1962" i="64" l="1"/>
  <c r="BX1960" i="64"/>
  <c r="BY1957" i="64" s="1"/>
  <c r="BY1962" i="64" l="1"/>
  <c r="BY1960" i="64"/>
  <c r="BZ1957" i="64" s="1"/>
  <c r="BZ1962" i="64" l="1"/>
  <c r="BZ1960" i="64"/>
  <c r="O1960" i="64" s="1"/>
  <c r="CA1957" i="64" l="1"/>
  <c r="CA1962" i="64" l="1"/>
  <c r="CA1960" i="64"/>
  <c r="CB1957" i="64" s="1"/>
  <c r="CB1962" i="64" l="1"/>
  <c r="CB1960" i="64"/>
  <c r="CC1957" i="64" s="1"/>
  <c r="CC1962" i="64" l="1"/>
  <c r="CC1960" i="64"/>
  <c r="CD1957" i="64" s="1"/>
  <c r="CD1962" i="64" l="1"/>
  <c r="CD1960" i="64"/>
  <c r="CE1957" i="64" s="1"/>
  <c r="CE1962" i="64" l="1"/>
  <c r="CE1960" i="64"/>
  <c r="CF1957" i="64" s="1"/>
  <c r="CF1962" i="64" l="1"/>
  <c r="CF1960" i="64"/>
  <c r="CG1957" i="64" s="1"/>
  <c r="CG1962" i="64" l="1"/>
  <c r="CG1960" i="64"/>
  <c r="CH1957" i="64" s="1"/>
  <c r="CH1962" i="64" l="1"/>
  <c r="CH1960" i="64"/>
  <c r="CI1957" i="64" s="1"/>
  <c r="CI1962" i="64" l="1"/>
  <c r="CI1960" i="64"/>
  <c r="CJ1957" i="64" s="1"/>
  <c r="CJ1962" i="64" l="1"/>
  <c r="CJ1960" i="64"/>
  <c r="CK1957" i="64" s="1"/>
  <c r="CK1962" i="64" l="1"/>
  <c r="CK1960" i="64"/>
  <c r="CL1957" i="64" s="1"/>
  <c r="CL1962" i="64" l="1"/>
  <c r="CL1960" i="64"/>
  <c r="P1960" i="64" s="1"/>
  <c r="CO1957" i="64" l="1"/>
  <c r="CO1962" i="64" s="1"/>
  <c r="J1930" i="64"/>
  <c r="CO1960" i="64" l="1"/>
  <c r="CP1957" i="64" s="1"/>
  <c r="CP1962" i="64" s="1"/>
  <c r="CP1960" i="64" l="1"/>
  <c r="CQ1957" i="64" s="1"/>
  <c r="CQ1962" i="64" s="1"/>
  <c r="CQ1960" i="64" l="1"/>
  <c r="CR1957" i="64" s="1"/>
  <c r="CR1962" i="64" s="1"/>
  <c r="CR1960" i="64" l="1"/>
  <c r="CS1957" i="64" l="1"/>
  <c r="CS1962" i="64" s="1"/>
  <c r="L1957" i="64"/>
  <c r="CS1960" i="64" l="1"/>
  <c r="CT1957" i="64" s="1"/>
  <c r="CT1962" i="64" s="1"/>
  <c r="CT1960" i="64" l="1"/>
  <c r="CU1957" i="64" s="1"/>
  <c r="CU1962" i="64" s="1"/>
  <c r="CU1960" i="64" l="1"/>
  <c r="CV1957" i="64" s="1"/>
  <c r="CV1962" i="64" s="1"/>
  <c r="CV1960" i="64" l="1"/>
  <c r="CW1957" i="64" s="1"/>
  <c r="CW1962" i="64" s="1"/>
  <c r="M1957" i="64" l="1"/>
  <c r="CW1960" i="64"/>
  <c r="CX1957" i="64" s="1"/>
  <c r="CX1962" i="64" s="1"/>
  <c r="CX1960" i="64" l="1"/>
  <c r="CY1957" i="64" s="1"/>
  <c r="CY1962" i="64" s="1"/>
  <c r="CY1960" i="64" l="1"/>
  <c r="CZ1957" i="64" s="1"/>
  <c r="CZ1962" i="64" s="1"/>
  <c r="CZ1960" i="64" l="1"/>
  <c r="DA1957" i="64" s="1"/>
  <c r="DA1962" i="64" s="1"/>
  <c r="N1957" i="64" l="1"/>
  <c r="DA1960" i="64"/>
  <c r="DB1957" i="64" s="1"/>
  <c r="DB1962" i="64" s="1"/>
  <c r="CO1550" i="64"/>
  <c r="CO1564" i="64" l="1"/>
  <c r="CO1556" i="64"/>
  <c r="CO1559" i="64"/>
  <c r="DB1960" i="64"/>
  <c r="DC1957" i="64" s="1"/>
  <c r="DC1962" i="64" s="1"/>
  <c r="DC1960" i="64" l="1"/>
  <c r="DD1957" i="64" s="1"/>
  <c r="DD1962" i="64" s="1"/>
  <c r="DD1960" i="64" l="1"/>
  <c r="DE1957" i="64" s="1"/>
  <c r="DE1962" i="64" s="1"/>
  <c r="O1957" i="64" l="1"/>
  <c r="DE1960" i="64"/>
  <c r="DF1957" i="64" s="1"/>
  <c r="DF1962" i="64" s="1"/>
  <c r="DF1960" i="64" l="1"/>
  <c r="DG1957" i="64" s="1"/>
  <c r="DG1962" i="64" s="1"/>
  <c r="DG1960" i="64" l="1"/>
  <c r="DH1957" i="64" s="1"/>
  <c r="DH1962" i="64" s="1"/>
  <c r="DH1960" i="64" l="1"/>
  <c r="DI1957" i="64" s="1"/>
  <c r="DI1962" i="64" s="1"/>
  <c r="P1957" i="64" l="1"/>
  <c r="DI1960" i="64"/>
  <c r="DJ1957" i="64" s="1"/>
  <c r="DJ1962" i="64" s="1"/>
  <c r="DJ1960" i="64" l="1"/>
  <c r="DK1957" i="64" s="1"/>
  <c r="DK1962" i="64" s="1"/>
  <c r="DK1960" i="64" l="1"/>
  <c r="DL1957" i="64" s="1"/>
  <c r="DL1960" i="64" l="1"/>
  <c r="DL1962" i="64"/>
  <c r="G1213" i="64"/>
  <c r="K1962" i="64" l="1"/>
  <c r="L1962" i="64"/>
  <c r="M1962" i="64"/>
  <c r="N1962" i="64"/>
  <c r="O1962" i="64"/>
  <c r="P1962" i="64"/>
  <c r="K6" i="206"/>
  <c r="K28" i="206"/>
  <c r="K27" i="206"/>
  <c r="G1261" i="64"/>
  <c r="G1721"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5" i="64"/>
  <c r="K1725" i="64" s="1"/>
  <c r="CO1505" i="64" l="1"/>
  <c r="CO1512" i="64" l="1"/>
  <c r="CO1925" i="64" l="1"/>
  <c r="CO1930" i="64" s="1"/>
  <c r="CO2502" i="64" l="1"/>
  <c r="CO2504" i="64" s="1"/>
  <c r="CP2502" i="64" l="1"/>
  <c r="CQ2502" i="64" l="1"/>
  <c r="CP2504" i="64"/>
  <c r="CR2502" i="64" l="1"/>
  <c r="CQ2504" i="64"/>
  <c r="CR2504" i="64" l="1"/>
  <c r="CS2502" i="64"/>
  <c r="CT2502" i="64" l="1"/>
  <c r="CS2504" i="64"/>
  <c r="CU2502" i="64" l="1"/>
  <c r="CT2504" i="64"/>
  <c r="CU2504" i="64" l="1"/>
  <c r="CV2502" i="64"/>
  <c r="CV2504" i="64" l="1"/>
  <c r="CW2502" i="64"/>
  <c r="CW2504" i="64" l="1"/>
  <c r="CX2502" i="64"/>
  <c r="CY2502" i="64" l="1"/>
  <c r="CX2504" i="64"/>
  <c r="CZ2502" i="64" l="1"/>
  <c r="CY2504" i="64"/>
  <c r="DA2502" i="64" l="1"/>
  <c r="CZ2504" i="64"/>
  <c r="DA2504" i="64" l="1"/>
  <c r="DB2502" i="64"/>
  <c r="DC2502" i="64" l="1"/>
  <c r="DB2504" i="64"/>
  <c r="DC2504" i="64" l="1"/>
  <c r="DD2502" i="64"/>
  <c r="DE2502" i="64" l="1"/>
  <c r="DD2504" i="64"/>
  <c r="DF2502" i="64" l="1"/>
  <c r="DE2504" i="64"/>
  <c r="DF2504" i="64" l="1"/>
  <c r="DG2502" i="64"/>
  <c r="DH2502" i="64" l="1"/>
  <c r="DG2504" i="64"/>
  <c r="DH2504" i="64" l="1"/>
  <c r="DI2502" i="64"/>
  <c r="DI2504" i="64" l="1"/>
  <c r="DJ2502" i="64"/>
  <c r="DJ2504" i="64" l="1"/>
  <c r="DK2502" i="64"/>
  <c r="DK2504" i="64" l="1"/>
  <c r="DL2502" i="64"/>
  <c r="DL2504" i="64" s="1"/>
  <c r="CP2524" i="64" l="1"/>
  <c r="CP2527" i="64" s="1"/>
  <c r="CX2524" i="64"/>
  <c r="CX2527" i="64" s="1"/>
  <c r="DF2524" i="64"/>
  <c r="DF2527" i="64" s="1"/>
  <c r="CQ2524" i="64"/>
  <c r="CQ2527" i="64" s="1"/>
  <c r="CY2524" i="64"/>
  <c r="CY2527" i="64" s="1"/>
  <c r="DG2524" i="64"/>
  <c r="DG2527" i="64" s="1"/>
  <c r="CR2524" i="64"/>
  <c r="CR2527" i="64" s="1"/>
  <c r="CZ2524" i="64"/>
  <c r="CZ2527" i="64" s="1"/>
  <c r="DH2524" i="64"/>
  <c r="DH2527" i="64" s="1"/>
  <c r="CS2524" i="64"/>
  <c r="CS2527" i="64" s="1"/>
  <c r="DA2524" i="64"/>
  <c r="DA2527" i="64" s="1"/>
  <c r="DI2524" i="64"/>
  <c r="DI2527" i="64" s="1"/>
  <c r="CT2524" i="64"/>
  <c r="CT2527" i="64" s="1"/>
  <c r="DB2524" i="64"/>
  <c r="DB2527" i="64" s="1"/>
  <c r="DJ2524" i="64"/>
  <c r="DJ2527" i="64" s="1"/>
  <c r="CU2524" i="64"/>
  <c r="CU2527" i="64" s="1"/>
  <c r="DC2524" i="64"/>
  <c r="DC2527" i="64" s="1"/>
  <c r="DK2524" i="64"/>
  <c r="DK2527" i="64" s="1"/>
  <c r="CV2524" i="64"/>
  <c r="CV2527" i="64" s="1"/>
  <c r="DD2524" i="64"/>
  <c r="DD2527" i="64" s="1"/>
  <c r="DL2524" i="64"/>
  <c r="DL2527" i="64" s="1"/>
  <c r="CO2524" i="64"/>
  <c r="CO2527" i="64" s="1"/>
  <c r="CW2524" i="64"/>
  <c r="CW2527" i="64" s="1"/>
  <c r="DE2524" i="64"/>
  <c r="DE2527" i="64" s="1"/>
  <c r="L1925" i="64" l="1"/>
  <c r="CS1926" i="64" a="1"/>
  <c r="CS1926" i="64" s="1"/>
  <c r="CT1926" i="64" a="1"/>
  <c r="CT1926" i="64" s="1"/>
  <c r="CU1926" i="64" a="1"/>
  <c r="CU1926" i="64" s="1"/>
  <c r="CV1926" i="64" a="1"/>
  <c r="CV1926" i="64" s="1"/>
  <c r="CW1926" i="64" a="1"/>
  <c r="CW1926" i="64" s="1"/>
  <c r="CX1926" i="64" a="1"/>
  <c r="CX1926" i="64" s="1"/>
  <c r="CY1926" i="64" a="1"/>
  <c r="CY1926" i="64" s="1"/>
  <c r="CZ1926" i="64" a="1"/>
  <c r="CZ1926" i="64" s="1"/>
  <c r="DA1926" i="64" a="1"/>
  <c r="DA1926" i="64" s="1"/>
  <c r="DB1926" i="64" a="1"/>
  <c r="DB1926" i="64" s="1"/>
  <c r="DC1926" i="64" a="1"/>
  <c r="DC1926" i="64" s="1"/>
  <c r="DD1926" i="64" a="1"/>
  <c r="DD1926" i="64" s="1"/>
  <c r="DE1926" i="64" a="1"/>
  <c r="DE1926" i="64" s="1"/>
  <c r="DF1926" i="64" a="1"/>
  <c r="DF1926" i="64" s="1"/>
  <c r="DG1926" i="64" a="1"/>
  <c r="DG1926" i="64" s="1"/>
  <c r="DH1926" i="64" a="1"/>
  <c r="DH1926" i="64" s="1"/>
  <c r="DI1926" i="64" a="1"/>
  <c r="DI1926" i="64" s="1"/>
  <c r="DJ1926" i="64" a="1"/>
  <c r="DJ1926" i="64" s="1"/>
  <c r="DK1926" i="64" a="1"/>
  <c r="DK1926" i="64" s="1"/>
  <c r="DL1926" i="64" a="1"/>
  <c r="DL1926" i="64" s="1"/>
  <c r="S19" i="861" l="1"/>
  <c r="S28" i="861" s="1"/>
  <c r="S23" i="861"/>
  <c r="S64" i="861"/>
  <c r="K64" i="861"/>
  <c r="L64" i="861"/>
  <c r="M64" i="861"/>
  <c r="N64" i="861"/>
  <c r="O64" i="861"/>
  <c r="P64" i="861"/>
  <c r="S69" i="861"/>
  <c r="S74" i="861" s="1"/>
  <c r="K69" i="861"/>
  <c r="L69" i="861"/>
  <c r="M69" i="861"/>
  <c r="N69" i="861"/>
  <c r="O69" i="861"/>
  <c r="P69" i="861"/>
  <c r="L72" i="861"/>
  <c r="M72" i="861"/>
  <c r="N72" i="861"/>
  <c r="O72" i="861"/>
  <c r="P72" i="861"/>
  <c r="S94" i="861"/>
  <c r="K74" i="861" l="1"/>
  <c r="M74" i="861"/>
  <c r="N74" i="861"/>
  <c r="L74" i="861"/>
  <c r="O74" i="861"/>
  <c r="P94" i="861"/>
  <c r="N94" i="861"/>
  <c r="L94" i="861"/>
  <c r="K23" i="861"/>
  <c r="K2421" i="64" s="1"/>
  <c r="O98" i="861"/>
  <c r="M98" i="861"/>
  <c r="O44" i="861"/>
  <c r="M44" i="861"/>
  <c r="O94" i="861"/>
  <c r="M94" i="861"/>
  <c r="K94" i="861"/>
  <c r="L44" i="861"/>
  <c r="L23" i="861"/>
  <c r="L2421" i="64" s="1"/>
  <c r="P23" i="861"/>
  <c r="P2421" i="64" s="1"/>
  <c r="N23" i="861"/>
  <c r="N2421" i="64" s="1"/>
  <c r="P98" i="861"/>
  <c r="N98" i="861"/>
  <c r="L98" i="861"/>
  <c r="P44" i="861"/>
  <c r="N44" i="861"/>
  <c r="M19" i="861"/>
  <c r="M2395" i="64" s="1"/>
  <c r="K19" i="861"/>
  <c r="K2395" i="64" s="1"/>
  <c r="P74" i="861"/>
  <c r="CH2421" i="64"/>
  <c r="BZ2421" i="64"/>
  <c r="BR2421" i="64"/>
  <c r="BJ2421" i="64"/>
  <c r="BB2421" i="64"/>
  <c r="AT2421" i="64"/>
  <c r="AL2421" i="64"/>
  <c r="AD2421" i="64"/>
  <c r="V2421" i="64"/>
  <c r="CI2395" i="64"/>
  <c r="CI2472" i="64"/>
  <c r="CI12" i="863"/>
  <c r="CA2395" i="64"/>
  <c r="CA2472" i="64"/>
  <c r="CA12" i="863"/>
  <c r="BS2395" i="64"/>
  <c r="BS2472" i="64"/>
  <c r="BS12" i="863"/>
  <c r="BK2395" i="64"/>
  <c r="BK2472" i="64"/>
  <c r="BK12" i="863"/>
  <c r="BC2395" i="64"/>
  <c r="BC2472" i="64"/>
  <c r="BC12" i="863"/>
  <c r="AU2395" i="64"/>
  <c r="AU2472" i="64"/>
  <c r="AU12" i="863"/>
  <c r="AM2395" i="64"/>
  <c r="AM2472" i="64"/>
  <c r="AM12" i="863"/>
  <c r="AE2395" i="64"/>
  <c r="AE2472" i="64"/>
  <c r="AE12" i="863"/>
  <c r="W2395" i="64"/>
  <c r="W2472" i="64"/>
  <c r="W12" i="863"/>
  <c r="CG2421" i="64"/>
  <c r="BY2421" i="64"/>
  <c r="BQ2421" i="64"/>
  <c r="BI2421" i="64"/>
  <c r="BA2421" i="64"/>
  <c r="AS2421" i="64"/>
  <c r="AK2421" i="64"/>
  <c r="AC2421" i="64"/>
  <c r="U2421" i="64"/>
  <c r="CH2395" i="64"/>
  <c r="CH2472" i="64"/>
  <c r="CH12" i="863"/>
  <c r="BZ2395" i="64"/>
  <c r="BZ2472" i="64"/>
  <c r="BZ12" i="863"/>
  <c r="BR2395" i="64"/>
  <c r="BR2472" i="64"/>
  <c r="BR12" i="863"/>
  <c r="BJ2395" i="64"/>
  <c r="BJ2472" i="64"/>
  <c r="BJ12" i="863"/>
  <c r="BB2395" i="64"/>
  <c r="BB2472" i="64"/>
  <c r="BB12" i="863"/>
  <c r="AT2395" i="64"/>
  <c r="AT2472" i="64"/>
  <c r="AT12" i="863"/>
  <c r="AL2395" i="64"/>
  <c r="AL2472" i="64"/>
  <c r="AL12" i="863"/>
  <c r="AD2395" i="64"/>
  <c r="AD2472" i="64"/>
  <c r="AD12" i="863"/>
  <c r="V2395" i="64"/>
  <c r="V2472" i="64"/>
  <c r="V12" i="863"/>
  <c r="L19" i="861"/>
  <c r="CF2421" i="64"/>
  <c r="BX2421" i="64"/>
  <c r="BP2421" i="64"/>
  <c r="BH2421" i="64"/>
  <c r="AZ2421" i="64"/>
  <c r="AR2421" i="64"/>
  <c r="AJ2421" i="64"/>
  <c r="AB2421" i="64"/>
  <c r="T2421" i="64"/>
  <c r="CG2395" i="64"/>
  <c r="CG2472" i="64"/>
  <c r="CG12" i="863"/>
  <c r="BY2395" i="64"/>
  <c r="BY2472" i="64"/>
  <c r="BY12" i="863"/>
  <c r="BQ2395" i="64"/>
  <c r="BQ2472" i="64"/>
  <c r="BQ12" i="863"/>
  <c r="BI2395" i="64"/>
  <c r="BI2472" i="64"/>
  <c r="BI12" i="863"/>
  <c r="BA2395" i="64"/>
  <c r="BA2472" i="64"/>
  <c r="BA12" i="863"/>
  <c r="AS2395" i="64"/>
  <c r="AS2472" i="64"/>
  <c r="AS12" i="863"/>
  <c r="AK2395" i="64"/>
  <c r="AK2472" i="64"/>
  <c r="AK12" i="863"/>
  <c r="AC2395" i="64"/>
  <c r="AC2472" i="64"/>
  <c r="AC12" i="863"/>
  <c r="U2395" i="64"/>
  <c r="U2472" i="64"/>
  <c r="U12" i="863"/>
  <c r="CE2421" i="64"/>
  <c r="BW2421" i="64"/>
  <c r="BO2421" i="64"/>
  <c r="BG2421" i="64"/>
  <c r="AY2421" i="64"/>
  <c r="AQ2421" i="64"/>
  <c r="AI2421" i="64"/>
  <c r="AA2421" i="64"/>
  <c r="S2421" i="64"/>
  <c r="S2425" i="64" s="1"/>
  <c r="CF2395" i="64"/>
  <c r="CF2472" i="64"/>
  <c r="CF12" i="863"/>
  <c r="BX2395" i="64"/>
  <c r="BX2472" i="64"/>
  <c r="BX12" i="863"/>
  <c r="BP2395" i="64"/>
  <c r="BP2472" i="64"/>
  <c r="BP12" i="863"/>
  <c r="BH2395" i="64"/>
  <c r="BH2472" i="64"/>
  <c r="BH12" i="863"/>
  <c r="AZ2395" i="64"/>
  <c r="AZ2472" i="64"/>
  <c r="AZ12" i="863"/>
  <c r="AR2395" i="64"/>
  <c r="AR2472" i="64"/>
  <c r="AR12" i="863"/>
  <c r="AJ2395" i="64"/>
  <c r="AJ2472" i="64"/>
  <c r="AJ12" i="863"/>
  <c r="AB2395" i="64"/>
  <c r="AB2472" i="64"/>
  <c r="AB12" i="863"/>
  <c r="T2395" i="64"/>
  <c r="T2472" i="64"/>
  <c r="T12" i="863"/>
  <c r="CL2421" i="64"/>
  <c r="CD2421" i="64"/>
  <c r="BV2421" i="64"/>
  <c r="BN2421" i="64"/>
  <c r="BF2421" i="64"/>
  <c r="AX2421" i="64"/>
  <c r="AP2421" i="64"/>
  <c r="AH2421" i="64"/>
  <c r="Z2421" i="64"/>
  <c r="CE2395" i="64"/>
  <c r="CE2472" i="64"/>
  <c r="CE12" i="863"/>
  <c r="BW2395" i="64"/>
  <c r="BW2472" i="64"/>
  <c r="BW12" i="863"/>
  <c r="BO2395" i="64"/>
  <c r="BO2472" i="64"/>
  <c r="BO12" i="863"/>
  <c r="BG2395" i="64"/>
  <c r="BG2472" i="64"/>
  <c r="BG12" i="863"/>
  <c r="AY2395" i="64"/>
  <c r="AY2472" i="64"/>
  <c r="AY12" i="863"/>
  <c r="AQ2395" i="64"/>
  <c r="AQ2472" i="64"/>
  <c r="AQ12" i="863"/>
  <c r="AI2395" i="64"/>
  <c r="AI2472" i="64"/>
  <c r="AI12" i="863"/>
  <c r="AA2395" i="64"/>
  <c r="AA2472" i="64"/>
  <c r="AA12" i="863"/>
  <c r="S2395" i="64"/>
  <c r="S2399" i="64" s="1"/>
  <c r="S2472" i="64"/>
  <c r="S2476" i="64" s="1"/>
  <c r="S12" i="863"/>
  <c r="CK2421" i="64"/>
  <c r="CC2421" i="64"/>
  <c r="BU2421" i="64"/>
  <c r="BM2421" i="64"/>
  <c r="BE2421" i="64"/>
  <c r="AW2421" i="64"/>
  <c r="AO2421" i="64"/>
  <c r="AG2421" i="64"/>
  <c r="Y2421" i="64"/>
  <c r="O23" i="861"/>
  <c r="CL2395" i="64"/>
  <c r="CL2472" i="64"/>
  <c r="CL12" i="863"/>
  <c r="CD2395" i="64"/>
  <c r="CD2472" i="64"/>
  <c r="CD12" i="863"/>
  <c r="BV2395" i="64"/>
  <c r="BV2472" i="64"/>
  <c r="BV12" i="863"/>
  <c r="BN2395" i="64"/>
  <c r="BN2472" i="64"/>
  <c r="BN12" i="863"/>
  <c r="BF2395" i="64"/>
  <c r="BF2472" i="64"/>
  <c r="BF12" i="863"/>
  <c r="AX2395" i="64"/>
  <c r="AX2472" i="64"/>
  <c r="AX12" i="863"/>
  <c r="AP2395" i="64"/>
  <c r="AP2472" i="64"/>
  <c r="AP12" i="863"/>
  <c r="AH2395" i="64"/>
  <c r="AH2472" i="64"/>
  <c r="AH12" i="863"/>
  <c r="Z2395" i="64"/>
  <c r="Z2472" i="64"/>
  <c r="Z12" i="863"/>
  <c r="P19" i="861"/>
  <c r="CJ2421" i="64"/>
  <c r="CB2421" i="64"/>
  <c r="BT2421" i="64"/>
  <c r="BL2421" i="64"/>
  <c r="BD2421" i="64"/>
  <c r="AV2421" i="64"/>
  <c r="AN2421" i="64"/>
  <c r="AF2421" i="64"/>
  <c r="X2421" i="64"/>
  <c r="CK2395" i="64"/>
  <c r="CK2472" i="64"/>
  <c r="CK12" i="863"/>
  <c r="CC2395" i="64"/>
  <c r="CC2472" i="64"/>
  <c r="CC12" i="863"/>
  <c r="BU2395" i="64"/>
  <c r="BU2472" i="64"/>
  <c r="BU12" i="863"/>
  <c r="BM2395" i="64"/>
  <c r="BM2472" i="64"/>
  <c r="BM12" i="863"/>
  <c r="BE2395" i="64"/>
  <c r="BE2472" i="64"/>
  <c r="BE12" i="863"/>
  <c r="AW2395" i="64"/>
  <c r="AW2472" i="64"/>
  <c r="AW12" i="863"/>
  <c r="AO2395" i="64"/>
  <c r="AO2472" i="64"/>
  <c r="AO12" i="863"/>
  <c r="AG2395" i="64"/>
  <c r="AG2472" i="64"/>
  <c r="AG12" i="863"/>
  <c r="Y2395" i="64"/>
  <c r="Y2472" i="64"/>
  <c r="Y12" i="863"/>
  <c r="O19" i="861"/>
  <c r="CI2421" i="64"/>
  <c r="CA2421" i="64"/>
  <c r="BS2421" i="64"/>
  <c r="BK2421" i="64"/>
  <c r="BC2421" i="64"/>
  <c r="AU2421" i="64"/>
  <c r="AM2421" i="64"/>
  <c r="AE2421" i="64"/>
  <c r="W2421" i="64"/>
  <c r="M23" i="861"/>
  <c r="CJ2395" i="64"/>
  <c r="CJ2472" i="64"/>
  <c r="CJ12" i="863"/>
  <c r="CB2395" i="64"/>
  <c r="CB2472" i="64"/>
  <c r="CB12" i="863"/>
  <c r="BT2395" i="64"/>
  <c r="BT2472" i="64"/>
  <c r="BT12" i="863"/>
  <c r="BL2395" i="64"/>
  <c r="BL2472" i="64"/>
  <c r="BL12" i="863"/>
  <c r="BD2395" i="64"/>
  <c r="BD2472" i="64"/>
  <c r="BD12" i="863"/>
  <c r="AV2395" i="64"/>
  <c r="AV2472" i="64"/>
  <c r="AV12" i="863"/>
  <c r="AN2395" i="64"/>
  <c r="AN2472" i="64"/>
  <c r="AN12" i="863"/>
  <c r="AF2395" i="64"/>
  <c r="AF2472" i="64"/>
  <c r="AF12" i="863"/>
  <c r="X2395" i="64"/>
  <c r="X2472" i="64"/>
  <c r="X12" i="863"/>
  <c r="N19" i="861"/>
  <c r="S29" i="861" l="1"/>
  <c r="M28" i="861"/>
  <c r="M29" i="861" s="1"/>
  <c r="L28" i="861"/>
  <c r="L29" i="861" s="1"/>
  <c r="P28" i="861"/>
  <c r="P29" i="861" s="1"/>
  <c r="K28" i="861"/>
  <c r="K29" i="861" s="1"/>
  <c r="N28" i="861"/>
  <c r="N29" i="861" s="1"/>
  <c r="K12" i="863"/>
  <c r="M2472" i="64"/>
  <c r="K2472" i="64"/>
  <c r="M12" i="863"/>
  <c r="T2476" i="64"/>
  <c r="T2478"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5" i="64"/>
  <c r="L2472" i="64"/>
  <c r="L12" i="863"/>
  <c r="L20" i="861"/>
  <c r="BJ67" i="863"/>
  <c r="BJ71" i="863"/>
  <c r="BJ69" i="863"/>
  <c r="BJ23" i="863" s="1"/>
  <c r="BJ34" i="861" s="1"/>
  <c r="W67" i="863"/>
  <c r="W71" i="863"/>
  <c r="W69" i="863"/>
  <c r="W23" i="863" s="1"/>
  <c r="W34" i="861" s="1"/>
  <c r="CI67" i="863"/>
  <c r="CI71" i="863"/>
  <c r="CI69" i="863"/>
  <c r="CI23" i="863" s="1"/>
  <c r="CI34" i="861" s="1"/>
  <c r="P2395" i="64"/>
  <c r="P2472" i="64"/>
  <c r="P12" i="863"/>
  <c r="P20" i="861"/>
  <c r="S67" i="863"/>
  <c r="S71" i="863"/>
  <c r="S69" i="863"/>
  <c r="CE71" i="863"/>
  <c r="CE69" i="863"/>
  <c r="CE23" i="863" s="1"/>
  <c r="CE34" i="861" s="1"/>
  <c r="CE67" i="863"/>
  <c r="AR71" i="863"/>
  <c r="AR69" i="863"/>
  <c r="AR23" i="863" s="1"/>
  <c r="AR34" i="861" s="1"/>
  <c r="AR67" i="863"/>
  <c r="BL69" i="863"/>
  <c r="BL23" i="863" s="1"/>
  <c r="BL34" i="861" s="1"/>
  <c r="BL67" i="863"/>
  <c r="BL71" i="863"/>
  <c r="O2395" i="64"/>
  <c r="O2472" i="64"/>
  <c r="O12" i="863"/>
  <c r="O20" i="861"/>
  <c r="BM69" i="863"/>
  <c r="BM23" i="863" s="1"/>
  <c r="BM34" i="861" s="1"/>
  <c r="BM67" i="863"/>
  <c r="BM71" i="863"/>
  <c r="Z71" i="863"/>
  <c r="Z69" i="863"/>
  <c r="Z23" i="863" s="1"/>
  <c r="Z34" i="861" s="1"/>
  <c r="Z67" i="863"/>
  <c r="CL71" i="863"/>
  <c r="CL69" i="863"/>
  <c r="CL23" i="863" s="1"/>
  <c r="CL34" i="861" s="1"/>
  <c r="CL67" i="863"/>
  <c r="S2478" i="64"/>
  <c r="AQ71" i="863"/>
  <c r="AQ69" i="863"/>
  <c r="AQ67" i="863"/>
  <c r="T2399" i="64"/>
  <c r="T2401"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5" i="64"/>
  <c r="N2472" i="64"/>
  <c r="N12" i="863"/>
  <c r="N20" i="861"/>
  <c r="CJ69" i="863"/>
  <c r="CJ23" i="863" s="1"/>
  <c r="CJ34" i="861" s="1"/>
  <c r="CJ67" i="863"/>
  <c r="CJ71" i="863"/>
  <c r="S2401"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21" i="64"/>
  <c r="AY71" i="863"/>
  <c r="AY69" i="863"/>
  <c r="AY23" i="863" s="1"/>
  <c r="AY34" i="861" s="1"/>
  <c r="AY67" i="863"/>
  <c r="BX71" i="863"/>
  <c r="BX69" i="863"/>
  <c r="BX23" i="863" s="1"/>
  <c r="BX34" i="861" s="1"/>
  <c r="BX67" i="863"/>
  <c r="S2427" i="64"/>
  <c r="BY71" i="863"/>
  <c r="BY69" i="863"/>
  <c r="BY23" i="863" s="1"/>
  <c r="BY34" i="861" s="1"/>
  <c r="BY67" i="863"/>
  <c r="T2425" i="64"/>
  <c r="T2427" i="64" s="1"/>
  <c r="AD67" i="863"/>
  <c r="AD71" i="863"/>
  <c r="AD69" i="863"/>
  <c r="AD23" i="863" s="1"/>
  <c r="AD34" i="861" s="1"/>
  <c r="BC67" i="863"/>
  <c r="BC71" i="863"/>
  <c r="BC69" i="863"/>
  <c r="BU69" i="863"/>
  <c r="BU23" i="863" s="1"/>
  <c r="BU34" i="861" s="1"/>
  <c r="BU67" i="863"/>
  <c r="BU71" i="863"/>
  <c r="M2421" i="64"/>
  <c r="BF71" i="863"/>
  <c r="BF69" i="863"/>
  <c r="BF23" i="863" s="1"/>
  <c r="BF34" i="861" s="1"/>
  <c r="BF67" i="863"/>
  <c r="BW71" i="863"/>
  <c r="BW69" i="863"/>
  <c r="BW23" i="863" s="1"/>
  <c r="BW34" i="861" s="1"/>
  <c r="BW67" i="863"/>
  <c r="AJ71" i="863"/>
  <c r="AJ69" i="863"/>
  <c r="AJ23" i="863" s="1"/>
  <c r="AJ34" i="861" s="1"/>
  <c r="AJ67" i="863"/>
  <c r="AK71" i="863"/>
  <c r="AK69" i="863"/>
  <c r="AK23" i="863" s="1"/>
  <c r="AK34" i="861" s="1"/>
  <c r="AK67" i="863"/>
  <c r="BB67" i="863"/>
  <c r="BB71" i="863"/>
  <c r="BB69" i="863"/>
  <c r="BB23" i="863" s="1"/>
  <c r="BB34" i="861" s="1"/>
  <c r="CA67" i="863"/>
  <c r="CA71" i="863"/>
  <c r="CA69" i="863"/>
  <c r="M20"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O36" i="861" s="1"/>
  <c r="BQ25" i="863"/>
  <c r="BQ36" i="861" s="1"/>
  <c r="S25" i="863"/>
  <c r="S36" i="861" s="1"/>
  <c r="BN25" i="863"/>
  <c r="BN36" i="861" s="1"/>
  <c r="CF25" i="863"/>
  <c r="CF36" i="861" s="1"/>
  <c r="AF25" i="863"/>
  <c r="AF36" i="861" s="1"/>
  <c r="AM25" i="863"/>
  <c r="AM36" i="861" s="1"/>
  <c r="BF25" i="863"/>
  <c r="BF36" i="861" s="1"/>
  <c r="AE25" i="863"/>
  <c r="AE36" i="861" s="1"/>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6" i="64"/>
  <c r="U2399" i="64"/>
  <c r="V2399" i="64" s="1"/>
  <c r="W2399" i="64" s="1"/>
  <c r="W2401" i="64" s="1"/>
  <c r="P71" i="863"/>
  <c r="N71" i="863"/>
  <c r="L71" i="863"/>
  <c r="O71" i="863"/>
  <c r="AJ22" i="863"/>
  <c r="AJ33" i="861" s="1"/>
  <c r="AJ72" i="863"/>
  <c r="Y22" i="863"/>
  <c r="Y33" i="861" s="1"/>
  <c r="Y72" i="863"/>
  <c r="CA23" i="863"/>
  <c r="CA34" i="861" s="1"/>
  <c r="P69" i="863"/>
  <c r="S23" i="863"/>
  <c r="K69" i="863"/>
  <c r="AF22" i="863"/>
  <c r="AF33" i="861" s="1"/>
  <c r="AF72" i="863"/>
  <c r="AI22" i="863"/>
  <c r="AI33" i="861" s="1"/>
  <c r="AI72" i="863"/>
  <c r="AG22" i="863"/>
  <c r="AG33" i="861" s="1"/>
  <c r="AG72" i="863"/>
  <c r="AK22" i="863"/>
  <c r="AK33" i="861" s="1"/>
  <c r="AK72" i="863"/>
  <c r="BB22" i="863"/>
  <c r="BB33" i="861" s="1"/>
  <c r="BB72" i="863"/>
  <c r="CA22" i="863"/>
  <c r="CA33" i="861" s="1"/>
  <c r="CA72" i="863"/>
  <c r="P67" i="863"/>
  <c r="BA22" i="863"/>
  <c r="BA33" i="861" s="1"/>
  <c r="BA72" i="863"/>
  <c r="AC22" i="863"/>
  <c r="AC33" i="861" s="1"/>
  <c r="AC38" i="861" s="1"/>
  <c r="AC40" i="861" s="1"/>
  <c r="AC52" i="861" s="1"/>
  <c r="AC72" i="863"/>
  <c r="V22" i="863"/>
  <c r="V33" i="861" s="1"/>
  <c r="V72" i="863"/>
  <c r="CL22" i="863"/>
  <c r="CL33" i="861" s="1"/>
  <c r="CL72" i="863"/>
  <c r="K71" i="863"/>
  <c r="CB22" i="863"/>
  <c r="CB33" i="861" s="1"/>
  <c r="CB72" i="863"/>
  <c r="AM22" i="863"/>
  <c r="AM33" i="861" s="1"/>
  <c r="AM72" i="863"/>
  <c r="BH22" i="863"/>
  <c r="BH33" i="861" s="1"/>
  <c r="BH72" i="863"/>
  <c r="AA22" i="863"/>
  <c r="AA33" i="861" s="1"/>
  <c r="AA72" i="863"/>
  <c r="BF22" i="863"/>
  <c r="BF33" i="861" s="1"/>
  <c r="BF72" i="863"/>
  <c r="BY22" i="863"/>
  <c r="BY33" i="861" s="1"/>
  <c r="BY72" i="863"/>
  <c r="AY22" i="863"/>
  <c r="AY33" i="861" s="1"/>
  <c r="AY72" i="863"/>
  <c r="X22" i="863"/>
  <c r="X33" i="861" s="1"/>
  <c r="X72" i="863"/>
  <c r="AO22" i="863"/>
  <c r="AO33" i="861" s="1"/>
  <c r="AO72" i="863"/>
  <c r="AR22" i="863"/>
  <c r="AR33" i="861" s="1"/>
  <c r="AR72" i="863"/>
  <c r="K67" i="863"/>
  <c r="S22" i="863"/>
  <c r="S72" i="863"/>
  <c r="CI22" i="863"/>
  <c r="CI33" i="861" s="1"/>
  <c r="CI72" i="863"/>
  <c r="CG22" i="863"/>
  <c r="CG33" i="861" s="1"/>
  <c r="CG72" i="863"/>
  <c r="T22" i="863"/>
  <c r="T33" i="861" s="1"/>
  <c r="T72" i="863"/>
  <c r="U2425" i="64"/>
  <c r="BD22" i="863"/>
  <c r="BD33" i="861" s="1"/>
  <c r="BD72" i="863"/>
  <c r="AH22" i="863"/>
  <c r="AH33" i="861" s="1"/>
  <c r="AH72" i="863"/>
  <c r="AN22" i="863"/>
  <c r="AN33" i="861" s="1"/>
  <c r="AN72" i="863"/>
  <c r="BW22" i="863"/>
  <c r="BW33" i="861" s="1"/>
  <c r="BW72" i="863"/>
  <c r="BX22" i="863"/>
  <c r="BX33" i="861" s="1"/>
  <c r="BX72" i="863"/>
  <c r="BV22" i="863"/>
  <c r="BV33" i="861" s="1"/>
  <c r="BV72" i="863"/>
  <c r="AV22" i="863"/>
  <c r="AV33" i="861" s="1"/>
  <c r="AV38" i="861" s="1"/>
  <c r="AV40" i="861" s="1"/>
  <c r="AV52" i="861" s="1"/>
  <c r="AV72" i="863"/>
  <c r="CK22" i="863"/>
  <c r="CK33" i="861" s="1"/>
  <c r="CK72" i="863"/>
  <c r="AT22" i="863"/>
  <c r="AT33" i="861" s="1"/>
  <c r="AT72" i="863"/>
  <c r="CJ22" i="863"/>
  <c r="CJ33" i="861" s="1"/>
  <c r="CJ72" i="863"/>
  <c r="BP22" i="863"/>
  <c r="BP33" i="861" s="1"/>
  <c r="BP72" i="863"/>
  <c r="M67" i="863"/>
  <c r="AQ22" i="863"/>
  <c r="AQ33" i="861" s="1"/>
  <c r="AQ72" i="863"/>
  <c r="CF22" i="863"/>
  <c r="CF33" i="861" s="1"/>
  <c r="CF72" i="863"/>
  <c r="CC22" i="863"/>
  <c r="CC33" i="861" s="1"/>
  <c r="CC72" i="863"/>
  <c r="BI22" i="863"/>
  <c r="BI33" i="861" s="1"/>
  <c r="BI38" i="861" s="1"/>
  <c r="BI40" i="861" s="1"/>
  <c r="BI52" i="861" s="1"/>
  <c r="BI72" i="863"/>
  <c r="BR22" i="863"/>
  <c r="BR33" i="861" s="1"/>
  <c r="BR72" i="863"/>
  <c r="AW22" i="863"/>
  <c r="AW33" i="861" s="1"/>
  <c r="AW72" i="863"/>
  <c r="BS22" i="863"/>
  <c r="BS33" i="861" s="1"/>
  <c r="BS72" i="863"/>
  <c r="BO22" i="863"/>
  <c r="BO33" i="861" s="1"/>
  <c r="O67" i="863"/>
  <c r="BO72" i="863"/>
  <c r="CH22" i="863"/>
  <c r="CH33" i="861" s="1"/>
  <c r="CH72" i="863"/>
  <c r="BQ22" i="863"/>
  <c r="BQ33" i="861" s="1"/>
  <c r="BQ72" i="863"/>
  <c r="AQ23" i="863"/>
  <c r="AQ34" i="861" s="1"/>
  <c r="M69" i="863"/>
  <c r="BM22" i="863"/>
  <c r="BM33" i="861" s="1"/>
  <c r="BM72" i="863"/>
  <c r="BJ22" i="863"/>
  <c r="BJ33" i="861" s="1"/>
  <c r="BJ38" i="861" s="1"/>
  <c r="BJ40" i="861" s="1"/>
  <c r="BJ52" i="861" s="1"/>
  <c r="BJ72" i="863"/>
  <c r="AS22" i="863"/>
  <c r="AS33" i="861" s="1"/>
  <c r="AS72" i="863"/>
  <c r="BN22" i="863"/>
  <c r="BN33" i="861" s="1"/>
  <c r="BN72" i="863"/>
  <c r="CD22" i="863"/>
  <c r="CD33" i="861" s="1"/>
  <c r="CD38" i="861" s="1"/>
  <c r="CD40" i="861" s="1"/>
  <c r="CD52" i="861" s="1"/>
  <c r="CD72" i="863"/>
  <c r="BE22" i="863"/>
  <c r="BE33" i="861" s="1"/>
  <c r="BE72" i="863"/>
  <c r="BC23" i="863"/>
  <c r="BC34" i="861" s="1"/>
  <c r="N69" i="863"/>
  <c r="AE23" i="863"/>
  <c r="AE34" i="861" s="1"/>
  <c r="L69" i="863"/>
  <c r="BO23" i="863"/>
  <c r="BO34" i="861" s="1"/>
  <c r="O69" i="863"/>
  <c r="M71" i="863"/>
  <c r="CE22" i="863"/>
  <c r="CE33" i="861" s="1"/>
  <c r="CE72" i="863"/>
  <c r="AL22" i="863"/>
  <c r="AL33" i="861" s="1"/>
  <c r="AL72" i="863"/>
  <c r="BG22" i="863"/>
  <c r="BG33" i="861" s="1"/>
  <c r="BG72" i="863"/>
  <c r="AP22" i="863"/>
  <c r="AP33" i="861" s="1"/>
  <c r="AP72" i="863"/>
  <c r="BZ22" i="863"/>
  <c r="BZ33" i="861" s="1"/>
  <c r="BZ72" i="863"/>
  <c r="BT22" i="863"/>
  <c r="BT33" i="861" s="1"/>
  <c r="BT72" i="863"/>
  <c r="AU22" i="863"/>
  <c r="AU33" i="861" s="1"/>
  <c r="AU38" i="861" s="1"/>
  <c r="AU40" i="861" s="1"/>
  <c r="AU52" i="861" s="1"/>
  <c r="AU72" i="863"/>
  <c r="Z22" i="863"/>
  <c r="Z33" i="861" s="1"/>
  <c r="Z72" i="863"/>
  <c r="BL22" i="863"/>
  <c r="BL33" i="861" s="1"/>
  <c r="BL72" i="863"/>
  <c r="BK22" i="863"/>
  <c r="BK33" i="861" s="1"/>
  <c r="BK72" i="863"/>
  <c r="BU22" i="863"/>
  <c r="BU33" i="861" s="1"/>
  <c r="BU72" i="863"/>
  <c r="BC22" i="863"/>
  <c r="BC33" i="861" s="1"/>
  <c r="N67" i="863"/>
  <c r="BC72" i="863"/>
  <c r="AD22" i="863"/>
  <c r="AD33" i="861" s="1"/>
  <c r="AD72" i="863"/>
  <c r="AE22" i="863"/>
  <c r="AE33" i="861" s="1"/>
  <c r="AE72" i="863"/>
  <c r="L67" i="863"/>
  <c r="AZ22" i="863"/>
  <c r="AZ33" i="861" s="1"/>
  <c r="AZ72" i="863"/>
  <c r="AX22" i="863"/>
  <c r="AX33" i="861" s="1"/>
  <c r="AX72" i="863"/>
  <c r="AB22" i="863"/>
  <c r="AB33" i="861" s="1"/>
  <c r="AB38" i="861" s="1"/>
  <c r="AB40" i="861" s="1"/>
  <c r="AB52" i="861" s="1"/>
  <c r="AB72" i="863"/>
  <c r="W22" i="863"/>
  <c r="W33" i="861" s="1"/>
  <c r="W72" i="863"/>
  <c r="U22" i="863"/>
  <c r="U33" i="861" s="1"/>
  <c r="U38" i="861" s="1"/>
  <c r="U40" i="861" s="1"/>
  <c r="U52" i="861" s="1"/>
  <c r="U72" i="863"/>
  <c r="BY38" i="861" l="1"/>
  <c r="BY40" i="861" s="1"/>
  <c r="BY52" i="861" s="1"/>
  <c r="BU38" i="861"/>
  <c r="BU40" i="861" s="1"/>
  <c r="BU52" i="861" s="1"/>
  <c r="BM38" i="861"/>
  <c r="BM40" i="861" s="1"/>
  <c r="BM52" i="861" s="1"/>
  <c r="BW38" i="861"/>
  <c r="BW40" i="861" s="1"/>
  <c r="BW52" i="861" s="1"/>
  <c r="CB38" i="861"/>
  <c r="CB40" i="861" s="1"/>
  <c r="CB52" i="861" s="1"/>
  <c r="BN38" i="861"/>
  <c r="BN40" i="861" s="1"/>
  <c r="BN52" i="861" s="1"/>
  <c r="BL38" i="861"/>
  <c r="BL40" i="861" s="1"/>
  <c r="BL52" i="861" s="1"/>
  <c r="AD38" i="861"/>
  <c r="AD40" i="861" s="1"/>
  <c r="AD52" i="861" s="1"/>
  <c r="AE38" i="861"/>
  <c r="AE40" i="861" s="1"/>
  <c r="AE52" i="861" s="1"/>
  <c r="CJ38" i="861"/>
  <c r="CJ40" i="861" s="1"/>
  <c r="CJ52" i="861" s="1"/>
  <c r="AG38" i="861"/>
  <c r="AG40" i="861" s="1"/>
  <c r="AG52" i="861" s="1"/>
  <c r="AG53" i="861" s="1"/>
  <c r="AG54" i="861" s="1"/>
  <c r="AG55" i="861" s="1"/>
  <c r="BD38" i="861"/>
  <c r="BD40" i="861" s="1"/>
  <c r="BD52" i="861" s="1"/>
  <c r="BD53" i="861" s="1"/>
  <c r="BD54" i="861" s="1"/>
  <c r="BD55" i="861" s="1"/>
  <c r="AL38" i="861"/>
  <c r="AL40" i="861" s="1"/>
  <c r="AL52" i="861" s="1"/>
  <c r="BE38" i="861"/>
  <c r="BE40" i="861" s="1"/>
  <c r="BE52" i="861" s="1"/>
  <c r="BE53" i="861" s="1"/>
  <c r="BE54" i="861" s="1"/>
  <c r="BE55" i="861" s="1"/>
  <c r="AH38" i="861"/>
  <c r="AH40" i="861" s="1"/>
  <c r="AH52" i="861" s="1"/>
  <c r="AH53" i="861" s="1"/>
  <c r="AH54" i="861" s="1"/>
  <c r="AH55" i="861" s="1"/>
  <c r="Z38" i="861"/>
  <c r="Z40" i="861" s="1"/>
  <c r="Z52" i="861" s="1"/>
  <c r="Z53" i="861" s="1"/>
  <c r="Z54" i="861" s="1"/>
  <c r="Z55" i="861" s="1"/>
  <c r="CC38" i="861"/>
  <c r="CC40" i="861" s="1"/>
  <c r="CC52" i="861" s="1"/>
  <c r="CC53" i="861" s="1"/>
  <c r="CC54" i="861" s="1"/>
  <c r="CC55" i="861" s="1"/>
  <c r="BX38" i="861"/>
  <c r="BX40" i="861" s="1"/>
  <c r="BX52" i="861" s="1"/>
  <c r="BX53" i="861" s="1"/>
  <c r="BX54" i="861" s="1"/>
  <c r="BX55" i="861" s="1"/>
  <c r="AN38" i="861"/>
  <c r="AN40" i="861" s="1"/>
  <c r="AN52" i="861" s="1"/>
  <c r="AN53" i="861" s="1"/>
  <c r="AN54" i="861" s="1"/>
  <c r="AN55" i="861" s="1"/>
  <c r="AO38" i="861"/>
  <c r="AO40" i="861" s="1"/>
  <c r="AO52" i="861" s="1"/>
  <c r="AO53" i="861" s="1"/>
  <c r="AO54" i="861" s="1"/>
  <c r="AO55" i="861" s="1"/>
  <c r="BA38" i="861"/>
  <c r="BA40" i="861" s="1"/>
  <c r="BA52" i="861" s="1"/>
  <c r="BA53" i="861" s="1"/>
  <c r="BA54" i="861" s="1"/>
  <c r="BA55" i="861" s="1"/>
  <c r="BK38" i="861"/>
  <c r="BK40" i="861" s="1"/>
  <c r="BK52" i="861" s="1"/>
  <c r="BK53" i="861" s="1"/>
  <c r="BK54" i="861" s="1"/>
  <c r="BK55" i="861" s="1"/>
  <c r="AY38" i="861"/>
  <c r="AY40" i="861" s="1"/>
  <c r="AY52" i="861" s="1"/>
  <c r="AY53" i="861" s="1"/>
  <c r="AY54" i="861" s="1"/>
  <c r="AY55" i="861" s="1"/>
  <c r="BB38" i="861"/>
  <c r="BB40" i="861" s="1"/>
  <c r="BB52" i="861" s="1"/>
  <c r="BB53" i="861" s="1"/>
  <c r="BB54" i="861" s="1"/>
  <c r="BB55" i="861" s="1"/>
  <c r="BV38" i="861"/>
  <c r="BV40" i="861" s="1"/>
  <c r="BV52" i="861" s="1"/>
  <c r="BV53" i="861" s="1"/>
  <c r="BV54" i="861" s="1"/>
  <c r="BV55" i="861" s="1"/>
  <c r="CI38" i="861"/>
  <c r="CI40" i="861" s="1"/>
  <c r="CI52" i="861" s="1"/>
  <c r="CI53" i="861" s="1"/>
  <c r="CI54" i="861" s="1"/>
  <c r="CI55" i="861" s="1"/>
  <c r="CL38" i="861"/>
  <c r="CL40" i="861" s="1"/>
  <c r="CL52" i="861" s="1"/>
  <c r="CL53" i="861" s="1"/>
  <c r="CL54" i="861" s="1"/>
  <c r="CL55" i="861" s="1"/>
  <c r="V38" i="861"/>
  <c r="V40" i="861" s="1"/>
  <c r="V52" i="861" s="1"/>
  <c r="V53" i="861" s="1"/>
  <c r="V54" i="861" s="1"/>
  <c r="V55" i="861" s="1"/>
  <c r="BF38" i="861"/>
  <c r="BF40" i="861" s="1"/>
  <c r="BF52" i="861" s="1"/>
  <c r="BF53" i="861" s="1"/>
  <c r="BF54" i="861" s="1"/>
  <c r="BF55" i="861" s="1"/>
  <c r="BN53" i="861"/>
  <c r="BN54" i="861" s="1"/>
  <c r="BN55" i="861" s="1"/>
  <c r="BP38" i="861"/>
  <c r="BP40" i="861" s="1"/>
  <c r="BP52" i="861" s="1"/>
  <c r="CB53" i="861"/>
  <c r="CB54" i="861" s="1"/>
  <c r="CB55" i="861" s="1"/>
  <c r="AK38" i="861"/>
  <c r="AK40" i="861" s="1"/>
  <c r="AK52" i="861" s="1"/>
  <c r="CJ53" i="861"/>
  <c r="CJ54" i="861" s="1"/>
  <c r="CJ55" i="861" s="1"/>
  <c r="BL53" i="861"/>
  <c r="BL54" i="861" s="1"/>
  <c r="BL55" i="861" s="1"/>
  <c r="AB53" i="861"/>
  <c r="AB54" i="861" s="1"/>
  <c r="AB55" i="861" s="1"/>
  <c r="BJ53" i="861"/>
  <c r="BJ54" i="861" s="1"/>
  <c r="BJ55" i="861" s="1"/>
  <c r="AL53" i="861"/>
  <c r="AL54" i="861" s="1"/>
  <c r="AL55" i="861" s="1"/>
  <c r="BM53" i="861"/>
  <c r="BM54" i="861" s="1"/>
  <c r="BM55" i="861" s="1"/>
  <c r="AU53" i="861"/>
  <c r="AU54" i="861" s="1"/>
  <c r="AU55" i="861" s="1"/>
  <c r="AE53" i="861"/>
  <c r="AE54" i="861" s="1"/>
  <c r="AE55" i="861" s="1"/>
  <c r="AV53" i="861"/>
  <c r="AV54" i="861" s="1"/>
  <c r="AV55" i="861" s="1"/>
  <c r="BY53" i="861"/>
  <c r="BY54" i="861" s="1"/>
  <c r="BY55" i="861" s="1"/>
  <c r="BU53" i="861"/>
  <c r="BU54" i="861" s="1"/>
  <c r="BU55" i="861" s="1"/>
  <c r="AC53" i="861"/>
  <c r="AC54" i="861" s="1"/>
  <c r="AC55" i="861" s="1"/>
  <c r="CF38" i="861"/>
  <c r="CF40" i="861" s="1"/>
  <c r="CF52" i="861" s="1"/>
  <c r="BI53" i="861"/>
  <c r="BI54" i="861" s="1"/>
  <c r="BI55" i="861" s="1"/>
  <c r="AD53" i="861"/>
  <c r="AD54" i="861" s="1"/>
  <c r="AD55" i="861" s="1"/>
  <c r="U53" i="861"/>
  <c r="U54" i="861" s="1"/>
  <c r="U55" i="861" s="1"/>
  <c r="CD53" i="861"/>
  <c r="CD54" i="861" s="1"/>
  <c r="CD55" i="861" s="1"/>
  <c r="BW53" i="861"/>
  <c r="BW54" i="861" s="1"/>
  <c r="BW55" i="861" s="1"/>
  <c r="X38" i="861"/>
  <c r="X40" i="861" s="1"/>
  <c r="X52" i="861" s="1"/>
  <c r="AZ38" i="861"/>
  <c r="AZ40" i="861" s="1"/>
  <c r="AZ52" i="861" s="1"/>
  <c r="AF38" i="861"/>
  <c r="AF40" i="861" s="1"/>
  <c r="AF52" i="861" s="1"/>
  <c r="BT38" i="861"/>
  <c r="BT40" i="861" s="1"/>
  <c r="BT52" i="861" s="1"/>
  <c r="BZ38" i="861"/>
  <c r="BZ40" i="861" s="1"/>
  <c r="BZ52" i="861" s="1"/>
  <c r="AA38" i="861"/>
  <c r="AA40" i="861" s="1"/>
  <c r="AA52" i="861" s="1"/>
  <c r="AT38" i="861"/>
  <c r="AT40" i="861" s="1"/>
  <c r="AT52" i="861" s="1"/>
  <c r="BR38" i="861"/>
  <c r="BR40" i="861" s="1"/>
  <c r="AI38" i="861"/>
  <c r="AI40" i="861" s="1"/>
  <c r="AI52" i="861" s="1"/>
  <c r="CH38" i="861"/>
  <c r="CH40" i="861" s="1"/>
  <c r="CH52" i="861" s="1"/>
  <c r="AP38" i="861"/>
  <c r="AP40" i="861" s="1"/>
  <c r="AP52" i="861" s="1"/>
  <c r="BH38" i="861"/>
  <c r="BH40" i="861" s="1"/>
  <c r="BH52" i="861" s="1"/>
  <c r="Y38" i="861"/>
  <c r="Y40" i="861" s="1"/>
  <c r="BG38" i="861"/>
  <c r="BG40" i="861" s="1"/>
  <c r="BG52" i="861" s="1"/>
  <c r="AJ38" i="861"/>
  <c r="AJ40" i="861" s="1"/>
  <c r="AJ52" i="861" s="1"/>
  <c r="AS38" i="861"/>
  <c r="AS40" i="861" s="1"/>
  <c r="CE38" i="861"/>
  <c r="CE40" i="861" s="1"/>
  <c r="CE52" i="861" s="1"/>
  <c r="T38" i="861"/>
  <c r="T40" i="861" s="1"/>
  <c r="T52" i="861" s="1"/>
  <c r="W38" i="861"/>
  <c r="W40" i="861" s="1"/>
  <c r="W52" i="861" s="1"/>
  <c r="AR38" i="861"/>
  <c r="AR40" i="861" s="1"/>
  <c r="AM38" i="861"/>
  <c r="BQ38" i="861"/>
  <c r="BQ40" i="861" s="1"/>
  <c r="BQ52" i="861" s="1"/>
  <c r="AX38" i="861"/>
  <c r="AW38" i="861"/>
  <c r="AW40" i="861" s="1"/>
  <c r="AW52" i="861" s="1"/>
  <c r="CK38" i="861"/>
  <c r="CK40" i="861" s="1"/>
  <c r="CG38" i="861"/>
  <c r="CG40" i="861" s="1"/>
  <c r="CD41" i="861"/>
  <c r="BU41" i="861"/>
  <c r="BO38" i="861"/>
  <c r="BO40" i="861" s="1"/>
  <c r="BO52" i="861" s="1"/>
  <c r="AN41" i="861"/>
  <c r="BN41" i="861"/>
  <c r="AB41" i="861"/>
  <c r="BK41" i="861"/>
  <c r="AL41" i="861"/>
  <c r="BS38" i="861"/>
  <c r="BS40" i="861" s="1"/>
  <c r="BS52" i="861" s="1"/>
  <c r="CC41" i="861"/>
  <c r="CJ41" i="861"/>
  <c r="AO41" i="861"/>
  <c r="CB41" i="861"/>
  <c r="BI41" i="861"/>
  <c r="BL41" i="861"/>
  <c r="AU41" i="861"/>
  <c r="BJ41" i="861"/>
  <c r="BD41" i="861"/>
  <c r="AG41" i="861"/>
  <c r="BM41" i="861"/>
  <c r="V41" i="861"/>
  <c r="AE41" i="861"/>
  <c r="AV41" i="861"/>
  <c r="BY41" i="861"/>
  <c r="AC41" i="861"/>
  <c r="BF41" i="861"/>
  <c r="CI41" i="861"/>
  <c r="BX41" i="861"/>
  <c r="BT41" i="861"/>
  <c r="BE41" i="861"/>
  <c r="U41" i="861"/>
  <c r="BC38" i="861"/>
  <c r="BC40" i="861" s="1"/>
  <c r="BC52" i="861" s="1"/>
  <c r="AQ38" i="861"/>
  <c r="AQ40" i="861" s="1"/>
  <c r="AQ52" i="861" s="1"/>
  <c r="AD41" i="861"/>
  <c r="BW41" i="861"/>
  <c r="CA38" i="861"/>
  <c r="CA40" i="861" s="1"/>
  <c r="CA52" i="861" s="1"/>
  <c r="O25" i="863"/>
  <c r="L25" i="863"/>
  <c r="M25" i="863"/>
  <c r="N25" i="863"/>
  <c r="K25" i="863"/>
  <c r="L36" i="861"/>
  <c r="O36" i="861"/>
  <c r="P25" i="863"/>
  <c r="P36" i="861"/>
  <c r="K36" i="861"/>
  <c r="N36" i="861"/>
  <c r="M36" i="861"/>
  <c r="U2401" i="64"/>
  <c r="V2401" i="64"/>
  <c r="U2478" i="64"/>
  <c r="V2476" i="64"/>
  <c r="AY26" i="863"/>
  <c r="BH26" i="863"/>
  <c r="BK26" i="863"/>
  <c r="L23" i="863"/>
  <c r="L34" i="861"/>
  <c r="BN26" i="863"/>
  <c r="M23" i="863"/>
  <c r="M34" i="861"/>
  <c r="BP26" i="863"/>
  <c r="AV26" i="863"/>
  <c r="AN26" i="863"/>
  <c r="AR26" i="863"/>
  <c r="V26" i="863"/>
  <c r="P72" i="863"/>
  <c r="AG26" i="863"/>
  <c r="AD26" i="863"/>
  <c r="N72" i="863"/>
  <c r="BT26" i="863"/>
  <c r="AL26" i="863"/>
  <c r="BS26" i="863"/>
  <c r="CC26" i="863"/>
  <c r="CG26" i="863"/>
  <c r="BY26" i="863"/>
  <c r="AM26" i="863"/>
  <c r="P22" i="863"/>
  <c r="CA26" i="863"/>
  <c r="P23" i="863"/>
  <c r="P34" i="861"/>
  <c r="BG26" i="863"/>
  <c r="T26" i="863"/>
  <c r="U26" i="863"/>
  <c r="AX26" i="863"/>
  <c r="W26" i="863"/>
  <c r="BL26" i="863"/>
  <c r="N23" i="863"/>
  <c r="N34"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425" i="64"/>
  <c r="S26" i="863"/>
  <c r="K22" i="863"/>
  <c r="S33" i="861"/>
  <c r="X26" i="863"/>
  <c r="AA26" i="863"/>
  <c r="AJ26" i="863"/>
  <c r="L72" i="863"/>
  <c r="AE26" i="863"/>
  <c r="L22" i="863"/>
  <c r="X2399" i="64"/>
  <c r="X2401" i="64" s="1"/>
  <c r="O23" i="863"/>
  <c r="O34" i="861"/>
  <c r="CD26" i="863"/>
  <c r="BM26" i="863"/>
  <c r="CK26" i="863"/>
  <c r="BW26" i="863"/>
  <c r="CL26" i="863"/>
  <c r="U2427" i="64"/>
  <c r="AK26" i="863"/>
  <c r="K23" i="863"/>
  <c r="S34" i="861"/>
  <c r="K34" i="861" s="1"/>
  <c r="CF41" i="861" l="1"/>
  <c r="AH41" i="861"/>
  <c r="Z41" i="861"/>
  <c r="BP41" i="861"/>
  <c r="BA41" i="861"/>
  <c r="AY41" i="861"/>
  <c r="BV41" i="861"/>
  <c r="BH41" i="861"/>
  <c r="BB41" i="861"/>
  <c r="CL41" i="861"/>
  <c r="AA41" i="861"/>
  <c r="AP41" i="861"/>
  <c r="AI41" i="861"/>
  <c r="CH41" i="861"/>
  <c r="AT41" i="861"/>
  <c r="BZ41" i="861"/>
  <c r="AF53" i="861"/>
  <c r="AF54" i="861" s="1"/>
  <c r="AF55" i="861" s="1"/>
  <c r="AQ53" i="861"/>
  <c r="AQ54" i="861" s="1"/>
  <c r="AQ55" i="861" s="1"/>
  <c r="AF41" i="861"/>
  <c r="CE53" i="861"/>
  <c r="CE54" i="861" s="1"/>
  <c r="CE55" i="861" s="1"/>
  <c r="X53" i="861"/>
  <c r="X54" i="861" s="1"/>
  <c r="X55" i="861" s="1"/>
  <c r="AS41" i="861"/>
  <c r="AS52" i="861"/>
  <c r="T53" i="861"/>
  <c r="T54" i="861" s="1"/>
  <c r="T55" i="861" s="1"/>
  <c r="BC53" i="861"/>
  <c r="BC54" i="861" s="1"/>
  <c r="BC55" i="861" s="1"/>
  <c r="CE41" i="861"/>
  <c r="AJ53" i="861"/>
  <c r="AJ54" i="861" s="1"/>
  <c r="AJ55" i="861" s="1"/>
  <c r="BO53" i="861"/>
  <c r="BO54" i="861" s="1"/>
  <c r="BO55" i="861" s="1"/>
  <c r="BG53" i="861"/>
  <c r="BG54" i="861" s="1"/>
  <c r="BG55" i="861" s="1"/>
  <c r="BG41" i="861"/>
  <c r="Y41" i="861"/>
  <c r="Y52" i="861"/>
  <c r="T41" i="861"/>
  <c r="AK41" i="861"/>
  <c r="BH53" i="861"/>
  <c r="BH54" i="861" s="1"/>
  <c r="BH55" i="861" s="1"/>
  <c r="AZ53" i="861"/>
  <c r="AZ54" i="861" s="1"/>
  <c r="AZ55" i="861" s="1"/>
  <c r="AP53" i="861"/>
  <c r="AP54" i="861" s="1"/>
  <c r="AP55" i="861" s="1"/>
  <c r="CG41" i="861"/>
  <c r="CG52" i="861"/>
  <c r="CH53" i="861"/>
  <c r="CH54" i="861" s="1"/>
  <c r="CH55" i="861" s="1"/>
  <c r="CF53" i="861"/>
  <c r="CF54" i="861" s="1"/>
  <c r="CF55" i="861" s="1"/>
  <c r="CK41" i="861"/>
  <c r="CK52" i="861"/>
  <c r="AI53" i="861"/>
  <c r="AI54" i="861" s="1"/>
  <c r="AI55" i="861" s="1"/>
  <c r="AW53" i="861"/>
  <c r="AW54" i="861" s="1"/>
  <c r="AW55" i="861" s="1"/>
  <c r="BR41" i="861"/>
  <c r="BR52" i="861"/>
  <c r="AK53" i="861"/>
  <c r="AK54" i="861" s="1"/>
  <c r="AK55" i="861" s="1"/>
  <c r="AT53" i="861"/>
  <c r="AT54" i="861" s="1"/>
  <c r="AT55" i="861" s="1"/>
  <c r="W53" i="861"/>
  <c r="W54" i="861" s="1"/>
  <c r="W55" i="861" s="1"/>
  <c r="AZ41" i="861"/>
  <c r="BS53" i="861"/>
  <c r="BS54" i="861" s="1"/>
  <c r="BS55" i="861" s="1"/>
  <c r="BQ53" i="861"/>
  <c r="BQ54" i="861" s="1"/>
  <c r="BQ55" i="861" s="1"/>
  <c r="AA53" i="861"/>
  <c r="AA54" i="861" s="1"/>
  <c r="AA55" i="861" s="1"/>
  <c r="BP53" i="861"/>
  <c r="BP54" i="861" s="1"/>
  <c r="BP55" i="861" s="1"/>
  <c r="CA53" i="861"/>
  <c r="CA54" i="861" s="1"/>
  <c r="CA55" i="861" s="1"/>
  <c r="BZ53" i="861"/>
  <c r="BZ54" i="861" s="1"/>
  <c r="BZ55" i="861" s="1"/>
  <c r="X41" i="861"/>
  <c r="AR41" i="861"/>
  <c r="AR52" i="861"/>
  <c r="BT53" i="861"/>
  <c r="BT54" i="861" s="1"/>
  <c r="BT55" i="861" s="1"/>
  <c r="BQ41" i="861"/>
  <c r="W41" i="861"/>
  <c r="AJ41" i="861"/>
  <c r="AX40" i="861"/>
  <c r="AM40" i="861"/>
  <c r="AW41" i="861"/>
  <c r="AQ41" i="861"/>
  <c r="BS41" i="861"/>
  <c r="BC41" i="861"/>
  <c r="BO41" i="861"/>
  <c r="CA41" i="861"/>
  <c r="L26" i="863"/>
  <c r="M26" i="863"/>
  <c r="V2478" i="64"/>
  <c r="W2476" i="64"/>
  <c r="AP2446" i="64"/>
  <c r="AP2498" i="64"/>
  <c r="AK2446" i="64"/>
  <c r="AK2498" i="64"/>
  <c r="V2427" i="64"/>
  <c r="AF2446" i="64"/>
  <c r="AF2498" i="64"/>
  <c r="AT2446" i="64"/>
  <c r="AT2498" i="64"/>
  <c r="CG2498" i="64"/>
  <c r="CG2446" i="64"/>
  <c r="BT2498" i="64"/>
  <c r="BT2446" i="64"/>
  <c r="V2446" i="64"/>
  <c r="V2498" i="64"/>
  <c r="BP2498" i="64"/>
  <c r="BP2446" i="64"/>
  <c r="BK2446" i="64"/>
  <c r="BK2498" i="64"/>
  <c r="BM2498" i="64"/>
  <c r="BM2446" i="64"/>
  <c r="L33" i="861"/>
  <c r="BU2446" i="64"/>
  <c r="BU2498" i="64"/>
  <c r="BA2446" i="64"/>
  <c r="BA2498" i="64"/>
  <c r="Z2446" i="64"/>
  <c r="Z2498" i="64"/>
  <c r="CB2498" i="64"/>
  <c r="CB2446" i="64"/>
  <c r="CF2446" i="64"/>
  <c r="CF2498" i="64"/>
  <c r="N33" i="861"/>
  <c r="AB2498" i="64"/>
  <c r="AB2446" i="64"/>
  <c r="BV2498" i="64"/>
  <c r="BV2446" i="64"/>
  <c r="U2446" i="64"/>
  <c r="U2498" i="64"/>
  <c r="P33" i="861"/>
  <c r="K33" i="861"/>
  <c r="S38" i="861"/>
  <c r="S40" i="861" s="1"/>
  <c r="S52" i="861" s="1"/>
  <c r="AA2498" i="64"/>
  <c r="AA2446" i="64"/>
  <c r="M33" i="861"/>
  <c r="X2446" i="64"/>
  <c r="X2498" i="64"/>
  <c r="CC2446" i="64"/>
  <c r="CC2498" i="64"/>
  <c r="AR2446" i="64"/>
  <c r="AR2498" i="64"/>
  <c r="BH2446" i="64"/>
  <c r="BH2498" i="64"/>
  <c r="CH2446" i="64"/>
  <c r="CH2498" i="64"/>
  <c r="BI2446" i="64"/>
  <c r="BI2498" i="64"/>
  <c r="BF2446" i="64"/>
  <c r="BF2498" i="64"/>
  <c r="AW2498" i="64"/>
  <c r="AW2446" i="64"/>
  <c r="N26" i="863"/>
  <c r="AI2446" i="64"/>
  <c r="AI2498" i="64"/>
  <c r="T2446" i="64"/>
  <c r="T2498" i="64"/>
  <c r="P26" i="863"/>
  <c r="AD2446" i="64"/>
  <c r="AD2498" i="64"/>
  <c r="K26" i="863"/>
  <c r="BR2498" i="64"/>
  <c r="BR2446" i="64"/>
  <c r="AZ2446" i="64"/>
  <c r="AZ2498" i="64"/>
  <c r="CJ2498" i="64"/>
  <c r="CJ2446" i="64"/>
  <c r="BL2498" i="64"/>
  <c r="BL2446" i="64"/>
  <c r="AM2498" i="64"/>
  <c r="AM2446" i="64"/>
  <c r="BS2498" i="64"/>
  <c r="BS2446" i="64"/>
  <c r="AN2498" i="64"/>
  <c r="AN2446" i="64"/>
  <c r="BN2446" i="64"/>
  <c r="BN2498" i="64"/>
  <c r="AY2446" i="64"/>
  <c r="AY2498" i="64"/>
  <c r="CD2446" i="64"/>
  <c r="CD2498" i="64"/>
  <c r="AU2498" i="64"/>
  <c r="AU2446" i="64"/>
  <c r="BJ2446" i="64"/>
  <c r="BJ2498" i="64"/>
  <c r="Y2446" i="64"/>
  <c r="Y2498" i="64"/>
  <c r="AO2498" i="64"/>
  <c r="AO2446" i="64"/>
  <c r="CE2446" i="64"/>
  <c r="CE2498" i="64"/>
  <c r="AC2446" i="64"/>
  <c r="AC2498" i="64"/>
  <c r="BQ2446" i="64"/>
  <c r="BQ2498" i="64"/>
  <c r="W2498" i="64"/>
  <c r="W2446" i="64"/>
  <c r="BG2446" i="64"/>
  <c r="BG2498" i="64"/>
  <c r="AG2498" i="64"/>
  <c r="AG2446" i="64"/>
  <c r="BW2446" i="64"/>
  <c r="BW2498" i="64"/>
  <c r="AJ2446" i="64"/>
  <c r="AJ2498" i="64"/>
  <c r="BD2498" i="64"/>
  <c r="BD2446" i="64"/>
  <c r="BX2446" i="64"/>
  <c r="BX2498" i="64"/>
  <c r="O33" i="861"/>
  <c r="BY2446" i="64"/>
  <c r="BY2498" i="64"/>
  <c r="AL2446" i="64"/>
  <c r="AL2498" i="64"/>
  <c r="AV2498" i="64"/>
  <c r="AV2446" i="64"/>
  <c r="CL2446" i="64"/>
  <c r="CL2498" i="64"/>
  <c r="CK2498" i="64"/>
  <c r="CK2446" i="64"/>
  <c r="Y2399" i="64"/>
  <c r="W2425" i="64"/>
  <c r="W2427" i="64" s="1"/>
  <c r="BE2498" i="64"/>
  <c r="BE2446" i="64"/>
  <c r="BB2446" i="64"/>
  <c r="BB2498" i="64"/>
  <c r="CI2498" i="64"/>
  <c r="CI2446" i="64"/>
  <c r="BZ2446" i="64"/>
  <c r="BZ2498" i="64"/>
  <c r="O26" i="863"/>
  <c r="AH2446" i="64"/>
  <c r="AH2498" i="64"/>
  <c r="AS2498" i="64"/>
  <c r="AS2446" i="64"/>
  <c r="AX2446" i="64"/>
  <c r="AX2498" i="64"/>
  <c r="BR53" i="861" l="1"/>
  <c r="BR54" i="861" s="1"/>
  <c r="BR55" i="861" s="1"/>
  <c r="AM41" i="861"/>
  <c r="AM52" i="861"/>
  <c r="AX41" i="861"/>
  <c r="AX52" i="861"/>
  <c r="AS53" i="861"/>
  <c r="AS54" i="861" s="1"/>
  <c r="CK53" i="861"/>
  <c r="CK54" i="861" s="1"/>
  <c r="Y53" i="861"/>
  <c r="Y54" i="861" s="1"/>
  <c r="AR53" i="861"/>
  <c r="AR54" i="861" s="1"/>
  <c r="CG53" i="861"/>
  <c r="CG54" i="861" s="1"/>
  <c r="CG55" i="861" s="1"/>
  <c r="AL85" i="861"/>
  <c r="AP85" i="861"/>
  <c r="AJ85" i="861"/>
  <c r="Z85" i="861"/>
  <c r="BI85" i="861"/>
  <c r="BV85" i="861"/>
  <c r="BM85" i="861"/>
  <c r="BG85" i="861"/>
  <c r="CH85" i="861"/>
  <c r="AB85" i="861"/>
  <c r="AK85" i="861"/>
  <c r="BK85" i="861"/>
  <c r="CF85" i="861"/>
  <c r="CB85" i="861"/>
  <c r="W85" i="861"/>
  <c r="AC85" i="861"/>
  <c r="AE85" i="861"/>
  <c r="AO85" i="861"/>
  <c r="CI85" i="861"/>
  <c r="BW85" i="861"/>
  <c r="AU85" i="861"/>
  <c r="CD85" i="861"/>
  <c r="AD85" i="861"/>
  <c r="BX85" i="861"/>
  <c r="CJ85" i="861"/>
  <c r="BN85" i="861"/>
  <c r="BP85" i="861"/>
  <c r="CC85" i="861"/>
  <c r="AG85" i="861"/>
  <c r="BB85" i="861"/>
  <c r="AA85" i="861"/>
  <c r="V85" i="861"/>
  <c r="BJ85" i="861"/>
  <c r="AT85" i="861"/>
  <c r="BD85" i="861"/>
  <c r="AI85" i="861"/>
  <c r="CE85" i="861"/>
  <c r="BH85" i="861"/>
  <c r="BF85" i="861"/>
  <c r="BZ85" i="861"/>
  <c r="CL85" i="861"/>
  <c r="BY85" i="861"/>
  <c r="AY85" i="861"/>
  <c r="AZ85" i="861"/>
  <c r="AH85" i="861"/>
  <c r="BT85" i="861"/>
  <c r="BE85" i="861"/>
  <c r="AV85" i="861"/>
  <c r="AF85" i="861"/>
  <c r="X85" i="861"/>
  <c r="T85" i="861"/>
  <c r="AW85" i="861"/>
  <c r="BQ85" i="861"/>
  <c r="U85" i="861"/>
  <c r="AN85" i="861"/>
  <c r="BA85" i="861"/>
  <c r="BL85" i="861"/>
  <c r="BU85" i="861"/>
  <c r="X2476" i="64"/>
  <c r="W2478" i="64"/>
  <c r="CI2524" i="64"/>
  <c r="CI2527" i="64" s="1"/>
  <c r="AH2524" i="64"/>
  <c r="AH2527" i="64" s="1"/>
  <c r="Z2399" i="64"/>
  <c r="Y2401" i="64"/>
  <c r="BY2524" i="64"/>
  <c r="BY2527" i="64" s="1"/>
  <c r="AX2524" i="64"/>
  <c r="AX2527" i="64" s="1"/>
  <c r="BZ2524" i="64"/>
  <c r="BZ2527" i="64" s="1"/>
  <c r="BB2524" i="64"/>
  <c r="BB2527" i="64" s="1"/>
  <c r="AG2524" i="64"/>
  <c r="AG2527" i="64" s="1"/>
  <c r="BJ2524" i="64"/>
  <c r="BJ2527" i="64" s="1"/>
  <c r="BL2524" i="64"/>
  <c r="BL2527" i="64" s="1"/>
  <c r="CH2524" i="64"/>
  <c r="CH2527" i="64" s="1"/>
  <c r="X2524" i="64"/>
  <c r="X2527" i="64" s="1"/>
  <c r="BV2524" i="64"/>
  <c r="BV2527" i="64" s="1"/>
  <c r="CF2524" i="64"/>
  <c r="CF2527" i="64" s="1"/>
  <c r="AV2524" i="64"/>
  <c r="AV2527" i="64" s="1"/>
  <c r="O38" i="861"/>
  <c r="BO2446" i="64"/>
  <c r="BO2498" i="64"/>
  <c r="BQ2524" i="64"/>
  <c r="BQ2527" i="64" s="1"/>
  <c r="AY2524" i="64"/>
  <c r="AY2527" i="64" s="1"/>
  <c r="AW2524" i="64"/>
  <c r="AW2527" i="64" s="1"/>
  <c r="P38" i="861"/>
  <c r="CA2446" i="64"/>
  <c r="CA2498" i="64"/>
  <c r="BA2524" i="64"/>
  <c r="BA2527" i="64" s="1"/>
  <c r="BM2524" i="64"/>
  <c r="BM2527" i="64" s="1"/>
  <c r="AJ2524" i="64"/>
  <c r="AJ2527" i="64" s="1"/>
  <c r="AO2524" i="64"/>
  <c r="AO2527" i="64" s="1"/>
  <c r="BS2524" i="64"/>
  <c r="BS2527" i="64" s="1"/>
  <c r="BR2524" i="64"/>
  <c r="BR2527" i="64" s="1"/>
  <c r="T2524" i="64"/>
  <c r="T2527" i="64" s="1"/>
  <c r="AR2524" i="64"/>
  <c r="AR2527" i="64" s="1"/>
  <c r="M38" i="861"/>
  <c r="AQ2446" i="64"/>
  <c r="AQ2498" i="64"/>
  <c r="V2524" i="64"/>
  <c r="V2527" i="64" s="1"/>
  <c r="AK2524" i="64"/>
  <c r="AK2527" i="64" s="1"/>
  <c r="CK2524" i="64"/>
  <c r="CK2527" i="64" s="1"/>
  <c r="AS2524" i="64"/>
  <c r="AS2527" i="64" s="1"/>
  <c r="BG2524" i="64"/>
  <c r="BG2527" i="64" s="1"/>
  <c r="AU2524" i="64"/>
  <c r="AU2527" i="64" s="1"/>
  <c r="CJ2524" i="64"/>
  <c r="CJ2527" i="64" s="1"/>
  <c r="AB2524" i="64"/>
  <c r="AB2527" i="64" s="1"/>
  <c r="CB2524" i="64"/>
  <c r="CB2527" i="64" s="1"/>
  <c r="AT2524" i="64"/>
  <c r="AT2527" i="64" s="1"/>
  <c r="BE2524" i="64"/>
  <c r="BE2527" i="64" s="1"/>
  <c r="X2425" i="64"/>
  <c r="X2427" i="64" s="1"/>
  <c r="AL2524" i="64"/>
  <c r="AL2527" i="64" s="1"/>
  <c r="BX2524" i="64"/>
  <c r="BX2527" i="64" s="1"/>
  <c r="AC2524" i="64"/>
  <c r="AC2527" i="64" s="1"/>
  <c r="BN2524" i="64"/>
  <c r="BN2527" i="64" s="1"/>
  <c r="BF2524" i="64"/>
  <c r="BF2527" i="64" s="1"/>
  <c r="N38" i="861"/>
  <c r="BC2498" i="64"/>
  <c r="BC2446" i="64"/>
  <c r="BU2524" i="64"/>
  <c r="BU2527" i="64" s="1"/>
  <c r="BK2524" i="64"/>
  <c r="BK2527" i="64" s="1"/>
  <c r="BW2524" i="64"/>
  <c r="BW2527" i="64" s="1"/>
  <c r="Y2524" i="64"/>
  <c r="Y2527" i="64" s="1"/>
  <c r="AM2524" i="64"/>
  <c r="AM2527" i="64" s="1"/>
  <c r="AI2524" i="64"/>
  <c r="AI2527" i="64" s="1"/>
  <c r="CC2524" i="64"/>
  <c r="CC2527" i="64" s="1"/>
  <c r="U2524" i="64"/>
  <c r="U2527" i="64" s="1"/>
  <c r="L38" i="861"/>
  <c r="AE2498" i="64"/>
  <c r="AE2446" i="64"/>
  <c r="BT2524" i="64"/>
  <c r="BT2527" i="64" s="1"/>
  <c r="AP2524" i="64"/>
  <c r="AP2527" i="64" s="1"/>
  <c r="CL2524" i="64"/>
  <c r="CL2527" i="64" s="1"/>
  <c r="W2524" i="64"/>
  <c r="W2527" i="64" s="1"/>
  <c r="CD2524" i="64"/>
  <c r="CD2527" i="64" s="1"/>
  <c r="AZ2524" i="64"/>
  <c r="AZ2527" i="64" s="1"/>
  <c r="AD2524" i="64"/>
  <c r="AD2527" i="64" s="1"/>
  <c r="AA2524" i="64"/>
  <c r="AA2527" i="64" s="1"/>
  <c r="Z2524" i="64"/>
  <c r="Z2527" i="64" s="1"/>
  <c r="CG2524" i="64"/>
  <c r="CG2527" i="64" s="1"/>
  <c r="AF2524" i="64"/>
  <c r="AF2527" i="64" s="1"/>
  <c r="BD2524" i="64"/>
  <c r="BD2527" i="64" s="1"/>
  <c r="CE2524" i="64"/>
  <c r="CE2527" i="64" s="1"/>
  <c r="AN2524" i="64"/>
  <c r="AN2527" i="64" s="1"/>
  <c r="BI2524" i="64"/>
  <c r="BI2527" i="64" s="1"/>
  <c r="BH2524" i="64"/>
  <c r="BH2527" i="64" s="1"/>
  <c r="K38" i="861"/>
  <c r="S2446" i="64"/>
  <c r="S2450" i="64" s="1"/>
  <c r="S2498" i="64"/>
  <c r="S2502" i="64" s="1"/>
  <c r="T2502" i="64" s="1"/>
  <c r="BP2524" i="64"/>
  <c r="BP2527" i="64" s="1"/>
  <c r="AS55" i="861" l="1"/>
  <c r="AS85" i="861"/>
  <c r="CK55" i="861"/>
  <c r="CK85" i="861"/>
  <c r="AR55" i="861"/>
  <c r="AR85" i="861"/>
  <c r="Y55" i="861"/>
  <c r="Y85" i="861"/>
  <c r="CG85" i="861"/>
  <c r="AX53" i="861"/>
  <c r="AX54" i="861" s="1"/>
  <c r="AX55" i="861" s="1"/>
  <c r="AM53" i="861"/>
  <c r="AM54" i="861" s="1"/>
  <c r="BR85" i="861"/>
  <c r="BC85" i="861"/>
  <c r="CA85" i="861"/>
  <c r="BS85" i="861"/>
  <c r="AQ85" i="861"/>
  <c r="BO85" i="861"/>
  <c r="X2478" i="64"/>
  <c r="Y2476" i="64"/>
  <c r="U2502" i="64"/>
  <c r="S2524" i="64"/>
  <c r="S2527" i="64" s="1"/>
  <c r="K2527" i="64" s="1"/>
  <c r="K40" i="861"/>
  <c r="S41" i="861"/>
  <c r="P2446" i="64"/>
  <c r="P2498" i="64"/>
  <c r="Y2425" i="64"/>
  <c r="AE2524" i="64"/>
  <c r="AE2527" i="64" s="1"/>
  <c r="L2527" i="64" s="1"/>
  <c r="L40" i="861"/>
  <c r="AQ2524" i="64"/>
  <c r="AQ2527" i="64" s="1"/>
  <c r="M2527" i="64" s="1"/>
  <c r="M40" i="861"/>
  <c r="AA2399" i="64"/>
  <c r="L2498" i="64"/>
  <c r="L2446" i="64"/>
  <c r="M2498" i="64"/>
  <c r="M2446" i="64"/>
  <c r="S2504" i="64"/>
  <c r="T2504" i="64"/>
  <c r="N2498" i="64"/>
  <c r="N2446" i="64"/>
  <c r="Z2401" i="64"/>
  <c r="S2452" i="64"/>
  <c r="BC2524" i="64"/>
  <c r="BC2527" i="64" s="1"/>
  <c r="N2527" i="64" s="1"/>
  <c r="N40" i="861"/>
  <c r="T2450" i="64"/>
  <c r="BO2524" i="64"/>
  <c r="BO2527" i="64" s="1"/>
  <c r="O2527" i="64" s="1"/>
  <c r="O40" i="861"/>
  <c r="K2446" i="64"/>
  <c r="K2498" i="64"/>
  <c r="CA2524" i="64"/>
  <c r="CA2527" i="64" s="1"/>
  <c r="P2527" i="64" s="1"/>
  <c r="P40" i="861"/>
  <c r="O2446" i="64"/>
  <c r="O2498" i="64"/>
  <c r="AM55" i="861" l="1"/>
  <c r="AM85" i="861"/>
  <c r="AX85" i="861"/>
  <c r="Y2478" i="64"/>
  <c r="Z2476" i="64"/>
  <c r="L53" i="861"/>
  <c r="L52" i="861"/>
  <c r="Z2425" i="64"/>
  <c r="Z2427" i="64" s="1"/>
  <c r="K2524" i="64"/>
  <c r="K41" i="861"/>
  <c r="AB2399" i="64"/>
  <c r="AB2401" i="64" s="1"/>
  <c r="Y2427" i="64"/>
  <c r="N2524" i="64"/>
  <c r="N41" i="861"/>
  <c r="AA2401" i="64"/>
  <c r="N53" i="861"/>
  <c r="N52" i="861"/>
  <c r="P2524" i="64"/>
  <c r="P41" i="861"/>
  <c r="O2524" i="64"/>
  <c r="O41" i="861"/>
  <c r="M52" i="861"/>
  <c r="M53" i="861"/>
  <c r="O52" i="861"/>
  <c r="O53" i="861"/>
  <c r="P53" i="861"/>
  <c r="P52" i="861"/>
  <c r="T2452" i="64"/>
  <c r="U2450" i="64"/>
  <c r="M2524" i="64"/>
  <c r="M41" i="861"/>
  <c r="K52" i="861"/>
  <c r="V2502" i="64"/>
  <c r="V2504" i="64" s="1"/>
  <c r="L2524" i="64"/>
  <c r="L41" i="861"/>
  <c r="U2504" i="64"/>
  <c r="K53" i="861" l="1"/>
  <c r="S60" i="861"/>
  <c r="Z2478" i="64"/>
  <c r="AA2476" i="64"/>
  <c r="M54" i="861"/>
  <c r="M55" i="861" s="1"/>
  <c r="U2452" i="64"/>
  <c r="V2450" i="64"/>
  <c r="AA2425" i="64"/>
  <c r="W2502" i="64"/>
  <c r="W2504" i="64" s="1"/>
  <c r="S54" i="861"/>
  <c r="O54" i="861"/>
  <c r="O55" i="861" s="1"/>
  <c r="AC2399" i="64"/>
  <c r="AC2401" i="64" s="1"/>
  <c r="T60" i="861" l="1"/>
  <c r="U60" i="861" s="1"/>
  <c r="U88" i="861" s="1"/>
  <c r="S88" i="861"/>
  <c r="S89" i="861" s="1"/>
  <c r="T88" i="861"/>
  <c r="N54" i="861"/>
  <c r="N55" i="861" s="1"/>
  <c r="L54" i="861"/>
  <c r="L55" i="861" s="1"/>
  <c r="L85" i="861"/>
  <c r="AB2476" i="64"/>
  <c r="AA2478" i="64"/>
  <c r="N85" i="861"/>
  <c r="M85" i="861"/>
  <c r="AD2399" i="64"/>
  <c r="K2399" i="64" s="1"/>
  <c r="V2452" i="64"/>
  <c r="W2450" i="64"/>
  <c r="S55" i="861"/>
  <c r="K54" i="861"/>
  <c r="K55" i="861" s="1"/>
  <c r="S85" i="861"/>
  <c r="AB2425" i="64"/>
  <c r="AB2427" i="64" s="1"/>
  <c r="P54" i="861"/>
  <c r="P55" i="861" s="1"/>
  <c r="X2502" i="64"/>
  <c r="X2504" i="64" s="1"/>
  <c r="AA2427" i="64"/>
  <c r="O85" i="861"/>
  <c r="S91" i="861" l="1"/>
  <c r="S100" i="861" s="1"/>
  <c r="U89" i="861"/>
  <c r="U91" i="861" s="1"/>
  <c r="U100" i="861" s="1"/>
  <c r="T89" i="861"/>
  <c r="T91" i="861" s="1"/>
  <c r="T100" i="861" s="1"/>
  <c r="V60" i="861"/>
  <c r="V88" i="861" s="1"/>
  <c r="AB2478" i="64"/>
  <c r="AC2476" i="64"/>
  <c r="AC2425" i="64"/>
  <c r="W2452" i="64"/>
  <c r="X2450" i="64"/>
  <c r="AE2399" i="64"/>
  <c r="AD2401" i="64"/>
  <c r="K85" i="861"/>
  <c r="Y2502" i="64"/>
  <c r="P85" i="861"/>
  <c r="V89" i="861" l="1"/>
  <c r="V91" i="861" s="1"/>
  <c r="V100" i="861" s="1"/>
  <c r="W60" i="861"/>
  <c r="W88" i="861" s="1"/>
  <c r="AD2476" i="64"/>
  <c r="K2476" i="64" s="1"/>
  <c r="AC2478" i="64"/>
  <c r="AF2399" i="64"/>
  <c r="AE2401" i="64"/>
  <c r="X2452" i="64"/>
  <c r="Y2450" i="64"/>
  <c r="Z2502" i="64"/>
  <c r="AD2425" i="64"/>
  <c r="K2425" i="64" s="1"/>
  <c r="Y2504" i="64"/>
  <c r="AC2427" i="64"/>
  <c r="W89" i="861" l="1"/>
  <c r="W91" i="861" s="1"/>
  <c r="W100" i="861" s="1"/>
  <c r="X60" i="861"/>
  <c r="X88" i="861" s="1"/>
  <c r="AD2478" i="64"/>
  <c r="AE2476" i="64"/>
  <c r="S59" i="861"/>
  <c r="T59" i="861" s="1"/>
  <c r="AE2425" i="64"/>
  <c r="AD2427" i="64"/>
  <c r="AG2399" i="64"/>
  <c r="AG2401" i="64" s="1"/>
  <c r="AA2502" i="64"/>
  <c r="AF2401" i="64"/>
  <c r="Z2504" i="64"/>
  <c r="Y2452" i="64"/>
  <c r="Z2450" i="64"/>
  <c r="X89" i="861" l="1"/>
  <c r="X91" i="861" s="1"/>
  <c r="X100" i="861" s="1"/>
  <c r="Y60" i="861"/>
  <c r="Y88" i="861" s="1"/>
  <c r="T61" i="861"/>
  <c r="T66" i="861" s="1"/>
  <c r="U59" i="861"/>
  <c r="AF2476" i="64"/>
  <c r="AE2478" i="64"/>
  <c r="AF2425" i="64"/>
  <c r="AB2502" i="64"/>
  <c r="AE2427" i="64"/>
  <c r="Z2452" i="64"/>
  <c r="AA2450" i="64"/>
  <c r="AA2504" i="64"/>
  <c r="AH2399" i="64"/>
  <c r="S17" i="864"/>
  <c r="S61" i="861"/>
  <c r="S66" i="861" s="1"/>
  <c r="Y89" i="861" l="1"/>
  <c r="Y91" i="861" s="1"/>
  <c r="Y100" i="861" s="1"/>
  <c r="Z60" i="861"/>
  <c r="Z88" i="861" s="1"/>
  <c r="V59" i="861"/>
  <c r="U61" i="861"/>
  <c r="U66" i="861" s="1"/>
  <c r="AG2476" i="64"/>
  <c r="AF2478" i="64"/>
  <c r="AC2502" i="64"/>
  <c r="T17" i="864"/>
  <c r="AG2425" i="64"/>
  <c r="AG2427" i="64" s="1"/>
  <c r="AI2399" i="64"/>
  <c r="AH2401" i="64"/>
  <c r="AB2504" i="64"/>
  <c r="AA2452" i="64"/>
  <c r="AB2450" i="64"/>
  <c r="AF2427" i="64"/>
  <c r="Z89" i="861" l="1"/>
  <c r="Z91" i="861" s="1"/>
  <c r="Z100" i="861" s="1"/>
  <c r="AA60" i="861"/>
  <c r="AA88" i="861" s="1"/>
  <c r="V61" i="861"/>
  <c r="V66" i="861" s="1"/>
  <c r="W59" i="861"/>
  <c r="AH2476" i="64"/>
  <c r="AG2478" i="64"/>
  <c r="AH2425" i="64"/>
  <c r="U17" i="864"/>
  <c r="AD2502" i="64"/>
  <c r="K2502" i="64" s="1"/>
  <c r="AB2452" i="64"/>
  <c r="AC2450" i="64"/>
  <c r="AJ2399" i="64"/>
  <c r="AI2401" i="64"/>
  <c r="AC2504" i="64"/>
  <c r="AA89" i="861" l="1"/>
  <c r="AA91" i="861" s="1"/>
  <c r="AA100" i="861" s="1"/>
  <c r="AB60" i="861"/>
  <c r="AB88" i="861" s="1"/>
  <c r="W61" i="861"/>
  <c r="W66" i="861" s="1"/>
  <c r="X59" i="861"/>
  <c r="AH2478" i="64"/>
  <c r="AI2476" i="64"/>
  <c r="AC2452" i="64"/>
  <c r="AD2450" i="64"/>
  <c r="K2450" i="64" s="1"/>
  <c r="V17" i="864"/>
  <c r="AK2399" i="64"/>
  <c r="AK2401" i="64" s="1"/>
  <c r="AE2502" i="64"/>
  <c r="AJ2401" i="64"/>
  <c r="AD2504" i="64"/>
  <c r="AI2425" i="64"/>
  <c r="AI2427" i="64" s="1"/>
  <c r="AH2427" i="64"/>
  <c r="AB89" i="861" l="1"/>
  <c r="AB91" i="861" s="1"/>
  <c r="AB100" i="861" s="1"/>
  <c r="AC60" i="861"/>
  <c r="AC88" i="861" s="1"/>
  <c r="X61" i="861"/>
  <c r="X66" i="861" s="1"/>
  <c r="Y59" i="861"/>
  <c r="AJ2476" i="64"/>
  <c r="AI2478" i="64"/>
  <c r="W17" i="864"/>
  <c r="AD2452" i="64"/>
  <c r="AE2450" i="64"/>
  <c r="AF2502" i="64"/>
  <c r="AF2504" i="64" s="1"/>
  <c r="AJ2425" i="64"/>
  <c r="AE2504" i="64"/>
  <c r="AL2399" i="64"/>
  <c r="AC89" i="861" l="1"/>
  <c r="AC91" i="861" s="1"/>
  <c r="AC100" i="861" s="1"/>
  <c r="AD60" i="861"/>
  <c r="AD88" i="861" s="1"/>
  <c r="Z59" i="861"/>
  <c r="Y61" i="861"/>
  <c r="Y66" i="861" s="1"/>
  <c r="AK2476" i="64"/>
  <c r="AJ2478" i="64"/>
  <c r="AE2452" i="64"/>
  <c r="AF2450" i="64"/>
  <c r="AK2425" i="64"/>
  <c r="AM2399" i="64"/>
  <c r="AL2401" i="64"/>
  <c r="AJ2427" i="64"/>
  <c r="AG2502" i="64"/>
  <c r="AG2504" i="64" s="1"/>
  <c r="X17" i="864"/>
  <c r="AD89" i="861" l="1"/>
  <c r="AD91" i="861" s="1"/>
  <c r="AD100" i="861" s="1"/>
  <c r="AE60" i="861"/>
  <c r="AE88" i="861" s="1"/>
  <c r="AA59" i="861"/>
  <c r="Z61" i="861"/>
  <c r="Z66" i="861" s="1"/>
  <c r="AL2476" i="64"/>
  <c r="AK2478" i="64"/>
  <c r="AH2502" i="64"/>
  <c r="AL2425" i="64"/>
  <c r="AK2427" i="64"/>
  <c r="Y17" i="864"/>
  <c r="AF2452" i="64"/>
  <c r="AG2450" i="64"/>
  <c r="AN2399" i="64"/>
  <c r="AN2401" i="64" s="1"/>
  <c r="AM2401" i="64"/>
  <c r="AE89" i="861" l="1"/>
  <c r="AE91" i="861" s="1"/>
  <c r="AE100" i="861" s="1"/>
  <c r="AF60" i="861"/>
  <c r="AF88" i="861" s="1"/>
  <c r="AA61" i="861"/>
  <c r="AA66" i="861" s="1"/>
  <c r="AB59" i="861"/>
  <c r="AL2478" i="64"/>
  <c r="AM2476" i="64"/>
  <c r="AI2502" i="64"/>
  <c r="AH2504" i="64"/>
  <c r="AM2425" i="64"/>
  <c r="AO2399" i="64"/>
  <c r="AO2401" i="64" s="1"/>
  <c r="AG2452" i="64"/>
  <c r="AH2450" i="64"/>
  <c r="AL2427" i="64"/>
  <c r="Z17" i="864"/>
  <c r="AF89" i="861" l="1"/>
  <c r="AF91" i="861" s="1"/>
  <c r="AF100" i="861" s="1"/>
  <c r="AG60" i="861"/>
  <c r="AG88" i="861" s="1"/>
  <c r="AC59" i="861"/>
  <c r="AB61" i="861"/>
  <c r="AB66" i="861" s="1"/>
  <c r="AM2478" i="64"/>
  <c r="AN2476" i="64"/>
  <c r="AA17" i="864"/>
  <c r="AN2425" i="64"/>
  <c r="AN2427" i="64" s="1"/>
  <c r="AM2427" i="64"/>
  <c r="AH2452" i="64"/>
  <c r="AI2450" i="64"/>
  <c r="AJ2502" i="64"/>
  <c r="AP2399" i="64"/>
  <c r="L2399" i="64" s="1"/>
  <c r="AI2504" i="64"/>
  <c r="AG89" i="861" l="1"/>
  <c r="AG91" i="861" s="1"/>
  <c r="AG100" i="861" s="1"/>
  <c r="AH60" i="861"/>
  <c r="AH88" i="861" s="1"/>
  <c r="AD59" i="861"/>
  <c r="AC61" i="861"/>
  <c r="AC66" i="861" s="1"/>
  <c r="AN2478" i="64"/>
  <c r="AO2476" i="64"/>
  <c r="AO2425" i="64"/>
  <c r="AQ2399" i="64"/>
  <c r="AP2401" i="64"/>
  <c r="AI2452" i="64"/>
  <c r="AJ2450" i="64"/>
  <c r="AB17" i="864"/>
  <c r="AK2502" i="64"/>
  <c r="AK2504" i="64" s="1"/>
  <c r="AJ2504" i="64"/>
  <c r="AH89" i="861" l="1"/>
  <c r="AH91" i="861" s="1"/>
  <c r="AH100" i="861" s="1"/>
  <c r="AI60" i="861"/>
  <c r="AI88" i="861" s="1"/>
  <c r="AE59" i="861"/>
  <c r="AD61" i="861"/>
  <c r="AD66" i="861" s="1"/>
  <c r="AO2478" i="64"/>
  <c r="AP2476" i="64"/>
  <c r="L2476" i="64" s="1"/>
  <c r="AR2399" i="64"/>
  <c r="AQ2401" i="64"/>
  <c r="AL2502" i="64"/>
  <c r="AL2504" i="64" s="1"/>
  <c r="AC17" i="864"/>
  <c r="K59" i="861"/>
  <c r="AP2425" i="64"/>
  <c r="AJ2452" i="64"/>
  <c r="AK2450" i="64"/>
  <c r="AO2427" i="64"/>
  <c r="AI89" i="861" l="1"/>
  <c r="AI91" i="861" s="1"/>
  <c r="AI100" i="861" s="1"/>
  <c r="AJ60" i="861"/>
  <c r="AJ88" i="861" s="1"/>
  <c r="AF59" i="861"/>
  <c r="AE61" i="861"/>
  <c r="AE66" i="861" s="1"/>
  <c r="AP2427" i="64"/>
  <c r="L2425" i="64"/>
  <c r="AP2478" i="64"/>
  <c r="AQ2476" i="64"/>
  <c r="AQ2425" i="64"/>
  <c r="AS2399" i="64"/>
  <c r="AS2401" i="64" s="1"/>
  <c r="AR2401" i="64"/>
  <c r="K17" i="864"/>
  <c r="AD17" i="864"/>
  <c r="AK2452" i="64"/>
  <c r="AL2450" i="64"/>
  <c r="AM2502" i="64"/>
  <c r="AJ89" i="861" l="1"/>
  <c r="AJ91" i="861" s="1"/>
  <c r="AJ100" i="861" s="1"/>
  <c r="AK60" i="861"/>
  <c r="AK88" i="861" s="1"/>
  <c r="AG59" i="861"/>
  <c r="AF61" i="861"/>
  <c r="AF66" i="861" s="1"/>
  <c r="AR2476" i="64"/>
  <c r="AQ2478" i="64"/>
  <c r="K61" i="861"/>
  <c r="AE17" i="864"/>
  <c r="AR2425" i="64"/>
  <c r="AN2502" i="64"/>
  <c r="AM2504" i="64"/>
  <c r="AT2399" i="64"/>
  <c r="AQ2427" i="64"/>
  <c r="AL2452" i="64"/>
  <c r="AM2450" i="64"/>
  <c r="AK89" i="861" l="1"/>
  <c r="AK91" i="861" s="1"/>
  <c r="AK100" i="861" s="1"/>
  <c r="AL60" i="861"/>
  <c r="AL88" i="861" s="1"/>
  <c r="AG61" i="861"/>
  <c r="AG66" i="861" s="1"/>
  <c r="AH59" i="861"/>
  <c r="AS2476" i="64"/>
  <c r="AR2478" i="64"/>
  <c r="AM2452" i="64"/>
  <c r="AN2450" i="64"/>
  <c r="AO2502" i="64"/>
  <c r="AO2504" i="64" s="1"/>
  <c r="AN2504" i="64"/>
  <c r="AF17" i="864"/>
  <c r="AS2425" i="64"/>
  <c r="K66" i="861"/>
  <c r="AU2399" i="64"/>
  <c r="AT2401" i="64"/>
  <c r="AR2427" i="64"/>
  <c r="AL89" i="861" l="1"/>
  <c r="AL91" i="861" s="1"/>
  <c r="AL100" i="861" s="1"/>
  <c r="AM60" i="861"/>
  <c r="AM88" i="861" s="1"/>
  <c r="AI59" i="861"/>
  <c r="AH61" i="861"/>
  <c r="AH66" i="861" s="1"/>
  <c r="AT2476" i="64"/>
  <c r="AS2478" i="64"/>
  <c r="AT2425" i="64"/>
  <c r="AN2452" i="64"/>
  <c r="AO2450" i="64"/>
  <c r="AS2427" i="64"/>
  <c r="AG17" i="864"/>
  <c r="AV2399" i="64"/>
  <c r="AU2401" i="64"/>
  <c r="AP2502" i="64"/>
  <c r="L2502" i="64" s="1"/>
  <c r="AM89" i="861" l="1"/>
  <c r="AM91" i="861" s="1"/>
  <c r="AM100" i="861" s="1"/>
  <c r="AN60" i="861"/>
  <c r="AN88" i="861" s="1"/>
  <c r="AJ59" i="861"/>
  <c r="AI61" i="861"/>
  <c r="AI66" i="861" s="1"/>
  <c r="AT2478" i="64"/>
  <c r="AU2476" i="64"/>
  <c r="AW2399" i="64"/>
  <c r="AV2401" i="64"/>
  <c r="AO2452" i="64"/>
  <c r="AP2450" i="64"/>
  <c r="L2450" i="64" s="1"/>
  <c r="AU2425" i="64"/>
  <c r="AQ2502" i="64"/>
  <c r="AP2504" i="64"/>
  <c r="AH17" i="864"/>
  <c r="AT2427" i="64"/>
  <c r="AN89" i="861" l="1"/>
  <c r="AN91" i="861" s="1"/>
  <c r="AN100" i="861" s="1"/>
  <c r="AO60" i="861"/>
  <c r="AO88" i="861" s="1"/>
  <c r="AK59" i="861"/>
  <c r="AJ61" i="861"/>
  <c r="AJ66" i="861" s="1"/>
  <c r="AU2478" i="64"/>
  <c r="AV2476" i="64"/>
  <c r="AR2502" i="64"/>
  <c r="AP2452" i="64"/>
  <c r="AQ2450" i="64"/>
  <c r="AV2425" i="64"/>
  <c r="AV2427" i="64" s="1"/>
  <c r="AU2427" i="64"/>
  <c r="AX2399" i="64"/>
  <c r="AQ2504" i="64"/>
  <c r="AI17" i="864"/>
  <c r="AW2401" i="64"/>
  <c r="AO89" i="861" l="1"/>
  <c r="AO91" i="861" s="1"/>
  <c r="AO100" i="861" s="1"/>
  <c r="AP60" i="861"/>
  <c r="AP88" i="861" s="1"/>
  <c r="AL59" i="861"/>
  <c r="AK61" i="861"/>
  <c r="AK66" i="861" s="1"/>
  <c r="AV2478" i="64"/>
  <c r="AW2476" i="64"/>
  <c r="AW2425" i="64"/>
  <c r="AY2399" i="64"/>
  <c r="AS2502" i="64"/>
  <c r="AS2504" i="64" s="1"/>
  <c r="AJ17" i="864"/>
  <c r="AQ2452" i="64"/>
  <c r="AR2450" i="64"/>
  <c r="AX2401" i="64"/>
  <c r="AR2504" i="64"/>
  <c r="AP89" i="861" l="1"/>
  <c r="AP91" i="861" s="1"/>
  <c r="AP100" i="861" s="1"/>
  <c r="AQ60" i="861"/>
  <c r="AQ88" i="861" s="1"/>
  <c r="AM59" i="861"/>
  <c r="AL61" i="861"/>
  <c r="AL66" i="861" s="1"/>
  <c r="AW2478" i="64"/>
  <c r="AX2476" i="64"/>
  <c r="AT2502" i="64"/>
  <c r="AR2452" i="64"/>
  <c r="AS2450" i="64"/>
  <c r="AZ2399" i="64"/>
  <c r="AY2401" i="64"/>
  <c r="AX2425" i="64"/>
  <c r="AK17" i="864"/>
  <c r="AW2427" i="64"/>
  <c r="AQ89" i="861" l="1"/>
  <c r="AQ91" i="861" s="1"/>
  <c r="AQ100" i="861" s="1"/>
  <c r="AR60" i="861"/>
  <c r="AR88" i="861" s="1"/>
  <c r="AN59" i="861"/>
  <c r="AM61" i="861"/>
  <c r="AM66" i="861" s="1"/>
  <c r="AY2476" i="64"/>
  <c r="AX2478" i="64"/>
  <c r="AY2425" i="64"/>
  <c r="AX2427" i="64"/>
  <c r="AU2502" i="64"/>
  <c r="AU2504" i="64" s="1"/>
  <c r="AT2504" i="64"/>
  <c r="BA2399" i="64"/>
  <c r="BA2401" i="64" s="1"/>
  <c r="AL17" i="864"/>
  <c r="AZ2401" i="64"/>
  <c r="AS2452" i="64"/>
  <c r="AT2450" i="64"/>
  <c r="AR89" i="861" l="1"/>
  <c r="AR91" i="861" s="1"/>
  <c r="AR100" i="861" s="1"/>
  <c r="AS60" i="861"/>
  <c r="AS88" i="861" s="1"/>
  <c r="AO59" i="861"/>
  <c r="AN61" i="861"/>
  <c r="AN66" i="861" s="1"/>
  <c r="AY2478" i="64"/>
  <c r="AZ2476" i="64"/>
  <c r="AT2452" i="64"/>
  <c r="AU2450" i="64"/>
  <c r="BB2399" i="64"/>
  <c r="AZ2425" i="64"/>
  <c r="AY2427" i="64"/>
  <c r="AM17" i="864"/>
  <c r="AV2502" i="64"/>
  <c r="AS89" i="861" l="1"/>
  <c r="AS91" i="861" s="1"/>
  <c r="AS100" i="861" s="1"/>
  <c r="AT60" i="861"/>
  <c r="AT88" i="861" s="1"/>
  <c r="AP59" i="861"/>
  <c r="AO61" i="861"/>
  <c r="AO66" i="861" s="1"/>
  <c r="BB2401" i="64"/>
  <c r="M2399" i="64"/>
  <c r="AZ2478" i="64"/>
  <c r="BA2476" i="64"/>
  <c r="AN17" i="864"/>
  <c r="AU2452" i="64"/>
  <c r="AV2450" i="64"/>
  <c r="BA2425" i="64"/>
  <c r="AZ2427" i="64"/>
  <c r="AW2502" i="64"/>
  <c r="AV2504" i="64"/>
  <c r="BC2399" i="64"/>
  <c r="AT89" i="861" l="1"/>
  <c r="AT91" i="861" s="1"/>
  <c r="AT100" i="861" s="1"/>
  <c r="AU60" i="861"/>
  <c r="AU88" i="861" s="1"/>
  <c r="AQ59" i="861"/>
  <c r="AP61" i="861"/>
  <c r="AP66" i="861" s="1"/>
  <c r="BA2478" i="64"/>
  <c r="BB2476" i="64"/>
  <c r="M2476" i="64" s="1"/>
  <c r="AX2502" i="64"/>
  <c r="AV2452" i="64"/>
  <c r="AW2450" i="64"/>
  <c r="BB2425" i="64"/>
  <c r="AO17" i="864"/>
  <c r="AW2504" i="64"/>
  <c r="BD2399" i="64"/>
  <c r="BD2401" i="64" s="1"/>
  <c r="BC2401" i="64"/>
  <c r="BA2427" i="64"/>
  <c r="AU89" i="861" l="1"/>
  <c r="AU91" i="861" s="1"/>
  <c r="AU100" i="861" s="1"/>
  <c r="AV60" i="861"/>
  <c r="AV88" i="861" s="1"/>
  <c r="AR59" i="861"/>
  <c r="AQ61" i="861"/>
  <c r="AQ66" i="861" s="1"/>
  <c r="BB2427" i="64"/>
  <c r="M2425" i="64"/>
  <c r="BB2478" i="64"/>
  <c r="BC2476" i="64"/>
  <c r="AW2452" i="64"/>
  <c r="AX2450" i="64"/>
  <c r="L59" i="861"/>
  <c r="L17" i="864" s="1"/>
  <c r="AP17" i="864"/>
  <c r="BE2399" i="64"/>
  <c r="BE2401" i="64" s="1"/>
  <c r="AY2502" i="64"/>
  <c r="BC2425" i="64"/>
  <c r="AX2504" i="64"/>
  <c r="AV89" i="861" l="1"/>
  <c r="AV91" i="861" s="1"/>
  <c r="AV100" i="861" s="1"/>
  <c r="AW60" i="861"/>
  <c r="AW88" i="861" s="1"/>
  <c r="AS59" i="861"/>
  <c r="AR61" i="861"/>
  <c r="AR66" i="861" s="1"/>
  <c r="BD2476" i="64"/>
  <c r="BC2478" i="64"/>
  <c r="AX2452" i="64"/>
  <c r="AY2450" i="64"/>
  <c r="AZ2502" i="64"/>
  <c r="AY2504" i="64"/>
  <c r="BF2399" i="64"/>
  <c r="BD2425" i="64"/>
  <c r="L61" i="861"/>
  <c r="AQ17" i="864"/>
  <c r="BC2427" i="64"/>
  <c r="AW89" i="861" l="1"/>
  <c r="AW91" i="861" s="1"/>
  <c r="AW100" i="861" s="1"/>
  <c r="AX60" i="861"/>
  <c r="AX88" i="861" s="1"/>
  <c r="AT59" i="861"/>
  <c r="AS61" i="861"/>
  <c r="AS66" i="861" s="1"/>
  <c r="BD2478" i="64"/>
  <c r="BE2476" i="64"/>
  <c r="BG2399" i="64"/>
  <c r="BF2401" i="64"/>
  <c r="BA2502" i="64"/>
  <c r="BE2425" i="64"/>
  <c r="AZ2504" i="64"/>
  <c r="AR17" i="864"/>
  <c r="BD2427" i="64"/>
  <c r="AY2452" i="64"/>
  <c r="AZ2450" i="64"/>
  <c r="L66" i="861"/>
  <c r="AX89" i="861" l="1"/>
  <c r="AX91" i="861" s="1"/>
  <c r="AX100" i="861" s="1"/>
  <c r="AY60" i="861"/>
  <c r="AY88" i="861" s="1"/>
  <c r="AU59" i="861"/>
  <c r="AT61" i="861"/>
  <c r="AT66" i="861" s="1"/>
  <c r="BE2478" i="64"/>
  <c r="BF2476" i="64"/>
  <c r="BB2502" i="64"/>
  <c r="M2502" i="64" s="1"/>
  <c r="BA2504" i="64"/>
  <c r="AS17" i="864"/>
  <c r="AZ2452" i="64"/>
  <c r="BA2450" i="64"/>
  <c r="BH2399" i="64"/>
  <c r="BH2401" i="64" s="1"/>
  <c r="BF2425" i="64"/>
  <c r="BF2427" i="64" s="1"/>
  <c r="BE2427" i="64"/>
  <c r="BG2401" i="64"/>
  <c r="AY89" i="861" l="1"/>
  <c r="AY91" i="861" s="1"/>
  <c r="AY100" i="861" s="1"/>
  <c r="AZ60" i="861"/>
  <c r="AZ88" i="861" s="1"/>
  <c r="AV59" i="861"/>
  <c r="AU61" i="861"/>
  <c r="AU66" i="861" s="1"/>
  <c r="BF2478" i="64"/>
  <c r="BG2476" i="64"/>
  <c r="AT17" i="864"/>
  <c r="BG2425" i="64"/>
  <c r="BC2502" i="64"/>
  <c r="BC2504" i="64" s="1"/>
  <c r="BA2452" i="64"/>
  <c r="BB2450" i="64"/>
  <c r="M2450" i="64" s="1"/>
  <c r="BB2504" i="64"/>
  <c r="BI2399" i="64"/>
  <c r="AZ89" i="861" l="1"/>
  <c r="AZ91" i="861" s="1"/>
  <c r="AZ100" i="861" s="1"/>
  <c r="BA60" i="861"/>
  <c r="BA88" i="861" s="1"/>
  <c r="AW59" i="861"/>
  <c r="AV61" i="861"/>
  <c r="AV66" i="861" s="1"/>
  <c r="BH2476" i="64"/>
  <c r="BG2478" i="64"/>
  <c r="BH2425" i="64"/>
  <c r="BG2427" i="64"/>
  <c r="BJ2399" i="64"/>
  <c r="BJ2401" i="64" s="1"/>
  <c r="BI2401" i="64"/>
  <c r="AU17" i="864"/>
  <c r="BB2452" i="64"/>
  <c r="BC2450" i="64"/>
  <c r="BD2502" i="64"/>
  <c r="BD2504" i="64" s="1"/>
  <c r="BA89" i="861" l="1"/>
  <c r="BA91" i="861" s="1"/>
  <c r="BA100" i="861" s="1"/>
  <c r="BB60" i="861"/>
  <c r="BB88" i="861" s="1"/>
  <c r="AW61" i="861"/>
  <c r="AW66" i="861" s="1"/>
  <c r="AX59" i="861"/>
  <c r="BI2476" i="64"/>
  <c r="BH2478" i="64"/>
  <c r="BI2425" i="64"/>
  <c r="AV17" i="864"/>
  <c r="BH2427" i="64"/>
  <c r="BK2399" i="64"/>
  <c r="BE2502" i="64"/>
  <c r="BC2452" i="64"/>
  <c r="BD2450" i="64"/>
  <c r="BB89" i="861" l="1"/>
  <c r="BB91" i="861" s="1"/>
  <c r="BB100" i="861" s="1"/>
  <c r="BC60" i="861"/>
  <c r="BC88" i="861" s="1"/>
  <c r="AX61" i="861"/>
  <c r="AX66" i="861" s="1"/>
  <c r="AY59" i="861"/>
  <c r="BI2478" i="64"/>
  <c r="BJ2476" i="64"/>
  <c r="BD2452" i="64"/>
  <c r="BE2450" i="64"/>
  <c r="BF2502" i="64"/>
  <c r="AW17" i="864"/>
  <c r="BE2504" i="64"/>
  <c r="BL2399" i="64"/>
  <c r="BL2401" i="64" s="1"/>
  <c r="BJ2425" i="64"/>
  <c r="BK2401" i="64"/>
  <c r="BI2427" i="64"/>
  <c r="BC89" i="861" l="1"/>
  <c r="BC91" i="861" s="1"/>
  <c r="BC100" i="861" s="1"/>
  <c r="BD60" i="861"/>
  <c r="BD88" i="861" s="1"/>
  <c r="AY61" i="861"/>
  <c r="AY66" i="861" s="1"/>
  <c r="AZ59" i="861"/>
  <c r="BK2476" i="64"/>
  <c r="BJ2478" i="64"/>
  <c r="AX17" i="864"/>
  <c r="BK2425" i="64"/>
  <c r="BJ2427" i="64"/>
  <c r="BG2502" i="64"/>
  <c r="BG2504" i="64" s="1"/>
  <c r="BM2399" i="64"/>
  <c r="BF2504" i="64"/>
  <c r="BE2452" i="64"/>
  <c r="BF2450" i="64"/>
  <c r="BD89" i="861" l="1"/>
  <c r="BD91" i="861" s="1"/>
  <c r="BD100" i="861" s="1"/>
  <c r="BE60" i="861"/>
  <c r="BE88" i="861" s="1"/>
  <c r="AZ61" i="861"/>
  <c r="AZ66" i="861" s="1"/>
  <c r="BA59" i="861"/>
  <c r="BK2478" i="64"/>
  <c r="BL2476" i="64"/>
  <c r="BL2425" i="64"/>
  <c r="BN2399" i="64"/>
  <c r="BM2401" i="64"/>
  <c r="BH2502" i="64"/>
  <c r="BH2504" i="64" s="1"/>
  <c r="BK2427" i="64"/>
  <c r="BF2452" i="64"/>
  <c r="BG2450" i="64"/>
  <c r="AY17" i="864"/>
  <c r="BE89" i="861" l="1"/>
  <c r="BE91" i="861" s="1"/>
  <c r="BE100" i="861" s="1"/>
  <c r="BF60" i="861"/>
  <c r="BF88" i="861" s="1"/>
  <c r="BB59" i="861"/>
  <c r="BA61" i="861"/>
  <c r="BA66" i="861" s="1"/>
  <c r="BN2401" i="64"/>
  <c r="N2399" i="64"/>
  <c r="BL2478" i="64"/>
  <c r="BM2476" i="64"/>
  <c r="AZ17" i="864"/>
  <c r="BO2399" i="64"/>
  <c r="BG2452" i="64"/>
  <c r="BH2450" i="64"/>
  <c r="BM2425" i="64"/>
  <c r="BL2427" i="64"/>
  <c r="BI2502" i="64"/>
  <c r="BI2504" i="64" s="1"/>
  <c r="BF89" i="861" l="1"/>
  <c r="BF91" i="861" s="1"/>
  <c r="BF100" i="861" s="1"/>
  <c r="BG60" i="861"/>
  <c r="BG88" i="861" s="1"/>
  <c r="BB61" i="861"/>
  <c r="BB66" i="861" s="1"/>
  <c r="BC59" i="861"/>
  <c r="BM2478" i="64"/>
  <c r="BN2476" i="64"/>
  <c r="N2476" i="64" s="1"/>
  <c r="BH2452" i="64"/>
  <c r="BI2450" i="64"/>
  <c r="BP2399" i="64"/>
  <c r="BN2425" i="64"/>
  <c r="BO2401" i="64"/>
  <c r="BJ2502" i="64"/>
  <c r="BM2427" i="64"/>
  <c r="BA17" i="864"/>
  <c r="BG89" i="861" l="1"/>
  <c r="BG91" i="861" s="1"/>
  <c r="BG100" i="861" s="1"/>
  <c r="BH60" i="861"/>
  <c r="BH88" i="861" s="1"/>
  <c r="BC61" i="861"/>
  <c r="BC66" i="861" s="1"/>
  <c r="BD59" i="861"/>
  <c r="BN2427" i="64"/>
  <c r="N2425" i="64"/>
  <c r="BN2478" i="64"/>
  <c r="BO2476" i="64"/>
  <c r="BQ2399" i="64"/>
  <c r="BK2502" i="64"/>
  <c r="BP2401" i="64"/>
  <c r="BB17" i="864"/>
  <c r="M59" i="861"/>
  <c r="M17" i="864" s="1"/>
  <c r="BJ2504" i="64"/>
  <c r="BI2452" i="64"/>
  <c r="BJ2450" i="64"/>
  <c r="BO2425" i="64"/>
  <c r="BO2427" i="64" s="1"/>
  <c r="BH89" i="861" l="1"/>
  <c r="BH91" i="861" s="1"/>
  <c r="BH100" i="861" s="1"/>
  <c r="BI60" i="861"/>
  <c r="BI88" i="861" s="1"/>
  <c r="BD61" i="861"/>
  <c r="BD66" i="861" s="1"/>
  <c r="BE59" i="861"/>
  <c r="BP2476" i="64"/>
  <c r="BO2478" i="64"/>
  <c r="BC17" i="864"/>
  <c r="BL2502" i="64"/>
  <c r="BL2504" i="64" s="1"/>
  <c r="BJ2452" i="64"/>
  <c r="BK2450" i="64"/>
  <c r="BK2504" i="64"/>
  <c r="BP2425" i="64"/>
  <c r="BP2427" i="64" s="1"/>
  <c r="BR2399" i="64"/>
  <c r="BR2401" i="64" s="1"/>
  <c r="M61" i="861"/>
  <c r="BQ2401" i="64"/>
  <c r="BI89" i="861" l="1"/>
  <c r="BI91" i="861" s="1"/>
  <c r="BI100" i="861" s="1"/>
  <c r="BJ60" i="861"/>
  <c r="BJ88" i="861" s="1"/>
  <c r="BF59" i="861"/>
  <c r="BE61" i="861"/>
  <c r="BE66" i="861" s="1"/>
  <c r="BQ2476" i="64"/>
  <c r="BP2478" i="64"/>
  <c r="BM2502" i="64"/>
  <c r="BQ2425" i="64"/>
  <c r="BS2399" i="64"/>
  <c r="BD17" i="864"/>
  <c r="BK2452" i="64"/>
  <c r="BL2450" i="64"/>
  <c r="M66" i="861"/>
  <c r="BJ89" i="861" l="1"/>
  <c r="BJ91" i="861" s="1"/>
  <c r="BJ100" i="861" s="1"/>
  <c r="BK60" i="861"/>
  <c r="BK88" i="861" s="1"/>
  <c r="BG59" i="861"/>
  <c r="BF61" i="861"/>
  <c r="BF66" i="861" s="1"/>
  <c r="BQ2478" i="64"/>
  <c r="BR2476" i="64"/>
  <c r="BE17" i="864"/>
  <c r="BT2399" i="64"/>
  <c r="BL2452" i="64"/>
  <c r="BM2450" i="64"/>
  <c r="BS2401" i="64"/>
  <c r="BR2425" i="64"/>
  <c r="BQ2427" i="64"/>
  <c r="BN2502" i="64"/>
  <c r="N2502" i="64" s="1"/>
  <c r="BM2504" i="64"/>
  <c r="BK89" i="861" l="1"/>
  <c r="BK91" i="861" s="1"/>
  <c r="BK100" i="861" s="1"/>
  <c r="BL60" i="861"/>
  <c r="BL88" i="861" s="1"/>
  <c r="BH59" i="861"/>
  <c r="BG61" i="861"/>
  <c r="BG66" i="861" s="1"/>
  <c r="BR2478" i="64"/>
  <c r="BS2476" i="64"/>
  <c r="BO2502" i="64"/>
  <c r="BM2452" i="64"/>
  <c r="BN2450" i="64"/>
  <c r="N2450" i="64" s="1"/>
  <c r="BU2399" i="64"/>
  <c r="BT2401" i="64"/>
  <c r="BN2504" i="64"/>
  <c r="BS2425" i="64"/>
  <c r="BS2427" i="64" s="1"/>
  <c r="BF17" i="864"/>
  <c r="BR2427" i="64"/>
  <c r="BL89" i="861" l="1"/>
  <c r="BL91" i="861" s="1"/>
  <c r="BL100" i="861" s="1"/>
  <c r="BM60" i="861"/>
  <c r="BM88" i="861" s="1"/>
  <c r="BI59" i="861"/>
  <c r="BH61" i="861"/>
  <c r="BH66" i="861" s="1"/>
  <c r="BS2478" i="64"/>
  <c r="BT2476" i="64"/>
  <c r="BN2452" i="64"/>
  <c r="BO2450" i="64"/>
  <c r="BG17" i="864"/>
  <c r="BV2399" i="64"/>
  <c r="BV2401" i="64" s="1"/>
  <c r="BP2502" i="64"/>
  <c r="BP2504" i="64" s="1"/>
  <c r="BU2401" i="64"/>
  <c r="BO2504" i="64"/>
  <c r="BT2425" i="64"/>
  <c r="BT2427" i="64" s="1"/>
  <c r="BM89" i="861" l="1"/>
  <c r="BM91" i="861" s="1"/>
  <c r="BM100" i="861" s="1"/>
  <c r="BN60" i="861"/>
  <c r="BN88" i="861" s="1"/>
  <c r="BJ59" i="861"/>
  <c r="BI61" i="861"/>
  <c r="BI66" i="861" s="1"/>
  <c r="BU2476" i="64"/>
  <c r="BT2478" i="64"/>
  <c r="BH17" i="864"/>
  <c r="BQ2502" i="64"/>
  <c r="BO2452" i="64"/>
  <c r="BP2450" i="64"/>
  <c r="BW2399" i="64"/>
  <c r="BW2401" i="64" s="1"/>
  <c r="BU2425" i="64"/>
  <c r="BN89" i="861" l="1"/>
  <c r="BN91" i="861" s="1"/>
  <c r="BN100" i="861" s="1"/>
  <c r="BO60" i="861"/>
  <c r="BO88" i="861" s="1"/>
  <c r="BK59" i="861"/>
  <c r="BJ61" i="861"/>
  <c r="BJ66" i="861" s="1"/>
  <c r="BV2476" i="64"/>
  <c r="BU2478" i="64"/>
  <c r="BP2452" i="64"/>
  <c r="BQ2450" i="64"/>
  <c r="BV2425" i="64"/>
  <c r="BU2427" i="64"/>
  <c r="BR2502" i="64"/>
  <c r="BX2399" i="64"/>
  <c r="BQ2504" i="64"/>
  <c r="BI17" i="864"/>
  <c r="BO89" i="861" l="1"/>
  <c r="BO91" i="861" s="1"/>
  <c r="BO100" i="861" s="1"/>
  <c r="BP60" i="861"/>
  <c r="BP88" i="861" s="1"/>
  <c r="BL59" i="861"/>
  <c r="BK61" i="861"/>
  <c r="BK66" i="861" s="1"/>
  <c r="BW2476" i="64"/>
  <c r="BV2478" i="64"/>
  <c r="BY2399" i="64"/>
  <c r="BX2401" i="64"/>
  <c r="BW2425" i="64"/>
  <c r="BV2427" i="64"/>
  <c r="BQ2452" i="64"/>
  <c r="BR2450" i="64"/>
  <c r="BS2502" i="64"/>
  <c r="BJ17" i="864"/>
  <c r="BR2504" i="64"/>
  <c r="BP89" i="861" l="1"/>
  <c r="BP91" i="861" s="1"/>
  <c r="BP100" i="861" s="1"/>
  <c r="BQ60" i="861"/>
  <c r="BQ88" i="861" s="1"/>
  <c r="BM59" i="861"/>
  <c r="BL61" i="861"/>
  <c r="BL66" i="861" s="1"/>
  <c r="BW2478" i="64"/>
  <c r="BX2476" i="64"/>
  <c r="BX2425" i="64"/>
  <c r="BK17" i="864"/>
  <c r="BW2427" i="64"/>
  <c r="BT2502" i="64"/>
  <c r="BZ2399" i="64"/>
  <c r="O2399" i="64" s="1"/>
  <c r="BS2504" i="64"/>
  <c r="BY2401" i="64"/>
  <c r="BR2452" i="64"/>
  <c r="BS2450" i="64"/>
  <c r="BQ89" i="861" l="1"/>
  <c r="BQ91" i="861" s="1"/>
  <c r="BQ100" i="861" s="1"/>
  <c r="BR60" i="861"/>
  <c r="BR88" i="861" s="1"/>
  <c r="BM61" i="861"/>
  <c r="BM66" i="861" s="1"/>
  <c r="BN59" i="861"/>
  <c r="BX2478" i="64"/>
  <c r="BY2476" i="64"/>
  <c r="BL17" i="864"/>
  <c r="BS2452" i="64"/>
  <c r="BT2450" i="64"/>
  <c r="CA2399" i="64"/>
  <c r="CA2401" i="64" s="1"/>
  <c r="BZ2401" i="64"/>
  <c r="BY2425" i="64"/>
  <c r="BY2427" i="64" s="1"/>
  <c r="BX2427" i="64"/>
  <c r="BU2502" i="64"/>
  <c r="BU2504" i="64" s="1"/>
  <c r="BT2504" i="64"/>
  <c r="BR89" i="861" l="1"/>
  <c r="BR91" i="861" s="1"/>
  <c r="BR100" i="861" s="1"/>
  <c r="BS60" i="861"/>
  <c r="BS88" i="861" s="1"/>
  <c r="BN61" i="861"/>
  <c r="BN66" i="861" s="1"/>
  <c r="BO59" i="861"/>
  <c r="BZ2476" i="64"/>
  <c r="O2476" i="64" s="1"/>
  <c r="BY2478" i="64"/>
  <c r="BM17" i="864"/>
  <c r="BZ2425" i="64"/>
  <c r="O2425" i="64" s="1"/>
  <c r="CB2399" i="64"/>
  <c r="CB2401" i="64" s="1"/>
  <c r="BV2502" i="64"/>
  <c r="BV2504" i="64" s="1"/>
  <c r="BT2452" i="64"/>
  <c r="BU2450" i="64"/>
  <c r="BS89" i="861" l="1"/>
  <c r="BS91" i="861" s="1"/>
  <c r="BS100" i="861" s="1"/>
  <c r="BT60" i="861"/>
  <c r="BT88" i="861" s="1"/>
  <c r="BO61" i="861"/>
  <c r="BO66" i="861" s="1"/>
  <c r="BP59" i="861"/>
  <c r="BZ2478" i="64"/>
  <c r="CA2476" i="64"/>
  <c r="N59" i="861"/>
  <c r="N17" i="864" s="1"/>
  <c r="BN17" i="864"/>
  <c r="CC2399" i="64"/>
  <c r="CC2401" i="64" s="1"/>
  <c r="BU2452" i="64"/>
  <c r="BV2450" i="64"/>
  <c r="CA2425" i="64"/>
  <c r="CA2427" i="64" s="1"/>
  <c r="BZ2427" i="64"/>
  <c r="BW2502" i="64"/>
  <c r="BW2504" i="64" s="1"/>
  <c r="BT89" i="861" l="1"/>
  <c r="BT91" i="861" s="1"/>
  <c r="BT100" i="861" s="1"/>
  <c r="BU60" i="861"/>
  <c r="BU88" i="861" s="1"/>
  <c r="BP61" i="861"/>
  <c r="BP66" i="861" s="1"/>
  <c r="BQ59" i="861"/>
  <c r="CB2476" i="64"/>
  <c r="CA2478" i="64"/>
  <c r="CD2399" i="64"/>
  <c r="N61" i="861"/>
  <c r="BO17" i="864"/>
  <c r="CB2425" i="64"/>
  <c r="BV2452" i="64"/>
  <c r="BW2450" i="64"/>
  <c r="BX2502" i="64"/>
  <c r="BX2504" i="64" s="1"/>
  <c r="BU89" i="861" l="1"/>
  <c r="BU91" i="861" s="1"/>
  <c r="BU100" i="861" s="1"/>
  <c r="BV60" i="861"/>
  <c r="BV88" i="861" s="1"/>
  <c r="BR59" i="861"/>
  <c r="BQ61" i="861"/>
  <c r="BQ66" i="861" s="1"/>
  <c r="CB2478" i="64"/>
  <c r="CC2476" i="64"/>
  <c r="CE2399" i="64"/>
  <c r="CD2401" i="64"/>
  <c r="BW2452" i="64"/>
  <c r="BX2450" i="64"/>
  <c r="BP17" i="864"/>
  <c r="CC2425" i="64"/>
  <c r="N66" i="861"/>
  <c r="BY2502" i="64"/>
  <c r="CB2427" i="64"/>
  <c r="BV89" i="861" l="1"/>
  <c r="BV91" i="861" s="1"/>
  <c r="BV100" i="861" s="1"/>
  <c r="BW60" i="861"/>
  <c r="BW88" i="861" s="1"/>
  <c r="BR61" i="861"/>
  <c r="BR66" i="861" s="1"/>
  <c r="BS59" i="861"/>
  <c r="CC2478" i="64"/>
  <c r="CD2476" i="64"/>
  <c r="BZ2502" i="64"/>
  <c r="O2502" i="64" s="1"/>
  <c r="CD2425" i="64"/>
  <c r="BX2452" i="64"/>
  <c r="BY2450" i="64"/>
  <c r="CC2427" i="64"/>
  <c r="CF2399" i="64"/>
  <c r="CF2401" i="64" s="1"/>
  <c r="CE2401" i="64"/>
  <c r="BY2504" i="64"/>
  <c r="BQ17" i="864"/>
  <c r="BW89" i="861" l="1"/>
  <c r="BW91" i="861" s="1"/>
  <c r="BW100" i="861" s="1"/>
  <c r="BX60" i="861"/>
  <c r="BX88" i="861" s="1"/>
  <c r="BS61" i="861"/>
  <c r="BS66" i="861" s="1"/>
  <c r="BT59" i="861"/>
  <c r="CD2478" i="64"/>
  <c r="CE2476" i="64"/>
  <c r="BY2452" i="64"/>
  <c r="BZ2450" i="64"/>
  <c r="O2450" i="64" s="1"/>
  <c r="CG2399" i="64"/>
  <c r="CE2425" i="64"/>
  <c r="CE2427" i="64" s="1"/>
  <c r="BR17" i="864"/>
  <c r="CD2427" i="64"/>
  <c r="CA2502" i="64"/>
  <c r="BZ2504" i="64"/>
  <c r="BX89" i="861" l="1"/>
  <c r="BX91" i="861" s="1"/>
  <c r="BX100" i="861" s="1"/>
  <c r="BY60" i="861"/>
  <c r="BY88" i="861" s="1"/>
  <c r="BT61" i="861"/>
  <c r="BT66" i="861" s="1"/>
  <c r="BU59" i="861"/>
  <c r="CE2478" i="64"/>
  <c r="CF2476" i="64"/>
  <c r="CH2399" i="64"/>
  <c r="CG2401" i="64"/>
  <c r="BS17" i="864"/>
  <c r="BZ2452" i="64"/>
  <c r="CA2450" i="64"/>
  <c r="CB2502" i="64"/>
  <c r="CB2504" i="64" s="1"/>
  <c r="CA2504" i="64"/>
  <c r="CF2425" i="64"/>
  <c r="BY89" i="861" l="1"/>
  <c r="BY91" i="861" s="1"/>
  <c r="BY100" i="861" s="1"/>
  <c r="BZ60" i="861"/>
  <c r="BZ88" i="861" s="1"/>
  <c r="BU61" i="861"/>
  <c r="BU66" i="861" s="1"/>
  <c r="BV59" i="861"/>
  <c r="CF2478" i="64"/>
  <c r="CG2476" i="64"/>
  <c r="BT17" i="864"/>
  <c r="CC2502" i="64"/>
  <c r="CG2425" i="64"/>
  <c r="CF2427" i="64"/>
  <c r="CA2452" i="64"/>
  <c r="CB2450" i="64"/>
  <c r="CI2399" i="64"/>
  <c r="CI2401" i="64" s="1"/>
  <c r="CH2401" i="64"/>
  <c r="BZ89" i="861" l="1"/>
  <c r="BZ91" i="861" s="1"/>
  <c r="BZ100" i="861" s="1"/>
  <c r="CA60" i="861"/>
  <c r="CA88" i="861" s="1"/>
  <c r="BW59" i="861"/>
  <c r="BV61" i="861"/>
  <c r="BV66" i="861" s="1"/>
  <c r="CG2478" i="64"/>
  <c r="CH2476" i="64"/>
  <c r="CD2502" i="64"/>
  <c r="CC2504" i="64"/>
  <c r="CB2452" i="64"/>
  <c r="CC2450" i="64"/>
  <c r="CH2425" i="64"/>
  <c r="BU17" i="864"/>
  <c r="CG2427" i="64"/>
  <c r="CJ2399" i="64"/>
  <c r="CJ2401" i="64" s="1"/>
  <c r="CA89" i="861" l="1"/>
  <c r="CA91" i="861" s="1"/>
  <c r="CA100" i="861" s="1"/>
  <c r="CB60" i="861"/>
  <c r="CB88" i="861" s="1"/>
  <c r="BW61" i="861"/>
  <c r="BW66" i="861" s="1"/>
  <c r="BX59" i="861"/>
  <c r="CI2476" i="64"/>
  <c r="CH2478" i="64"/>
  <c r="CI2425" i="64"/>
  <c r="CH2427" i="64"/>
  <c r="CC2452" i="64"/>
  <c r="CD2450" i="64"/>
  <c r="BV17" i="864"/>
  <c r="CK2399" i="64"/>
  <c r="CE2502" i="64"/>
  <c r="CD2504" i="64"/>
  <c r="CB89" i="861" l="1"/>
  <c r="CB91" i="861" s="1"/>
  <c r="CB100" i="861" s="1"/>
  <c r="CC60" i="861"/>
  <c r="CC88" i="861" s="1"/>
  <c r="BY59" i="861"/>
  <c r="BX61" i="861"/>
  <c r="BX66" i="861" s="1"/>
  <c r="CI2478" i="64"/>
  <c r="CJ2476" i="64"/>
  <c r="CL2399" i="64"/>
  <c r="P2399" i="64" s="1"/>
  <c r="CK2401" i="64"/>
  <c r="BW17" i="864"/>
  <c r="CF2502" i="64"/>
  <c r="CJ2425" i="64"/>
  <c r="CE2504" i="64"/>
  <c r="CD2452" i="64"/>
  <c r="CE2450" i="64"/>
  <c r="CI2427" i="64"/>
  <c r="CC89" i="861" l="1"/>
  <c r="CC91" i="861" s="1"/>
  <c r="CC100" i="861" s="1"/>
  <c r="CD60" i="861"/>
  <c r="CD88" i="861" s="1"/>
  <c r="BY61" i="861"/>
  <c r="BY66" i="861" s="1"/>
  <c r="BZ59" i="861"/>
  <c r="CJ2478" i="64"/>
  <c r="CK2476" i="64"/>
  <c r="CK2425" i="64"/>
  <c r="CK2427" i="64" s="1"/>
  <c r="CG2502" i="64"/>
  <c r="CF2504" i="64"/>
  <c r="CJ2427" i="64"/>
  <c r="CE2452" i="64"/>
  <c r="CF2450" i="64"/>
  <c r="CL2401" i="64"/>
  <c r="BX17" i="864"/>
  <c r="CD89" i="861" l="1"/>
  <c r="CD91" i="861" s="1"/>
  <c r="CD100" i="861" s="1"/>
  <c r="CE60" i="861"/>
  <c r="CE88" i="861" s="1"/>
  <c r="CA59" i="861"/>
  <c r="BZ61" i="861"/>
  <c r="BZ66" i="861" s="1"/>
  <c r="K2401" i="64"/>
  <c r="L2401" i="64"/>
  <c r="M2401" i="64"/>
  <c r="N2401" i="64"/>
  <c r="O2401" i="64"/>
  <c r="P2401" i="64"/>
  <c r="CK2478" i="64"/>
  <c r="CL2476" i="64"/>
  <c r="P2476" i="64" s="1"/>
  <c r="CF2452" i="64"/>
  <c r="CG2450" i="64"/>
  <c r="BY17" i="864"/>
  <c r="CH2502" i="64"/>
  <c r="CG2504" i="64"/>
  <c r="CL2425" i="64"/>
  <c r="P2425" i="64" s="1"/>
  <c r="CE89" i="861" l="1"/>
  <c r="CE91" i="861" s="1"/>
  <c r="CE100" i="861" s="1"/>
  <c r="CF60" i="861"/>
  <c r="CF88" i="861" s="1"/>
  <c r="CB59" i="861"/>
  <c r="CA61" i="861"/>
  <c r="CA66" i="861" s="1"/>
  <c r="CL2478" i="64"/>
  <c r="CI2502" i="64"/>
  <c r="CH2504" i="64"/>
  <c r="BZ17" i="864"/>
  <c r="O59" i="861"/>
  <c r="O17" i="864" s="1"/>
  <c r="CL2427" i="64"/>
  <c r="CG2452" i="64"/>
  <c r="CH2450" i="64"/>
  <c r="CF89" i="861" l="1"/>
  <c r="CF91" i="861" s="1"/>
  <c r="CF100" i="861" s="1"/>
  <c r="CG60" i="861"/>
  <c r="CG88" i="861" s="1"/>
  <c r="CC59" i="861"/>
  <c r="CB61" i="861"/>
  <c r="CB66" i="861" s="1"/>
  <c r="K2478" i="64"/>
  <c r="L2478" i="64"/>
  <c r="M2478" i="64"/>
  <c r="N2478" i="64"/>
  <c r="O2478" i="64"/>
  <c r="P2478" i="64"/>
  <c r="K2427" i="64"/>
  <c r="L2427" i="64"/>
  <c r="M2427" i="64"/>
  <c r="N2427" i="64"/>
  <c r="O2427" i="64"/>
  <c r="P2427" i="64"/>
  <c r="CA17" i="864"/>
  <c r="CJ2502" i="64"/>
  <c r="CI2504" i="64"/>
  <c r="CH2452" i="64"/>
  <c r="CI2450" i="64"/>
  <c r="O61" i="861"/>
  <c r="CG89" i="861" l="1"/>
  <c r="CG91" i="861" s="1"/>
  <c r="CG100" i="861" s="1"/>
  <c r="CH60" i="861"/>
  <c r="CH88" i="861" s="1"/>
  <c r="CC61" i="861"/>
  <c r="CC66" i="861" s="1"/>
  <c r="CD59" i="861"/>
  <c r="CI2452" i="64"/>
  <c r="CJ2450" i="64"/>
  <c r="CK2502" i="64"/>
  <c r="O66" i="861"/>
  <c r="CJ2504" i="64"/>
  <c r="CB17" i="864"/>
  <c r="CH89" i="861" l="1"/>
  <c r="CH91" i="861" s="1"/>
  <c r="CH100" i="861" s="1"/>
  <c r="CI60" i="861"/>
  <c r="CI88" i="861" s="1"/>
  <c r="CD61" i="861"/>
  <c r="CD66" i="861" s="1"/>
  <c r="CE59" i="861"/>
  <c r="CL2502" i="64"/>
  <c r="P2502" i="64" s="1"/>
  <c r="CK2504" i="64"/>
  <c r="CC17" i="864"/>
  <c r="CJ2452" i="64"/>
  <c r="CK2450" i="64"/>
  <c r="CI89" i="861" l="1"/>
  <c r="CI91" i="861" s="1"/>
  <c r="CI100" i="861" s="1"/>
  <c r="CJ60" i="861"/>
  <c r="CJ88" i="861" s="1"/>
  <c r="CE61" i="861"/>
  <c r="CE66" i="861" s="1"/>
  <c r="CF59" i="861"/>
  <c r="CD17" i="864"/>
  <c r="CK2452" i="64"/>
  <c r="CL2450" i="64"/>
  <c r="P2450" i="64" s="1"/>
  <c r="CL2504" i="64"/>
  <c r="CJ89" i="861" l="1"/>
  <c r="CJ91" i="861" s="1"/>
  <c r="CJ100" i="861" s="1"/>
  <c r="CK60" i="861"/>
  <c r="CK88" i="861" s="1"/>
  <c r="CF61" i="861"/>
  <c r="CF66" i="861" s="1"/>
  <c r="CG59" i="861"/>
  <c r="K2504" i="64"/>
  <c r="L2504" i="64"/>
  <c r="M2504" i="64"/>
  <c r="N2504" i="64"/>
  <c r="O2504" i="64"/>
  <c r="P2504" i="64"/>
  <c r="CL2452" i="64"/>
  <c r="CE17" i="864"/>
  <c r="CK89" i="861" l="1"/>
  <c r="CK91" i="861" s="1"/>
  <c r="CK100" i="861" s="1"/>
  <c r="CL60" i="861"/>
  <c r="CL88" i="861" s="1"/>
  <c r="CH59" i="861"/>
  <c r="CG61" i="861"/>
  <c r="CG66" i="861" s="1"/>
  <c r="K2452" i="64"/>
  <c r="L2452" i="64"/>
  <c r="M2452" i="64"/>
  <c r="N2452" i="64"/>
  <c r="O2452" i="64"/>
  <c r="P2452" i="64"/>
  <c r="CF17" i="864"/>
  <c r="CL89" i="861" l="1"/>
  <c r="CL91" i="861" s="1"/>
  <c r="CL100" i="861" s="1"/>
  <c r="CM60" i="861"/>
  <c r="CM88" i="861" s="1"/>
  <c r="CH61" i="861"/>
  <c r="CH66" i="861" s="1"/>
  <c r="CI59" i="861"/>
  <c r="CG17" i="864"/>
  <c r="CM89" i="861" l="1"/>
  <c r="CM91" i="861" s="1"/>
  <c r="CM100" i="861" s="1"/>
  <c r="CN60" i="861"/>
  <c r="CN88" i="861" s="1"/>
  <c r="CI61" i="861"/>
  <c r="CI66" i="861" s="1"/>
  <c r="CJ59" i="861"/>
  <c r="CH17" i="864"/>
  <c r="CN89" i="861" l="1"/>
  <c r="CN91" i="861" s="1"/>
  <c r="CN100" i="861" s="1"/>
  <c r="K91" i="861"/>
  <c r="L91" i="861"/>
  <c r="M91" i="861"/>
  <c r="N91" i="861"/>
  <c r="O91" i="861"/>
  <c r="P91" i="861"/>
  <c r="CO60" i="861"/>
  <c r="CO88" i="861" s="1"/>
  <c r="CO89" i="861" s="1"/>
  <c r="CO91" i="861" s="1"/>
  <c r="CO100" i="861" s="1"/>
  <c r="CJ61" i="861"/>
  <c r="CJ66" i="861" s="1"/>
  <c r="CK59" i="861"/>
  <c r="CI17" i="864"/>
  <c r="CP60" i="861" l="1"/>
  <c r="CP88" i="861" s="1"/>
  <c r="CP89" i="861" s="1"/>
  <c r="CP91" i="861" s="1"/>
  <c r="CP100" i="861" s="1"/>
  <c r="K100" i="861"/>
  <c r="L100" i="861"/>
  <c r="M100" i="861"/>
  <c r="N100" i="861"/>
  <c r="O100" i="861"/>
  <c r="P100" i="861"/>
  <c r="CK61" i="861"/>
  <c r="CK66" i="861" s="1"/>
  <c r="CL59" i="861"/>
  <c r="CJ17" i="864"/>
  <c r="CQ60" i="861" l="1"/>
  <c r="CQ88" i="861" s="1"/>
  <c r="CQ89" i="861" s="1"/>
  <c r="CQ91" i="861" s="1"/>
  <c r="CQ100" i="861" s="1"/>
  <c r="CM59" i="861"/>
  <c r="CL61" i="861"/>
  <c r="CL66" i="861" s="1"/>
  <c r="CK17" i="864"/>
  <c r="CR60" i="861" l="1"/>
  <c r="CR88" i="861" s="1"/>
  <c r="CR89" i="861" s="1"/>
  <c r="CR91" i="861" s="1"/>
  <c r="CR100" i="861" s="1"/>
  <c r="CN59" i="861"/>
  <c r="CM61" i="861"/>
  <c r="CM66" i="861" s="1"/>
  <c r="P59" i="861"/>
  <c r="P17" i="864" s="1"/>
  <c r="CL17" i="864"/>
  <c r="CS60" i="861" l="1"/>
  <c r="CS88" i="861" s="1"/>
  <c r="CS89" i="861" s="1"/>
  <c r="CS91" i="861" s="1"/>
  <c r="CS100" i="861" s="1"/>
  <c r="CO59" i="861"/>
  <c r="CN61" i="861"/>
  <c r="CN66" i="861" s="1"/>
  <c r="I17" i="864" a="1"/>
  <c r="I17" i="864" s="1"/>
  <c r="P61" i="861"/>
  <c r="CT60" i="861" l="1"/>
  <c r="CT88" i="861" s="1"/>
  <c r="CT89" i="861" s="1"/>
  <c r="CT91" i="861" s="1"/>
  <c r="CT100" i="861" s="1"/>
  <c r="CP59" i="861"/>
  <c r="CO61" i="861"/>
  <c r="CO66" i="861" s="1"/>
  <c r="P66" i="861"/>
  <c r="CU60" i="861" l="1"/>
  <c r="CU88" i="861" s="1"/>
  <c r="CU89" i="861" s="1"/>
  <c r="CU91" i="861" s="1"/>
  <c r="CU100" i="861" s="1"/>
  <c r="CQ59" i="861"/>
  <c r="CP61" i="861"/>
  <c r="CP66" i="861" s="1"/>
  <c r="G691" i="64"/>
  <c r="G693" i="64"/>
  <c r="G698" i="64"/>
  <c r="G708" i="64" s="1"/>
  <c r="G699" i="64"/>
  <c r="G702" i="64"/>
  <c r="G703" i="64"/>
  <c r="G706" i="64"/>
  <c r="G707" i="64"/>
  <c r="CV60" i="861" l="1"/>
  <c r="CV88" i="861" s="1"/>
  <c r="CV89" i="861" s="1"/>
  <c r="CV91" i="861" s="1"/>
  <c r="CV100" i="861" s="1"/>
  <c r="CR59" i="861"/>
  <c r="CQ61" i="861"/>
  <c r="CQ66" i="861" s="1"/>
  <c r="R26" i="864"/>
  <c r="S26" i="864" s="1"/>
  <c r="R81" i="861"/>
  <c r="CW60" i="861" l="1"/>
  <c r="CW88" i="861" s="1"/>
  <c r="CW89" i="861" s="1"/>
  <c r="CW91" i="861" s="1"/>
  <c r="CW100" i="861" s="1"/>
  <c r="CS59" i="861"/>
  <c r="CR61" i="861"/>
  <c r="CR66" i="861" s="1"/>
  <c r="T26" i="864"/>
  <c r="S77" i="861"/>
  <c r="CX60" i="861" l="1"/>
  <c r="CX88" i="861" s="1"/>
  <c r="CX89" i="861" s="1"/>
  <c r="CX91" i="861" s="1"/>
  <c r="CX100" i="861" s="1"/>
  <c r="U26" i="864"/>
  <c r="U77" i="861" s="1"/>
  <c r="T77" i="861"/>
  <c r="CT59" i="861"/>
  <c r="CS61" i="861"/>
  <c r="CS66" i="861" s="1"/>
  <c r="V26" i="864"/>
  <c r="V77" i="861" s="1"/>
  <c r="CY60" i="861" l="1"/>
  <c r="CY88" i="861" s="1"/>
  <c r="CY89" i="861" s="1"/>
  <c r="CY91" i="861" s="1"/>
  <c r="CY100" i="861" s="1"/>
  <c r="CU59" i="861"/>
  <c r="CT61" i="861"/>
  <c r="CT66" i="861" s="1"/>
  <c r="W26" i="864"/>
  <c r="W77" i="861" s="1"/>
  <c r="CZ60" i="861" l="1"/>
  <c r="CZ88" i="861" s="1"/>
  <c r="CZ89" i="861" s="1"/>
  <c r="CZ91" i="861" s="1"/>
  <c r="CZ100" i="861" s="1"/>
  <c r="CV59" i="861"/>
  <c r="CU61" i="861"/>
  <c r="CU66" i="861" s="1"/>
  <c r="X26" i="864"/>
  <c r="X77" i="861" s="1"/>
  <c r="DA60" i="861" l="1"/>
  <c r="DA88" i="861" s="1"/>
  <c r="DA89" i="861" s="1"/>
  <c r="DA91" i="861" s="1"/>
  <c r="DA100" i="861" s="1"/>
  <c r="CW59" i="861"/>
  <c r="CV61" i="861"/>
  <c r="CV66" i="861" s="1"/>
  <c r="Y26" i="864"/>
  <c r="Y77" i="861" s="1"/>
  <c r="DB60" i="861" l="1"/>
  <c r="DB88" i="861" s="1"/>
  <c r="DB89" i="861" s="1"/>
  <c r="DB91" i="861" s="1"/>
  <c r="DB100" i="861" s="1"/>
  <c r="CX59" i="861"/>
  <c r="CW61" i="861"/>
  <c r="CW66" i="861" s="1"/>
  <c r="Z26" i="864"/>
  <c r="Z77" i="861" s="1"/>
  <c r="DC60" i="861" l="1"/>
  <c r="DC88" i="861" s="1"/>
  <c r="DC89" i="861" s="1"/>
  <c r="DC91" i="861" s="1"/>
  <c r="DC100" i="861" s="1"/>
  <c r="CY59" i="861"/>
  <c r="CX61" i="861"/>
  <c r="CX66" i="861" s="1"/>
  <c r="AA26" i="864"/>
  <c r="AA77" i="861" s="1"/>
  <c r="DD60" i="861" l="1"/>
  <c r="DD88" i="861" s="1"/>
  <c r="DD89" i="861" s="1"/>
  <c r="DD91" i="861" s="1"/>
  <c r="DD100" i="861" s="1"/>
  <c r="CZ59" i="861"/>
  <c r="CY61" i="861"/>
  <c r="CY66" i="861" s="1"/>
  <c r="AB26" i="864"/>
  <c r="AB77" i="861" s="1"/>
  <c r="DE60" i="861" l="1"/>
  <c r="DE88" i="861" s="1"/>
  <c r="DE89" i="861" s="1"/>
  <c r="DE91" i="861" s="1"/>
  <c r="DE100" i="861" s="1"/>
  <c r="DA59" i="861"/>
  <c r="CZ61" i="861"/>
  <c r="CZ66" i="861" s="1"/>
  <c r="AC26" i="864"/>
  <c r="AC77" i="861" s="1"/>
  <c r="DF60" i="861" l="1"/>
  <c r="DF88" i="861" s="1"/>
  <c r="DF89" i="861" s="1"/>
  <c r="DF91" i="861" s="1"/>
  <c r="DF100" i="861" s="1"/>
  <c r="DB59" i="861"/>
  <c r="DA61" i="861"/>
  <c r="DA66" i="861" s="1"/>
  <c r="AD26" i="864"/>
  <c r="AD77" i="861" s="1"/>
  <c r="DG60" i="861" l="1"/>
  <c r="DG88" i="861" s="1"/>
  <c r="DG89" i="861" s="1"/>
  <c r="DG91" i="861" s="1"/>
  <c r="DG100" i="861" s="1"/>
  <c r="DC59" i="861"/>
  <c r="DB61" i="861"/>
  <c r="DB66" i="861" s="1"/>
  <c r="K26" i="864"/>
  <c r="K77" i="861" s="1"/>
  <c r="AE26" i="864"/>
  <c r="AE77" i="861" s="1"/>
  <c r="DH60" i="861" l="1"/>
  <c r="DH88" i="861" s="1"/>
  <c r="DH89" i="861" s="1"/>
  <c r="DH91" i="861" s="1"/>
  <c r="DH100" i="861" s="1"/>
  <c r="DD59" i="861"/>
  <c r="DC61" i="861"/>
  <c r="DC66" i="861" s="1"/>
  <c r="AF26" i="864"/>
  <c r="AF77" i="861" s="1"/>
  <c r="DI60" i="861" l="1"/>
  <c r="DI88" i="861" s="1"/>
  <c r="DI89" i="861" s="1"/>
  <c r="DI91" i="861" s="1"/>
  <c r="DI100" i="861" s="1"/>
  <c r="DE59" i="861"/>
  <c r="DD61" i="861"/>
  <c r="DD66" i="861" s="1"/>
  <c r="AG26" i="864"/>
  <c r="AG77" i="861" s="1"/>
  <c r="DJ60" i="861" l="1"/>
  <c r="DJ88" i="861" s="1"/>
  <c r="DJ89" i="861" s="1"/>
  <c r="DJ91" i="861" s="1"/>
  <c r="DJ100" i="861" s="1"/>
  <c r="DF59" i="861"/>
  <c r="DE61" i="861"/>
  <c r="DE66" i="861" s="1"/>
  <c r="AH26" i="864"/>
  <c r="AH77" i="861" s="1"/>
  <c r="DK60" i="861" l="1"/>
  <c r="DK88" i="861" s="1"/>
  <c r="DK89" i="861" s="1"/>
  <c r="DK91" i="861" s="1"/>
  <c r="DK100" i="861" s="1"/>
  <c r="DG59" i="861"/>
  <c r="DF61" i="861"/>
  <c r="DF66" i="861" s="1"/>
  <c r="AI26" i="864"/>
  <c r="AI77" i="861" s="1"/>
  <c r="DL60" i="861" l="1"/>
  <c r="DL88" i="861" s="1"/>
  <c r="DH59" i="861"/>
  <c r="DG61" i="861"/>
  <c r="DG66" i="861" s="1"/>
  <c r="AJ26" i="864"/>
  <c r="AJ77" i="861" s="1"/>
  <c r="DL89" i="861" l="1"/>
  <c r="DL91" i="861" s="1"/>
  <c r="DL100" i="861" s="1"/>
  <c r="K88" i="861"/>
  <c r="L88" i="861"/>
  <c r="M88" i="861"/>
  <c r="N88" i="861"/>
  <c r="O88" i="861"/>
  <c r="P88" i="861"/>
  <c r="K89" i="861"/>
  <c r="L89" i="861"/>
  <c r="M89" i="861"/>
  <c r="N89" i="861"/>
  <c r="O89" i="861"/>
  <c r="P89" i="861"/>
  <c r="DH61" i="861"/>
  <c r="DH66" i="861" s="1"/>
  <c r="DI59" i="861"/>
  <c r="AK26" i="864"/>
  <c r="AK77" i="861" s="1"/>
  <c r="DJ59" i="861" l="1"/>
  <c r="DI61" i="861"/>
  <c r="DI66" i="861" s="1"/>
  <c r="AL26" i="864"/>
  <c r="AL77" i="861" s="1"/>
  <c r="DK59" i="861" l="1"/>
  <c r="DJ61" i="861"/>
  <c r="DJ66" i="861" s="1"/>
  <c r="AM26" i="864"/>
  <c r="AM77" i="861" s="1"/>
  <c r="DL59" i="861" l="1"/>
  <c r="DL61" i="861" s="1"/>
  <c r="DL66" i="861" s="1"/>
  <c r="DK61" i="861"/>
  <c r="DK66" i="861" s="1"/>
  <c r="AN26" i="864"/>
  <c r="AN77" i="861" s="1"/>
  <c r="AO26" i="864" l="1"/>
  <c r="AO77" i="861" s="1"/>
  <c r="AP26" i="864" l="1"/>
  <c r="AP77" i="861" s="1"/>
  <c r="L26" i="864" l="1"/>
  <c r="L77" i="861" s="1"/>
  <c r="AQ26" i="864"/>
  <c r="AQ77" i="861" s="1"/>
  <c r="AR26" i="864" l="1"/>
  <c r="AR77" i="861" s="1"/>
  <c r="AS26" i="864" l="1"/>
  <c r="AS77" i="861" s="1"/>
  <c r="AT26" i="864" l="1"/>
  <c r="AT77" i="861" s="1"/>
  <c r="AU26" i="864" l="1"/>
  <c r="AU77" i="861" s="1"/>
  <c r="AV26" i="864" l="1"/>
  <c r="AV77" i="861" s="1"/>
  <c r="AW26" i="864" l="1"/>
  <c r="AW77" i="861" s="1"/>
  <c r="AX26" i="864" l="1"/>
  <c r="AX77" i="861" s="1"/>
  <c r="AY26" i="864" l="1"/>
  <c r="AY77" i="861" s="1"/>
  <c r="AZ26" i="864" l="1"/>
  <c r="AZ77" i="861" s="1"/>
  <c r="BA26" i="864" l="1"/>
  <c r="BA77" i="861" s="1"/>
  <c r="BB26" i="864" l="1"/>
  <c r="BB77" i="861" s="1"/>
  <c r="M26" i="864" l="1"/>
  <c r="M77" i="861" s="1"/>
  <c r="BC26" i="864"/>
  <c r="BC77" i="861" s="1"/>
  <c r="BD26" i="864" l="1"/>
  <c r="BD77" i="861" s="1"/>
  <c r="BE26" i="864" l="1"/>
  <c r="BE77" i="861" s="1"/>
  <c r="BF26" i="864" l="1"/>
  <c r="BF77" i="861" s="1"/>
  <c r="BG26" i="864" l="1"/>
  <c r="BG77" i="861" s="1"/>
  <c r="BH26" i="864" l="1"/>
  <c r="BH77" i="861" s="1"/>
  <c r="BI26" i="864" l="1"/>
  <c r="BI77" i="861" s="1"/>
  <c r="BJ26" i="864" l="1"/>
  <c r="BJ77" i="861" s="1"/>
  <c r="BK26" i="864" l="1"/>
  <c r="BK77" i="861" s="1"/>
  <c r="BL26" i="864" l="1"/>
  <c r="BL77" i="861" s="1"/>
  <c r="BM26" i="864" l="1"/>
  <c r="BM77" i="861" s="1"/>
  <c r="BN26" i="864" l="1"/>
  <c r="BN77" i="861" s="1"/>
  <c r="N26" i="864" l="1"/>
  <c r="N77" i="861" s="1"/>
  <c r="BO26" i="864"/>
  <c r="BO77" i="861" s="1"/>
  <c r="BP26" i="864" l="1"/>
  <c r="BP77" i="861" s="1"/>
  <c r="BQ26" i="864" l="1"/>
  <c r="BQ77" i="861" s="1"/>
  <c r="BR26" i="864" l="1"/>
  <c r="BR77" i="861" s="1"/>
  <c r="BS26" i="864" l="1"/>
  <c r="BS77" i="861" s="1"/>
  <c r="BT26" i="864" l="1"/>
  <c r="BT77" i="861" s="1"/>
  <c r="BU26" i="864" l="1"/>
  <c r="BU77" i="861" s="1"/>
  <c r="BV26" i="864" l="1"/>
  <c r="BV77" i="861" s="1"/>
  <c r="BW26" i="864" l="1"/>
  <c r="BW77" i="861" s="1"/>
  <c r="BX26" i="864" l="1"/>
  <c r="BX77" i="861" s="1"/>
  <c r="BY26" i="864" l="1"/>
  <c r="BY77" i="861" s="1"/>
  <c r="BZ26" i="864" l="1"/>
  <c r="BZ77" i="861" s="1"/>
  <c r="CA26" i="864" l="1"/>
  <c r="CA77" i="861" s="1"/>
  <c r="O26" i="864"/>
  <c r="O77" i="861" s="1"/>
  <c r="CB26" i="864" l="1"/>
  <c r="CB77" i="861" s="1"/>
  <c r="CC26" i="864" l="1"/>
  <c r="CC77" i="861" s="1"/>
  <c r="CD26" i="864" l="1"/>
  <c r="CD77" i="861" s="1"/>
  <c r="CE26" i="864" l="1"/>
  <c r="CE77" i="861" s="1"/>
  <c r="CF26" i="864" l="1"/>
  <c r="CF77" i="861" s="1"/>
  <c r="CG26" i="864" l="1"/>
  <c r="CG77" i="861" s="1"/>
  <c r="CH26" i="864" l="1"/>
  <c r="CH77" i="861" s="1"/>
  <c r="CI26" i="864" l="1"/>
  <c r="CI77" i="861" s="1"/>
  <c r="CJ26" i="864" l="1"/>
  <c r="CJ77" i="861" s="1"/>
  <c r="CK26" i="864" l="1"/>
  <c r="CK77" i="861" s="1"/>
  <c r="CL26" i="864" l="1"/>
  <c r="CL77" i="861" s="1"/>
  <c r="P26" i="864" l="1"/>
  <c r="P77" i="861" s="1"/>
  <c r="S78" i="861" l="1"/>
  <c r="T78" i="861" s="1"/>
  <c r="U78" i="861" l="1"/>
  <c r="T79" i="861"/>
  <c r="T81" i="861" s="1"/>
  <c r="S79" i="861"/>
  <c r="S81" i="861" s="1"/>
  <c r="V78" i="861" l="1"/>
  <c r="U79" i="861"/>
  <c r="U81" i="861" s="1"/>
  <c r="W78" i="861" l="1"/>
  <c r="V79" i="861"/>
  <c r="V81" i="861" s="1"/>
  <c r="X78" i="861" l="1"/>
  <c r="W79" i="861"/>
  <c r="W81" i="861" s="1"/>
  <c r="X79" i="861" l="1"/>
  <c r="X81" i="861" s="1"/>
  <c r="Y78" i="861"/>
  <c r="Z78" i="861" l="1"/>
  <c r="Y79" i="861"/>
  <c r="Y81" i="861" s="1"/>
  <c r="AA78" i="861" l="1"/>
  <c r="Z79" i="861"/>
  <c r="Z81" i="861" s="1"/>
  <c r="AB78" i="861" l="1"/>
  <c r="AA79" i="861"/>
  <c r="AA81" i="861" s="1"/>
  <c r="AC78" i="861" l="1"/>
  <c r="AB79" i="861"/>
  <c r="AB81" i="861" s="1"/>
  <c r="AD78" i="861" l="1"/>
  <c r="AC79" i="861"/>
  <c r="AC81" i="861" s="1"/>
  <c r="L772" i="64"/>
  <c r="M772" i="64"/>
  <c r="N772" i="64"/>
  <c r="O772" i="64"/>
  <c r="P772" i="64"/>
  <c r="AE78" i="861" l="1"/>
  <c r="AD79" i="861"/>
  <c r="K78" i="861"/>
  <c r="L78" i="861" s="1"/>
  <c r="M78" i="861" s="1"/>
  <c r="N78" i="861" s="1"/>
  <c r="O78" i="861" s="1"/>
  <c r="P78" i="861" s="1"/>
  <c r="C13" i="84"/>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AD81" i="861" l="1"/>
  <c r="K79" i="861"/>
  <c r="K81" i="861" s="1"/>
  <c r="AF78" i="861"/>
  <c r="AE79" i="861"/>
  <c r="AE81" i="861" s="1"/>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6" i="64"/>
  <c r="AF1926" i="64" s="1" a="1"/>
  <c r="AF1926" i="64" s="1"/>
  <c r="M1926" i="64"/>
  <c r="AV1926" i="64" s="1" a="1"/>
  <c r="AV1926" i="64" s="1"/>
  <c r="N1926" i="64"/>
  <c r="BD1926" i="64" s="1" a="1"/>
  <c r="BD1926" i="64" s="1"/>
  <c r="O1926" i="64"/>
  <c r="BT1926" i="64" s="1" a="1"/>
  <c r="BT1926" i="64" s="1"/>
  <c r="P1926" i="64"/>
  <c r="CB1926" i="64" s="1" a="1"/>
  <c r="CB1926" i="64" s="1"/>
  <c r="AG78" i="861" l="1"/>
  <c r="AF79" i="861"/>
  <c r="AF81" i="861" s="1"/>
  <c r="CI1926" i="64" a="1"/>
  <c r="CI1926" i="64" s="1"/>
  <c r="CH1926" i="64" a="1"/>
  <c r="CH1926" i="64" s="1"/>
  <c r="CG1926" i="64" a="1"/>
  <c r="CG1926" i="64" s="1"/>
  <c r="CE1926" i="64" a="1"/>
  <c r="CE1926" i="64" s="1"/>
  <c r="CA1926" i="64" a="1"/>
  <c r="CA1926" i="64" s="1"/>
  <c r="BZ1926" i="64" a="1"/>
  <c r="BZ1926" i="64" s="1"/>
  <c r="BY1926" i="64" a="1"/>
  <c r="BY1926" i="64" s="1"/>
  <c r="BS1926" i="64" a="1"/>
  <c r="BS1926" i="64" s="1"/>
  <c r="BR1926" i="64" a="1"/>
  <c r="BR1926" i="64" s="1"/>
  <c r="BQ1926" i="64" a="1"/>
  <c r="BQ1926" i="64" s="1"/>
  <c r="BI1926" i="64" a="1"/>
  <c r="BI1926" i="64" s="1"/>
  <c r="BK1926" i="64" a="1"/>
  <c r="BK1926" i="64" s="1"/>
  <c r="BJ1926" i="64" a="1"/>
  <c r="BJ1926" i="64" s="1"/>
  <c r="BC1926" i="64" a="1"/>
  <c r="BC1926" i="64" s="1"/>
  <c r="BB1926" i="64" a="1"/>
  <c r="BB1926" i="64" s="1"/>
  <c r="BA1926" i="64" a="1"/>
  <c r="BA1926" i="64" s="1"/>
  <c r="AU1926" i="64" a="1"/>
  <c r="AU1926" i="64" s="1"/>
  <c r="AT1926" i="64" a="1"/>
  <c r="AT1926" i="64" s="1"/>
  <c r="AS1926" i="64" a="1"/>
  <c r="AS1926" i="64" s="1"/>
  <c r="AM1926" i="64" a="1"/>
  <c r="AM1926" i="64" s="1"/>
  <c r="AE1926" i="64" a="1"/>
  <c r="AE1926" i="64" s="1"/>
  <c r="AL1926" i="64" a="1"/>
  <c r="AL1926" i="64" s="1"/>
  <c r="AK1926" i="64" a="1"/>
  <c r="AK1926" i="64" s="1"/>
  <c r="CF1926" i="64" a="1"/>
  <c r="CF1926" i="64" s="1"/>
  <c r="BX1926" i="64" a="1"/>
  <c r="BX1926" i="64" s="1"/>
  <c r="BP1926" i="64" a="1"/>
  <c r="BP1926" i="64" s="1"/>
  <c r="BH1926" i="64" a="1"/>
  <c r="BH1926" i="64" s="1"/>
  <c r="AZ1926" i="64" a="1"/>
  <c r="AZ1926" i="64" s="1"/>
  <c r="AR1926" i="64" a="1"/>
  <c r="AR1926" i="64" s="1"/>
  <c r="AJ1926" i="64" a="1"/>
  <c r="AJ1926" i="64" s="1"/>
  <c r="BW1926" i="64" a="1"/>
  <c r="BW1926" i="64" s="1"/>
  <c r="BO1926" i="64" a="1"/>
  <c r="BO1926" i="64" s="1"/>
  <c r="BG1926" i="64" a="1"/>
  <c r="BG1926" i="64" s="1"/>
  <c r="AY1926" i="64" a="1"/>
  <c r="AY1926" i="64" s="1"/>
  <c r="AQ1926" i="64" a="1"/>
  <c r="AQ1926" i="64" s="1"/>
  <c r="AI1926" i="64" a="1"/>
  <c r="AI1926" i="64" s="1"/>
  <c r="CL1926" i="64" a="1"/>
  <c r="CL1926" i="64" s="1"/>
  <c r="CD1926" i="64" a="1"/>
  <c r="CD1926" i="64" s="1"/>
  <c r="BV1926" i="64" a="1"/>
  <c r="BV1926" i="64" s="1"/>
  <c r="BN1926" i="64" a="1"/>
  <c r="BN1926" i="64" s="1"/>
  <c r="BF1926" i="64" a="1"/>
  <c r="BF1926" i="64" s="1"/>
  <c r="AX1926" i="64" a="1"/>
  <c r="AX1926" i="64" s="1"/>
  <c r="AP1926" i="64" a="1"/>
  <c r="AP1926" i="64" s="1"/>
  <c r="AH1926" i="64" a="1"/>
  <c r="AH1926" i="64" s="1"/>
  <c r="CK1926" i="64" a="1"/>
  <c r="CK1926" i="64" s="1"/>
  <c r="CC1926" i="64" a="1"/>
  <c r="CC1926" i="64" s="1"/>
  <c r="BU1926" i="64" a="1"/>
  <c r="BU1926" i="64" s="1"/>
  <c r="BM1926" i="64" a="1"/>
  <c r="BM1926" i="64" s="1"/>
  <c r="BE1926" i="64" a="1"/>
  <c r="BE1926" i="64" s="1"/>
  <c r="AW1926" i="64" a="1"/>
  <c r="AW1926" i="64" s="1"/>
  <c r="AO1926" i="64" a="1"/>
  <c r="AO1926" i="64" s="1"/>
  <c r="AG1926" i="64" a="1"/>
  <c r="AG1926" i="64" s="1"/>
  <c r="CJ1926" i="64" a="1"/>
  <c r="CJ1926" i="64" s="1"/>
  <c r="BL1926" i="64" a="1"/>
  <c r="BL1926" i="64" s="1"/>
  <c r="AN1926" i="64" a="1"/>
  <c r="AN1926" i="64" s="1"/>
  <c r="AH78" i="861" l="1"/>
  <c r="AG79" i="861"/>
  <c r="AG81" i="861" s="1"/>
  <c r="AJ1927" i="64"/>
  <c r="AZ1927" i="64"/>
  <c r="BP1927" i="64"/>
  <c r="CF1927" i="64"/>
  <c r="CX1927" i="64"/>
  <c r="BA1927" i="64"/>
  <c r="CG1927" i="64"/>
  <c r="AK1927" i="64"/>
  <c r="AL1927" i="64"/>
  <c r="BB1927" i="64"/>
  <c r="BR1927" i="64"/>
  <c r="CH1927" i="64"/>
  <c r="CZ1927" i="64"/>
  <c r="AS1927" i="64"/>
  <c r="CQ1927" i="64"/>
  <c r="AM1927" i="64"/>
  <c r="BC1927" i="64"/>
  <c r="BS1927" i="64"/>
  <c r="CI1927" i="64"/>
  <c r="DA1927" i="64"/>
  <c r="BI1927" i="64"/>
  <c r="DG1927" i="64"/>
  <c r="AN1927" i="64"/>
  <c r="BD1927" i="64"/>
  <c r="BT1927" i="64"/>
  <c r="CJ1927" i="64"/>
  <c r="DB1927" i="64"/>
  <c r="AO1927" i="64"/>
  <c r="BE1927" i="64"/>
  <c r="BU1927" i="64"/>
  <c r="CK1927" i="64"/>
  <c r="DC1927" i="64"/>
  <c r="AP1927" i="64"/>
  <c r="BF1927" i="64"/>
  <c r="BV1927" i="64"/>
  <c r="CL1927" i="64"/>
  <c r="DD1927" i="64"/>
  <c r="AQ1927" i="64"/>
  <c r="BG1927" i="64"/>
  <c r="BW1927" i="64"/>
  <c r="CO1927" i="64"/>
  <c r="CO1928" i="64" s="1"/>
  <c r="CP1925" i="64" s="1"/>
  <c r="DE1927" i="64"/>
  <c r="AR1927" i="64"/>
  <c r="BH1927" i="64"/>
  <c r="BX1927" i="64"/>
  <c r="CP1927" i="64"/>
  <c r="DF1927" i="64"/>
  <c r="AE1930" i="64"/>
  <c r="BY1927" i="64"/>
  <c r="DH1927" i="64"/>
  <c r="AT1927" i="64"/>
  <c r="BJ1927" i="64"/>
  <c r="BZ1927" i="64"/>
  <c r="CR1927" i="64"/>
  <c r="AE1927" i="64"/>
  <c r="AU1927" i="64"/>
  <c r="BK1927" i="64"/>
  <c r="CA1927" i="64"/>
  <c r="CS1927" i="64"/>
  <c r="DI1927" i="64"/>
  <c r="AF1927" i="64"/>
  <c r="BL1927" i="64"/>
  <c r="CT1927" i="64"/>
  <c r="DJ1927" i="64"/>
  <c r="AV1927" i="64"/>
  <c r="CB1927" i="64"/>
  <c r="AG1927" i="64"/>
  <c r="AW1927" i="64"/>
  <c r="BM1927" i="64"/>
  <c r="CC1927" i="64"/>
  <c r="CU1927" i="64"/>
  <c r="DK1927" i="64"/>
  <c r="AH1927" i="64"/>
  <c r="AX1927" i="64"/>
  <c r="BN1927" i="64"/>
  <c r="CD1927" i="64"/>
  <c r="CV1927" i="64"/>
  <c r="DL1927" i="64"/>
  <c r="K1927" i="64" s="1"/>
  <c r="AI1927" i="64"/>
  <c r="AY1927" i="64"/>
  <c r="BO1927" i="64"/>
  <c r="CE1927" i="64"/>
  <c r="CW1927" i="64"/>
  <c r="BQ1927" i="64"/>
  <c r="CY1927" i="64"/>
  <c r="AI78" i="861" l="1"/>
  <c r="AH79" i="861"/>
  <c r="AH81" i="861" s="1"/>
  <c r="P1927" i="64"/>
  <c r="O1927" i="64"/>
  <c r="AE1928" i="64"/>
  <c r="AF1925" i="64" s="1"/>
  <c r="L1927" i="64"/>
  <c r="M1927" i="64"/>
  <c r="N1927" i="64"/>
  <c r="CP1928" i="64"/>
  <c r="CQ1925" i="64" s="1"/>
  <c r="CP1930" i="64"/>
  <c r="AJ78" i="861" l="1"/>
  <c r="AI79" i="861"/>
  <c r="AI81" i="861" s="1"/>
  <c r="CQ1928" i="64"/>
  <c r="CR1925" i="64" s="1"/>
  <c r="CQ1930" i="64"/>
  <c r="AF1928" i="64"/>
  <c r="AF1930" i="64"/>
  <c r="AK78" i="861" l="1"/>
  <c r="AJ79" i="861"/>
  <c r="AJ81" i="861" s="1"/>
  <c r="AG1925" i="64"/>
  <c r="CR1928" i="64"/>
  <c r="CS1925" i="64" s="1"/>
  <c r="CR1930" i="64"/>
  <c r="AL78" i="861" l="1"/>
  <c r="AK79" i="861"/>
  <c r="AK81" i="861" s="1"/>
  <c r="CS1928" i="64"/>
  <c r="CT1925" i="64" s="1"/>
  <c r="CS1930" i="64"/>
  <c r="AG1928" i="64"/>
  <c r="AG1930" i="64"/>
  <c r="AM78" i="861" l="1"/>
  <c r="AL79" i="861"/>
  <c r="AL81" i="861" s="1"/>
  <c r="AH1925" i="64"/>
  <c r="CT1928" i="64"/>
  <c r="CU1925" i="64" s="1"/>
  <c r="CT1930" i="64"/>
  <c r="AN78" i="861" l="1"/>
  <c r="AM79" i="861"/>
  <c r="AM81" i="861" s="1"/>
  <c r="CU1930" i="64"/>
  <c r="CU1928" i="64"/>
  <c r="CV1925" i="64" s="1"/>
  <c r="AH1928" i="64"/>
  <c r="AH1930" i="64"/>
  <c r="AN79" i="861" l="1"/>
  <c r="AN81" i="861" s="1"/>
  <c r="AO78" i="861"/>
  <c r="AI1925" i="64"/>
  <c r="CV1930" i="64"/>
  <c r="CV1928" i="64"/>
  <c r="CW1925" i="64" s="1"/>
  <c r="AP78" i="861" l="1"/>
  <c r="AO79" i="861"/>
  <c r="AO81" i="861" s="1"/>
  <c r="CW1928" i="64"/>
  <c r="CX1925" i="64" s="1"/>
  <c r="CW1930" i="64"/>
  <c r="AI1928" i="64"/>
  <c r="AI1930" i="64"/>
  <c r="AQ78" i="861" l="1"/>
  <c r="AP79" i="861"/>
  <c r="AJ1925" i="64"/>
  <c r="CX1928" i="64"/>
  <c r="CY1925" i="64" s="1"/>
  <c r="CX1930" i="64"/>
  <c r="AP81" i="861" l="1"/>
  <c r="L79" i="861"/>
  <c r="L81" i="861" s="1"/>
  <c r="AR78" i="861"/>
  <c r="AQ79" i="861"/>
  <c r="AQ81" i="861" s="1"/>
  <c r="CY1928" i="64"/>
  <c r="CZ1925" i="64" s="1"/>
  <c r="CY1930" i="64"/>
  <c r="AJ1928" i="64"/>
  <c r="AK1925" i="64" s="1"/>
  <c r="AJ1930" i="64"/>
  <c r="AS78" i="861" l="1"/>
  <c r="AR79" i="861"/>
  <c r="AR81" i="861" s="1"/>
  <c r="AK1928" i="64"/>
  <c r="AL1925" i="64" s="1"/>
  <c r="AK1930" i="64"/>
  <c r="CZ1928" i="64"/>
  <c r="DA1925" i="64" s="1"/>
  <c r="CZ1930" i="64"/>
  <c r="AT78" i="861" l="1"/>
  <c r="AS79" i="861"/>
  <c r="AS81" i="861" s="1"/>
  <c r="DA1928" i="64"/>
  <c r="DB1925" i="64" s="1"/>
  <c r="DA1930" i="64"/>
  <c r="AL1928" i="64"/>
  <c r="AM1925" i="64" s="1"/>
  <c r="AL1930" i="64"/>
  <c r="AU78" i="861" l="1"/>
  <c r="AT79" i="861"/>
  <c r="AT81" i="861" s="1"/>
  <c r="AM1928" i="64"/>
  <c r="AN1925" i="64" s="1"/>
  <c r="AM1930" i="64"/>
  <c r="DB1930" i="64"/>
  <c r="DB1928" i="64"/>
  <c r="DC1925" i="64" s="1"/>
  <c r="AV78" i="861" l="1"/>
  <c r="AU79" i="861"/>
  <c r="AU81" i="861" s="1"/>
  <c r="DC1930" i="64"/>
  <c r="DC1928" i="64"/>
  <c r="DD1925" i="64" s="1"/>
  <c r="AN1930" i="64"/>
  <c r="AN1928" i="64"/>
  <c r="AO1925" i="64" s="1"/>
  <c r="AW78" i="861" l="1"/>
  <c r="AV79" i="861"/>
  <c r="AV81" i="861" s="1"/>
  <c r="AO1930" i="64"/>
  <c r="AO1928" i="64"/>
  <c r="AP1925" i="64" s="1"/>
  <c r="DD1930" i="64"/>
  <c r="DD1928" i="64"/>
  <c r="DE1925" i="64" s="1"/>
  <c r="AX78" i="861" l="1"/>
  <c r="AW79" i="861"/>
  <c r="AW81" i="861" s="1"/>
  <c r="DE1928" i="64"/>
  <c r="DF1925" i="64" s="1"/>
  <c r="DE1930" i="64"/>
  <c r="AP1930" i="64"/>
  <c r="AP1928" i="64"/>
  <c r="AY78" i="861" l="1"/>
  <c r="AX79" i="861"/>
  <c r="AX81" i="861" s="1"/>
  <c r="AQ1925" i="64"/>
  <c r="AQ1930" i="64" s="1"/>
  <c r="L1928" i="64"/>
  <c r="M1925" i="64" s="1"/>
  <c r="DF1930" i="64"/>
  <c r="DF1928" i="64"/>
  <c r="DG1925" i="64" s="1"/>
  <c r="AZ78" i="861" l="1"/>
  <c r="AY79" i="861"/>
  <c r="AY81" i="861" s="1"/>
  <c r="AQ1928" i="64"/>
  <c r="AR1925" i="64" s="1"/>
  <c r="DG1928" i="64"/>
  <c r="DH1925" i="64" s="1"/>
  <c r="DG1930" i="64"/>
  <c r="BA78" i="861" l="1"/>
  <c r="AZ79" i="861"/>
  <c r="AZ81" i="861" s="1"/>
  <c r="AR1930" i="64"/>
  <c r="AR1928" i="64"/>
  <c r="DH1928" i="64"/>
  <c r="DI1925" i="64" s="1"/>
  <c r="DH1930" i="64"/>
  <c r="BB78" i="861" l="1"/>
  <c r="BA79" i="861"/>
  <c r="BA81" i="861" s="1"/>
  <c r="DI1928" i="64"/>
  <c r="DJ1925" i="64" s="1"/>
  <c r="DI1930" i="64"/>
  <c r="AS1925" i="64"/>
  <c r="BC78" i="861" l="1"/>
  <c r="BB79" i="861"/>
  <c r="AS1928" i="64"/>
  <c r="AS1930" i="64"/>
  <c r="DJ1928" i="64"/>
  <c r="DK1925" i="64" s="1"/>
  <c r="DJ1930" i="64"/>
  <c r="BB81" i="861" l="1"/>
  <c r="M79" i="861"/>
  <c r="M81" i="861" s="1"/>
  <c r="BD78" i="861"/>
  <c r="BC79" i="861"/>
  <c r="BC81" i="861" s="1"/>
  <c r="DK1928" i="64"/>
  <c r="DL1925" i="64" s="1"/>
  <c r="DK1930" i="64"/>
  <c r="AT1925" i="64"/>
  <c r="BD79" i="861" l="1"/>
  <c r="BD81" i="861" s="1"/>
  <c r="BE78" i="861"/>
  <c r="AT1928" i="64"/>
  <c r="AT1930" i="64"/>
  <c r="DL1928" i="64"/>
  <c r="DL1930" i="64"/>
  <c r="BF78" i="861" l="1"/>
  <c r="BE79" i="861"/>
  <c r="BE81" i="861" s="1"/>
  <c r="K1930" i="64"/>
  <c r="L1930" i="64"/>
  <c r="AU1925" i="64"/>
  <c r="BG78" i="861" l="1"/>
  <c r="BF79" i="861"/>
  <c r="BF81" i="861" s="1"/>
  <c r="AU1928" i="64"/>
  <c r="AU1930" i="64"/>
  <c r="BH78" i="861" l="1"/>
  <c r="BG79" i="861"/>
  <c r="BG81" i="861" s="1"/>
  <c r="AV1925" i="64"/>
  <c r="BI78" i="861" l="1"/>
  <c r="BH79" i="861"/>
  <c r="BH81" i="861" s="1"/>
  <c r="AV1930" i="64"/>
  <c r="AV1928" i="64"/>
  <c r="BJ78" i="861" l="1"/>
  <c r="BI79" i="861"/>
  <c r="BI81" i="861" s="1"/>
  <c r="AW1925" i="64"/>
  <c r="AW1928" i="64" s="1"/>
  <c r="AX1925" i="64" s="1"/>
  <c r="BK78" i="861" l="1"/>
  <c r="BJ79" i="861"/>
  <c r="BJ81" i="861" s="1"/>
  <c r="AW1930" i="64"/>
  <c r="AX1928" i="64"/>
  <c r="AX1930" i="64"/>
  <c r="BL78" i="861" l="1"/>
  <c r="BK79" i="861"/>
  <c r="BK81" i="861" s="1"/>
  <c r="AY1925" i="64"/>
  <c r="AY1928" i="64" s="1"/>
  <c r="AZ1925" i="64" s="1"/>
  <c r="BM78" i="861" l="1"/>
  <c r="BL79" i="861"/>
  <c r="BL81" i="861" s="1"/>
  <c r="AY1930" i="64"/>
  <c r="AZ1928" i="64"/>
  <c r="BA1925" i="64" s="1"/>
  <c r="AZ1930" i="64"/>
  <c r="BN78" i="861" l="1"/>
  <c r="BM79" i="861"/>
  <c r="BM81" i="861" s="1"/>
  <c r="BA1928" i="64"/>
  <c r="BB1925" i="64" s="1"/>
  <c r="BA1930" i="64"/>
  <c r="BO78" i="861" l="1"/>
  <c r="BN79" i="861"/>
  <c r="BB1928" i="64"/>
  <c r="BB1930" i="64"/>
  <c r="BN81" i="861" l="1"/>
  <c r="N79" i="861"/>
  <c r="N81" i="861" s="1"/>
  <c r="BP78" i="861"/>
  <c r="BO79" i="861"/>
  <c r="BO81" i="861" s="1"/>
  <c r="BC1925" i="64"/>
  <c r="BC1930" i="64" s="1"/>
  <c r="M1928" i="64"/>
  <c r="N1925" i="64" s="1"/>
  <c r="BQ78" i="861" l="1"/>
  <c r="BP79" i="861"/>
  <c r="BP81" i="861" s="1"/>
  <c r="BC1928" i="64"/>
  <c r="BD1925" i="64" s="1"/>
  <c r="BR78" i="861" l="1"/>
  <c r="BQ79" i="861"/>
  <c r="BQ81" i="861" s="1"/>
  <c r="BD1930" i="64"/>
  <c r="BD1928" i="64"/>
  <c r="BS78" i="861" l="1"/>
  <c r="BR79" i="861"/>
  <c r="BR81" i="861" s="1"/>
  <c r="BE1925" i="64"/>
  <c r="BT78" i="861" l="1"/>
  <c r="BS79" i="861"/>
  <c r="BS81" i="861" s="1"/>
  <c r="BE1930" i="64"/>
  <c r="BE1928" i="64"/>
  <c r="BT79" i="861" l="1"/>
  <c r="BT81" i="861" s="1"/>
  <c r="BU78" i="861"/>
  <c r="BF1925" i="64"/>
  <c r="BV78" i="861" l="1"/>
  <c r="BU79" i="861"/>
  <c r="BU81" i="861" s="1"/>
  <c r="BF1930" i="64"/>
  <c r="BF1928" i="64"/>
  <c r="BW78" i="861" l="1"/>
  <c r="BV79" i="861"/>
  <c r="BV81" i="861" s="1"/>
  <c r="BG1925" i="64"/>
  <c r="BX78" i="861" l="1"/>
  <c r="BW79" i="861"/>
  <c r="BW81" i="861" s="1"/>
  <c r="BG1930" i="64"/>
  <c r="BG1928" i="64"/>
  <c r="BY78" i="861" l="1"/>
  <c r="BX79" i="861"/>
  <c r="BX81" i="861" s="1"/>
  <c r="BH1925" i="64"/>
  <c r="BZ78" i="861" l="1"/>
  <c r="BY79" i="861"/>
  <c r="BY81" i="861" s="1"/>
  <c r="BH1928" i="64"/>
  <c r="BI1925" i="64" s="1"/>
  <c r="BH1930" i="64"/>
  <c r="CA78" i="861" l="1"/>
  <c r="BZ79" i="861"/>
  <c r="BI1928" i="64"/>
  <c r="BJ1925" i="64" s="1"/>
  <c r="BI1930" i="64"/>
  <c r="BZ81" i="861" l="1"/>
  <c r="O79" i="861"/>
  <c r="O81" i="861" s="1"/>
  <c r="CB78" i="861"/>
  <c r="CA79" i="861"/>
  <c r="CA81" i="861" s="1"/>
  <c r="BJ1928" i="64"/>
  <c r="BK1925" i="64" s="1"/>
  <c r="BJ1930" i="64"/>
  <c r="CC78" i="861" l="1"/>
  <c r="CB79" i="861"/>
  <c r="CB81" i="861" s="1"/>
  <c r="BK1928" i="64"/>
  <c r="BL1925" i="64" s="1"/>
  <c r="BK1930" i="64"/>
  <c r="CD78" i="861" l="1"/>
  <c r="CC79" i="861"/>
  <c r="CC81" i="861" s="1"/>
  <c r="BL1930" i="64"/>
  <c r="BL1928" i="64"/>
  <c r="BM1925" i="64" s="1"/>
  <c r="CE78" i="861" l="1"/>
  <c r="CD79" i="861"/>
  <c r="CD81" i="861" s="1"/>
  <c r="BM1930" i="64"/>
  <c r="BM1928" i="64"/>
  <c r="BN1925" i="64" s="1"/>
  <c r="CF78" i="861" l="1"/>
  <c r="CE79" i="861"/>
  <c r="CE81" i="861" s="1"/>
  <c r="BN1928" i="64"/>
  <c r="BN1930" i="64"/>
  <c r="CG78" i="861" l="1"/>
  <c r="CF79" i="861"/>
  <c r="CF81" i="861" s="1"/>
  <c r="BO1925" i="64"/>
  <c r="BO1928" i="64" s="1"/>
  <c r="N1928" i="64"/>
  <c r="O1925" i="64" s="1"/>
  <c r="CH78" i="861" l="1"/>
  <c r="CG79" i="861"/>
  <c r="CG81" i="861" s="1"/>
  <c r="BO1930" i="64"/>
  <c r="BP1925" i="64"/>
  <c r="CI78" i="861" l="1"/>
  <c r="CH79" i="861"/>
  <c r="CH81" i="861" s="1"/>
  <c r="BP1928" i="64"/>
  <c r="BP1930" i="64"/>
  <c r="CJ78" i="861" l="1"/>
  <c r="CI79" i="861"/>
  <c r="CI81" i="861" s="1"/>
  <c r="BQ1925" i="64"/>
  <c r="CK78" i="861" l="1"/>
  <c r="CJ79" i="861"/>
  <c r="CJ81" i="861" s="1"/>
  <c r="BQ1928" i="64"/>
  <c r="BQ1930" i="64"/>
  <c r="CL78" i="861" l="1"/>
  <c r="CK79" i="861"/>
  <c r="CK81" i="861" s="1"/>
  <c r="BR1925" i="64"/>
  <c r="CM78" i="861" l="1"/>
  <c r="CL79" i="861"/>
  <c r="BR1928" i="64"/>
  <c r="BR1930" i="64"/>
  <c r="CL81" i="861" l="1"/>
  <c r="P79" i="861"/>
  <c r="P81" i="861" s="1"/>
  <c r="CN78" i="861"/>
  <c r="CM79" i="861"/>
  <c r="CM81" i="861" s="1"/>
  <c r="BS1925" i="64"/>
  <c r="CO78" i="861" l="1"/>
  <c r="CN79" i="861"/>
  <c r="CN81" i="861" s="1"/>
  <c r="BS1928" i="64"/>
  <c r="BS1930" i="64"/>
  <c r="CP78" i="861" l="1"/>
  <c r="CO79" i="861"/>
  <c r="CO81" i="861" s="1"/>
  <c r="BT1925" i="64"/>
  <c r="CQ78" i="861" l="1"/>
  <c r="CP79" i="861"/>
  <c r="CP81" i="861" s="1"/>
  <c r="BT1930" i="64"/>
  <c r="BT1928" i="64"/>
  <c r="BU1925" i="64" s="1"/>
  <c r="CR78" i="861" l="1"/>
  <c r="CQ79" i="861"/>
  <c r="CQ81" i="861" s="1"/>
  <c r="BU1930" i="64"/>
  <c r="BU1928" i="64"/>
  <c r="BV1925" i="64" s="1"/>
  <c r="CS78" i="861" l="1"/>
  <c r="CR79" i="861"/>
  <c r="CR81" i="861" s="1"/>
  <c r="BV1930" i="64"/>
  <c r="BV1928" i="64"/>
  <c r="BW1925" i="64" s="1"/>
  <c r="CT78" i="861" l="1"/>
  <c r="CS79" i="861"/>
  <c r="CS81" i="861" s="1"/>
  <c r="BW1930" i="64"/>
  <c r="BW1928" i="64"/>
  <c r="BX1925" i="64" s="1"/>
  <c r="CU78" i="861" l="1"/>
  <c r="CT79" i="861"/>
  <c r="CT81" i="861" s="1"/>
  <c r="BX1930" i="64"/>
  <c r="BX1928" i="64"/>
  <c r="BY1925" i="64" s="1"/>
  <c r="CV78" i="861" l="1"/>
  <c r="CU79" i="861"/>
  <c r="CU81" i="861" s="1"/>
  <c r="BY1928" i="64"/>
  <c r="BZ1925" i="64" s="1"/>
  <c r="BY1930" i="64"/>
  <c r="CW78" i="861" l="1"/>
  <c r="CV79" i="861"/>
  <c r="CV81" i="861" s="1"/>
  <c r="BZ1928" i="64"/>
  <c r="BZ1930" i="64"/>
  <c r="CX78" i="861" l="1"/>
  <c r="CW79" i="861"/>
  <c r="CW81" i="861" s="1"/>
  <c r="CA1925" i="64"/>
  <c r="CA1928" i="64" s="1"/>
  <c r="O1928" i="64"/>
  <c r="P1925" i="64" s="1"/>
  <c r="CY78" i="861" l="1"/>
  <c r="CX79" i="861"/>
  <c r="CX81" i="861" s="1"/>
  <c r="CA1930" i="64"/>
  <c r="CB1925" i="64"/>
  <c r="CZ78" i="861" l="1"/>
  <c r="CY79" i="861"/>
  <c r="CY81" i="861" s="1"/>
  <c r="CB1928" i="64"/>
  <c r="CB1930" i="64"/>
  <c r="DA78" i="861" l="1"/>
  <c r="CZ79" i="861"/>
  <c r="CZ81" i="861" s="1"/>
  <c r="CC1925" i="64"/>
  <c r="DB78" i="861" l="1"/>
  <c r="DA79" i="861"/>
  <c r="DA81" i="861" s="1"/>
  <c r="CC1930" i="64"/>
  <c r="CC1928" i="64"/>
  <c r="DC78" i="861" l="1"/>
  <c r="DB79" i="861"/>
  <c r="DB81" i="861" s="1"/>
  <c r="CD1925" i="64"/>
  <c r="DD78" i="861" l="1"/>
  <c r="DC79" i="861"/>
  <c r="DC81" i="861" s="1"/>
  <c r="CD1928" i="64"/>
  <c r="CD1930" i="64"/>
  <c r="DE78" i="861" l="1"/>
  <c r="DD79" i="861"/>
  <c r="DD81" i="861" s="1"/>
  <c r="CE1925" i="64"/>
  <c r="DF78" i="861" l="1"/>
  <c r="DE79" i="861"/>
  <c r="DE81" i="861" s="1"/>
  <c r="CE1928" i="64"/>
  <c r="CE1930" i="64"/>
  <c r="DG78" i="861" l="1"/>
  <c r="DF79" i="861"/>
  <c r="DF81" i="861" s="1"/>
  <c r="CF1925" i="64"/>
  <c r="DH78" i="861" l="1"/>
  <c r="DG79" i="861"/>
  <c r="DG81" i="861" s="1"/>
  <c r="CF1928" i="64"/>
  <c r="CG1925" i="64" s="1"/>
  <c r="CF1930" i="64"/>
  <c r="DI78" i="861" l="1"/>
  <c r="DH79" i="861"/>
  <c r="DH81" i="861" s="1"/>
  <c r="CG1928" i="64"/>
  <c r="CH1925" i="64" s="1"/>
  <c r="CG1930" i="64"/>
  <c r="DJ78" i="861" l="1"/>
  <c r="DI79" i="861"/>
  <c r="DI81" i="861" s="1"/>
  <c r="CH1928" i="64"/>
  <c r="CI1925" i="64" s="1"/>
  <c r="CH1930" i="64"/>
  <c r="DK78" i="861" l="1"/>
  <c r="DJ79" i="861"/>
  <c r="DJ81" i="861" s="1"/>
  <c r="CI1928" i="64"/>
  <c r="CJ1925" i="64" s="1"/>
  <c r="CI1930" i="64"/>
  <c r="DL78" i="861" l="1"/>
  <c r="DL79" i="861" s="1"/>
  <c r="DL81" i="861" s="1"/>
  <c r="DK79" i="861"/>
  <c r="DK81" i="861" s="1"/>
  <c r="CJ1928" i="64"/>
  <c r="CK1925" i="64" s="1"/>
  <c r="CJ1930" i="64"/>
  <c r="CK1930" i="64" l="1"/>
  <c r="CK1928" i="64"/>
  <c r="CL1925" i="64" s="1"/>
  <c r="CL1930" i="64" l="1"/>
  <c r="CL1928" i="64"/>
  <c r="M1930" i="64" l="1"/>
  <c r="N1930" i="64"/>
  <c r="O1930" i="64"/>
  <c r="P1930" i="64"/>
  <c r="P1928" i="64"/>
  <c r="J2023"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l="1"/>
  <c r="CA1509" i="64"/>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9" i="64"/>
  <c r="L1989" i="64"/>
  <c r="M1989" i="64"/>
  <c r="N1989" i="64"/>
  <c r="O1989" i="64"/>
  <c r="P1989" i="64"/>
  <c r="S1989" i="64" a="1"/>
  <c r="S1989" i="64"/>
  <c r="T1989" i="64" a="1"/>
  <c r="T1989" i="64"/>
  <c r="U1989" i="64" a="1"/>
  <c r="U1989" i="64"/>
  <c r="V1989" i="64" a="1"/>
  <c r="V1989" i="64"/>
  <c r="W1989" i="64" a="1"/>
  <c r="W1989" i="64"/>
  <c r="X1989" i="64" a="1"/>
  <c r="X1989" i="64"/>
  <c r="Y1989" i="64" a="1"/>
  <c r="Y1989" i="64"/>
  <c r="Z1989" i="64" a="1"/>
  <c r="Z1989" i="64"/>
  <c r="AA1989" i="64" a="1"/>
  <c r="AA1989" i="64"/>
  <c r="AB1989" i="64" a="1"/>
  <c r="AB1989" i="64"/>
  <c r="AC1989" i="64" a="1"/>
  <c r="AC1989" i="64"/>
  <c r="AD1989" i="64" a="1"/>
  <c r="AD1989" i="64"/>
  <c r="AE1989" i="64" a="1"/>
  <c r="AE1989" i="64"/>
  <c r="AF1989" i="64" a="1"/>
  <c r="AF1989" i="64"/>
  <c r="AG1989" i="64" a="1"/>
  <c r="AG1989" i="64"/>
  <c r="AH1989" i="64" a="1"/>
  <c r="AH1989" i="64"/>
  <c r="AI1989" i="64" a="1"/>
  <c r="AI1989" i="64"/>
  <c r="AJ1989" i="64" a="1"/>
  <c r="AJ1989" i="64"/>
  <c r="AK1989" i="64" a="1"/>
  <c r="AK1989" i="64"/>
  <c r="AL1989" i="64" a="1"/>
  <c r="AL1989" i="64"/>
  <c r="AM1989" i="64" a="1"/>
  <c r="AM1989" i="64"/>
  <c r="AN1989" i="64" a="1"/>
  <c r="AN1989" i="64"/>
  <c r="AO1989" i="64" a="1"/>
  <c r="AO1989" i="64"/>
  <c r="AP1989" i="64" a="1"/>
  <c r="AP1989" i="64"/>
  <c r="AQ1989" i="64" a="1"/>
  <c r="AQ1989" i="64"/>
  <c r="AR1989" i="64" a="1"/>
  <c r="AR1989" i="64"/>
  <c r="AS1989" i="64" a="1"/>
  <c r="AS1989" i="64"/>
  <c r="AT1989" i="64" a="1"/>
  <c r="AT1989" i="64"/>
  <c r="AU1989" i="64" a="1"/>
  <c r="AU1989" i="64"/>
  <c r="AV1989" i="64" a="1"/>
  <c r="AV1989" i="64"/>
  <c r="AW1989" i="64" a="1"/>
  <c r="AW1989" i="64"/>
  <c r="AX1989" i="64" a="1"/>
  <c r="AX1989" i="64"/>
  <c r="AY1989" i="64" a="1"/>
  <c r="AY1989" i="64"/>
  <c r="AZ1989" i="64" a="1"/>
  <c r="AZ1989" i="64"/>
  <c r="BA1989" i="64" a="1"/>
  <c r="BA1989" i="64"/>
  <c r="BB1989" i="64" a="1"/>
  <c r="BB1989" i="64"/>
  <c r="BC1989" i="64" a="1"/>
  <c r="BC1989" i="64"/>
  <c r="BD1989" i="64" a="1"/>
  <c r="BD1989" i="64"/>
  <c r="BE1989" i="64" a="1"/>
  <c r="BE1989" i="64"/>
  <c r="BF1989" i="64" a="1"/>
  <c r="BF1989" i="64"/>
  <c r="BG1989" i="64" a="1"/>
  <c r="BG1989" i="64"/>
  <c r="BH1989" i="64" a="1"/>
  <c r="BH1989" i="64"/>
  <c r="BI1989" i="64" a="1"/>
  <c r="BI1989" i="64"/>
  <c r="BJ1989" i="64" a="1"/>
  <c r="BJ1989" i="64"/>
  <c r="BK1989" i="64" a="1"/>
  <c r="BK1989" i="64"/>
  <c r="BL1989" i="64" a="1"/>
  <c r="BL1989" i="64"/>
  <c r="BM1989" i="64" a="1"/>
  <c r="BM1989" i="64"/>
  <c r="BN1989" i="64" a="1"/>
  <c r="BN1989" i="64"/>
  <c r="BO1989" i="64" a="1"/>
  <c r="BO1989" i="64"/>
  <c r="BP1989" i="64" a="1"/>
  <c r="BP1989" i="64"/>
  <c r="BQ1989" i="64" a="1"/>
  <c r="BQ1989" i="64"/>
  <c r="BR1989" i="64" a="1"/>
  <c r="BR1989" i="64"/>
  <c r="BS1989" i="64" a="1"/>
  <c r="BS1989" i="64"/>
  <c r="BT1989" i="64" a="1"/>
  <c r="BT1989" i="64"/>
  <c r="BU1989" i="64" a="1"/>
  <c r="BU1989" i="64"/>
  <c r="BV1989" i="64" a="1"/>
  <c r="BV1989" i="64"/>
  <c r="BW1989" i="64" a="1"/>
  <c r="BW1989" i="64"/>
  <c r="BX1989" i="64" a="1"/>
  <c r="BX1989" i="64"/>
  <c r="BY1989" i="64" a="1"/>
  <c r="BY1989" i="64"/>
  <c r="BZ1989" i="64" a="1"/>
  <c r="BZ1989" i="64"/>
  <c r="CA1989" i="64" a="1"/>
  <c r="CA1989" i="64"/>
  <c r="CB1989" i="64" a="1"/>
  <c r="CB1989" i="64"/>
  <c r="CC1989" i="64" a="1"/>
  <c r="CC1989" i="64"/>
  <c r="CD1989" i="64" a="1"/>
  <c r="CD1989" i="64"/>
  <c r="CE1989" i="64" a="1"/>
  <c r="CE1989" i="64"/>
  <c r="CF1989" i="64" a="1"/>
  <c r="CF1989" i="64"/>
  <c r="CG1989" i="64" a="1"/>
  <c r="CG1989" i="64"/>
  <c r="CH1989" i="64" a="1"/>
  <c r="CH1989" i="64"/>
  <c r="CI1989" i="64" a="1"/>
  <c r="CI1989" i="64"/>
  <c r="CJ1989" i="64" a="1"/>
  <c r="CJ1989" i="64"/>
  <c r="CK1989" i="64" a="1"/>
  <c r="CK1989" i="64"/>
  <c r="CL1989" i="64" a="1"/>
  <c r="CL1989" i="64"/>
  <c r="CO1989" i="64" a="1"/>
  <c r="CO1989" i="64"/>
  <c r="CP1989" i="64" a="1"/>
  <c r="CP1989" i="64"/>
  <c r="CQ1989" i="64" a="1"/>
  <c r="CQ1989" i="64"/>
  <c r="CR1989" i="64" a="1"/>
  <c r="CR1989" i="64"/>
  <c r="CS1989" i="64" a="1"/>
  <c r="CS1989" i="64"/>
  <c r="CT1989" i="64" a="1"/>
  <c r="CT1989" i="64"/>
  <c r="CU1989" i="64" a="1"/>
  <c r="CU1989" i="64"/>
  <c r="CV1989" i="64" a="1"/>
  <c r="CV1989" i="64"/>
  <c r="CW1989" i="64" a="1"/>
  <c r="CW1989" i="64"/>
  <c r="CX1989" i="64" a="1"/>
  <c r="CX1989" i="64"/>
  <c r="CY1989" i="64" a="1"/>
  <c r="CY1989" i="64"/>
  <c r="CZ1989" i="64" a="1"/>
  <c r="CZ1989" i="64"/>
  <c r="DA1989" i="64" a="1"/>
  <c r="DA1989" i="64"/>
  <c r="DB1989" i="64" a="1"/>
  <c r="DB1989" i="64"/>
  <c r="DC1989" i="64" a="1"/>
  <c r="DC1989" i="64"/>
  <c r="DD1989" i="64" a="1"/>
  <c r="DD1989" i="64"/>
  <c r="DE1989" i="64" a="1"/>
  <c r="DE1989" i="64"/>
  <c r="DF1989" i="64" a="1"/>
  <c r="DF1989" i="64"/>
  <c r="DG1989" i="64" a="1"/>
  <c r="DG1989" i="64"/>
  <c r="DH1989" i="64" a="1"/>
  <c r="DH1989" i="64"/>
  <c r="DI1989" i="64" a="1"/>
  <c r="DI1989" i="64"/>
  <c r="DJ1989" i="64" a="1"/>
  <c r="DJ1989" i="64"/>
  <c r="DK1989" i="64" a="1"/>
  <c r="DK1989" i="64"/>
  <c r="DL1989" i="64" a="1"/>
  <c r="DL1989" i="64"/>
  <c r="K1995" i="64"/>
  <c r="L1995" i="64"/>
  <c r="M1995" i="64"/>
  <c r="N1995" i="64"/>
  <c r="O1995" i="64"/>
  <c r="P1995" i="64"/>
  <c r="S1995" i="64"/>
  <c r="T1995" i="64"/>
  <c r="U1995" i="64"/>
  <c r="V1995" i="64"/>
  <c r="W1995" i="64"/>
  <c r="X1995" i="64"/>
  <c r="Y1995" i="64"/>
  <c r="Z1995" i="64"/>
  <c r="AA1995" i="64"/>
  <c r="AB1995" i="64"/>
  <c r="AC1995" i="64"/>
  <c r="AD1995" i="64"/>
  <c r="AE1995" i="64"/>
  <c r="AF1995" i="64"/>
  <c r="AG1995" i="64"/>
  <c r="AH1995" i="64"/>
  <c r="AI1995" i="64"/>
  <c r="AJ1995" i="64"/>
  <c r="AK1995" i="64"/>
  <c r="AL1995" i="64"/>
  <c r="AM1995" i="64"/>
  <c r="AN1995" i="64"/>
  <c r="AO1995" i="64"/>
  <c r="AP1995" i="64"/>
  <c r="AQ1995" i="64"/>
  <c r="AR1995" i="64"/>
  <c r="AS1995" i="64"/>
  <c r="AT1995" i="64"/>
  <c r="AU1995" i="64"/>
  <c r="AV1995" i="64"/>
  <c r="AW1995" i="64"/>
  <c r="AX1995" i="64"/>
  <c r="AY1995" i="64"/>
  <c r="AZ1995" i="64"/>
  <c r="BA1995" i="64"/>
  <c r="BB1995" i="64"/>
  <c r="BC1995" i="64"/>
  <c r="BD1995" i="64"/>
  <c r="BE1995" i="64"/>
  <c r="BF1995" i="64"/>
  <c r="BG1995" i="64"/>
  <c r="BH1995" i="64"/>
  <c r="BI1995" i="64"/>
  <c r="BJ1995" i="64"/>
  <c r="BK1995" i="64"/>
  <c r="BL1995" i="64"/>
  <c r="BM1995" i="64"/>
  <c r="BN1995" i="64"/>
  <c r="BO1995" i="64"/>
  <c r="BP1995" i="64"/>
  <c r="BQ1995" i="64"/>
  <c r="BR1995" i="64"/>
  <c r="BS1995" i="64"/>
  <c r="BT1995" i="64"/>
  <c r="BU1995" i="64"/>
  <c r="BV1995" i="64"/>
  <c r="BW1995" i="64"/>
  <c r="BX1995" i="64"/>
  <c r="BY1995" i="64"/>
  <c r="BZ1995" i="64"/>
  <c r="CA1995" i="64"/>
  <c r="CB1995" i="64"/>
  <c r="CC1995" i="64"/>
  <c r="CD1995" i="64"/>
  <c r="CE1995" i="64"/>
  <c r="CF1995" i="64"/>
  <c r="CG1995" i="64"/>
  <c r="CH1995" i="64"/>
  <c r="CI1995" i="64"/>
  <c r="CJ1995" i="64"/>
  <c r="CK1995" i="64"/>
  <c r="CL1995" i="64"/>
  <c r="CO1995" i="64"/>
  <c r="CP1995" i="64"/>
  <c r="CQ1995" i="64"/>
  <c r="CR1995" i="64"/>
  <c r="CS1995" i="64"/>
  <c r="CT1995" i="64"/>
  <c r="CU1995" i="64"/>
  <c r="CV1995" i="64"/>
  <c r="CW1995" i="64"/>
  <c r="CX1995" i="64"/>
  <c r="CY1995" i="64"/>
  <c r="CZ1995" i="64"/>
  <c r="DA1995" i="64"/>
  <c r="DB1995" i="64"/>
  <c r="DC1995" i="64"/>
  <c r="DD1995" i="64"/>
  <c r="DE1995" i="64"/>
  <c r="DF1995" i="64"/>
  <c r="DG1995" i="64"/>
  <c r="DH1995" i="64"/>
  <c r="DI1995" i="64"/>
  <c r="DJ1995" i="64"/>
  <c r="DK1995" i="64"/>
  <c r="DL1995" i="64"/>
  <c r="K1996" i="64"/>
  <c r="L1996" i="64"/>
  <c r="M1996" i="64"/>
  <c r="N1996" i="64"/>
  <c r="O1996" i="64"/>
  <c r="P1996" i="64"/>
  <c r="S1996" i="64"/>
  <c r="T1996" i="64"/>
  <c r="U1996" i="64"/>
  <c r="V1996" i="64"/>
  <c r="W1996" i="64"/>
  <c r="X1996" i="64"/>
  <c r="Y1996" i="64"/>
  <c r="Z1996" i="64"/>
  <c r="AA1996" i="64"/>
  <c r="AB1996" i="64"/>
  <c r="AC1996" i="64"/>
  <c r="AD1996" i="64"/>
  <c r="AE1996" i="64"/>
  <c r="AF1996" i="64"/>
  <c r="AG1996" i="64"/>
  <c r="AH1996" i="64"/>
  <c r="AI1996" i="64"/>
  <c r="AJ1996" i="64"/>
  <c r="AK1996" i="64"/>
  <c r="AL1996" i="64"/>
  <c r="AM1996" i="64"/>
  <c r="AN1996" i="64"/>
  <c r="AO1996" i="64"/>
  <c r="AP1996" i="64"/>
  <c r="AQ1996" i="64"/>
  <c r="AR1996" i="64"/>
  <c r="AS1996" i="64"/>
  <c r="AT1996" i="64"/>
  <c r="AU1996" i="64"/>
  <c r="AV1996" i="64"/>
  <c r="AW1996" i="64"/>
  <c r="AX1996" i="64"/>
  <c r="AY1996" i="64"/>
  <c r="AZ1996" i="64"/>
  <c r="BA1996" i="64"/>
  <c r="BB1996" i="64"/>
  <c r="BC1996" i="64"/>
  <c r="BD1996" i="64"/>
  <c r="BE1996" i="64"/>
  <c r="BF1996" i="64"/>
  <c r="BG1996" i="64"/>
  <c r="BH1996" i="64"/>
  <c r="BI1996" i="64"/>
  <c r="BJ1996" i="64"/>
  <c r="BK1996" i="64"/>
  <c r="BL1996" i="64"/>
  <c r="BM1996" i="64"/>
  <c r="BN1996" i="64"/>
  <c r="BO1996" i="64"/>
  <c r="BP1996" i="64"/>
  <c r="BQ1996" i="64"/>
  <c r="BR1996" i="64"/>
  <c r="BS1996" i="64"/>
  <c r="BT1996" i="64"/>
  <c r="BU1996" i="64"/>
  <c r="BV1996" i="64"/>
  <c r="BW1996" i="64"/>
  <c r="BX1996" i="64"/>
  <c r="BY1996" i="64"/>
  <c r="BZ1996" i="64"/>
  <c r="CA1996" i="64"/>
  <c r="CB1996" i="64"/>
  <c r="CC1996" i="64"/>
  <c r="CD1996" i="64"/>
  <c r="CE1996" i="64"/>
  <c r="CF1996" i="64"/>
  <c r="CG1996" i="64"/>
  <c r="CH1996" i="64"/>
  <c r="CI1996" i="64"/>
  <c r="CJ1996" i="64"/>
  <c r="CK1996" i="64"/>
  <c r="CL1996" i="64"/>
  <c r="S2023" i="64" a="1"/>
  <c r="S2023" i="64"/>
  <c r="T2023" i="64" a="1"/>
  <c r="T2023" i="64"/>
  <c r="U2023" i="64" a="1"/>
  <c r="U2023" i="64"/>
  <c r="V2023" i="64" a="1"/>
  <c r="V2023" i="64"/>
  <c r="W2023" i="64" a="1"/>
  <c r="W2023" i="64"/>
  <c r="X2023" i="64" a="1"/>
  <c r="X2023" i="64"/>
  <c r="Y2023" i="64" a="1"/>
  <c r="Y2023" i="64"/>
  <c r="Z2023" i="64" a="1"/>
  <c r="Z2023" i="64"/>
  <c r="AA2023" i="64" a="1"/>
  <c r="AA2023" i="64"/>
  <c r="AB2023" i="64" a="1"/>
  <c r="AB2023" i="64"/>
  <c r="AC2023" i="64" a="1"/>
  <c r="AC2023" i="64"/>
  <c r="AD2023" i="64" a="1"/>
  <c r="AD2023" i="64"/>
  <c r="AE2023" i="64" a="1"/>
  <c r="AE2023" i="64"/>
  <c r="AF2023" i="64" a="1"/>
  <c r="AF2023" i="64"/>
  <c r="AG2023" i="64" a="1"/>
  <c r="AG2023" i="64"/>
  <c r="AH2023" i="64" a="1"/>
  <c r="AH2023" i="64"/>
  <c r="AI2023" i="64" a="1"/>
  <c r="AI2023" i="64"/>
  <c r="AJ2023" i="64" a="1"/>
  <c r="AJ2023" i="64"/>
  <c r="AK2023" i="64" a="1"/>
  <c r="AK2023" i="64"/>
  <c r="AL2023" i="64" a="1"/>
  <c r="AL2023" i="64"/>
  <c r="AM2023" i="64" a="1"/>
  <c r="AM2023" i="64"/>
  <c r="AN2023" i="64" a="1"/>
  <c r="AN2023" i="64"/>
  <c r="AO2023" i="64" a="1"/>
  <c r="AO2023" i="64"/>
  <c r="AP2023" i="64" a="1"/>
  <c r="AP2023" i="64"/>
  <c r="AQ2023" i="64" a="1"/>
  <c r="AQ2023" i="64"/>
  <c r="AR2023" i="64" a="1"/>
  <c r="AR2023" i="64"/>
  <c r="AS2023" i="64" a="1"/>
  <c r="AS2023" i="64"/>
  <c r="AT2023" i="64" a="1"/>
  <c r="AT2023" i="64"/>
  <c r="AU2023" i="64" a="1"/>
  <c r="AU2023" i="64"/>
  <c r="AV2023" i="64" a="1"/>
  <c r="AV2023" i="64"/>
  <c r="AW2023" i="64" a="1"/>
  <c r="AW2023" i="64"/>
  <c r="AX2023" i="64" a="1"/>
  <c r="AX2023" i="64"/>
  <c r="AY2023" i="64" a="1"/>
  <c r="AY2023" i="64"/>
  <c r="AZ2023" i="64" a="1"/>
  <c r="AZ2023" i="64"/>
  <c r="BA2023" i="64" a="1"/>
  <c r="BA2023" i="64"/>
  <c r="BB2023" i="64" a="1"/>
  <c r="BB2023" i="64"/>
  <c r="BC2023" i="64" a="1"/>
  <c r="BC2023" i="64"/>
  <c r="BD2023" i="64" a="1"/>
  <c r="BD2023" i="64"/>
  <c r="BE2023" i="64" a="1"/>
  <c r="BE2023" i="64"/>
  <c r="BF2023" i="64" a="1"/>
  <c r="BF2023" i="64"/>
  <c r="BG2023" i="64" a="1"/>
  <c r="BG2023" i="64"/>
  <c r="BH2023" i="64" a="1"/>
  <c r="BH2023" i="64"/>
  <c r="BI2023" i="64" a="1"/>
  <c r="BI2023" i="64"/>
  <c r="BJ2023" i="64" a="1"/>
  <c r="BJ2023" i="64"/>
  <c r="BK2023" i="64" a="1"/>
  <c r="BK2023" i="64"/>
  <c r="BL2023" i="64" a="1"/>
  <c r="BL2023" i="64"/>
  <c r="BM2023" i="64" a="1"/>
  <c r="BM2023" i="64"/>
  <c r="BN2023" i="64" a="1"/>
  <c r="BN2023" i="64"/>
  <c r="BO2023" i="64" a="1"/>
  <c r="BO2023" i="64"/>
  <c r="BP2023" i="64" a="1"/>
  <c r="BP2023" i="64"/>
  <c r="BQ2023" i="64" a="1"/>
  <c r="BQ2023" i="64"/>
  <c r="BR2023" i="64" a="1"/>
  <c r="BR2023" i="64"/>
  <c r="BS2023" i="64" a="1"/>
  <c r="BS2023" i="64"/>
  <c r="BT2023" i="64" a="1"/>
  <c r="BT2023" i="64"/>
  <c r="BU2023" i="64" a="1"/>
  <c r="BU2023" i="64"/>
  <c r="BV2023" i="64" a="1"/>
  <c r="BV2023" i="64"/>
  <c r="BW2023" i="64" a="1"/>
  <c r="BW2023" i="64"/>
  <c r="BX2023" i="64" a="1"/>
  <c r="BX2023" i="64"/>
  <c r="BY2023" i="64" a="1"/>
  <c r="BY2023" i="64"/>
  <c r="BZ2023" i="64" a="1"/>
  <c r="BZ2023" i="64"/>
  <c r="CA2023" i="64" a="1"/>
  <c r="CA2023" i="64"/>
  <c r="CB2023" i="64" a="1"/>
  <c r="CB2023" i="64"/>
  <c r="CC2023" i="64" a="1"/>
  <c r="CC2023" i="64"/>
  <c r="CD2023" i="64" a="1"/>
  <c r="CD2023" i="64"/>
  <c r="CE2023" i="64" a="1"/>
  <c r="CE2023" i="64"/>
  <c r="CF2023" i="64" a="1"/>
  <c r="CF2023" i="64"/>
  <c r="CG2023" i="64" a="1"/>
  <c r="CG2023" i="64"/>
  <c r="CH2023" i="64" a="1"/>
  <c r="CH2023" i="64"/>
  <c r="CI2023" i="64" a="1"/>
  <c r="CI2023" i="64"/>
  <c r="CJ2023" i="64" a="1"/>
  <c r="CJ2023" i="64"/>
  <c r="CK2023" i="64" a="1"/>
  <c r="CK2023" i="64"/>
  <c r="CL2023" i="64" a="1"/>
  <c r="CL2023" i="64"/>
  <c r="CO2023" i="64" a="1"/>
  <c r="CO2023" i="64"/>
  <c r="CP2023" i="64" a="1"/>
  <c r="CP2023" i="64"/>
  <c r="CQ2023" i="64" a="1"/>
  <c r="CQ2023" i="64"/>
  <c r="CR2023" i="64" a="1"/>
  <c r="CR2023" i="64"/>
  <c r="CS2023" i="64" a="1"/>
  <c r="CS2023" i="64"/>
  <c r="CT2023" i="64" a="1"/>
  <c r="CT2023" i="64"/>
  <c r="CU2023" i="64" a="1"/>
  <c r="CU2023" i="64"/>
  <c r="CV2023" i="64" a="1"/>
  <c r="CV2023" i="64"/>
  <c r="CW2023" i="64" a="1"/>
  <c r="CW2023" i="64"/>
  <c r="CX2023" i="64" a="1"/>
  <c r="CX2023" i="64"/>
  <c r="CY2023" i="64" a="1"/>
  <c r="CY2023" i="64"/>
  <c r="CZ2023" i="64" a="1"/>
  <c r="CZ2023" i="64"/>
  <c r="DA2023" i="64" a="1"/>
  <c r="DA2023" i="64"/>
  <c r="DB2023" i="64" a="1"/>
  <c r="DB2023" i="64"/>
  <c r="DC2023" i="64" a="1"/>
  <c r="DC2023" i="64"/>
  <c r="DD2023" i="64" a="1"/>
  <c r="DD2023" i="64"/>
  <c r="DE2023" i="64" a="1"/>
  <c r="DE2023" i="64"/>
  <c r="DF2023" i="64" a="1"/>
  <c r="DF2023" i="64"/>
  <c r="DG2023" i="64" a="1"/>
  <c r="DG2023" i="64"/>
  <c r="DH2023" i="64" a="1"/>
  <c r="DH2023" i="64"/>
  <c r="DI2023" i="64" a="1"/>
  <c r="DI2023" i="64"/>
  <c r="DJ2023" i="64" a="1"/>
  <c r="DJ2023" i="64"/>
  <c r="DK2023" i="64" a="1"/>
  <c r="DK2023" i="64"/>
  <c r="DL2023" i="64" a="1"/>
  <c r="DL2023" i="64"/>
  <c r="S2029" i="64"/>
  <c r="T2029" i="64"/>
  <c r="U2029" i="64"/>
  <c r="V2029" i="64"/>
  <c r="W2029" i="64"/>
  <c r="X2029" i="64"/>
  <c r="Y2029" i="64"/>
  <c r="Z2029" i="64"/>
  <c r="AA2029" i="64"/>
  <c r="AB2029" i="64"/>
  <c r="AC2029" i="64"/>
  <c r="AD2029" i="64"/>
  <c r="AE2029" i="64"/>
  <c r="AF2029" i="64"/>
  <c r="AG2029" i="64"/>
  <c r="AH2029" i="64"/>
  <c r="AI2029" i="64"/>
  <c r="AJ2029" i="64"/>
  <c r="AK2029" i="64"/>
  <c r="AL2029" i="64"/>
  <c r="AM2029" i="64"/>
  <c r="AN2029" i="64"/>
  <c r="AO2029" i="64"/>
  <c r="AP2029" i="64"/>
  <c r="AQ2029" i="64"/>
  <c r="AR2029" i="64"/>
  <c r="AS2029" i="64"/>
  <c r="AT2029" i="64"/>
  <c r="AU2029" i="64"/>
  <c r="AV2029" i="64"/>
  <c r="AW2029" i="64"/>
  <c r="AX2029" i="64"/>
  <c r="AY2029" i="64"/>
  <c r="AZ2029" i="64"/>
  <c r="BA2029" i="64"/>
  <c r="BB2029" i="64"/>
  <c r="BC2029" i="64"/>
  <c r="BD2029" i="64"/>
  <c r="BE2029" i="64"/>
  <c r="BF2029" i="64"/>
  <c r="BG2029" i="64"/>
  <c r="BH2029" i="64"/>
  <c r="BI2029" i="64"/>
  <c r="BJ2029" i="64"/>
  <c r="BK2029" i="64"/>
  <c r="BL2029" i="64"/>
  <c r="BM2029" i="64"/>
  <c r="BN2029" i="64"/>
  <c r="BO2029" i="64"/>
  <c r="BP2029" i="64"/>
  <c r="BQ2029" i="64"/>
  <c r="BR2029" i="64"/>
  <c r="BS2029" i="64"/>
  <c r="BT2029" i="64"/>
  <c r="BU2029" i="64"/>
  <c r="BV2029" i="64"/>
  <c r="BW2029" i="64"/>
  <c r="BX2029" i="64"/>
  <c r="BY2029" i="64"/>
  <c r="BZ2029" i="64"/>
  <c r="CA2029" i="64"/>
  <c r="CB2029" i="64"/>
  <c r="CC2029" i="64"/>
  <c r="CD2029" i="64"/>
  <c r="CE2029" i="64"/>
  <c r="CF2029" i="64"/>
  <c r="CG2029" i="64"/>
  <c r="CH2029" i="64"/>
  <c r="CI2029" i="64"/>
  <c r="CJ2029" i="64"/>
  <c r="CK2029" i="64"/>
  <c r="CL2029" i="64"/>
  <c r="CO2029" i="64"/>
  <c r="CP2029" i="64"/>
  <c r="CQ2029" i="64"/>
  <c r="CR2029" i="64"/>
  <c r="CS2029" i="64"/>
  <c r="CT2029" i="64"/>
  <c r="CU2029" i="64"/>
  <c r="CV2029" i="64"/>
  <c r="CW2029" i="64"/>
  <c r="CX2029" i="64"/>
  <c r="CY2029" i="64"/>
  <c r="CZ2029" i="64"/>
  <c r="DA2029" i="64"/>
  <c r="DB2029" i="64"/>
  <c r="DC2029" i="64"/>
  <c r="DD2029" i="64"/>
  <c r="DE2029" i="64"/>
  <c r="DF2029" i="64"/>
  <c r="DG2029" i="64"/>
  <c r="DH2029" i="64"/>
  <c r="DI2029" i="64"/>
  <c r="DJ2029" i="64"/>
  <c r="DK2029" i="64"/>
  <c r="DL2029" i="64"/>
  <c r="K2030" i="64"/>
  <c r="L2030" i="64"/>
  <c r="M2030" i="64"/>
  <c r="N2030" i="64"/>
  <c r="O2030" i="64"/>
  <c r="P2030" i="64"/>
  <c r="S2030"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K2067" i="64"/>
  <c r="L2067" i="64"/>
  <c r="M2067" i="64"/>
  <c r="N2067" i="64"/>
  <c r="O2067" i="64"/>
  <c r="P2067" i="64"/>
  <c r="S2067" i="64" a="1"/>
  <c r="S2067" i="64"/>
  <c r="T2067" i="64" a="1"/>
  <c r="T2067" i="64"/>
  <c r="U2067" i="64" a="1"/>
  <c r="U2067" i="64"/>
  <c r="V2067" i="64" a="1"/>
  <c r="V2067" i="64"/>
  <c r="W2067" i="64" a="1"/>
  <c r="W2067" i="64"/>
  <c r="X2067" i="64" a="1"/>
  <c r="X2067" i="64"/>
  <c r="Y2067" i="64" a="1"/>
  <c r="Y2067" i="64"/>
  <c r="Z2067" i="64" a="1"/>
  <c r="Z2067" i="64"/>
  <c r="AA2067" i="64" a="1"/>
  <c r="AA2067" i="64"/>
  <c r="AB2067" i="64" a="1"/>
  <c r="AB2067" i="64"/>
  <c r="AC2067" i="64" a="1"/>
  <c r="AC2067" i="64"/>
  <c r="AD2067" i="64" a="1"/>
  <c r="AD2067" i="64"/>
  <c r="AE2067" i="64" a="1"/>
  <c r="AE2067" i="64"/>
  <c r="AF2067" i="64" a="1"/>
  <c r="AF2067" i="64"/>
  <c r="AG2067" i="64" a="1"/>
  <c r="AG2067" i="64"/>
  <c r="AH2067" i="64" a="1"/>
  <c r="AH2067" i="64"/>
  <c r="AI2067" i="64" a="1"/>
  <c r="AI2067" i="64"/>
  <c r="AJ2067" i="64" a="1"/>
  <c r="AJ2067" i="64"/>
  <c r="AK2067" i="64" a="1"/>
  <c r="AK2067" i="64"/>
  <c r="AL2067" i="64" a="1"/>
  <c r="AL2067" i="64"/>
  <c r="AM2067" i="64" a="1"/>
  <c r="AM2067" i="64"/>
  <c r="AN2067" i="64" a="1"/>
  <c r="AN2067" i="64"/>
  <c r="AO2067" i="64" a="1"/>
  <c r="AO2067" i="64"/>
  <c r="AP2067" i="64" a="1"/>
  <c r="AP2067" i="64"/>
  <c r="AQ2067" i="64" a="1"/>
  <c r="AQ2067" i="64"/>
  <c r="AR2067" i="64" a="1"/>
  <c r="AR2067" i="64"/>
  <c r="AS2067" i="64" a="1"/>
  <c r="AS2067" i="64"/>
  <c r="AT2067" i="64" a="1"/>
  <c r="AT2067" i="64"/>
  <c r="AU2067" i="64" a="1"/>
  <c r="AU2067" i="64"/>
  <c r="AV2067" i="64" a="1"/>
  <c r="AV2067" i="64"/>
  <c r="AW2067" i="64" a="1"/>
  <c r="AW2067" i="64"/>
  <c r="AX2067" i="64" a="1"/>
  <c r="AX2067" i="64"/>
  <c r="AY2067" i="64" a="1"/>
  <c r="AY2067" i="64"/>
  <c r="AZ2067" i="64" a="1"/>
  <c r="AZ2067" i="64"/>
  <c r="BA2067" i="64" a="1"/>
  <c r="BA2067" i="64"/>
  <c r="BB2067" i="64" a="1"/>
  <c r="BB2067" i="64"/>
  <c r="BC2067" i="64" a="1"/>
  <c r="BC2067" i="64"/>
  <c r="BD2067" i="64" a="1"/>
  <c r="BD2067" i="64"/>
  <c r="BE2067" i="64" a="1"/>
  <c r="BE2067" i="64"/>
  <c r="BF2067" i="64" a="1"/>
  <c r="BF2067" i="64"/>
  <c r="BG2067" i="64" a="1"/>
  <c r="BG2067" i="64"/>
  <c r="BH2067" i="64" a="1"/>
  <c r="BH2067" i="64"/>
  <c r="BI2067" i="64" a="1"/>
  <c r="BI2067" i="64"/>
  <c r="BJ2067" i="64" a="1"/>
  <c r="BJ2067" i="64"/>
  <c r="BK2067" i="64" a="1"/>
  <c r="BK2067" i="64"/>
  <c r="BL2067" i="64" a="1"/>
  <c r="BL2067" i="64"/>
  <c r="BM2067" i="64" a="1"/>
  <c r="BM2067" i="64"/>
  <c r="BN2067" i="64" a="1"/>
  <c r="BN2067" i="64"/>
  <c r="BO2067" i="64" a="1"/>
  <c r="BO2067" i="64"/>
  <c r="BP2067" i="64" a="1"/>
  <c r="BP2067" i="64"/>
  <c r="BQ2067" i="64" a="1"/>
  <c r="BQ2067" i="64"/>
  <c r="BR2067" i="64" a="1"/>
  <c r="BR2067" i="64"/>
  <c r="BS2067" i="64" a="1"/>
  <c r="BS2067" i="64"/>
  <c r="BT2067" i="64" a="1"/>
  <c r="BT2067" i="64"/>
  <c r="BU2067" i="64" a="1"/>
  <c r="BU2067" i="64"/>
  <c r="BV2067" i="64" a="1"/>
  <c r="BV2067" i="64"/>
  <c r="BW2067" i="64" a="1"/>
  <c r="BW2067" i="64"/>
  <c r="BX2067" i="64" a="1"/>
  <c r="BX2067" i="64"/>
  <c r="BY2067" i="64" a="1"/>
  <c r="BY2067" i="64"/>
  <c r="BZ2067" i="64" a="1"/>
  <c r="BZ2067" i="64"/>
  <c r="CA2067" i="64" a="1"/>
  <c r="CA2067" i="64"/>
  <c r="CB2067" i="64" a="1"/>
  <c r="CB2067" i="64"/>
  <c r="CC2067" i="64" a="1"/>
  <c r="CC2067" i="64"/>
  <c r="CD2067" i="64" a="1"/>
  <c r="CD2067" i="64"/>
  <c r="CE2067" i="64" a="1"/>
  <c r="CE2067" i="64"/>
  <c r="CF2067" i="64" a="1"/>
  <c r="CF2067" i="64"/>
  <c r="CG2067" i="64" a="1"/>
  <c r="CG2067" i="64"/>
  <c r="CH2067" i="64" a="1"/>
  <c r="CH2067" i="64"/>
  <c r="CI2067" i="64" a="1"/>
  <c r="CI2067" i="64"/>
  <c r="CJ2067" i="64" a="1"/>
  <c r="CJ2067" i="64"/>
  <c r="CK2067" i="64" a="1"/>
  <c r="CK2067" i="64"/>
  <c r="CL2067" i="64" a="1"/>
  <c r="CL2067" i="64"/>
  <c r="CO2067" i="64" a="1"/>
  <c r="CO2067" i="64"/>
  <c r="CP2067" i="64" a="1"/>
  <c r="CP2067" i="64"/>
  <c r="CQ2067" i="64" a="1"/>
  <c r="CQ2067" i="64"/>
  <c r="CR2067" i="64" a="1"/>
  <c r="CR2067" i="64"/>
  <c r="CS2067" i="64" a="1"/>
  <c r="CS2067" i="64"/>
  <c r="CT2067" i="64" a="1"/>
  <c r="CT2067" i="64"/>
  <c r="CU2067" i="64" a="1"/>
  <c r="CU2067" i="64"/>
  <c r="CV2067" i="64" a="1"/>
  <c r="CV2067" i="64"/>
  <c r="CW2067" i="64" a="1"/>
  <c r="CW2067" i="64"/>
  <c r="CX2067" i="64" a="1"/>
  <c r="CX2067" i="64"/>
  <c r="CY2067" i="64" a="1"/>
  <c r="CY2067" i="64"/>
  <c r="CZ2067" i="64" a="1"/>
  <c r="CZ2067" i="64"/>
  <c r="DA2067" i="64" a="1"/>
  <c r="DA2067" i="64"/>
  <c r="DB2067" i="64" a="1"/>
  <c r="DB2067" i="64"/>
  <c r="DC2067" i="64" a="1"/>
  <c r="DC2067" i="64"/>
  <c r="DD2067" i="64" a="1"/>
  <c r="DD2067" i="64"/>
  <c r="DE2067" i="64" a="1"/>
  <c r="DE2067" i="64"/>
  <c r="DF2067" i="64" a="1"/>
  <c r="DF2067" i="64"/>
  <c r="DG2067" i="64" a="1"/>
  <c r="DG2067" i="64"/>
  <c r="DH2067" i="64" a="1"/>
  <c r="DH2067" i="64"/>
  <c r="DI2067" i="64" a="1"/>
  <c r="DI2067" i="64"/>
  <c r="DJ2067" i="64" a="1"/>
  <c r="DJ2067" i="64"/>
  <c r="DK2067" i="64" a="1"/>
  <c r="DK2067" i="64"/>
  <c r="DL2067" i="64" a="1"/>
  <c r="DL2067" i="64"/>
  <c r="K2073" i="64"/>
  <c r="L2073" i="64"/>
  <c r="M2073" i="64"/>
  <c r="N2073" i="64"/>
  <c r="O2073" i="64"/>
  <c r="P2073" i="64"/>
  <c r="S2073" i="64"/>
  <c r="T2073" i="64"/>
  <c r="U2073" i="64"/>
  <c r="V2073" i="64"/>
  <c r="W2073" i="64"/>
  <c r="X2073" i="64"/>
  <c r="Y2073" i="64"/>
  <c r="Z2073" i="64"/>
  <c r="AA2073" i="64"/>
  <c r="AB2073" i="64"/>
  <c r="AC2073" i="64"/>
  <c r="AD2073" i="64"/>
  <c r="AE2073" i="64"/>
  <c r="AF2073" i="64"/>
  <c r="AG2073" i="64"/>
  <c r="AH2073" i="64"/>
  <c r="AI2073" i="64"/>
  <c r="AJ2073" i="64"/>
  <c r="AK2073" i="64"/>
  <c r="AL2073" i="64"/>
  <c r="AM2073" i="64"/>
  <c r="AN2073" i="64"/>
  <c r="AO2073" i="64"/>
  <c r="AP2073" i="64"/>
  <c r="AQ2073" i="64"/>
  <c r="AR2073" i="64"/>
  <c r="AS2073" i="64"/>
  <c r="AT2073" i="64"/>
  <c r="AU2073" i="64"/>
  <c r="AV2073" i="64"/>
  <c r="AW2073" i="64"/>
  <c r="AX2073" i="64"/>
  <c r="AY2073" i="64"/>
  <c r="AZ2073" i="64"/>
  <c r="BA2073" i="64"/>
  <c r="BB2073" i="64"/>
  <c r="BC2073" i="64"/>
  <c r="BD2073" i="64"/>
  <c r="BE2073" i="64"/>
  <c r="BF2073" i="64"/>
  <c r="BG2073" i="64"/>
  <c r="BH2073" i="64"/>
  <c r="BI2073" i="64"/>
  <c r="BJ2073" i="64"/>
  <c r="BK2073" i="64"/>
  <c r="BL2073" i="64"/>
  <c r="BM2073" i="64"/>
  <c r="BN2073" i="64"/>
  <c r="BO2073" i="64"/>
  <c r="BP2073" i="64"/>
  <c r="BQ2073" i="64"/>
  <c r="BR2073" i="64"/>
  <c r="BS2073" i="64"/>
  <c r="BT2073" i="64"/>
  <c r="BU2073" i="64"/>
  <c r="BV2073" i="64"/>
  <c r="BW2073" i="64"/>
  <c r="BX2073" i="64"/>
  <c r="BY2073" i="64"/>
  <c r="BZ2073" i="64"/>
  <c r="CA2073" i="64"/>
  <c r="CB2073" i="64"/>
  <c r="CC2073" i="64"/>
  <c r="CD2073" i="64"/>
  <c r="CE2073" i="64"/>
  <c r="CF2073" i="64"/>
  <c r="CG2073" i="64"/>
  <c r="CH2073" i="64"/>
  <c r="CI2073" i="64"/>
  <c r="CJ2073" i="64"/>
  <c r="CK2073" i="64"/>
  <c r="CL2073" i="64"/>
  <c r="CO2073" i="64"/>
  <c r="CP2073" i="64"/>
  <c r="CQ2073" i="64"/>
  <c r="CR2073" i="64"/>
  <c r="CS2073" i="64"/>
  <c r="CT2073" i="64"/>
  <c r="CU2073" i="64"/>
  <c r="CV2073" i="64"/>
  <c r="CW2073" i="64"/>
  <c r="CX2073" i="64"/>
  <c r="CY2073" i="64"/>
  <c r="CZ2073" i="64"/>
  <c r="DA2073" i="64"/>
  <c r="DB2073" i="64"/>
  <c r="DC2073" i="64"/>
  <c r="DD2073" i="64"/>
  <c r="DE2073" i="64"/>
  <c r="DF2073" i="64"/>
  <c r="DG2073" i="64"/>
  <c r="DH2073" i="64"/>
  <c r="DI2073" i="64"/>
  <c r="DJ2073" i="64"/>
  <c r="DK2073" i="64"/>
  <c r="DL2073"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11"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5"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80"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7"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7" authorId="0" shapeId="0" xr:uid="{F50E45AE-B096-44D7-8818-CBB5E3FA7F3E}">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BE6199B-5650-4B47-82A7-982DC5752606}">
      <text>
        <r>
          <rPr>
            <b/>
            <sz val="9"/>
            <color indexed="81"/>
            <rFont val="Tahoma"/>
            <family val="2"/>
          </rPr>
          <t>Projectify Guide:</t>
        </r>
        <r>
          <rPr>
            <sz val="9"/>
            <color indexed="81"/>
            <rFont val="Tahoma"/>
            <family val="2"/>
          </rPr>
          <t xml:space="preserve">
Enter effective income tax rate as a percentage</t>
        </r>
      </text>
    </comment>
    <comment ref="K16" authorId="0" shapeId="0" xr:uid="{06DE9693-C90E-459A-8E22-128BD25F38F3}">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71A8F250-A567-41EA-9D56-B7ED47D1E8CE}">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<sst xmlns="http://schemas.openxmlformats.org/spreadsheetml/2006/main" count="5700" uniqueCount="861">
  <si>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</si>
  <si>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</si>
  <si>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</si>
  <si>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</si>
  <si>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</si>
  <si>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</si>
  <si>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</si>
  <si>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</si>
  <si>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</si>
  <si>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</si>
  <si>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</si>
  <si>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</si>
  <si>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</si>
  <si>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</si>
  <si>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</si>
  <si>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</si>
  <si>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</si>
  <si>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</si>
  <si>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</si>
  <si>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</si>
  <si>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</si>
  <si>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</si>
  <si>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</si>
  <si>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</si>
  <si>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</si>
  <si>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</si>
  <si>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</si>
  <si>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</si>
  <si>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</si>
  <si>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</si>
  <si>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</si>
  <si>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</si>
  <si>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</si>
  <si>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</si>
  <si>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</si>
  <si>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</si>
  <si>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</si>
  <si>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</si>
  <si>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</si>
  <si>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</si>
  <si>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</si>
  <si>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</si>
  <si>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</si>
  <si>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</si>
  <si>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</si>
  <si>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</si>
  <si>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</si>
  <si>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</si>
  <si>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</si>
  <si>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</si>
  <si>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</si>
  <si>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</si>
  <si>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</si>
  <si>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</si>
  <si>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</si>
  <si>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</si>
  <si>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</si>
  <si>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</si>
  <si>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</si>
  <si>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</si>
  <si>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</si>
  <si>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</si>
  <si>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</si>
  <si>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</si>
  <si>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</si>
  <si>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</si>
  <si>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</si>
  <si>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</si>
  <si>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</si>
  <si>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</si>
  <si>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</si>
  <si>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</si>
  <si>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</si>
  <si>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</si>
  <si>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</si>
  <si>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</si>
  <si>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</si>
  <si>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</si>
  <si>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</si>
  <si>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</si>
  <si>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</si>
  <si>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</si>
  <si>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</si>
  <si>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</si>
  <si>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</si>
  <si>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</si>
  <si>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</si>
  <si>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</si>
  <si>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</si>
  <si>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</si>
  <si>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</si>
  <si>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</si>
  <si>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</si>
  <si>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</si>
  <si>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</si>
  <si>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</si>
  <si>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</si>
  <si>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</si>
  <si>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</si>
  <si>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</si>
  <si>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</si>
  <si>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</si>
  <si>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</si>
  <si>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</si>
  <si>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</si>
  <si>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</si>
  <si>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</si>
  <si>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</si>
  <si>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</si>
  <si>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</si>
  <si>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</si>
  <si>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</si>
  <si>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</si>
  <si>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</si>
  <si>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</si>
  <si>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</si>
  <si>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</si>
  <si>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</si>
  <si>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</si>
  <si>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</si>
  <si>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</si>
  <si>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</si>
  <si>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</si>
  <si>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</si>
  <si>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</si>
  <si>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</si>
  <si>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</si>
  <si>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</si>
  <si>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</si>
  <si>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</si>
  <si>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</si>
  <si>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</si>
  <si>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</si>
  <si>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</si>
  <si>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</si>
  <si>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</si>
  <si>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</si>
  <si>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</si>
  <si>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</si>
  <si>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</si>
  <si>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</si>
  <si>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</si>
  <si>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</si>
  <si>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</si>
  <si>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</si>
  <si>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</si>
  <si>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</si>
  <si>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</si>
  <si>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</si>
  <si>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</si>
  <si>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</si>
  <si>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</si>
  <si>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</si>
  <si>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</si>
  <si>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</si>
  <si>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</si>
  <si>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</si>
  <si>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</si>
  <si>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</si>
  <si>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</si>
  <si>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</si>
  <si>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</si>
  <si>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</si>
  <si>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</si>
  <si>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</si>
  <si>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</si>
  <si>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</si>
  <si>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</si>
  <si>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</si>
  <si>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</si>
  <si>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</si>
  <si>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</si>
  <si>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</si>
  <si>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</si>
  <si>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</si>
  <si>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</si>
  <si>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</si>
  <si>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</si>
  <si>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</si>
  <si>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</si>
  <si>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</si>
  <si>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</si>
  <si>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</si>
  <si>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</si>
  <si>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</si>
  <si>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</si>
  <si>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</si>
  <si>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</si>
  <si>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</si>
  <si>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</si>
  <si>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</si>
  <si>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</si>
  <si>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</si>
  <si>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</si>
  <si>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</si>
  <si>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</si>
  <si>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</si>
  <si>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</si>
  <si>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</si>
  <si>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</si>
  <si>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</si>
  <si>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</si>
  <si>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</si>
  <si>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</si>
  <si>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</si>
  <si>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</si>
  <si>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</si>
  <si>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</si>
  <si>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</si>
  <si>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</si>
  <si>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</si>
  <si>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</si>
  <si>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</si>
  <si>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</si>
  <si>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</si>
  <si>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</si>
  <si>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</si>
  <si>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</si>
  <si>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</si>
  <si>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</si>
  <si>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</si>
  <si>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</si>
  <si>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</si>
  <si>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</si>
  <si>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</si>
  <si>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</si>
  <si>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</si>
  <si>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</si>
  <si>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</si>
  <si>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</si>
  <si>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</si>
  <si>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</si>
  <si>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</si>
  <si>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</si>
  <si>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</si>
  <si>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</si>
  <si>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</si>
  <si>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</si>
  <si>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</si>
  <si>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</si>
  <si>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</si>
  <si>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</si>
  <si>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</si>
  <si>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</si>
  <si>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</si>
  <si>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</si>
  <si>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</si>
  <si>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</si>
  <si>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</si>
  <si>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</si>
  <si>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</si>
  <si>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</si>
  <si>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</si>
  <si>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</si>
  <si>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</si>
  <si>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</si>
  <si>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</si>
  <si>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</si>
  <si>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</si>
  <si>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</si>
  <si>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</si>
  <si>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</si>
  <si>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</si>
  <si>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</si>
  <si>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</si>
  <si>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</si>
  <si>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</si>
  <si>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</si>
  <si>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</si>
  <si>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</si>
  <si>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</si>
  <si>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</si>
  <si>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</si>
  <si>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</si>
  <si>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</si>
  <si>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</si>
  <si>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</si>
  <si>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</si>
  <si>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</si>
  <si>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</si>
  <si>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</si>
  <si>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</si>
  <si>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</si>
  <si>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</si>
  <si>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</si>
  <si>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</si>
  <si>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</si>
  <si>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</si>
  <si>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</si>
  <si>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</si>
  <si>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</si>
  <si>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</si>
  <si>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</si>
  <si>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</si>
  <si>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</si>
  <si>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</si>
  <si>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</si>
  <si>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</si>
  <si>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</si>
  <si>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</si>
  <si>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</si>
  <si>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</si>
  <si>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</si>
  <si>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</si>
  <si>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</si>
  <si>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</si>
  <si>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</si>
  <si>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</si>
  <si>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</si>
  <si>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</si>
  <si>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</si>
  <si>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</si>
  <si>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</si>
  <si>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</si>
  <si>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</si>
  <si>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</si>
  <si>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</si>
  <si>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</si>
  <si>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</si>
  <si>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</si>
  <si>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</si>
  <si>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</si>
  <si>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</si>
  <si>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</si>
  <si>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</si>
  <si>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</si>
  <si>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</si>
  <si>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</si>
  <si>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</si>
  <si>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</si>
  <si>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</si>
  <si>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</si>
  <si>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</si>
  <si>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</si>
  <si>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</si>
  <si>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</si>
  <si>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</si>
  <si>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</si>
  <si>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</si>
  <si>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</si>
  <si>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</si>
  <si>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</si>
  <si>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</si>
  <si>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</si>
  <si>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</si>
  <si>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</si>
  <si>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</si>
  <si>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</si>
  <si>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</si>
  <si>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</si>
  <si>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</si>
  <si>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</si>
  <si>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</si>
  <si>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</si>
  <si>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</si>
  <si>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</si>
  <si>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</si>
  <si>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</si>
  <si>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</si>
  <si>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</si>
  <si>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</si>
  <si>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</si>
  <si>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</si>
  <si>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</si>
  <si>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</si>
  <si>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</si>
  <si>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</si>
  <si>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</si>
  <si>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</si>
  <si>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</si>
  <si>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</si>
  <si>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</si>
  <si>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</si>
  <si>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</si>
  <si>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</si>
  <si>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</si>
  <si>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</si>
  <si>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</si>
  <si>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</si>
  <si>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</si>
  <si>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</si>
  <si>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</si>
  <si>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</si>
  <si>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</si>
  <si>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</si>
  <si>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</si>
  <si>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</si>
  <si>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</si>
  <si>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</si>
  <si>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</si>
  <si>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</si>
  <si>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</si>
  <si>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</si>
  <si>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</si>
  <si>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</si>
  <si>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</si>
  <si>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</si>
  <si>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</si>
  <si>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</si>
  <si>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</si>
  <si>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</si>
  <si>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</si>
  <si>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</si>
  <si>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</si>
  <si>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</si>
  <si>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</si>
  <si>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</si>
  <si>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</si>
  <si>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</si>
  <si>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</si>
  <si>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</si>
  <si>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</si>
  <si>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</si>
  <si>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</si>
  <si>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</si>
  <si>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</si>
  <si>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</si>
  <si>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</si>
  <si>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</si>
  <si>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</si>
  <si>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</si>
  <si>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</si>
  <si>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</si>
  <si>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</si>
  <si>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</si>
  <si>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</si>
  <si>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</si>
  <si>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</si>
  <si>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</si>
  <si>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</si>
  <si>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</si>
  <si>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</si>
  <si>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</si>
  <si>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</si>
  <si>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</si>
  <si>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</si>
  <si>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</si>
  <si>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</si>
  <si>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</si>
  <si>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</si>
  <si>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</si>
  <si>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</si>
  <si>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</si>
  <si>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</si>
  <si>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</si>
  <si>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</si>
  <si>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</si>
  <si>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</si>
  <si>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</si>
  <si>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</si>
  <si>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</si>
  <si>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</si>
  <si>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</si>
  <si>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</si>
  <si>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</si>
  <si>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</si>
  <si>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</si>
  <si>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</si>
  <si>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</si>
  <si>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</si>
  <si>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</si>
  <si>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</si>
  <si>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</si>
  <si>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</si>
  <si>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</si>
  <si>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</si>
  <si>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</si>
  <si>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</si>
  <si>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</si>
  <si>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</si>
  <si>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</si>
  <si>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</si>
  <si>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</si>
  <si>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</si>
  <si>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</si>
  <si>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</si>
  <si>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</si>
  <si>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</si>
  <si>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</si>
  <si>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</si>
  <si>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</si>
  <si>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</si>
  <si>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</si>
  <si>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</si>
  <si>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</si>
  <si>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</si>
  <si>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</si>
  <si>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</si>
  <si>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</si>
  <si>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</si>
  <si>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</si>
  <si>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</si>
  <si>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</si>
  <si>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</si>
  <si>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</si>
  <si>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</si>
  <si>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</si>
  <si>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</si>
  <si>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</si>
  <si>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</si>
  <si>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</si>
  <si>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</si>
  <si>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</si>
  <si>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</si>
  <si>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</si>
  <si>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</si>
  <si>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</si>
  <si>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</si>
  <si>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</si>
  <si>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</si>
  <si>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</si>
  <si>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</si>
  <si>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</si>
  <si>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</si>
  <si>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</si>
  <si>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</si>
  <si>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</si>
  <si>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</si>
  <si>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</si>
  <si>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</si>
  <si>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</si>
  <si>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</si>
  <si>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</si>
  <si>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</si>
  <si>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</si>
  <si>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</si>
  <si>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</si>
  <si>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</si>
  <si>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</si>
  <si>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</si>
  <si>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</si>
  <si>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</si>
  <si>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</si>
  <si>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</si>
  <si>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</si>
  <si>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</si>
  <si>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</si>
  <si>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</si>
  <si>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</si>
  <si>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</si>
  <si>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</si>
  <si>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</si>
  <si>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</si>
  <si>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</si>
  <si>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</si>
  <si>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</si>
  <si>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</si>
  <si>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</si>
  <si>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</si>
  <si>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</si>
  <si>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</si>
  <si>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</si>
  <si>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</si>
  <si>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</si>
  <si>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</si>
  <si>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</si>
  <si>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</si>
  <si>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</si>
  <si>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</si>
  <si>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</si>
  <si>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</si>
  <si>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</si>
  <si>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</si>
  <si>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</si>
  <si>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</si>
  <si>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</si>
  <si>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</si>
  <si>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</si>
  <si>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</si>
  <si>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</si>
  <si>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</si>
  <si>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</si>
  <si>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</si>
  <si>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</si>
  <si>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</si>
  <si>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</si>
  <si>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</si>
  <si>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</si>
  <si>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</si>
  <si>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</si>
  <si>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</si>
  <si>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</si>
  <si>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</si>
  <si>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</si>
  <si>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</si>
  <si>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</si>
  <si>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</si>
  <si>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</si>
  <si>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</si>
  <si>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</si>
  <si>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</si>
  <si>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</si>
  <si>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</si>
  <si>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</si>
  <si>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</si>
  <si>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</si>
  <si>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</si>
  <si>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</si>
  <si>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</si>
  <si>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</si>
  <si>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</si>
  <si>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</si>
  <si>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</si>
  <si>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</si>
  <si>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</si>
  <si>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</si>
  <si>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</si>
  <si>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</si>
  <si>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</si>
  <si>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</si>
  <si>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</si>
  <si>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</si>
  <si>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</si>
  <si>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</si>
  <si>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</si>
  <si>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</si>
  <si>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</si>
  <si>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</si>
  <si>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</si>
  <si>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</si>
  <si>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</si>
  <si>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</si>
  <si>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</si>
  <si>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</si>
  <si>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</si>
  <si>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</si>
  <si>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</si>
  <si>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</si>
  <si>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</si>
  <si>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</si>
  <si>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</si>
  <si>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</si>
  <si>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</si>
  <si>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</si>
  <si>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</si>
  <si>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</si>
  <si>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</si>
  <si>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</si>
  <si>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</si>
  <si>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</si>
  <si>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</si>
  <si>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</si>
  <si>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</si>
  <si>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</si>
  <si>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</si>
  <si>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</si>
  <si>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</si>
  <si>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</si>
  <si>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</si>
  <si>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</si>
  <si>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</si>
  <si>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</si>
  <si>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</si>
  <si>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</si>
  <si>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</si>
  <si>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</si>
  <si>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</si>
  <si>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</si>
  <si>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</si>
  <si>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</si>
  <si>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</si>
  <si>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</si>
  <si>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</si>
  <si>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</si>
  <si>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</si>
  <si>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</si>
  <si>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</si>
  <si>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</si>
  <si>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</si>
  <si>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</si>
  <si>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</si>
  <si>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</si>
  <si>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</si>
  <si>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</si>
  <si>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</si>
  <si>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</si>
  <si>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</si>
  <si>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</si>
  <si>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</si>
  <si>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</si>
  <si>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</si>
  <si>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</si>
  <si>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</si>
  <si>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</si>
  <si>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</si>
  <si>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</si>
  <si>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</si>
  <si>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</si>
  <si>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</si>
  <si>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</si>
  <si>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</si>
  <si>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</si>
  <si>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</si>
  <si>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</si>
  <si>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</si>
  <si>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</si>
  <si>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</si>
  <si>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</si>
  <si>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</si>
  <si>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</si>
  <si>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</si>
  <si>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</si>
  <si>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</si>
  <si>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</si>
  <si>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</si>
  <si>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</si>
  <si>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</si>
  <si>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</si>
  <si>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</si>
  <si>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</si>
  <si>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</si>
  <si>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</si>
  <si>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</si>
  <si>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</si>
  <si>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</si>
  <si>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</si>
  <si>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</si>
  <si>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</si>
  <si>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</si>
  <si>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</si>
  <si>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</si>
  <si>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</si>
  <si>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</si>
  <si>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</si>
  <si>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</si>
  <si>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</si>
  <si>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</si>
  <si>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</si>
  <si>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</si>
  <si>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</si>
  <si>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</si>
  <si>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</si>
  <si>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</si>
  <si>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</si>
  <si>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</si>
  <si>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</si>
  <si>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</si>
  <si>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</si>
  <si>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</si>
  <si>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</si>
  <si>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</si>
  <si>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</si>
  <si>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</si>
  <si>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</si>
  <si>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</si>
  <si>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</si>
  <si>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</si>
  <si>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</si>
  <si>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</si>
  <si>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</si>
  <si>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</si>
  <si>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</si>
  <si>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</si>
  <si>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</si>
  <si>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</si>
  <si>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</si>
  <si>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</si>
  <si>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</si>
  <si>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</si>
  <si>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</si>
  <si>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</si>
  <si>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</si>
  <si>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</si>
  <si>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</si>
  <si>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</si>
  <si>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</si>
  <si>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</si>
  <si>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</si>
  <si>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</si>
  <si>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</si>
  <si>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</si>
  <si>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</si>
  <si>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</si>
  <si>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</si>
  <si>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</si>
  <si>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</si>
  <si>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</si>
  <si>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</si>
  <si>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</si>
  <si>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</si>
  <si>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</si>
  <si>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</si>
  <si>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</si>
  <si>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</si>
  <si>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</si>
  <si>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</si>
  <si>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</si>
  <si>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</si>
  <si>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</si>
  <si>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</si>
  <si>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</si>
  <si>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</si>
  <si>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</si>
  <si>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</si>
  <si>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</si>
  <si>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</si>
  <si>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</si>
  <si>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</si>
  <si>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</si>
  <si>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</si>
  <si>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</si>
  <si>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</si>
  <si>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</si>
  <si>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</si>
  <si>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</si>
  <si>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</si>
  <si>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</si>
  <si>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</si>
  <si>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</si>
  <si>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</si>
  <si>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</si>
  <si>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</si>
  <si>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</si>
  <si>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</si>
  <si>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</si>
  <si>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</si>
  <si>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</si>
  <si>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</si>
  <si>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</si>
  <si>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</si>
  <si>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</si>
  <si>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</si>
  <si>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</si>
  <si>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</si>
  <si>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</si>
  <si>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</si>
  <si>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</si>
  <si>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</si>
  <si>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</si>
  <si>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</si>
  <si>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</si>
  <si>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</si>
  <si>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</si>
  <si>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</si>
  <si>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</si>
  <si>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</si>
  <si>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</si>
  <si>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</si>
  <si>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</si>
  <si>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</si>
  <si>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</si>
  <si>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</si>
  <si>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</si>
  <si>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</si>
  <si>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</si>
  <si>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</si>
  <si>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</si>
  <si>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SALESQUOTADC-SV</t>
  </si>
  <si>
    <t>ABX</t>
  </si>
  <si>
    <t>DEF</t>
  </si>
  <si>
    <t>Codes: "Label:", AD-EV "Retail", SUB-PV "unit", GMV-S "ABX", SALESQUOTADC-SV "DEF"</t>
  </si>
  <si>
    <t># of units:</t>
  </si>
  <si>
    <t>Revenue - Retail:</t>
  </si>
  <si>
    <t>Revenue - Retail</t>
  </si>
  <si>
    <t>Revenue - ABX:</t>
  </si>
  <si>
    <t>Revenue - ABX</t>
  </si>
  <si>
    <t>Avg. transaction amount per unit</t>
  </si>
  <si>
    <t># of transactions</t>
  </si>
  <si>
    <t># of transactions per unit per month</t>
  </si>
  <si>
    <t>Deferred Tax Asset</t>
  </si>
  <si>
    <t>Change in Deferred Tax Asset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</si>
</sst>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4">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0" fontId="21" fillId="0" borderId="0" xfId="0" applyFont="1"/>
    <xf numFmtId="0" fontId="21" fillId="0" borderId="0" xfId="0" applyFont="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678</v>
      </c>
      <c r="B1" s="27" t="s">
        <v>679</v>
      </c>
      <c r="C1" s="27" t="s">
        <v>675</v>
      </c>
      <c r="D1" s="27" t="s">
        <v>677</v>
      </c>
      <c r="E1" s="27" t="s">
        <v>676</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850</v>
      </c>
      <c r="H1" s="235" t="s">
        <v>502</v>
      </c>
      <c r="I1" s="236" t="s">
        <v>500</v>
      </c>
      <c r="J1" s="249"/>
      <c r="N1" s="87">
        <v>0.58498842592592593</v>
      </c>
      <c r="O1" s="87">
        <v>0.58592592592592596</v>
      </c>
      <c r="P1" t="str">
        <f>TEXT(O1-N1, "h:mm:ss")</f>
        <v>0:01:21</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686</v>
      </c>
      <c r="AI3" s="12" t="s">
        <v>687</v>
      </c>
      <c r="AL3" t="s">
        <v>689</v>
      </c>
    </row>
    <row r="4" spans="1:39" x14ac:dyDescent="0.4">
      <c r="A4" s="248" t="s">
        <v>558</v>
      </c>
      <c r="H4" t="s">
        <v>259</v>
      </c>
      <c r="I4" s="289" t="s">
        <v>824</v>
      </c>
      <c r="J4" s="237" t="s">
        <v>474</v>
      </c>
      <c r="K4" s="83" t="str">
        <f>IFERROR(VLOOKUP(#REF!,'Code list'!$B$3:$C$310,2,0),"")</f>
        <v/>
      </c>
      <c r="M4" s="131" t="str">
        <v>Calcs.</v>
      </c>
      <c r="N4" s="131" t="s">
        <v>81</v>
      </c>
      <c r="T4" s="324" t="s">
        <v>678</v>
      </c>
      <c r="U4" s="324" t="s">
        <v>680</v>
      </c>
      <c r="V4" s="324" t="s">
        <v>679</v>
      </c>
      <c r="W4" s="324" t="s">
        <v>681</v>
      </c>
      <c r="X4" s="324" t="s">
        <v>675</v>
      </c>
      <c r="Y4" s="324" t="s">
        <v>676</v>
      </c>
      <c r="Z4" s="324" t="s">
        <v>754</v>
      </c>
      <c r="AE4" s="177" t="s">
        <v>448</v>
      </c>
      <c r="AI4" s="169" t="s">
        <v>453</v>
      </c>
      <c r="AL4" t="s">
        <v>453</v>
      </c>
      <c r="AM4" t="s">
        <v>736</v>
      </c>
    </row>
    <row r="5" spans="1:39" x14ac:dyDescent="0.4">
      <c r="H5" t="s">
        <v>268</v>
      </c>
      <c r="I5" s="289" t="s">
        <v>777</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677</v>
      </c>
      <c r="AE5" s="177" t="s">
        <v>260</v>
      </c>
      <c r="AI5" s="169" t="s">
        <v>484</v>
      </c>
      <c r="AL5" t="s">
        <v>560</v>
      </c>
      <c r="AM5" t="s">
        <v>737</v>
      </c>
    </row>
    <row r="6" spans="1:39" x14ac:dyDescent="0.4">
      <c r="H6" t="s">
        <v>773</v>
      </c>
      <c r="I6" s="289" t="s">
        <v>848</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847</v>
      </c>
      <c r="I7" s="289" t="s">
        <v>849</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0:01:21</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738</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739</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696</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697</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698</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699</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695</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700</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736</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737</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691</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690</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738</v>
      </c>
    </row>
    <row r="21" spans="1:39" x14ac:dyDescent="0.4">
      <c r="A21" t="s">
        <v>692</v>
      </c>
      <c r="J21" s="237"/>
      <c r="K21" s="83" t="str">
        <f>IFERROR(VLOOKUP(A100,'Code list'!$B$3:$C$310,2,0),"")</f>
        <v/>
      </c>
      <c r="M21" s="12" t="str">
        <v>ADREV-PV</v>
      </c>
      <c r="N21" t="str">
        <f>IFERROR(VLOOKUP(M21,'Code list'!$B$4:$C$311,2,0),"")</f>
        <v>impression</v>
      </c>
      <c r="X21" t="s">
        <v>465</v>
      </c>
      <c r="AI21" s="169" t="s">
        <v>487</v>
      </c>
      <c r="AL21" t="s">
        <v>560</v>
      </c>
      <c r="AM21" t="s">
        <v>739</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696</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697</v>
      </c>
    </row>
    <row r="24" spans="1:39" x14ac:dyDescent="0.4">
      <c r="A24" t="s">
        <v>274</v>
      </c>
      <c r="H24" s="3"/>
      <c r="I24"/>
      <c r="J24" s="237"/>
      <c r="K24" s="83" t="str">
        <f>IFERROR(VLOOKUP(A106,'Code list'!$B$3:$C$310,2,0),"")</f>
        <v>unit</v>
      </c>
      <c r="M24" s="12" t="str">
        <v>SUB-PV</v>
      </c>
      <c r="N24" t="str">
        <f>IFERROR(VLOOKUP(M24,'Code list'!$B$4:$C$311,2,0),"")</f>
        <v>subscriber</v>
      </c>
      <c r="AL24" t="s">
        <v>559</v>
      </c>
      <c r="AM24" t="s">
        <v>698</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699</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695</v>
      </c>
    </row>
    <row r="28" spans="1:39" x14ac:dyDescent="0.4">
      <c r="A28" t="s">
        <v>422</v>
      </c>
      <c r="C28" s="12" t="s">
        <v>693</v>
      </c>
      <c r="I28"/>
      <c r="J28" s="237"/>
      <c r="K28" s="83" t="str">
        <f>IFERROR(VLOOKUP(#REF!,'Code list'!$B$3:$C$310,2,0),"")</f>
        <v/>
      </c>
      <c r="M28" t="str">
        <v>SAM-PR-R</v>
      </c>
      <c r="N28" t="str">
        <f>IFERROR(VLOOKUP(M28,'Code list'!$B$4:$C$311,2,0),"")</f>
        <v>unit</v>
      </c>
      <c r="AE28" t="s">
        <v>541</v>
      </c>
      <c r="AL28" t="s">
        <v>269</v>
      </c>
      <c r="AM28" t="s">
        <v>700</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740</v>
      </c>
    </row>
    <row r="30" spans="1:39" x14ac:dyDescent="0.4">
      <c r="I30"/>
      <c r="J30" s="237"/>
      <c r="K30" s="83" t="str">
        <f>IFERROR(VLOOKUP(#REF!,'Code list'!$B$3:$C$310,2,0),"")</f>
        <v/>
      </c>
      <c r="M30" t="str">
        <v>SALES-PV</v>
      </c>
      <c r="N30" t="str">
        <f>IFERROR(VLOOKUP(M30,'Code list'!$B$4:$C$311,2,0),"")</f>
        <v>unit</v>
      </c>
      <c r="AL30" t="s">
        <v>466</v>
      </c>
      <c r="AM30" t="s">
        <v>741</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701</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702</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742</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743</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703</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704</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744</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745</v>
      </c>
    </row>
    <row r="39" spans="1:39" x14ac:dyDescent="0.4">
      <c r="H39" s="3"/>
      <c r="I39" s="3"/>
      <c r="J39" s="237"/>
      <c r="K39" s="83" t="str">
        <f>IFERROR(VLOOKUP(#REF!,'Code list'!$B$3:$C$310,2,0),"")</f>
        <v/>
      </c>
      <c r="M39" t="str">
        <v>SALES-S</v>
      </c>
      <c r="N39" t="str">
        <f>IFERROR(VLOOKUP(M39,'Code list'!$B$4:$C$311,2,0),"")</f>
        <v>Sales</v>
      </c>
      <c r="T39" t="s">
        <v>453</v>
      </c>
      <c r="AL39" t="s">
        <v>337</v>
      </c>
      <c r="AM39" t="s">
        <v>705</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706</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746</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747</v>
      </c>
    </row>
    <row r="43" spans="1:39" x14ac:dyDescent="0.4">
      <c r="I43"/>
      <c r="J43" s="237"/>
      <c r="K43" s="83" t="str">
        <f>IFERROR(VLOOKUP(#REF!,'Code list'!$B$3:$C$310,2,0),"")</f>
        <v/>
      </c>
      <c r="M43" t="str">
        <v>DCHC-S</v>
      </c>
      <c r="N43" t="str">
        <f>IFERROR(VLOOKUP(M43,'Code list'!$B$4:$C$311,2,0),"")</f>
        <v>Headcount - revenue driven</v>
      </c>
      <c r="T43" t="s">
        <v>453</v>
      </c>
      <c r="AL43" t="s">
        <v>421</v>
      </c>
      <c r="AM43" t="s">
        <v>707</v>
      </c>
    </row>
    <row r="44" spans="1:39" x14ac:dyDescent="0.4">
      <c r="H44" s="3"/>
      <c r="I44" s="3"/>
      <c r="J44" s="237"/>
      <c r="K44" s="83" t="str">
        <f>IFERROR(VLOOKUP(#REF!,'Code list'!$B$3:$C$310,2,0),"")</f>
        <v/>
      </c>
      <c r="M44" t="str">
        <v>DC-S</v>
      </c>
      <c r="N44" t="str">
        <f>IFERROR(VLOOKUP(M44,'Code list'!$B$4:$C$311,2,0),"")</f>
        <v>% of revenue direct cost</v>
      </c>
      <c r="T44" t="s">
        <v>573</v>
      </c>
      <c r="AL44" t="s">
        <v>274</v>
      </c>
      <c r="AM44" t="s">
        <v>708</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748</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749</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709</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750</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751</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710</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752</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753</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712</v>
      </c>
    </row>
    <row r="54" spans="1:39" x14ac:dyDescent="0.4">
      <c r="I54"/>
      <c r="J54" s="237"/>
      <c r="K54" s="83" t="str">
        <f>IFERROR(VLOOKUP(A116,'Code list'!$B$3:$C$310,2,0),"")</f>
        <v>Fixed secondary intangible assets</v>
      </c>
      <c r="M54" t="str">
        <v>GMV-S</v>
      </c>
      <c r="N54" t="str">
        <f>IFERROR(VLOOKUP(M54,'Code list'!$B$4:$C$311,2,0),"")</f>
        <v>Secondary GMV</v>
      </c>
      <c r="AL54" t="s">
        <v>529</v>
      </c>
      <c r="AM54" t="s">
        <v>713</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714</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715</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716</v>
      </c>
    </row>
    <row r="58" spans="1:39" x14ac:dyDescent="0.4">
      <c r="I58"/>
      <c r="J58" s="237"/>
      <c r="K58" s="83">
        <f>IFERROR(VLOOKUP(A120,'Code list'!$B$3:$C$310,2,0),"")</f>
        <v>0</v>
      </c>
      <c r="M58" t="str">
        <v>F codes</v>
      </c>
      <c r="N58" t="str">
        <f>IFERROR(VLOOKUP(M58,'Code list'!$B$4:$C$311,2,0),"")</f>
        <v>F codes</v>
      </c>
      <c r="T58" s="84" t="s">
        <v>560</v>
      </c>
      <c r="AL58" t="s">
        <v>426</v>
      </c>
      <c r="AM58" t="s">
        <v>717</v>
      </c>
    </row>
    <row r="59" spans="1:39" x14ac:dyDescent="0.4">
      <c r="I59"/>
      <c r="J59" s="237"/>
      <c r="K59" s="83">
        <f>IFERROR(VLOOKUP(A121,'Code list'!$B$3:$C$310,2,0),"")</f>
        <v>0</v>
      </c>
      <c r="M59" t="str">
        <v>FCCA-F</v>
      </c>
      <c r="N59" t="str">
        <f>IFERROR(VLOOKUP(M59,'Code list'!$B$4:$C$311,2,0),"")</f>
        <v>Fixed constant current asset</v>
      </c>
      <c r="T59" s="84" t="s">
        <v>453</v>
      </c>
      <c r="AL59" t="s">
        <v>427</v>
      </c>
      <c r="AM59" t="s">
        <v>718</v>
      </c>
    </row>
    <row r="60" spans="1:39" x14ac:dyDescent="0.4">
      <c r="I60"/>
      <c r="J60" s="237"/>
      <c r="K60" s="83">
        <f>IFERROR(VLOOKUP(A122,'Code list'!$B$3:$C$310,2,0),"")</f>
        <v>0</v>
      </c>
      <c r="M60" t="str">
        <v>FCCL-F</v>
      </c>
      <c r="N60" t="str">
        <f>IFERROR(VLOOKUP(M60,'Code list'!$B$4:$C$311,2,0),"")</f>
        <v>Fixed constant current liability</v>
      </c>
      <c r="T60" s="84" t="s">
        <v>559</v>
      </c>
      <c r="AL60" t="s">
        <v>428</v>
      </c>
      <c r="AM60" t="s">
        <v>719</v>
      </c>
    </row>
    <row r="61" spans="1:39" x14ac:dyDescent="0.4">
      <c r="I61"/>
      <c r="J61" s="237"/>
      <c r="K61" s="83">
        <f>IFERROR(VLOOKUP(A123,'Code list'!$B$3:$C$310,2,0),"")</f>
        <v>0</v>
      </c>
      <c r="M61" t="str">
        <v>FCLTA-F</v>
      </c>
      <c r="N61" t="str">
        <f>IFERROR(VLOOKUP(M61,'Code list'!$B$4:$C$311,2,0),"")</f>
        <v>Fixed constant current asset</v>
      </c>
      <c r="T61" s="84" t="s">
        <v>453</v>
      </c>
      <c r="AL61" t="s">
        <v>425</v>
      </c>
      <c r="AM61" t="s">
        <v>720</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721</v>
      </c>
    </row>
    <row r="63" spans="1:39" x14ac:dyDescent="0.4">
      <c r="A63" t="s">
        <v>260</v>
      </c>
      <c r="B63" t="s">
        <v>711</v>
      </c>
      <c r="H63" s="3"/>
      <c r="I63"/>
      <c r="J63" s="237"/>
      <c r="K63" s="83" t="str">
        <f>IFERROR(VLOOKUP(H63,'Code list'!$B$3:$C$310,2,0),"")</f>
        <v/>
      </c>
      <c r="M63" t="str">
        <v>DAMORT-F</v>
      </c>
      <c r="N63" t="str">
        <f>IFERROR(VLOOKUP(M63,'Code list'!$B$4:$C$311,2,0),"")</f>
        <v>Simple amortizing debt</v>
      </c>
      <c r="T63" s="84" t="s">
        <v>453</v>
      </c>
      <c r="AL63" t="s">
        <v>564</v>
      </c>
      <c r="AM63" t="s">
        <v>722</v>
      </c>
    </row>
    <row r="64" spans="1:39" x14ac:dyDescent="0.4">
      <c r="A64" t="s">
        <v>478</v>
      </c>
      <c r="B64" t="s">
        <v>712</v>
      </c>
      <c r="I64"/>
      <c r="J64" s="237"/>
      <c r="K64" s="83" t="str">
        <f>IFERROR(VLOOKUP(H64,'Code list'!$B$3:$C$310,2,0),"")</f>
        <v/>
      </c>
      <c r="M64" t="str">
        <v>DTERMY-F</v>
      </c>
      <c r="N64" t="str">
        <f>IFERROR(VLOOKUP(M64,'Code list'!$B$4:$C$311,2,0),"")</f>
        <v>Rolling fixed term debt - multiple borrowings w/ annual control</v>
      </c>
      <c r="T64" s="84" t="s">
        <v>486</v>
      </c>
      <c r="AL64" t="s">
        <v>391</v>
      </c>
      <c r="AM64" t="s">
        <v>723</v>
      </c>
    </row>
    <row r="65" spans="1:39" x14ac:dyDescent="0.4">
      <c r="A65" t="s">
        <v>419</v>
      </c>
      <c r="B65" t="s">
        <v>713</v>
      </c>
      <c r="I65"/>
      <c r="M65" t="str">
        <v>DTERM1-F</v>
      </c>
      <c r="N65" t="str">
        <f>IFERROR(VLOOKUP(M65,'Code list'!$B$4:$C$311,2,0),"")</f>
        <v>Fixed term debt - one-time borrowing</v>
      </c>
      <c r="T65" s="84" t="s">
        <v>453</v>
      </c>
      <c r="AL65" t="s">
        <v>406</v>
      </c>
      <c r="AM65" t="s">
        <v>724</v>
      </c>
    </row>
    <row r="66" spans="1:39" x14ac:dyDescent="0.4">
      <c r="I66"/>
      <c r="M66" t="str">
        <v>FAPPE-F</v>
      </c>
      <c r="N66" t="str">
        <f>IFERROR(VLOOKUP(M66,'Code list'!$B$4:$C$311,2,0),"")</f>
        <v>Fixed secondary PPE</v>
      </c>
      <c r="T66" s="84" t="s">
        <v>485</v>
      </c>
      <c r="AL66" t="s">
        <v>407</v>
      </c>
      <c r="AM66" t="s">
        <v>725</v>
      </c>
    </row>
    <row r="67" spans="1:39" x14ac:dyDescent="0.4">
      <c r="I67"/>
      <c r="M67" t="str">
        <v>FAINT-F</v>
      </c>
      <c r="N67" t="str">
        <f>IFERROR(VLOOKUP(M67,'Code list'!$B$4:$C$311,2,0),"")</f>
        <v>Fixed secondary intangible assets</v>
      </c>
      <c r="T67" s="84" t="s">
        <v>453</v>
      </c>
      <c r="AL67" t="s">
        <v>408</v>
      </c>
      <c r="AM67" t="s">
        <v>726</v>
      </c>
    </row>
    <row r="68" spans="1:39" x14ac:dyDescent="0.4">
      <c r="I68"/>
      <c r="M68" t="str">
        <v>FAPPELIST-F</v>
      </c>
      <c r="N68" t="str">
        <f>IFERROR(VLOOKUP(M68,'Code list'!$B$4:$C$311,2,0),"")</f>
        <v>Fixed secondary PPE</v>
      </c>
      <c r="T68" s="84" t="s">
        <v>573</v>
      </c>
      <c r="AL68" t="s">
        <v>523</v>
      </c>
      <c r="AM68" t="s">
        <v>727</v>
      </c>
    </row>
    <row r="69" spans="1:39" x14ac:dyDescent="0.4">
      <c r="I69"/>
      <c r="M69" t="str">
        <v>AOV-TR-RV</v>
      </c>
      <c r="N69" t="str">
        <f>IFERROR(VLOOKUP(M69,'Code list'!$B$4:$C$311,2,0),"")</f>
        <v>Average Order Value - Secondary volume driver</v>
      </c>
      <c r="T69" s="84" t="s">
        <v>261</v>
      </c>
      <c r="AL69" t="s">
        <v>429</v>
      </c>
      <c r="AM69" t="s">
        <v>728</v>
      </c>
    </row>
    <row r="70" spans="1:39" x14ac:dyDescent="0.4">
      <c r="M70" t="str">
        <v>VOV-TV-V</v>
      </c>
      <c r="N70" t="str">
        <f>IFERROR(VLOOKUP(M70,'Code list'!$B$4:$C$311,2,0),"")</f>
        <v>Volume of a volume modifier - implant</v>
      </c>
      <c r="T70" s="84" t="s">
        <v>467</v>
      </c>
    </row>
    <row r="71" spans="1:39" x14ac:dyDescent="0.4">
      <c r="A71" t="s">
        <v>453</v>
      </c>
      <c r="B71" s="289" t="s">
        <v>736</v>
      </c>
      <c r="M71" t="str">
        <v>FAIL-TV-V</v>
      </c>
      <c r="N71" t="str">
        <f>IFERROR(VLOOKUP(M71,'Code list'!$B$4:$C$311,2,0),"")</f>
        <v>% failure - in and outs (charged)</v>
      </c>
      <c r="T71" s="84" t="s">
        <v>261</v>
      </c>
    </row>
    <row r="72" spans="1:39" x14ac:dyDescent="0.4">
      <c r="A72" t="s">
        <v>560</v>
      </c>
      <c r="B72" s="289" t="s">
        <v>737</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738</v>
      </c>
      <c r="M75" t="str">
        <v>SEASON QUARTER-TV-V</v>
      </c>
    </row>
    <row r="76" spans="1:39" x14ac:dyDescent="0.4">
      <c r="A76" t="s">
        <v>560</v>
      </c>
      <c r="B76" s="289" t="s">
        <v>739</v>
      </c>
      <c r="M76" t="str">
        <v>TOGGLE-TV-V</v>
      </c>
    </row>
    <row r="77" spans="1:39" x14ac:dyDescent="0.4">
      <c r="A77" s="3" t="s">
        <v>430</v>
      </c>
      <c r="B77" t="s">
        <v>696</v>
      </c>
      <c r="M77" t="str">
        <v>IS CODES</v>
      </c>
    </row>
    <row r="78" spans="1:39" x14ac:dyDescent="0.4">
      <c r="A78" s="3" t="s">
        <v>453</v>
      </c>
      <c r="B78" t="s">
        <v>697</v>
      </c>
      <c r="M78" t="str">
        <v>WCAR-IS</v>
      </c>
    </row>
    <row r="79" spans="1:39" x14ac:dyDescent="0.4">
      <c r="A79" s="3" t="s">
        <v>559</v>
      </c>
      <c r="B79" t="s">
        <v>698</v>
      </c>
      <c r="M79" t="str">
        <v>WCINV-IS</v>
      </c>
    </row>
    <row r="80" spans="1:39" x14ac:dyDescent="0.4">
      <c r="A80" s="3" t="s">
        <v>420</v>
      </c>
      <c r="B80" t="s">
        <v>699</v>
      </c>
      <c r="M80" t="str">
        <v>WCAP-IS</v>
      </c>
    </row>
    <row r="81" spans="1:13" x14ac:dyDescent="0.4">
      <c r="A81" s="3" t="s">
        <v>496</v>
      </c>
      <c r="B81" s="3" t="s">
        <v>695</v>
      </c>
      <c r="M81" t="str">
        <v>WCUR-IS</v>
      </c>
    </row>
    <row r="82" spans="1:13" x14ac:dyDescent="0.4">
      <c r="A82" t="s">
        <v>269</v>
      </c>
      <c r="B82" t="s">
        <v>700</v>
      </c>
      <c r="M82" t="str">
        <v>WCPP-IS</v>
      </c>
    </row>
    <row r="83" spans="1:13" x14ac:dyDescent="0.4">
      <c r="A83" t="s">
        <v>453</v>
      </c>
      <c r="B83" t="s">
        <v>740</v>
      </c>
      <c r="M83" t="str">
        <v>DCOPS-IS</v>
      </c>
    </row>
    <row r="84" spans="1:13" x14ac:dyDescent="0.4">
      <c r="A84" t="s">
        <v>466</v>
      </c>
      <c r="B84" t="s">
        <v>741</v>
      </c>
    </row>
    <row r="85" spans="1:13" x14ac:dyDescent="0.4">
      <c r="A85" s="3" t="s">
        <v>275</v>
      </c>
      <c r="B85" s="3" t="s">
        <v>701</v>
      </c>
    </row>
    <row r="86" spans="1:13" x14ac:dyDescent="0.4">
      <c r="A86" t="s">
        <v>390</v>
      </c>
      <c r="B86" t="s">
        <v>702</v>
      </c>
    </row>
    <row r="87" spans="1:13" x14ac:dyDescent="0.4">
      <c r="A87" t="s">
        <v>453</v>
      </c>
      <c r="B87" t="s">
        <v>742</v>
      </c>
    </row>
    <row r="88" spans="1:13" x14ac:dyDescent="0.4">
      <c r="A88" t="s">
        <v>486</v>
      </c>
      <c r="B88" t="s">
        <v>743</v>
      </c>
    </row>
    <row r="89" spans="1:13" x14ac:dyDescent="0.4">
      <c r="A89" s="3" t="s">
        <v>276</v>
      </c>
      <c r="B89" s="3" t="s">
        <v>703</v>
      </c>
    </row>
    <row r="90" spans="1:13" x14ac:dyDescent="0.4">
      <c r="A90" s="3" t="s">
        <v>465</v>
      </c>
      <c r="B90" s="3" t="s">
        <v>704</v>
      </c>
    </row>
    <row r="91" spans="1:13" x14ac:dyDescent="0.4">
      <c r="A91" t="s">
        <v>453</v>
      </c>
      <c r="B91" t="s">
        <v>744</v>
      </c>
    </row>
    <row r="92" spans="1:13" x14ac:dyDescent="0.4">
      <c r="A92" t="s">
        <v>485</v>
      </c>
      <c r="B92" t="s">
        <v>745</v>
      </c>
    </row>
    <row r="93" spans="1:13" x14ac:dyDescent="0.4">
      <c r="A93" s="3" t="s">
        <v>337</v>
      </c>
      <c r="B93" s="3" t="s">
        <v>705</v>
      </c>
    </row>
    <row r="94" spans="1:13" x14ac:dyDescent="0.4">
      <c r="A94" t="s">
        <v>267</v>
      </c>
      <c r="B94" t="s">
        <v>706</v>
      </c>
    </row>
    <row r="95" spans="1:13" x14ac:dyDescent="0.4">
      <c r="A95" s="3" t="s">
        <v>453</v>
      </c>
      <c r="B95" s="3" t="s">
        <v>746</v>
      </c>
    </row>
    <row r="96" spans="1:13" x14ac:dyDescent="0.4">
      <c r="A96" s="3" t="s">
        <v>573</v>
      </c>
      <c r="B96" s="3" t="s">
        <v>747</v>
      </c>
    </row>
    <row r="97" spans="1:2" x14ac:dyDescent="0.4">
      <c r="A97" t="s">
        <v>421</v>
      </c>
      <c r="B97" t="s">
        <v>707</v>
      </c>
    </row>
    <row r="98" spans="1:2" x14ac:dyDescent="0.4">
      <c r="A98" s="3" t="s">
        <v>274</v>
      </c>
      <c r="B98" s="3" t="s">
        <v>708</v>
      </c>
    </row>
    <row r="99" spans="1:2" x14ac:dyDescent="0.4">
      <c r="A99" t="s">
        <v>261</v>
      </c>
      <c r="B99" t="s">
        <v>748</v>
      </c>
    </row>
    <row r="100" spans="1:2" x14ac:dyDescent="0.4">
      <c r="A100" t="s">
        <v>467</v>
      </c>
      <c r="B100" t="s">
        <v>749</v>
      </c>
    </row>
    <row r="101" spans="1:2" x14ac:dyDescent="0.4">
      <c r="A101" t="s">
        <v>422</v>
      </c>
      <c r="B101" t="s">
        <v>709</v>
      </c>
    </row>
    <row r="102" spans="1:2" x14ac:dyDescent="0.4">
      <c r="A102" t="s">
        <v>261</v>
      </c>
      <c r="B102" t="s">
        <v>750</v>
      </c>
    </row>
    <row r="103" spans="1:2" x14ac:dyDescent="0.4">
      <c r="A103" t="s">
        <v>487</v>
      </c>
      <c r="B103" t="s">
        <v>751</v>
      </c>
    </row>
    <row r="104" spans="1:2" x14ac:dyDescent="0.4">
      <c r="A104" t="s">
        <v>418</v>
      </c>
      <c r="B104" t="s">
        <v>710</v>
      </c>
    </row>
    <row r="105" spans="1:2" x14ac:dyDescent="0.4">
      <c r="A105" t="s">
        <v>260</v>
      </c>
      <c r="B105" t="s">
        <v>752</v>
      </c>
    </row>
    <row r="106" spans="1:2" x14ac:dyDescent="0.4">
      <c r="A106" t="s">
        <v>478</v>
      </c>
      <c r="B106" t="s">
        <v>753</v>
      </c>
    </row>
    <row r="107" spans="1:2" x14ac:dyDescent="0.4">
      <c r="A107" t="s">
        <v>419</v>
      </c>
      <c r="B107" t="s">
        <v>712</v>
      </c>
    </row>
    <row r="108" spans="1:2" x14ac:dyDescent="0.4">
      <c r="A108" t="s">
        <v>529</v>
      </c>
      <c r="B108" t="s">
        <v>713</v>
      </c>
    </row>
    <row r="109" spans="1:2" x14ac:dyDescent="0.4">
      <c r="A109" s="3" t="s">
        <v>528</v>
      </c>
      <c r="B109" t="s">
        <v>714</v>
      </c>
    </row>
    <row r="110" spans="1:2" x14ac:dyDescent="0.4">
      <c r="A110" s="3" t="s">
        <v>532</v>
      </c>
      <c r="B110" t="s">
        <v>715</v>
      </c>
    </row>
    <row r="111" spans="1:2" x14ac:dyDescent="0.4">
      <c r="A111" t="s">
        <v>533</v>
      </c>
      <c r="B111" t="s">
        <v>716</v>
      </c>
    </row>
    <row r="112" spans="1:2" x14ac:dyDescent="0.4">
      <c r="A112" t="s">
        <v>426</v>
      </c>
      <c r="B112" t="s">
        <v>717</v>
      </c>
    </row>
    <row r="113" spans="1:2" x14ac:dyDescent="0.4">
      <c r="A113" t="s">
        <v>427</v>
      </c>
      <c r="B113" t="s">
        <v>718</v>
      </c>
    </row>
    <row r="114" spans="1:2" x14ac:dyDescent="0.4">
      <c r="A114" t="s">
        <v>428</v>
      </c>
      <c r="B114" t="s">
        <v>719</v>
      </c>
    </row>
    <row r="115" spans="1:2" x14ac:dyDescent="0.4">
      <c r="A115" t="s">
        <v>425</v>
      </c>
      <c r="B115" t="s">
        <v>720</v>
      </c>
    </row>
    <row r="116" spans="1:2" x14ac:dyDescent="0.4">
      <c r="A116" s="3" t="s">
        <v>424</v>
      </c>
      <c r="B116" t="s">
        <v>721</v>
      </c>
    </row>
    <row r="117" spans="1:2" x14ac:dyDescent="0.4">
      <c r="A117" s="3" t="s">
        <v>564</v>
      </c>
      <c r="B117" t="s">
        <v>722</v>
      </c>
    </row>
    <row r="118" spans="1:2" x14ac:dyDescent="0.4">
      <c r="A118" t="s">
        <v>391</v>
      </c>
      <c r="B118" t="s">
        <v>723</v>
      </c>
    </row>
    <row r="119" spans="1:2" x14ac:dyDescent="0.4">
      <c r="A119" t="s">
        <v>406</v>
      </c>
      <c r="B119" t="s">
        <v>724</v>
      </c>
    </row>
    <row r="120" spans="1:2" x14ac:dyDescent="0.4">
      <c r="A120" t="s">
        <v>407</v>
      </c>
      <c r="B120" t="s">
        <v>725</v>
      </c>
    </row>
    <row r="121" spans="1:2" x14ac:dyDescent="0.4">
      <c r="A121" t="s">
        <v>408</v>
      </c>
      <c r="B121" t="s">
        <v>726</v>
      </c>
    </row>
    <row r="122" spans="1:2" x14ac:dyDescent="0.4">
      <c r="A122" t="s">
        <v>523</v>
      </c>
      <c r="B122" t="s">
        <v>727</v>
      </c>
    </row>
    <row r="123" spans="1:2" x14ac:dyDescent="0.4">
      <c r="A123" t="s">
        <v>429</v>
      </c>
      <c r="B123" t="s">
        <v>728</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6"/>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641</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643</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674</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730</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729</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821</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821</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821</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821</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821</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821</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821</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821</v>
      </c>
      <c r="E112" s="8" t="str">
        <f t="shared" si="86"/>
        <v>112 VOLLIST-EVP</v>
      </c>
      <c r="G112" s="127" t="s">
        <v>809</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821</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821</v>
      </c>
      <c r="E114" s="8" t="str">
        <f t="shared" ref="E114:E146" si="94">ROW()&amp;" "&amp;D114</f>
        <v>114 VOLLIST-EVP</v>
      </c>
      <c r="G114" s="95" t="s">
        <v>823</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821</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821</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821</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821</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821</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821</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821</v>
      </c>
      <c r="E121" s="8" t="str">
        <f t="shared" si="94"/>
        <v>121 VOLLIST-EVP</v>
      </c>
      <c r="G121" s="127" t="s">
        <v>808</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821</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821</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821</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821</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821</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821</v>
      </c>
      <c r="E127" s="8" t="str">
        <f t="shared" si="94"/>
        <v>127 VOLLIST-EVP</v>
      </c>
      <c r="F127" s="27"/>
      <c r="G127" s="126" t="s">
        <v>811</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821</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821</v>
      </c>
      <c r="E129" s="8" t="str">
        <f t="shared" si="94"/>
        <v>129 VOLLIST-EVP</v>
      </c>
      <c r="G129" s="95" t="s">
        <v>822</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821</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821</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821</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821</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821</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821</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821</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821</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821</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821</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821</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821</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821</v>
      </c>
      <c r="E142" s="8" t="str">
        <f t="shared" si="94"/>
        <v>142 VOLLIST-EVP</v>
      </c>
      <c r="F142" s="27"/>
      <c r="G142" s="126" t="s">
        <v>812</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821</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821</v>
      </c>
      <c r="E144" s="8" t="str">
        <f t="shared" si="94"/>
        <v>144 VOLLIST-EVP</v>
      </c>
      <c r="F144" s="27"/>
      <c r="G144" s="126" t="s">
        <v>813</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821</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821</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821</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821</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821</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821</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821</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821</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821</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821</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821</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802</v>
      </c>
      <c r="E206" s="8" t="str">
        <f t="shared" ref="E206:E220" si="172">ROW()&amp;" "&amp;D206</f>
        <v>206 TAM-EV</v>
      </c>
      <c r="F206" t="s">
        <v>803</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802</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802</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802</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802</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802</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802</v>
      </c>
      <c r="E212" s="9" t="str">
        <f t="shared" si="274"/>
        <v>212 TAM-EV</v>
      </c>
      <c r="F212" s="27"/>
      <c r="G212" s="126" t="s">
        <v>804</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802</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802</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802</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802</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802</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802</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802</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802</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682</v>
      </c>
      <c r="H258" s="314" t="s">
        <v>684</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683</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682</v>
      </c>
      <c r="H276" s="254" t="s">
        <v>685</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792</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792</v>
      </c>
      <c r="E294" s="8" t="str">
        <f t="shared" ref="E294:E298" si="327">ROW()&amp;" "&amp;D294</f>
        <v>294 SCENARIO-EV</v>
      </c>
      <c r="G294" t="s">
        <v>789</v>
      </c>
      <c r="H294" s="236" t="s">
        <v>790</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792</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792</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792</v>
      </c>
      <c r="E297" s="8" t="str">
        <f t="shared" si="327"/>
        <v>297 SCENARIO-EV</v>
      </c>
      <c r="G297" s="337" t="s">
        <v>790</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792</v>
      </c>
      <c r="E298" s="8" t="str">
        <f t="shared" si="327"/>
        <v>298 SCENARIO-EV</v>
      </c>
      <c r="G298" s="337" t="s">
        <v>791</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792</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792</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792</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792</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792</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792</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792</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792</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792</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793</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793</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793</v>
      </c>
      <c r="E313" s="8" t="str">
        <f t="shared" ref="E313" si="333">ROW()&amp;" "&amp;D313</f>
        <v>313 CAGRP-EV</v>
      </c>
      <c r="G313" s="95" t="s">
        <v>794</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793</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793</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793</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793</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793</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793</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793</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793</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795</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795</v>
      </c>
      <c r="E326" s="8" t="str">
        <f t="shared" si="337"/>
        <v>326 SCENARIOCAGR-EP</v>
      </c>
      <c r="G326" t="s">
        <v>789</v>
      </c>
      <c r="H326" s="236" t="s">
        <v>790</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795</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795</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795</v>
      </c>
      <c r="E329" s="8" t="str">
        <f t="shared" si="337"/>
        <v>329 SCENARIOCAGR-EP</v>
      </c>
      <c r="G329" s="337" t="s">
        <v>790</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795</v>
      </c>
      <c r="E330" s="8" t="str">
        <f t="shared" si="337"/>
        <v>330 SCENARIOCAGR-EP</v>
      </c>
      <c r="G330" s="337" t="s">
        <v>791</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795</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795</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795</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795</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795</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795</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795</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795</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795</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817</v>
      </c>
      <c r="E343" s="8" t="str">
        <f t="shared" ref="E343" si="343">ROW()&amp;" "&amp;D343</f>
        <v>343 LAGVOL-EV</v>
      </c>
      <c r="F343" t="s">
        <v>818</v>
      </c>
      <c r="G343" s="66" t="s">
        <v>820</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817</v>
      </c>
      <c r="E344" s="8" t="str">
        <f t="shared" ref="E344:E354" si="345">ROW()&amp;" "&amp;D344</f>
        <v>344 LAGVOL-EV</v>
      </c>
      <c r="G344" s="13" t="s">
        <v>819</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817</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817</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817</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817</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817</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817</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817</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817</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817</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817</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776</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755</v>
      </c>
      <c r="E410" s="8" t="str">
        <f t="shared" ref="E410:E414" si="399">ROW()&amp;" "&amp;D410</f>
        <v>410 MONTHRENT-PV</v>
      </c>
      <c r="F410" t="s">
        <v>571</v>
      </c>
      <c r="G410" s="70" t="s">
        <v>777</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755</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755</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755</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755</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755</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755</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755</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755</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755</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755</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755</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755</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755</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756</v>
      </c>
      <c r="E433" s="8" t="str">
        <f t="shared" ref="E433:E446" si="426">ROW()&amp;" "&amp;D433</f>
        <v>433 DAYRENT-PV</v>
      </c>
      <c r="F433" t="s">
        <v>572</v>
      </c>
      <c r="G433" s="70" t="s">
        <v>778</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756</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756</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756</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756</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756</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756</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756</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756</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756</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756</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756</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756</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756</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779</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t="str">
        <f>S455</f>
        <v>S$17</v>
      </c>
      <c r="T478" s="76" t="str">
        <f t="shared" ref="T478:CE478" si="486">T455</f>
        <v>T$17</v>
      </c>
      <c r="U478" s="76" t="str">
        <f t="shared" si="486"/>
        <v>U$17</v>
      </c>
      <c r="V478" s="76" t="str">
        <f t="shared" si="486"/>
        <v>V$17</v>
      </c>
      <c r="W478" s="76" t="str">
        <f t="shared" si="486"/>
        <v>W$17</v>
      </c>
      <c r="X478" s="76" t="str">
        <f t="shared" si="486"/>
        <v>X$17</v>
      </c>
      <c r="Y478" s="76" t="str">
        <f t="shared" si="486"/>
        <v>Y$17</v>
      </c>
      <c r="Z478" s="76" t="str">
        <f t="shared" si="486"/>
        <v>Z$17</v>
      </c>
      <c r="AA478" s="76" t="str">
        <f t="shared" si="486"/>
        <v>AA$17</v>
      </c>
      <c r="AB478" s="76" t="str">
        <f t="shared" si="486"/>
        <v>AB$17</v>
      </c>
      <c r="AC478" s="76" t="str">
        <f t="shared" si="486"/>
        <v>AC$17</v>
      </c>
      <c r="AD478" s="76" t="str">
        <f t="shared" si="486"/>
        <v>AD$17</v>
      </c>
      <c r="AE478" s="76" t="str">
        <f t="shared" si="486"/>
        <v>AE$17</v>
      </c>
      <c r="AF478" s="76" t="str">
        <f t="shared" si="486"/>
        <v>AF$17</v>
      </c>
      <c r="AG478" s="76" t="str">
        <f t="shared" si="486"/>
        <v>AG$17</v>
      </c>
      <c r="AH478" s="76" t="str">
        <f t="shared" si="486"/>
        <v>AH$17</v>
      </c>
      <c r="AI478" s="76" t="str">
        <f t="shared" si="486"/>
        <v>AI$17</v>
      </c>
      <c r="AJ478" s="76" t="str">
        <f t="shared" si="486"/>
        <v>AJ$17</v>
      </c>
      <c r="AK478" s="76" t="str">
        <f t="shared" si="486"/>
        <v>AK$17</v>
      </c>
      <c r="AL478" s="76" t="str">
        <f t="shared" si="486"/>
        <v>AL$17</v>
      </c>
      <c r="AM478" s="76" t="str">
        <f t="shared" si="486"/>
        <v>AM$17</v>
      </c>
      <c r="AN478" s="76" t="str">
        <f t="shared" si="486"/>
        <v>AN$17</v>
      </c>
      <c r="AO478" s="76" t="str">
        <f t="shared" si="486"/>
        <v>AO$17</v>
      </c>
      <c r="AP478" s="76" t="str">
        <f t="shared" si="486"/>
        <v>AP$17</v>
      </c>
      <c r="AQ478" s="76" t="str">
        <f t="shared" si="486"/>
        <v>AQ$17</v>
      </c>
      <c r="AR478" s="76" t="str">
        <f t="shared" si="486"/>
        <v>AR$17</v>
      </c>
      <c r="AS478" s="76" t="str">
        <f t="shared" si="486"/>
        <v>AS$17</v>
      </c>
      <c r="AT478" s="76" t="str">
        <f t="shared" si="486"/>
        <v>AT$17</v>
      </c>
      <c r="AU478" s="76" t="str">
        <f t="shared" si="486"/>
        <v>AU$17</v>
      </c>
      <c r="AV478" s="76" t="str">
        <f t="shared" si="486"/>
        <v>AV$17</v>
      </c>
      <c r="AW478" s="76" t="str">
        <f t="shared" si="486"/>
        <v>AW$17</v>
      </c>
      <c r="AX478" s="76" t="str">
        <f t="shared" si="486"/>
        <v>AX$17</v>
      </c>
      <c r="AY478" s="76" t="str">
        <f t="shared" si="486"/>
        <v>AY$17</v>
      </c>
      <c r="AZ478" s="76" t="str">
        <f t="shared" si="486"/>
        <v>AZ$17</v>
      </c>
      <c r="BA478" s="76" t="str">
        <f t="shared" si="486"/>
        <v>BA$17</v>
      </c>
      <c r="BB478" s="76" t="str">
        <f t="shared" si="486"/>
        <v>BB$17</v>
      </c>
      <c r="BC478" s="76" t="str">
        <f t="shared" si="486"/>
        <v>BC$17</v>
      </c>
      <c r="BD478" s="76" t="str">
        <f t="shared" si="486"/>
        <v>BD$17</v>
      </c>
      <c r="BE478" s="76" t="str">
        <f t="shared" si="486"/>
        <v>BE$17</v>
      </c>
      <c r="BF478" s="76" t="str">
        <f t="shared" si="486"/>
        <v>BF$17</v>
      </c>
      <c r="BG478" s="76" t="str">
        <f t="shared" si="486"/>
        <v>BG$17</v>
      </c>
      <c r="BH478" s="76" t="str">
        <f t="shared" si="486"/>
        <v>BH$17</v>
      </c>
      <c r="BI478" s="76" t="str">
        <f t="shared" si="486"/>
        <v>BI$17</v>
      </c>
      <c r="BJ478" s="76" t="str">
        <f t="shared" si="486"/>
        <v>BJ$17</v>
      </c>
      <c r="BK478" s="76" t="str">
        <f t="shared" si="486"/>
        <v>BK$17</v>
      </c>
      <c r="BL478" s="76" t="str">
        <f t="shared" si="486"/>
        <v>BL$17</v>
      </c>
      <c r="BM478" s="76" t="str">
        <f t="shared" si="486"/>
        <v>BM$17</v>
      </c>
      <c r="BN478" s="76" t="str">
        <f t="shared" si="486"/>
        <v>BN$17</v>
      </c>
      <c r="BO478" s="76" t="str">
        <f t="shared" si="486"/>
        <v>BO$17</v>
      </c>
      <c r="BP478" s="76" t="str">
        <f t="shared" si="486"/>
        <v>BP$17</v>
      </c>
      <c r="BQ478" s="76" t="str">
        <f t="shared" si="486"/>
        <v>BQ$17</v>
      </c>
      <c r="BR478" s="76" t="str">
        <f t="shared" si="486"/>
        <v>BR$17</v>
      </c>
      <c r="BS478" s="76" t="str">
        <f t="shared" si="486"/>
        <v>BS$17</v>
      </c>
      <c r="BT478" s="76" t="str">
        <f t="shared" si="486"/>
        <v>BT$17</v>
      </c>
      <c r="BU478" s="76" t="str">
        <f t="shared" si="486"/>
        <v>BU$17</v>
      </c>
      <c r="BV478" s="76" t="str">
        <f t="shared" si="486"/>
        <v>BV$17</v>
      </c>
      <c r="BW478" s="76" t="str">
        <f t="shared" si="486"/>
        <v>BW$17</v>
      </c>
      <c r="BX478" s="76" t="str">
        <f t="shared" si="486"/>
        <v>BX$17</v>
      </c>
      <c r="BY478" s="76" t="str">
        <f t="shared" si="486"/>
        <v>BY$17</v>
      </c>
      <c r="BZ478" s="76" t="str">
        <f t="shared" si="486"/>
        <v>BZ$17</v>
      </c>
      <c r="CA478" s="76" t="str">
        <f t="shared" si="486"/>
        <v>CA$17</v>
      </c>
      <c r="CB478" s="76" t="str">
        <f t="shared" si="486"/>
        <v>CB$17</v>
      </c>
      <c r="CC478" s="76" t="str">
        <f t="shared" si="486"/>
        <v>CC$17</v>
      </c>
      <c r="CD478" s="76" t="str">
        <f t="shared" si="486"/>
        <v>CD$17</v>
      </c>
      <c r="CE478" s="76" t="str">
        <f t="shared" si="486"/>
        <v>CE$17</v>
      </c>
      <c r="CF478" s="76" t="str">
        <f t="shared" ref="CF478:DL478" si="487">CF455</f>
        <v>CF$17</v>
      </c>
      <c r="CG478" s="76" t="str">
        <f t="shared" si="487"/>
        <v>CG$17</v>
      </c>
      <c r="CH478" s="76" t="str">
        <f t="shared" si="487"/>
        <v>CH$17</v>
      </c>
      <c r="CI478" s="76" t="str">
        <f t="shared" si="487"/>
        <v>CI$17</v>
      </c>
      <c r="CJ478" s="76" t="str">
        <f t="shared" si="487"/>
        <v>CJ$17</v>
      </c>
      <c r="CK478" s="76" t="str">
        <f t="shared" si="487"/>
        <v>CK$17</v>
      </c>
      <c r="CL478" s="76" t="str">
        <f t="shared" si="487"/>
        <v>CL$17</v>
      </c>
      <c r="CM478" s="76">
        <f t="shared" si="487"/>
        <v>0</v>
      </c>
      <c r="CN478" s="76">
        <f t="shared" si="487"/>
        <v>0</v>
      </c>
      <c r="CO478" s="76" t="str">
        <f t="shared" si="487"/>
        <v>CO$17</v>
      </c>
      <c r="CP478" s="76" t="str">
        <f t="shared" si="487"/>
        <v>CP$17</v>
      </c>
      <c r="CQ478" s="76" t="str">
        <f t="shared" si="487"/>
        <v>CQ$17</v>
      </c>
      <c r="CR478" s="76" t="str">
        <f t="shared" si="487"/>
        <v>CR$17</v>
      </c>
      <c r="CS478" s="76" t="str">
        <f t="shared" si="487"/>
        <v>CS$17</v>
      </c>
      <c r="CT478" s="76" t="str">
        <f t="shared" si="487"/>
        <v>CT$17</v>
      </c>
      <c r="CU478" s="76" t="str">
        <f t="shared" si="487"/>
        <v>CU$17</v>
      </c>
      <c r="CV478" s="76" t="str">
        <f t="shared" si="487"/>
        <v>CV$17</v>
      </c>
      <c r="CW478" s="76" t="str">
        <f t="shared" si="487"/>
        <v>CW$17</v>
      </c>
      <c r="CX478" s="76" t="str">
        <f t="shared" si="487"/>
        <v>CX$17</v>
      </c>
      <c r="CY478" s="76" t="str">
        <f t="shared" si="487"/>
        <v>CY$17</v>
      </c>
      <c r="CZ478" s="76" t="str">
        <f t="shared" si="487"/>
        <v>CZ$17</v>
      </c>
      <c r="DA478" s="76" t="str">
        <f t="shared" si="487"/>
        <v>DA$17</v>
      </c>
      <c r="DB478" s="76" t="str">
        <f t="shared" si="487"/>
        <v>DB$17</v>
      </c>
      <c r="DC478" s="76" t="str">
        <f t="shared" si="487"/>
        <v>DC$17</v>
      </c>
      <c r="DD478" s="76" t="str">
        <f t="shared" si="487"/>
        <v>DD$17</v>
      </c>
      <c r="DE478" s="76" t="str">
        <f t="shared" si="487"/>
        <v>DE$17</v>
      </c>
      <c r="DF478" s="76" t="str">
        <f t="shared" si="487"/>
        <v>DF$17</v>
      </c>
      <c r="DG478" s="76" t="str">
        <f t="shared" si="487"/>
        <v>DG$17</v>
      </c>
      <c r="DH478" s="76" t="str">
        <f t="shared" si="487"/>
        <v>DH$17</v>
      </c>
      <c r="DI478" s="76" t="str">
        <f t="shared" si="487"/>
        <v>DI$17</v>
      </c>
      <c r="DJ478" s="76" t="str">
        <f t="shared" si="487"/>
        <v>DJ$17</v>
      </c>
      <c r="DK478" s="76" t="str">
        <f t="shared" si="487"/>
        <v>DK$17</v>
      </c>
      <c r="DL478" s="76" t="str">
        <f t="shared" si="487"/>
        <v>DL$17</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s="3" customFormat="1" x14ac:dyDescent="0.4">
      <c r="B482" s="3" t="s">
        <v>332</v>
      </c>
      <c r="D482" s="3" t="s">
        <v>268</v>
      </c>
      <c r="E482" s="89" t="str">
        <f t="shared" si="451"/>
        <v>482 SUB-PV</v>
      </c>
      <c r="G482" s="89" t="str">
        <f t="shared" si="480"/>
        <v>Secondary volume driver</v>
      </c>
      <c r="H482" s="90"/>
      <c r="I482" s="213"/>
      <c r="J482" s="213"/>
      <c r="K482" s="214"/>
      <c r="L482" s="214"/>
      <c r="M482" s="214"/>
      <c r="N482" s="214"/>
      <c r="O482" s="214"/>
      <c r="P482" s="214"/>
      <c r="R482" s="214"/>
      <c r="S482" s="203" t="str">
        <f>ADDRESS(ROW(S468),COLUMN(S468),2)</f>
        <v>S$468</v>
      </c>
      <c r="T482" s="203" t="str">
        <f t="shared" ref="T482:CE482" si="488">ADDRESS(ROW(T468),COLUMN(T468),2)</f>
        <v>T$468</v>
      </c>
      <c r="U482" s="203" t="str">
        <f t="shared" si="488"/>
        <v>U$468</v>
      </c>
      <c r="V482" s="203" t="str">
        <f t="shared" si="488"/>
        <v>V$468</v>
      </c>
      <c r="W482" s="203" t="str">
        <f t="shared" si="488"/>
        <v>W$468</v>
      </c>
      <c r="X482" s="203" t="str">
        <f t="shared" si="488"/>
        <v>X$468</v>
      </c>
      <c r="Y482" s="203" t="str">
        <f t="shared" si="488"/>
        <v>Y$468</v>
      </c>
      <c r="Z482" s="203" t="str">
        <f t="shared" si="488"/>
        <v>Z$468</v>
      </c>
      <c r="AA482" s="203" t="str">
        <f t="shared" si="488"/>
        <v>AA$468</v>
      </c>
      <c r="AB482" s="203" t="str">
        <f t="shared" si="488"/>
        <v>AB$468</v>
      </c>
      <c r="AC482" s="203" t="str">
        <f t="shared" si="488"/>
        <v>AC$468</v>
      </c>
      <c r="AD482" s="203" t="str">
        <f t="shared" si="488"/>
        <v>AD$468</v>
      </c>
      <c r="AE482" s="203" t="str">
        <f t="shared" si="488"/>
        <v>AE$468</v>
      </c>
      <c r="AF482" s="203" t="str">
        <f t="shared" si="488"/>
        <v>AF$468</v>
      </c>
      <c r="AG482" s="203" t="str">
        <f t="shared" si="488"/>
        <v>AG$468</v>
      </c>
      <c r="AH482" s="203" t="str">
        <f t="shared" si="488"/>
        <v>AH$468</v>
      </c>
      <c r="AI482" s="203" t="str">
        <f t="shared" si="488"/>
        <v>AI$468</v>
      </c>
      <c r="AJ482" s="203" t="str">
        <f t="shared" si="488"/>
        <v>AJ$468</v>
      </c>
      <c r="AK482" s="203" t="str">
        <f t="shared" si="488"/>
        <v>AK$468</v>
      </c>
      <c r="AL482" s="203" t="str">
        <f t="shared" si="488"/>
        <v>AL$468</v>
      </c>
      <c r="AM482" s="203" t="str">
        <f t="shared" si="488"/>
        <v>AM$468</v>
      </c>
      <c r="AN482" s="203" t="str">
        <f t="shared" si="488"/>
        <v>AN$468</v>
      </c>
      <c r="AO482" s="203" t="str">
        <f t="shared" si="488"/>
        <v>AO$468</v>
      </c>
      <c r="AP482" s="203" t="str">
        <f t="shared" si="488"/>
        <v>AP$468</v>
      </c>
      <c r="AQ482" s="203" t="str">
        <f t="shared" si="488"/>
        <v>AQ$468</v>
      </c>
      <c r="AR482" s="203" t="str">
        <f t="shared" si="488"/>
        <v>AR$468</v>
      </c>
      <c r="AS482" s="203" t="str">
        <f t="shared" si="488"/>
        <v>AS$468</v>
      </c>
      <c r="AT482" s="203" t="str">
        <f t="shared" si="488"/>
        <v>AT$468</v>
      </c>
      <c r="AU482" s="203" t="str">
        <f t="shared" si="488"/>
        <v>AU$468</v>
      </c>
      <c r="AV482" s="203" t="str">
        <f t="shared" si="488"/>
        <v>AV$468</v>
      </c>
      <c r="AW482" s="203" t="str">
        <f t="shared" si="488"/>
        <v>AW$468</v>
      </c>
      <c r="AX482" s="203" t="str">
        <f t="shared" si="488"/>
        <v>AX$468</v>
      </c>
      <c r="AY482" s="203" t="str">
        <f t="shared" si="488"/>
        <v>AY$468</v>
      </c>
      <c r="AZ482" s="203" t="str">
        <f t="shared" si="488"/>
        <v>AZ$468</v>
      </c>
      <c r="BA482" s="203" t="str">
        <f t="shared" si="488"/>
        <v>BA$468</v>
      </c>
      <c r="BB482" s="203" t="str">
        <f t="shared" si="488"/>
        <v>BB$468</v>
      </c>
      <c r="BC482" s="203" t="str">
        <f t="shared" si="488"/>
        <v>BC$468</v>
      </c>
      <c r="BD482" s="203" t="str">
        <f t="shared" si="488"/>
        <v>BD$468</v>
      </c>
      <c r="BE482" s="203" t="str">
        <f t="shared" si="488"/>
        <v>BE$468</v>
      </c>
      <c r="BF482" s="203" t="str">
        <f t="shared" si="488"/>
        <v>BF$468</v>
      </c>
      <c r="BG482" s="203" t="str">
        <f t="shared" si="488"/>
        <v>BG$468</v>
      </c>
      <c r="BH482" s="203" t="str">
        <f t="shared" si="488"/>
        <v>BH$468</v>
      </c>
      <c r="BI482" s="203" t="str">
        <f t="shared" si="488"/>
        <v>BI$468</v>
      </c>
      <c r="BJ482" s="203" t="str">
        <f t="shared" si="488"/>
        <v>BJ$468</v>
      </c>
      <c r="BK482" s="203" t="str">
        <f t="shared" si="488"/>
        <v>BK$468</v>
      </c>
      <c r="BL482" s="203" t="str">
        <f t="shared" si="488"/>
        <v>BL$468</v>
      </c>
      <c r="BM482" s="203" t="str">
        <f t="shared" si="488"/>
        <v>BM$468</v>
      </c>
      <c r="BN482" s="203" t="str">
        <f t="shared" si="488"/>
        <v>BN$468</v>
      </c>
      <c r="BO482" s="203" t="str">
        <f t="shared" si="488"/>
        <v>BO$468</v>
      </c>
      <c r="BP482" s="203" t="str">
        <f t="shared" si="488"/>
        <v>BP$468</v>
      </c>
      <c r="BQ482" s="203" t="str">
        <f t="shared" si="488"/>
        <v>BQ$468</v>
      </c>
      <c r="BR482" s="203" t="str">
        <f t="shared" si="488"/>
        <v>BR$468</v>
      </c>
      <c r="BS482" s="203" t="str">
        <f t="shared" si="488"/>
        <v>BS$468</v>
      </c>
      <c r="BT482" s="203" t="str">
        <f t="shared" si="488"/>
        <v>BT$468</v>
      </c>
      <c r="BU482" s="203" t="str">
        <f t="shared" si="488"/>
        <v>BU$468</v>
      </c>
      <c r="BV482" s="203" t="str">
        <f t="shared" si="488"/>
        <v>BV$468</v>
      </c>
      <c r="BW482" s="203" t="str">
        <f t="shared" si="488"/>
        <v>BW$468</v>
      </c>
      <c r="BX482" s="203" t="str">
        <f t="shared" si="488"/>
        <v>BX$468</v>
      </c>
      <c r="BY482" s="203" t="str">
        <f t="shared" si="488"/>
        <v>BY$468</v>
      </c>
      <c r="BZ482" s="203" t="str">
        <f t="shared" si="488"/>
        <v>BZ$468</v>
      </c>
      <c r="CA482" s="203" t="str">
        <f t="shared" si="488"/>
        <v>CA$468</v>
      </c>
      <c r="CB482" s="203" t="str">
        <f t="shared" si="488"/>
        <v>CB$468</v>
      </c>
      <c r="CC482" s="203" t="str">
        <f t="shared" si="488"/>
        <v>CC$468</v>
      </c>
      <c r="CD482" s="203" t="str">
        <f t="shared" si="488"/>
        <v>CD$468</v>
      </c>
      <c r="CE482" s="203" t="str">
        <f t="shared" si="488"/>
        <v>CE$468</v>
      </c>
      <c r="CF482" s="203" t="str">
        <f t="shared" ref="CF482:DL482" si="489">ADDRESS(ROW(CF468),COLUMN(CF468),2)</f>
        <v>CF$468</v>
      </c>
      <c r="CG482" s="203" t="str">
        <f t="shared" si="489"/>
        <v>CG$468</v>
      </c>
      <c r="CH482" s="203" t="str">
        <f t="shared" si="489"/>
        <v>CH$468</v>
      </c>
      <c r="CI482" s="203" t="str">
        <f t="shared" si="489"/>
        <v>CI$468</v>
      </c>
      <c r="CJ482" s="203" t="str">
        <f t="shared" si="489"/>
        <v>CJ$468</v>
      </c>
      <c r="CK482" s="203" t="str">
        <f t="shared" si="489"/>
        <v>CK$468</v>
      </c>
      <c r="CL482" s="203" t="str">
        <f t="shared" si="489"/>
        <v>CL$468</v>
      </c>
      <c r="CM482" s="203" t="str">
        <f t="shared" si="489"/>
        <v>CM$468</v>
      </c>
      <c r="CN482" s="203" t="str">
        <f t="shared" si="489"/>
        <v>CN$468</v>
      </c>
      <c r="CO482" s="203" t="str">
        <f t="shared" si="489"/>
        <v>CO$468</v>
      </c>
      <c r="CP482" s="203" t="str">
        <f t="shared" si="489"/>
        <v>CP$468</v>
      </c>
      <c r="CQ482" s="203" t="str">
        <f t="shared" si="489"/>
        <v>CQ$468</v>
      </c>
      <c r="CR482" s="203" t="str">
        <f t="shared" si="489"/>
        <v>CR$468</v>
      </c>
      <c r="CS482" s="203" t="str">
        <f t="shared" si="489"/>
        <v>CS$468</v>
      </c>
      <c r="CT482" s="203" t="str">
        <f t="shared" si="489"/>
        <v>CT$468</v>
      </c>
      <c r="CU482" s="203" t="str">
        <f t="shared" si="489"/>
        <v>CU$468</v>
      </c>
      <c r="CV482" s="203" t="str">
        <f t="shared" si="489"/>
        <v>CV$468</v>
      </c>
      <c r="CW482" s="203" t="str">
        <f t="shared" si="489"/>
        <v>CW$468</v>
      </c>
      <c r="CX482" s="203" t="str">
        <f t="shared" si="489"/>
        <v>CX$468</v>
      </c>
      <c r="CY482" s="203" t="str">
        <f t="shared" si="489"/>
        <v>CY$468</v>
      </c>
      <c r="CZ482" s="203" t="str">
        <f t="shared" si="489"/>
        <v>CZ$468</v>
      </c>
      <c r="DA482" s="203" t="str">
        <f t="shared" si="489"/>
        <v>DA$468</v>
      </c>
      <c r="DB482" s="203" t="str">
        <f t="shared" si="489"/>
        <v>DB$468</v>
      </c>
      <c r="DC482" s="203" t="str">
        <f t="shared" si="489"/>
        <v>DC$468</v>
      </c>
      <c r="DD482" s="203" t="str">
        <f t="shared" si="489"/>
        <v>DD$468</v>
      </c>
      <c r="DE482" s="203" t="str">
        <f t="shared" si="489"/>
        <v>DE$468</v>
      </c>
      <c r="DF482" s="203" t="str">
        <f t="shared" si="489"/>
        <v>DF$468</v>
      </c>
      <c r="DG482" s="203" t="str">
        <f t="shared" si="489"/>
        <v>DG$468</v>
      </c>
      <c r="DH482" s="203" t="str">
        <f t="shared" si="489"/>
        <v>DH$468</v>
      </c>
      <c r="DI482" s="203" t="str">
        <f t="shared" si="489"/>
        <v>DI$468</v>
      </c>
      <c r="DJ482" s="203" t="str">
        <f t="shared" si="489"/>
        <v>DJ$468</v>
      </c>
      <c r="DK482" s="203" t="str">
        <f t="shared" si="489"/>
        <v>DK$468</v>
      </c>
      <c r="DL482" s="203" t="str">
        <f t="shared" si="489"/>
        <v>DL$468</v>
      </c>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836</v>
      </c>
      <c r="E492" s="8" t="str">
        <f t="shared" ref="E492:E497" si="502">ROW()&amp;" "&amp;D492</f>
        <v>492 SUBFREE-PV</v>
      </c>
      <c r="F492" t="s">
        <v>837</v>
      </c>
      <c r="G492" s="70" t="s">
        <v>779</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836</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836</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836</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836</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836</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836</v>
      </c>
      <c r="E498" s="8" t="str">
        <f>ROW()&amp;" "&amp;D498</f>
        <v>498 SUBFREE-PV</v>
      </c>
      <c r="G498" s="145" t="s">
        <v>833</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836</v>
      </c>
      <c r="E499" s="8" t="str">
        <f t="shared" ref="E499:E525" si="507">ROW()&amp;" "&amp;D499</f>
        <v>499 SUBFREE-PV</v>
      </c>
      <c r="G499" s="158" t="s">
        <v>832</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836</v>
      </c>
      <c r="E500" s="8" t="str">
        <f t="shared" si="507"/>
        <v>500 SUBFREE-PV</v>
      </c>
      <c r="G500" s="158" t="s">
        <v>835</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836</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836</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836</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836</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836</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836</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836</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836</v>
      </c>
      <c r="E508" s="8" t="str">
        <f t="shared" si="507"/>
        <v>508 SUBFREE-PV</v>
      </c>
      <c r="G508" s="158" t="s">
        <v>832</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836</v>
      </c>
      <c r="E509" s="8" t="str">
        <f t="shared" si="507"/>
        <v>509 SUBFREE-PV</v>
      </c>
      <c r="G509" s="145" t="s">
        <v>834</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836</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836</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836</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836</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836</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836</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836</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836</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836</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836</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836</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836</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836</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836</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836</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836</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757</v>
      </c>
      <c r="E566" s="8" t="str">
        <f t="shared" ref="E566:E576" si="660">ROW()&amp;" "&amp;D566</f>
        <v>566 SUB-PR</v>
      </c>
      <c r="F566" t="s">
        <v>445</v>
      </c>
      <c r="G566" s="70" t="s">
        <v>779</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757</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757</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757</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757</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757</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757</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757</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757</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757</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757</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757</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757</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757</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757</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757</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757</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757</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757</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757</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758</v>
      </c>
      <c r="E594" s="8" t="str">
        <f t="shared" ref="E594:E597" si="714">ROW()&amp;" "&amp;D594</f>
        <v>594 SALES-PR</v>
      </c>
      <c r="F594" t="s">
        <v>415</v>
      </c>
      <c r="G594" s="66" t="s">
        <v>778</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758</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758</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758</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758</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758</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758</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758</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758</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758</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758</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758</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758</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758</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758</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778</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778</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759</v>
      </c>
      <c r="E667" s="8" t="str">
        <f t="shared" ref="E667:E679" si="814">ROW()&amp;" "&amp;D667</f>
        <v>667 SALES-PV</v>
      </c>
      <c r="F667" t="s">
        <v>413</v>
      </c>
      <c r="G667" s="70" t="s">
        <v>778</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759</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759</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759</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759</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759</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759</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759</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759</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759</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759</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759</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759</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760</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760</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760</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760</v>
      </c>
      <c r="E692" s="8" t="str">
        <f t="shared" ref="E692" si="863">ROW()&amp;" "&amp;D692</f>
        <v>692 ASSETSALE-PV</v>
      </c>
      <c r="G692" s="145" t="s">
        <v>688</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760</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760</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760</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760</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760</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760</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760</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760</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760</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760</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760</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760</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760</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760</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760</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760</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760</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760</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760</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760</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760</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760</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760</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760</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760</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785</v>
      </c>
      <c r="E729" s="8" t="str">
        <f t="shared" ref="E729:E742" si="1000">ROW()&amp;" "&amp;D729</f>
        <v>729 HOURLY-PV</v>
      </c>
      <c r="F729" t="s">
        <v>413</v>
      </c>
      <c r="G729" s="70" t="s">
        <v>786</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785</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785</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785</v>
      </c>
      <c r="E732" s="8" t="str">
        <f t="shared" ref="E732:E735" si="1002">ROW()&amp;" "&amp;D732</f>
        <v>732 HOURLY-PV</v>
      </c>
      <c r="G732" s="127" t="s">
        <v>787</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785</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785</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785</v>
      </c>
      <c r="E735" s="8" t="str">
        <f t="shared" si="1002"/>
        <v>735 HOURLY-PV</v>
      </c>
      <c r="G735" s="145" t="s">
        <v>788</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785</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785</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785</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785</v>
      </c>
      <c r="E739" s="8" t="str">
        <f t="shared" si="1000"/>
        <v>739 HOURLY-PV</v>
      </c>
      <c r="G739" s="145" t="s">
        <v>788</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785</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785</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785</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785</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785</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785</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785</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785</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785</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785</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797</v>
      </c>
      <c r="E768" s="8" t="str">
        <f t="shared" ref="E768:E775" si="1043">ROW()&amp;" "&amp;D768</f>
        <v>768 ORIGINATIONS-PP</v>
      </c>
      <c r="F768" t="s">
        <v>796</v>
      </c>
      <c r="G768" s="66" t="s">
        <v>778</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797</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797</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797</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797</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797</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797</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797</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797</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797</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797</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797</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797</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797</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797</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797</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816</v>
      </c>
      <c r="E793" s="8" t="str">
        <f t="shared" ref="E793:E795" si="1067">ROW()&amp;" "&amp;D793</f>
        <v>793 LISTSALE-PV</v>
      </c>
      <c r="F793" t="s">
        <v>796</v>
      </c>
      <c r="G793" s="66" t="s">
        <v>778</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816</v>
      </c>
      <c r="E794" s="8" t="str">
        <f t="shared" si="1067"/>
        <v>794 LISTSALE-PV</v>
      </c>
      <c r="G794" s="95" t="s">
        <v>809</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816</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816</v>
      </c>
      <c r="E796" s="8" t="str">
        <f t="shared" ref="E796:E850" si="1068">ROW()&amp;" "&amp;D796</f>
        <v>796 LISTSALE-PV</v>
      </c>
      <c r="G796" s="95" t="s">
        <v>810</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816</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816</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816</v>
      </c>
      <c r="E799" s="8" t="str">
        <f t="shared" si="1068"/>
        <v>799 LISTSALE-PV</v>
      </c>
      <c r="G799" s="145" t="s">
        <v>805</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816</v>
      </c>
      <c r="E800" s="8" t="str">
        <f t="shared" si="1068"/>
        <v>800 LISTSALE-PV</v>
      </c>
      <c r="G800" s="145" t="s">
        <v>806</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816</v>
      </c>
      <c r="E801" s="8" t="str">
        <f t="shared" si="1068"/>
        <v>801 LISTSALE-PV</v>
      </c>
      <c r="G801" s="145" t="s">
        <v>807</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816</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816</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816</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816</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816</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816</v>
      </c>
      <c r="E807" s="8" t="str">
        <f t="shared" si="1068"/>
        <v>807 LISTSALE-PV</v>
      </c>
      <c r="G807" s="145" t="s">
        <v>805</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816</v>
      </c>
      <c r="E808" s="8" t="str">
        <f t="shared" si="1068"/>
        <v>808 LISTSALE-PV</v>
      </c>
      <c r="G808" s="145" t="s">
        <v>806</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816</v>
      </c>
      <c r="E809" s="8" t="str">
        <f t="shared" si="1068"/>
        <v>809 LISTSALE-PV</v>
      </c>
      <c r="G809" s="145" t="s">
        <v>807</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816</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816</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816</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816</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816</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816</v>
      </c>
      <c r="E815" s="8" t="str">
        <f t="shared" si="1068"/>
        <v>815 LISTSALE-PV</v>
      </c>
      <c r="G815" s="145" t="s">
        <v>805</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816</v>
      </c>
      <c r="E816" s="8" t="str">
        <f t="shared" si="1068"/>
        <v>816 LISTSALE-PV</v>
      </c>
      <c r="G816" s="145" t="s">
        <v>806</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816</v>
      </c>
      <c r="E817" s="8" t="str">
        <f t="shared" si="1068"/>
        <v>817 LISTSALE-PV</v>
      </c>
      <c r="G817" s="145" t="s">
        <v>807</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816</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816</v>
      </c>
      <c r="E819" s="8" t="str">
        <f t="shared" si="1068"/>
        <v>819 LISTSALE-PV</v>
      </c>
      <c r="G819" s="127" t="s">
        <v>808</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816</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816</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816</v>
      </c>
      <c r="E822" s="8" t="str">
        <f t="shared" si="1068"/>
        <v>822 LISTSALE-PV</v>
      </c>
      <c r="G822" s="158" t="s">
        <v>805</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816</v>
      </c>
      <c r="E823" s="8" t="str">
        <f t="shared" si="1068"/>
        <v>823 LISTSALE-PV</v>
      </c>
      <c r="G823" s="158" t="s">
        <v>806</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816</v>
      </c>
      <c r="E824" s="8" t="str">
        <f t="shared" si="1068"/>
        <v>824 LISTSALE-PV</v>
      </c>
      <c r="G824" s="158" t="s">
        <v>807</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816</v>
      </c>
      <c r="E825" s="8" t="str">
        <f t="shared" si="1068"/>
        <v>825 LISTSALE-PV</v>
      </c>
      <c r="F825" s="27"/>
      <c r="G825" s="126" t="s">
        <v>811</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816</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816</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816</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816</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816</v>
      </c>
      <c r="E830" s="8" t="str">
        <f t="shared" si="1087"/>
        <v>830 LISTSALE-PV</v>
      </c>
      <c r="G830" s="145" t="s">
        <v>805</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816</v>
      </c>
      <c r="E831" s="8" t="str">
        <f t="shared" si="1087"/>
        <v>831 LISTSALE-PV</v>
      </c>
      <c r="G831" s="145" t="s">
        <v>806</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816</v>
      </c>
      <c r="E832" s="8" t="str">
        <f t="shared" si="1087"/>
        <v>832 LISTSALE-PV</v>
      </c>
      <c r="G832" s="145" t="s">
        <v>807</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816</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816</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816</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816</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816</v>
      </c>
      <c r="E837" s="8" t="str">
        <f t="shared" si="1087"/>
        <v>837 LISTSALE-PV</v>
      </c>
      <c r="G837" s="158" t="s">
        <v>805</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816</v>
      </c>
      <c r="E838" s="8" t="str">
        <f t="shared" si="1087"/>
        <v>838 LISTSALE-PV</v>
      </c>
      <c r="G838" s="158" t="s">
        <v>806</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816</v>
      </c>
      <c r="E839" s="8" t="str">
        <f t="shared" si="1087"/>
        <v>839 LISTSALE-PV</v>
      </c>
      <c r="G839" s="158" t="s">
        <v>807</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816</v>
      </c>
      <c r="E840" s="8" t="str">
        <f t="shared" si="1087"/>
        <v>840 LISTSALE-PV</v>
      </c>
      <c r="F840" s="27"/>
      <c r="G840" s="126" t="s">
        <v>812</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816</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816</v>
      </c>
      <c r="E842" s="8" t="str">
        <f t="shared" si="1101"/>
        <v>842 LISTSALE-PV</v>
      </c>
      <c r="F842" s="27"/>
      <c r="G842" s="126" t="s">
        <v>813</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816</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816</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816</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816</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816</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816</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2:116" x14ac:dyDescent="0.4">
      <c r="B849" t="s">
        <v>332</v>
      </c>
      <c r="D849" t="s">
        <v>816</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816</v>
      </c>
      <c r="E850" s="8" t="str">
        <f t="shared" si="1068"/>
        <v>850 LISTSALE-PV</v>
      </c>
      <c r="G850" s="136" t="str">
        <f t="shared" si="1109"/>
        <v xml:space="preserve">secondary unit </v>
      </c>
    </row>
    <row r="851" spans="2:116" x14ac:dyDescent="0.4">
      <c r="B851" t="s">
        <v>332</v>
      </c>
      <c r="D851" t="s">
        <v>816</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816</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18">S$20</f>
        <v>S$16</v>
      </c>
      <c r="T937" s="199" t="str">
        <f t="shared" si="1118"/>
        <v>T$16</v>
      </c>
      <c r="U937" s="199" t="str">
        <f t="shared" si="1118"/>
        <v>U$16</v>
      </c>
      <c r="V937" s="199" t="str">
        <f t="shared" si="1118"/>
        <v>V$16</v>
      </c>
      <c r="W937" s="199" t="str">
        <f t="shared" si="1118"/>
        <v>W$16</v>
      </c>
      <c r="X937" s="199" t="str">
        <f t="shared" si="1118"/>
        <v>X$16</v>
      </c>
      <c r="Y937" s="199" t="str">
        <f t="shared" si="1118"/>
        <v>Y$16</v>
      </c>
      <c r="Z937" s="199" t="str">
        <f t="shared" si="1118"/>
        <v>Z$16</v>
      </c>
      <c r="AA937" s="199" t="str">
        <f t="shared" si="1118"/>
        <v>AA$16</v>
      </c>
      <c r="AB937" s="199" t="str">
        <f t="shared" si="1118"/>
        <v>AB$16</v>
      </c>
      <c r="AC937" s="199" t="str">
        <f t="shared" si="1118"/>
        <v>AC$16</v>
      </c>
      <c r="AD937" s="199" t="str">
        <f t="shared" si="1118"/>
        <v>AD$16</v>
      </c>
      <c r="AE937" s="199" t="str">
        <f t="shared" si="1118"/>
        <v>AE$16</v>
      </c>
      <c r="AF937" s="199" t="str">
        <f t="shared" si="1118"/>
        <v>AF$16</v>
      </c>
      <c r="AG937" s="199" t="str">
        <f t="shared" si="1118"/>
        <v>AG$16</v>
      </c>
      <c r="AH937" s="199" t="str">
        <f t="shared" si="1118"/>
        <v>AH$16</v>
      </c>
      <c r="AI937" s="199" t="str">
        <f t="shared" si="1118"/>
        <v>AI$16</v>
      </c>
      <c r="AJ937" s="199" t="str">
        <f t="shared" si="1118"/>
        <v>AJ$16</v>
      </c>
      <c r="AK937" s="199" t="str">
        <f t="shared" si="1118"/>
        <v>AK$16</v>
      </c>
      <c r="AL937" s="199" t="str">
        <f t="shared" si="1118"/>
        <v>AL$16</v>
      </c>
      <c r="AM937" s="199" t="str">
        <f t="shared" si="1118"/>
        <v>AM$16</v>
      </c>
      <c r="AN937" s="199" t="str">
        <f t="shared" si="1118"/>
        <v>AN$16</v>
      </c>
      <c r="AO937" s="199" t="str">
        <f t="shared" si="1118"/>
        <v>AO$16</v>
      </c>
      <c r="AP937" s="199" t="str">
        <f t="shared" si="1118"/>
        <v>AP$16</v>
      </c>
      <c r="AQ937" s="199" t="str">
        <f t="shared" si="1118"/>
        <v>AQ$16</v>
      </c>
      <c r="AR937" s="199" t="str">
        <f t="shared" si="1118"/>
        <v>AR$16</v>
      </c>
      <c r="AS937" s="199" t="str">
        <f t="shared" si="1118"/>
        <v>AS$16</v>
      </c>
      <c r="AT937" s="199" t="str">
        <f t="shared" si="1118"/>
        <v>AT$16</v>
      </c>
      <c r="AU937" s="199" t="str">
        <f t="shared" si="1118"/>
        <v>AU$16</v>
      </c>
      <c r="AV937" s="199" t="str">
        <f t="shared" si="1118"/>
        <v>AV$16</v>
      </c>
      <c r="AW937" s="199" t="str">
        <f t="shared" si="1118"/>
        <v>AW$16</v>
      </c>
      <c r="AX937" s="199" t="str">
        <f t="shared" si="1118"/>
        <v>AX$16</v>
      </c>
      <c r="AY937" s="199" t="str">
        <f t="shared" ref="AY937:CD937" si="1119">AY$20</f>
        <v>AY$16</v>
      </c>
      <c r="AZ937" s="199" t="str">
        <f t="shared" si="1119"/>
        <v>AZ$16</v>
      </c>
      <c r="BA937" s="199" t="str">
        <f t="shared" si="1119"/>
        <v>BA$16</v>
      </c>
      <c r="BB937" s="199" t="str">
        <f t="shared" si="1119"/>
        <v>BB$16</v>
      </c>
      <c r="BC937" s="199" t="str">
        <f t="shared" si="1119"/>
        <v>BC$16</v>
      </c>
      <c r="BD937" s="199" t="str">
        <f t="shared" si="1119"/>
        <v>BD$16</v>
      </c>
      <c r="BE937" s="199" t="str">
        <f t="shared" si="1119"/>
        <v>BE$16</v>
      </c>
      <c r="BF937" s="199" t="str">
        <f t="shared" si="1119"/>
        <v>BF$16</v>
      </c>
      <c r="BG937" s="199" t="str">
        <f t="shared" si="1119"/>
        <v>BG$16</v>
      </c>
      <c r="BH937" s="199" t="str">
        <f t="shared" si="1119"/>
        <v>BH$16</v>
      </c>
      <c r="BI937" s="199" t="str">
        <f t="shared" si="1119"/>
        <v>BI$16</v>
      </c>
      <c r="BJ937" s="199" t="str">
        <f t="shared" si="1119"/>
        <v>BJ$16</v>
      </c>
      <c r="BK937" s="199" t="str">
        <f t="shared" si="1119"/>
        <v>BK$16</v>
      </c>
      <c r="BL937" s="199" t="str">
        <f t="shared" si="1119"/>
        <v>BL$16</v>
      </c>
      <c r="BM937" s="199" t="str">
        <f t="shared" si="1119"/>
        <v>BM$16</v>
      </c>
      <c r="BN937" s="199" t="str">
        <f t="shared" si="1119"/>
        <v>BN$16</v>
      </c>
      <c r="BO937" s="199" t="str">
        <f t="shared" si="1119"/>
        <v>BO$16</v>
      </c>
      <c r="BP937" s="199" t="str">
        <f t="shared" si="1119"/>
        <v>BP$16</v>
      </c>
      <c r="BQ937" s="199" t="str">
        <f t="shared" si="1119"/>
        <v>BQ$16</v>
      </c>
      <c r="BR937" s="199" t="str">
        <f t="shared" si="1119"/>
        <v>BR$16</v>
      </c>
      <c r="BS937" s="199" t="str">
        <f t="shared" si="1119"/>
        <v>BS$16</v>
      </c>
      <c r="BT937" s="199" t="str">
        <f t="shared" si="1119"/>
        <v>BT$16</v>
      </c>
      <c r="BU937" s="199" t="str">
        <f t="shared" si="1119"/>
        <v>BU$16</v>
      </c>
      <c r="BV937" s="199" t="str">
        <f t="shared" si="1119"/>
        <v>BV$16</v>
      </c>
      <c r="BW937" s="199" t="str">
        <f t="shared" si="1119"/>
        <v>BW$16</v>
      </c>
      <c r="BX937" s="199" t="str">
        <f t="shared" si="1119"/>
        <v>BX$16</v>
      </c>
      <c r="BY937" s="199" t="str">
        <f t="shared" si="1119"/>
        <v>BY$16</v>
      </c>
      <c r="BZ937" s="199" t="str">
        <f t="shared" si="1119"/>
        <v>BZ$16</v>
      </c>
      <c r="CA937" s="199" t="str">
        <f t="shared" si="1119"/>
        <v>CA$16</v>
      </c>
      <c r="CB937" s="199" t="str">
        <f t="shared" si="1119"/>
        <v>CB$16</v>
      </c>
      <c r="CC937" s="199" t="str">
        <f t="shared" si="1119"/>
        <v>CC$16</v>
      </c>
      <c r="CD937" s="199" t="str">
        <f t="shared" si="1119"/>
        <v>CD$16</v>
      </c>
      <c r="CE937" s="199" t="str">
        <f t="shared" ref="CE937:CL937" si="1120">CE$20</f>
        <v>CE$16</v>
      </c>
      <c r="CF937" s="199" t="str">
        <f t="shared" si="1120"/>
        <v>CF$16</v>
      </c>
      <c r="CG937" s="199" t="str">
        <f t="shared" si="1120"/>
        <v>CG$16</v>
      </c>
      <c r="CH937" s="199" t="str">
        <f t="shared" si="1120"/>
        <v>CH$16</v>
      </c>
      <c r="CI937" s="199" t="str">
        <f t="shared" si="1120"/>
        <v>CI$16</v>
      </c>
      <c r="CJ937" s="199" t="str">
        <f t="shared" si="1120"/>
        <v>CJ$16</v>
      </c>
      <c r="CK937" s="199" t="str">
        <f t="shared" si="1120"/>
        <v>CK$16</v>
      </c>
      <c r="CL937" s="199" t="str">
        <f t="shared" si="1120"/>
        <v>CL$16</v>
      </c>
      <c r="CN937" s="176"/>
      <c r="CO937" s="199" t="str">
        <f t="shared" ref="CO937:DL937" si="1121">CO$20</f>
        <v>CO$16</v>
      </c>
      <c r="CP937" s="199" t="str">
        <f t="shared" si="1121"/>
        <v>CP$16</v>
      </c>
      <c r="CQ937" s="199" t="str">
        <f t="shared" si="1121"/>
        <v>CQ$16</v>
      </c>
      <c r="CR937" s="199" t="str">
        <f t="shared" si="1121"/>
        <v>CR$16</v>
      </c>
      <c r="CS937" s="199" t="str">
        <f t="shared" si="1121"/>
        <v>CS$16</v>
      </c>
      <c r="CT937" s="199" t="str">
        <f t="shared" si="1121"/>
        <v>CT$16</v>
      </c>
      <c r="CU937" s="199" t="str">
        <f t="shared" si="1121"/>
        <v>CU$16</v>
      </c>
      <c r="CV937" s="199" t="str">
        <f t="shared" si="1121"/>
        <v>CV$16</v>
      </c>
      <c r="CW937" s="199" t="str">
        <f t="shared" si="1121"/>
        <v>CW$16</v>
      </c>
      <c r="CX937" s="199" t="str">
        <f t="shared" si="1121"/>
        <v>CX$16</v>
      </c>
      <c r="CY937" s="199" t="str">
        <f t="shared" si="1121"/>
        <v>CY$16</v>
      </c>
      <c r="CZ937" s="199" t="str">
        <f t="shared" si="1121"/>
        <v>CZ$16</v>
      </c>
      <c r="DA937" s="199" t="str">
        <f t="shared" si="1121"/>
        <v>DA$16</v>
      </c>
      <c r="DB937" s="199" t="str">
        <f t="shared" si="1121"/>
        <v>DB$16</v>
      </c>
      <c r="DC937" s="199" t="str">
        <f t="shared" si="1121"/>
        <v>DC$16</v>
      </c>
      <c r="DD937" s="199" t="str">
        <f t="shared" si="1121"/>
        <v>DD$16</v>
      </c>
      <c r="DE937" s="199" t="str">
        <f t="shared" si="1121"/>
        <v>DE$16</v>
      </c>
      <c r="DF937" s="199" t="str">
        <f t="shared" si="1121"/>
        <v>DF$16</v>
      </c>
      <c r="DG937" s="199" t="str">
        <f t="shared" si="1121"/>
        <v>DG$16</v>
      </c>
      <c r="DH937" s="199" t="str">
        <f t="shared" si="1121"/>
        <v>DH$16</v>
      </c>
      <c r="DI937" s="199" t="str">
        <f t="shared" si="1121"/>
        <v>DI$16</v>
      </c>
      <c r="DJ937" s="199" t="str">
        <f t="shared" si="1121"/>
        <v>DJ$16</v>
      </c>
      <c r="DK937" s="199" t="str">
        <f t="shared" si="1121"/>
        <v>DK$16</v>
      </c>
      <c r="DL937" s="199" t="str">
        <f t="shared" si="1121"/>
        <v>DL$16</v>
      </c>
    </row>
    <row r="938" spans="1:116" x14ac:dyDescent="0.4">
      <c r="A938" s="174"/>
      <c r="E938" s="8"/>
      <c r="G938" s="175" t="s">
        <v>462</v>
      </c>
      <c r="H938" s="200"/>
      <c r="I938" s="201"/>
      <c r="J938" s="201"/>
      <c r="K938" s="202"/>
      <c r="L938" s="202"/>
      <c r="M938" s="202"/>
      <c r="N938" s="202"/>
      <c r="O938" s="202"/>
      <c r="P938" s="202"/>
      <c r="R938" s="202"/>
      <c r="S938" s="199" t="str">
        <f t="shared" ref="S938:AX938" si="1122">S$21</f>
        <v>S$17</v>
      </c>
      <c r="T938" s="199" t="str">
        <f t="shared" si="1122"/>
        <v>T$17</v>
      </c>
      <c r="U938" s="199" t="str">
        <f t="shared" si="1122"/>
        <v>U$17</v>
      </c>
      <c r="V938" s="199" t="str">
        <f t="shared" si="1122"/>
        <v>V$17</v>
      </c>
      <c r="W938" s="199" t="str">
        <f t="shared" si="1122"/>
        <v>W$17</v>
      </c>
      <c r="X938" s="199" t="str">
        <f t="shared" si="1122"/>
        <v>X$17</v>
      </c>
      <c r="Y938" s="199" t="str">
        <f t="shared" si="1122"/>
        <v>Y$17</v>
      </c>
      <c r="Z938" s="199" t="str">
        <f t="shared" si="1122"/>
        <v>Z$17</v>
      </c>
      <c r="AA938" s="199" t="str">
        <f t="shared" si="1122"/>
        <v>AA$17</v>
      </c>
      <c r="AB938" s="199" t="str">
        <f t="shared" si="1122"/>
        <v>AB$17</v>
      </c>
      <c r="AC938" s="199" t="str">
        <f t="shared" si="1122"/>
        <v>AC$17</v>
      </c>
      <c r="AD938" s="199" t="str">
        <f t="shared" si="1122"/>
        <v>AD$17</v>
      </c>
      <c r="AE938" s="199" t="str">
        <f t="shared" si="1122"/>
        <v>AE$17</v>
      </c>
      <c r="AF938" s="199" t="str">
        <f t="shared" si="1122"/>
        <v>AF$17</v>
      </c>
      <c r="AG938" s="199" t="str">
        <f t="shared" si="1122"/>
        <v>AG$17</v>
      </c>
      <c r="AH938" s="199" t="str">
        <f t="shared" si="1122"/>
        <v>AH$17</v>
      </c>
      <c r="AI938" s="199" t="str">
        <f t="shared" si="1122"/>
        <v>AI$17</v>
      </c>
      <c r="AJ938" s="199" t="str">
        <f t="shared" si="1122"/>
        <v>AJ$17</v>
      </c>
      <c r="AK938" s="199" t="str">
        <f t="shared" si="1122"/>
        <v>AK$17</v>
      </c>
      <c r="AL938" s="199" t="str">
        <f t="shared" si="1122"/>
        <v>AL$17</v>
      </c>
      <c r="AM938" s="199" t="str">
        <f t="shared" si="1122"/>
        <v>AM$17</v>
      </c>
      <c r="AN938" s="199" t="str">
        <f t="shared" si="1122"/>
        <v>AN$17</v>
      </c>
      <c r="AO938" s="199" t="str">
        <f t="shared" si="1122"/>
        <v>AO$17</v>
      </c>
      <c r="AP938" s="199" t="str">
        <f t="shared" si="1122"/>
        <v>AP$17</v>
      </c>
      <c r="AQ938" s="199" t="str">
        <f t="shared" si="1122"/>
        <v>AQ$17</v>
      </c>
      <c r="AR938" s="199" t="str">
        <f t="shared" si="1122"/>
        <v>AR$17</v>
      </c>
      <c r="AS938" s="199" t="str">
        <f t="shared" si="1122"/>
        <v>AS$17</v>
      </c>
      <c r="AT938" s="199" t="str">
        <f t="shared" si="1122"/>
        <v>AT$17</v>
      </c>
      <c r="AU938" s="199" t="str">
        <f t="shared" si="1122"/>
        <v>AU$17</v>
      </c>
      <c r="AV938" s="199" t="str">
        <f t="shared" si="1122"/>
        <v>AV$17</v>
      </c>
      <c r="AW938" s="199" t="str">
        <f t="shared" si="1122"/>
        <v>AW$17</v>
      </c>
      <c r="AX938" s="199" t="str">
        <f t="shared" si="1122"/>
        <v>AX$17</v>
      </c>
      <c r="AY938" s="199" t="str">
        <f t="shared" ref="AY938:CD938" si="1123">AY$21</f>
        <v>AY$17</v>
      </c>
      <c r="AZ938" s="199" t="str">
        <f t="shared" si="1123"/>
        <v>AZ$17</v>
      </c>
      <c r="BA938" s="199" t="str">
        <f t="shared" si="1123"/>
        <v>BA$17</v>
      </c>
      <c r="BB938" s="199" t="str">
        <f t="shared" si="1123"/>
        <v>BB$17</v>
      </c>
      <c r="BC938" s="199" t="str">
        <f t="shared" si="1123"/>
        <v>BC$17</v>
      </c>
      <c r="BD938" s="199" t="str">
        <f t="shared" si="1123"/>
        <v>BD$17</v>
      </c>
      <c r="BE938" s="199" t="str">
        <f t="shared" si="1123"/>
        <v>BE$17</v>
      </c>
      <c r="BF938" s="199" t="str">
        <f t="shared" si="1123"/>
        <v>BF$17</v>
      </c>
      <c r="BG938" s="199" t="str">
        <f t="shared" si="1123"/>
        <v>BG$17</v>
      </c>
      <c r="BH938" s="199" t="str">
        <f t="shared" si="1123"/>
        <v>BH$17</v>
      </c>
      <c r="BI938" s="199" t="str">
        <f t="shared" si="1123"/>
        <v>BI$17</v>
      </c>
      <c r="BJ938" s="199" t="str">
        <f t="shared" si="1123"/>
        <v>BJ$17</v>
      </c>
      <c r="BK938" s="199" t="str">
        <f t="shared" si="1123"/>
        <v>BK$17</v>
      </c>
      <c r="BL938" s="199" t="str">
        <f t="shared" si="1123"/>
        <v>BL$17</v>
      </c>
      <c r="BM938" s="199" t="str">
        <f t="shared" si="1123"/>
        <v>BM$17</v>
      </c>
      <c r="BN938" s="199" t="str">
        <f t="shared" si="1123"/>
        <v>BN$17</v>
      </c>
      <c r="BO938" s="199" t="str">
        <f t="shared" si="1123"/>
        <v>BO$17</v>
      </c>
      <c r="BP938" s="199" t="str">
        <f t="shared" si="1123"/>
        <v>BP$17</v>
      </c>
      <c r="BQ938" s="199" t="str">
        <f t="shared" si="1123"/>
        <v>BQ$17</v>
      </c>
      <c r="BR938" s="199" t="str">
        <f t="shared" si="1123"/>
        <v>BR$17</v>
      </c>
      <c r="BS938" s="199" t="str">
        <f t="shared" si="1123"/>
        <v>BS$17</v>
      </c>
      <c r="BT938" s="199" t="str">
        <f t="shared" si="1123"/>
        <v>BT$17</v>
      </c>
      <c r="BU938" s="199" t="str">
        <f t="shared" si="1123"/>
        <v>BU$17</v>
      </c>
      <c r="BV938" s="199" t="str">
        <f t="shared" si="1123"/>
        <v>BV$17</v>
      </c>
      <c r="BW938" s="199" t="str">
        <f t="shared" si="1123"/>
        <v>BW$17</v>
      </c>
      <c r="BX938" s="199" t="str">
        <f t="shared" si="1123"/>
        <v>BX$17</v>
      </c>
      <c r="BY938" s="199" t="str">
        <f t="shared" si="1123"/>
        <v>BY$17</v>
      </c>
      <c r="BZ938" s="199" t="str">
        <f t="shared" si="1123"/>
        <v>BZ$17</v>
      </c>
      <c r="CA938" s="199" t="str">
        <f t="shared" si="1123"/>
        <v>CA$17</v>
      </c>
      <c r="CB938" s="199" t="str">
        <f t="shared" si="1123"/>
        <v>CB$17</v>
      </c>
      <c r="CC938" s="199" t="str">
        <f t="shared" si="1123"/>
        <v>CC$17</v>
      </c>
      <c r="CD938" s="199" t="str">
        <f t="shared" si="1123"/>
        <v>CD$17</v>
      </c>
      <c r="CE938" s="199" t="str">
        <f t="shared" ref="CE938:CL938" si="1124">CE$21</f>
        <v>CE$17</v>
      </c>
      <c r="CF938" s="199" t="str">
        <f t="shared" si="1124"/>
        <v>CF$17</v>
      </c>
      <c r="CG938" s="199" t="str">
        <f t="shared" si="1124"/>
        <v>CG$17</v>
      </c>
      <c r="CH938" s="199" t="str">
        <f t="shared" si="1124"/>
        <v>CH$17</v>
      </c>
      <c r="CI938" s="199" t="str">
        <f t="shared" si="1124"/>
        <v>CI$17</v>
      </c>
      <c r="CJ938" s="199" t="str">
        <f t="shared" si="1124"/>
        <v>CJ$17</v>
      </c>
      <c r="CK938" s="199" t="str">
        <f t="shared" si="1124"/>
        <v>CK$17</v>
      </c>
      <c r="CL938" s="199" t="str">
        <f t="shared" si="1124"/>
        <v>CL$17</v>
      </c>
      <c r="CN938" s="201"/>
      <c r="CO938" s="199" t="str">
        <f t="shared" ref="CO938:DL938" si="1125">CO$21</f>
        <v>CO$17</v>
      </c>
      <c r="CP938" s="199" t="str">
        <f t="shared" si="1125"/>
        <v>CP$17</v>
      </c>
      <c r="CQ938" s="199" t="str">
        <f t="shared" si="1125"/>
        <v>CQ$17</v>
      </c>
      <c r="CR938" s="199" t="str">
        <f t="shared" si="1125"/>
        <v>CR$17</v>
      </c>
      <c r="CS938" s="199" t="str">
        <f t="shared" si="1125"/>
        <v>CS$17</v>
      </c>
      <c r="CT938" s="199" t="str">
        <f t="shared" si="1125"/>
        <v>CT$17</v>
      </c>
      <c r="CU938" s="199" t="str">
        <f t="shared" si="1125"/>
        <v>CU$17</v>
      </c>
      <c r="CV938" s="199" t="str">
        <f t="shared" si="1125"/>
        <v>CV$17</v>
      </c>
      <c r="CW938" s="199" t="str">
        <f t="shared" si="1125"/>
        <v>CW$17</v>
      </c>
      <c r="CX938" s="199" t="str">
        <f t="shared" si="1125"/>
        <v>CX$17</v>
      </c>
      <c r="CY938" s="199" t="str">
        <f t="shared" si="1125"/>
        <v>CY$17</v>
      </c>
      <c r="CZ938" s="199" t="str">
        <f t="shared" si="1125"/>
        <v>CZ$17</v>
      </c>
      <c r="DA938" s="199" t="str">
        <f t="shared" si="1125"/>
        <v>DA$17</v>
      </c>
      <c r="DB938" s="199" t="str">
        <f t="shared" si="1125"/>
        <v>DB$17</v>
      </c>
      <c r="DC938" s="199" t="str">
        <f t="shared" si="1125"/>
        <v>DC$17</v>
      </c>
      <c r="DD938" s="199" t="str">
        <f t="shared" si="1125"/>
        <v>DD$17</v>
      </c>
      <c r="DE938" s="199" t="str">
        <f t="shared" si="1125"/>
        <v>DE$17</v>
      </c>
      <c r="DF938" s="199" t="str">
        <f t="shared" si="1125"/>
        <v>DF$17</v>
      </c>
      <c r="DG938" s="199" t="str">
        <f t="shared" si="1125"/>
        <v>DG$17</v>
      </c>
      <c r="DH938" s="199" t="str">
        <f t="shared" si="1125"/>
        <v>DH$17</v>
      </c>
      <c r="DI938" s="199" t="str">
        <f t="shared" si="1125"/>
        <v>DI$17</v>
      </c>
      <c r="DJ938" s="199" t="str">
        <f t="shared" si="1125"/>
        <v>DJ$17</v>
      </c>
      <c r="DK938" s="199" t="str">
        <f t="shared" si="1125"/>
        <v>DK$17</v>
      </c>
      <c r="DL938" s="199" t="str">
        <f t="shared" si="1125"/>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6">S$22</f>
        <v>S$18</v>
      </c>
      <c r="T941" s="190" t="str">
        <f t="shared" si="1126"/>
        <v>T$18</v>
      </c>
      <c r="U941" s="190" t="str">
        <f t="shared" si="1126"/>
        <v>U$18</v>
      </c>
      <c r="V941" s="190" t="str">
        <f t="shared" si="1126"/>
        <v>V$18</v>
      </c>
      <c r="W941" s="190" t="str">
        <f t="shared" si="1126"/>
        <v>W$18</v>
      </c>
      <c r="X941" s="190" t="str">
        <f t="shared" si="1126"/>
        <v>X$18</v>
      </c>
      <c r="Y941" s="190" t="str">
        <f t="shared" si="1126"/>
        <v>Y$18</v>
      </c>
      <c r="Z941" s="190" t="str">
        <f t="shared" si="1126"/>
        <v>Z$18</v>
      </c>
      <c r="AA941" s="190" t="str">
        <f t="shared" si="1126"/>
        <v>AA$18</v>
      </c>
      <c r="AB941" s="190" t="str">
        <f t="shared" si="1126"/>
        <v>AB$18</v>
      </c>
      <c r="AC941" s="190" t="str">
        <f t="shared" si="1126"/>
        <v>AC$18</v>
      </c>
      <c r="AD941" s="190" t="str">
        <f t="shared" si="1126"/>
        <v>AD$18</v>
      </c>
      <c r="AE941" s="190" t="str">
        <f t="shared" si="1126"/>
        <v>AE$18</v>
      </c>
      <c r="AF941" s="190" t="str">
        <f t="shared" si="1126"/>
        <v>AF$18</v>
      </c>
      <c r="AG941" s="190" t="str">
        <f t="shared" si="1126"/>
        <v>AG$18</v>
      </c>
      <c r="AH941" s="190" t="str">
        <f t="shared" si="1126"/>
        <v>AH$18</v>
      </c>
      <c r="AI941" s="190" t="str">
        <f t="shared" si="1126"/>
        <v>AI$18</v>
      </c>
      <c r="AJ941" s="190" t="str">
        <f t="shared" si="1126"/>
        <v>AJ$18</v>
      </c>
      <c r="AK941" s="190" t="str">
        <f t="shared" si="1126"/>
        <v>AK$18</v>
      </c>
      <c r="AL941" s="190" t="str">
        <f t="shared" si="1126"/>
        <v>AL$18</v>
      </c>
      <c r="AM941" s="190" t="str">
        <f t="shared" si="1126"/>
        <v>AM$18</v>
      </c>
      <c r="AN941" s="190" t="str">
        <f t="shared" si="1126"/>
        <v>AN$18</v>
      </c>
      <c r="AO941" s="190" t="str">
        <f t="shared" si="1126"/>
        <v>AO$18</v>
      </c>
      <c r="AP941" s="190" t="str">
        <f t="shared" si="1126"/>
        <v>AP$18</v>
      </c>
      <c r="AQ941" s="190" t="str">
        <f t="shared" si="1126"/>
        <v>AQ$18</v>
      </c>
      <c r="AR941" s="190" t="str">
        <f t="shared" si="1126"/>
        <v>AR$18</v>
      </c>
      <c r="AS941" s="190" t="str">
        <f t="shared" si="1126"/>
        <v>AS$18</v>
      </c>
      <c r="AT941" s="190" t="str">
        <f t="shared" si="1126"/>
        <v>AT$18</v>
      </c>
      <c r="AU941" s="190" t="str">
        <f t="shared" si="1126"/>
        <v>AU$18</v>
      </c>
      <c r="AV941" s="190" t="str">
        <f t="shared" si="1126"/>
        <v>AV$18</v>
      </c>
      <c r="AW941" s="190" t="str">
        <f t="shared" si="1126"/>
        <v>AW$18</v>
      </c>
      <c r="AX941" s="190" t="str">
        <f t="shared" si="1126"/>
        <v>AX$18</v>
      </c>
      <c r="AY941" s="190" t="str">
        <f t="shared" ref="AY941:CD941" si="1127">AY$22</f>
        <v>AY$18</v>
      </c>
      <c r="AZ941" s="190" t="str">
        <f t="shared" si="1127"/>
        <v>AZ$18</v>
      </c>
      <c r="BA941" s="190" t="str">
        <f t="shared" si="1127"/>
        <v>BA$18</v>
      </c>
      <c r="BB941" s="190" t="str">
        <f t="shared" si="1127"/>
        <v>BB$18</v>
      </c>
      <c r="BC941" s="190" t="str">
        <f t="shared" si="1127"/>
        <v>BC$18</v>
      </c>
      <c r="BD941" s="190" t="str">
        <f t="shared" si="1127"/>
        <v>BD$18</v>
      </c>
      <c r="BE941" s="190" t="str">
        <f t="shared" si="1127"/>
        <v>BE$18</v>
      </c>
      <c r="BF941" s="190" t="str">
        <f t="shared" si="1127"/>
        <v>BF$18</v>
      </c>
      <c r="BG941" s="190" t="str">
        <f t="shared" si="1127"/>
        <v>BG$18</v>
      </c>
      <c r="BH941" s="190" t="str">
        <f t="shared" si="1127"/>
        <v>BH$18</v>
      </c>
      <c r="BI941" s="190" t="str">
        <f t="shared" si="1127"/>
        <v>BI$18</v>
      </c>
      <c r="BJ941" s="190" t="str">
        <f t="shared" si="1127"/>
        <v>BJ$18</v>
      </c>
      <c r="BK941" s="190" t="str">
        <f t="shared" si="1127"/>
        <v>BK$18</v>
      </c>
      <c r="BL941" s="190" t="str">
        <f t="shared" si="1127"/>
        <v>BL$18</v>
      </c>
      <c r="BM941" s="190" t="str">
        <f t="shared" si="1127"/>
        <v>BM$18</v>
      </c>
      <c r="BN941" s="190" t="str">
        <f t="shared" si="1127"/>
        <v>BN$18</v>
      </c>
      <c r="BO941" s="190" t="str">
        <f t="shared" si="1127"/>
        <v>BO$18</v>
      </c>
      <c r="BP941" s="190" t="str">
        <f t="shared" si="1127"/>
        <v>BP$18</v>
      </c>
      <c r="BQ941" s="190" t="str">
        <f t="shared" si="1127"/>
        <v>BQ$18</v>
      </c>
      <c r="BR941" s="190" t="str">
        <f t="shared" si="1127"/>
        <v>BR$18</v>
      </c>
      <c r="BS941" s="190" t="str">
        <f t="shared" si="1127"/>
        <v>BS$18</v>
      </c>
      <c r="BT941" s="190" t="str">
        <f t="shared" si="1127"/>
        <v>BT$18</v>
      </c>
      <c r="BU941" s="190" t="str">
        <f t="shared" si="1127"/>
        <v>BU$18</v>
      </c>
      <c r="BV941" s="190" t="str">
        <f t="shared" si="1127"/>
        <v>BV$18</v>
      </c>
      <c r="BW941" s="190" t="str">
        <f t="shared" si="1127"/>
        <v>BW$18</v>
      </c>
      <c r="BX941" s="190" t="str">
        <f t="shared" si="1127"/>
        <v>BX$18</v>
      </c>
      <c r="BY941" s="190" t="str">
        <f t="shared" si="1127"/>
        <v>BY$18</v>
      </c>
      <c r="BZ941" s="190" t="str">
        <f t="shared" si="1127"/>
        <v>BZ$18</v>
      </c>
      <c r="CA941" s="190" t="str">
        <f t="shared" si="1127"/>
        <v>CA$18</v>
      </c>
      <c r="CB941" s="190" t="str">
        <f t="shared" si="1127"/>
        <v>CB$18</v>
      </c>
      <c r="CC941" s="190" t="str">
        <f t="shared" si="1127"/>
        <v>CC$18</v>
      </c>
      <c r="CD941" s="190" t="str">
        <f t="shared" si="1127"/>
        <v>CD$18</v>
      </c>
      <c r="CE941" s="190" t="str">
        <f t="shared" ref="CE941:CL941" si="1128">CE$22</f>
        <v>CE$18</v>
      </c>
      <c r="CF941" s="190" t="str">
        <f t="shared" si="1128"/>
        <v>CF$18</v>
      </c>
      <c r="CG941" s="190" t="str">
        <f t="shared" si="1128"/>
        <v>CG$18</v>
      </c>
      <c r="CH941" s="190" t="str">
        <f t="shared" si="1128"/>
        <v>CH$18</v>
      </c>
      <c r="CI941" s="190" t="str">
        <f t="shared" si="1128"/>
        <v>CI$18</v>
      </c>
      <c r="CJ941" s="190" t="str">
        <f t="shared" si="1128"/>
        <v>CJ$18</v>
      </c>
      <c r="CK941" s="190" t="str">
        <f t="shared" si="1128"/>
        <v>CK$18</v>
      </c>
      <c r="CL941" s="190" t="str">
        <f t="shared" si="1128"/>
        <v>CL$18</v>
      </c>
      <c r="CN941" s="201"/>
      <c r="CO941" s="190" t="str">
        <f t="shared" ref="CO941:DL941" si="1129">CO$22</f>
        <v>CO$18</v>
      </c>
      <c r="CP941" s="190" t="str">
        <f t="shared" si="1129"/>
        <v>CP$18</v>
      </c>
      <c r="CQ941" s="190" t="str">
        <f t="shared" si="1129"/>
        <v>CQ$18</v>
      </c>
      <c r="CR941" s="190" t="str">
        <f t="shared" si="1129"/>
        <v>CR$18</v>
      </c>
      <c r="CS941" s="190" t="str">
        <f t="shared" si="1129"/>
        <v>CS$18</v>
      </c>
      <c r="CT941" s="190" t="str">
        <f t="shared" si="1129"/>
        <v>CT$18</v>
      </c>
      <c r="CU941" s="190" t="str">
        <f t="shared" si="1129"/>
        <v>CU$18</v>
      </c>
      <c r="CV941" s="190" t="str">
        <f t="shared" si="1129"/>
        <v>CV$18</v>
      </c>
      <c r="CW941" s="190" t="str">
        <f t="shared" si="1129"/>
        <v>CW$18</v>
      </c>
      <c r="CX941" s="190" t="str">
        <f t="shared" si="1129"/>
        <v>CX$18</v>
      </c>
      <c r="CY941" s="190" t="str">
        <f t="shared" si="1129"/>
        <v>CY$18</v>
      </c>
      <c r="CZ941" s="190" t="str">
        <f t="shared" si="1129"/>
        <v>CZ$18</v>
      </c>
      <c r="DA941" s="190" t="str">
        <f t="shared" si="1129"/>
        <v>DA$18</v>
      </c>
      <c r="DB941" s="190" t="str">
        <f t="shared" si="1129"/>
        <v>DB$18</v>
      </c>
      <c r="DC941" s="190" t="str">
        <f t="shared" si="1129"/>
        <v>DC$18</v>
      </c>
      <c r="DD941" s="190" t="str">
        <f t="shared" si="1129"/>
        <v>DD$18</v>
      </c>
      <c r="DE941" s="190" t="str">
        <f t="shared" si="1129"/>
        <v>DE$18</v>
      </c>
      <c r="DF941" s="190" t="str">
        <f t="shared" si="1129"/>
        <v>DF$18</v>
      </c>
      <c r="DG941" s="190" t="str">
        <f t="shared" si="1129"/>
        <v>DG$18</v>
      </c>
      <c r="DH941" s="190" t="str">
        <f t="shared" si="1129"/>
        <v>DH$18</v>
      </c>
      <c r="DI941" s="190" t="str">
        <f t="shared" si="1129"/>
        <v>DI$18</v>
      </c>
      <c r="DJ941" s="190" t="str">
        <f t="shared" si="1129"/>
        <v>DJ$18</v>
      </c>
      <c r="DK941" s="190" t="str">
        <f t="shared" si="1129"/>
        <v>DK$18</v>
      </c>
      <c r="DL941" s="190" t="str">
        <f t="shared" si="1129"/>
        <v>DL$18</v>
      </c>
    </row>
    <row r="942" spans="1:116" x14ac:dyDescent="0.4">
      <c r="A942" s="174"/>
      <c r="E942" s="8"/>
      <c r="G942" s="175" t="s">
        <v>464</v>
      </c>
      <c r="H942" s="200"/>
      <c r="I942" s="201"/>
      <c r="J942" s="201"/>
      <c r="K942" s="202"/>
      <c r="L942" s="202"/>
      <c r="M942" s="202"/>
      <c r="N942" s="202"/>
      <c r="O942" s="202"/>
      <c r="P942" s="202"/>
      <c r="R942" s="202"/>
      <c r="S942" s="190" t="str">
        <f t="shared" ref="S942:AX942" si="1130">S$23</f>
        <v>S$19</v>
      </c>
      <c r="T942" s="190" t="str">
        <f t="shared" si="1130"/>
        <v>T$19</v>
      </c>
      <c r="U942" s="190" t="str">
        <f t="shared" si="1130"/>
        <v>U$19</v>
      </c>
      <c r="V942" s="190" t="str">
        <f t="shared" si="1130"/>
        <v>V$19</v>
      </c>
      <c r="W942" s="190" t="str">
        <f t="shared" si="1130"/>
        <v>W$19</v>
      </c>
      <c r="X942" s="190" t="str">
        <f t="shared" si="1130"/>
        <v>X$19</v>
      </c>
      <c r="Y942" s="190" t="str">
        <f t="shared" si="1130"/>
        <v>Y$19</v>
      </c>
      <c r="Z942" s="190" t="str">
        <f t="shared" si="1130"/>
        <v>Z$19</v>
      </c>
      <c r="AA942" s="190" t="str">
        <f t="shared" si="1130"/>
        <v>AA$19</v>
      </c>
      <c r="AB942" s="190" t="str">
        <f t="shared" si="1130"/>
        <v>AB$19</v>
      </c>
      <c r="AC942" s="190" t="str">
        <f t="shared" si="1130"/>
        <v>AC$19</v>
      </c>
      <c r="AD942" s="190" t="str">
        <f t="shared" si="1130"/>
        <v>AD$19</v>
      </c>
      <c r="AE942" s="190" t="str">
        <f t="shared" si="1130"/>
        <v>AE$19</v>
      </c>
      <c r="AF942" s="190" t="str">
        <f t="shared" si="1130"/>
        <v>AF$19</v>
      </c>
      <c r="AG942" s="190" t="str">
        <f t="shared" si="1130"/>
        <v>AG$19</v>
      </c>
      <c r="AH942" s="190" t="str">
        <f t="shared" si="1130"/>
        <v>AH$19</v>
      </c>
      <c r="AI942" s="190" t="str">
        <f t="shared" si="1130"/>
        <v>AI$19</v>
      </c>
      <c r="AJ942" s="190" t="str">
        <f t="shared" si="1130"/>
        <v>AJ$19</v>
      </c>
      <c r="AK942" s="190" t="str">
        <f t="shared" si="1130"/>
        <v>AK$19</v>
      </c>
      <c r="AL942" s="190" t="str">
        <f t="shared" si="1130"/>
        <v>AL$19</v>
      </c>
      <c r="AM942" s="190" t="str">
        <f t="shared" si="1130"/>
        <v>AM$19</v>
      </c>
      <c r="AN942" s="190" t="str">
        <f t="shared" si="1130"/>
        <v>AN$19</v>
      </c>
      <c r="AO942" s="190" t="str">
        <f t="shared" si="1130"/>
        <v>AO$19</v>
      </c>
      <c r="AP942" s="190" t="str">
        <f t="shared" si="1130"/>
        <v>AP$19</v>
      </c>
      <c r="AQ942" s="190" t="str">
        <f t="shared" si="1130"/>
        <v>AQ$19</v>
      </c>
      <c r="AR942" s="190" t="str">
        <f t="shared" si="1130"/>
        <v>AR$19</v>
      </c>
      <c r="AS942" s="190" t="str">
        <f t="shared" si="1130"/>
        <v>AS$19</v>
      </c>
      <c r="AT942" s="190" t="str">
        <f t="shared" si="1130"/>
        <v>AT$19</v>
      </c>
      <c r="AU942" s="190" t="str">
        <f t="shared" si="1130"/>
        <v>AU$19</v>
      </c>
      <c r="AV942" s="190" t="str">
        <f t="shared" si="1130"/>
        <v>AV$19</v>
      </c>
      <c r="AW942" s="190" t="str">
        <f t="shared" si="1130"/>
        <v>AW$19</v>
      </c>
      <c r="AX942" s="190" t="str">
        <f t="shared" si="1130"/>
        <v>AX$19</v>
      </c>
      <c r="AY942" s="190" t="str">
        <f t="shared" ref="AY942:CD942" si="1131">AY$23</f>
        <v>AY$19</v>
      </c>
      <c r="AZ942" s="190" t="str">
        <f t="shared" si="1131"/>
        <v>AZ$19</v>
      </c>
      <c r="BA942" s="190" t="str">
        <f t="shared" si="1131"/>
        <v>BA$19</v>
      </c>
      <c r="BB942" s="190" t="str">
        <f t="shared" si="1131"/>
        <v>BB$19</v>
      </c>
      <c r="BC942" s="190" t="str">
        <f t="shared" si="1131"/>
        <v>BC$19</v>
      </c>
      <c r="BD942" s="190" t="str">
        <f t="shared" si="1131"/>
        <v>BD$19</v>
      </c>
      <c r="BE942" s="190" t="str">
        <f t="shared" si="1131"/>
        <v>BE$19</v>
      </c>
      <c r="BF942" s="190" t="str">
        <f t="shared" si="1131"/>
        <v>BF$19</v>
      </c>
      <c r="BG942" s="190" t="str">
        <f t="shared" si="1131"/>
        <v>BG$19</v>
      </c>
      <c r="BH942" s="190" t="str">
        <f t="shared" si="1131"/>
        <v>BH$19</v>
      </c>
      <c r="BI942" s="190" t="str">
        <f t="shared" si="1131"/>
        <v>BI$19</v>
      </c>
      <c r="BJ942" s="190" t="str">
        <f t="shared" si="1131"/>
        <v>BJ$19</v>
      </c>
      <c r="BK942" s="190" t="str">
        <f t="shared" si="1131"/>
        <v>BK$19</v>
      </c>
      <c r="BL942" s="190" t="str">
        <f t="shared" si="1131"/>
        <v>BL$19</v>
      </c>
      <c r="BM942" s="190" t="str">
        <f t="shared" si="1131"/>
        <v>BM$19</v>
      </c>
      <c r="BN942" s="190" t="str">
        <f t="shared" si="1131"/>
        <v>BN$19</v>
      </c>
      <c r="BO942" s="190" t="str">
        <f t="shared" si="1131"/>
        <v>BO$19</v>
      </c>
      <c r="BP942" s="190" t="str">
        <f t="shared" si="1131"/>
        <v>BP$19</v>
      </c>
      <c r="BQ942" s="190" t="str">
        <f t="shared" si="1131"/>
        <v>BQ$19</v>
      </c>
      <c r="BR942" s="190" t="str">
        <f t="shared" si="1131"/>
        <v>BR$19</v>
      </c>
      <c r="BS942" s="190" t="str">
        <f t="shared" si="1131"/>
        <v>BS$19</v>
      </c>
      <c r="BT942" s="190" t="str">
        <f t="shared" si="1131"/>
        <v>BT$19</v>
      </c>
      <c r="BU942" s="190" t="str">
        <f t="shared" si="1131"/>
        <v>BU$19</v>
      </c>
      <c r="BV942" s="190" t="str">
        <f t="shared" si="1131"/>
        <v>BV$19</v>
      </c>
      <c r="BW942" s="190" t="str">
        <f t="shared" si="1131"/>
        <v>BW$19</v>
      </c>
      <c r="BX942" s="190" t="str">
        <f t="shared" si="1131"/>
        <v>BX$19</v>
      </c>
      <c r="BY942" s="190" t="str">
        <f t="shared" si="1131"/>
        <v>BY$19</v>
      </c>
      <c r="BZ942" s="190" t="str">
        <f t="shared" si="1131"/>
        <v>BZ$19</v>
      </c>
      <c r="CA942" s="190" t="str">
        <f t="shared" si="1131"/>
        <v>CA$19</v>
      </c>
      <c r="CB942" s="190" t="str">
        <f t="shared" si="1131"/>
        <v>CB$19</v>
      </c>
      <c r="CC942" s="190" t="str">
        <f t="shared" si="1131"/>
        <v>CC$19</v>
      </c>
      <c r="CD942" s="190" t="str">
        <f t="shared" si="1131"/>
        <v>CD$19</v>
      </c>
      <c r="CE942" s="190" t="str">
        <f t="shared" ref="CE942:CL942" si="1132">CE$23</f>
        <v>CE$19</v>
      </c>
      <c r="CF942" s="190" t="str">
        <f t="shared" si="1132"/>
        <v>CF$19</v>
      </c>
      <c r="CG942" s="190" t="str">
        <f t="shared" si="1132"/>
        <v>CG$19</v>
      </c>
      <c r="CH942" s="190" t="str">
        <f t="shared" si="1132"/>
        <v>CH$19</v>
      </c>
      <c r="CI942" s="190" t="str">
        <f t="shared" si="1132"/>
        <v>CI$19</v>
      </c>
      <c r="CJ942" s="190" t="str">
        <f t="shared" si="1132"/>
        <v>CJ$19</v>
      </c>
      <c r="CK942" s="190" t="str">
        <f t="shared" si="1132"/>
        <v>CK$19</v>
      </c>
      <c r="CL942" s="190" t="str">
        <f t="shared" si="1132"/>
        <v>CL$19</v>
      </c>
      <c r="CN942" s="201"/>
      <c r="CO942" s="190" t="str">
        <f t="shared" ref="CO942:DL942" si="1133">CO$23</f>
        <v>CO$19</v>
      </c>
      <c r="CP942" s="190" t="str">
        <f t="shared" si="1133"/>
        <v>CP$19</v>
      </c>
      <c r="CQ942" s="190" t="str">
        <f t="shared" si="1133"/>
        <v>CQ$19</v>
      </c>
      <c r="CR942" s="190" t="str">
        <f t="shared" si="1133"/>
        <v>CR$19</v>
      </c>
      <c r="CS942" s="190" t="str">
        <f t="shared" si="1133"/>
        <v>CS$19</v>
      </c>
      <c r="CT942" s="190" t="str">
        <f t="shared" si="1133"/>
        <v>CT$19</v>
      </c>
      <c r="CU942" s="190" t="str">
        <f t="shared" si="1133"/>
        <v>CU$19</v>
      </c>
      <c r="CV942" s="190" t="str">
        <f t="shared" si="1133"/>
        <v>CV$19</v>
      </c>
      <c r="CW942" s="190" t="str">
        <f t="shared" si="1133"/>
        <v>CW$19</v>
      </c>
      <c r="CX942" s="190" t="str">
        <f t="shared" si="1133"/>
        <v>CX$19</v>
      </c>
      <c r="CY942" s="190" t="str">
        <f t="shared" si="1133"/>
        <v>CY$19</v>
      </c>
      <c r="CZ942" s="190" t="str">
        <f t="shared" si="1133"/>
        <v>CZ$19</v>
      </c>
      <c r="DA942" s="190" t="str">
        <f t="shared" si="1133"/>
        <v>DA$19</v>
      </c>
      <c r="DB942" s="190" t="str">
        <f t="shared" si="1133"/>
        <v>DB$19</v>
      </c>
      <c r="DC942" s="190" t="str">
        <f t="shared" si="1133"/>
        <v>DC$19</v>
      </c>
      <c r="DD942" s="190" t="str">
        <f t="shared" si="1133"/>
        <v>DD$19</v>
      </c>
      <c r="DE942" s="190" t="str">
        <f t="shared" si="1133"/>
        <v>DE$19</v>
      </c>
      <c r="DF942" s="190" t="str">
        <f t="shared" si="1133"/>
        <v>DF$19</v>
      </c>
      <c r="DG942" s="190" t="str">
        <f t="shared" si="1133"/>
        <v>DG$19</v>
      </c>
      <c r="DH942" s="190" t="str">
        <f t="shared" si="1133"/>
        <v>DH$19</v>
      </c>
      <c r="DI942" s="190" t="str">
        <f t="shared" si="1133"/>
        <v>DI$19</v>
      </c>
      <c r="DJ942" s="190" t="str">
        <f t="shared" si="1133"/>
        <v>DJ$19</v>
      </c>
      <c r="DK942" s="190" t="str">
        <f t="shared" si="1133"/>
        <v>DK$19</v>
      </c>
      <c r="DL942" s="190" t="str">
        <f t="shared" si="1133"/>
        <v>DL$19</v>
      </c>
    </row>
    <row r="943" spans="1:116" x14ac:dyDescent="0.4">
      <c r="A943" s="142" t="s">
        <v>218</v>
      </c>
      <c r="B943" s="31" t="s">
        <v>81</v>
      </c>
      <c r="C943" s="31"/>
      <c r="D943" t="s">
        <v>761</v>
      </c>
      <c r="E943" s="8" t="str">
        <f t="shared" ref="E943:E950" si="1134">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5">E944</f>
        <v>944 WCAR-S</v>
      </c>
      <c r="D944" t="s">
        <v>761</v>
      </c>
      <c r="E944" s="8" t="str">
        <f t="shared" si="1134"/>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5"/>
        <v>945 WCAR-S</v>
      </c>
      <c r="D945" t="s">
        <v>761</v>
      </c>
      <c r="E945" s="8" t="str">
        <f t="shared" si="1134"/>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5"/>
        <v>946 WCAR-S</v>
      </c>
      <c r="C946" t="s">
        <v>224</v>
      </c>
      <c r="D946" t="s">
        <v>761</v>
      </c>
      <c r="E946" s="8" t="str">
        <f t="shared" si="1134"/>
        <v>946 WCAR-S</v>
      </c>
      <c r="G946" s="126" t="str">
        <f>"Accounts receivable"&amp;" - "&amp;G950</f>
        <v>Accounts receivable - (Primary label)</v>
      </c>
      <c r="H946" s="27"/>
      <c r="I946" s="78"/>
      <c r="J946" s="78"/>
      <c r="K946" s="118">
        <f t="shared" ref="K946:P946" ca="1" si="1136">SUMIF($4:$4,K$2,946:946)</f>
        <v>821.91780821917803</v>
      </c>
      <c r="L946" s="118">
        <f t="shared" ca="1" si="1136"/>
        <v>821.91780821917803</v>
      </c>
      <c r="M946" s="118">
        <f t="shared" ca="1" si="1136"/>
        <v>821.91780821917803</v>
      </c>
      <c r="N946" s="118">
        <f t="shared" ca="1" si="1136"/>
        <v>821.91780821917803</v>
      </c>
      <c r="O946" s="118">
        <f t="shared" ca="1" si="1136"/>
        <v>821.91780821917803</v>
      </c>
      <c r="P946" s="118">
        <f t="shared" ca="1" si="1136"/>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5"/>
        <v>947 WCAR-S</v>
      </c>
      <c r="D947" t="s">
        <v>761</v>
      </c>
      <c r="E947" s="8" t="str">
        <f t="shared" si="1134"/>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5"/>
        <v>948 WCAR-S</v>
      </c>
      <c r="C948" t="s">
        <v>234</v>
      </c>
      <c r="D948" t="s">
        <v>761</v>
      </c>
      <c r="E948" s="8" t="str">
        <f t="shared" si="1134"/>
        <v>948 WCAR-S</v>
      </c>
      <c r="G948" s="126" t="str">
        <f>"Change in "&amp;G946</f>
        <v>Change in Accounts receivable - (Primary label)</v>
      </c>
      <c r="K948" s="33">
        <f t="shared" ref="K948:P948" ca="1" si="1137">SUMIF($3:$3,K$2,946:946)</f>
        <v>9863.0136986301368</v>
      </c>
      <c r="L948" s="33">
        <f t="shared" ca="1" si="1137"/>
        <v>9863.0136986301368</v>
      </c>
      <c r="M948" s="33">
        <f t="shared" ca="1" si="1137"/>
        <v>9863.0136986301368</v>
      </c>
      <c r="N948" s="33">
        <f t="shared" ca="1" si="1137"/>
        <v>9863.0136986301368</v>
      </c>
      <c r="O948" s="33">
        <f t="shared" ca="1" si="1137"/>
        <v>9863.0136986301368</v>
      </c>
      <c r="P948" s="33">
        <f t="shared" ca="1" si="1137"/>
        <v>9863.0136986301368</v>
      </c>
      <c r="R948" s="33"/>
      <c r="S948" s="33">
        <f t="shared" ref="S948:AX948" ca="1" si="1138">R946-S946</f>
        <v>-821.91780821917803</v>
      </c>
      <c r="T948" s="33">
        <f t="shared" ca="1" si="1138"/>
        <v>0</v>
      </c>
      <c r="U948" s="33">
        <f t="shared" ca="1" si="1138"/>
        <v>0</v>
      </c>
      <c r="V948" s="33">
        <f t="shared" ca="1" si="1138"/>
        <v>0</v>
      </c>
      <c r="W948" s="33">
        <f t="shared" ca="1" si="1138"/>
        <v>0</v>
      </c>
      <c r="X948" s="33">
        <f t="shared" ca="1" si="1138"/>
        <v>0</v>
      </c>
      <c r="Y948" s="33">
        <f t="shared" ca="1" si="1138"/>
        <v>0</v>
      </c>
      <c r="Z948" s="33">
        <f t="shared" ca="1" si="1138"/>
        <v>0</v>
      </c>
      <c r="AA948" s="33">
        <f t="shared" ca="1" si="1138"/>
        <v>0</v>
      </c>
      <c r="AB948" s="33">
        <f t="shared" ca="1" si="1138"/>
        <v>0</v>
      </c>
      <c r="AC948" s="33">
        <f t="shared" ca="1" si="1138"/>
        <v>0</v>
      </c>
      <c r="AD948" s="33">
        <f t="shared" ca="1" si="1138"/>
        <v>0</v>
      </c>
      <c r="AE948" s="33">
        <f t="shared" ca="1" si="1138"/>
        <v>0</v>
      </c>
      <c r="AF948" s="33">
        <f t="shared" ca="1" si="1138"/>
        <v>0</v>
      </c>
      <c r="AG948" s="33">
        <f t="shared" ca="1" si="1138"/>
        <v>0</v>
      </c>
      <c r="AH948" s="33">
        <f t="shared" ca="1" si="1138"/>
        <v>0</v>
      </c>
      <c r="AI948" s="33">
        <f t="shared" ca="1" si="1138"/>
        <v>0</v>
      </c>
      <c r="AJ948" s="33">
        <f t="shared" ca="1" si="1138"/>
        <v>0</v>
      </c>
      <c r="AK948" s="33">
        <f t="shared" ca="1" si="1138"/>
        <v>0</v>
      </c>
      <c r="AL948" s="33">
        <f t="shared" ca="1" si="1138"/>
        <v>0</v>
      </c>
      <c r="AM948" s="33">
        <f t="shared" ca="1" si="1138"/>
        <v>0</v>
      </c>
      <c r="AN948" s="33">
        <f t="shared" ca="1" si="1138"/>
        <v>0</v>
      </c>
      <c r="AO948" s="33">
        <f t="shared" ca="1" si="1138"/>
        <v>0</v>
      </c>
      <c r="AP948" s="33">
        <f t="shared" ca="1" si="1138"/>
        <v>0</v>
      </c>
      <c r="AQ948" s="33">
        <f t="shared" ca="1" si="1138"/>
        <v>0</v>
      </c>
      <c r="AR948" s="33">
        <f t="shared" ca="1" si="1138"/>
        <v>0</v>
      </c>
      <c r="AS948" s="33">
        <f t="shared" ca="1" si="1138"/>
        <v>0</v>
      </c>
      <c r="AT948" s="33">
        <f t="shared" ca="1" si="1138"/>
        <v>0</v>
      </c>
      <c r="AU948" s="33">
        <f t="shared" ca="1" si="1138"/>
        <v>0</v>
      </c>
      <c r="AV948" s="33">
        <f t="shared" ca="1" si="1138"/>
        <v>0</v>
      </c>
      <c r="AW948" s="33">
        <f t="shared" ca="1" si="1138"/>
        <v>0</v>
      </c>
      <c r="AX948" s="33">
        <f t="shared" ca="1" si="1138"/>
        <v>0</v>
      </c>
      <c r="AY948" s="33">
        <f t="shared" ref="AY948:CD948" ca="1" si="1139">AX946-AY946</f>
        <v>0</v>
      </c>
      <c r="AZ948" s="33">
        <f t="shared" ca="1" si="1139"/>
        <v>0</v>
      </c>
      <c r="BA948" s="33">
        <f t="shared" ca="1" si="1139"/>
        <v>0</v>
      </c>
      <c r="BB948" s="33">
        <f t="shared" ca="1" si="1139"/>
        <v>0</v>
      </c>
      <c r="BC948" s="33">
        <f t="shared" ca="1" si="1139"/>
        <v>0</v>
      </c>
      <c r="BD948" s="33">
        <f t="shared" ca="1" si="1139"/>
        <v>0</v>
      </c>
      <c r="BE948" s="33">
        <f t="shared" ca="1" si="1139"/>
        <v>0</v>
      </c>
      <c r="BF948" s="33">
        <f t="shared" ca="1" si="1139"/>
        <v>0</v>
      </c>
      <c r="BG948" s="33">
        <f t="shared" ca="1" si="1139"/>
        <v>0</v>
      </c>
      <c r="BH948" s="33">
        <f t="shared" ca="1" si="1139"/>
        <v>0</v>
      </c>
      <c r="BI948" s="33">
        <f t="shared" ca="1" si="1139"/>
        <v>0</v>
      </c>
      <c r="BJ948" s="33">
        <f t="shared" ca="1" si="1139"/>
        <v>0</v>
      </c>
      <c r="BK948" s="33">
        <f t="shared" ca="1" si="1139"/>
        <v>0</v>
      </c>
      <c r="BL948" s="33">
        <f t="shared" ca="1" si="1139"/>
        <v>0</v>
      </c>
      <c r="BM948" s="33">
        <f t="shared" ca="1" si="1139"/>
        <v>0</v>
      </c>
      <c r="BN948" s="33">
        <f t="shared" ca="1" si="1139"/>
        <v>0</v>
      </c>
      <c r="BO948" s="33">
        <f t="shared" ca="1" si="1139"/>
        <v>0</v>
      </c>
      <c r="BP948" s="33">
        <f t="shared" ca="1" si="1139"/>
        <v>0</v>
      </c>
      <c r="BQ948" s="33">
        <f t="shared" ca="1" si="1139"/>
        <v>0</v>
      </c>
      <c r="BR948" s="33">
        <f t="shared" ca="1" si="1139"/>
        <v>0</v>
      </c>
      <c r="BS948" s="33">
        <f t="shared" ca="1" si="1139"/>
        <v>0</v>
      </c>
      <c r="BT948" s="33">
        <f t="shared" ca="1" si="1139"/>
        <v>0</v>
      </c>
      <c r="BU948" s="33">
        <f t="shared" ca="1" si="1139"/>
        <v>0</v>
      </c>
      <c r="BV948" s="33">
        <f t="shared" ca="1" si="1139"/>
        <v>0</v>
      </c>
      <c r="BW948" s="33">
        <f t="shared" ca="1" si="1139"/>
        <v>0</v>
      </c>
      <c r="BX948" s="33">
        <f t="shared" ca="1" si="1139"/>
        <v>0</v>
      </c>
      <c r="BY948" s="33">
        <f t="shared" ca="1" si="1139"/>
        <v>0</v>
      </c>
      <c r="BZ948" s="33">
        <f t="shared" ca="1" si="1139"/>
        <v>0</v>
      </c>
      <c r="CA948" s="33">
        <f t="shared" ca="1" si="1139"/>
        <v>0</v>
      </c>
      <c r="CB948" s="33">
        <f t="shared" ca="1" si="1139"/>
        <v>0</v>
      </c>
      <c r="CC948" s="33">
        <f t="shared" ca="1" si="1139"/>
        <v>0</v>
      </c>
      <c r="CD948" s="33">
        <f t="shared" ca="1" si="1139"/>
        <v>0</v>
      </c>
      <c r="CE948" s="33">
        <f t="shared" ref="CE948:CL948" ca="1" si="1140">CD946-CE946</f>
        <v>0</v>
      </c>
      <c r="CF948" s="33">
        <f t="shared" ca="1" si="1140"/>
        <v>0</v>
      </c>
      <c r="CG948" s="33">
        <f t="shared" ca="1" si="1140"/>
        <v>0</v>
      </c>
      <c r="CH948" s="33">
        <f t="shared" ca="1" si="1140"/>
        <v>0</v>
      </c>
      <c r="CI948" s="33">
        <f t="shared" ca="1" si="1140"/>
        <v>0</v>
      </c>
      <c r="CJ948" s="33">
        <f t="shared" ca="1" si="1140"/>
        <v>0</v>
      </c>
      <c r="CK948" s="33">
        <f t="shared" ca="1" si="1140"/>
        <v>0</v>
      </c>
      <c r="CL948" s="33">
        <f t="shared" ca="1" si="1140"/>
        <v>0</v>
      </c>
      <c r="CO948" s="33" t="e">
        <f t="shared" ref="CO948:DL948" ca="1" si="1141">CN946-CO946</f>
        <v>#N/A</v>
      </c>
      <c r="CP948" s="33" t="e">
        <f t="shared" ca="1" si="1141"/>
        <v>#N/A</v>
      </c>
      <c r="CQ948" s="33" t="e">
        <f t="shared" ca="1" si="1141"/>
        <v>#N/A</v>
      </c>
      <c r="CR948" s="33" t="e">
        <f t="shared" ca="1" si="1141"/>
        <v>#N/A</v>
      </c>
      <c r="CS948" s="33" t="e">
        <f t="shared" ca="1" si="1141"/>
        <v>#N/A</v>
      </c>
      <c r="CT948" s="33" t="e">
        <f t="shared" ca="1" si="1141"/>
        <v>#N/A</v>
      </c>
      <c r="CU948" s="33" t="e">
        <f t="shared" ca="1" si="1141"/>
        <v>#N/A</v>
      </c>
      <c r="CV948" s="33" t="e">
        <f t="shared" ca="1" si="1141"/>
        <v>#N/A</v>
      </c>
      <c r="CW948" s="33" t="e">
        <f t="shared" ca="1" si="1141"/>
        <v>#N/A</v>
      </c>
      <c r="CX948" s="33" t="e">
        <f t="shared" ca="1" si="1141"/>
        <v>#N/A</v>
      </c>
      <c r="CY948" s="33" t="e">
        <f t="shared" ca="1" si="1141"/>
        <v>#N/A</v>
      </c>
      <c r="CZ948" s="33" t="e">
        <f t="shared" ca="1" si="1141"/>
        <v>#N/A</v>
      </c>
      <c r="DA948" s="33" t="e">
        <f t="shared" ca="1" si="1141"/>
        <v>#N/A</v>
      </c>
      <c r="DB948" s="33" t="e">
        <f t="shared" ca="1" si="1141"/>
        <v>#N/A</v>
      </c>
      <c r="DC948" s="33" t="e">
        <f t="shared" ca="1" si="1141"/>
        <v>#N/A</v>
      </c>
      <c r="DD948" s="33" t="e">
        <f t="shared" ca="1" si="1141"/>
        <v>#N/A</v>
      </c>
      <c r="DE948" s="33" t="e">
        <f t="shared" ca="1" si="1141"/>
        <v>#N/A</v>
      </c>
      <c r="DF948" s="33" t="e">
        <f t="shared" ca="1" si="1141"/>
        <v>#N/A</v>
      </c>
      <c r="DG948" s="33" t="e">
        <f t="shared" ca="1" si="1141"/>
        <v>#N/A</v>
      </c>
      <c r="DH948" s="33" t="e">
        <f t="shared" ca="1" si="1141"/>
        <v>#N/A</v>
      </c>
      <c r="DI948" s="33" t="e">
        <f t="shared" ca="1" si="1141"/>
        <v>#N/A</v>
      </c>
      <c r="DJ948" s="33" t="e">
        <f t="shared" ca="1" si="1141"/>
        <v>#N/A</v>
      </c>
      <c r="DK948" s="33" t="e">
        <f t="shared" ca="1" si="1141"/>
        <v>#N/A</v>
      </c>
      <c r="DL948" s="33" t="e">
        <f t="shared" ca="1" si="1141"/>
        <v>#N/A</v>
      </c>
    </row>
    <row r="949" spans="1:116" x14ac:dyDescent="0.4">
      <c r="B949" t="str">
        <f t="shared" si="1135"/>
        <v>949 WCAR-S</v>
      </c>
      <c r="D949" t="s">
        <v>761</v>
      </c>
      <c r="E949" s="8" t="str">
        <f t="shared" si="1134"/>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761</v>
      </c>
      <c r="E950" s="8" t="str">
        <f t="shared" si="1134"/>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761</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761</v>
      </c>
      <c r="E952" s="8" t="str">
        <f t="shared" ref="E952:E999" si="1142">ROW()&amp;" "&amp;D952</f>
        <v>952 WCAR-S</v>
      </c>
      <c r="G952" s="136" t="str">
        <f>G937</f>
        <v>Primary revenue driver</v>
      </c>
      <c r="K952" s="53"/>
      <c r="L952" s="53"/>
      <c r="M952" s="53"/>
      <c r="N952" s="53"/>
      <c r="O952" s="53"/>
      <c r="P952" s="53"/>
      <c r="R952" s="24"/>
      <c r="S952" s="179" t="str">
        <f t="shared" ref="S952:AX952" si="1143">S937</f>
        <v>S$16</v>
      </c>
      <c r="T952" s="179" t="str">
        <f t="shared" si="1143"/>
        <v>T$16</v>
      </c>
      <c r="U952" s="179" t="str">
        <f t="shared" si="1143"/>
        <v>U$16</v>
      </c>
      <c r="V952" s="179" t="str">
        <f t="shared" si="1143"/>
        <v>V$16</v>
      </c>
      <c r="W952" s="179" t="str">
        <f t="shared" si="1143"/>
        <v>W$16</v>
      </c>
      <c r="X952" s="179" t="str">
        <f t="shared" si="1143"/>
        <v>X$16</v>
      </c>
      <c r="Y952" s="179" t="str">
        <f t="shared" si="1143"/>
        <v>Y$16</v>
      </c>
      <c r="Z952" s="179" t="str">
        <f t="shared" si="1143"/>
        <v>Z$16</v>
      </c>
      <c r="AA952" s="179" t="str">
        <f t="shared" si="1143"/>
        <v>AA$16</v>
      </c>
      <c r="AB952" s="179" t="str">
        <f t="shared" si="1143"/>
        <v>AB$16</v>
      </c>
      <c r="AC952" s="179" t="str">
        <f t="shared" si="1143"/>
        <v>AC$16</v>
      </c>
      <c r="AD952" s="179" t="str">
        <f t="shared" si="1143"/>
        <v>AD$16</v>
      </c>
      <c r="AE952" s="179" t="str">
        <f t="shared" si="1143"/>
        <v>AE$16</v>
      </c>
      <c r="AF952" s="179" t="str">
        <f t="shared" si="1143"/>
        <v>AF$16</v>
      </c>
      <c r="AG952" s="179" t="str">
        <f t="shared" si="1143"/>
        <v>AG$16</v>
      </c>
      <c r="AH952" s="179" t="str">
        <f t="shared" si="1143"/>
        <v>AH$16</v>
      </c>
      <c r="AI952" s="179" t="str">
        <f t="shared" si="1143"/>
        <v>AI$16</v>
      </c>
      <c r="AJ952" s="179" t="str">
        <f t="shared" si="1143"/>
        <v>AJ$16</v>
      </c>
      <c r="AK952" s="179" t="str">
        <f t="shared" si="1143"/>
        <v>AK$16</v>
      </c>
      <c r="AL952" s="179" t="str">
        <f t="shared" si="1143"/>
        <v>AL$16</v>
      </c>
      <c r="AM952" s="179" t="str">
        <f t="shared" si="1143"/>
        <v>AM$16</v>
      </c>
      <c r="AN952" s="179" t="str">
        <f t="shared" si="1143"/>
        <v>AN$16</v>
      </c>
      <c r="AO952" s="179" t="str">
        <f t="shared" si="1143"/>
        <v>AO$16</v>
      </c>
      <c r="AP952" s="179" t="str">
        <f t="shared" si="1143"/>
        <v>AP$16</v>
      </c>
      <c r="AQ952" s="179" t="str">
        <f t="shared" si="1143"/>
        <v>AQ$16</v>
      </c>
      <c r="AR952" s="179" t="str">
        <f t="shared" si="1143"/>
        <v>AR$16</v>
      </c>
      <c r="AS952" s="179" t="str">
        <f t="shared" si="1143"/>
        <v>AS$16</v>
      </c>
      <c r="AT952" s="179" t="str">
        <f t="shared" si="1143"/>
        <v>AT$16</v>
      </c>
      <c r="AU952" s="179" t="str">
        <f t="shared" si="1143"/>
        <v>AU$16</v>
      </c>
      <c r="AV952" s="179" t="str">
        <f t="shared" si="1143"/>
        <v>AV$16</v>
      </c>
      <c r="AW952" s="179" t="str">
        <f t="shared" si="1143"/>
        <v>AW$16</v>
      </c>
      <c r="AX952" s="179" t="str">
        <f t="shared" si="1143"/>
        <v>AX$16</v>
      </c>
      <c r="AY952" s="179" t="str">
        <f t="shared" ref="AY952:CD952" si="1144">AY937</f>
        <v>AY$16</v>
      </c>
      <c r="AZ952" s="179" t="str">
        <f t="shared" si="1144"/>
        <v>AZ$16</v>
      </c>
      <c r="BA952" s="179" t="str">
        <f t="shared" si="1144"/>
        <v>BA$16</v>
      </c>
      <c r="BB952" s="179" t="str">
        <f t="shared" si="1144"/>
        <v>BB$16</v>
      </c>
      <c r="BC952" s="179" t="str">
        <f t="shared" si="1144"/>
        <v>BC$16</v>
      </c>
      <c r="BD952" s="179" t="str">
        <f t="shared" si="1144"/>
        <v>BD$16</v>
      </c>
      <c r="BE952" s="179" t="str">
        <f t="shared" si="1144"/>
        <v>BE$16</v>
      </c>
      <c r="BF952" s="179" t="str">
        <f t="shared" si="1144"/>
        <v>BF$16</v>
      </c>
      <c r="BG952" s="179" t="str">
        <f t="shared" si="1144"/>
        <v>BG$16</v>
      </c>
      <c r="BH952" s="179" t="str">
        <f t="shared" si="1144"/>
        <v>BH$16</v>
      </c>
      <c r="BI952" s="179" t="str">
        <f t="shared" si="1144"/>
        <v>BI$16</v>
      </c>
      <c r="BJ952" s="179" t="str">
        <f t="shared" si="1144"/>
        <v>BJ$16</v>
      </c>
      <c r="BK952" s="179" t="str">
        <f t="shared" si="1144"/>
        <v>BK$16</v>
      </c>
      <c r="BL952" s="179" t="str">
        <f t="shared" si="1144"/>
        <v>BL$16</v>
      </c>
      <c r="BM952" s="179" t="str">
        <f t="shared" si="1144"/>
        <v>BM$16</v>
      </c>
      <c r="BN952" s="179" t="str">
        <f t="shared" si="1144"/>
        <v>BN$16</v>
      </c>
      <c r="BO952" s="179" t="str">
        <f t="shared" si="1144"/>
        <v>BO$16</v>
      </c>
      <c r="BP952" s="179" t="str">
        <f t="shared" si="1144"/>
        <v>BP$16</v>
      </c>
      <c r="BQ952" s="179" t="str">
        <f t="shared" si="1144"/>
        <v>BQ$16</v>
      </c>
      <c r="BR952" s="179" t="str">
        <f t="shared" si="1144"/>
        <v>BR$16</v>
      </c>
      <c r="BS952" s="179" t="str">
        <f t="shared" si="1144"/>
        <v>BS$16</v>
      </c>
      <c r="BT952" s="179" t="str">
        <f t="shared" si="1144"/>
        <v>BT$16</v>
      </c>
      <c r="BU952" s="179" t="str">
        <f t="shared" si="1144"/>
        <v>BU$16</v>
      </c>
      <c r="BV952" s="179" t="str">
        <f t="shared" si="1144"/>
        <v>BV$16</v>
      </c>
      <c r="BW952" s="179" t="str">
        <f t="shared" si="1144"/>
        <v>BW$16</v>
      </c>
      <c r="BX952" s="179" t="str">
        <f t="shared" si="1144"/>
        <v>BX$16</v>
      </c>
      <c r="BY952" s="179" t="str">
        <f t="shared" si="1144"/>
        <v>BY$16</v>
      </c>
      <c r="BZ952" s="179" t="str">
        <f t="shared" si="1144"/>
        <v>BZ$16</v>
      </c>
      <c r="CA952" s="179" t="str">
        <f t="shared" si="1144"/>
        <v>CA$16</v>
      </c>
      <c r="CB952" s="179" t="str">
        <f t="shared" si="1144"/>
        <v>CB$16</v>
      </c>
      <c r="CC952" s="179" t="str">
        <f t="shared" si="1144"/>
        <v>CC$16</v>
      </c>
      <c r="CD952" s="179" t="str">
        <f t="shared" si="1144"/>
        <v>CD$16</v>
      </c>
      <c r="CE952" s="179" t="str">
        <f t="shared" ref="CE952:CL952" si="1145">CE937</f>
        <v>CE$16</v>
      </c>
      <c r="CF952" s="179" t="str">
        <f t="shared" si="1145"/>
        <v>CF$16</v>
      </c>
      <c r="CG952" s="179" t="str">
        <f t="shared" si="1145"/>
        <v>CG$16</v>
      </c>
      <c r="CH952" s="179" t="str">
        <f t="shared" si="1145"/>
        <v>CH$16</v>
      </c>
      <c r="CI952" s="179" t="str">
        <f t="shared" si="1145"/>
        <v>CI$16</v>
      </c>
      <c r="CJ952" s="179" t="str">
        <f t="shared" si="1145"/>
        <v>CJ$16</v>
      </c>
      <c r="CK952" s="179" t="str">
        <f t="shared" si="1145"/>
        <v>CK$16</v>
      </c>
      <c r="CL952" s="179" t="str">
        <f t="shared" si="1145"/>
        <v>CL$16</v>
      </c>
      <c r="CO952" s="179" t="str">
        <f t="shared" ref="CO952:DL952" si="1146">CO937</f>
        <v>CO$16</v>
      </c>
      <c r="CP952" s="179" t="str">
        <f t="shared" si="1146"/>
        <v>CP$16</v>
      </c>
      <c r="CQ952" s="179" t="str">
        <f t="shared" si="1146"/>
        <v>CQ$16</v>
      </c>
      <c r="CR952" s="179" t="str">
        <f t="shared" si="1146"/>
        <v>CR$16</v>
      </c>
      <c r="CS952" s="179" t="str">
        <f t="shared" si="1146"/>
        <v>CS$16</v>
      </c>
      <c r="CT952" s="179" t="str">
        <f t="shared" si="1146"/>
        <v>CT$16</v>
      </c>
      <c r="CU952" s="179" t="str">
        <f t="shared" si="1146"/>
        <v>CU$16</v>
      </c>
      <c r="CV952" s="179" t="str">
        <f t="shared" si="1146"/>
        <v>CV$16</v>
      </c>
      <c r="CW952" s="179" t="str">
        <f t="shared" si="1146"/>
        <v>CW$16</v>
      </c>
      <c r="CX952" s="179" t="str">
        <f t="shared" si="1146"/>
        <v>CX$16</v>
      </c>
      <c r="CY952" s="179" t="str">
        <f t="shared" si="1146"/>
        <v>CY$16</v>
      </c>
      <c r="CZ952" s="179" t="str">
        <f t="shared" si="1146"/>
        <v>CZ$16</v>
      </c>
      <c r="DA952" s="179" t="str">
        <f t="shared" si="1146"/>
        <v>DA$16</v>
      </c>
      <c r="DB952" s="179" t="str">
        <f t="shared" si="1146"/>
        <v>DB$16</v>
      </c>
      <c r="DC952" s="179" t="str">
        <f t="shared" si="1146"/>
        <v>DC$16</v>
      </c>
      <c r="DD952" s="179" t="str">
        <f t="shared" si="1146"/>
        <v>DD$16</v>
      </c>
      <c r="DE952" s="179" t="str">
        <f t="shared" si="1146"/>
        <v>DE$16</v>
      </c>
      <c r="DF952" s="179" t="str">
        <f t="shared" si="1146"/>
        <v>DF$16</v>
      </c>
      <c r="DG952" s="179" t="str">
        <f t="shared" si="1146"/>
        <v>DG$16</v>
      </c>
      <c r="DH952" s="179" t="str">
        <f t="shared" si="1146"/>
        <v>DH$16</v>
      </c>
      <c r="DI952" s="179" t="str">
        <f t="shared" si="1146"/>
        <v>DI$16</v>
      </c>
      <c r="DJ952" s="179" t="str">
        <f t="shared" si="1146"/>
        <v>DJ$16</v>
      </c>
      <c r="DK952" s="179" t="str">
        <f t="shared" si="1146"/>
        <v>DK$16</v>
      </c>
      <c r="DL952" s="179" t="str">
        <f t="shared" si="1146"/>
        <v>DL$16</v>
      </c>
    </row>
    <row r="953" spans="1:116" x14ac:dyDescent="0.4">
      <c r="B953" t="s">
        <v>332</v>
      </c>
      <c r="D953" t="s">
        <v>761</v>
      </c>
      <c r="E953" s="8" t="str">
        <f t="shared" si="1142"/>
        <v>953 WCAR-S</v>
      </c>
      <c r="G953" s="136" t="str">
        <f>G938</f>
        <v>Primary volume driver</v>
      </c>
      <c r="H953" s="56"/>
      <c r="I953" s="79"/>
      <c r="J953" s="79"/>
      <c r="K953" s="15"/>
      <c r="L953" s="15"/>
      <c r="M953" s="15"/>
      <c r="N953" s="15"/>
      <c r="O953" s="15"/>
      <c r="P953" s="15"/>
      <c r="R953" s="15"/>
      <c r="S953" s="179" t="str">
        <f t="shared" ref="S953:AX953" si="1147">S938</f>
        <v>S$17</v>
      </c>
      <c r="T953" s="179" t="str">
        <f t="shared" si="1147"/>
        <v>T$17</v>
      </c>
      <c r="U953" s="179" t="str">
        <f t="shared" si="1147"/>
        <v>U$17</v>
      </c>
      <c r="V953" s="179" t="str">
        <f t="shared" si="1147"/>
        <v>V$17</v>
      </c>
      <c r="W953" s="179" t="str">
        <f t="shared" si="1147"/>
        <v>W$17</v>
      </c>
      <c r="X953" s="179" t="str">
        <f t="shared" si="1147"/>
        <v>X$17</v>
      </c>
      <c r="Y953" s="179" t="str">
        <f t="shared" si="1147"/>
        <v>Y$17</v>
      </c>
      <c r="Z953" s="179" t="str">
        <f t="shared" si="1147"/>
        <v>Z$17</v>
      </c>
      <c r="AA953" s="179" t="str">
        <f t="shared" si="1147"/>
        <v>AA$17</v>
      </c>
      <c r="AB953" s="179" t="str">
        <f t="shared" si="1147"/>
        <v>AB$17</v>
      </c>
      <c r="AC953" s="179" t="str">
        <f t="shared" si="1147"/>
        <v>AC$17</v>
      </c>
      <c r="AD953" s="179" t="str">
        <f t="shared" si="1147"/>
        <v>AD$17</v>
      </c>
      <c r="AE953" s="179" t="str">
        <f t="shared" si="1147"/>
        <v>AE$17</v>
      </c>
      <c r="AF953" s="179" t="str">
        <f t="shared" si="1147"/>
        <v>AF$17</v>
      </c>
      <c r="AG953" s="179" t="str">
        <f t="shared" si="1147"/>
        <v>AG$17</v>
      </c>
      <c r="AH953" s="179" t="str">
        <f t="shared" si="1147"/>
        <v>AH$17</v>
      </c>
      <c r="AI953" s="179" t="str">
        <f t="shared" si="1147"/>
        <v>AI$17</v>
      </c>
      <c r="AJ953" s="179" t="str">
        <f t="shared" si="1147"/>
        <v>AJ$17</v>
      </c>
      <c r="AK953" s="179" t="str">
        <f t="shared" si="1147"/>
        <v>AK$17</v>
      </c>
      <c r="AL953" s="179" t="str">
        <f t="shared" si="1147"/>
        <v>AL$17</v>
      </c>
      <c r="AM953" s="179" t="str">
        <f t="shared" si="1147"/>
        <v>AM$17</v>
      </c>
      <c r="AN953" s="179" t="str">
        <f t="shared" si="1147"/>
        <v>AN$17</v>
      </c>
      <c r="AO953" s="179" t="str">
        <f t="shared" si="1147"/>
        <v>AO$17</v>
      </c>
      <c r="AP953" s="179" t="str">
        <f t="shared" si="1147"/>
        <v>AP$17</v>
      </c>
      <c r="AQ953" s="179" t="str">
        <f t="shared" si="1147"/>
        <v>AQ$17</v>
      </c>
      <c r="AR953" s="179" t="str">
        <f t="shared" si="1147"/>
        <v>AR$17</v>
      </c>
      <c r="AS953" s="179" t="str">
        <f t="shared" si="1147"/>
        <v>AS$17</v>
      </c>
      <c r="AT953" s="179" t="str">
        <f t="shared" si="1147"/>
        <v>AT$17</v>
      </c>
      <c r="AU953" s="179" t="str">
        <f t="shared" si="1147"/>
        <v>AU$17</v>
      </c>
      <c r="AV953" s="179" t="str">
        <f t="shared" si="1147"/>
        <v>AV$17</v>
      </c>
      <c r="AW953" s="179" t="str">
        <f t="shared" si="1147"/>
        <v>AW$17</v>
      </c>
      <c r="AX953" s="179" t="str">
        <f t="shared" si="1147"/>
        <v>AX$17</v>
      </c>
      <c r="AY953" s="179" t="str">
        <f t="shared" ref="AY953:CD953" si="1148">AY938</f>
        <v>AY$17</v>
      </c>
      <c r="AZ953" s="179" t="str">
        <f t="shared" si="1148"/>
        <v>AZ$17</v>
      </c>
      <c r="BA953" s="179" t="str">
        <f t="shared" si="1148"/>
        <v>BA$17</v>
      </c>
      <c r="BB953" s="179" t="str">
        <f t="shared" si="1148"/>
        <v>BB$17</v>
      </c>
      <c r="BC953" s="179" t="str">
        <f t="shared" si="1148"/>
        <v>BC$17</v>
      </c>
      <c r="BD953" s="179" t="str">
        <f t="shared" si="1148"/>
        <v>BD$17</v>
      </c>
      <c r="BE953" s="179" t="str">
        <f t="shared" si="1148"/>
        <v>BE$17</v>
      </c>
      <c r="BF953" s="179" t="str">
        <f t="shared" si="1148"/>
        <v>BF$17</v>
      </c>
      <c r="BG953" s="179" t="str">
        <f t="shared" si="1148"/>
        <v>BG$17</v>
      </c>
      <c r="BH953" s="179" t="str">
        <f t="shared" si="1148"/>
        <v>BH$17</v>
      </c>
      <c r="BI953" s="179" t="str">
        <f t="shared" si="1148"/>
        <v>BI$17</v>
      </c>
      <c r="BJ953" s="179" t="str">
        <f t="shared" si="1148"/>
        <v>BJ$17</v>
      </c>
      <c r="BK953" s="179" t="str">
        <f t="shared" si="1148"/>
        <v>BK$17</v>
      </c>
      <c r="BL953" s="179" t="str">
        <f t="shared" si="1148"/>
        <v>BL$17</v>
      </c>
      <c r="BM953" s="179" t="str">
        <f t="shared" si="1148"/>
        <v>BM$17</v>
      </c>
      <c r="BN953" s="179" t="str">
        <f t="shared" si="1148"/>
        <v>BN$17</v>
      </c>
      <c r="BO953" s="179" t="str">
        <f t="shared" si="1148"/>
        <v>BO$17</v>
      </c>
      <c r="BP953" s="179" t="str">
        <f t="shared" si="1148"/>
        <v>BP$17</v>
      </c>
      <c r="BQ953" s="179" t="str">
        <f t="shared" si="1148"/>
        <v>BQ$17</v>
      </c>
      <c r="BR953" s="179" t="str">
        <f t="shared" si="1148"/>
        <v>BR$17</v>
      </c>
      <c r="BS953" s="179" t="str">
        <f t="shared" si="1148"/>
        <v>BS$17</v>
      </c>
      <c r="BT953" s="179" t="str">
        <f t="shared" si="1148"/>
        <v>BT$17</v>
      </c>
      <c r="BU953" s="179" t="str">
        <f t="shared" si="1148"/>
        <v>BU$17</v>
      </c>
      <c r="BV953" s="179" t="str">
        <f t="shared" si="1148"/>
        <v>BV$17</v>
      </c>
      <c r="BW953" s="179" t="str">
        <f t="shared" si="1148"/>
        <v>BW$17</v>
      </c>
      <c r="BX953" s="179" t="str">
        <f t="shared" si="1148"/>
        <v>BX$17</v>
      </c>
      <c r="BY953" s="179" t="str">
        <f t="shared" si="1148"/>
        <v>BY$17</v>
      </c>
      <c r="BZ953" s="179" t="str">
        <f t="shared" si="1148"/>
        <v>BZ$17</v>
      </c>
      <c r="CA953" s="179" t="str">
        <f t="shared" si="1148"/>
        <v>CA$17</v>
      </c>
      <c r="CB953" s="179" t="str">
        <f t="shared" si="1148"/>
        <v>CB$17</v>
      </c>
      <c r="CC953" s="179" t="str">
        <f t="shared" si="1148"/>
        <v>CC$17</v>
      </c>
      <c r="CD953" s="179" t="str">
        <f t="shared" si="1148"/>
        <v>CD$17</v>
      </c>
      <c r="CE953" s="179" t="str">
        <f t="shared" ref="CE953:CL953" si="1149">CE938</f>
        <v>CE$17</v>
      </c>
      <c r="CF953" s="179" t="str">
        <f t="shared" si="1149"/>
        <v>CF$17</v>
      </c>
      <c r="CG953" s="179" t="str">
        <f t="shared" si="1149"/>
        <v>CG$17</v>
      </c>
      <c r="CH953" s="179" t="str">
        <f t="shared" si="1149"/>
        <v>CH$17</v>
      </c>
      <c r="CI953" s="179" t="str">
        <f t="shared" si="1149"/>
        <v>CI$17</v>
      </c>
      <c r="CJ953" s="179" t="str">
        <f t="shared" si="1149"/>
        <v>CJ$17</v>
      </c>
      <c r="CK953" s="179" t="str">
        <f t="shared" si="1149"/>
        <v>CK$17</v>
      </c>
      <c r="CL953" s="179" t="str">
        <f t="shared" si="1149"/>
        <v>CL$17</v>
      </c>
      <c r="CN953" s="79"/>
      <c r="CO953" s="179" t="str">
        <f t="shared" ref="CO953:DL953" si="1150">CO938</f>
        <v>CO$17</v>
      </c>
      <c r="CP953" s="179" t="str">
        <f t="shared" si="1150"/>
        <v>CP$17</v>
      </c>
      <c r="CQ953" s="179" t="str">
        <f t="shared" si="1150"/>
        <v>CQ$17</v>
      </c>
      <c r="CR953" s="179" t="str">
        <f t="shared" si="1150"/>
        <v>CR$17</v>
      </c>
      <c r="CS953" s="179" t="str">
        <f t="shared" si="1150"/>
        <v>CS$17</v>
      </c>
      <c r="CT953" s="179" t="str">
        <f t="shared" si="1150"/>
        <v>CT$17</v>
      </c>
      <c r="CU953" s="179" t="str">
        <f t="shared" si="1150"/>
        <v>CU$17</v>
      </c>
      <c r="CV953" s="179" t="str">
        <f t="shared" si="1150"/>
        <v>CV$17</v>
      </c>
      <c r="CW953" s="179" t="str">
        <f t="shared" si="1150"/>
        <v>CW$17</v>
      </c>
      <c r="CX953" s="179" t="str">
        <f t="shared" si="1150"/>
        <v>CX$17</v>
      </c>
      <c r="CY953" s="179" t="str">
        <f t="shared" si="1150"/>
        <v>CY$17</v>
      </c>
      <c r="CZ953" s="179" t="str">
        <f t="shared" si="1150"/>
        <v>CZ$17</v>
      </c>
      <c r="DA953" s="179" t="str">
        <f t="shared" si="1150"/>
        <v>DA$17</v>
      </c>
      <c r="DB953" s="179" t="str">
        <f t="shared" si="1150"/>
        <v>DB$17</v>
      </c>
      <c r="DC953" s="179" t="str">
        <f t="shared" si="1150"/>
        <v>DC$17</v>
      </c>
      <c r="DD953" s="179" t="str">
        <f t="shared" si="1150"/>
        <v>DD$17</v>
      </c>
      <c r="DE953" s="179" t="str">
        <f t="shared" si="1150"/>
        <v>DE$17</v>
      </c>
      <c r="DF953" s="179" t="str">
        <f t="shared" si="1150"/>
        <v>DF$17</v>
      </c>
      <c r="DG953" s="179" t="str">
        <f t="shared" si="1150"/>
        <v>DG$17</v>
      </c>
      <c r="DH953" s="179" t="str">
        <f t="shared" si="1150"/>
        <v>DH$17</v>
      </c>
      <c r="DI953" s="179" t="str">
        <f t="shared" si="1150"/>
        <v>DI$17</v>
      </c>
      <c r="DJ953" s="179" t="str">
        <f t="shared" si="1150"/>
        <v>DJ$17</v>
      </c>
      <c r="DK953" s="179" t="str">
        <f t="shared" si="1150"/>
        <v>DK$17</v>
      </c>
      <c r="DL953" s="179" t="str">
        <f t="shared" si="1150"/>
        <v>DL$17</v>
      </c>
    </row>
    <row r="954" spans="1:116" x14ac:dyDescent="0.4">
      <c r="B954" t="s">
        <v>332</v>
      </c>
      <c r="D954" t="s">
        <v>761</v>
      </c>
      <c r="E954" s="8" t="str">
        <f t="shared" si="1142"/>
        <v>954 WCAR-S</v>
      </c>
      <c r="G954" s="136" t="str">
        <f>G939</f>
        <v>(Secondary label)</v>
      </c>
      <c r="H954" s="12"/>
      <c r="I954" s="60"/>
      <c r="J954" s="60"/>
      <c r="K954" s="15"/>
      <c r="L954" s="15"/>
      <c r="M954" s="15"/>
      <c r="N954" s="15"/>
      <c r="O954" s="15"/>
      <c r="P954" s="15"/>
      <c r="R954" s="15"/>
      <c r="S954" s="179">
        <f t="shared" ref="S954:AX954" si="1151">S939</f>
        <v>0</v>
      </c>
      <c r="T954" s="179">
        <f t="shared" si="1151"/>
        <v>0</v>
      </c>
      <c r="U954" s="179">
        <f t="shared" si="1151"/>
        <v>0</v>
      </c>
      <c r="V954" s="179">
        <f t="shared" si="1151"/>
        <v>0</v>
      </c>
      <c r="W954" s="179">
        <f t="shared" si="1151"/>
        <v>0</v>
      </c>
      <c r="X954" s="179">
        <f t="shared" si="1151"/>
        <v>0</v>
      </c>
      <c r="Y954" s="179">
        <f t="shared" si="1151"/>
        <v>0</v>
      </c>
      <c r="Z954" s="179">
        <f t="shared" si="1151"/>
        <v>0</v>
      </c>
      <c r="AA954" s="179">
        <f t="shared" si="1151"/>
        <v>0</v>
      </c>
      <c r="AB954" s="179">
        <f t="shared" si="1151"/>
        <v>0</v>
      </c>
      <c r="AC954" s="179">
        <f t="shared" si="1151"/>
        <v>0</v>
      </c>
      <c r="AD954" s="179">
        <f t="shared" si="1151"/>
        <v>0</v>
      </c>
      <c r="AE954" s="179">
        <f t="shared" si="1151"/>
        <v>0</v>
      </c>
      <c r="AF954" s="179">
        <f t="shared" si="1151"/>
        <v>0</v>
      </c>
      <c r="AG954" s="179">
        <f t="shared" si="1151"/>
        <v>0</v>
      </c>
      <c r="AH954" s="179">
        <f t="shared" si="1151"/>
        <v>0</v>
      </c>
      <c r="AI954" s="179">
        <f t="shared" si="1151"/>
        <v>0</v>
      </c>
      <c r="AJ954" s="179">
        <f t="shared" si="1151"/>
        <v>0</v>
      </c>
      <c r="AK954" s="179">
        <f t="shared" si="1151"/>
        <v>0</v>
      </c>
      <c r="AL954" s="179">
        <f t="shared" si="1151"/>
        <v>0</v>
      </c>
      <c r="AM954" s="179">
        <f t="shared" si="1151"/>
        <v>0</v>
      </c>
      <c r="AN954" s="179">
        <f t="shared" si="1151"/>
        <v>0</v>
      </c>
      <c r="AO954" s="179">
        <f t="shared" si="1151"/>
        <v>0</v>
      </c>
      <c r="AP954" s="179">
        <f t="shared" si="1151"/>
        <v>0</v>
      </c>
      <c r="AQ954" s="179">
        <f t="shared" si="1151"/>
        <v>0</v>
      </c>
      <c r="AR954" s="179">
        <f t="shared" si="1151"/>
        <v>0</v>
      </c>
      <c r="AS954" s="179">
        <f t="shared" si="1151"/>
        <v>0</v>
      </c>
      <c r="AT954" s="179">
        <f t="shared" si="1151"/>
        <v>0</v>
      </c>
      <c r="AU954" s="179">
        <f t="shared" si="1151"/>
        <v>0</v>
      </c>
      <c r="AV954" s="179">
        <f t="shared" si="1151"/>
        <v>0</v>
      </c>
      <c r="AW954" s="179">
        <f t="shared" si="1151"/>
        <v>0</v>
      </c>
      <c r="AX954" s="179">
        <f t="shared" si="1151"/>
        <v>0</v>
      </c>
      <c r="AY954" s="179">
        <f t="shared" ref="AY954:CD954" si="1152">AY939</f>
        <v>0</v>
      </c>
      <c r="AZ954" s="179">
        <f t="shared" si="1152"/>
        <v>0</v>
      </c>
      <c r="BA954" s="179">
        <f t="shared" si="1152"/>
        <v>0</v>
      </c>
      <c r="BB954" s="179">
        <f t="shared" si="1152"/>
        <v>0</v>
      </c>
      <c r="BC954" s="179">
        <f t="shared" si="1152"/>
        <v>0</v>
      </c>
      <c r="BD954" s="179">
        <f t="shared" si="1152"/>
        <v>0</v>
      </c>
      <c r="BE954" s="179">
        <f t="shared" si="1152"/>
        <v>0</v>
      </c>
      <c r="BF954" s="179">
        <f t="shared" si="1152"/>
        <v>0</v>
      </c>
      <c r="BG954" s="179">
        <f t="shared" si="1152"/>
        <v>0</v>
      </c>
      <c r="BH954" s="179">
        <f t="shared" si="1152"/>
        <v>0</v>
      </c>
      <c r="BI954" s="179">
        <f t="shared" si="1152"/>
        <v>0</v>
      </c>
      <c r="BJ954" s="179">
        <f t="shared" si="1152"/>
        <v>0</v>
      </c>
      <c r="BK954" s="179">
        <f t="shared" si="1152"/>
        <v>0</v>
      </c>
      <c r="BL954" s="179">
        <f t="shared" si="1152"/>
        <v>0</v>
      </c>
      <c r="BM954" s="179">
        <f t="shared" si="1152"/>
        <v>0</v>
      </c>
      <c r="BN954" s="179">
        <f t="shared" si="1152"/>
        <v>0</v>
      </c>
      <c r="BO954" s="179">
        <f t="shared" si="1152"/>
        <v>0</v>
      </c>
      <c r="BP954" s="179">
        <f t="shared" si="1152"/>
        <v>0</v>
      </c>
      <c r="BQ954" s="179">
        <f t="shared" si="1152"/>
        <v>0</v>
      </c>
      <c r="BR954" s="179">
        <f t="shared" si="1152"/>
        <v>0</v>
      </c>
      <c r="BS954" s="179">
        <f t="shared" si="1152"/>
        <v>0</v>
      </c>
      <c r="BT954" s="179">
        <f t="shared" si="1152"/>
        <v>0</v>
      </c>
      <c r="BU954" s="179">
        <f t="shared" si="1152"/>
        <v>0</v>
      </c>
      <c r="BV954" s="179">
        <f t="shared" si="1152"/>
        <v>0</v>
      </c>
      <c r="BW954" s="179">
        <f t="shared" si="1152"/>
        <v>0</v>
      </c>
      <c r="BX954" s="179">
        <f t="shared" si="1152"/>
        <v>0</v>
      </c>
      <c r="BY954" s="179">
        <f t="shared" si="1152"/>
        <v>0</v>
      </c>
      <c r="BZ954" s="179">
        <f t="shared" si="1152"/>
        <v>0</v>
      </c>
      <c r="CA954" s="179">
        <f t="shared" si="1152"/>
        <v>0</v>
      </c>
      <c r="CB954" s="179">
        <f t="shared" si="1152"/>
        <v>0</v>
      </c>
      <c r="CC954" s="179">
        <f t="shared" si="1152"/>
        <v>0</v>
      </c>
      <c r="CD954" s="179">
        <f t="shared" si="1152"/>
        <v>0</v>
      </c>
      <c r="CE954" s="179">
        <f t="shared" ref="CE954:CL954" si="1153">CE939</f>
        <v>0</v>
      </c>
      <c r="CF954" s="179">
        <f t="shared" si="1153"/>
        <v>0</v>
      </c>
      <c r="CG954" s="179">
        <f t="shared" si="1153"/>
        <v>0</v>
      </c>
      <c r="CH954" s="179">
        <f t="shared" si="1153"/>
        <v>0</v>
      </c>
      <c r="CI954" s="179">
        <f t="shared" si="1153"/>
        <v>0</v>
      </c>
      <c r="CJ954" s="179">
        <f t="shared" si="1153"/>
        <v>0</v>
      </c>
      <c r="CK954" s="179">
        <f t="shared" si="1153"/>
        <v>0</v>
      </c>
      <c r="CL954" s="179">
        <f t="shared" si="1153"/>
        <v>0</v>
      </c>
      <c r="CN954" s="60"/>
      <c r="CO954" s="179">
        <f t="shared" ref="CO954:DL954" si="1154">CO939</f>
        <v>0</v>
      </c>
      <c r="CP954" s="179">
        <f t="shared" si="1154"/>
        <v>0</v>
      </c>
      <c r="CQ954" s="179">
        <f t="shared" si="1154"/>
        <v>0</v>
      </c>
      <c r="CR954" s="179">
        <f t="shared" si="1154"/>
        <v>0</v>
      </c>
      <c r="CS954" s="179">
        <f t="shared" si="1154"/>
        <v>0</v>
      </c>
      <c r="CT954" s="179">
        <f t="shared" si="1154"/>
        <v>0</v>
      </c>
      <c r="CU954" s="179">
        <f t="shared" si="1154"/>
        <v>0</v>
      </c>
      <c r="CV954" s="179">
        <f t="shared" si="1154"/>
        <v>0</v>
      </c>
      <c r="CW954" s="179">
        <f t="shared" si="1154"/>
        <v>0</v>
      </c>
      <c r="CX954" s="179">
        <f t="shared" si="1154"/>
        <v>0</v>
      </c>
      <c r="CY954" s="179">
        <f t="shared" si="1154"/>
        <v>0</v>
      </c>
      <c r="CZ954" s="179">
        <f t="shared" si="1154"/>
        <v>0</v>
      </c>
      <c r="DA954" s="179">
        <f t="shared" si="1154"/>
        <v>0</v>
      </c>
      <c r="DB954" s="179">
        <f t="shared" si="1154"/>
        <v>0</v>
      </c>
      <c r="DC954" s="179">
        <f t="shared" si="1154"/>
        <v>0</v>
      </c>
      <c r="DD954" s="179">
        <f t="shared" si="1154"/>
        <v>0</v>
      </c>
      <c r="DE954" s="179">
        <f t="shared" si="1154"/>
        <v>0</v>
      </c>
      <c r="DF954" s="179">
        <f t="shared" si="1154"/>
        <v>0</v>
      </c>
      <c r="DG954" s="179">
        <f t="shared" si="1154"/>
        <v>0</v>
      </c>
      <c r="DH954" s="179">
        <f t="shared" si="1154"/>
        <v>0</v>
      </c>
      <c r="DI954" s="179">
        <f t="shared" si="1154"/>
        <v>0</v>
      </c>
      <c r="DJ954" s="179">
        <f t="shared" si="1154"/>
        <v>0</v>
      </c>
      <c r="DK954" s="179">
        <f t="shared" si="1154"/>
        <v>0</v>
      </c>
      <c r="DL954" s="179">
        <f t="shared" si="1154"/>
        <v>0</v>
      </c>
    </row>
    <row r="955" spans="1:116" x14ac:dyDescent="0.4">
      <c r="B955" t="s">
        <v>332</v>
      </c>
      <c r="D955" t="s">
        <v>761</v>
      </c>
      <c r="E955" s="8" t="str">
        <f t="shared" ref="E955" si="1155">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761</v>
      </c>
      <c r="E956" s="8" t="str">
        <f t="shared" si="1142"/>
        <v>956 WCAR-S</v>
      </c>
      <c r="G956" s="191" t="str">
        <f>G941</f>
        <v>Secondary revenue driver</v>
      </c>
      <c r="H956" s="90"/>
      <c r="I956" s="213"/>
      <c r="J956" s="213"/>
      <c r="K956" s="214"/>
      <c r="L956" s="214"/>
      <c r="M956" s="214"/>
      <c r="N956" s="214"/>
      <c r="O956" s="214"/>
      <c r="P956" s="214"/>
      <c r="R956" s="214"/>
      <c r="S956" s="4" t="str">
        <f t="shared" ref="S956:AX956" si="1156">ADDRESS(ROW(S946),COLUMN(),2)</f>
        <v>S$946</v>
      </c>
      <c r="T956" s="4" t="str">
        <f t="shared" si="1156"/>
        <v>T$946</v>
      </c>
      <c r="U956" s="4" t="str">
        <f t="shared" si="1156"/>
        <v>U$946</v>
      </c>
      <c r="V956" s="4" t="str">
        <f t="shared" si="1156"/>
        <v>V$946</v>
      </c>
      <c r="W956" s="4" t="str">
        <f t="shared" si="1156"/>
        <v>W$946</v>
      </c>
      <c r="X956" s="4" t="str">
        <f t="shared" si="1156"/>
        <v>X$946</v>
      </c>
      <c r="Y956" s="4" t="str">
        <f t="shared" si="1156"/>
        <v>Y$946</v>
      </c>
      <c r="Z956" s="4" t="str">
        <f t="shared" si="1156"/>
        <v>Z$946</v>
      </c>
      <c r="AA956" s="4" t="str">
        <f t="shared" si="1156"/>
        <v>AA$946</v>
      </c>
      <c r="AB956" s="4" t="str">
        <f t="shared" si="1156"/>
        <v>AB$946</v>
      </c>
      <c r="AC956" s="4" t="str">
        <f t="shared" si="1156"/>
        <v>AC$946</v>
      </c>
      <c r="AD956" s="4" t="str">
        <f t="shared" si="1156"/>
        <v>AD$946</v>
      </c>
      <c r="AE956" s="4" t="str">
        <f t="shared" si="1156"/>
        <v>AE$946</v>
      </c>
      <c r="AF956" s="4" t="str">
        <f t="shared" si="1156"/>
        <v>AF$946</v>
      </c>
      <c r="AG956" s="4" t="str">
        <f t="shared" si="1156"/>
        <v>AG$946</v>
      </c>
      <c r="AH956" s="4" t="str">
        <f t="shared" si="1156"/>
        <v>AH$946</v>
      </c>
      <c r="AI956" s="4" t="str">
        <f t="shared" si="1156"/>
        <v>AI$946</v>
      </c>
      <c r="AJ956" s="4" t="str">
        <f t="shared" si="1156"/>
        <v>AJ$946</v>
      </c>
      <c r="AK956" s="4" t="str">
        <f t="shared" si="1156"/>
        <v>AK$946</v>
      </c>
      <c r="AL956" s="4" t="str">
        <f t="shared" si="1156"/>
        <v>AL$946</v>
      </c>
      <c r="AM956" s="4" t="str">
        <f t="shared" si="1156"/>
        <v>AM$946</v>
      </c>
      <c r="AN956" s="4" t="str">
        <f t="shared" si="1156"/>
        <v>AN$946</v>
      </c>
      <c r="AO956" s="4" t="str">
        <f t="shared" si="1156"/>
        <v>AO$946</v>
      </c>
      <c r="AP956" s="4" t="str">
        <f t="shared" si="1156"/>
        <v>AP$946</v>
      </c>
      <c r="AQ956" s="4" t="str">
        <f t="shared" si="1156"/>
        <v>AQ$946</v>
      </c>
      <c r="AR956" s="4" t="str">
        <f t="shared" si="1156"/>
        <v>AR$946</v>
      </c>
      <c r="AS956" s="4" t="str">
        <f t="shared" si="1156"/>
        <v>AS$946</v>
      </c>
      <c r="AT956" s="4" t="str">
        <f t="shared" si="1156"/>
        <v>AT$946</v>
      </c>
      <c r="AU956" s="4" t="str">
        <f t="shared" si="1156"/>
        <v>AU$946</v>
      </c>
      <c r="AV956" s="4" t="str">
        <f t="shared" si="1156"/>
        <v>AV$946</v>
      </c>
      <c r="AW956" s="4" t="str">
        <f t="shared" si="1156"/>
        <v>AW$946</v>
      </c>
      <c r="AX956" s="4" t="str">
        <f t="shared" si="1156"/>
        <v>AX$946</v>
      </c>
      <c r="AY956" s="4" t="str">
        <f t="shared" ref="AY956:CD956" si="1157">ADDRESS(ROW(AY946),COLUMN(),2)</f>
        <v>AY$946</v>
      </c>
      <c r="AZ956" s="4" t="str">
        <f t="shared" si="1157"/>
        <v>AZ$946</v>
      </c>
      <c r="BA956" s="4" t="str">
        <f t="shared" si="1157"/>
        <v>BA$946</v>
      </c>
      <c r="BB956" s="4" t="str">
        <f t="shared" si="1157"/>
        <v>BB$946</v>
      </c>
      <c r="BC956" s="4" t="str">
        <f t="shared" si="1157"/>
        <v>BC$946</v>
      </c>
      <c r="BD956" s="4" t="str">
        <f t="shared" si="1157"/>
        <v>BD$946</v>
      </c>
      <c r="BE956" s="4" t="str">
        <f t="shared" si="1157"/>
        <v>BE$946</v>
      </c>
      <c r="BF956" s="4" t="str">
        <f t="shared" si="1157"/>
        <v>BF$946</v>
      </c>
      <c r="BG956" s="4" t="str">
        <f t="shared" si="1157"/>
        <v>BG$946</v>
      </c>
      <c r="BH956" s="4" t="str">
        <f t="shared" si="1157"/>
        <v>BH$946</v>
      </c>
      <c r="BI956" s="4" t="str">
        <f t="shared" si="1157"/>
        <v>BI$946</v>
      </c>
      <c r="BJ956" s="4" t="str">
        <f t="shared" si="1157"/>
        <v>BJ$946</v>
      </c>
      <c r="BK956" s="4" t="str">
        <f t="shared" si="1157"/>
        <v>BK$946</v>
      </c>
      <c r="BL956" s="4" t="str">
        <f t="shared" si="1157"/>
        <v>BL$946</v>
      </c>
      <c r="BM956" s="4" t="str">
        <f t="shared" si="1157"/>
        <v>BM$946</v>
      </c>
      <c r="BN956" s="4" t="str">
        <f t="shared" si="1157"/>
        <v>BN$946</v>
      </c>
      <c r="BO956" s="4" t="str">
        <f t="shared" si="1157"/>
        <v>BO$946</v>
      </c>
      <c r="BP956" s="4" t="str">
        <f t="shared" si="1157"/>
        <v>BP$946</v>
      </c>
      <c r="BQ956" s="4" t="str">
        <f t="shared" si="1157"/>
        <v>BQ$946</v>
      </c>
      <c r="BR956" s="4" t="str">
        <f t="shared" si="1157"/>
        <v>BR$946</v>
      </c>
      <c r="BS956" s="4" t="str">
        <f t="shared" si="1157"/>
        <v>BS$946</v>
      </c>
      <c r="BT956" s="4" t="str">
        <f t="shared" si="1157"/>
        <v>BT$946</v>
      </c>
      <c r="BU956" s="4" t="str">
        <f t="shared" si="1157"/>
        <v>BU$946</v>
      </c>
      <c r="BV956" s="4" t="str">
        <f t="shared" si="1157"/>
        <v>BV$946</v>
      </c>
      <c r="BW956" s="4" t="str">
        <f t="shared" si="1157"/>
        <v>BW$946</v>
      </c>
      <c r="BX956" s="4" t="str">
        <f t="shared" si="1157"/>
        <v>BX$946</v>
      </c>
      <c r="BY956" s="4" t="str">
        <f t="shared" si="1157"/>
        <v>BY$946</v>
      </c>
      <c r="BZ956" s="4" t="str">
        <f t="shared" si="1157"/>
        <v>BZ$946</v>
      </c>
      <c r="CA956" s="4" t="str">
        <f t="shared" si="1157"/>
        <v>CA$946</v>
      </c>
      <c r="CB956" s="4" t="str">
        <f t="shared" si="1157"/>
        <v>CB$946</v>
      </c>
      <c r="CC956" s="4" t="str">
        <f t="shared" si="1157"/>
        <v>CC$946</v>
      </c>
      <c r="CD956" s="4" t="str">
        <f t="shared" si="1157"/>
        <v>CD$946</v>
      </c>
      <c r="CE956" s="4" t="str">
        <f t="shared" ref="CE956:CL956" si="1158">ADDRESS(ROW(CE946),COLUMN(),2)</f>
        <v>CE$946</v>
      </c>
      <c r="CF956" s="4" t="str">
        <f t="shared" si="1158"/>
        <v>CF$946</v>
      </c>
      <c r="CG956" s="4" t="str">
        <f t="shared" si="1158"/>
        <v>CG$946</v>
      </c>
      <c r="CH956" s="4" t="str">
        <f t="shared" si="1158"/>
        <v>CH$946</v>
      </c>
      <c r="CI956" s="4" t="str">
        <f t="shared" si="1158"/>
        <v>CI$946</v>
      </c>
      <c r="CJ956" s="4" t="str">
        <f t="shared" si="1158"/>
        <v>CJ$946</v>
      </c>
      <c r="CK956" s="4" t="str">
        <f t="shared" si="1158"/>
        <v>CK$946</v>
      </c>
      <c r="CL956" s="4" t="str">
        <f t="shared" si="1158"/>
        <v>CL$946</v>
      </c>
      <c r="CN956" s="213"/>
      <c r="CO956" s="4" t="str">
        <f t="shared" ref="CO956:DL956" si="1159">ADDRESS(ROW(CO946),COLUMN(),2)</f>
        <v>CO$946</v>
      </c>
      <c r="CP956" s="4" t="str">
        <f t="shared" si="1159"/>
        <v>CP$946</v>
      </c>
      <c r="CQ956" s="4" t="str">
        <f t="shared" si="1159"/>
        <v>CQ$946</v>
      </c>
      <c r="CR956" s="4" t="str">
        <f t="shared" si="1159"/>
        <v>CR$946</v>
      </c>
      <c r="CS956" s="4" t="str">
        <f t="shared" si="1159"/>
        <v>CS$946</v>
      </c>
      <c r="CT956" s="4" t="str">
        <f t="shared" si="1159"/>
        <v>CT$946</v>
      </c>
      <c r="CU956" s="4" t="str">
        <f t="shared" si="1159"/>
        <v>CU$946</v>
      </c>
      <c r="CV956" s="4" t="str">
        <f t="shared" si="1159"/>
        <v>CV$946</v>
      </c>
      <c r="CW956" s="4" t="str">
        <f t="shared" si="1159"/>
        <v>CW$946</v>
      </c>
      <c r="CX956" s="4" t="str">
        <f t="shared" si="1159"/>
        <v>CX$946</v>
      </c>
      <c r="CY956" s="4" t="str">
        <f t="shared" si="1159"/>
        <v>CY$946</v>
      </c>
      <c r="CZ956" s="4" t="str">
        <f t="shared" si="1159"/>
        <v>CZ$946</v>
      </c>
      <c r="DA956" s="4" t="str">
        <f t="shared" si="1159"/>
        <v>DA$946</v>
      </c>
      <c r="DB956" s="4" t="str">
        <f t="shared" si="1159"/>
        <v>DB$946</v>
      </c>
      <c r="DC956" s="4" t="str">
        <f t="shared" si="1159"/>
        <v>DC$946</v>
      </c>
      <c r="DD956" s="4" t="str">
        <f t="shared" si="1159"/>
        <v>DD$946</v>
      </c>
      <c r="DE956" s="4" t="str">
        <f t="shared" si="1159"/>
        <v>DE$946</v>
      </c>
      <c r="DF956" s="4" t="str">
        <f t="shared" si="1159"/>
        <v>DF$946</v>
      </c>
      <c r="DG956" s="4" t="str">
        <f t="shared" si="1159"/>
        <v>DG$946</v>
      </c>
      <c r="DH956" s="4" t="str">
        <f t="shared" si="1159"/>
        <v>DH$946</v>
      </c>
      <c r="DI956" s="4" t="str">
        <f t="shared" si="1159"/>
        <v>DI$946</v>
      </c>
      <c r="DJ956" s="4" t="str">
        <f t="shared" si="1159"/>
        <v>DJ$946</v>
      </c>
      <c r="DK956" s="4" t="str">
        <f t="shared" si="1159"/>
        <v>DK$946</v>
      </c>
      <c r="DL956" s="4" t="str">
        <f t="shared" si="1159"/>
        <v>DL$946</v>
      </c>
    </row>
    <row r="957" spans="1:116" x14ac:dyDescent="0.4">
      <c r="B957" t="s">
        <v>332</v>
      </c>
      <c r="D957" t="s">
        <v>761</v>
      </c>
      <c r="E957" s="8" t="str">
        <f t="shared" si="1142"/>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160">S$20</f>
        <v>S$16</v>
      </c>
      <c r="T961" s="199" t="str">
        <f t="shared" si="1160"/>
        <v>T$16</v>
      </c>
      <c r="U961" s="199" t="str">
        <f t="shared" si="1160"/>
        <v>U$16</v>
      </c>
      <c r="V961" s="199" t="str">
        <f t="shared" si="1160"/>
        <v>V$16</v>
      </c>
      <c r="W961" s="199" t="str">
        <f t="shared" si="1160"/>
        <v>W$16</v>
      </c>
      <c r="X961" s="199" t="str">
        <f t="shared" si="1160"/>
        <v>X$16</v>
      </c>
      <c r="Y961" s="199" t="str">
        <f t="shared" si="1160"/>
        <v>Y$16</v>
      </c>
      <c r="Z961" s="199" t="str">
        <f t="shared" si="1160"/>
        <v>Z$16</v>
      </c>
      <c r="AA961" s="199" t="str">
        <f t="shared" si="1160"/>
        <v>AA$16</v>
      </c>
      <c r="AB961" s="199" t="str">
        <f t="shared" si="1160"/>
        <v>AB$16</v>
      </c>
      <c r="AC961" s="199" t="str">
        <f t="shared" si="1160"/>
        <v>AC$16</v>
      </c>
      <c r="AD961" s="199" t="str">
        <f t="shared" si="1160"/>
        <v>AD$16</v>
      </c>
      <c r="AE961" s="199" t="str">
        <f t="shared" si="1160"/>
        <v>AE$16</v>
      </c>
      <c r="AF961" s="199" t="str">
        <f t="shared" si="1160"/>
        <v>AF$16</v>
      </c>
      <c r="AG961" s="199" t="str">
        <f t="shared" si="1160"/>
        <v>AG$16</v>
      </c>
      <c r="AH961" s="199" t="str">
        <f t="shared" si="1160"/>
        <v>AH$16</v>
      </c>
      <c r="AI961" s="199" t="str">
        <f t="shared" si="1160"/>
        <v>AI$16</v>
      </c>
      <c r="AJ961" s="199" t="str">
        <f t="shared" si="1160"/>
        <v>AJ$16</v>
      </c>
      <c r="AK961" s="199" t="str">
        <f t="shared" si="1160"/>
        <v>AK$16</v>
      </c>
      <c r="AL961" s="199" t="str">
        <f t="shared" si="1160"/>
        <v>AL$16</v>
      </c>
      <c r="AM961" s="199" t="str">
        <f t="shared" si="1160"/>
        <v>AM$16</v>
      </c>
      <c r="AN961" s="199" t="str">
        <f t="shared" si="1160"/>
        <v>AN$16</v>
      </c>
      <c r="AO961" s="199" t="str">
        <f t="shared" si="1160"/>
        <v>AO$16</v>
      </c>
      <c r="AP961" s="199" t="str">
        <f t="shared" si="1160"/>
        <v>AP$16</v>
      </c>
      <c r="AQ961" s="199" t="str">
        <f t="shared" si="1160"/>
        <v>AQ$16</v>
      </c>
      <c r="AR961" s="199" t="str">
        <f t="shared" si="1160"/>
        <v>AR$16</v>
      </c>
      <c r="AS961" s="199" t="str">
        <f t="shared" si="1160"/>
        <v>AS$16</v>
      </c>
      <c r="AT961" s="199" t="str">
        <f t="shared" si="1160"/>
        <v>AT$16</v>
      </c>
      <c r="AU961" s="199" t="str">
        <f t="shared" si="1160"/>
        <v>AU$16</v>
      </c>
      <c r="AV961" s="199" t="str">
        <f t="shared" si="1160"/>
        <v>AV$16</v>
      </c>
      <c r="AW961" s="199" t="str">
        <f t="shared" si="1160"/>
        <v>AW$16</v>
      </c>
      <c r="AX961" s="199" t="str">
        <f t="shared" si="1160"/>
        <v>AX$16</v>
      </c>
      <c r="AY961" s="199" t="str">
        <f t="shared" si="1160"/>
        <v>AY$16</v>
      </c>
      <c r="AZ961" s="199" t="str">
        <f t="shared" si="1160"/>
        <v>AZ$16</v>
      </c>
      <c r="BA961" s="199" t="str">
        <f t="shared" si="1160"/>
        <v>BA$16</v>
      </c>
      <c r="BB961" s="199" t="str">
        <f t="shared" si="1160"/>
        <v>BB$16</v>
      </c>
      <c r="BC961" s="199" t="str">
        <f t="shared" si="1160"/>
        <v>BC$16</v>
      </c>
      <c r="BD961" s="199" t="str">
        <f t="shared" si="1160"/>
        <v>BD$16</v>
      </c>
      <c r="BE961" s="199" t="str">
        <f t="shared" si="1160"/>
        <v>BE$16</v>
      </c>
      <c r="BF961" s="199" t="str">
        <f t="shared" si="1160"/>
        <v>BF$16</v>
      </c>
      <c r="BG961" s="199" t="str">
        <f t="shared" si="1160"/>
        <v>BG$16</v>
      </c>
      <c r="BH961" s="199" t="str">
        <f t="shared" si="1160"/>
        <v>BH$16</v>
      </c>
      <c r="BI961" s="199" t="str">
        <f t="shared" si="1160"/>
        <v>BI$16</v>
      </c>
      <c r="BJ961" s="199" t="str">
        <f t="shared" si="1160"/>
        <v>BJ$16</v>
      </c>
      <c r="BK961" s="199" t="str">
        <f t="shared" si="1160"/>
        <v>BK$16</v>
      </c>
      <c r="BL961" s="199" t="str">
        <f t="shared" si="1160"/>
        <v>BL$16</v>
      </c>
      <c r="BM961" s="199" t="str">
        <f t="shared" si="1160"/>
        <v>BM$16</v>
      </c>
      <c r="BN961" s="199" t="str">
        <f t="shared" si="1160"/>
        <v>BN$16</v>
      </c>
      <c r="BO961" s="199" t="str">
        <f t="shared" si="1160"/>
        <v>BO$16</v>
      </c>
      <c r="BP961" s="199" t="str">
        <f t="shared" si="1160"/>
        <v>BP$16</v>
      </c>
      <c r="BQ961" s="199" t="str">
        <f t="shared" si="1160"/>
        <v>BQ$16</v>
      </c>
      <c r="BR961" s="199" t="str">
        <f t="shared" si="1160"/>
        <v>BR$16</v>
      </c>
      <c r="BS961" s="199" t="str">
        <f t="shared" si="1160"/>
        <v>BS$16</v>
      </c>
      <c r="BT961" s="199" t="str">
        <f t="shared" si="1160"/>
        <v>BT$16</v>
      </c>
      <c r="BU961" s="199" t="str">
        <f t="shared" si="1160"/>
        <v>BU$16</v>
      </c>
      <c r="BV961" s="199" t="str">
        <f t="shared" si="1160"/>
        <v>BV$16</v>
      </c>
      <c r="BW961" s="199" t="str">
        <f t="shared" si="1160"/>
        <v>BW$16</v>
      </c>
      <c r="BX961" s="199" t="str">
        <f t="shared" si="1160"/>
        <v>BX$16</v>
      </c>
      <c r="BY961" s="199" t="str">
        <f t="shared" si="1160"/>
        <v>BY$16</v>
      </c>
      <c r="BZ961" s="199" t="str">
        <f t="shared" si="1160"/>
        <v>BZ$16</v>
      </c>
      <c r="CA961" s="199" t="str">
        <f t="shared" si="1160"/>
        <v>CA$16</v>
      </c>
      <c r="CB961" s="199" t="str">
        <f t="shared" si="1160"/>
        <v>CB$16</v>
      </c>
      <c r="CC961" s="199" t="str">
        <f t="shared" si="1160"/>
        <v>CC$16</v>
      </c>
      <c r="CD961" s="199" t="str">
        <f t="shared" si="1160"/>
        <v>CD$16</v>
      </c>
      <c r="CE961" s="199" t="str">
        <f t="shared" ref="CE961:CL961" si="1161">CE$20</f>
        <v>CE$16</v>
      </c>
      <c r="CF961" s="199" t="str">
        <f t="shared" si="1161"/>
        <v>CF$16</v>
      </c>
      <c r="CG961" s="199" t="str">
        <f t="shared" si="1161"/>
        <v>CG$16</v>
      </c>
      <c r="CH961" s="199" t="str">
        <f t="shared" si="1161"/>
        <v>CH$16</v>
      </c>
      <c r="CI961" s="199" t="str">
        <f t="shared" si="1161"/>
        <v>CI$16</v>
      </c>
      <c r="CJ961" s="199" t="str">
        <f t="shared" si="1161"/>
        <v>CJ$16</v>
      </c>
      <c r="CK961" s="199" t="str">
        <f t="shared" si="1161"/>
        <v>CK$16</v>
      </c>
      <c r="CL961" s="199" t="str">
        <f t="shared" si="1161"/>
        <v>CL$16</v>
      </c>
      <c r="CN961" s="176"/>
      <c r="CO961" s="199" t="str">
        <f t="shared" ref="CO961:DL961" si="1162">CO$20</f>
        <v>CO$16</v>
      </c>
      <c r="CP961" s="199" t="str">
        <f t="shared" si="1162"/>
        <v>CP$16</v>
      </c>
      <c r="CQ961" s="199" t="str">
        <f t="shared" si="1162"/>
        <v>CQ$16</v>
      </c>
      <c r="CR961" s="199" t="str">
        <f t="shared" si="1162"/>
        <v>CR$16</v>
      </c>
      <c r="CS961" s="199" t="str">
        <f t="shared" si="1162"/>
        <v>CS$16</v>
      </c>
      <c r="CT961" s="199" t="str">
        <f t="shared" si="1162"/>
        <v>CT$16</v>
      </c>
      <c r="CU961" s="199" t="str">
        <f t="shared" si="1162"/>
        <v>CU$16</v>
      </c>
      <c r="CV961" s="199" t="str">
        <f t="shared" si="1162"/>
        <v>CV$16</v>
      </c>
      <c r="CW961" s="199" t="str">
        <f t="shared" si="1162"/>
        <v>CW$16</v>
      </c>
      <c r="CX961" s="199" t="str">
        <f t="shared" si="1162"/>
        <v>CX$16</v>
      </c>
      <c r="CY961" s="199" t="str">
        <f t="shared" si="1162"/>
        <v>CY$16</v>
      </c>
      <c r="CZ961" s="199" t="str">
        <f t="shared" si="1162"/>
        <v>CZ$16</v>
      </c>
      <c r="DA961" s="199" t="str">
        <f t="shared" si="1162"/>
        <v>DA$16</v>
      </c>
      <c r="DB961" s="199" t="str">
        <f t="shared" si="1162"/>
        <v>DB$16</v>
      </c>
      <c r="DC961" s="199" t="str">
        <f t="shared" si="1162"/>
        <v>DC$16</v>
      </c>
      <c r="DD961" s="199" t="str">
        <f t="shared" si="1162"/>
        <v>DD$16</v>
      </c>
      <c r="DE961" s="199" t="str">
        <f t="shared" si="1162"/>
        <v>DE$16</v>
      </c>
      <c r="DF961" s="199" t="str">
        <f t="shared" si="1162"/>
        <v>DF$16</v>
      </c>
      <c r="DG961" s="199" t="str">
        <f t="shared" si="1162"/>
        <v>DG$16</v>
      </c>
      <c r="DH961" s="199" t="str">
        <f t="shared" si="1162"/>
        <v>DH$16</v>
      </c>
      <c r="DI961" s="199" t="str">
        <f t="shared" si="1162"/>
        <v>DI$16</v>
      </c>
      <c r="DJ961" s="199" t="str">
        <f t="shared" si="1162"/>
        <v>DJ$16</v>
      </c>
      <c r="DK961" s="199" t="str">
        <f t="shared" si="1162"/>
        <v>DK$16</v>
      </c>
      <c r="DL961" s="199" t="str">
        <f t="shared" si="1162"/>
        <v>DL$16</v>
      </c>
    </row>
    <row r="962" spans="1:116" x14ac:dyDescent="0.4">
      <c r="A962" s="174"/>
      <c r="E962" s="8"/>
      <c r="G962" s="175" t="s">
        <v>462</v>
      </c>
      <c r="H962" s="136"/>
      <c r="I962" s="176"/>
      <c r="J962" s="176"/>
      <c r="K962" s="197"/>
      <c r="L962" s="197"/>
      <c r="M962" s="197"/>
      <c r="N962" s="197"/>
      <c r="O962" s="197"/>
      <c r="P962" s="197"/>
      <c r="R962" s="198"/>
      <c r="S962" s="199" t="str">
        <f t="shared" ref="S962:CD962" si="1163">S$21</f>
        <v>S$17</v>
      </c>
      <c r="T962" s="199" t="str">
        <f t="shared" si="1163"/>
        <v>T$17</v>
      </c>
      <c r="U962" s="199" t="str">
        <f t="shared" si="1163"/>
        <v>U$17</v>
      </c>
      <c r="V962" s="199" t="str">
        <f t="shared" si="1163"/>
        <v>V$17</v>
      </c>
      <c r="W962" s="199" t="str">
        <f t="shared" si="1163"/>
        <v>W$17</v>
      </c>
      <c r="X962" s="199" t="str">
        <f t="shared" si="1163"/>
        <v>X$17</v>
      </c>
      <c r="Y962" s="199" t="str">
        <f t="shared" si="1163"/>
        <v>Y$17</v>
      </c>
      <c r="Z962" s="199" t="str">
        <f t="shared" si="1163"/>
        <v>Z$17</v>
      </c>
      <c r="AA962" s="199" t="str">
        <f t="shared" si="1163"/>
        <v>AA$17</v>
      </c>
      <c r="AB962" s="199" t="str">
        <f t="shared" si="1163"/>
        <v>AB$17</v>
      </c>
      <c r="AC962" s="199" t="str">
        <f t="shared" si="1163"/>
        <v>AC$17</v>
      </c>
      <c r="AD962" s="199" t="str">
        <f t="shared" si="1163"/>
        <v>AD$17</v>
      </c>
      <c r="AE962" s="199" t="str">
        <f t="shared" si="1163"/>
        <v>AE$17</v>
      </c>
      <c r="AF962" s="199" t="str">
        <f t="shared" si="1163"/>
        <v>AF$17</v>
      </c>
      <c r="AG962" s="199" t="str">
        <f t="shared" si="1163"/>
        <v>AG$17</v>
      </c>
      <c r="AH962" s="199" t="str">
        <f t="shared" si="1163"/>
        <v>AH$17</v>
      </c>
      <c r="AI962" s="199" t="str">
        <f t="shared" si="1163"/>
        <v>AI$17</v>
      </c>
      <c r="AJ962" s="199" t="str">
        <f t="shared" si="1163"/>
        <v>AJ$17</v>
      </c>
      <c r="AK962" s="199" t="str">
        <f t="shared" si="1163"/>
        <v>AK$17</v>
      </c>
      <c r="AL962" s="199" t="str">
        <f t="shared" si="1163"/>
        <v>AL$17</v>
      </c>
      <c r="AM962" s="199" t="str">
        <f t="shared" si="1163"/>
        <v>AM$17</v>
      </c>
      <c r="AN962" s="199" t="str">
        <f t="shared" si="1163"/>
        <v>AN$17</v>
      </c>
      <c r="AO962" s="199" t="str">
        <f t="shared" si="1163"/>
        <v>AO$17</v>
      </c>
      <c r="AP962" s="199" t="str">
        <f t="shared" si="1163"/>
        <v>AP$17</v>
      </c>
      <c r="AQ962" s="199" t="str">
        <f t="shared" si="1163"/>
        <v>AQ$17</v>
      </c>
      <c r="AR962" s="199" t="str">
        <f t="shared" si="1163"/>
        <v>AR$17</v>
      </c>
      <c r="AS962" s="199" t="str">
        <f t="shared" si="1163"/>
        <v>AS$17</v>
      </c>
      <c r="AT962" s="199" t="str">
        <f t="shared" si="1163"/>
        <v>AT$17</v>
      </c>
      <c r="AU962" s="199" t="str">
        <f t="shared" si="1163"/>
        <v>AU$17</v>
      </c>
      <c r="AV962" s="199" t="str">
        <f t="shared" si="1163"/>
        <v>AV$17</v>
      </c>
      <c r="AW962" s="199" t="str">
        <f t="shared" si="1163"/>
        <v>AW$17</v>
      </c>
      <c r="AX962" s="199" t="str">
        <f t="shared" si="1163"/>
        <v>AX$17</v>
      </c>
      <c r="AY962" s="199" t="str">
        <f t="shared" si="1163"/>
        <v>AY$17</v>
      </c>
      <c r="AZ962" s="199" t="str">
        <f t="shared" si="1163"/>
        <v>AZ$17</v>
      </c>
      <c r="BA962" s="199" t="str">
        <f t="shared" si="1163"/>
        <v>BA$17</v>
      </c>
      <c r="BB962" s="199" t="str">
        <f t="shared" si="1163"/>
        <v>BB$17</v>
      </c>
      <c r="BC962" s="199" t="str">
        <f t="shared" si="1163"/>
        <v>BC$17</v>
      </c>
      <c r="BD962" s="199" t="str">
        <f t="shared" si="1163"/>
        <v>BD$17</v>
      </c>
      <c r="BE962" s="199" t="str">
        <f t="shared" si="1163"/>
        <v>BE$17</v>
      </c>
      <c r="BF962" s="199" t="str">
        <f t="shared" si="1163"/>
        <v>BF$17</v>
      </c>
      <c r="BG962" s="199" t="str">
        <f t="shared" si="1163"/>
        <v>BG$17</v>
      </c>
      <c r="BH962" s="199" t="str">
        <f t="shared" si="1163"/>
        <v>BH$17</v>
      </c>
      <c r="BI962" s="199" t="str">
        <f t="shared" si="1163"/>
        <v>BI$17</v>
      </c>
      <c r="BJ962" s="199" t="str">
        <f t="shared" si="1163"/>
        <v>BJ$17</v>
      </c>
      <c r="BK962" s="199" t="str">
        <f t="shared" si="1163"/>
        <v>BK$17</v>
      </c>
      <c r="BL962" s="199" t="str">
        <f t="shared" si="1163"/>
        <v>BL$17</v>
      </c>
      <c r="BM962" s="199" t="str">
        <f t="shared" si="1163"/>
        <v>BM$17</v>
      </c>
      <c r="BN962" s="199" t="str">
        <f t="shared" si="1163"/>
        <v>BN$17</v>
      </c>
      <c r="BO962" s="199" t="str">
        <f t="shared" si="1163"/>
        <v>BO$17</v>
      </c>
      <c r="BP962" s="199" t="str">
        <f t="shared" si="1163"/>
        <v>BP$17</v>
      </c>
      <c r="BQ962" s="199" t="str">
        <f t="shared" si="1163"/>
        <v>BQ$17</v>
      </c>
      <c r="BR962" s="199" t="str">
        <f t="shared" si="1163"/>
        <v>BR$17</v>
      </c>
      <c r="BS962" s="199" t="str">
        <f t="shared" si="1163"/>
        <v>BS$17</v>
      </c>
      <c r="BT962" s="199" t="str">
        <f t="shared" si="1163"/>
        <v>BT$17</v>
      </c>
      <c r="BU962" s="199" t="str">
        <f t="shared" si="1163"/>
        <v>BU$17</v>
      </c>
      <c r="BV962" s="199" t="str">
        <f t="shared" si="1163"/>
        <v>BV$17</v>
      </c>
      <c r="BW962" s="199" t="str">
        <f t="shared" si="1163"/>
        <v>BW$17</v>
      </c>
      <c r="BX962" s="199" t="str">
        <f t="shared" si="1163"/>
        <v>BX$17</v>
      </c>
      <c r="BY962" s="199" t="str">
        <f t="shared" si="1163"/>
        <v>BY$17</v>
      </c>
      <c r="BZ962" s="199" t="str">
        <f t="shared" si="1163"/>
        <v>BZ$17</v>
      </c>
      <c r="CA962" s="199" t="str">
        <f t="shared" si="1163"/>
        <v>CA$17</v>
      </c>
      <c r="CB962" s="199" t="str">
        <f t="shared" si="1163"/>
        <v>CB$17</v>
      </c>
      <c r="CC962" s="199" t="str">
        <f t="shared" si="1163"/>
        <v>CC$17</v>
      </c>
      <c r="CD962" s="199" t="str">
        <f t="shared" si="1163"/>
        <v>CD$17</v>
      </c>
      <c r="CE962" s="199" t="str">
        <f t="shared" ref="CE962:CL962" si="1164">CE$21</f>
        <v>CE$17</v>
      </c>
      <c r="CF962" s="199" t="str">
        <f t="shared" si="1164"/>
        <v>CF$17</v>
      </c>
      <c r="CG962" s="199" t="str">
        <f t="shared" si="1164"/>
        <v>CG$17</v>
      </c>
      <c r="CH962" s="199" t="str">
        <f t="shared" si="1164"/>
        <v>CH$17</v>
      </c>
      <c r="CI962" s="199" t="str">
        <f t="shared" si="1164"/>
        <v>CI$17</v>
      </c>
      <c r="CJ962" s="199" t="str">
        <f t="shared" si="1164"/>
        <v>CJ$17</v>
      </c>
      <c r="CK962" s="199" t="str">
        <f t="shared" si="1164"/>
        <v>CK$17</v>
      </c>
      <c r="CL962" s="199" t="str">
        <f t="shared" si="1164"/>
        <v>CL$17</v>
      </c>
      <c r="CN962" s="176"/>
      <c r="CO962" s="199" t="str">
        <f t="shared" ref="CO962:DL962" si="1165">CO$21</f>
        <v>CO$17</v>
      </c>
      <c r="CP962" s="199" t="str">
        <f t="shared" si="1165"/>
        <v>CP$17</v>
      </c>
      <c r="CQ962" s="199" t="str">
        <f t="shared" si="1165"/>
        <v>CQ$17</v>
      </c>
      <c r="CR962" s="199" t="str">
        <f t="shared" si="1165"/>
        <v>CR$17</v>
      </c>
      <c r="CS962" s="199" t="str">
        <f t="shared" si="1165"/>
        <v>CS$17</v>
      </c>
      <c r="CT962" s="199" t="str">
        <f t="shared" si="1165"/>
        <v>CT$17</v>
      </c>
      <c r="CU962" s="199" t="str">
        <f t="shared" si="1165"/>
        <v>CU$17</v>
      </c>
      <c r="CV962" s="199" t="str">
        <f t="shared" si="1165"/>
        <v>CV$17</v>
      </c>
      <c r="CW962" s="199" t="str">
        <f t="shared" si="1165"/>
        <v>CW$17</v>
      </c>
      <c r="CX962" s="199" t="str">
        <f t="shared" si="1165"/>
        <v>CX$17</v>
      </c>
      <c r="CY962" s="199" t="str">
        <f t="shared" si="1165"/>
        <v>CY$17</v>
      </c>
      <c r="CZ962" s="199" t="str">
        <f t="shared" si="1165"/>
        <v>CZ$17</v>
      </c>
      <c r="DA962" s="199" t="str">
        <f t="shared" si="1165"/>
        <v>DA$17</v>
      </c>
      <c r="DB962" s="199" t="str">
        <f t="shared" si="1165"/>
        <v>DB$17</v>
      </c>
      <c r="DC962" s="199" t="str">
        <f t="shared" si="1165"/>
        <v>DC$17</v>
      </c>
      <c r="DD962" s="199" t="str">
        <f t="shared" si="1165"/>
        <v>DD$17</v>
      </c>
      <c r="DE962" s="199" t="str">
        <f t="shared" si="1165"/>
        <v>DE$17</v>
      </c>
      <c r="DF962" s="199" t="str">
        <f t="shared" si="1165"/>
        <v>DF$17</v>
      </c>
      <c r="DG962" s="199" t="str">
        <f t="shared" si="1165"/>
        <v>DG$17</v>
      </c>
      <c r="DH962" s="199" t="str">
        <f t="shared" si="1165"/>
        <v>DH$17</v>
      </c>
      <c r="DI962" s="199" t="str">
        <f t="shared" si="1165"/>
        <v>DI$17</v>
      </c>
      <c r="DJ962" s="199" t="str">
        <f t="shared" si="1165"/>
        <v>DJ$17</v>
      </c>
      <c r="DK962" s="199" t="str">
        <f t="shared" si="1165"/>
        <v>DK$17</v>
      </c>
      <c r="DL962" s="199" t="str">
        <f t="shared" si="1165"/>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166">S$22</f>
        <v>S$18</v>
      </c>
      <c r="T965" s="190" t="str">
        <f t="shared" si="1166"/>
        <v>T$18</v>
      </c>
      <c r="U965" s="190" t="str">
        <f t="shared" si="1166"/>
        <v>U$18</v>
      </c>
      <c r="V965" s="190" t="str">
        <f t="shared" si="1166"/>
        <v>V$18</v>
      </c>
      <c r="W965" s="190" t="str">
        <f t="shared" si="1166"/>
        <v>W$18</v>
      </c>
      <c r="X965" s="190" t="str">
        <f t="shared" si="1166"/>
        <v>X$18</v>
      </c>
      <c r="Y965" s="190" t="str">
        <f t="shared" si="1166"/>
        <v>Y$18</v>
      </c>
      <c r="Z965" s="190" t="str">
        <f t="shared" si="1166"/>
        <v>Z$18</v>
      </c>
      <c r="AA965" s="190" t="str">
        <f t="shared" si="1166"/>
        <v>AA$18</v>
      </c>
      <c r="AB965" s="190" t="str">
        <f t="shared" si="1166"/>
        <v>AB$18</v>
      </c>
      <c r="AC965" s="190" t="str">
        <f t="shared" si="1166"/>
        <v>AC$18</v>
      </c>
      <c r="AD965" s="190" t="str">
        <f t="shared" si="1166"/>
        <v>AD$18</v>
      </c>
      <c r="AE965" s="190" t="str">
        <f t="shared" si="1166"/>
        <v>AE$18</v>
      </c>
      <c r="AF965" s="190" t="str">
        <f t="shared" si="1166"/>
        <v>AF$18</v>
      </c>
      <c r="AG965" s="190" t="str">
        <f t="shared" si="1166"/>
        <v>AG$18</v>
      </c>
      <c r="AH965" s="190" t="str">
        <f t="shared" si="1166"/>
        <v>AH$18</v>
      </c>
      <c r="AI965" s="190" t="str">
        <f t="shared" si="1166"/>
        <v>AI$18</v>
      </c>
      <c r="AJ965" s="190" t="str">
        <f t="shared" si="1166"/>
        <v>AJ$18</v>
      </c>
      <c r="AK965" s="190" t="str">
        <f t="shared" si="1166"/>
        <v>AK$18</v>
      </c>
      <c r="AL965" s="190" t="str">
        <f t="shared" si="1166"/>
        <v>AL$18</v>
      </c>
      <c r="AM965" s="190" t="str">
        <f t="shared" si="1166"/>
        <v>AM$18</v>
      </c>
      <c r="AN965" s="190" t="str">
        <f t="shared" si="1166"/>
        <v>AN$18</v>
      </c>
      <c r="AO965" s="190" t="str">
        <f t="shared" si="1166"/>
        <v>AO$18</v>
      </c>
      <c r="AP965" s="190" t="str">
        <f t="shared" si="1166"/>
        <v>AP$18</v>
      </c>
      <c r="AQ965" s="190" t="str">
        <f t="shared" si="1166"/>
        <v>AQ$18</v>
      </c>
      <c r="AR965" s="190" t="str">
        <f t="shared" si="1166"/>
        <v>AR$18</v>
      </c>
      <c r="AS965" s="190" t="str">
        <f t="shared" si="1166"/>
        <v>AS$18</v>
      </c>
      <c r="AT965" s="190" t="str">
        <f t="shared" si="1166"/>
        <v>AT$18</v>
      </c>
      <c r="AU965" s="190" t="str">
        <f t="shared" si="1166"/>
        <v>AU$18</v>
      </c>
      <c r="AV965" s="190" t="str">
        <f t="shared" si="1166"/>
        <v>AV$18</v>
      </c>
      <c r="AW965" s="190" t="str">
        <f t="shared" si="1166"/>
        <v>AW$18</v>
      </c>
      <c r="AX965" s="190" t="str">
        <f t="shared" si="1166"/>
        <v>AX$18</v>
      </c>
      <c r="AY965" s="190" t="str">
        <f t="shared" si="1166"/>
        <v>AY$18</v>
      </c>
      <c r="AZ965" s="190" t="str">
        <f t="shared" si="1166"/>
        <v>AZ$18</v>
      </c>
      <c r="BA965" s="190" t="str">
        <f t="shared" si="1166"/>
        <v>BA$18</v>
      </c>
      <c r="BB965" s="190" t="str">
        <f t="shared" si="1166"/>
        <v>BB$18</v>
      </c>
      <c r="BC965" s="190" t="str">
        <f t="shared" si="1166"/>
        <v>BC$18</v>
      </c>
      <c r="BD965" s="190" t="str">
        <f t="shared" si="1166"/>
        <v>BD$18</v>
      </c>
      <c r="BE965" s="190" t="str">
        <f t="shared" si="1166"/>
        <v>BE$18</v>
      </c>
      <c r="BF965" s="190" t="str">
        <f t="shared" si="1166"/>
        <v>BF$18</v>
      </c>
      <c r="BG965" s="190" t="str">
        <f t="shared" si="1166"/>
        <v>BG$18</v>
      </c>
      <c r="BH965" s="190" t="str">
        <f t="shared" si="1166"/>
        <v>BH$18</v>
      </c>
      <c r="BI965" s="190" t="str">
        <f t="shared" si="1166"/>
        <v>BI$18</v>
      </c>
      <c r="BJ965" s="190" t="str">
        <f t="shared" si="1166"/>
        <v>BJ$18</v>
      </c>
      <c r="BK965" s="190" t="str">
        <f t="shared" si="1166"/>
        <v>BK$18</v>
      </c>
      <c r="BL965" s="190" t="str">
        <f t="shared" si="1166"/>
        <v>BL$18</v>
      </c>
      <c r="BM965" s="190" t="str">
        <f t="shared" si="1166"/>
        <v>BM$18</v>
      </c>
      <c r="BN965" s="190" t="str">
        <f t="shared" si="1166"/>
        <v>BN$18</v>
      </c>
      <c r="BO965" s="190" t="str">
        <f t="shared" si="1166"/>
        <v>BO$18</v>
      </c>
      <c r="BP965" s="190" t="str">
        <f t="shared" si="1166"/>
        <v>BP$18</v>
      </c>
      <c r="BQ965" s="190" t="str">
        <f t="shared" si="1166"/>
        <v>BQ$18</v>
      </c>
      <c r="BR965" s="190" t="str">
        <f t="shared" si="1166"/>
        <v>BR$18</v>
      </c>
      <c r="BS965" s="190" t="str">
        <f t="shared" si="1166"/>
        <v>BS$18</v>
      </c>
      <c r="BT965" s="190" t="str">
        <f t="shared" si="1166"/>
        <v>BT$18</v>
      </c>
      <c r="BU965" s="190" t="str">
        <f t="shared" si="1166"/>
        <v>BU$18</v>
      </c>
      <c r="BV965" s="190" t="str">
        <f t="shared" si="1166"/>
        <v>BV$18</v>
      </c>
      <c r="BW965" s="190" t="str">
        <f t="shared" si="1166"/>
        <v>BW$18</v>
      </c>
      <c r="BX965" s="190" t="str">
        <f t="shared" si="1166"/>
        <v>BX$18</v>
      </c>
      <c r="BY965" s="190" t="str">
        <f t="shared" si="1166"/>
        <v>BY$18</v>
      </c>
      <c r="BZ965" s="190" t="str">
        <f t="shared" si="1166"/>
        <v>BZ$18</v>
      </c>
      <c r="CA965" s="190" t="str">
        <f t="shared" si="1166"/>
        <v>CA$18</v>
      </c>
      <c r="CB965" s="190" t="str">
        <f t="shared" si="1166"/>
        <v>CB$18</v>
      </c>
      <c r="CC965" s="190" t="str">
        <f t="shared" si="1166"/>
        <v>CC$18</v>
      </c>
      <c r="CD965" s="190" t="str">
        <f t="shared" si="1166"/>
        <v>CD$18</v>
      </c>
      <c r="CE965" s="190" t="str">
        <f t="shared" ref="CE965:CL965" si="1167">CE$22</f>
        <v>CE$18</v>
      </c>
      <c r="CF965" s="190" t="str">
        <f t="shared" si="1167"/>
        <v>CF$18</v>
      </c>
      <c r="CG965" s="190" t="str">
        <f t="shared" si="1167"/>
        <v>CG$18</v>
      </c>
      <c r="CH965" s="190" t="str">
        <f t="shared" si="1167"/>
        <v>CH$18</v>
      </c>
      <c r="CI965" s="190" t="str">
        <f t="shared" si="1167"/>
        <v>CI$18</v>
      </c>
      <c r="CJ965" s="190" t="str">
        <f t="shared" si="1167"/>
        <v>CJ$18</v>
      </c>
      <c r="CK965" s="190" t="str">
        <f t="shared" si="1167"/>
        <v>CK$18</v>
      </c>
      <c r="CL965" s="190" t="str">
        <f t="shared" si="1167"/>
        <v>CL$18</v>
      </c>
      <c r="CN965" s="201"/>
      <c r="CO965" s="190" t="str">
        <f t="shared" ref="CO965:DL965" si="1168">CO$22</f>
        <v>CO$18</v>
      </c>
      <c r="CP965" s="190" t="str">
        <f t="shared" si="1168"/>
        <v>CP$18</v>
      </c>
      <c r="CQ965" s="190" t="str">
        <f t="shared" si="1168"/>
        <v>CQ$18</v>
      </c>
      <c r="CR965" s="190" t="str">
        <f t="shared" si="1168"/>
        <v>CR$18</v>
      </c>
      <c r="CS965" s="190" t="str">
        <f t="shared" si="1168"/>
        <v>CS$18</v>
      </c>
      <c r="CT965" s="190" t="str">
        <f t="shared" si="1168"/>
        <v>CT$18</v>
      </c>
      <c r="CU965" s="190" t="str">
        <f t="shared" si="1168"/>
        <v>CU$18</v>
      </c>
      <c r="CV965" s="190" t="str">
        <f t="shared" si="1168"/>
        <v>CV$18</v>
      </c>
      <c r="CW965" s="190" t="str">
        <f t="shared" si="1168"/>
        <v>CW$18</v>
      </c>
      <c r="CX965" s="190" t="str">
        <f t="shared" si="1168"/>
        <v>CX$18</v>
      </c>
      <c r="CY965" s="190" t="str">
        <f t="shared" si="1168"/>
        <v>CY$18</v>
      </c>
      <c r="CZ965" s="190" t="str">
        <f t="shared" si="1168"/>
        <v>CZ$18</v>
      </c>
      <c r="DA965" s="190" t="str">
        <f t="shared" si="1168"/>
        <v>DA$18</v>
      </c>
      <c r="DB965" s="190" t="str">
        <f t="shared" si="1168"/>
        <v>DB$18</v>
      </c>
      <c r="DC965" s="190" t="str">
        <f t="shared" si="1168"/>
        <v>DC$18</v>
      </c>
      <c r="DD965" s="190" t="str">
        <f t="shared" si="1168"/>
        <v>DD$18</v>
      </c>
      <c r="DE965" s="190" t="str">
        <f t="shared" si="1168"/>
        <v>DE$18</v>
      </c>
      <c r="DF965" s="190" t="str">
        <f t="shared" si="1168"/>
        <v>DF$18</v>
      </c>
      <c r="DG965" s="190" t="str">
        <f t="shared" si="1168"/>
        <v>DG$18</v>
      </c>
      <c r="DH965" s="190" t="str">
        <f t="shared" si="1168"/>
        <v>DH$18</v>
      </c>
      <c r="DI965" s="190" t="str">
        <f t="shared" si="1168"/>
        <v>DI$18</v>
      </c>
      <c r="DJ965" s="190" t="str">
        <f t="shared" si="1168"/>
        <v>DJ$18</v>
      </c>
      <c r="DK965" s="190" t="str">
        <f t="shared" si="1168"/>
        <v>DK$18</v>
      </c>
      <c r="DL965" s="190" t="str">
        <f t="shared" si="1168"/>
        <v>DL$18</v>
      </c>
    </row>
    <row r="966" spans="1:116" x14ac:dyDescent="0.4">
      <c r="A966" s="174"/>
      <c r="E966" s="8"/>
      <c r="G966" s="175" t="s">
        <v>464</v>
      </c>
      <c r="H966" s="200"/>
      <c r="I966" s="201"/>
      <c r="J966" s="201"/>
      <c r="K966" s="202"/>
      <c r="L966" s="202"/>
      <c r="M966" s="202"/>
      <c r="N966" s="202"/>
      <c r="O966" s="202"/>
      <c r="P966" s="202"/>
      <c r="R966" s="202"/>
      <c r="S966" s="190" t="str">
        <f t="shared" ref="S966:CD966" si="1169">S$23</f>
        <v>S$19</v>
      </c>
      <c r="T966" s="190" t="str">
        <f t="shared" si="1169"/>
        <v>T$19</v>
      </c>
      <c r="U966" s="190" t="str">
        <f t="shared" si="1169"/>
        <v>U$19</v>
      </c>
      <c r="V966" s="190" t="str">
        <f t="shared" si="1169"/>
        <v>V$19</v>
      </c>
      <c r="W966" s="190" t="str">
        <f t="shared" si="1169"/>
        <v>W$19</v>
      </c>
      <c r="X966" s="190" t="str">
        <f t="shared" si="1169"/>
        <v>X$19</v>
      </c>
      <c r="Y966" s="190" t="str">
        <f t="shared" si="1169"/>
        <v>Y$19</v>
      </c>
      <c r="Z966" s="190" t="str">
        <f t="shared" si="1169"/>
        <v>Z$19</v>
      </c>
      <c r="AA966" s="190" t="str">
        <f t="shared" si="1169"/>
        <v>AA$19</v>
      </c>
      <c r="AB966" s="190" t="str">
        <f t="shared" si="1169"/>
        <v>AB$19</v>
      </c>
      <c r="AC966" s="190" t="str">
        <f t="shared" si="1169"/>
        <v>AC$19</v>
      </c>
      <c r="AD966" s="190" t="str">
        <f t="shared" si="1169"/>
        <v>AD$19</v>
      </c>
      <c r="AE966" s="190" t="str">
        <f t="shared" si="1169"/>
        <v>AE$19</v>
      </c>
      <c r="AF966" s="190" t="str">
        <f t="shared" si="1169"/>
        <v>AF$19</v>
      </c>
      <c r="AG966" s="190" t="str">
        <f t="shared" si="1169"/>
        <v>AG$19</v>
      </c>
      <c r="AH966" s="190" t="str">
        <f t="shared" si="1169"/>
        <v>AH$19</v>
      </c>
      <c r="AI966" s="190" t="str">
        <f t="shared" si="1169"/>
        <v>AI$19</v>
      </c>
      <c r="AJ966" s="190" t="str">
        <f t="shared" si="1169"/>
        <v>AJ$19</v>
      </c>
      <c r="AK966" s="190" t="str">
        <f t="shared" si="1169"/>
        <v>AK$19</v>
      </c>
      <c r="AL966" s="190" t="str">
        <f t="shared" si="1169"/>
        <v>AL$19</v>
      </c>
      <c r="AM966" s="190" t="str">
        <f t="shared" si="1169"/>
        <v>AM$19</v>
      </c>
      <c r="AN966" s="190" t="str">
        <f t="shared" si="1169"/>
        <v>AN$19</v>
      </c>
      <c r="AO966" s="190" t="str">
        <f t="shared" si="1169"/>
        <v>AO$19</v>
      </c>
      <c r="AP966" s="190" t="str">
        <f t="shared" si="1169"/>
        <v>AP$19</v>
      </c>
      <c r="AQ966" s="190" t="str">
        <f t="shared" si="1169"/>
        <v>AQ$19</v>
      </c>
      <c r="AR966" s="190" t="str">
        <f t="shared" si="1169"/>
        <v>AR$19</v>
      </c>
      <c r="AS966" s="190" t="str">
        <f t="shared" si="1169"/>
        <v>AS$19</v>
      </c>
      <c r="AT966" s="190" t="str">
        <f t="shared" si="1169"/>
        <v>AT$19</v>
      </c>
      <c r="AU966" s="190" t="str">
        <f t="shared" si="1169"/>
        <v>AU$19</v>
      </c>
      <c r="AV966" s="190" t="str">
        <f t="shared" si="1169"/>
        <v>AV$19</v>
      </c>
      <c r="AW966" s="190" t="str">
        <f t="shared" si="1169"/>
        <v>AW$19</v>
      </c>
      <c r="AX966" s="190" t="str">
        <f t="shared" si="1169"/>
        <v>AX$19</v>
      </c>
      <c r="AY966" s="190" t="str">
        <f t="shared" si="1169"/>
        <v>AY$19</v>
      </c>
      <c r="AZ966" s="190" t="str">
        <f t="shared" si="1169"/>
        <v>AZ$19</v>
      </c>
      <c r="BA966" s="190" t="str">
        <f t="shared" si="1169"/>
        <v>BA$19</v>
      </c>
      <c r="BB966" s="190" t="str">
        <f t="shared" si="1169"/>
        <v>BB$19</v>
      </c>
      <c r="BC966" s="190" t="str">
        <f t="shared" si="1169"/>
        <v>BC$19</v>
      </c>
      <c r="BD966" s="190" t="str">
        <f t="shared" si="1169"/>
        <v>BD$19</v>
      </c>
      <c r="BE966" s="190" t="str">
        <f t="shared" si="1169"/>
        <v>BE$19</v>
      </c>
      <c r="BF966" s="190" t="str">
        <f t="shared" si="1169"/>
        <v>BF$19</v>
      </c>
      <c r="BG966" s="190" t="str">
        <f t="shared" si="1169"/>
        <v>BG$19</v>
      </c>
      <c r="BH966" s="190" t="str">
        <f t="shared" si="1169"/>
        <v>BH$19</v>
      </c>
      <c r="BI966" s="190" t="str">
        <f t="shared" si="1169"/>
        <v>BI$19</v>
      </c>
      <c r="BJ966" s="190" t="str">
        <f t="shared" si="1169"/>
        <v>BJ$19</v>
      </c>
      <c r="BK966" s="190" t="str">
        <f t="shared" si="1169"/>
        <v>BK$19</v>
      </c>
      <c r="BL966" s="190" t="str">
        <f t="shared" si="1169"/>
        <v>BL$19</v>
      </c>
      <c r="BM966" s="190" t="str">
        <f t="shared" si="1169"/>
        <v>BM$19</v>
      </c>
      <c r="BN966" s="190" t="str">
        <f t="shared" si="1169"/>
        <v>BN$19</v>
      </c>
      <c r="BO966" s="190" t="str">
        <f t="shared" si="1169"/>
        <v>BO$19</v>
      </c>
      <c r="BP966" s="190" t="str">
        <f t="shared" si="1169"/>
        <v>BP$19</v>
      </c>
      <c r="BQ966" s="190" t="str">
        <f t="shared" si="1169"/>
        <v>BQ$19</v>
      </c>
      <c r="BR966" s="190" t="str">
        <f t="shared" si="1169"/>
        <v>BR$19</v>
      </c>
      <c r="BS966" s="190" t="str">
        <f t="shared" si="1169"/>
        <v>BS$19</v>
      </c>
      <c r="BT966" s="190" t="str">
        <f t="shared" si="1169"/>
        <v>BT$19</v>
      </c>
      <c r="BU966" s="190" t="str">
        <f t="shared" si="1169"/>
        <v>BU$19</v>
      </c>
      <c r="BV966" s="190" t="str">
        <f t="shared" si="1169"/>
        <v>BV$19</v>
      </c>
      <c r="BW966" s="190" t="str">
        <f t="shared" si="1169"/>
        <v>BW$19</v>
      </c>
      <c r="BX966" s="190" t="str">
        <f t="shared" si="1169"/>
        <v>BX$19</v>
      </c>
      <c r="BY966" s="190" t="str">
        <f t="shared" si="1169"/>
        <v>BY$19</v>
      </c>
      <c r="BZ966" s="190" t="str">
        <f t="shared" si="1169"/>
        <v>BZ$19</v>
      </c>
      <c r="CA966" s="190" t="str">
        <f t="shared" si="1169"/>
        <v>CA$19</v>
      </c>
      <c r="CB966" s="190" t="str">
        <f t="shared" si="1169"/>
        <v>CB$19</v>
      </c>
      <c r="CC966" s="190" t="str">
        <f t="shared" si="1169"/>
        <v>CC$19</v>
      </c>
      <c r="CD966" s="190" t="str">
        <f t="shared" si="1169"/>
        <v>CD$19</v>
      </c>
      <c r="CE966" s="190" t="str">
        <f t="shared" ref="CE966:CL966" si="1170">CE$23</f>
        <v>CE$19</v>
      </c>
      <c r="CF966" s="190" t="str">
        <f t="shared" si="1170"/>
        <v>CF$19</v>
      </c>
      <c r="CG966" s="190" t="str">
        <f t="shared" si="1170"/>
        <v>CG$19</v>
      </c>
      <c r="CH966" s="190" t="str">
        <f t="shared" si="1170"/>
        <v>CH$19</v>
      </c>
      <c r="CI966" s="190" t="str">
        <f t="shared" si="1170"/>
        <v>CI$19</v>
      </c>
      <c r="CJ966" s="190" t="str">
        <f t="shared" si="1170"/>
        <v>CJ$19</v>
      </c>
      <c r="CK966" s="190" t="str">
        <f t="shared" si="1170"/>
        <v>CK$19</v>
      </c>
      <c r="CL966" s="190" t="str">
        <f t="shared" si="1170"/>
        <v>CL$19</v>
      </c>
      <c r="CN966" s="201"/>
      <c r="CO966" s="190" t="str">
        <f t="shared" ref="CO966:DL966" si="1171">CO$23</f>
        <v>CO$19</v>
      </c>
      <c r="CP966" s="190" t="str">
        <f t="shared" si="1171"/>
        <v>CP$19</v>
      </c>
      <c r="CQ966" s="190" t="str">
        <f t="shared" si="1171"/>
        <v>CQ$19</v>
      </c>
      <c r="CR966" s="190" t="str">
        <f t="shared" si="1171"/>
        <v>CR$19</v>
      </c>
      <c r="CS966" s="190" t="str">
        <f t="shared" si="1171"/>
        <v>CS$19</v>
      </c>
      <c r="CT966" s="190" t="str">
        <f t="shared" si="1171"/>
        <v>CT$19</v>
      </c>
      <c r="CU966" s="190" t="str">
        <f t="shared" si="1171"/>
        <v>CU$19</v>
      </c>
      <c r="CV966" s="190" t="str">
        <f t="shared" si="1171"/>
        <v>CV$19</v>
      </c>
      <c r="CW966" s="190" t="str">
        <f t="shared" si="1171"/>
        <v>CW$19</v>
      </c>
      <c r="CX966" s="190" t="str">
        <f t="shared" si="1171"/>
        <v>CX$19</v>
      </c>
      <c r="CY966" s="190" t="str">
        <f t="shared" si="1171"/>
        <v>CY$19</v>
      </c>
      <c r="CZ966" s="190" t="str">
        <f t="shared" si="1171"/>
        <v>CZ$19</v>
      </c>
      <c r="DA966" s="190" t="str">
        <f t="shared" si="1171"/>
        <v>DA$19</v>
      </c>
      <c r="DB966" s="190" t="str">
        <f t="shared" si="1171"/>
        <v>DB$19</v>
      </c>
      <c r="DC966" s="190" t="str">
        <f t="shared" si="1171"/>
        <v>DC$19</v>
      </c>
      <c r="DD966" s="190" t="str">
        <f t="shared" si="1171"/>
        <v>DD$19</v>
      </c>
      <c r="DE966" s="190" t="str">
        <f t="shared" si="1171"/>
        <v>DE$19</v>
      </c>
      <c r="DF966" s="190" t="str">
        <f t="shared" si="1171"/>
        <v>DF$19</v>
      </c>
      <c r="DG966" s="190" t="str">
        <f t="shared" si="1171"/>
        <v>DG$19</v>
      </c>
      <c r="DH966" s="190" t="str">
        <f t="shared" si="1171"/>
        <v>DH$19</v>
      </c>
      <c r="DI966" s="190" t="str">
        <f t="shared" si="1171"/>
        <v>DI$19</v>
      </c>
      <c r="DJ966" s="190" t="str">
        <f t="shared" si="1171"/>
        <v>DJ$19</v>
      </c>
      <c r="DK966" s="190" t="str">
        <f t="shared" si="1171"/>
        <v>DK$19</v>
      </c>
      <c r="DL966" s="190" t="str">
        <f t="shared" si="1171"/>
        <v>DL$19</v>
      </c>
    </row>
    <row r="967" spans="1:116" x14ac:dyDescent="0.4">
      <c r="A967" s="31" t="s">
        <v>218</v>
      </c>
      <c r="B967" s="31" t="s">
        <v>81</v>
      </c>
      <c r="C967" s="31"/>
      <c r="D967" t="s">
        <v>838</v>
      </c>
      <c r="E967" s="8" t="str">
        <f t="shared" ref="E967:E975" si="1172">ROW()&amp;" "&amp;D967</f>
        <v>967 DCSALESQUOTA-S</v>
      </c>
      <c r="F967" t="s">
        <v>846</v>
      </c>
      <c r="G967" s="66" t="s">
        <v>845</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173">E968</f>
        <v>968 DCSALESQUOTA-S</v>
      </c>
      <c r="C968" s="31"/>
      <c r="D968" t="s">
        <v>838</v>
      </c>
      <c r="E968" s="8" t="str">
        <f t="shared" si="1172"/>
        <v>968 DCSALESQUOTA-S</v>
      </c>
      <c r="G968" s="125" t="s">
        <v>842</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173"/>
        <v>969 DCSALESQUOTA-S</v>
      </c>
      <c r="C969" s="31"/>
      <c r="D969" t="s">
        <v>838</v>
      </c>
      <c r="E969" s="8" t="str">
        <f t="shared" si="1172"/>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173"/>
        <v>970 DCSALESQUOTA-S</v>
      </c>
      <c r="C970" s="31"/>
      <c r="D970" t="s">
        <v>838</v>
      </c>
      <c r="E970" s="8" t="str">
        <f t="shared" si="1172"/>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838</v>
      </c>
      <c r="E971" s="8" t="str">
        <f t="shared" si="1172"/>
        <v>971 DCSALESQUOTA-S</v>
      </c>
      <c r="G971" s="145" t="s">
        <v>839</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4">E972</f>
        <v>972 DCSALESQUOTA-S</v>
      </c>
      <c r="D972" t="s">
        <v>838</v>
      </c>
      <c r="E972" s="8" t="str">
        <f t="shared" si="1172"/>
        <v>972 DCSALESQUOTA-S</v>
      </c>
      <c r="G972" s="145" t="s">
        <v>840</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4"/>
        <v>973 DCSALESQUOTA-S</v>
      </c>
      <c r="D973" t="s">
        <v>838</v>
      </c>
      <c r="E973" s="8" t="str">
        <f t="shared" si="1172"/>
        <v>973 DCSALESQUOTA-S</v>
      </c>
      <c r="G973" s="145" t="s">
        <v>841</v>
      </c>
      <c r="H973" s="12"/>
      <c r="I973" s="60"/>
      <c r="J973" s="60"/>
      <c r="K973" s="181">
        <f>+K971*K972</f>
        <v>640000</v>
      </c>
      <c r="L973" s="181">
        <f t="shared" ref="L973:P973" si="1175">+L971*L972</f>
        <v>640000</v>
      </c>
      <c r="M973" s="181">
        <f t="shared" si="1175"/>
        <v>640000</v>
      </c>
      <c r="N973" s="181">
        <f t="shared" si="1175"/>
        <v>640000</v>
      </c>
      <c r="O973" s="181">
        <f t="shared" si="1175"/>
        <v>640000</v>
      </c>
      <c r="P973" s="181">
        <f t="shared" si="1175"/>
        <v>640000</v>
      </c>
      <c r="R973" s="19"/>
      <c r="S973" s="147">
        <f>+S971*S972</f>
        <v>640000</v>
      </c>
      <c r="T973" s="147">
        <f t="shared" ref="T973:CE973" si="1176">+T971*T972</f>
        <v>640000</v>
      </c>
      <c r="U973" s="147">
        <f t="shared" si="1176"/>
        <v>640000</v>
      </c>
      <c r="V973" s="147">
        <f t="shared" si="1176"/>
        <v>640000</v>
      </c>
      <c r="W973" s="147">
        <f t="shared" si="1176"/>
        <v>640000</v>
      </c>
      <c r="X973" s="147">
        <f t="shared" si="1176"/>
        <v>640000</v>
      </c>
      <c r="Y973" s="147">
        <f t="shared" si="1176"/>
        <v>640000</v>
      </c>
      <c r="Z973" s="147">
        <f t="shared" si="1176"/>
        <v>640000</v>
      </c>
      <c r="AA973" s="147">
        <f t="shared" si="1176"/>
        <v>640000</v>
      </c>
      <c r="AB973" s="147">
        <f t="shared" si="1176"/>
        <v>640000</v>
      </c>
      <c r="AC973" s="147">
        <f t="shared" si="1176"/>
        <v>640000</v>
      </c>
      <c r="AD973" s="147">
        <f t="shared" si="1176"/>
        <v>640000</v>
      </c>
      <c r="AE973" s="147">
        <f t="shared" si="1176"/>
        <v>640000</v>
      </c>
      <c r="AF973" s="147">
        <f t="shared" si="1176"/>
        <v>640000</v>
      </c>
      <c r="AG973" s="147">
        <f t="shared" si="1176"/>
        <v>640000</v>
      </c>
      <c r="AH973" s="147">
        <f t="shared" si="1176"/>
        <v>640000</v>
      </c>
      <c r="AI973" s="147">
        <f t="shared" si="1176"/>
        <v>640000</v>
      </c>
      <c r="AJ973" s="147">
        <f t="shared" si="1176"/>
        <v>640000</v>
      </c>
      <c r="AK973" s="147">
        <f t="shared" si="1176"/>
        <v>640000</v>
      </c>
      <c r="AL973" s="147">
        <f t="shared" si="1176"/>
        <v>640000</v>
      </c>
      <c r="AM973" s="147">
        <f t="shared" si="1176"/>
        <v>640000</v>
      </c>
      <c r="AN973" s="147">
        <f t="shared" si="1176"/>
        <v>640000</v>
      </c>
      <c r="AO973" s="147">
        <f t="shared" si="1176"/>
        <v>640000</v>
      </c>
      <c r="AP973" s="147">
        <f t="shared" si="1176"/>
        <v>640000</v>
      </c>
      <c r="AQ973" s="147">
        <f t="shared" si="1176"/>
        <v>640000</v>
      </c>
      <c r="AR973" s="147">
        <f t="shared" si="1176"/>
        <v>640000</v>
      </c>
      <c r="AS973" s="147">
        <f t="shared" si="1176"/>
        <v>640000</v>
      </c>
      <c r="AT973" s="147">
        <f t="shared" si="1176"/>
        <v>640000</v>
      </c>
      <c r="AU973" s="147">
        <f t="shared" si="1176"/>
        <v>640000</v>
      </c>
      <c r="AV973" s="147">
        <f t="shared" si="1176"/>
        <v>640000</v>
      </c>
      <c r="AW973" s="147">
        <f t="shared" si="1176"/>
        <v>640000</v>
      </c>
      <c r="AX973" s="147">
        <f t="shared" si="1176"/>
        <v>640000</v>
      </c>
      <c r="AY973" s="147">
        <f t="shared" si="1176"/>
        <v>640000</v>
      </c>
      <c r="AZ973" s="147">
        <f t="shared" si="1176"/>
        <v>640000</v>
      </c>
      <c r="BA973" s="147">
        <f t="shared" si="1176"/>
        <v>640000</v>
      </c>
      <c r="BB973" s="147">
        <f t="shared" si="1176"/>
        <v>640000</v>
      </c>
      <c r="BC973" s="147">
        <f t="shared" si="1176"/>
        <v>640000</v>
      </c>
      <c r="BD973" s="147">
        <f t="shared" si="1176"/>
        <v>640000</v>
      </c>
      <c r="BE973" s="147">
        <f t="shared" si="1176"/>
        <v>640000</v>
      </c>
      <c r="BF973" s="147">
        <f t="shared" si="1176"/>
        <v>640000</v>
      </c>
      <c r="BG973" s="147">
        <f t="shared" si="1176"/>
        <v>640000</v>
      </c>
      <c r="BH973" s="147">
        <f t="shared" si="1176"/>
        <v>640000</v>
      </c>
      <c r="BI973" s="147">
        <f t="shared" si="1176"/>
        <v>640000</v>
      </c>
      <c r="BJ973" s="147">
        <f t="shared" si="1176"/>
        <v>640000</v>
      </c>
      <c r="BK973" s="147">
        <f t="shared" si="1176"/>
        <v>640000</v>
      </c>
      <c r="BL973" s="147">
        <f t="shared" si="1176"/>
        <v>640000</v>
      </c>
      <c r="BM973" s="147">
        <f t="shared" si="1176"/>
        <v>640000</v>
      </c>
      <c r="BN973" s="147">
        <f t="shared" si="1176"/>
        <v>640000</v>
      </c>
      <c r="BO973" s="147">
        <f t="shared" si="1176"/>
        <v>640000</v>
      </c>
      <c r="BP973" s="147">
        <f t="shared" si="1176"/>
        <v>640000</v>
      </c>
      <c r="BQ973" s="147">
        <f t="shared" si="1176"/>
        <v>640000</v>
      </c>
      <c r="BR973" s="147">
        <f t="shared" si="1176"/>
        <v>640000</v>
      </c>
      <c r="BS973" s="147">
        <f t="shared" si="1176"/>
        <v>640000</v>
      </c>
      <c r="BT973" s="147">
        <f t="shared" si="1176"/>
        <v>640000</v>
      </c>
      <c r="BU973" s="147">
        <f t="shared" si="1176"/>
        <v>640000</v>
      </c>
      <c r="BV973" s="147">
        <f t="shared" si="1176"/>
        <v>640000</v>
      </c>
      <c r="BW973" s="147">
        <f t="shared" si="1176"/>
        <v>640000</v>
      </c>
      <c r="BX973" s="147">
        <f t="shared" si="1176"/>
        <v>640000</v>
      </c>
      <c r="BY973" s="147">
        <f t="shared" si="1176"/>
        <v>640000</v>
      </c>
      <c r="BZ973" s="147">
        <f t="shared" si="1176"/>
        <v>640000</v>
      </c>
      <c r="CA973" s="147">
        <f t="shared" si="1176"/>
        <v>640000</v>
      </c>
      <c r="CB973" s="147">
        <f t="shared" si="1176"/>
        <v>640000</v>
      </c>
      <c r="CC973" s="147">
        <f t="shared" si="1176"/>
        <v>640000</v>
      </c>
      <c r="CD973" s="147">
        <f t="shared" si="1176"/>
        <v>640000</v>
      </c>
      <c r="CE973" s="147">
        <f t="shared" si="1176"/>
        <v>640000</v>
      </c>
      <c r="CF973" s="147">
        <f t="shared" ref="CF973:DL973" si="1177">+CF971*CF972</f>
        <v>640000</v>
      </c>
      <c r="CG973" s="147">
        <f t="shared" si="1177"/>
        <v>640000</v>
      </c>
      <c r="CH973" s="147">
        <f t="shared" si="1177"/>
        <v>640000</v>
      </c>
      <c r="CI973" s="147">
        <f t="shared" si="1177"/>
        <v>640000</v>
      </c>
      <c r="CJ973" s="147">
        <f t="shared" si="1177"/>
        <v>640000</v>
      </c>
      <c r="CK973" s="147">
        <f t="shared" si="1177"/>
        <v>640000</v>
      </c>
      <c r="CL973" s="147">
        <f t="shared" si="1177"/>
        <v>640000</v>
      </c>
      <c r="CM973" s="147">
        <f t="shared" si="1177"/>
        <v>0</v>
      </c>
      <c r="CN973" s="147">
        <f t="shared" si="1177"/>
        <v>0</v>
      </c>
      <c r="CO973" s="147" t="e">
        <f t="shared" si="1177"/>
        <v>#N/A</v>
      </c>
      <c r="CP973" s="147" t="e">
        <f t="shared" si="1177"/>
        <v>#N/A</v>
      </c>
      <c r="CQ973" s="147" t="e">
        <f t="shared" si="1177"/>
        <v>#N/A</v>
      </c>
      <c r="CR973" s="147" t="e">
        <f t="shared" si="1177"/>
        <v>#N/A</v>
      </c>
      <c r="CS973" s="147" t="e">
        <f t="shared" si="1177"/>
        <v>#N/A</v>
      </c>
      <c r="CT973" s="147" t="e">
        <f t="shared" si="1177"/>
        <v>#N/A</v>
      </c>
      <c r="CU973" s="147" t="e">
        <f t="shared" si="1177"/>
        <v>#N/A</v>
      </c>
      <c r="CV973" s="147" t="e">
        <f t="shared" si="1177"/>
        <v>#N/A</v>
      </c>
      <c r="CW973" s="147" t="e">
        <f t="shared" si="1177"/>
        <v>#N/A</v>
      </c>
      <c r="CX973" s="147" t="e">
        <f t="shared" si="1177"/>
        <v>#N/A</v>
      </c>
      <c r="CY973" s="147" t="e">
        <f t="shared" si="1177"/>
        <v>#N/A</v>
      </c>
      <c r="CZ973" s="147" t="e">
        <f t="shared" si="1177"/>
        <v>#N/A</v>
      </c>
      <c r="DA973" s="147" t="e">
        <f t="shared" si="1177"/>
        <v>#N/A</v>
      </c>
      <c r="DB973" s="147" t="e">
        <f t="shared" si="1177"/>
        <v>#N/A</v>
      </c>
      <c r="DC973" s="147" t="e">
        <f t="shared" si="1177"/>
        <v>#N/A</v>
      </c>
      <c r="DD973" s="147" t="e">
        <f t="shared" si="1177"/>
        <v>#N/A</v>
      </c>
      <c r="DE973" s="147" t="e">
        <f t="shared" si="1177"/>
        <v>#N/A</v>
      </c>
      <c r="DF973" s="147" t="e">
        <f t="shared" si="1177"/>
        <v>#N/A</v>
      </c>
      <c r="DG973" s="147" t="e">
        <f t="shared" si="1177"/>
        <v>#N/A</v>
      </c>
      <c r="DH973" s="147" t="e">
        <f t="shared" si="1177"/>
        <v>#N/A</v>
      </c>
      <c r="DI973" s="147" t="e">
        <f t="shared" si="1177"/>
        <v>#N/A</v>
      </c>
      <c r="DJ973" s="147" t="e">
        <f t="shared" si="1177"/>
        <v>#N/A</v>
      </c>
      <c r="DK973" s="147" t="e">
        <f t="shared" si="1177"/>
        <v>#N/A</v>
      </c>
      <c r="DL973" s="147" t="e">
        <f t="shared" si="1177"/>
        <v>#N/A</v>
      </c>
    </row>
    <row r="974" spans="1:116" x14ac:dyDescent="0.4">
      <c r="B974" t="str">
        <f t="shared" si="1174"/>
        <v>974 DCSALESQUOTA-S</v>
      </c>
      <c r="D974" t="s">
        <v>838</v>
      </c>
      <c r="E974" s="8" t="str">
        <f t="shared" si="1172"/>
        <v>974 DCSALESQUOTA-S</v>
      </c>
      <c r="G974" s="145" t="s">
        <v>843</v>
      </c>
      <c r="H974" s="12"/>
      <c r="I974" s="60"/>
      <c r="J974" s="60"/>
      <c r="K974" s="15">
        <f t="shared" ref="K974:P974" ca="1" si="1178">SUMIF($4:$4,K$2,974:974)</f>
        <v>1</v>
      </c>
      <c r="L974" s="15">
        <f t="shared" ca="1" si="1178"/>
        <v>1</v>
      </c>
      <c r="M974" s="15">
        <f t="shared" ca="1" si="1178"/>
        <v>1</v>
      </c>
      <c r="N974" s="15">
        <f t="shared" ca="1" si="1178"/>
        <v>1</v>
      </c>
      <c r="O974" s="15">
        <f t="shared" ca="1" si="1178"/>
        <v>1</v>
      </c>
      <c r="P974" s="15">
        <f t="shared" ca="1" si="1178"/>
        <v>1</v>
      </c>
      <c r="R974" s="19"/>
      <c r="S974" s="76">
        <f ca="1">+ROUNDUP(S968/S973,0)</f>
        <v>1</v>
      </c>
      <c r="T974" s="76">
        <f t="shared" ref="T974:CE974" ca="1" si="1179">+ROUNDUP(T968/T973,0)</f>
        <v>1</v>
      </c>
      <c r="U974" s="76">
        <f t="shared" ca="1" si="1179"/>
        <v>1</v>
      </c>
      <c r="V974" s="76">
        <f t="shared" ca="1" si="1179"/>
        <v>1</v>
      </c>
      <c r="W974" s="76">
        <f t="shared" ca="1" si="1179"/>
        <v>1</v>
      </c>
      <c r="X974" s="76">
        <f t="shared" ca="1" si="1179"/>
        <v>1</v>
      </c>
      <c r="Y974" s="76">
        <f t="shared" ca="1" si="1179"/>
        <v>1</v>
      </c>
      <c r="Z974" s="76">
        <f t="shared" ca="1" si="1179"/>
        <v>1</v>
      </c>
      <c r="AA974" s="76">
        <f t="shared" ca="1" si="1179"/>
        <v>1</v>
      </c>
      <c r="AB974" s="76">
        <f t="shared" ca="1" si="1179"/>
        <v>1</v>
      </c>
      <c r="AC974" s="76">
        <f t="shared" ca="1" si="1179"/>
        <v>1</v>
      </c>
      <c r="AD974" s="76">
        <f t="shared" ca="1" si="1179"/>
        <v>1</v>
      </c>
      <c r="AE974" s="76">
        <f t="shared" ca="1" si="1179"/>
        <v>1</v>
      </c>
      <c r="AF974" s="76">
        <f t="shared" ca="1" si="1179"/>
        <v>1</v>
      </c>
      <c r="AG974" s="76">
        <f t="shared" ca="1" si="1179"/>
        <v>1</v>
      </c>
      <c r="AH974" s="76">
        <f t="shared" ca="1" si="1179"/>
        <v>1</v>
      </c>
      <c r="AI974" s="76">
        <f t="shared" ca="1" si="1179"/>
        <v>1</v>
      </c>
      <c r="AJ974" s="76">
        <f t="shared" ca="1" si="1179"/>
        <v>1</v>
      </c>
      <c r="AK974" s="76">
        <f t="shared" ca="1" si="1179"/>
        <v>1</v>
      </c>
      <c r="AL974" s="76">
        <f t="shared" ca="1" si="1179"/>
        <v>1</v>
      </c>
      <c r="AM974" s="76">
        <f t="shared" ca="1" si="1179"/>
        <v>1</v>
      </c>
      <c r="AN974" s="76">
        <f t="shared" ca="1" si="1179"/>
        <v>1</v>
      </c>
      <c r="AO974" s="76">
        <f t="shared" ca="1" si="1179"/>
        <v>1</v>
      </c>
      <c r="AP974" s="76">
        <f t="shared" ca="1" si="1179"/>
        <v>1</v>
      </c>
      <c r="AQ974" s="76">
        <f t="shared" ca="1" si="1179"/>
        <v>1</v>
      </c>
      <c r="AR974" s="76">
        <f t="shared" ca="1" si="1179"/>
        <v>1</v>
      </c>
      <c r="AS974" s="76">
        <f t="shared" ca="1" si="1179"/>
        <v>1</v>
      </c>
      <c r="AT974" s="76">
        <f t="shared" ca="1" si="1179"/>
        <v>1</v>
      </c>
      <c r="AU974" s="76">
        <f t="shared" ca="1" si="1179"/>
        <v>1</v>
      </c>
      <c r="AV974" s="76">
        <f t="shared" ca="1" si="1179"/>
        <v>1</v>
      </c>
      <c r="AW974" s="76">
        <f t="shared" ca="1" si="1179"/>
        <v>1</v>
      </c>
      <c r="AX974" s="76">
        <f t="shared" ca="1" si="1179"/>
        <v>1</v>
      </c>
      <c r="AY974" s="76">
        <f t="shared" ca="1" si="1179"/>
        <v>1</v>
      </c>
      <c r="AZ974" s="76">
        <f t="shared" ca="1" si="1179"/>
        <v>1</v>
      </c>
      <c r="BA974" s="76">
        <f t="shared" ca="1" si="1179"/>
        <v>1</v>
      </c>
      <c r="BB974" s="76">
        <f t="shared" ca="1" si="1179"/>
        <v>1</v>
      </c>
      <c r="BC974" s="76">
        <f t="shared" ca="1" si="1179"/>
        <v>1</v>
      </c>
      <c r="BD974" s="76">
        <f t="shared" ca="1" si="1179"/>
        <v>1</v>
      </c>
      <c r="BE974" s="76">
        <f t="shared" ca="1" si="1179"/>
        <v>1</v>
      </c>
      <c r="BF974" s="76">
        <f t="shared" ca="1" si="1179"/>
        <v>1</v>
      </c>
      <c r="BG974" s="76">
        <f t="shared" ca="1" si="1179"/>
        <v>1</v>
      </c>
      <c r="BH974" s="76">
        <f t="shared" ca="1" si="1179"/>
        <v>1</v>
      </c>
      <c r="BI974" s="76">
        <f t="shared" ca="1" si="1179"/>
        <v>1</v>
      </c>
      <c r="BJ974" s="76">
        <f t="shared" ca="1" si="1179"/>
        <v>1</v>
      </c>
      <c r="BK974" s="76">
        <f t="shared" ca="1" si="1179"/>
        <v>1</v>
      </c>
      <c r="BL974" s="76">
        <f t="shared" ca="1" si="1179"/>
        <v>1</v>
      </c>
      <c r="BM974" s="76">
        <f t="shared" ca="1" si="1179"/>
        <v>1</v>
      </c>
      <c r="BN974" s="76">
        <f t="shared" ca="1" si="1179"/>
        <v>1</v>
      </c>
      <c r="BO974" s="76">
        <f t="shared" ca="1" si="1179"/>
        <v>1</v>
      </c>
      <c r="BP974" s="76">
        <f t="shared" ca="1" si="1179"/>
        <v>1</v>
      </c>
      <c r="BQ974" s="76">
        <f t="shared" ca="1" si="1179"/>
        <v>1</v>
      </c>
      <c r="BR974" s="76">
        <f t="shared" ca="1" si="1179"/>
        <v>1</v>
      </c>
      <c r="BS974" s="76">
        <f t="shared" ca="1" si="1179"/>
        <v>1</v>
      </c>
      <c r="BT974" s="76">
        <f t="shared" ca="1" si="1179"/>
        <v>1</v>
      </c>
      <c r="BU974" s="76">
        <f t="shared" ca="1" si="1179"/>
        <v>1</v>
      </c>
      <c r="BV974" s="76">
        <f t="shared" ca="1" si="1179"/>
        <v>1</v>
      </c>
      <c r="BW974" s="76">
        <f t="shared" ca="1" si="1179"/>
        <v>1</v>
      </c>
      <c r="BX974" s="76">
        <f t="shared" ca="1" si="1179"/>
        <v>1</v>
      </c>
      <c r="BY974" s="76">
        <f t="shared" ca="1" si="1179"/>
        <v>1</v>
      </c>
      <c r="BZ974" s="76">
        <f t="shared" ca="1" si="1179"/>
        <v>1</v>
      </c>
      <c r="CA974" s="76">
        <f t="shared" ca="1" si="1179"/>
        <v>1</v>
      </c>
      <c r="CB974" s="76">
        <f t="shared" ca="1" si="1179"/>
        <v>1</v>
      </c>
      <c r="CC974" s="76">
        <f t="shared" ca="1" si="1179"/>
        <v>1</v>
      </c>
      <c r="CD974" s="76">
        <f t="shared" ca="1" si="1179"/>
        <v>1</v>
      </c>
      <c r="CE974" s="76">
        <f t="shared" ca="1" si="1179"/>
        <v>1</v>
      </c>
      <c r="CF974" s="76">
        <f t="shared" ref="CF974:DL974" ca="1" si="1180">+ROUNDUP(CF968/CF973,0)</f>
        <v>1</v>
      </c>
      <c r="CG974" s="76">
        <f t="shared" ca="1" si="1180"/>
        <v>1</v>
      </c>
      <c r="CH974" s="76">
        <f t="shared" ca="1" si="1180"/>
        <v>1</v>
      </c>
      <c r="CI974" s="76">
        <f t="shared" ca="1" si="1180"/>
        <v>1</v>
      </c>
      <c r="CJ974" s="76">
        <f t="shared" ca="1" si="1180"/>
        <v>1</v>
      </c>
      <c r="CK974" s="76">
        <f t="shared" ca="1" si="1180"/>
        <v>1</v>
      </c>
      <c r="CL974" s="76">
        <f t="shared" ca="1" si="1180"/>
        <v>1</v>
      </c>
      <c r="CM974" s="76" t="e">
        <f t="shared" ca="1" si="1180"/>
        <v>#REF!</v>
      </c>
      <c r="CN974" s="76" t="e">
        <f t="shared" ca="1" si="1180"/>
        <v>#REF!</v>
      </c>
      <c r="CO974" s="76" t="e">
        <f t="shared" ca="1" si="1180"/>
        <v>#N/A</v>
      </c>
      <c r="CP974" s="76" t="e">
        <f t="shared" ca="1" si="1180"/>
        <v>#N/A</v>
      </c>
      <c r="CQ974" s="76" t="e">
        <f t="shared" ca="1" si="1180"/>
        <v>#N/A</v>
      </c>
      <c r="CR974" s="76" t="e">
        <f t="shared" ca="1" si="1180"/>
        <v>#N/A</v>
      </c>
      <c r="CS974" s="76" t="e">
        <f t="shared" ca="1" si="1180"/>
        <v>#N/A</v>
      </c>
      <c r="CT974" s="76" t="e">
        <f t="shared" ca="1" si="1180"/>
        <v>#N/A</v>
      </c>
      <c r="CU974" s="76" t="e">
        <f t="shared" ca="1" si="1180"/>
        <v>#N/A</v>
      </c>
      <c r="CV974" s="76" t="e">
        <f t="shared" ca="1" si="1180"/>
        <v>#N/A</v>
      </c>
      <c r="CW974" s="76" t="e">
        <f t="shared" ca="1" si="1180"/>
        <v>#N/A</v>
      </c>
      <c r="CX974" s="76" t="e">
        <f t="shared" ca="1" si="1180"/>
        <v>#N/A</v>
      </c>
      <c r="CY974" s="76" t="e">
        <f t="shared" ca="1" si="1180"/>
        <v>#N/A</v>
      </c>
      <c r="CZ974" s="76" t="e">
        <f t="shared" ca="1" si="1180"/>
        <v>#N/A</v>
      </c>
      <c r="DA974" s="76" t="e">
        <f t="shared" ca="1" si="1180"/>
        <v>#N/A</v>
      </c>
      <c r="DB974" s="76" t="e">
        <f t="shared" ca="1" si="1180"/>
        <v>#N/A</v>
      </c>
      <c r="DC974" s="76" t="e">
        <f t="shared" ca="1" si="1180"/>
        <v>#N/A</v>
      </c>
      <c r="DD974" s="76" t="e">
        <f t="shared" ca="1" si="1180"/>
        <v>#N/A</v>
      </c>
      <c r="DE974" s="76" t="e">
        <f t="shared" ca="1" si="1180"/>
        <v>#N/A</v>
      </c>
      <c r="DF974" s="76" t="e">
        <f t="shared" ca="1" si="1180"/>
        <v>#N/A</v>
      </c>
      <c r="DG974" s="76" t="e">
        <f t="shared" ca="1" si="1180"/>
        <v>#N/A</v>
      </c>
      <c r="DH974" s="76" t="e">
        <f t="shared" ca="1" si="1180"/>
        <v>#N/A</v>
      </c>
      <c r="DI974" s="76" t="e">
        <f t="shared" ca="1" si="1180"/>
        <v>#N/A</v>
      </c>
      <c r="DJ974" s="76" t="e">
        <f t="shared" ca="1" si="1180"/>
        <v>#N/A</v>
      </c>
      <c r="DK974" s="76" t="e">
        <f t="shared" ca="1" si="1180"/>
        <v>#N/A</v>
      </c>
      <c r="DL974" s="76" t="e">
        <f t="shared" ca="1" si="1180"/>
        <v>#N/A</v>
      </c>
    </row>
    <row r="975" spans="1:116" x14ac:dyDescent="0.4">
      <c r="B975" t="str">
        <f t="shared" si="1174"/>
        <v>975 DCSALESQUOTA-S</v>
      </c>
      <c r="D975" t="s">
        <v>838</v>
      </c>
      <c r="E975" s="8" t="str">
        <f t="shared" si="1172"/>
        <v>975 DCSALESQUOTA-S</v>
      </c>
      <c r="G975" s="145" t="s">
        <v>844</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838</v>
      </c>
      <c r="E976" s="8" t="str">
        <f t="shared" ref="E976:E977" si="1181">ROW()&amp;" "&amp;D976</f>
        <v>976 DCSALESQUOTA-S</v>
      </c>
      <c r="F976" s="27"/>
      <c r="G976" s="126" t="str">
        <f>SUBSTITUTE(G967,":","")&amp;" - "&amp;G978</f>
        <v>SALESQUOTA Direct Cost - (Primary label)</v>
      </c>
      <c r="H976" s="27"/>
      <c r="I976" s="78"/>
      <c r="J976" s="78"/>
      <c r="K976" s="33">
        <f t="shared" ref="K976:P976" ca="1" si="1182">SUMIF($3:$3,K$2,976:976)</f>
        <v>-1200000</v>
      </c>
      <c r="L976" s="33">
        <f t="shared" ca="1" si="1182"/>
        <v>-1200000</v>
      </c>
      <c r="M976" s="33">
        <f t="shared" ca="1" si="1182"/>
        <v>-1200000</v>
      </c>
      <c r="N976" s="33">
        <f t="shared" ca="1" si="1182"/>
        <v>-1200000</v>
      </c>
      <c r="O976" s="33">
        <f t="shared" ca="1" si="1182"/>
        <v>-1200000</v>
      </c>
      <c r="P976" s="33">
        <f t="shared" ca="1" si="1182"/>
        <v>-1200000</v>
      </c>
      <c r="R976" s="33"/>
      <c r="S976" s="148">
        <f ca="1">-+S975*S974</f>
        <v>-100000</v>
      </c>
      <c r="T976" s="148">
        <f t="shared" ref="T976:CE976" ca="1" si="1183">-+T975*T974</f>
        <v>-100000</v>
      </c>
      <c r="U976" s="148">
        <f t="shared" ca="1" si="1183"/>
        <v>-100000</v>
      </c>
      <c r="V976" s="148">
        <f t="shared" ca="1" si="1183"/>
        <v>-100000</v>
      </c>
      <c r="W976" s="148">
        <f t="shared" ca="1" si="1183"/>
        <v>-100000</v>
      </c>
      <c r="X976" s="148">
        <f t="shared" ca="1" si="1183"/>
        <v>-100000</v>
      </c>
      <c r="Y976" s="148">
        <f t="shared" ca="1" si="1183"/>
        <v>-100000</v>
      </c>
      <c r="Z976" s="148">
        <f t="shared" ca="1" si="1183"/>
        <v>-100000</v>
      </c>
      <c r="AA976" s="148">
        <f t="shared" ca="1" si="1183"/>
        <v>-100000</v>
      </c>
      <c r="AB976" s="148">
        <f t="shared" ca="1" si="1183"/>
        <v>-100000</v>
      </c>
      <c r="AC976" s="148">
        <f t="shared" ca="1" si="1183"/>
        <v>-100000</v>
      </c>
      <c r="AD976" s="148">
        <f t="shared" ca="1" si="1183"/>
        <v>-100000</v>
      </c>
      <c r="AE976" s="148">
        <f t="shared" ca="1" si="1183"/>
        <v>-100000</v>
      </c>
      <c r="AF976" s="148">
        <f t="shared" ca="1" si="1183"/>
        <v>-100000</v>
      </c>
      <c r="AG976" s="148">
        <f t="shared" ca="1" si="1183"/>
        <v>-100000</v>
      </c>
      <c r="AH976" s="148">
        <f t="shared" ca="1" si="1183"/>
        <v>-100000</v>
      </c>
      <c r="AI976" s="148">
        <f t="shared" ca="1" si="1183"/>
        <v>-100000</v>
      </c>
      <c r="AJ976" s="148">
        <f t="shared" ca="1" si="1183"/>
        <v>-100000</v>
      </c>
      <c r="AK976" s="148">
        <f t="shared" ca="1" si="1183"/>
        <v>-100000</v>
      </c>
      <c r="AL976" s="148">
        <f t="shared" ca="1" si="1183"/>
        <v>-100000</v>
      </c>
      <c r="AM976" s="148">
        <f t="shared" ca="1" si="1183"/>
        <v>-100000</v>
      </c>
      <c r="AN976" s="148">
        <f t="shared" ca="1" si="1183"/>
        <v>-100000</v>
      </c>
      <c r="AO976" s="148">
        <f t="shared" ca="1" si="1183"/>
        <v>-100000</v>
      </c>
      <c r="AP976" s="148">
        <f t="shared" ca="1" si="1183"/>
        <v>-100000</v>
      </c>
      <c r="AQ976" s="148">
        <f t="shared" ca="1" si="1183"/>
        <v>-100000</v>
      </c>
      <c r="AR976" s="148">
        <f t="shared" ca="1" si="1183"/>
        <v>-100000</v>
      </c>
      <c r="AS976" s="148">
        <f t="shared" ca="1" si="1183"/>
        <v>-100000</v>
      </c>
      <c r="AT976" s="148">
        <f t="shared" ca="1" si="1183"/>
        <v>-100000</v>
      </c>
      <c r="AU976" s="148">
        <f t="shared" ca="1" si="1183"/>
        <v>-100000</v>
      </c>
      <c r="AV976" s="148">
        <f t="shared" ca="1" si="1183"/>
        <v>-100000</v>
      </c>
      <c r="AW976" s="148">
        <f t="shared" ca="1" si="1183"/>
        <v>-100000</v>
      </c>
      <c r="AX976" s="148">
        <f t="shared" ca="1" si="1183"/>
        <v>-100000</v>
      </c>
      <c r="AY976" s="148">
        <f t="shared" ca="1" si="1183"/>
        <v>-100000</v>
      </c>
      <c r="AZ976" s="148">
        <f t="shared" ca="1" si="1183"/>
        <v>-100000</v>
      </c>
      <c r="BA976" s="148">
        <f t="shared" ca="1" si="1183"/>
        <v>-100000</v>
      </c>
      <c r="BB976" s="148">
        <f t="shared" ca="1" si="1183"/>
        <v>-100000</v>
      </c>
      <c r="BC976" s="148">
        <f t="shared" ca="1" si="1183"/>
        <v>-100000</v>
      </c>
      <c r="BD976" s="148">
        <f t="shared" ca="1" si="1183"/>
        <v>-100000</v>
      </c>
      <c r="BE976" s="148">
        <f t="shared" ca="1" si="1183"/>
        <v>-100000</v>
      </c>
      <c r="BF976" s="148">
        <f t="shared" ca="1" si="1183"/>
        <v>-100000</v>
      </c>
      <c r="BG976" s="148">
        <f t="shared" ca="1" si="1183"/>
        <v>-100000</v>
      </c>
      <c r="BH976" s="148">
        <f t="shared" ca="1" si="1183"/>
        <v>-100000</v>
      </c>
      <c r="BI976" s="148">
        <f t="shared" ca="1" si="1183"/>
        <v>-100000</v>
      </c>
      <c r="BJ976" s="148">
        <f t="shared" ca="1" si="1183"/>
        <v>-100000</v>
      </c>
      <c r="BK976" s="148">
        <f t="shared" ca="1" si="1183"/>
        <v>-100000</v>
      </c>
      <c r="BL976" s="148">
        <f t="shared" ca="1" si="1183"/>
        <v>-100000</v>
      </c>
      <c r="BM976" s="148">
        <f t="shared" ca="1" si="1183"/>
        <v>-100000</v>
      </c>
      <c r="BN976" s="148">
        <f t="shared" ca="1" si="1183"/>
        <v>-100000</v>
      </c>
      <c r="BO976" s="148">
        <f t="shared" ca="1" si="1183"/>
        <v>-100000</v>
      </c>
      <c r="BP976" s="148">
        <f t="shared" ca="1" si="1183"/>
        <v>-100000</v>
      </c>
      <c r="BQ976" s="148">
        <f t="shared" ca="1" si="1183"/>
        <v>-100000</v>
      </c>
      <c r="BR976" s="148">
        <f t="shared" ca="1" si="1183"/>
        <v>-100000</v>
      </c>
      <c r="BS976" s="148">
        <f t="shared" ca="1" si="1183"/>
        <v>-100000</v>
      </c>
      <c r="BT976" s="148">
        <f t="shared" ca="1" si="1183"/>
        <v>-100000</v>
      </c>
      <c r="BU976" s="148">
        <f t="shared" ca="1" si="1183"/>
        <v>-100000</v>
      </c>
      <c r="BV976" s="148">
        <f t="shared" ca="1" si="1183"/>
        <v>-100000</v>
      </c>
      <c r="BW976" s="148">
        <f t="shared" ca="1" si="1183"/>
        <v>-100000</v>
      </c>
      <c r="BX976" s="148">
        <f t="shared" ca="1" si="1183"/>
        <v>-100000</v>
      </c>
      <c r="BY976" s="148">
        <f t="shared" ca="1" si="1183"/>
        <v>-100000</v>
      </c>
      <c r="BZ976" s="148">
        <f t="shared" ca="1" si="1183"/>
        <v>-100000</v>
      </c>
      <c r="CA976" s="148">
        <f t="shared" ca="1" si="1183"/>
        <v>-100000</v>
      </c>
      <c r="CB976" s="148">
        <f t="shared" ca="1" si="1183"/>
        <v>-100000</v>
      </c>
      <c r="CC976" s="148">
        <f t="shared" ca="1" si="1183"/>
        <v>-100000</v>
      </c>
      <c r="CD976" s="148">
        <f t="shared" ca="1" si="1183"/>
        <v>-100000</v>
      </c>
      <c r="CE976" s="148">
        <f t="shared" ca="1" si="1183"/>
        <v>-100000</v>
      </c>
      <c r="CF976" s="148">
        <f t="shared" ref="CF976:DL976" ca="1" si="1184">-+CF975*CF974</f>
        <v>-100000</v>
      </c>
      <c r="CG976" s="148">
        <f t="shared" ca="1" si="1184"/>
        <v>-100000</v>
      </c>
      <c r="CH976" s="148">
        <f t="shared" ca="1" si="1184"/>
        <v>-100000</v>
      </c>
      <c r="CI976" s="148">
        <f t="shared" ca="1" si="1184"/>
        <v>-100000</v>
      </c>
      <c r="CJ976" s="148">
        <f t="shared" ca="1" si="1184"/>
        <v>-100000</v>
      </c>
      <c r="CK976" s="148">
        <f t="shared" ca="1" si="1184"/>
        <v>-100000</v>
      </c>
      <c r="CL976" s="148">
        <f t="shared" ca="1" si="1184"/>
        <v>-100000</v>
      </c>
      <c r="CM976" s="148" t="e">
        <f t="shared" ca="1" si="1184"/>
        <v>#REF!</v>
      </c>
      <c r="CN976" s="148" t="e">
        <f t="shared" ca="1" si="1184"/>
        <v>#REF!</v>
      </c>
      <c r="CO976" s="148" t="e">
        <f t="shared" ca="1" si="1184"/>
        <v>#N/A</v>
      </c>
      <c r="CP976" s="148" t="e">
        <f t="shared" ca="1" si="1184"/>
        <v>#N/A</v>
      </c>
      <c r="CQ976" s="148" t="e">
        <f t="shared" ca="1" si="1184"/>
        <v>#N/A</v>
      </c>
      <c r="CR976" s="148" t="e">
        <f t="shared" ca="1" si="1184"/>
        <v>#N/A</v>
      </c>
      <c r="CS976" s="148" t="e">
        <f t="shared" ca="1" si="1184"/>
        <v>#N/A</v>
      </c>
      <c r="CT976" s="148" t="e">
        <f t="shared" ca="1" si="1184"/>
        <v>#N/A</v>
      </c>
      <c r="CU976" s="148" t="e">
        <f t="shared" ca="1" si="1184"/>
        <v>#N/A</v>
      </c>
      <c r="CV976" s="148" t="e">
        <f t="shared" ca="1" si="1184"/>
        <v>#N/A</v>
      </c>
      <c r="CW976" s="148" t="e">
        <f t="shared" ca="1" si="1184"/>
        <v>#N/A</v>
      </c>
      <c r="CX976" s="148" t="e">
        <f t="shared" ca="1" si="1184"/>
        <v>#N/A</v>
      </c>
      <c r="CY976" s="148" t="e">
        <f t="shared" ca="1" si="1184"/>
        <v>#N/A</v>
      </c>
      <c r="CZ976" s="148" t="e">
        <f t="shared" ca="1" si="1184"/>
        <v>#N/A</v>
      </c>
      <c r="DA976" s="148" t="e">
        <f t="shared" ca="1" si="1184"/>
        <v>#N/A</v>
      </c>
      <c r="DB976" s="148" t="e">
        <f t="shared" ca="1" si="1184"/>
        <v>#N/A</v>
      </c>
      <c r="DC976" s="148" t="e">
        <f t="shared" ca="1" si="1184"/>
        <v>#N/A</v>
      </c>
      <c r="DD976" s="148" t="e">
        <f t="shared" ca="1" si="1184"/>
        <v>#N/A</v>
      </c>
      <c r="DE976" s="148" t="e">
        <f t="shared" ca="1" si="1184"/>
        <v>#N/A</v>
      </c>
      <c r="DF976" s="148" t="e">
        <f t="shared" ca="1" si="1184"/>
        <v>#N/A</v>
      </c>
      <c r="DG976" s="148" t="e">
        <f t="shared" ca="1" si="1184"/>
        <v>#N/A</v>
      </c>
      <c r="DH976" s="148" t="e">
        <f t="shared" ca="1" si="1184"/>
        <v>#N/A</v>
      </c>
      <c r="DI976" s="148" t="e">
        <f t="shared" ca="1" si="1184"/>
        <v>#N/A</v>
      </c>
      <c r="DJ976" s="148" t="e">
        <f t="shared" ca="1" si="1184"/>
        <v>#N/A</v>
      </c>
      <c r="DK976" s="148" t="e">
        <f t="shared" ca="1" si="1184"/>
        <v>#N/A</v>
      </c>
      <c r="DL976" s="148" t="e">
        <f t="shared" ca="1" si="1184"/>
        <v>#N/A</v>
      </c>
    </row>
    <row r="977" spans="1:116" x14ac:dyDescent="0.4">
      <c r="B977" t="s">
        <v>244</v>
      </c>
      <c r="D977" t="s">
        <v>838</v>
      </c>
      <c r="E977" s="8" t="str">
        <f t="shared" si="1181"/>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838</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838</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838</v>
      </c>
      <c r="E980" s="8" t="str">
        <f>ROW()&amp;" "&amp;D980</f>
        <v>980 DCSALESQUOTA-S</v>
      </c>
      <c r="G980" s="8" t="str">
        <f>G961</f>
        <v>Primary revenue driver</v>
      </c>
      <c r="K980" s="53"/>
      <c r="L980" s="53"/>
      <c r="M980" s="53"/>
      <c r="N980" s="53"/>
      <c r="O980" s="53"/>
      <c r="P980" s="53"/>
      <c r="R980" s="24"/>
      <c r="S980" s="215">
        <f t="shared" ref="S980:AX980" si="1185">S960</f>
        <v>0</v>
      </c>
      <c r="T980" s="215">
        <f t="shared" si="1185"/>
        <v>0</v>
      </c>
      <c r="U980" s="215">
        <f t="shared" si="1185"/>
        <v>0</v>
      </c>
      <c r="V980" s="215">
        <f t="shared" si="1185"/>
        <v>0</v>
      </c>
      <c r="W980" s="215">
        <f t="shared" si="1185"/>
        <v>0</v>
      </c>
      <c r="X980" s="215">
        <f t="shared" si="1185"/>
        <v>0</v>
      </c>
      <c r="Y980" s="215">
        <f t="shared" si="1185"/>
        <v>0</v>
      </c>
      <c r="Z980" s="215">
        <f t="shared" si="1185"/>
        <v>0</v>
      </c>
      <c r="AA980" s="215">
        <f t="shared" si="1185"/>
        <v>0</v>
      </c>
      <c r="AB980" s="215">
        <f t="shared" si="1185"/>
        <v>0</v>
      </c>
      <c r="AC980" s="215">
        <f t="shared" si="1185"/>
        <v>0</v>
      </c>
      <c r="AD980" s="215">
        <f t="shared" si="1185"/>
        <v>0</v>
      </c>
      <c r="AE980" s="215">
        <f t="shared" si="1185"/>
        <v>0</v>
      </c>
      <c r="AF980" s="215">
        <f t="shared" si="1185"/>
        <v>0</v>
      </c>
      <c r="AG980" s="215">
        <f t="shared" si="1185"/>
        <v>0</v>
      </c>
      <c r="AH980" s="215">
        <f t="shared" si="1185"/>
        <v>0</v>
      </c>
      <c r="AI980" s="215">
        <f t="shared" si="1185"/>
        <v>0</v>
      </c>
      <c r="AJ980" s="215">
        <f t="shared" si="1185"/>
        <v>0</v>
      </c>
      <c r="AK980" s="215">
        <f t="shared" si="1185"/>
        <v>0</v>
      </c>
      <c r="AL980" s="215">
        <f t="shared" si="1185"/>
        <v>0</v>
      </c>
      <c r="AM980" s="215">
        <f t="shared" si="1185"/>
        <v>0</v>
      </c>
      <c r="AN980" s="215">
        <f t="shared" si="1185"/>
        <v>0</v>
      </c>
      <c r="AO980" s="215">
        <f t="shared" si="1185"/>
        <v>0</v>
      </c>
      <c r="AP980" s="215">
        <f t="shared" si="1185"/>
        <v>0</v>
      </c>
      <c r="AQ980" s="215">
        <f t="shared" si="1185"/>
        <v>0</v>
      </c>
      <c r="AR980" s="215">
        <f t="shared" si="1185"/>
        <v>0</v>
      </c>
      <c r="AS980" s="215">
        <f t="shared" si="1185"/>
        <v>0</v>
      </c>
      <c r="AT980" s="215">
        <f t="shared" si="1185"/>
        <v>0</v>
      </c>
      <c r="AU980" s="215">
        <f t="shared" si="1185"/>
        <v>0</v>
      </c>
      <c r="AV980" s="215">
        <f t="shared" si="1185"/>
        <v>0</v>
      </c>
      <c r="AW980" s="215">
        <f t="shared" si="1185"/>
        <v>0</v>
      </c>
      <c r="AX980" s="215">
        <f t="shared" si="1185"/>
        <v>0</v>
      </c>
      <c r="AY980" s="215">
        <f t="shared" ref="AY980:CD980" si="1186">AY960</f>
        <v>0</v>
      </c>
      <c r="AZ980" s="215">
        <f t="shared" si="1186"/>
        <v>0</v>
      </c>
      <c r="BA980" s="215">
        <f t="shared" si="1186"/>
        <v>0</v>
      </c>
      <c r="BB980" s="215">
        <f t="shared" si="1186"/>
        <v>0</v>
      </c>
      <c r="BC980" s="215">
        <f t="shared" si="1186"/>
        <v>0</v>
      </c>
      <c r="BD980" s="215">
        <f t="shared" si="1186"/>
        <v>0</v>
      </c>
      <c r="BE980" s="215">
        <f t="shared" si="1186"/>
        <v>0</v>
      </c>
      <c r="BF980" s="215">
        <f t="shared" si="1186"/>
        <v>0</v>
      </c>
      <c r="BG980" s="215">
        <f t="shared" si="1186"/>
        <v>0</v>
      </c>
      <c r="BH980" s="215">
        <f t="shared" si="1186"/>
        <v>0</v>
      </c>
      <c r="BI980" s="215">
        <f t="shared" si="1186"/>
        <v>0</v>
      </c>
      <c r="BJ980" s="215">
        <f t="shared" si="1186"/>
        <v>0</v>
      </c>
      <c r="BK980" s="215">
        <f t="shared" si="1186"/>
        <v>0</v>
      </c>
      <c r="BL980" s="215">
        <f t="shared" si="1186"/>
        <v>0</v>
      </c>
      <c r="BM980" s="215">
        <f t="shared" si="1186"/>
        <v>0</v>
      </c>
      <c r="BN980" s="215">
        <f t="shared" si="1186"/>
        <v>0</v>
      </c>
      <c r="BO980" s="215">
        <f t="shared" si="1186"/>
        <v>0</v>
      </c>
      <c r="BP980" s="215">
        <f t="shared" si="1186"/>
        <v>0</v>
      </c>
      <c r="BQ980" s="215">
        <f t="shared" si="1186"/>
        <v>0</v>
      </c>
      <c r="BR980" s="215">
        <f t="shared" si="1186"/>
        <v>0</v>
      </c>
      <c r="BS980" s="215">
        <f t="shared" si="1186"/>
        <v>0</v>
      </c>
      <c r="BT980" s="215">
        <f t="shared" si="1186"/>
        <v>0</v>
      </c>
      <c r="BU980" s="215">
        <f t="shared" si="1186"/>
        <v>0</v>
      </c>
      <c r="BV980" s="215">
        <f t="shared" si="1186"/>
        <v>0</v>
      </c>
      <c r="BW980" s="215">
        <f t="shared" si="1186"/>
        <v>0</v>
      </c>
      <c r="BX980" s="215">
        <f t="shared" si="1186"/>
        <v>0</v>
      </c>
      <c r="BY980" s="215">
        <f t="shared" si="1186"/>
        <v>0</v>
      </c>
      <c r="BZ980" s="215">
        <f t="shared" si="1186"/>
        <v>0</v>
      </c>
      <c r="CA980" s="215">
        <f t="shared" si="1186"/>
        <v>0</v>
      </c>
      <c r="CB980" s="215">
        <f t="shared" si="1186"/>
        <v>0</v>
      </c>
      <c r="CC980" s="215">
        <f t="shared" si="1186"/>
        <v>0</v>
      </c>
      <c r="CD980" s="215">
        <f t="shared" si="1186"/>
        <v>0</v>
      </c>
      <c r="CE980" s="215">
        <f t="shared" ref="CE980:CL980" si="1187">CE960</f>
        <v>0</v>
      </c>
      <c r="CF980" s="215">
        <f t="shared" si="1187"/>
        <v>0</v>
      </c>
      <c r="CG980" s="215">
        <f t="shared" si="1187"/>
        <v>0</v>
      </c>
      <c r="CH980" s="215">
        <f t="shared" si="1187"/>
        <v>0</v>
      </c>
      <c r="CI980" s="215">
        <f t="shared" si="1187"/>
        <v>0</v>
      </c>
      <c r="CJ980" s="215">
        <f t="shared" si="1187"/>
        <v>0</v>
      </c>
      <c r="CK980" s="215">
        <f t="shared" si="1187"/>
        <v>0</v>
      </c>
      <c r="CL980" s="215">
        <f t="shared" si="1187"/>
        <v>0</v>
      </c>
      <c r="CO980" s="215">
        <f t="shared" ref="CO980:DL980" si="1188">CO960</f>
        <v>0</v>
      </c>
      <c r="CP980" s="215">
        <f t="shared" si="1188"/>
        <v>0</v>
      </c>
      <c r="CQ980" s="215">
        <f t="shared" si="1188"/>
        <v>0</v>
      </c>
      <c r="CR980" s="215">
        <f t="shared" si="1188"/>
        <v>0</v>
      </c>
      <c r="CS980" s="215">
        <f t="shared" si="1188"/>
        <v>0</v>
      </c>
      <c r="CT980" s="215">
        <f t="shared" si="1188"/>
        <v>0</v>
      </c>
      <c r="CU980" s="215">
        <f t="shared" si="1188"/>
        <v>0</v>
      </c>
      <c r="CV980" s="215">
        <f t="shared" si="1188"/>
        <v>0</v>
      </c>
      <c r="CW980" s="215">
        <f t="shared" si="1188"/>
        <v>0</v>
      </c>
      <c r="CX980" s="215">
        <f t="shared" si="1188"/>
        <v>0</v>
      </c>
      <c r="CY980" s="215">
        <f t="shared" si="1188"/>
        <v>0</v>
      </c>
      <c r="CZ980" s="215">
        <f t="shared" si="1188"/>
        <v>0</v>
      </c>
      <c r="DA980" s="215">
        <f t="shared" si="1188"/>
        <v>0</v>
      </c>
      <c r="DB980" s="215">
        <f t="shared" si="1188"/>
        <v>0</v>
      </c>
      <c r="DC980" s="215">
        <f t="shared" si="1188"/>
        <v>0</v>
      </c>
      <c r="DD980" s="215">
        <f t="shared" si="1188"/>
        <v>0</v>
      </c>
      <c r="DE980" s="215">
        <f t="shared" si="1188"/>
        <v>0</v>
      </c>
      <c r="DF980" s="215">
        <f t="shared" si="1188"/>
        <v>0</v>
      </c>
      <c r="DG980" s="215">
        <f t="shared" si="1188"/>
        <v>0</v>
      </c>
      <c r="DH980" s="215">
        <f t="shared" si="1188"/>
        <v>0</v>
      </c>
      <c r="DI980" s="215">
        <f t="shared" si="1188"/>
        <v>0</v>
      </c>
      <c r="DJ980" s="215">
        <f t="shared" si="1188"/>
        <v>0</v>
      </c>
      <c r="DK980" s="215">
        <f t="shared" si="1188"/>
        <v>0</v>
      </c>
      <c r="DL980" s="215">
        <f t="shared" si="1188"/>
        <v>0</v>
      </c>
    </row>
    <row r="981" spans="1:116" x14ac:dyDescent="0.4">
      <c r="B981" t="s">
        <v>332</v>
      </c>
      <c r="D981" t="s">
        <v>838</v>
      </c>
      <c r="E981" s="8" t="str">
        <f>ROW()&amp;" "&amp;D981</f>
        <v>981 DCSALESQUOTA-S</v>
      </c>
      <c r="G981" s="8" t="str">
        <f>G962</f>
        <v>Primary volume driver</v>
      </c>
      <c r="H981" s="56"/>
      <c r="I981" s="79"/>
      <c r="J981" s="79"/>
      <c r="K981" s="15"/>
      <c r="L981" s="15"/>
      <c r="M981" s="15"/>
      <c r="N981" s="15"/>
      <c r="O981" s="15"/>
      <c r="P981" s="15"/>
      <c r="R981" s="15"/>
      <c r="S981" s="215" t="str">
        <f t="shared" ref="S981:AX981" si="1189">S961</f>
        <v>S$16</v>
      </c>
      <c r="T981" s="215" t="str">
        <f t="shared" si="1189"/>
        <v>T$16</v>
      </c>
      <c r="U981" s="215" t="str">
        <f t="shared" si="1189"/>
        <v>U$16</v>
      </c>
      <c r="V981" s="215" t="str">
        <f t="shared" si="1189"/>
        <v>V$16</v>
      </c>
      <c r="W981" s="215" t="str">
        <f t="shared" si="1189"/>
        <v>W$16</v>
      </c>
      <c r="X981" s="215" t="str">
        <f t="shared" si="1189"/>
        <v>X$16</v>
      </c>
      <c r="Y981" s="215" t="str">
        <f t="shared" si="1189"/>
        <v>Y$16</v>
      </c>
      <c r="Z981" s="215" t="str">
        <f t="shared" si="1189"/>
        <v>Z$16</v>
      </c>
      <c r="AA981" s="215" t="str">
        <f t="shared" si="1189"/>
        <v>AA$16</v>
      </c>
      <c r="AB981" s="215" t="str">
        <f t="shared" si="1189"/>
        <v>AB$16</v>
      </c>
      <c r="AC981" s="215" t="str">
        <f t="shared" si="1189"/>
        <v>AC$16</v>
      </c>
      <c r="AD981" s="215" t="str">
        <f t="shared" si="1189"/>
        <v>AD$16</v>
      </c>
      <c r="AE981" s="215" t="str">
        <f t="shared" si="1189"/>
        <v>AE$16</v>
      </c>
      <c r="AF981" s="215" t="str">
        <f t="shared" si="1189"/>
        <v>AF$16</v>
      </c>
      <c r="AG981" s="215" t="str">
        <f t="shared" si="1189"/>
        <v>AG$16</v>
      </c>
      <c r="AH981" s="215" t="str">
        <f t="shared" si="1189"/>
        <v>AH$16</v>
      </c>
      <c r="AI981" s="215" t="str">
        <f t="shared" si="1189"/>
        <v>AI$16</v>
      </c>
      <c r="AJ981" s="215" t="str">
        <f t="shared" si="1189"/>
        <v>AJ$16</v>
      </c>
      <c r="AK981" s="215" t="str">
        <f t="shared" si="1189"/>
        <v>AK$16</v>
      </c>
      <c r="AL981" s="215" t="str">
        <f t="shared" si="1189"/>
        <v>AL$16</v>
      </c>
      <c r="AM981" s="215" t="str">
        <f t="shared" si="1189"/>
        <v>AM$16</v>
      </c>
      <c r="AN981" s="215" t="str">
        <f t="shared" si="1189"/>
        <v>AN$16</v>
      </c>
      <c r="AO981" s="215" t="str">
        <f t="shared" si="1189"/>
        <v>AO$16</v>
      </c>
      <c r="AP981" s="215" t="str">
        <f t="shared" si="1189"/>
        <v>AP$16</v>
      </c>
      <c r="AQ981" s="215" t="str">
        <f t="shared" si="1189"/>
        <v>AQ$16</v>
      </c>
      <c r="AR981" s="215" t="str">
        <f t="shared" si="1189"/>
        <v>AR$16</v>
      </c>
      <c r="AS981" s="215" t="str">
        <f t="shared" si="1189"/>
        <v>AS$16</v>
      </c>
      <c r="AT981" s="215" t="str">
        <f t="shared" si="1189"/>
        <v>AT$16</v>
      </c>
      <c r="AU981" s="215" t="str">
        <f t="shared" si="1189"/>
        <v>AU$16</v>
      </c>
      <c r="AV981" s="215" t="str">
        <f t="shared" si="1189"/>
        <v>AV$16</v>
      </c>
      <c r="AW981" s="215" t="str">
        <f t="shared" si="1189"/>
        <v>AW$16</v>
      </c>
      <c r="AX981" s="215" t="str">
        <f t="shared" si="1189"/>
        <v>AX$16</v>
      </c>
      <c r="AY981" s="215" t="str">
        <f t="shared" ref="AY981:CD981" si="1190">AY961</f>
        <v>AY$16</v>
      </c>
      <c r="AZ981" s="215" t="str">
        <f t="shared" si="1190"/>
        <v>AZ$16</v>
      </c>
      <c r="BA981" s="215" t="str">
        <f t="shared" si="1190"/>
        <v>BA$16</v>
      </c>
      <c r="BB981" s="215" t="str">
        <f t="shared" si="1190"/>
        <v>BB$16</v>
      </c>
      <c r="BC981" s="215" t="str">
        <f t="shared" si="1190"/>
        <v>BC$16</v>
      </c>
      <c r="BD981" s="215" t="str">
        <f t="shared" si="1190"/>
        <v>BD$16</v>
      </c>
      <c r="BE981" s="215" t="str">
        <f t="shared" si="1190"/>
        <v>BE$16</v>
      </c>
      <c r="BF981" s="215" t="str">
        <f t="shared" si="1190"/>
        <v>BF$16</v>
      </c>
      <c r="BG981" s="215" t="str">
        <f t="shared" si="1190"/>
        <v>BG$16</v>
      </c>
      <c r="BH981" s="215" t="str">
        <f t="shared" si="1190"/>
        <v>BH$16</v>
      </c>
      <c r="BI981" s="215" t="str">
        <f t="shared" si="1190"/>
        <v>BI$16</v>
      </c>
      <c r="BJ981" s="215" t="str">
        <f t="shared" si="1190"/>
        <v>BJ$16</v>
      </c>
      <c r="BK981" s="215" t="str">
        <f t="shared" si="1190"/>
        <v>BK$16</v>
      </c>
      <c r="BL981" s="215" t="str">
        <f t="shared" si="1190"/>
        <v>BL$16</v>
      </c>
      <c r="BM981" s="215" t="str">
        <f t="shared" si="1190"/>
        <v>BM$16</v>
      </c>
      <c r="BN981" s="215" t="str">
        <f t="shared" si="1190"/>
        <v>BN$16</v>
      </c>
      <c r="BO981" s="215" t="str">
        <f t="shared" si="1190"/>
        <v>BO$16</v>
      </c>
      <c r="BP981" s="215" t="str">
        <f t="shared" si="1190"/>
        <v>BP$16</v>
      </c>
      <c r="BQ981" s="215" t="str">
        <f t="shared" si="1190"/>
        <v>BQ$16</v>
      </c>
      <c r="BR981" s="215" t="str">
        <f t="shared" si="1190"/>
        <v>BR$16</v>
      </c>
      <c r="BS981" s="215" t="str">
        <f t="shared" si="1190"/>
        <v>BS$16</v>
      </c>
      <c r="BT981" s="215" t="str">
        <f t="shared" si="1190"/>
        <v>BT$16</v>
      </c>
      <c r="BU981" s="215" t="str">
        <f t="shared" si="1190"/>
        <v>BU$16</v>
      </c>
      <c r="BV981" s="215" t="str">
        <f t="shared" si="1190"/>
        <v>BV$16</v>
      </c>
      <c r="BW981" s="215" t="str">
        <f t="shared" si="1190"/>
        <v>BW$16</v>
      </c>
      <c r="BX981" s="215" t="str">
        <f t="shared" si="1190"/>
        <v>BX$16</v>
      </c>
      <c r="BY981" s="215" t="str">
        <f t="shared" si="1190"/>
        <v>BY$16</v>
      </c>
      <c r="BZ981" s="215" t="str">
        <f t="shared" si="1190"/>
        <v>BZ$16</v>
      </c>
      <c r="CA981" s="215" t="str">
        <f t="shared" si="1190"/>
        <v>CA$16</v>
      </c>
      <c r="CB981" s="215" t="str">
        <f t="shared" si="1190"/>
        <v>CB$16</v>
      </c>
      <c r="CC981" s="215" t="str">
        <f t="shared" si="1190"/>
        <v>CC$16</v>
      </c>
      <c r="CD981" s="215" t="str">
        <f t="shared" si="1190"/>
        <v>CD$16</v>
      </c>
      <c r="CE981" s="215" t="str">
        <f t="shared" ref="CE981:CL981" si="1191">CE961</f>
        <v>CE$16</v>
      </c>
      <c r="CF981" s="215" t="str">
        <f t="shared" si="1191"/>
        <v>CF$16</v>
      </c>
      <c r="CG981" s="215" t="str">
        <f t="shared" si="1191"/>
        <v>CG$16</v>
      </c>
      <c r="CH981" s="215" t="str">
        <f t="shared" si="1191"/>
        <v>CH$16</v>
      </c>
      <c r="CI981" s="215" t="str">
        <f t="shared" si="1191"/>
        <v>CI$16</v>
      </c>
      <c r="CJ981" s="215" t="str">
        <f t="shared" si="1191"/>
        <v>CJ$16</v>
      </c>
      <c r="CK981" s="215" t="str">
        <f t="shared" si="1191"/>
        <v>CK$16</v>
      </c>
      <c r="CL981" s="215" t="str">
        <f t="shared" si="1191"/>
        <v>CL$16</v>
      </c>
      <c r="CN981" s="79"/>
      <c r="CO981" s="215" t="str">
        <f t="shared" ref="CO981:DL981" si="1192">CO961</f>
        <v>CO$16</v>
      </c>
      <c r="CP981" s="215" t="str">
        <f t="shared" si="1192"/>
        <v>CP$16</v>
      </c>
      <c r="CQ981" s="215" t="str">
        <f t="shared" si="1192"/>
        <v>CQ$16</v>
      </c>
      <c r="CR981" s="215" t="str">
        <f t="shared" si="1192"/>
        <v>CR$16</v>
      </c>
      <c r="CS981" s="215" t="str">
        <f t="shared" si="1192"/>
        <v>CS$16</v>
      </c>
      <c r="CT981" s="215" t="str">
        <f t="shared" si="1192"/>
        <v>CT$16</v>
      </c>
      <c r="CU981" s="215" t="str">
        <f t="shared" si="1192"/>
        <v>CU$16</v>
      </c>
      <c r="CV981" s="215" t="str">
        <f t="shared" si="1192"/>
        <v>CV$16</v>
      </c>
      <c r="CW981" s="215" t="str">
        <f t="shared" si="1192"/>
        <v>CW$16</v>
      </c>
      <c r="CX981" s="215" t="str">
        <f t="shared" si="1192"/>
        <v>CX$16</v>
      </c>
      <c r="CY981" s="215" t="str">
        <f t="shared" si="1192"/>
        <v>CY$16</v>
      </c>
      <c r="CZ981" s="215" t="str">
        <f t="shared" si="1192"/>
        <v>CZ$16</v>
      </c>
      <c r="DA981" s="215" t="str">
        <f t="shared" si="1192"/>
        <v>DA$16</v>
      </c>
      <c r="DB981" s="215" t="str">
        <f t="shared" si="1192"/>
        <v>DB$16</v>
      </c>
      <c r="DC981" s="215" t="str">
        <f t="shared" si="1192"/>
        <v>DC$16</v>
      </c>
      <c r="DD981" s="215" t="str">
        <f t="shared" si="1192"/>
        <v>DD$16</v>
      </c>
      <c r="DE981" s="215" t="str">
        <f t="shared" si="1192"/>
        <v>DE$16</v>
      </c>
      <c r="DF981" s="215" t="str">
        <f t="shared" si="1192"/>
        <v>DF$16</v>
      </c>
      <c r="DG981" s="215" t="str">
        <f t="shared" si="1192"/>
        <v>DG$16</v>
      </c>
      <c r="DH981" s="215" t="str">
        <f t="shared" si="1192"/>
        <v>DH$16</v>
      </c>
      <c r="DI981" s="215" t="str">
        <f t="shared" si="1192"/>
        <v>DI$16</v>
      </c>
      <c r="DJ981" s="215" t="str">
        <f t="shared" si="1192"/>
        <v>DJ$16</v>
      </c>
      <c r="DK981" s="215" t="str">
        <f t="shared" si="1192"/>
        <v>DK$16</v>
      </c>
      <c r="DL981" s="215" t="str">
        <f t="shared" si="1192"/>
        <v>DL$16</v>
      </c>
    </row>
    <row r="982" spans="1:116" x14ac:dyDescent="0.4">
      <c r="B982" t="s">
        <v>332</v>
      </c>
      <c r="D982" t="s">
        <v>838</v>
      </c>
      <c r="E982" s="8" t="str">
        <f t="shared" ref="E982:E985" si="1193">ROW()&amp;" "&amp;D982</f>
        <v>982 DCSALESQUOTA-S</v>
      </c>
      <c r="G982" s="89" t="str">
        <f>G967</f>
        <v>SALESQUOTA Direct Cost:</v>
      </c>
      <c r="H982" s="12"/>
      <c r="I982" s="60"/>
      <c r="J982" s="60"/>
      <c r="K982" s="15"/>
      <c r="L982" s="15"/>
      <c r="M982" s="15"/>
      <c r="N982" s="15"/>
      <c r="O982" s="15"/>
      <c r="P982" s="15"/>
      <c r="R982" s="15"/>
      <c r="S982" s="215">
        <f t="shared" ref="S982:AX982" si="1194">S963</f>
        <v>0</v>
      </c>
      <c r="T982" s="215">
        <f t="shared" si="1194"/>
        <v>0</v>
      </c>
      <c r="U982" s="215">
        <f t="shared" si="1194"/>
        <v>0</v>
      </c>
      <c r="V982" s="215">
        <f t="shared" si="1194"/>
        <v>0</v>
      </c>
      <c r="W982" s="215">
        <f t="shared" si="1194"/>
        <v>0</v>
      </c>
      <c r="X982" s="215">
        <f t="shared" si="1194"/>
        <v>0</v>
      </c>
      <c r="Y982" s="215">
        <f t="shared" si="1194"/>
        <v>0</v>
      </c>
      <c r="Z982" s="215">
        <f t="shared" si="1194"/>
        <v>0</v>
      </c>
      <c r="AA982" s="215">
        <f t="shared" si="1194"/>
        <v>0</v>
      </c>
      <c r="AB982" s="215">
        <f t="shared" si="1194"/>
        <v>0</v>
      </c>
      <c r="AC982" s="215">
        <f t="shared" si="1194"/>
        <v>0</v>
      </c>
      <c r="AD982" s="215">
        <f t="shared" si="1194"/>
        <v>0</v>
      </c>
      <c r="AE982" s="215">
        <f t="shared" si="1194"/>
        <v>0</v>
      </c>
      <c r="AF982" s="215">
        <f t="shared" si="1194"/>
        <v>0</v>
      </c>
      <c r="AG982" s="215">
        <f t="shared" si="1194"/>
        <v>0</v>
      </c>
      <c r="AH982" s="215">
        <f t="shared" si="1194"/>
        <v>0</v>
      </c>
      <c r="AI982" s="215">
        <f t="shared" si="1194"/>
        <v>0</v>
      </c>
      <c r="AJ982" s="215">
        <f t="shared" si="1194"/>
        <v>0</v>
      </c>
      <c r="AK982" s="215">
        <f t="shared" si="1194"/>
        <v>0</v>
      </c>
      <c r="AL982" s="215">
        <f t="shared" si="1194"/>
        <v>0</v>
      </c>
      <c r="AM982" s="215">
        <f t="shared" si="1194"/>
        <v>0</v>
      </c>
      <c r="AN982" s="215">
        <f t="shared" si="1194"/>
        <v>0</v>
      </c>
      <c r="AO982" s="215">
        <f t="shared" si="1194"/>
        <v>0</v>
      </c>
      <c r="AP982" s="215">
        <f t="shared" si="1194"/>
        <v>0</v>
      </c>
      <c r="AQ982" s="215">
        <f t="shared" si="1194"/>
        <v>0</v>
      </c>
      <c r="AR982" s="215">
        <f t="shared" si="1194"/>
        <v>0</v>
      </c>
      <c r="AS982" s="215">
        <f t="shared" si="1194"/>
        <v>0</v>
      </c>
      <c r="AT982" s="215">
        <f t="shared" si="1194"/>
        <v>0</v>
      </c>
      <c r="AU982" s="215">
        <f t="shared" si="1194"/>
        <v>0</v>
      </c>
      <c r="AV982" s="215">
        <f t="shared" si="1194"/>
        <v>0</v>
      </c>
      <c r="AW982" s="215">
        <f t="shared" si="1194"/>
        <v>0</v>
      </c>
      <c r="AX982" s="215">
        <f t="shared" si="1194"/>
        <v>0</v>
      </c>
      <c r="AY982" s="215">
        <f t="shared" ref="AY982:CD982" si="1195">AY963</f>
        <v>0</v>
      </c>
      <c r="AZ982" s="215">
        <f t="shared" si="1195"/>
        <v>0</v>
      </c>
      <c r="BA982" s="215">
        <f t="shared" si="1195"/>
        <v>0</v>
      </c>
      <c r="BB982" s="215">
        <f t="shared" si="1195"/>
        <v>0</v>
      </c>
      <c r="BC982" s="215">
        <f t="shared" si="1195"/>
        <v>0</v>
      </c>
      <c r="BD982" s="215">
        <f t="shared" si="1195"/>
        <v>0</v>
      </c>
      <c r="BE982" s="215">
        <f t="shared" si="1195"/>
        <v>0</v>
      </c>
      <c r="BF982" s="215">
        <f t="shared" si="1195"/>
        <v>0</v>
      </c>
      <c r="BG982" s="215">
        <f t="shared" si="1195"/>
        <v>0</v>
      </c>
      <c r="BH982" s="215">
        <f t="shared" si="1195"/>
        <v>0</v>
      </c>
      <c r="BI982" s="215">
        <f t="shared" si="1195"/>
        <v>0</v>
      </c>
      <c r="BJ982" s="215">
        <f t="shared" si="1195"/>
        <v>0</v>
      </c>
      <c r="BK982" s="215">
        <f t="shared" si="1195"/>
        <v>0</v>
      </c>
      <c r="BL982" s="215">
        <f t="shared" si="1195"/>
        <v>0</v>
      </c>
      <c r="BM982" s="215">
        <f t="shared" si="1195"/>
        <v>0</v>
      </c>
      <c r="BN982" s="215">
        <f t="shared" si="1195"/>
        <v>0</v>
      </c>
      <c r="BO982" s="215">
        <f t="shared" si="1195"/>
        <v>0</v>
      </c>
      <c r="BP982" s="215">
        <f t="shared" si="1195"/>
        <v>0</v>
      </c>
      <c r="BQ982" s="215">
        <f t="shared" si="1195"/>
        <v>0</v>
      </c>
      <c r="BR982" s="215">
        <f t="shared" si="1195"/>
        <v>0</v>
      </c>
      <c r="BS982" s="215">
        <f t="shared" si="1195"/>
        <v>0</v>
      </c>
      <c r="BT982" s="215">
        <f t="shared" si="1195"/>
        <v>0</v>
      </c>
      <c r="BU982" s="215">
        <f t="shared" si="1195"/>
        <v>0</v>
      </c>
      <c r="BV982" s="215">
        <f t="shared" si="1195"/>
        <v>0</v>
      </c>
      <c r="BW982" s="215">
        <f t="shared" si="1195"/>
        <v>0</v>
      </c>
      <c r="BX982" s="215">
        <f t="shared" si="1195"/>
        <v>0</v>
      </c>
      <c r="BY982" s="215">
        <f t="shared" si="1195"/>
        <v>0</v>
      </c>
      <c r="BZ982" s="215">
        <f t="shared" si="1195"/>
        <v>0</v>
      </c>
      <c r="CA982" s="215">
        <f t="shared" si="1195"/>
        <v>0</v>
      </c>
      <c r="CB982" s="215">
        <f t="shared" si="1195"/>
        <v>0</v>
      </c>
      <c r="CC982" s="215">
        <f t="shared" si="1195"/>
        <v>0</v>
      </c>
      <c r="CD982" s="215">
        <f t="shared" si="1195"/>
        <v>0</v>
      </c>
      <c r="CE982" s="215">
        <f t="shared" ref="CE982:CL982" si="1196">CE963</f>
        <v>0</v>
      </c>
      <c r="CF982" s="215">
        <f t="shared" si="1196"/>
        <v>0</v>
      </c>
      <c r="CG982" s="215">
        <f t="shared" si="1196"/>
        <v>0</v>
      </c>
      <c r="CH982" s="215">
        <f t="shared" si="1196"/>
        <v>0</v>
      </c>
      <c r="CI982" s="215">
        <f t="shared" si="1196"/>
        <v>0</v>
      </c>
      <c r="CJ982" s="215">
        <f t="shared" si="1196"/>
        <v>0</v>
      </c>
      <c r="CK982" s="215">
        <f t="shared" si="1196"/>
        <v>0</v>
      </c>
      <c r="CL982" s="215">
        <f t="shared" si="1196"/>
        <v>0</v>
      </c>
      <c r="CN982" s="60"/>
      <c r="CO982" s="215">
        <f t="shared" ref="CO982:DL982" si="1197">CO963</f>
        <v>0</v>
      </c>
      <c r="CP982" s="215">
        <f t="shared" si="1197"/>
        <v>0</v>
      </c>
      <c r="CQ982" s="215">
        <f t="shared" si="1197"/>
        <v>0</v>
      </c>
      <c r="CR982" s="215">
        <f t="shared" si="1197"/>
        <v>0</v>
      </c>
      <c r="CS982" s="215">
        <f t="shared" si="1197"/>
        <v>0</v>
      </c>
      <c r="CT982" s="215">
        <f t="shared" si="1197"/>
        <v>0</v>
      </c>
      <c r="CU982" s="215">
        <f t="shared" si="1197"/>
        <v>0</v>
      </c>
      <c r="CV982" s="215">
        <f t="shared" si="1197"/>
        <v>0</v>
      </c>
      <c r="CW982" s="215">
        <f t="shared" si="1197"/>
        <v>0</v>
      </c>
      <c r="CX982" s="215">
        <f t="shared" si="1197"/>
        <v>0</v>
      </c>
      <c r="CY982" s="215">
        <f t="shared" si="1197"/>
        <v>0</v>
      </c>
      <c r="CZ982" s="215">
        <f t="shared" si="1197"/>
        <v>0</v>
      </c>
      <c r="DA982" s="215">
        <f t="shared" si="1197"/>
        <v>0</v>
      </c>
      <c r="DB982" s="215">
        <f t="shared" si="1197"/>
        <v>0</v>
      </c>
      <c r="DC982" s="215">
        <f t="shared" si="1197"/>
        <v>0</v>
      </c>
      <c r="DD982" s="215">
        <f t="shared" si="1197"/>
        <v>0</v>
      </c>
      <c r="DE982" s="215">
        <f t="shared" si="1197"/>
        <v>0</v>
      </c>
      <c r="DF982" s="215">
        <f t="shared" si="1197"/>
        <v>0</v>
      </c>
      <c r="DG982" s="215">
        <f t="shared" si="1197"/>
        <v>0</v>
      </c>
      <c r="DH982" s="215">
        <f t="shared" si="1197"/>
        <v>0</v>
      </c>
      <c r="DI982" s="215">
        <f t="shared" si="1197"/>
        <v>0</v>
      </c>
      <c r="DJ982" s="215">
        <f t="shared" si="1197"/>
        <v>0</v>
      </c>
      <c r="DK982" s="215">
        <f t="shared" si="1197"/>
        <v>0</v>
      </c>
      <c r="DL982" s="215">
        <f t="shared" si="1197"/>
        <v>0</v>
      </c>
    </row>
    <row r="983" spans="1:116" x14ac:dyDescent="0.4">
      <c r="B983" t="s">
        <v>332</v>
      </c>
      <c r="D983" t="s">
        <v>838</v>
      </c>
      <c r="E983" s="8" t="str">
        <f t="shared" si="1193"/>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838</v>
      </c>
      <c r="E984" s="8" t="str">
        <f t="shared" si="1193"/>
        <v>984 DCSALESQUOTA-S</v>
      </c>
      <c r="G984" s="89" t="str">
        <f>G965</f>
        <v>Secondary revenue driver</v>
      </c>
      <c r="H984" s="90"/>
      <c r="I984" s="213"/>
      <c r="J984" s="213"/>
      <c r="K984" s="214"/>
      <c r="L984" s="214"/>
      <c r="M984" s="214"/>
      <c r="N984" s="214"/>
      <c r="O984" s="214"/>
      <c r="P984" s="214"/>
      <c r="R984" s="214"/>
      <c r="S984" s="4" t="str">
        <f t="shared" ref="S984:CD984" si="1198">ADDRESS(ROW(S976),COLUMN(S976),2)</f>
        <v>S$976</v>
      </c>
      <c r="T984" s="4" t="str">
        <f t="shared" si="1198"/>
        <v>T$976</v>
      </c>
      <c r="U984" s="4" t="str">
        <f t="shared" si="1198"/>
        <v>U$976</v>
      </c>
      <c r="V984" s="4" t="str">
        <f t="shared" si="1198"/>
        <v>V$976</v>
      </c>
      <c r="W984" s="4" t="str">
        <f t="shared" si="1198"/>
        <v>W$976</v>
      </c>
      <c r="X984" s="4" t="str">
        <f t="shared" si="1198"/>
        <v>X$976</v>
      </c>
      <c r="Y984" s="4" t="str">
        <f t="shared" si="1198"/>
        <v>Y$976</v>
      </c>
      <c r="Z984" s="4" t="str">
        <f t="shared" si="1198"/>
        <v>Z$976</v>
      </c>
      <c r="AA984" s="4" t="str">
        <f t="shared" si="1198"/>
        <v>AA$976</v>
      </c>
      <c r="AB984" s="4" t="str">
        <f t="shared" si="1198"/>
        <v>AB$976</v>
      </c>
      <c r="AC984" s="4" t="str">
        <f t="shared" si="1198"/>
        <v>AC$976</v>
      </c>
      <c r="AD984" s="4" t="str">
        <f t="shared" si="1198"/>
        <v>AD$976</v>
      </c>
      <c r="AE984" s="4" t="str">
        <f t="shared" si="1198"/>
        <v>AE$976</v>
      </c>
      <c r="AF984" s="4" t="str">
        <f t="shared" si="1198"/>
        <v>AF$976</v>
      </c>
      <c r="AG984" s="4" t="str">
        <f t="shared" si="1198"/>
        <v>AG$976</v>
      </c>
      <c r="AH984" s="4" t="str">
        <f t="shared" si="1198"/>
        <v>AH$976</v>
      </c>
      <c r="AI984" s="4" t="str">
        <f t="shared" si="1198"/>
        <v>AI$976</v>
      </c>
      <c r="AJ984" s="4" t="str">
        <f t="shared" si="1198"/>
        <v>AJ$976</v>
      </c>
      <c r="AK984" s="4" t="str">
        <f t="shared" si="1198"/>
        <v>AK$976</v>
      </c>
      <c r="AL984" s="4" t="str">
        <f t="shared" si="1198"/>
        <v>AL$976</v>
      </c>
      <c r="AM984" s="4" t="str">
        <f t="shared" si="1198"/>
        <v>AM$976</v>
      </c>
      <c r="AN984" s="4" t="str">
        <f t="shared" si="1198"/>
        <v>AN$976</v>
      </c>
      <c r="AO984" s="4" t="str">
        <f t="shared" si="1198"/>
        <v>AO$976</v>
      </c>
      <c r="AP984" s="4" t="str">
        <f t="shared" si="1198"/>
        <v>AP$976</v>
      </c>
      <c r="AQ984" s="4" t="str">
        <f t="shared" si="1198"/>
        <v>AQ$976</v>
      </c>
      <c r="AR984" s="4" t="str">
        <f t="shared" si="1198"/>
        <v>AR$976</v>
      </c>
      <c r="AS984" s="4" t="str">
        <f t="shared" si="1198"/>
        <v>AS$976</v>
      </c>
      <c r="AT984" s="4" t="str">
        <f t="shared" si="1198"/>
        <v>AT$976</v>
      </c>
      <c r="AU984" s="4" t="str">
        <f t="shared" si="1198"/>
        <v>AU$976</v>
      </c>
      <c r="AV984" s="4" t="str">
        <f t="shared" si="1198"/>
        <v>AV$976</v>
      </c>
      <c r="AW984" s="4" t="str">
        <f t="shared" si="1198"/>
        <v>AW$976</v>
      </c>
      <c r="AX984" s="4" t="str">
        <f t="shared" si="1198"/>
        <v>AX$976</v>
      </c>
      <c r="AY984" s="4" t="str">
        <f t="shared" si="1198"/>
        <v>AY$976</v>
      </c>
      <c r="AZ984" s="4" t="str">
        <f t="shared" si="1198"/>
        <v>AZ$976</v>
      </c>
      <c r="BA984" s="4" t="str">
        <f t="shared" si="1198"/>
        <v>BA$976</v>
      </c>
      <c r="BB984" s="4" t="str">
        <f t="shared" si="1198"/>
        <v>BB$976</v>
      </c>
      <c r="BC984" s="4" t="str">
        <f t="shared" si="1198"/>
        <v>BC$976</v>
      </c>
      <c r="BD984" s="4" t="str">
        <f t="shared" si="1198"/>
        <v>BD$976</v>
      </c>
      <c r="BE984" s="4" t="str">
        <f t="shared" si="1198"/>
        <v>BE$976</v>
      </c>
      <c r="BF984" s="4" t="str">
        <f t="shared" si="1198"/>
        <v>BF$976</v>
      </c>
      <c r="BG984" s="4" t="str">
        <f t="shared" si="1198"/>
        <v>BG$976</v>
      </c>
      <c r="BH984" s="4" t="str">
        <f t="shared" si="1198"/>
        <v>BH$976</v>
      </c>
      <c r="BI984" s="4" t="str">
        <f t="shared" si="1198"/>
        <v>BI$976</v>
      </c>
      <c r="BJ984" s="4" t="str">
        <f t="shared" si="1198"/>
        <v>BJ$976</v>
      </c>
      <c r="BK984" s="4" t="str">
        <f t="shared" si="1198"/>
        <v>BK$976</v>
      </c>
      <c r="BL984" s="4" t="str">
        <f t="shared" si="1198"/>
        <v>BL$976</v>
      </c>
      <c r="BM984" s="4" t="str">
        <f t="shared" si="1198"/>
        <v>BM$976</v>
      </c>
      <c r="BN984" s="4" t="str">
        <f t="shared" si="1198"/>
        <v>BN$976</v>
      </c>
      <c r="BO984" s="4" t="str">
        <f t="shared" si="1198"/>
        <v>BO$976</v>
      </c>
      <c r="BP984" s="4" t="str">
        <f t="shared" si="1198"/>
        <v>BP$976</v>
      </c>
      <c r="BQ984" s="4" t="str">
        <f t="shared" si="1198"/>
        <v>BQ$976</v>
      </c>
      <c r="BR984" s="4" t="str">
        <f t="shared" si="1198"/>
        <v>BR$976</v>
      </c>
      <c r="BS984" s="4" t="str">
        <f t="shared" si="1198"/>
        <v>BS$976</v>
      </c>
      <c r="BT984" s="4" t="str">
        <f t="shared" si="1198"/>
        <v>BT$976</v>
      </c>
      <c r="BU984" s="4" t="str">
        <f t="shared" si="1198"/>
        <v>BU$976</v>
      </c>
      <c r="BV984" s="4" t="str">
        <f t="shared" si="1198"/>
        <v>BV$976</v>
      </c>
      <c r="BW984" s="4" t="str">
        <f t="shared" si="1198"/>
        <v>BW$976</v>
      </c>
      <c r="BX984" s="4" t="str">
        <f t="shared" si="1198"/>
        <v>BX$976</v>
      </c>
      <c r="BY984" s="4" t="str">
        <f t="shared" si="1198"/>
        <v>BY$976</v>
      </c>
      <c r="BZ984" s="4" t="str">
        <f t="shared" si="1198"/>
        <v>BZ$976</v>
      </c>
      <c r="CA984" s="4" t="str">
        <f t="shared" si="1198"/>
        <v>CA$976</v>
      </c>
      <c r="CB984" s="4" t="str">
        <f t="shared" si="1198"/>
        <v>CB$976</v>
      </c>
      <c r="CC984" s="4" t="str">
        <f t="shared" si="1198"/>
        <v>CC$976</v>
      </c>
      <c r="CD984" s="4" t="str">
        <f t="shared" si="1198"/>
        <v>CD$976</v>
      </c>
      <c r="CE984" s="4" t="str">
        <f t="shared" ref="CE984:CL984" si="1199">ADDRESS(ROW(CE976),COLUMN(CE976),2)</f>
        <v>CE$976</v>
      </c>
      <c r="CF984" s="4" t="str">
        <f t="shared" si="1199"/>
        <v>CF$976</v>
      </c>
      <c r="CG984" s="4" t="str">
        <f t="shared" si="1199"/>
        <v>CG$976</v>
      </c>
      <c r="CH984" s="4" t="str">
        <f t="shared" si="1199"/>
        <v>CH$976</v>
      </c>
      <c r="CI984" s="4" t="str">
        <f t="shared" si="1199"/>
        <v>CI$976</v>
      </c>
      <c r="CJ984" s="4" t="str">
        <f t="shared" si="1199"/>
        <v>CJ$976</v>
      </c>
      <c r="CK984" s="4" t="str">
        <f t="shared" si="1199"/>
        <v>CK$976</v>
      </c>
      <c r="CL984" s="4" t="str">
        <f t="shared" si="1199"/>
        <v>CL$976</v>
      </c>
      <c r="CN984" s="213"/>
      <c r="CO984" s="4" t="str">
        <f t="shared" ref="CO984:DL984" si="1200">ADDRESS(ROW(CO976),COLUMN(CO976),2)</f>
        <v>CO$976</v>
      </c>
      <c r="CP984" s="4" t="str">
        <f t="shared" si="1200"/>
        <v>CP$976</v>
      </c>
      <c r="CQ984" s="4" t="str">
        <f t="shared" si="1200"/>
        <v>CQ$976</v>
      </c>
      <c r="CR984" s="4" t="str">
        <f t="shared" si="1200"/>
        <v>CR$976</v>
      </c>
      <c r="CS984" s="4" t="str">
        <f t="shared" si="1200"/>
        <v>CS$976</v>
      </c>
      <c r="CT984" s="4" t="str">
        <f t="shared" si="1200"/>
        <v>CT$976</v>
      </c>
      <c r="CU984" s="4" t="str">
        <f t="shared" si="1200"/>
        <v>CU$976</v>
      </c>
      <c r="CV984" s="4" t="str">
        <f t="shared" si="1200"/>
        <v>CV$976</v>
      </c>
      <c r="CW984" s="4" t="str">
        <f t="shared" si="1200"/>
        <v>CW$976</v>
      </c>
      <c r="CX984" s="4" t="str">
        <f t="shared" si="1200"/>
        <v>CX$976</v>
      </c>
      <c r="CY984" s="4" t="str">
        <f t="shared" si="1200"/>
        <v>CY$976</v>
      </c>
      <c r="CZ984" s="4" t="str">
        <f t="shared" si="1200"/>
        <v>CZ$976</v>
      </c>
      <c r="DA984" s="4" t="str">
        <f t="shared" si="1200"/>
        <v>DA$976</v>
      </c>
      <c r="DB984" s="4" t="str">
        <f t="shared" si="1200"/>
        <v>DB$976</v>
      </c>
      <c r="DC984" s="4" t="str">
        <f t="shared" si="1200"/>
        <v>DC$976</v>
      </c>
      <c r="DD984" s="4" t="str">
        <f t="shared" si="1200"/>
        <v>DD$976</v>
      </c>
      <c r="DE984" s="4" t="str">
        <f t="shared" si="1200"/>
        <v>DE$976</v>
      </c>
      <c r="DF984" s="4" t="str">
        <f t="shared" si="1200"/>
        <v>DF$976</v>
      </c>
      <c r="DG984" s="4" t="str">
        <f t="shared" si="1200"/>
        <v>DG$976</v>
      </c>
      <c r="DH984" s="4" t="str">
        <f t="shared" si="1200"/>
        <v>DH$976</v>
      </c>
      <c r="DI984" s="4" t="str">
        <f t="shared" si="1200"/>
        <v>DI$976</v>
      </c>
      <c r="DJ984" s="4" t="str">
        <f t="shared" si="1200"/>
        <v>DJ$976</v>
      </c>
      <c r="DK984" s="4" t="str">
        <f t="shared" si="1200"/>
        <v>DK$976</v>
      </c>
      <c r="DL984" s="4" t="str">
        <f t="shared" si="1200"/>
        <v>DL$976</v>
      </c>
    </row>
    <row r="985" spans="1:116" x14ac:dyDescent="0.4">
      <c r="B985" t="s">
        <v>332</v>
      </c>
      <c r="D985" t="s">
        <v>838</v>
      </c>
      <c r="E985" s="8" t="str">
        <f t="shared" si="1193"/>
        <v>985 DCSALESQUOTA-S</v>
      </c>
      <c r="G985" s="8" t="str">
        <f>G966</f>
        <v>Secondary volume driver</v>
      </c>
      <c r="H985" s="12"/>
      <c r="I985" s="60"/>
      <c r="J985" s="60"/>
      <c r="K985" s="15"/>
      <c r="L985" s="15"/>
      <c r="M985" s="15"/>
      <c r="N985" s="15"/>
      <c r="O985" s="15"/>
      <c r="P985" s="15"/>
      <c r="R985" s="15"/>
      <c r="S985" s="215" t="str">
        <f t="shared" ref="S985:CD985" si="1201">S965</f>
        <v>S$18</v>
      </c>
      <c r="T985" s="215" t="str">
        <f t="shared" si="1201"/>
        <v>T$18</v>
      </c>
      <c r="U985" s="215" t="str">
        <f t="shared" si="1201"/>
        <v>U$18</v>
      </c>
      <c r="V985" s="215" t="str">
        <f t="shared" si="1201"/>
        <v>V$18</v>
      </c>
      <c r="W985" s="215" t="str">
        <f t="shared" si="1201"/>
        <v>W$18</v>
      </c>
      <c r="X985" s="215" t="str">
        <f t="shared" si="1201"/>
        <v>X$18</v>
      </c>
      <c r="Y985" s="215" t="str">
        <f t="shared" si="1201"/>
        <v>Y$18</v>
      </c>
      <c r="Z985" s="215" t="str">
        <f t="shared" si="1201"/>
        <v>Z$18</v>
      </c>
      <c r="AA985" s="215" t="str">
        <f t="shared" si="1201"/>
        <v>AA$18</v>
      </c>
      <c r="AB985" s="215" t="str">
        <f t="shared" si="1201"/>
        <v>AB$18</v>
      </c>
      <c r="AC985" s="215" t="str">
        <f t="shared" si="1201"/>
        <v>AC$18</v>
      </c>
      <c r="AD985" s="215" t="str">
        <f t="shared" si="1201"/>
        <v>AD$18</v>
      </c>
      <c r="AE985" s="215" t="str">
        <f t="shared" si="1201"/>
        <v>AE$18</v>
      </c>
      <c r="AF985" s="215" t="str">
        <f t="shared" si="1201"/>
        <v>AF$18</v>
      </c>
      <c r="AG985" s="215" t="str">
        <f t="shared" si="1201"/>
        <v>AG$18</v>
      </c>
      <c r="AH985" s="215" t="str">
        <f t="shared" si="1201"/>
        <v>AH$18</v>
      </c>
      <c r="AI985" s="215" t="str">
        <f t="shared" si="1201"/>
        <v>AI$18</v>
      </c>
      <c r="AJ985" s="215" t="str">
        <f t="shared" si="1201"/>
        <v>AJ$18</v>
      </c>
      <c r="AK985" s="215" t="str">
        <f t="shared" si="1201"/>
        <v>AK$18</v>
      </c>
      <c r="AL985" s="215" t="str">
        <f t="shared" si="1201"/>
        <v>AL$18</v>
      </c>
      <c r="AM985" s="215" t="str">
        <f t="shared" si="1201"/>
        <v>AM$18</v>
      </c>
      <c r="AN985" s="215" t="str">
        <f t="shared" si="1201"/>
        <v>AN$18</v>
      </c>
      <c r="AO985" s="215" t="str">
        <f t="shared" si="1201"/>
        <v>AO$18</v>
      </c>
      <c r="AP985" s="215" t="str">
        <f t="shared" si="1201"/>
        <v>AP$18</v>
      </c>
      <c r="AQ985" s="215" t="str">
        <f t="shared" si="1201"/>
        <v>AQ$18</v>
      </c>
      <c r="AR985" s="215" t="str">
        <f t="shared" si="1201"/>
        <v>AR$18</v>
      </c>
      <c r="AS985" s="215" t="str">
        <f t="shared" si="1201"/>
        <v>AS$18</v>
      </c>
      <c r="AT985" s="215" t="str">
        <f t="shared" si="1201"/>
        <v>AT$18</v>
      </c>
      <c r="AU985" s="215" t="str">
        <f t="shared" si="1201"/>
        <v>AU$18</v>
      </c>
      <c r="AV985" s="215" t="str">
        <f t="shared" si="1201"/>
        <v>AV$18</v>
      </c>
      <c r="AW985" s="215" t="str">
        <f t="shared" si="1201"/>
        <v>AW$18</v>
      </c>
      <c r="AX985" s="215" t="str">
        <f t="shared" si="1201"/>
        <v>AX$18</v>
      </c>
      <c r="AY985" s="215" t="str">
        <f t="shared" si="1201"/>
        <v>AY$18</v>
      </c>
      <c r="AZ985" s="215" t="str">
        <f t="shared" si="1201"/>
        <v>AZ$18</v>
      </c>
      <c r="BA985" s="215" t="str">
        <f t="shared" si="1201"/>
        <v>BA$18</v>
      </c>
      <c r="BB985" s="215" t="str">
        <f t="shared" si="1201"/>
        <v>BB$18</v>
      </c>
      <c r="BC985" s="215" t="str">
        <f t="shared" si="1201"/>
        <v>BC$18</v>
      </c>
      <c r="BD985" s="215" t="str">
        <f t="shared" si="1201"/>
        <v>BD$18</v>
      </c>
      <c r="BE985" s="215" t="str">
        <f t="shared" si="1201"/>
        <v>BE$18</v>
      </c>
      <c r="BF985" s="215" t="str">
        <f t="shared" si="1201"/>
        <v>BF$18</v>
      </c>
      <c r="BG985" s="215" t="str">
        <f t="shared" si="1201"/>
        <v>BG$18</v>
      </c>
      <c r="BH985" s="215" t="str">
        <f t="shared" si="1201"/>
        <v>BH$18</v>
      </c>
      <c r="BI985" s="215" t="str">
        <f t="shared" si="1201"/>
        <v>BI$18</v>
      </c>
      <c r="BJ985" s="215" t="str">
        <f t="shared" si="1201"/>
        <v>BJ$18</v>
      </c>
      <c r="BK985" s="215" t="str">
        <f t="shared" si="1201"/>
        <v>BK$18</v>
      </c>
      <c r="BL985" s="215" t="str">
        <f t="shared" si="1201"/>
        <v>BL$18</v>
      </c>
      <c r="BM985" s="215" t="str">
        <f t="shared" si="1201"/>
        <v>BM$18</v>
      </c>
      <c r="BN985" s="215" t="str">
        <f t="shared" si="1201"/>
        <v>BN$18</v>
      </c>
      <c r="BO985" s="215" t="str">
        <f t="shared" si="1201"/>
        <v>BO$18</v>
      </c>
      <c r="BP985" s="215" t="str">
        <f t="shared" si="1201"/>
        <v>BP$18</v>
      </c>
      <c r="BQ985" s="215" t="str">
        <f t="shared" si="1201"/>
        <v>BQ$18</v>
      </c>
      <c r="BR985" s="215" t="str">
        <f t="shared" si="1201"/>
        <v>BR$18</v>
      </c>
      <c r="BS985" s="215" t="str">
        <f t="shared" si="1201"/>
        <v>BS$18</v>
      </c>
      <c r="BT985" s="215" t="str">
        <f t="shared" si="1201"/>
        <v>BT$18</v>
      </c>
      <c r="BU985" s="215" t="str">
        <f t="shared" si="1201"/>
        <v>BU$18</v>
      </c>
      <c r="BV985" s="215" t="str">
        <f t="shared" si="1201"/>
        <v>BV$18</v>
      </c>
      <c r="BW985" s="215" t="str">
        <f t="shared" si="1201"/>
        <v>BW$18</v>
      </c>
      <c r="BX985" s="215" t="str">
        <f t="shared" si="1201"/>
        <v>BX$18</v>
      </c>
      <c r="BY985" s="215" t="str">
        <f t="shared" si="1201"/>
        <v>BY$18</v>
      </c>
      <c r="BZ985" s="215" t="str">
        <f t="shared" si="1201"/>
        <v>BZ$18</v>
      </c>
      <c r="CA985" s="215" t="str">
        <f t="shared" si="1201"/>
        <v>CA$18</v>
      </c>
      <c r="CB985" s="215" t="str">
        <f t="shared" si="1201"/>
        <v>CB$18</v>
      </c>
      <c r="CC985" s="215" t="str">
        <f t="shared" si="1201"/>
        <v>CC$18</v>
      </c>
      <c r="CD985" s="215" t="str">
        <f t="shared" si="1201"/>
        <v>CD$18</v>
      </c>
      <c r="CE985" s="215" t="str">
        <f t="shared" ref="CE985:CL985" si="1202">CE965</f>
        <v>CE$18</v>
      </c>
      <c r="CF985" s="215" t="str">
        <f t="shared" si="1202"/>
        <v>CF$18</v>
      </c>
      <c r="CG985" s="215" t="str">
        <f t="shared" si="1202"/>
        <v>CG$18</v>
      </c>
      <c r="CH985" s="215" t="str">
        <f t="shared" si="1202"/>
        <v>CH$18</v>
      </c>
      <c r="CI985" s="215" t="str">
        <f t="shared" si="1202"/>
        <v>CI$18</v>
      </c>
      <c r="CJ985" s="215" t="str">
        <f t="shared" si="1202"/>
        <v>CJ$18</v>
      </c>
      <c r="CK985" s="215" t="str">
        <f t="shared" si="1202"/>
        <v>CK$18</v>
      </c>
      <c r="CL985" s="215" t="str">
        <f t="shared" si="1202"/>
        <v>CL$18</v>
      </c>
      <c r="CN985" s="60"/>
      <c r="CO985" s="215" t="str">
        <f t="shared" ref="CO985:DL985" si="1203">CO965</f>
        <v>CO$18</v>
      </c>
      <c r="CP985" s="215" t="str">
        <f t="shared" si="1203"/>
        <v>CP$18</v>
      </c>
      <c r="CQ985" s="215" t="str">
        <f t="shared" si="1203"/>
        <v>CQ$18</v>
      </c>
      <c r="CR985" s="215" t="str">
        <f t="shared" si="1203"/>
        <v>CR$18</v>
      </c>
      <c r="CS985" s="215" t="str">
        <f t="shared" si="1203"/>
        <v>CS$18</v>
      </c>
      <c r="CT985" s="215" t="str">
        <f t="shared" si="1203"/>
        <v>CT$18</v>
      </c>
      <c r="CU985" s="215" t="str">
        <f t="shared" si="1203"/>
        <v>CU$18</v>
      </c>
      <c r="CV985" s="215" t="str">
        <f t="shared" si="1203"/>
        <v>CV$18</v>
      </c>
      <c r="CW985" s="215" t="str">
        <f t="shared" si="1203"/>
        <v>CW$18</v>
      </c>
      <c r="CX985" s="215" t="str">
        <f t="shared" si="1203"/>
        <v>CX$18</v>
      </c>
      <c r="CY985" s="215" t="str">
        <f t="shared" si="1203"/>
        <v>CY$18</v>
      </c>
      <c r="CZ985" s="215" t="str">
        <f t="shared" si="1203"/>
        <v>CZ$18</v>
      </c>
      <c r="DA985" s="215" t="str">
        <f t="shared" si="1203"/>
        <v>DA$18</v>
      </c>
      <c r="DB985" s="215" t="str">
        <f t="shared" si="1203"/>
        <v>DB$18</v>
      </c>
      <c r="DC985" s="215" t="str">
        <f t="shared" si="1203"/>
        <v>DC$18</v>
      </c>
      <c r="DD985" s="215" t="str">
        <f t="shared" si="1203"/>
        <v>DD$18</v>
      </c>
      <c r="DE985" s="215" t="str">
        <f t="shared" si="1203"/>
        <v>DE$18</v>
      </c>
      <c r="DF985" s="215" t="str">
        <f t="shared" si="1203"/>
        <v>DF$18</v>
      </c>
      <c r="DG985" s="215" t="str">
        <f t="shared" si="1203"/>
        <v>DG$18</v>
      </c>
      <c r="DH985" s="215" t="str">
        <f t="shared" si="1203"/>
        <v>DH$18</v>
      </c>
      <c r="DI985" s="215" t="str">
        <f t="shared" si="1203"/>
        <v>DI$18</v>
      </c>
      <c r="DJ985" s="215" t="str">
        <f t="shared" si="1203"/>
        <v>DJ$18</v>
      </c>
      <c r="DK985" s="215" t="str">
        <f t="shared" si="1203"/>
        <v>DK$18</v>
      </c>
      <c r="DL985" s="215" t="str">
        <f t="shared" si="1203"/>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4">S$20</f>
        <v>S$16</v>
      </c>
      <c r="T989" s="199" t="str">
        <f t="shared" si="1204"/>
        <v>T$16</v>
      </c>
      <c r="U989" s="199" t="str">
        <f t="shared" si="1204"/>
        <v>U$16</v>
      </c>
      <c r="V989" s="199" t="str">
        <f t="shared" si="1204"/>
        <v>V$16</v>
      </c>
      <c r="W989" s="199" t="str">
        <f t="shared" si="1204"/>
        <v>W$16</v>
      </c>
      <c r="X989" s="199" t="str">
        <f t="shared" si="1204"/>
        <v>X$16</v>
      </c>
      <c r="Y989" s="199" t="str">
        <f t="shared" si="1204"/>
        <v>Y$16</v>
      </c>
      <c r="Z989" s="199" t="str">
        <f t="shared" si="1204"/>
        <v>Z$16</v>
      </c>
      <c r="AA989" s="199" t="str">
        <f t="shared" si="1204"/>
        <v>AA$16</v>
      </c>
      <c r="AB989" s="199" t="str">
        <f t="shared" si="1204"/>
        <v>AB$16</v>
      </c>
      <c r="AC989" s="199" t="str">
        <f t="shared" si="1204"/>
        <v>AC$16</v>
      </c>
      <c r="AD989" s="199" t="str">
        <f t="shared" si="1204"/>
        <v>AD$16</v>
      </c>
      <c r="AE989" s="199" t="str">
        <f t="shared" si="1204"/>
        <v>AE$16</v>
      </c>
      <c r="AF989" s="199" t="str">
        <f t="shared" si="1204"/>
        <v>AF$16</v>
      </c>
      <c r="AG989" s="199" t="str">
        <f t="shared" si="1204"/>
        <v>AG$16</v>
      </c>
      <c r="AH989" s="199" t="str">
        <f t="shared" si="1204"/>
        <v>AH$16</v>
      </c>
      <c r="AI989" s="199" t="str">
        <f t="shared" si="1204"/>
        <v>AI$16</v>
      </c>
      <c r="AJ989" s="199" t="str">
        <f t="shared" si="1204"/>
        <v>AJ$16</v>
      </c>
      <c r="AK989" s="199" t="str">
        <f t="shared" si="1204"/>
        <v>AK$16</v>
      </c>
      <c r="AL989" s="199" t="str">
        <f t="shared" si="1204"/>
        <v>AL$16</v>
      </c>
      <c r="AM989" s="199" t="str">
        <f t="shared" si="1204"/>
        <v>AM$16</v>
      </c>
      <c r="AN989" s="199" t="str">
        <f t="shared" si="1204"/>
        <v>AN$16</v>
      </c>
      <c r="AO989" s="199" t="str">
        <f t="shared" si="1204"/>
        <v>AO$16</v>
      </c>
      <c r="AP989" s="199" t="str">
        <f t="shared" si="1204"/>
        <v>AP$16</v>
      </c>
      <c r="AQ989" s="199" t="str">
        <f t="shared" si="1204"/>
        <v>AQ$16</v>
      </c>
      <c r="AR989" s="199" t="str">
        <f t="shared" si="1204"/>
        <v>AR$16</v>
      </c>
      <c r="AS989" s="199" t="str">
        <f t="shared" si="1204"/>
        <v>AS$16</v>
      </c>
      <c r="AT989" s="199" t="str">
        <f t="shared" si="1204"/>
        <v>AT$16</v>
      </c>
      <c r="AU989" s="199" t="str">
        <f t="shared" si="1204"/>
        <v>AU$16</v>
      </c>
      <c r="AV989" s="199" t="str">
        <f t="shared" si="1204"/>
        <v>AV$16</v>
      </c>
      <c r="AW989" s="199" t="str">
        <f t="shared" si="1204"/>
        <v>AW$16</v>
      </c>
      <c r="AX989" s="199" t="str">
        <f t="shared" si="1204"/>
        <v>AX$16</v>
      </c>
      <c r="AY989" s="199" t="str">
        <f t="shared" ref="AY989:CD989" si="1205">AY$20</f>
        <v>AY$16</v>
      </c>
      <c r="AZ989" s="199" t="str">
        <f t="shared" si="1205"/>
        <v>AZ$16</v>
      </c>
      <c r="BA989" s="199" t="str">
        <f t="shared" si="1205"/>
        <v>BA$16</v>
      </c>
      <c r="BB989" s="199" t="str">
        <f t="shared" si="1205"/>
        <v>BB$16</v>
      </c>
      <c r="BC989" s="199" t="str">
        <f t="shared" si="1205"/>
        <v>BC$16</v>
      </c>
      <c r="BD989" s="199" t="str">
        <f t="shared" si="1205"/>
        <v>BD$16</v>
      </c>
      <c r="BE989" s="199" t="str">
        <f t="shared" si="1205"/>
        <v>BE$16</v>
      </c>
      <c r="BF989" s="199" t="str">
        <f t="shared" si="1205"/>
        <v>BF$16</v>
      </c>
      <c r="BG989" s="199" t="str">
        <f t="shared" si="1205"/>
        <v>BG$16</v>
      </c>
      <c r="BH989" s="199" t="str">
        <f t="shared" si="1205"/>
        <v>BH$16</v>
      </c>
      <c r="BI989" s="199" t="str">
        <f t="shared" si="1205"/>
        <v>BI$16</v>
      </c>
      <c r="BJ989" s="199" t="str">
        <f t="shared" si="1205"/>
        <v>BJ$16</v>
      </c>
      <c r="BK989" s="199" t="str">
        <f t="shared" si="1205"/>
        <v>BK$16</v>
      </c>
      <c r="BL989" s="199" t="str">
        <f t="shared" si="1205"/>
        <v>BL$16</v>
      </c>
      <c r="BM989" s="199" t="str">
        <f t="shared" si="1205"/>
        <v>BM$16</v>
      </c>
      <c r="BN989" s="199" t="str">
        <f t="shared" si="1205"/>
        <v>BN$16</v>
      </c>
      <c r="BO989" s="199" t="str">
        <f t="shared" si="1205"/>
        <v>BO$16</v>
      </c>
      <c r="BP989" s="199" t="str">
        <f t="shared" si="1205"/>
        <v>BP$16</v>
      </c>
      <c r="BQ989" s="199" t="str">
        <f t="shared" si="1205"/>
        <v>BQ$16</v>
      </c>
      <c r="BR989" s="199" t="str">
        <f t="shared" si="1205"/>
        <v>BR$16</v>
      </c>
      <c r="BS989" s="199" t="str">
        <f t="shared" si="1205"/>
        <v>BS$16</v>
      </c>
      <c r="BT989" s="199" t="str">
        <f t="shared" si="1205"/>
        <v>BT$16</v>
      </c>
      <c r="BU989" s="199" t="str">
        <f t="shared" si="1205"/>
        <v>BU$16</v>
      </c>
      <c r="BV989" s="199" t="str">
        <f t="shared" si="1205"/>
        <v>BV$16</v>
      </c>
      <c r="BW989" s="199" t="str">
        <f t="shared" si="1205"/>
        <v>BW$16</v>
      </c>
      <c r="BX989" s="199" t="str">
        <f t="shared" si="1205"/>
        <v>BX$16</v>
      </c>
      <c r="BY989" s="199" t="str">
        <f t="shared" si="1205"/>
        <v>BY$16</v>
      </c>
      <c r="BZ989" s="199" t="str">
        <f t="shared" si="1205"/>
        <v>BZ$16</v>
      </c>
      <c r="CA989" s="199" t="str">
        <f t="shared" si="1205"/>
        <v>CA$16</v>
      </c>
      <c r="CB989" s="199" t="str">
        <f t="shared" si="1205"/>
        <v>CB$16</v>
      </c>
      <c r="CC989" s="199" t="str">
        <f t="shared" si="1205"/>
        <v>CC$16</v>
      </c>
      <c r="CD989" s="199" t="str">
        <f t="shared" si="1205"/>
        <v>CD$16</v>
      </c>
      <c r="CE989" s="199" t="str">
        <f t="shared" ref="CE989:CL989" si="1206">CE$20</f>
        <v>CE$16</v>
      </c>
      <c r="CF989" s="199" t="str">
        <f t="shared" si="1206"/>
        <v>CF$16</v>
      </c>
      <c r="CG989" s="199" t="str">
        <f t="shared" si="1206"/>
        <v>CG$16</v>
      </c>
      <c r="CH989" s="199" t="str">
        <f t="shared" si="1206"/>
        <v>CH$16</v>
      </c>
      <c r="CI989" s="199" t="str">
        <f t="shared" si="1206"/>
        <v>CI$16</v>
      </c>
      <c r="CJ989" s="199" t="str">
        <f t="shared" si="1206"/>
        <v>CJ$16</v>
      </c>
      <c r="CK989" s="199" t="str">
        <f t="shared" si="1206"/>
        <v>CK$16</v>
      </c>
      <c r="CL989" s="199" t="str">
        <f t="shared" si="1206"/>
        <v>CL$16</v>
      </c>
      <c r="CN989" s="176"/>
      <c r="CO989" s="199" t="str">
        <f t="shared" ref="CO989:DL989" si="1207">CO$20</f>
        <v>CO$16</v>
      </c>
      <c r="CP989" s="199" t="str">
        <f t="shared" si="1207"/>
        <v>CP$16</v>
      </c>
      <c r="CQ989" s="199" t="str">
        <f t="shared" si="1207"/>
        <v>CQ$16</v>
      </c>
      <c r="CR989" s="199" t="str">
        <f t="shared" si="1207"/>
        <v>CR$16</v>
      </c>
      <c r="CS989" s="199" t="str">
        <f t="shared" si="1207"/>
        <v>CS$16</v>
      </c>
      <c r="CT989" s="199" t="str">
        <f t="shared" si="1207"/>
        <v>CT$16</v>
      </c>
      <c r="CU989" s="199" t="str">
        <f t="shared" si="1207"/>
        <v>CU$16</v>
      </c>
      <c r="CV989" s="199" t="str">
        <f t="shared" si="1207"/>
        <v>CV$16</v>
      </c>
      <c r="CW989" s="199" t="str">
        <f t="shared" si="1207"/>
        <v>CW$16</v>
      </c>
      <c r="CX989" s="199" t="str">
        <f t="shared" si="1207"/>
        <v>CX$16</v>
      </c>
      <c r="CY989" s="199" t="str">
        <f t="shared" si="1207"/>
        <v>CY$16</v>
      </c>
      <c r="CZ989" s="199" t="str">
        <f t="shared" si="1207"/>
        <v>CZ$16</v>
      </c>
      <c r="DA989" s="199" t="str">
        <f t="shared" si="1207"/>
        <v>DA$16</v>
      </c>
      <c r="DB989" s="199" t="str">
        <f t="shared" si="1207"/>
        <v>DB$16</v>
      </c>
      <c r="DC989" s="199" t="str">
        <f t="shared" si="1207"/>
        <v>DC$16</v>
      </c>
      <c r="DD989" s="199" t="str">
        <f t="shared" si="1207"/>
        <v>DD$16</v>
      </c>
      <c r="DE989" s="199" t="str">
        <f t="shared" si="1207"/>
        <v>DE$16</v>
      </c>
      <c r="DF989" s="199" t="str">
        <f t="shared" si="1207"/>
        <v>DF$16</v>
      </c>
      <c r="DG989" s="199" t="str">
        <f t="shared" si="1207"/>
        <v>DG$16</v>
      </c>
      <c r="DH989" s="199" t="str">
        <f t="shared" si="1207"/>
        <v>DH$16</v>
      </c>
      <c r="DI989" s="199" t="str">
        <f t="shared" si="1207"/>
        <v>DI$16</v>
      </c>
      <c r="DJ989" s="199" t="str">
        <f t="shared" si="1207"/>
        <v>DJ$16</v>
      </c>
      <c r="DK989" s="199" t="str">
        <f t="shared" si="1207"/>
        <v>DK$16</v>
      </c>
      <c r="DL989" s="199" t="str">
        <f t="shared" si="1207"/>
        <v>DL$16</v>
      </c>
    </row>
    <row r="990" spans="1:116" x14ac:dyDescent="0.4">
      <c r="A990" s="174"/>
      <c r="E990" s="8"/>
      <c r="G990" s="175" t="s">
        <v>462</v>
      </c>
      <c r="H990" s="174"/>
      <c r="I990" s="176"/>
      <c r="J990" s="176"/>
      <c r="K990" s="197"/>
      <c r="L990" s="197"/>
      <c r="M990" s="197"/>
      <c r="N990" s="197"/>
      <c r="O990" s="197"/>
      <c r="P990" s="197"/>
      <c r="R990" s="198"/>
      <c r="S990" s="199" t="str">
        <f t="shared" ref="S990:AX990" si="1208">S$21</f>
        <v>S$17</v>
      </c>
      <c r="T990" s="199" t="str">
        <f t="shared" si="1208"/>
        <v>T$17</v>
      </c>
      <c r="U990" s="199" t="str">
        <f t="shared" si="1208"/>
        <v>U$17</v>
      </c>
      <c r="V990" s="199" t="str">
        <f t="shared" si="1208"/>
        <v>V$17</v>
      </c>
      <c r="W990" s="199" t="str">
        <f t="shared" si="1208"/>
        <v>W$17</v>
      </c>
      <c r="X990" s="199" t="str">
        <f t="shared" si="1208"/>
        <v>X$17</v>
      </c>
      <c r="Y990" s="199" t="str">
        <f t="shared" si="1208"/>
        <v>Y$17</v>
      </c>
      <c r="Z990" s="199" t="str">
        <f t="shared" si="1208"/>
        <v>Z$17</v>
      </c>
      <c r="AA990" s="199" t="str">
        <f t="shared" si="1208"/>
        <v>AA$17</v>
      </c>
      <c r="AB990" s="199" t="str">
        <f t="shared" si="1208"/>
        <v>AB$17</v>
      </c>
      <c r="AC990" s="199" t="str">
        <f t="shared" si="1208"/>
        <v>AC$17</v>
      </c>
      <c r="AD990" s="199" t="str">
        <f t="shared" si="1208"/>
        <v>AD$17</v>
      </c>
      <c r="AE990" s="199" t="str">
        <f t="shared" si="1208"/>
        <v>AE$17</v>
      </c>
      <c r="AF990" s="199" t="str">
        <f t="shared" si="1208"/>
        <v>AF$17</v>
      </c>
      <c r="AG990" s="199" t="str">
        <f t="shared" si="1208"/>
        <v>AG$17</v>
      </c>
      <c r="AH990" s="199" t="str">
        <f t="shared" si="1208"/>
        <v>AH$17</v>
      </c>
      <c r="AI990" s="199" t="str">
        <f t="shared" si="1208"/>
        <v>AI$17</v>
      </c>
      <c r="AJ990" s="199" t="str">
        <f t="shared" si="1208"/>
        <v>AJ$17</v>
      </c>
      <c r="AK990" s="199" t="str">
        <f t="shared" si="1208"/>
        <v>AK$17</v>
      </c>
      <c r="AL990" s="199" t="str">
        <f t="shared" si="1208"/>
        <v>AL$17</v>
      </c>
      <c r="AM990" s="199" t="str">
        <f t="shared" si="1208"/>
        <v>AM$17</v>
      </c>
      <c r="AN990" s="199" t="str">
        <f t="shared" si="1208"/>
        <v>AN$17</v>
      </c>
      <c r="AO990" s="199" t="str">
        <f t="shared" si="1208"/>
        <v>AO$17</v>
      </c>
      <c r="AP990" s="199" t="str">
        <f t="shared" si="1208"/>
        <v>AP$17</v>
      </c>
      <c r="AQ990" s="199" t="str">
        <f t="shared" si="1208"/>
        <v>AQ$17</v>
      </c>
      <c r="AR990" s="199" t="str">
        <f t="shared" si="1208"/>
        <v>AR$17</v>
      </c>
      <c r="AS990" s="199" t="str">
        <f t="shared" si="1208"/>
        <v>AS$17</v>
      </c>
      <c r="AT990" s="199" t="str">
        <f t="shared" si="1208"/>
        <v>AT$17</v>
      </c>
      <c r="AU990" s="199" t="str">
        <f t="shared" si="1208"/>
        <v>AU$17</v>
      </c>
      <c r="AV990" s="199" t="str">
        <f t="shared" si="1208"/>
        <v>AV$17</v>
      </c>
      <c r="AW990" s="199" t="str">
        <f t="shared" si="1208"/>
        <v>AW$17</v>
      </c>
      <c r="AX990" s="199" t="str">
        <f t="shared" si="1208"/>
        <v>AX$17</v>
      </c>
      <c r="AY990" s="199" t="str">
        <f t="shared" ref="AY990:CD990" si="1209">AY$21</f>
        <v>AY$17</v>
      </c>
      <c r="AZ990" s="199" t="str">
        <f t="shared" si="1209"/>
        <v>AZ$17</v>
      </c>
      <c r="BA990" s="199" t="str">
        <f t="shared" si="1209"/>
        <v>BA$17</v>
      </c>
      <c r="BB990" s="199" t="str">
        <f t="shared" si="1209"/>
        <v>BB$17</v>
      </c>
      <c r="BC990" s="199" t="str">
        <f t="shared" si="1209"/>
        <v>BC$17</v>
      </c>
      <c r="BD990" s="199" t="str">
        <f t="shared" si="1209"/>
        <v>BD$17</v>
      </c>
      <c r="BE990" s="199" t="str">
        <f t="shared" si="1209"/>
        <v>BE$17</v>
      </c>
      <c r="BF990" s="199" t="str">
        <f t="shared" si="1209"/>
        <v>BF$17</v>
      </c>
      <c r="BG990" s="199" t="str">
        <f t="shared" si="1209"/>
        <v>BG$17</v>
      </c>
      <c r="BH990" s="199" t="str">
        <f t="shared" si="1209"/>
        <v>BH$17</v>
      </c>
      <c r="BI990" s="199" t="str">
        <f t="shared" si="1209"/>
        <v>BI$17</v>
      </c>
      <c r="BJ990" s="199" t="str">
        <f t="shared" si="1209"/>
        <v>BJ$17</v>
      </c>
      <c r="BK990" s="199" t="str">
        <f t="shared" si="1209"/>
        <v>BK$17</v>
      </c>
      <c r="BL990" s="199" t="str">
        <f t="shared" si="1209"/>
        <v>BL$17</v>
      </c>
      <c r="BM990" s="199" t="str">
        <f t="shared" si="1209"/>
        <v>BM$17</v>
      </c>
      <c r="BN990" s="199" t="str">
        <f t="shared" si="1209"/>
        <v>BN$17</v>
      </c>
      <c r="BO990" s="199" t="str">
        <f t="shared" si="1209"/>
        <v>BO$17</v>
      </c>
      <c r="BP990" s="199" t="str">
        <f t="shared" si="1209"/>
        <v>BP$17</v>
      </c>
      <c r="BQ990" s="199" t="str">
        <f t="shared" si="1209"/>
        <v>BQ$17</v>
      </c>
      <c r="BR990" s="199" t="str">
        <f t="shared" si="1209"/>
        <v>BR$17</v>
      </c>
      <c r="BS990" s="199" t="str">
        <f t="shared" si="1209"/>
        <v>BS$17</v>
      </c>
      <c r="BT990" s="199" t="str">
        <f t="shared" si="1209"/>
        <v>BT$17</v>
      </c>
      <c r="BU990" s="199" t="str">
        <f t="shared" si="1209"/>
        <v>BU$17</v>
      </c>
      <c r="BV990" s="199" t="str">
        <f t="shared" si="1209"/>
        <v>BV$17</v>
      </c>
      <c r="BW990" s="199" t="str">
        <f t="shared" si="1209"/>
        <v>BW$17</v>
      </c>
      <c r="BX990" s="199" t="str">
        <f t="shared" si="1209"/>
        <v>BX$17</v>
      </c>
      <c r="BY990" s="199" t="str">
        <f t="shared" si="1209"/>
        <v>BY$17</v>
      </c>
      <c r="BZ990" s="199" t="str">
        <f t="shared" si="1209"/>
        <v>BZ$17</v>
      </c>
      <c r="CA990" s="199" t="str">
        <f t="shared" si="1209"/>
        <v>CA$17</v>
      </c>
      <c r="CB990" s="199" t="str">
        <f t="shared" si="1209"/>
        <v>CB$17</v>
      </c>
      <c r="CC990" s="199" t="str">
        <f t="shared" si="1209"/>
        <v>CC$17</v>
      </c>
      <c r="CD990" s="199" t="str">
        <f t="shared" si="1209"/>
        <v>CD$17</v>
      </c>
      <c r="CE990" s="199" t="str">
        <f t="shared" ref="CE990:CL990" si="1210">CE$21</f>
        <v>CE$17</v>
      </c>
      <c r="CF990" s="199" t="str">
        <f t="shared" si="1210"/>
        <v>CF$17</v>
      </c>
      <c r="CG990" s="199" t="str">
        <f t="shared" si="1210"/>
        <v>CG$17</v>
      </c>
      <c r="CH990" s="199" t="str">
        <f t="shared" si="1210"/>
        <v>CH$17</v>
      </c>
      <c r="CI990" s="199" t="str">
        <f t="shared" si="1210"/>
        <v>CI$17</v>
      </c>
      <c r="CJ990" s="199" t="str">
        <f t="shared" si="1210"/>
        <v>CJ$17</v>
      </c>
      <c r="CK990" s="199" t="str">
        <f t="shared" si="1210"/>
        <v>CK$17</v>
      </c>
      <c r="CL990" s="199" t="str">
        <f t="shared" si="1210"/>
        <v>CL$17</v>
      </c>
      <c r="CN990" s="176"/>
      <c r="CO990" s="199" t="str">
        <f t="shared" ref="CO990:DL990" si="1211">CO$21</f>
        <v>CO$17</v>
      </c>
      <c r="CP990" s="199" t="str">
        <f t="shared" si="1211"/>
        <v>CP$17</v>
      </c>
      <c r="CQ990" s="199" t="str">
        <f t="shared" si="1211"/>
        <v>CQ$17</v>
      </c>
      <c r="CR990" s="199" t="str">
        <f t="shared" si="1211"/>
        <v>CR$17</v>
      </c>
      <c r="CS990" s="199" t="str">
        <f t="shared" si="1211"/>
        <v>CS$17</v>
      </c>
      <c r="CT990" s="199" t="str">
        <f t="shared" si="1211"/>
        <v>CT$17</v>
      </c>
      <c r="CU990" s="199" t="str">
        <f t="shared" si="1211"/>
        <v>CU$17</v>
      </c>
      <c r="CV990" s="199" t="str">
        <f t="shared" si="1211"/>
        <v>CV$17</v>
      </c>
      <c r="CW990" s="199" t="str">
        <f t="shared" si="1211"/>
        <v>CW$17</v>
      </c>
      <c r="CX990" s="199" t="str">
        <f t="shared" si="1211"/>
        <v>CX$17</v>
      </c>
      <c r="CY990" s="199" t="str">
        <f t="shared" si="1211"/>
        <v>CY$17</v>
      </c>
      <c r="CZ990" s="199" t="str">
        <f t="shared" si="1211"/>
        <v>CZ$17</v>
      </c>
      <c r="DA990" s="199" t="str">
        <f t="shared" si="1211"/>
        <v>DA$17</v>
      </c>
      <c r="DB990" s="199" t="str">
        <f t="shared" si="1211"/>
        <v>DB$17</v>
      </c>
      <c r="DC990" s="199" t="str">
        <f t="shared" si="1211"/>
        <v>DC$17</v>
      </c>
      <c r="DD990" s="199" t="str">
        <f t="shared" si="1211"/>
        <v>DD$17</v>
      </c>
      <c r="DE990" s="199" t="str">
        <f t="shared" si="1211"/>
        <v>DE$17</v>
      </c>
      <c r="DF990" s="199" t="str">
        <f t="shared" si="1211"/>
        <v>DF$17</v>
      </c>
      <c r="DG990" s="199" t="str">
        <f t="shared" si="1211"/>
        <v>DG$17</v>
      </c>
      <c r="DH990" s="199" t="str">
        <f t="shared" si="1211"/>
        <v>DH$17</v>
      </c>
      <c r="DI990" s="199" t="str">
        <f t="shared" si="1211"/>
        <v>DI$17</v>
      </c>
      <c r="DJ990" s="199" t="str">
        <f t="shared" si="1211"/>
        <v>DJ$17</v>
      </c>
      <c r="DK990" s="199" t="str">
        <f t="shared" si="1211"/>
        <v>DK$17</v>
      </c>
      <c r="DL990" s="199" t="str">
        <f t="shared" si="1211"/>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12">S$22</f>
        <v>S$18</v>
      </c>
      <c r="T993" s="190" t="str">
        <f t="shared" si="1212"/>
        <v>T$18</v>
      </c>
      <c r="U993" s="190" t="str">
        <f t="shared" si="1212"/>
        <v>U$18</v>
      </c>
      <c r="V993" s="190" t="str">
        <f t="shared" si="1212"/>
        <v>V$18</v>
      </c>
      <c r="W993" s="190" t="str">
        <f t="shared" si="1212"/>
        <v>W$18</v>
      </c>
      <c r="X993" s="190" t="str">
        <f t="shared" si="1212"/>
        <v>X$18</v>
      </c>
      <c r="Y993" s="190" t="str">
        <f t="shared" si="1212"/>
        <v>Y$18</v>
      </c>
      <c r="Z993" s="190" t="str">
        <f t="shared" si="1212"/>
        <v>Z$18</v>
      </c>
      <c r="AA993" s="190" t="str">
        <f t="shared" si="1212"/>
        <v>AA$18</v>
      </c>
      <c r="AB993" s="190" t="str">
        <f t="shared" si="1212"/>
        <v>AB$18</v>
      </c>
      <c r="AC993" s="190" t="str">
        <f t="shared" si="1212"/>
        <v>AC$18</v>
      </c>
      <c r="AD993" s="190" t="str">
        <f t="shared" si="1212"/>
        <v>AD$18</v>
      </c>
      <c r="AE993" s="190" t="str">
        <f t="shared" si="1212"/>
        <v>AE$18</v>
      </c>
      <c r="AF993" s="190" t="str">
        <f t="shared" si="1212"/>
        <v>AF$18</v>
      </c>
      <c r="AG993" s="190" t="str">
        <f t="shared" si="1212"/>
        <v>AG$18</v>
      </c>
      <c r="AH993" s="190" t="str">
        <f t="shared" si="1212"/>
        <v>AH$18</v>
      </c>
      <c r="AI993" s="190" t="str">
        <f t="shared" si="1212"/>
        <v>AI$18</v>
      </c>
      <c r="AJ993" s="190" t="str">
        <f t="shared" si="1212"/>
        <v>AJ$18</v>
      </c>
      <c r="AK993" s="190" t="str">
        <f t="shared" si="1212"/>
        <v>AK$18</v>
      </c>
      <c r="AL993" s="190" t="str">
        <f t="shared" si="1212"/>
        <v>AL$18</v>
      </c>
      <c r="AM993" s="190" t="str">
        <f t="shared" si="1212"/>
        <v>AM$18</v>
      </c>
      <c r="AN993" s="190" t="str">
        <f t="shared" si="1212"/>
        <v>AN$18</v>
      </c>
      <c r="AO993" s="190" t="str">
        <f t="shared" si="1212"/>
        <v>AO$18</v>
      </c>
      <c r="AP993" s="190" t="str">
        <f t="shared" si="1212"/>
        <v>AP$18</v>
      </c>
      <c r="AQ993" s="190" t="str">
        <f t="shared" si="1212"/>
        <v>AQ$18</v>
      </c>
      <c r="AR993" s="190" t="str">
        <f t="shared" si="1212"/>
        <v>AR$18</v>
      </c>
      <c r="AS993" s="190" t="str">
        <f t="shared" si="1212"/>
        <v>AS$18</v>
      </c>
      <c r="AT993" s="190" t="str">
        <f t="shared" si="1212"/>
        <v>AT$18</v>
      </c>
      <c r="AU993" s="190" t="str">
        <f t="shared" si="1212"/>
        <v>AU$18</v>
      </c>
      <c r="AV993" s="190" t="str">
        <f t="shared" si="1212"/>
        <v>AV$18</v>
      </c>
      <c r="AW993" s="190" t="str">
        <f t="shared" si="1212"/>
        <v>AW$18</v>
      </c>
      <c r="AX993" s="190" t="str">
        <f t="shared" si="1212"/>
        <v>AX$18</v>
      </c>
      <c r="AY993" s="190" t="str">
        <f t="shared" ref="AY993:CD993" si="1213">AY$22</f>
        <v>AY$18</v>
      </c>
      <c r="AZ993" s="190" t="str">
        <f t="shared" si="1213"/>
        <v>AZ$18</v>
      </c>
      <c r="BA993" s="190" t="str">
        <f t="shared" si="1213"/>
        <v>BA$18</v>
      </c>
      <c r="BB993" s="190" t="str">
        <f t="shared" si="1213"/>
        <v>BB$18</v>
      </c>
      <c r="BC993" s="190" t="str">
        <f t="shared" si="1213"/>
        <v>BC$18</v>
      </c>
      <c r="BD993" s="190" t="str">
        <f t="shared" si="1213"/>
        <v>BD$18</v>
      </c>
      <c r="BE993" s="190" t="str">
        <f t="shared" si="1213"/>
        <v>BE$18</v>
      </c>
      <c r="BF993" s="190" t="str">
        <f t="shared" si="1213"/>
        <v>BF$18</v>
      </c>
      <c r="BG993" s="190" t="str">
        <f t="shared" si="1213"/>
        <v>BG$18</v>
      </c>
      <c r="BH993" s="190" t="str">
        <f t="shared" si="1213"/>
        <v>BH$18</v>
      </c>
      <c r="BI993" s="190" t="str">
        <f t="shared" si="1213"/>
        <v>BI$18</v>
      </c>
      <c r="BJ993" s="190" t="str">
        <f t="shared" si="1213"/>
        <v>BJ$18</v>
      </c>
      <c r="BK993" s="190" t="str">
        <f t="shared" si="1213"/>
        <v>BK$18</v>
      </c>
      <c r="BL993" s="190" t="str">
        <f t="shared" si="1213"/>
        <v>BL$18</v>
      </c>
      <c r="BM993" s="190" t="str">
        <f t="shared" si="1213"/>
        <v>BM$18</v>
      </c>
      <c r="BN993" s="190" t="str">
        <f t="shared" si="1213"/>
        <v>BN$18</v>
      </c>
      <c r="BO993" s="190" t="str">
        <f t="shared" si="1213"/>
        <v>BO$18</v>
      </c>
      <c r="BP993" s="190" t="str">
        <f t="shared" si="1213"/>
        <v>BP$18</v>
      </c>
      <c r="BQ993" s="190" t="str">
        <f t="shared" si="1213"/>
        <v>BQ$18</v>
      </c>
      <c r="BR993" s="190" t="str">
        <f t="shared" si="1213"/>
        <v>BR$18</v>
      </c>
      <c r="BS993" s="190" t="str">
        <f t="shared" si="1213"/>
        <v>BS$18</v>
      </c>
      <c r="BT993" s="190" t="str">
        <f t="shared" si="1213"/>
        <v>BT$18</v>
      </c>
      <c r="BU993" s="190" t="str">
        <f t="shared" si="1213"/>
        <v>BU$18</v>
      </c>
      <c r="BV993" s="190" t="str">
        <f t="shared" si="1213"/>
        <v>BV$18</v>
      </c>
      <c r="BW993" s="190" t="str">
        <f t="shared" si="1213"/>
        <v>BW$18</v>
      </c>
      <c r="BX993" s="190" t="str">
        <f t="shared" si="1213"/>
        <v>BX$18</v>
      </c>
      <c r="BY993" s="190" t="str">
        <f t="shared" si="1213"/>
        <v>BY$18</v>
      </c>
      <c r="BZ993" s="190" t="str">
        <f t="shared" si="1213"/>
        <v>BZ$18</v>
      </c>
      <c r="CA993" s="190" t="str">
        <f t="shared" si="1213"/>
        <v>CA$18</v>
      </c>
      <c r="CB993" s="190" t="str">
        <f t="shared" si="1213"/>
        <v>CB$18</v>
      </c>
      <c r="CC993" s="190" t="str">
        <f t="shared" si="1213"/>
        <v>CC$18</v>
      </c>
      <c r="CD993" s="190" t="str">
        <f t="shared" si="1213"/>
        <v>CD$18</v>
      </c>
      <c r="CE993" s="190" t="str">
        <f t="shared" ref="CE993:CL993" si="1214">CE$22</f>
        <v>CE$18</v>
      </c>
      <c r="CF993" s="190" t="str">
        <f t="shared" si="1214"/>
        <v>CF$18</v>
      </c>
      <c r="CG993" s="190" t="str">
        <f t="shared" si="1214"/>
        <v>CG$18</v>
      </c>
      <c r="CH993" s="190" t="str">
        <f t="shared" si="1214"/>
        <v>CH$18</v>
      </c>
      <c r="CI993" s="190" t="str">
        <f t="shared" si="1214"/>
        <v>CI$18</v>
      </c>
      <c r="CJ993" s="190" t="str">
        <f t="shared" si="1214"/>
        <v>CJ$18</v>
      </c>
      <c r="CK993" s="190" t="str">
        <f t="shared" si="1214"/>
        <v>CK$18</v>
      </c>
      <c r="CL993" s="190" t="str">
        <f t="shared" si="1214"/>
        <v>CL$18</v>
      </c>
      <c r="CN993" s="201"/>
      <c r="CO993" s="190" t="str">
        <f t="shared" ref="CO993:DL993" si="1215">CO$22</f>
        <v>CO$18</v>
      </c>
      <c r="CP993" s="190" t="str">
        <f t="shared" si="1215"/>
        <v>CP$18</v>
      </c>
      <c r="CQ993" s="190" t="str">
        <f t="shared" si="1215"/>
        <v>CQ$18</v>
      </c>
      <c r="CR993" s="190" t="str">
        <f t="shared" si="1215"/>
        <v>CR$18</v>
      </c>
      <c r="CS993" s="190" t="str">
        <f t="shared" si="1215"/>
        <v>CS$18</v>
      </c>
      <c r="CT993" s="190" t="str">
        <f t="shared" si="1215"/>
        <v>CT$18</v>
      </c>
      <c r="CU993" s="190" t="str">
        <f t="shared" si="1215"/>
        <v>CU$18</v>
      </c>
      <c r="CV993" s="190" t="str">
        <f t="shared" si="1215"/>
        <v>CV$18</v>
      </c>
      <c r="CW993" s="190" t="str">
        <f t="shared" si="1215"/>
        <v>CW$18</v>
      </c>
      <c r="CX993" s="190" t="str">
        <f t="shared" si="1215"/>
        <v>CX$18</v>
      </c>
      <c r="CY993" s="190" t="str">
        <f t="shared" si="1215"/>
        <v>CY$18</v>
      </c>
      <c r="CZ993" s="190" t="str">
        <f t="shared" si="1215"/>
        <v>CZ$18</v>
      </c>
      <c r="DA993" s="190" t="str">
        <f t="shared" si="1215"/>
        <v>DA$18</v>
      </c>
      <c r="DB993" s="190" t="str">
        <f t="shared" si="1215"/>
        <v>DB$18</v>
      </c>
      <c r="DC993" s="190" t="str">
        <f t="shared" si="1215"/>
        <v>DC$18</v>
      </c>
      <c r="DD993" s="190" t="str">
        <f t="shared" si="1215"/>
        <v>DD$18</v>
      </c>
      <c r="DE993" s="190" t="str">
        <f t="shared" si="1215"/>
        <v>DE$18</v>
      </c>
      <c r="DF993" s="190" t="str">
        <f t="shared" si="1215"/>
        <v>DF$18</v>
      </c>
      <c r="DG993" s="190" t="str">
        <f t="shared" si="1215"/>
        <v>DG$18</v>
      </c>
      <c r="DH993" s="190" t="str">
        <f t="shared" si="1215"/>
        <v>DH$18</v>
      </c>
      <c r="DI993" s="190" t="str">
        <f t="shared" si="1215"/>
        <v>DI$18</v>
      </c>
      <c r="DJ993" s="190" t="str">
        <f t="shared" si="1215"/>
        <v>DJ$18</v>
      </c>
      <c r="DK993" s="190" t="str">
        <f t="shared" si="1215"/>
        <v>DK$18</v>
      </c>
      <c r="DL993" s="190" t="str">
        <f t="shared" si="1215"/>
        <v>DL$18</v>
      </c>
    </row>
    <row r="994" spans="1:116" x14ac:dyDescent="0.4">
      <c r="A994" s="174"/>
      <c r="E994" s="8"/>
      <c r="G994" s="175" t="s">
        <v>464</v>
      </c>
      <c r="H994" s="200"/>
      <c r="I994" s="201"/>
      <c r="J994" s="201"/>
      <c r="K994" s="202"/>
      <c r="L994" s="202"/>
      <c r="M994" s="202"/>
      <c r="N994" s="202"/>
      <c r="O994" s="202"/>
      <c r="P994" s="202"/>
      <c r="R994" s="202"/>
      <c r="S994" s="190" t="str">
        <f t="shared" ref="S994:AX994" si="1216">S$23</f>
        <v>S$19</v>
      </c>
      <c r="T994" s="190" t="str">
        <f t="shared" si="1216"/>
        <v>T$19</v>
      </c>
      <c r="U994" s="190" t="str">
        <f t="shared" si="1216"/>
        <v>U$19</v>
      </c>
      <c r="V994" s="190" t="str">
        <f t="shared" si="1216"/>
        <v>V$19</v>
      </c>
      <c r="W994" s="190" t="str">
        <f t="shared" si="1216"/>
        <v>W$19</v>
      </c>
      <c r="X994" s="190" t="str">
        <f t="shared" si="1216"/>
        <v>X$19</v>
      </c>
      <c r="Y994" s="190" t="str">
        <f t="shared" si="1216"/>
        <v>Y$19</v>
      </c>
      <c r="Z994" s="190" t="str">
        <f t="shared" si="1216"/>
        <v>Z$19</v>
      </c>
      <c r="AA994" s="190" t="str">
        <f t="shared" si="1216"/>
        <v>AA$19</v>
      </c>
      <c r="AB994" s="190" t="str">
        <f t="shared" si="1216"/>
        <v>AB$19</v>
      </c>
      <c r="AC994" s="190" t="str">
        <f t="shared" si="1216"/>
        <v>AC$19</v>
      </c>
      <c r="AD994" s="190" t="str">
        <f t="shared" si="1216"/>
        <v>AD$19</v>
      </c>
      <c r="AE994" s="190" t="str">
        <f t="shared" si="1216"/>
        <v>AE$19</v>
      </c>
      <c r="AF994" s="190" t="str">
        <f t="shared" si="1216"/>
        <v>AF$19</v>
      </c>
      <c r="AG994" s="190" t="str">
        <f t="shared" si="1216"/>
        <v>AG$19</v>
      </c>
      <c r="AH994" s="190" t="str">
        <f t="shared" si="1216"/>
        <v>AH$19</v>
      </c>
      <c r="AI994" s="190" t="str">
        <f t="shared" si="1216"/>
        <v>AI$19</v>
      </c>
      <c r="AJ994" s="190" t="str">
        <f t="shared" si="1216"/>
        <v>AJ$19</v>
      </c>
      <c r="AK994" s="190" t="str">
        <f t="shared" si="1216"/>
        <v>AK$19</v>
      </c>
      <c r="AL994" s="190" t="str">
        <f t="shared" si="1216"/>
        <v>AL$19</v>
      </c>
      <c r="AM994" s="190" t="str">
        <f t="shared" si="1216"/>
        <v>AM$19</v>
      </c>
      <c r="AN994" s="190" t="str">
        <f t="shared" si="1216"/>
        <v>AN$19</v>
      </c>
      <c r="AO994" s="190" t="str">
        <f t="shared" si="1216"/>
        <v>AO$19</v>
      </c>
      <c r="AP994" s="190" t="str">
        <f t="shared" si="1216"/>
        <v>AP$19</v>
      </c>
      <c r="AQ994" s="190" t="str">
        <f t="shared" si="1216"/>
        <v>AQ$19</v>
      </c>
      <c r="AR994" s="190" t="str">
        <f t="shared" si="1216"/>
        <v>AR$19</v>
      </c>
      <c r="AS994" s="190" t="str">
        <f t="shared" si="1216"/>
        <v>AS$19</v>
      </c>
      <c r="AT994" s="190" t="str">
        <f t="shared" si="1216"/>
        <v>AT$19</v>
      </c>
      <c r="AU994" s="190" t="str">
        <f t="shared" si="1216"/>
        <v>AU$19</v>
      </c>
      <c r="AV994" s="190" t="str">
        <f t="shared" si="1216"/>
        <v>AV$19</v>
      </c>
      <c r="AW994" s="190" t="str">
        <f t="shared" si="1216"/>
        <v>AW$19</v>
      </c>
      <c r="AX994" s="190" t="str">
        <f t="shared" si="1216"/>
        <v>AX$19</v>
      </c>
      <c r="AY994" s="190" t="str">
        <f t="shared" ref="AY994:CD994" si="1217">AY$23</f>
        <v>AY$19</v>
      </c>
      <c r="AZ994" s="190" t="str">
        <f t="shared" si="1217"/>
        <v>AZ$19</v>
      </c>
      <c r="BA994" s="190" t="str">
        <f t="shared" si="1217"/>
        <v>BA$19</v>
      </c>
      <c r="BB994" s="190" t="str">
        <f t="shared" si="1217"/>
        <v>BB$19</v>
      </c>
      <c r="BC994" s="190" t="str">
        <f t="shared" si="1217"/>
        <v>BC$19</v>
      </c>
      <c r="BD994" s="190" t="str">
        <f t="shared" si="1217"/>
        <v>BD$19</v>
      </c>
      <c r="BE994" s="190" t="str">
        <f t="shared" si="1217"/>
        <v>BE$19</v>
      </c>
      <c r="BF994" s="190" t="str">
        <f t="shared" si="1217"/>
        <v>BF$19</v>
      </c>
      <c r="BG994" s="190" t="str">
        <f t="shared" si="1217"/>
        <v>BG$19</v>
      </c>
      <c r="BH994" s="190" t="str">
        <f t="shared" si="1217"/>
        <v>BH$19</v>
      </c>
      <c r="BI994" s="190" t="str">
        <f t="shared" si="1217"/>
        <v>BI$19</v>
      </c>
      <c r="BJ994" s="190" t="str">
        <f t="shared" si="1217"/>
        <v>BJ$19</v>
      </c>
      <c r="BK994" s="190" t="str">
        <f t="shared" si="1217"/>
        <v>BK$19</v>
      </c>
      <c r="BL994" s="190" t="str">
        <f t="shared" si="1217"/>
        <v>BL$19</v>
      </c>
      <c r="BM994" s="190" t="str">
        <f t="shared" si="1217"/>
        <v>BM$19</v>
      </c>
      <c r="BN994" s="190" t="str">
        <f t="shared" si="1217"/>
        <v>BN$19</v>
      </c>
      <c r="BO994" s="190" t="str">
        <f t="shared" si="1217"/>
        <v>BO$19</v>
      </c>
      <c r="BP994" s="190" t="str">
        <f t="shared" si="1217"/>
        <v>BP$19</v>
      </c>
      <c r="BQ994" s="190" t="str">
        <f t="shared" si="1217"/>
        <v>BQ$19</v>
      </c>
      <c r="BR994" s="190" t="str">
        <f t="shared" si="1217"/>
        <v>BR$19</v>
      </c>
      <c r="BS994" s="190" t="str">
        <f t="shared" si="1217"/>
        <v>BS$19</v>
      </c>
      <c r="BT994" s="190" t="str">
        <f t="shared" si="1217"/>
        <v>BT$19</v>
      </c>
      <c r="BU994" s="190" t="str">
        <f t="shared" si="1217"/>
        <v>BU$19</v>
      </c>
      <c r="BV994" s="190" t="str">
        <f t="shared" si="1217"/>
        <v>BV$19</v>
      </c>
      <c r="BW994" s="190" t="str">
        <f t="shared" si="1217"/>
        <v>BW$19</v>
      </c>
      <c r="BX994" s="190" t="str">
        <f t="shared" si="1217"/>
        <v>BX$19</v>
      </c>
      <c r="BY994" s="190" t="str">
        <f t="shared" si="1217"/>
        <v>BY$19</v>
      </c>
      <c r="BZ994" s="190" t="str">
        <f t="shared" si="1217"/>
        <v>BZ$19</v>
      </c>
      <c r="CA994" s="190" t="str">
        <f t="shared" si="1217"/>
        <v>CA$19</v>
      </c>
      <c r="CB994" s="190" t="str">
        <f t="shared" si="1217"/>
        <v>CB$19</v>
      </c>
      <c r="CC994" s="190" t="str">
        <f t="shared" si="1217"/>
        <v>CC$19</v>
      </c>
      <c r="CD994" s="190" t="str">
        <f t="shared" si="1217"/>
        <v>CD$19</v>
      </c>
      <c r="CE994" s="190" t="str">
        <f t="shared" ref="CE994:CL994" si="1218">CE$23</f>
        <v>CE$19</v>
      </c>
      <c r="CF994" s="190" t="str">
        <f t="shared" si="1218"/>
        <v>CF$19</v>
      </c>
      <c r="CG994" s="190" t="str">
        <f t="shared" si="1218"/>
        <v>CG$19</v>
      </c>
      <c r="CH994" s="190" t="str">
        <f t="shared" si="1218"/>
        <v>CH$19</v>
      </c>
      <c r="CI994" s="190" t="str">
        <f t="shared" si="1218"/>
        <v>CI$19</v>
      </c>
      <c r="CJ994" s="190" t="str">
        <f t="shared" si="1218"/>
        <v>CJ$19</v>
      </c>
      <c r="CK994" s="190" t="str">
        <f t="shared" si="1218"/>
        <v>CK$19</v>
      </c>
      <c r="CL994" s="190" t="str">
        <f t="shared" si="1218"/>
        <v>CL$19</v>
      </c>
      <c r="CN994" s="201"/>
      <c r="CO994" s="190" t="str">
        <f t="shared" ref="CO994:DL994" si="1219">CO$23</f>
        <v>CO$19</v>
      </c>
      <c r="CP994" s="190" t="str">
        <f t="shared" si="1219"/>
        <v>CP$19</v>
      </c>
      <c r="CQ994" s="190" t="str">
        <f t="shared" si="1219"/>
        <v>CQ$19</v>
      </c>
      <c r="CR994" s="190" t="str">
        <f t="shared" si="1219"/>
        <v>CR$19</v>
      </c>
      <c r="CS994" s="190" t="str">
        <f t="shared" si="1219"/>
        <v>CS$19</v>
      </c>
      <c r="CT994" s="190" t="str">
        <f t="shared" si="1219"/>
        <v>CT$19</v>
      </c>
      <c r="CU994" s="190" t="str">
        <f t="shared" si="1219"/>
        <v>CU$19</v>
      </c>
      <c r="CV994" s="190" t="str">
        <f t="shared" si="1219"/>
        <v>CV$19</v>
      </c>
      <c r="CW994" s="190" t="str">
        <f t="shared" si="1219"/>
        <v>CW$19</v>
      </c>
      <c r="CX994" s="190" t="str">
        <f t="shared" si="1219"/>
        <v>CX$19</v>
      </c>
      <c r="CY994" s="190" t="str">
        <f t="shared" si="1219"/>
        <v>CY$19</v>
      </c>
      <c r="CZ994" s="190" t="str">
        <f t="shared" si="1219"/>
        <v>CZ$19</v>
      </c>
      <c r="DA994" s="190" t="str">
        <f t="shared" si="1219"/>
        <v>DA$19</v>
      </c>
      <c r="DB994" s="190" t="str">
        <f t="shared" si="1219"/>
        <v>DB$19</v>
      </c>
      <c r="DC994" s="190" t="str">
        <f t="shared" si="1219"/>
        <v>DC$19</v>
      </c>
      <c r="DD994" s="190" t="str">
        <f t="shared" si="1219"/>
        <v>DD$19</v>
      </c>
      <c r="DE994" s="190" t="str">
        <f t="shared" si="1219"/>
        <v>DE$19</v>
      </c>
      <c r="DF994" s="190" t="str">
        <f t="shared" si="1219"/>
        <v>DF$19</v>
      </c>
      <c r="DG994" s="190" t="str">
        <f t="shared" si="1219"/>
        <v>DG$19</v>
      </c>
      <c r="DH994" s="190" t="str">
        <f t="shared" si="1219"/>
        <v>DH$19</v>
      </c>
      <c r="DI994" s="190" t="str">
        <f t="shared" si="1219"/>
        <v>DI$19</v>
      </c>
      <c r="DJ994" s="190" t="str">
        <f t="shared" si="1219"/>
        <v>DJ$19</v>
      </c>
      <c r="DK994" s="190" t="str">
        <f t="shared" si="1219"/>
        <v>DK$19</v>
      </c>
      <c r="DL994" s="190" t="str">
        <f t="shared" si="1219"/>
        <v>DL$19</v>
      </c>
    </row>
    <row r="995" spans="1:116" x14ac:dyDescent="0.4">
      <c r="A995" s="31" t="s">
        <v>218</v>
      </c>
      <c r="B995" s="31" t="s">
        <v>81</v>
      </c>
      <c r="C995" s="31"/>
      <c r="D995" t="s">
        <v>798</v>
      </c>
      <c r="E995" s="8" t="str">
        <f t="shared" si="1142"/>
        <v>995 DCV-S</v>
      </c>
      <c r="F995" t="s">
        <v>438</v>
      </c>
      <c r="G995" s="66" t="s">
        <v>799</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798</v>
      </c>
      <c r="E996" s="8" t="str">
        <f t="shared" si="1142"/>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798</v>
      </c>
      <c r="E997" s="8" t="str">
        <f t="shared" si="1142"/>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798</v>
      </c>
      <c r="E998" s="8" t="str">
        <f t="shared" si="1142"/>
        <v>998 DCV-S</v>
      </c>
      <c r="F998" s="27"/>
      <c r="G998" s="126" t="str">
        <f>SUBSTITUTE(G995,":","")&amp;" - "&amp;G1000</f>
        <v>DC volume driven  - (Primary label)</v>
      </c>
      <c r="H998" s="27"/>
      <c r="I998" s="78"/>
      <c r="J998" s="78"/>
      <c r="K998" s="118">
        <f t="shared" ref="K998:P998" ca="1" si="1220">SUMIF($3:$3,K$2,998:998)</f>
        <v>-300000</v>
      </c>
      <c r="L998" s="118">
        <f t="shared" ca="1" si="1220"/>
        <v>-300000</v>
      </c>
      <c r="M998" s="118">
        <f t="shared" ca="1" si="1220"/>
        <v>-300000</v>
      </c>
      <c r="N998" s="118">
        <f t="shared" ca="1" si="1220"/>
        <v>-300000</v>
      </c>
      <c r="O998" s="118">
        <f t="shared" ca="1" si="1220"/>
        <v>-300000</v>
      </c>
      <c r="P998" s="118">
        <f t="shared" ca="1" si="1220"/>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798</v>
      </c>
      <c r="E999" s="8" t="str">
        <f t="shared" si="1142"/>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798</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798</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798</v>
      </c>
      <c r="E1002" s="8" t="str">
        <f>ROW()&amp;" "&amp;D1002</f>
        <v>1002 DCV-S</v>
      </c>
      <c r="G1002" s="8" t="str">
        <f>G989</f>
        <v>Primary revenue driver</v>
      </c>
      <c r="K1002" s="53"/>
      <c r="L1002" s="53"/>
      <c r="M1002" s="53"/>
      <c r="N1002" s="53"/>
      <c r="O1002" s="53"/>
      <c r="P1002" s="53"/>
      <c r="R1002" s="24"/>
      <c r="S1002" s="215" t="str">
        <f t="shared" ref="S1002:AX1002" si="1221">S989</f>
        <v>S$16</v>
      </c>
      <c r="T1002" s="215" t="str">
        <f t="shared" si="1221"/>
        <v>T$16</v>
      </c>
      <c r="U1002" s="215" t="str">
        <f t="shared" si="1221"/>
        <v>U$16</v>
      </c>
      <c r="V1002" s="215" t="str">
        <f t="shared" si="1221"/>
        <v>V$16</v>
      </c>
      <c r="W1002" s="215" t="str">
        <f t="shared" si="1221"/>
        <v>W$16</v>
      </c>
      <c r="X1002" s="215" t="str">
        <f t="shared" si="1221"/>
        <v>X$16</v>
      </c>
      <c r="Y1002" s="215" t="str">
        <f t="shared" si="1221"/>
        <v>Y$16</v>
      </c>
      <c r="Z1002" s="215" t="str">
        <f t="shared" si="1221"/>
        <v>Z$16</v>
      </c>
      <c r="AA1002" s="215" t="str">
        <f t="shared" si="1221"/>
        <v>AA$16</v>
      </c>
      <c r="AB1002" s="215" t="str">
        <f t="shared" si="1221"/>
        <v>AB$16</v>
      </c>
      <c r="AC1002" s="215" t="str">
        <f t="shared" si="1221"/>
        <v>AC$16</v>
      </c>
      <c r="AD1002" s="215" t="str">
        <f t="shared" si="1221"/>
        <v>AD$16</v>
      </c>
      <c r="AE1002" s="215" t="str">
        <f t="shared" si="1221"/>
        <v>AE$16</v>
      </c>
      <c r="AF1002" s="215" t="str">
        <f t="shared" si="1221"/>
        <v>AF$16</v>
      </c>
      <c r="AG1002" s="215" t="str">
        <f t="shared" si="1221"/>
        <v>AG$16</v>
      </c>
      <c r="AH1002" s="215" t="str">
        <f t="shared" si="1221"/>
        <v>AH$16</v>
      </c>
      <c r="AI1002" s="215" t="str">
        <f t="shared" si="1221"/>
        <v>AI$16</v>
      </c>
      <c r="AJ1002" s="215" t="str">
        <f t="shared" si="1221"/>
        <v>AJ$16</v>
      </c>
      <c r="AK1002" s="215" t="str">
        <f t="shared" si="1221"/>
        <v>AK$16</v>
      </c>
      <c r="AL1002" s="215" t="str">
        <f t="shared" si="1221"/>
        <v>AL$16</v>
      </c>
      <c r="AM1002" s="215" t="str">
        <f t="shared" si="1221"/>
        <v>AM$16</v>
      </c>
      <c r="AN1002" s="215" t="str">
        <f t="shared" si="1221"/>
        <v>AN$16</v>
      </c>
      <c r="AO1002" s="215" t="str">
        <f t="shared" si="1221"/>
        <v>AO$16</v>
      </c>
      <c r="AP1002" s="215" t="str">
        <f t="shared" si="1221"/>
        <v>AP$16</v>
      </c>
      <c r="AQ1002" s="215" t="str">
        <f t="shared" si="1221"/>
        <v>AQ$16</v>
      </c>
      <c r="AR1002" s="215" t="str">
        <f t="shared" si="1221"/>
        <v>AR$16</v>
      </c>
      <c r="AS1002" s="215" t="str">
        <f t="shared" si="1221"/>
        <v>AS$16</v>
      </c>
      <c r="AT1002" s="215" t="str">
        <f t="shared" si="1221"/>
        <v>AT$16</v>
      </c>
      <c r="AU1002" s="215" t="str">
        <f t="shared" si="1221"/>
        <v>AU$16</v>
      </c>
      <c r="AV1002" s="215" t="str">
        <f t="shared" si="1221"/>
        <v>AV$16</v>
      </c>
      <c r="AW1002" s="215" t="str">
        <f t="shared" si="1221"/>
        <v>AW$16</v>
      </c>
      <c r="AX1002" s="215" t="str">
        <f t="shared" si="1221"/>
        <v>AX$16</v>
      </c>
      <c r="AY1002" s="215" t="str">
        <f t="shared" ref="AY1002:CD1002" si="1222">AY989</f>
        <v>AY$16</v>
      </c>
      <c r="AZ1002" s="215" t="str">
        <f t="shared" si="1222"/>
        <v>AZ$16</v>
      </c>
      <c r="BA1002" s="215" t="str">
        <f t="shared" si="1222"/>
        <v>BA$16</v>
      </c>
      <c r="BB1002" s="215" t="str">
        <f t="shared" si="1222"/>
        <v>BB$16</v>
      </c>
      <c r="BC1002" s="215" t="str">
        <f t="shared" si="1222"/>
        <v>BC$16</v>
      </c>
      <c r="BD1002" s="215" t="str">
        <f t="shared" si="1222"/>
        <v>BD$16</v>
      </c>
      <c r="BE1002" s="215" t="str">
        <f t="shared" si="1222"/>
        <v>BE$16</v>
      </c>
      <c r="BF1002" s="215" t="str">
        <f t="shared" si="1222"/>
        <v>BF$16</v>
      </c>
      <c r="BG1002" s="215" t="str">
        <f t="shared" si="1222"/>
        <v>BG$16</v>
      </c>
      <c r="BH1002" s="215" t="str">
        <f t="shared" si="1222"/>
        <v>BH$16</v>
      </c>
      <c r="BI1002" s="215" t="str">
        <f t="shared" si="1222"/>
        <v>BI$16</v>
      </c>
      <c r="BJ1002" s="215" t="str">
        <f t="shared" si="1222"/>
        <v>BJ$16</v>
      </c>
      <c r="BK1002" s="215" t="str">
        <f t="shared" si="1222"/>
        <v>BK$16</v>
      </c>
      <c r="BL1002" s="215" t="str">
        <f t="shared" si="1222"/>
        <v>BL$16</v>
      </c>
      <c r="BM1002" s="215" t="str">
        <f t="shared" si="1222"/>
        <v>BM$16</v>
      </c>
      <c r="BN1002" s="215" t="str">
        <f t="shared" si="1222"/>
        <v>BN$16</v>
      </c>
      <c r="BO1002" s="215" t="str">
        <f t="shared" si="1222"/>
        <v>BO$16</v>
      </c>
      <c r="BP1002" s="215" t="str">
        <f t="shared" si="1222"/>
        <v>BP$16</v>
      </c>
      <c r="BQ1002" s="215" t="str">
        <f t="shared" si="1222"/>
        <v>BQ$16</v>
      </c>
      <c r="BR1002" s="215" t="str">
        <f t="shared" si="1222"/>
        <v>BR$16</v>
      </c>
      <c r="BS1002" s="215" t="str">
        <f t="shared" si="1222"/>
        <v>BS$16</v>
      </c>
      <c r="BT1002" s="215" t="str">
        <f t="shared" si="1222"/>
        <v>BT$16</v>
      </c>
      <c r="BU1002" s="215" t="str">
        <f t="shared" si="1222"/>
        <v>BU$16</v>
      </c>
      <c r="BV1002" s="215" t="str">
        <f t="shared" si="1222"/>
        <v>BV$16</v>
      </c>
      <c r="BW1002" s="215" t="str">
        <f t="shared" si="1222"/>
        <v>BW$16</v>
      </c>
      <c r="BX1002" s="215" t="str">
        <f t="shared" si="1222"/>
        <v>BX$16</v>
      </c>
      <c r="BY1002" s="215" t="str">
        <f t="shared" si="1222"/>
        <v>BY$16</v>
      </c>
      <c r="BZ1002" s="215" t="str">
        <f t="shared" si="1222"/>
        <v>BZ$16</v>
      </c>
      <c r="CA1002" s="215" t="str">
        <f t="shared" si="1222"/>
        <v>CA$16</v>
      </c>
      <c r="CB1002" s="215" t="str">
        <f t="shared" si="1222"/>
        <v>CB$16</v>
      </c>
      <c r="CC1002" s="215" t="str">
        <f t="shared" si="1222"/>
        <v>CC$16</v>
      </c>
      <c r="CD1002" s="215" t="str">
        <f t="shared" si="1222"/>
        <v>CD$16</v>
      </c>
      <c r="CE1002" s="215" t="str">
        <f t="shared" ref="CE1002:CL1002" si="1223">CE989</f>
        <v>CE$16</v>
      </c>
      <c r="CF1002" s="215" t="str">
        <f t="shared" si="1223"/>
        <v>CF$16</v>
      </c>
      <c r="CG1002" s="215" t="str">
        <f t="shared" si="1223"/>
        <v>CG$16</v>
      </c>
      <c r="CH1002" s="215" t="str">
        <f t="shared" si="1223"/>
        <v>CH$16</v>
      </c>
      <c r="CI1002" s="215" t="str">
        <f t="shared" si="1223"/>
        <v>CI$16</v>
      </c>
      <c r="CJ1002" s="215" t="str">
        <f t="shared" si="1223"/>
        <v>CJ$16</v>
      </c>
      <c r="CK1002" s="215" t="str">
        <f t="shared" si="1223"/>
        <v>CK$16</v>
      </c>
      <c r="CL1002" s="215" t="str">
        <f t="shared" si="1223"/>
        <v>CL$16</v>
      </c>
      <c r="CO1002" s="215" t="str">
        <f t="shared" ref="CO1002:DL1002" si="1224">CO989</f>
        <v>CO$16</v>
      </c>
      <c r="CP1002" s="215" t="str">
        <f t="shared" si="1224"/>
        <v>CP$16</v>
      </c>
      <c r="CQ1002" s="215" t="str">
        <f t="shared" si="1224"/>
        <v>CQ$16</v>
      </c>
      <c r="CR1002" s="215" t="str">
        <f t="shared" si="1224"/>
        <v>CR$16</v>
      </c>
      <c r="CS1002" s="215" t="str">
        <f t="shared" si="1224"/>
        <v>CS$16</v>
      </c>
      <c r="CT1002" s="215" t="str">
        <f t="shared" si="1224"/>
        <v>CT$16</v>
      </c>
      <c r="CU1002" s="215" t="str">
        <f t="shared" si="1224"/>
        <v>CU$16</v>
      </c>
      <c r="CV1002" s="215" t="str">
        <f t="shared" si="1224"/>
        <v>CV$16</v>
      </c>
      <c r="CW1002" s="215" t="str">
        <f t="shared" si="1224"/>
        <v>CW$16</v>
      </c>
      <c r="CX1002" s="215" t="str">
        <f t="shared" si="1224"/>
        <v>CX$16</v>
      </c>
      <c r="CY1002" s="215" t="str">
        <f t="shared" si="1224"/>
        <v>CY$16</v>
      </c>
      <c r="CZ1002" s="215" t="str">
        <f t="shared" si="1224"/>
        <v>CZ$16</v>
      </c>
      <c r="DA1002" s="215" t="str">
        <f t="shared" si="1224"/>
        <v>DA$16</v>
      </c>
      <c r="DB1002" s="215" t="str">
        <f t="shared" si="1224"/>
        <v>DB$16</v>
      </c>
      <c r="DC1002" s="215" t="str">
        <f t="shared" si="1224"/>
        <v>DC$16</v>
      </c>
      <c r="DD1002" s="215" t="str">
        <f t="shared" si="1224"/>
        <v>DD$16</v>
      </c>
      <c r="DE1002" s="215" t="str">
        <f t="shared" si="1224"/>
        <v>DE$16</v>
      </c>
      <c r="DF1002" s="215" t="str">
        <f t="shared" si="1224"/>
        <v>DF$16</v>
      </c>
      <c r="DG1002" s="215" t="str">
        <f t="shared" si="1224"/>
        <v>DG$16</v>
      </c>
      <c r="DH1002" s="215" t="str">
        <f t="shared" si="1224"/>
        <v>DH$16</v>
      </c>
      <c r="DI1002" s="215" t="str">
        <f t="shared" si="1224"/>
        <v>DI$16</v>
      </c>
      <c r="DJ1002" s="215" t="str">
        <f t="shared" si="1224"/>
        <v>DJ$16</v>
      </c>
      <c r="DK1002" s="215" t="str">
        <f t="shared" si="1224"/>
        <v>DK$16</v>
      </c>
      <c r="DL1002" s="215" t="str">
        <f t="shared" si="1224"/>
        <v>DL$16</v>
      </c>
    </row>
    <row r="1003" spans="1:116" x14ac:dyDescent="0.4">
      <c r="B1003" t="s">
        <v>332</v>
      </c>
      <c r="D1003" t="s">
        <v>798</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225">S990</f>
        <v>S$17</v>
      </c>
      <c r="T1003" s="215" t="str">
        <f t="shared" si="1225"/>
        <v>T$17</v>
      </c>
      <c r="U1003" s="215" t="str">
        <f t="shared" si="1225"/>
        <v>U$17</v>
      </c>
      <c r="V1003" s="215" t="str">
        <f t="shared" si="1225"/>
        <v>V$17</v>
      </c>
      <c r="W1003" s="215" t="str">
        <f t="shared" si="1225"/>
        <v>W$17</v>
      </c>
      <c r="X1003" s="215" t="str">
        <f t="shared" si="1225"/>
        <v>X$17</v>
      </c>
      <c r="Y1003" s="215" t="str">
        <f t="shared" si="1225"/>
        <v>Y$17</v>
      </c>
      <c r="Z1003" s="215" t="str">
        <f t="shared" si="1225"/>
        <v>Z$17</v>
      </c>
      <c r="AA1003" s="215" t="str">
        <f t="shared" si="1225"/>
        <v>AA$17</v>
      </c>
      <c r="AB1003" s="215" t="str">
        <f t="shared" si="1225"/>
        <v>AB$17</v>
      </c>
      <c r="AC1003" s="215" t="str">
        <f t="shared" si="1225"/>
        <v>AC$17</v>
      </c>
      <c r="AD1003" s="215" t="str">
        <f t="shared" si="1225"/>
        <v>AD$17</v>
      </c>
      <c r="AE1003" s="215" t="str">
        <f t="shared" si="1225"/>
        <v>AE$17</v>
      </c>
      <c r="AF1003" s="215" t="str">
        <f t="shared" si="1225"/>
        <v>AF$17</v>
      </c>
      <c r="AG1003" s="215" t="str">
        <f t="shared" si="1225"/>
        <v>AG$17</v>
      </c>
      <c r="AH1003" s="215" t="str">
        <f t="shared" si="1225"/>
        <v>AH$17</v>
      </c>
      <c r="AI1003" s="215" t="str">
        <f t="shared" si="1225"/>
        <v>AI$17</v>
      </c>
      <c r="AJ1003" s="215" t="str">
        <f t="shared" si="1225"/>
        <v>AJ$17</v>
      </c>
      <c r="AK1003" s="215" t="str">
        <f t="shared" si="1225"/>
        <v>AK$17</v>
      </c>
      <c r="AL1003" s="215" t="str">
        <f t="shared" si="1225"/>
        <v>AL$17</v>
      </c>
      <c r="AM1003" s="215" t="str">
        <f t="shared" si="1225"/>
        <v>AM$17</v>
      </c>
      <c r="AN1003" s="215" t="str">
        <f t="shared" si="1225"/>
        <v>AN$17</v>
      </c>
      <c r="AO1003" s="215" t="str">
        <f t="shared" si="1225"/>
        <v>AO$17</v>
      </c>
      <c r="AP1003" s="215" t="str">
        <f t="shared" si="1225"/>
        <v>AP$17</v>
      </c>
      <c r="AQ1003" s="215" t="str">
        <f t="shared" si="1225"/>
        <v>AQ$17</v>
      </c>
      <c r="AR1003" s="215" t="str">
        <f t="shared" si="1225"/>
        <v>AR$17</v>
      </c>
      <c r="AS1003" s="215" t="str">
        <f t="shared" si="1225"/>
        <v>AS$17</v>
      </c>
      <c r="AT1003" s="215" t="str">
        <f t="shared" si="1225"/>
        <v>AT$17</v>
      </c>
      <c r="AU1003" s="215" t="str">
        <f t="shared" si="1225"/>
        <v>AU$17</v>
      </c>
      <c r="AV1003" s="215" t="str">
        <f t="shared" si="1225"/>
        <v>AV$17</v>
      </c>
      <c r="AW1003" s="215" t="str">
        <f t="shared" si="1225"/>
        <v>AW$17</v>
      </c>
      <c r="AX1003" s="215" t="str">
        <f t="shared" si="1225"/>
        <v>AX$17</v>
      </c>
      <c r="AY1003" s="215" t="str">
        <f t="shared" ref="AY1003:CD1003" si="1226">AY990</f>
        <v>AY$17</v>
      </c>
      <c r="AZ1003" s="215" t="str">
        <f t="shared" si="1226"/>
        <v>AZ$17</v>
      </c>
      <c r="BA1003" s="215" t="str">
        <f t="shared" si="1226"/>
        <v>BA$17</v>
      </c>
      <c r="BB1003" s="215" t="str">
        <f t="shared" si="1226"/>
        <v>BB$17</v>
      </c>
      <c r="BC1003" s="215" t="str">
        <f t="shared" si="1226"/>
        <v>BC$17</v>
      </c>
      <c r="BD1003" s="215" t="str">
        <f t="shared" si="1226"/>
        <v>BD$17</v>
      </c>
      <c r="BE1003" s="215" t="str">
        <f t="shared" si="1226"/>
        <v>BE$17</v>
      </c>
      <c r="BF1003" s="215" t="str">
        <f t="shared" si="1226"/>
        <v>BF$17</v>
      </c>
      <c r="BG1003" s="215" t="str">
        <f t="shared" si="1226"/>
        <v>BG$17</v>
      </c>
      <c r="BH1003" s="215" t="str">
        <f t="shared" si="1226"/>
        <v>BH$17</v>
      </c>
      <c r="BI1003" s="215" t="str">
        <f t="shared" si="1226"/>
        <v>BI$17</v>
      </c>
      <c r="BJ1003" s="215" t="str">
        <f t="shared" si="1226"/>
        <v>BJ$17</v>
      </c>
      <c r="BK1003" s="215" t="str">
        <f t="shared" si="1226"/>
        <v>BK$17</v>
      </c>
      <c r="BL1003" s="215" t="str">
        <f t="shared" si="1226"/>
        <v>BL$17</v>
      </c>
      <c r="BM1003" s="215" t="str">
        <f t="shared" si="1226"/>
        <v>BM$17</v>
      </c>
      <c r="BN1003" s="215" t="str">
        <f t="shared" si="1226"/>
        <v>BN$17</v>
      </c>
      <c r="BO1003" s="215" t="str">
        <f t="shared" si="1226"/>
        <v>BO$17</v>
      </c>
      <c r="BP1003" s="215" t="str">
        <f t="shared" si="1226"/>
        <v>BP$17</v>
      </c>
      <c r="BQ1003" s="215" t="str">
        <f t="shared" si="1226"/>
        <v>BQ$17</v>
      </c>
      <c r="BR1003" s="215" t="str">
        <f t="shared" si="1226"/>
        <v>BR$17</v>
      </c>
      <c r="BS1003" s="215" t="str">
        <f t="shared" si="1226"/>
        <v>BS$17</v>
      </c>
      <c r="BT1003" s="215" t="str">
        <f t="shared" si="1226"/>
        <v>BT$17</v>
      </c>
      <c r="BU1003" s="215" t="str">
        <f t="shared" si="1226"/>
        <v>BU$17</v>
      </c>
      <c r="BV1003" s="215" t="str">
        <f t="shared" si="1226"/>
        <v>BV$17</v>
      </c>
      <c r="BW1003" s="215" t="str">
        <f t="shared" si="1226"/>
        <v>BW$17</v>
      </c>
      <c r="BX1003" s="215" t="str">
        <f t="shared" si="1226"/>
        <v>BX$17</v>
      </c>
      <c r="BY1003" s="215" t="str">
        <f t="shared" si="1226"/>
        <v>BY$17</v>
      </c>
      <c r="BZ1003" s="215" t="str">
        <f t="shared" si="1226"/>
        <v>BZ$17</v>
      </c>
      <c r="CA1003" s="215" t="str">
        <f t="shared" si="1226"/>
        <v>CA$17</v>
      </c>
      <c r="CB1003" s="215" t="str">
        <f t="shared" si="1226"/>
        <v>CB$17</v>
      </c>
      <c r="CC1003" s="215" t="str">
        <f t="shared" si="1226"/>
        <v>CC$17</v>
      </c>
      <c r="CD1003" s="215" t="str">
        <f t="shared" si="1226"/>
        <v>CD$17</v>
      </c>
      <c r="CE1003" s="215" t="str">
        <f t="shared" ref="CE1003:CL1003" si="1227">CE990</f>
        <v>CE$17</v>
      </c>
      <c r="CF1003" s="215" t="str">
        <f t="shared" si="1227"/>
        <v>CF$17</v>
      </c>
      <c r="CG1003" s="215" t="str">
        <f t="shared" si="1227"/>
        <v>CG$17</v>
      </c>
      <c r="CH1003" s="215" t="str">
        <f t="shared" si="1227"/>
        <v>CH$17</v>
      </c>
      <c r="CI1003" s="215" t="str">
        <f t="shared" si="1227"/>
        <v>CI$17</v>
      </c>
      <c r="CJ1003" s="215" t="str">
        <f t="shared" si="1227"/>
        <v>CJ$17</v>
      </c>
      <c r="CK1003" s="215" t="str">
        <f t="shared" si="1227"/>
        <v>CK$17</v>
      </c>
      <c r="CL1003" s="215" t="str">
        <f t="shared" si="1227"/>
        <v>CL$17</v>
      </c>
      <c r="CN1003" s="79"/>
      <c r="CO1003" s="215" t="str">
        <f t="shared" ref="CO1003:DL1003" si="1228">CO990</f>
        <v>CO$17</v>
      </c>
      <c r="CP1003" s="215" t="str">
        <f t="shared" si="1228"/>
        <v>CP$17</v>
      </c>
      <c r="CQ1003" s="215" t="str">
        <f t="shared" si="1228"/>
        <v>CQ$17</v>
      </c>
      <c r="CR1003" s="215" t="str">
        <f t="shared" si="1228"/>
        <v>CR$17</v>
      </c>
      <c r="CS1003" s="215" t="str">
        <f t="shared" si="1228"/>
        <v>CS$17</v>
      </c>
      <c r="CT1003" s="215" t="str">
        <f t="shared" si="1228"/>
        <v>CT$17</v>
      </c>
      <c r="CU1003" s="215" t="str">
        <f t="shared" si="1228"/>
        <v>CU$17</v>
      </c>
      <c r="CV1003" s="215" t="str">
        <f t="shared" si="1228"/>
        <v>CV$17</v>
      </c>
      <c r="CW1003" s="215" t="str">
        <f t="shared" si="1228"/>
        <v>CW$17</v>
      </c>
      <c r="CX1003" s="215" t="str">
        <f t="shared" si="1228"/>
        <v>CX$17</v>
      </c>
      <c r="CY1003" s="215" t="str">
        <f t="shared" si="1228"/>
        <v>CY$17</v>
      </c>
      <c r="CZ1003" s="215" t="str">
        <f t="shared" si="1228"/>
        <v>CZ$17</v>
      </c>
      <c r="DA1003" s="215" t="str">
        <f t="shared" si="1228"/>
        <v>DA$17</v>
      </c>
      <c r="DB1003" s="215" t="str">
        <f t="shared" si="1228"/>
        <v>DB$17</v>
      </c>
      <c r="DC1003" s="215" t="str">
        <f t="shared" si="1228"/>
        <v>DC$17</v>
      </c>
      <c r="DD1003" s="215" t="str">
        <f t="shared" si="1228"/>
        <v>DD$17</v>
      </c>
      <c r="DE1003" s="215" t="str">
        <f t="shared" si="1228"/>
        <v>DE$17</v>
      </c>
      <c r="DF1003" s="215" t="str">
        <f t="shared" si="1228"/>
        <v>DF$17</v>
      </c>
      <c r="DG1003" s="215" t="str">
        <f t="shared" si="1228"/>
        <v>DG$17</v>
      </c>
      <c r="DH1003" s="215" t="str">
        <f t="shared" si="1228"/>
        <v>DH$17</v>
      </c>
      <c r="DI1003" s="215" t="str">
        <f t="shared" si="1228"/>
        <v>DI$17</v>
      </c>
      <c r="DJ1003" s="215" t="str">
        <f t="shared" si="1228"/>
        <v>DJ$17</v>
      </c>
      <c r="DK1003" s="215" t="str">
        <f t="shared" si="1228"/>
        <v>DK$17</v>
      </c>
      <c r="DL1003" s="215" t="str">
        <f t="shared" si="1228"/>
        <v>DL$17</v>
      </c>
    </row>
    <row r="1004" spans="1:116" x14ac:dyDescent="0.4">
      <c r="B1004" t="s">
        <v>332</v>
      </c>
      <c r="D1004" t="s">
        <v>798</v>
      </c>
      <c r="E1004" s="8" t="str">
        <f t="shared" ref="E1004:E1007" si="1229">ROW()&amp;" "&amp;D1004</f>
        <v>1004 DCV-S</v>
      </c>
      <c r="G1004" s="89" t="str">
        <f>G995</f>
        <v xml:space="preserve">DC volume driven: </v>
      </c>
      <c r="H1004" s="12"/>
      <c r="I1004" s="60"/>
      <c r="J1004" s="60"/>
      <c r="K1004" s="15"/>
      <c r="L1004" s="15"/>
      <c r="M1004" s="15"/>
      <c r="N1004" s="15"/>
      <c r="O1004" s="15"/>
      <c r="P1004" s="15"/>
      <c r="R1004" s="15"/>
      <c r="S1004" s="215">
        <f t="shared" ref="S1004:AX1004" si="1230">S992</f>
        <v>0</v>
      </c>
      <c r="T1004" s="215">
        <f t="shared" si="1230"/>
        <v>0</v>
      </c>
      <c r="U1004" s="215">
        <f t="shared" si="1230"/>
        <v>0</v>
      </c>
      <c r="V1004" s="215">
        <f t="shared" si="1230"/>
        <v>0</v>
      </c>
      <c r="W1004" s="215">
        <f t="shared" si="1230"/>
        <v>0</v>
      </c>
      <c r="X1004" s="215">
        <f t="shared" si="1230"/>
        <v>0</v>
      </c>
      <c r="Y1004" s="215">
        <f t="shared" si="1230"/>
        <v>0</v>
      </c>
      <c r="Z1004" s="215">
        <f t="shared" si="1230"/>
        <v>0</v>
      </c>
      <c r="AA1004" s="215">
        <f t="shared" si="1230"/>
        <v>0</v>
      </c>
      <c r="AB1004" s="215">
        <f t="shared" si="1230"/>
        <v>0</v>
      </c>
      <c r="AC1004" s="215">
        <f t="shared" si="1230"/>
        <v>0</v>
      </c>
      <c r="AD1004" s="215">
        <f t="shared" si="1230"/>
        <v>0</v>
      </c>
      <c r="AE1004" s="215">
        <f t="shared" si="1230"/>
        <v>0</v>
      </c>
      <c r="AF1004" s="215">
        <f t="shared" si="1230"/>
        <v>0</v>
      </c>
      <c r="AG1004" s="215">
        <f t="shared" si="1230"/>
        <v>0</v>
      </c>
      <c r="AH1004" s="215">
        <f t="shared" si="1230"/>
        <v>0</v>
      </c>
      <c r="AI1004" s="215">
        <f t="shared" si="1230"/>
        <v>0</v>
      </c>
      <c r="AJ1004" s="215">
        <f t="shared" si="1230"/>
        <v>0</v>
      </c>
      <c r="AK1004" s="215">
        <f t="shared" si="1230"/>
        <v>0</v>
      </c>
      <c r="AL1004" s="215">
        <f t="shared" si="1230"/>
        <v>0</v>
      </c>
      <c r="AM1004" s="215">
        <f t="shared" si="1230"/>
        <v>0</v>
      </c>
      <c r="AN1004" s="215">
        <f t="shared" si="1230"/>
        <v>0</v>
      </c>
      <c r="AO1004" s="215">
        <f t="shared" si="1230"/>
        <v>0</v>
      </c>
      <c r="AP1004" s="215">
        <f t="shared" si="1230"/>
        <v>0</v>
      </c>
      <c r="AQ1004" s="215">
        <f t="shared" si="1230"/>
        <v>0</v>
      </c>
      <c r="AR1004" s="215">
        <f t="shared" si="1230"/>
        <v>0</v>
      </c>
      <c r="AS1004" s="215">
        <f t="shared" si="1230"/>
        <v>0</v>
      </c>
      <c r="AT1004" s="215">
        <f t="shared" si="1230"/>
        <v>0</v>
      </c>
      <c r="AU1004" s="215">
        <f t="shared" si="1230"/>
        <v>0</v>
      </c>
      <c r="AV1004" s="215">
        <f t="shared" si="1230"/>
        <v>0</v>
      </c>
      <c r="AW1004" s="215">
        <f t="shared" si="1230"/>
        <v>0</v>
      </c>
      <c r="AX1004" s="215">
        <f t="shared" si="1230"/>
        <v>0</v>
      </c>
      <c r="AY1004" s="215">
        <f t="shared" ref="AY1004:CD1004" si="1231">AY992</f>
        <v>0</v>
      </c>
      <c r="AZ1004" s="215">
        <f t="shared" si="1231"/>
        <v>0</v>
      </c>
      <c r="BA1004" s="215">
        <f t="shared" si="1231"/>
        <v>0</v>
      </c>
      <c r="BB1004" s="215">
        <f t="shared" si="1231"/>
        <v>0</v>
      </c>
      <c r="BC1004" s="215">
        <f t="shared" si="1231"/>
        <v>0</v>
      </c>
      <c r="BD1004" s="215">
        <f t="shared" si="1231"/>
        <v>0</v>
      </c>
      <c r="BE1004" s="215">
        <f t="shared" si="1231"/>
        <v>0</v>
      </c>
      <c r="BF1004" s="215">
        <f t="shared" si="1231"/>
        <v>0</v>
      </c>
      <c r="BG1004" s="215">
        <f t="shared" si="1231"/>
        <v>0</v>
      </c>
      <c r="BH1004" s="215">
        <f t="shared" si="1231"/>
        <v>0</v>
      </c>
      <c r="BI1004" s="215">
        <f t="shared" si="1231"/>
        <v>0</v>
      </c>
      <c r="BJ1004" s="215">
        <f t="shared" si="1231"/>
        <v>0</v>
      </c>
      <c r="BK1004" s="215">
        <f t="shared" si="1231"/>
        <v>0</v>
      </c>
      <c r="BL1004" s="215">
        <f t="shared" si="1231"/>
        <v>0</v>
      </c>
      <c r="BM1004" s="215">
        <f t="shared" si="1231"/>
        <v>0</v>
      </c>
      <c r="BN1004" s="215">
        <f t="shared" si="1231"/>
        <v>0</v>
      </c>
      <c r="BO1004" s="215">
        <f t="shared" si="1231"/>
        <v>0</v>
      </c>
      <c r="BP1004" s="215">
        <f t="shared" si="1231"/>
        <v>0</v>
      </c>
      <c r="BQ1004" s="215">
        <f t="shared" si="1231"/>
        <v>0</v>
      </c>
      <c r="BR1004" s="215">
        <f t="shared" si="1231"/>
        <v>0</v>
      </c>
      <c r="BS1004" s="215">
        <f t="shared" si="1231"/>
        <v>0</v>
      </c>
      <c r="BT1004" s="215">
        <f t="shared" si="1231"/>
        <v>0</v>
      </c>
      <c r="BU1004" s="215">
        <f t="shared" si="1231"/>
        <v>0</v>
      </c>
      <c r="BV1004" s="215">
        <f t="shared" si="1231"/>
        <v>0</v>
      </c>
      <c r="BW1004" s="215">
        <f t="shared" si="1231"/>
        <v>0</v>
      </c>
      <c r="BX1004" s="215">
        <f t="shared" si="1231"/>
        <v>0</v>
      </c>
      <c r="BY1004" s="215">
        <f t="shared" si="1231"/>
        <v>0</v>
      </c>
      <c r="BZ1004" s="215">
        <f t="shared" si="1231"/>
        <v>0</v>
      </c>
      <c r="CA1004" s="215">
        <f t="shared" si="1231"/>
        <v>0</v>
      </c>
      <c r="CB1004" s="215">
        <f t="shared" si="1231"/>
        <v>0</v>
      </c>
      <c r="CC1004" s="215">
        <f t="shared" si="1231"/>
        <v>0</v>
      </c>
      <c r="CD1004" s="215">
        <f t="shared" si="1231"/>
        <v>0</v>
      </c>
      <c r="CE1004" s="215">
        <f t="shared" ref="CE1004:CL1004" si="1232">CE992</f>
        <v>0</v>
      </c>
      <c r="CF1004" s="215">
        <f t="shared" si="1232"/>
        <v>0</v>
      </c>
      <c r="CG1004" s="215">
        <f t="shared" si="1232"/>
        <v>0</v>
      </c>
      <c r="CH1004" s="215">
        <f t="shared" si="1232"/>
        <v>0</v>
      </c>
      <c r="CI1004" s="215">
        <f t="shared" si="1232"/>
        <v>0</v>
      </c>
      <c r="CJ1004" s="215">
        <f t="shared" si="1232"/>
        <v>0</v>
      </c>
      <c r="CK1004" s="215">
        <f t="shared" si="1232"/>
        <v>0</v>
      </c>
      <c r="CL1004" s="215">
        <f t="shared" si="1232"/>
        <v>0</v>
      </c>
      <c r="CN1004" s="60"/>
      <c r="CO1004" s="215">
        <f t="shared" ref="CO1004:DL1004" si="1233">CO992</f>
        <v>0</v>
      </c>
      <c r="CP1004" s="215">
        <f t="shared" si="1233"/>
        <v>0</v>
      </c>
      <c r="CQ1004" s="215">
        <f t="shared" si="1233"/>
        <v>0</v>
      </c>
      <c r="CR1004" s="215">
        <f t="shared" si="1233"/>
        <v>0</v>
      </c>
      <c r="CS1004" s="215">
        <f t="shared" si="1233"/>
        <v>0</v>
      </c>
      <c r="CT1004" s="215">
        <f t="shared" si="1233"/>
        <v>0</v>
      </c>
      <c r="CU1004" s="215">
        <f t="shared" si="1233"/>
        <v>0</v>
      </c>
      <c r="CV1004" s="215">
        <f t="shared" si="1233"/>
        <v>0</v>
      </c>
      <c r="CW1004" s="215">
        <f t="shared" si="1233"/>
        <v>0</v>
      </c>
      <c r="CX1004" s="215">
        <f t="shared" si="1233"/>
        <v>0</v>
      </c>
      <c r="CY1004" s="215">
        <f t="shared" si="1233"/>
        <v>0</v>
      </c>
      <c r="CZ1004" s="215">
        <f t="shared" si="1233"/>
        <v>0</v>
      </c>
      <c r="DA1004" s="215">
        <f t="shared" si="1233"/>
        <v>0</v>
      </c>
      <c r="DB1004" s="215">
        <f t="shared" si="1233"/>
        <v>0</v>
      </c>
      <c r="DC1004" s="215">
        <f t="shared" si="1233"/>
        <v>0</v>
      </c>
      <c r="DD1004" s="215">
        <f t="shared" si="1233"/>
        <v>0</v>
      </c>
      <c r="DE1004" s="215">
        <f t="shared" si="1233"/>
        <v>0</v>
      </c>
      <c r="DF1004" s="215">
        <f t="shared" si="1233"/>
        <v>0</v>
      </c>
      <c r="DG1004" s="215">
        <f t="shared" si="1233"/>
        <v>0</v>
      </c>
      <c r="DH1004" s="215">
        <f t="shared" si="1233"/>
        <v>0</v>
      </c>
      <c r="DI1004" s="215">
        <f t="shared" si="1233"/>
        <v>0</v>
      </c>
      <c r="DJ1004" s="215">
        <f t="shared" si="1233"/>
        <v>0</v>
      </c>
      <c r="DK1004" s="215">
        <f t="shared" si="1233"/>
        <v>0</v>
      </c>
      <c r="DL1004" s="215">
        <f t="shared" si="1233"/>
        <v>0</v>
      </c>
    </row>
    <row r="1005" spans="1:116" x14ac:dyDescent="0.4">
      <c r="B1005" t="s">
        <v>332</v>
      </c>
      <c r="D1005" t="s">
        <v>798</v>
      </c>
      <c r="E1005" s="8" t="str">
        <f t="shared" ref="E1005" si="1234">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798</v>
      </c>
      <c r="E1006" s="8" t="str">
        <f t="shared" si="1229"/>
        <v>1006 DCV-S</v>
      </c>
      <c r="G1006" s="89" t="str">
        <f>G993</f>
        <v>Secondary revenue driver</v>
      </c>
      <c r="H1006" s="90"/>
      <c r="I1006" s="213"/>
      <c r="J1006" s="213"/>
      <c r="K1006" s="214"/>
      <c r="L1006" s="214"/>
      <c r="M1006" s="214"/>
      <c r="N1006" s="214"/>
      <c r="O1006" s="214"/>
      <c r="P1006" s="214"/>
      <c r="R1006" s="214"/>
      <c r="S1006" s="4" t="str">
        <f t="shared" ref="S1006:AX1006" si="1235">ADDRESS(ROW(S998),COLUMN(S998),2)</f>
        <v>S$998</v>
      </c>
      <c r="T1006" s="4" t="str">
        <f t="shared" si="1235"/>
        <v>T$998</v>
      </c>
      <c r="U1006" s="4" t="str">
        <f t="shared" si="1235"/>
        <v>U$998</v>
      </c>
      <c r="V1006" s="4" t="str">
        <f t="shared" si="1235"/>
        <v>V$998</v>
      </c>
      <c r="W1006" s="4" t="str">
        <f t="shared" si="1235"/>
        <v>W$998</v>
      </c>
      <c r="X1006" s="4" t="str">
        <f t="shared" si="1235"/>
        <v>X$998</v>
      </c>
      <c r="Y1006" s="4" t="str">
        <f t="shared" si="1235"/>
        <v>Y$998</v>
      </c>
      <c r="Z1006" s="4" t="str">
        <f t="shared" si="1235"/>
        <v>Z$998</v>
      </c>
      <c r="AA1006" s="4" t="str">
        <f t="shared" si="1235"/>
        <v>AA$998</v>
      </c>
      <c r="AB1006" s="4" t="str">
        <f t="shared" si="1235"/>
        <v>AB$998</v>
      </c>
      <c r="AC1006" s="4" t="str">
        <f t="shared" si="1235"/>
        <v>AC$998</v>
      </c>
      <c r="AD1006" s="4" t="str">
        <f t="shared" si="1235"/>
        <v>AD$998</v>
      </c>
      <c r="AE1006" s="4" t="str">
        <f t="shared" si="1235"/>
        <v>AE$998</v>
      </c>
      <c r="AF1006" s="4" t="str">
        <f t="shared" si="1235"/>
        <v>AF$998</v>
      </c>
      <c r="AG1006" s="4" t="str">
        <f t="shared" si="1235"/>
        <v>AG$998</v>
      </c>
      <c r="AH1006" s="4" t="str">
        <f t="shared" si="1235"/>
        <v>AH$998</v>
      </c>
      <c r="AI1006" s="4" t="str">
        <f t="shared" si="1235"/>
        <v>AI$998</v>
      </c>
      <c r="AJ1006" s="4" t="str">
        <f t="shared" si="1235"/>
        <v>AJ$998</v>
      </c>
      <c r="AK1006" s="4" t="str">
        <f t="shared" si="1235"/>
        <v>AK$998</v>
      </c>
      <c r="AL1006" s="4" t="str">
        <f t="shared" si="1235"/>
        <v>AL$998</v>
      </c>
      <c r="AM1006" s="4" t="str">
        <f t="shared" si="1235"/>
        <v>AM$998</v>
      </c>
      <c r="AN1006" s="4" t="str">
        <f t="shared" si="1235"/>
        <v>AN$998</v>
      </c>
      <c r="AO1006" s="4" t="str">
        <f t="shared" si="1235"/>
        <v>AO$998</v>
      </c>
      <c r="AP1006" s="4" t="str">
        <f t="shared" si="1235"/>
        <v>AP$998</v>
      </c>
      <c r="AQ1006" s="4" t="str">
        <f t="shared" si="1235"/>
        <v>AQ$998</v>
      </c>
      <c r="AR1006" s="4" t="str">
        <f t="shared" si="1235"/>
        <v>AR$998</v>
      </c>
      <c r="AS1006" s="4" t="str">
        <f t="shared" si="1235"/>
        <v>AS$998</v>
      </c>
      <c r="AT1006" s="4" t="str">
        <f t="shared" si="1235"/>
        <v>AT$998</v>
      </c>
      <c r="AU1006" s="4" t="str">
        <f t="shared" si="1235"/>
        <v>AU$998</v>
      </c>
      <c r="AV1006" s="4" t="str">
        <f t="shared" si="1235"/>
        <v>AV$998</v>
      </c>
      <c r="AW1006" s="4" t="str">
        <f t="shared" si="1235"/>
        <v>AW$998</v>
      </c>
      <c r="AX1006" s="4" t="str">
        <f t="shared" si="1235"/>
        <v>AX$998</v>
      </c>
      <c r="AY1006" s="4" t="str">
        <f t="shared" ref="AY1006:CD1006" si="1236">ADDRESS(ROW(AY998),COLUMN(AY998),2)</f>
        <v>AY$998</v>
      </c>
      <c r="AZ1006" s="4" t="str">
        <f t="shared" si="1236"/>
        <v>AZ$998</v>
      </c>
      <c r="BA1006" s="4" t="str">
        <f t="shared" si="1236"/>
        <v>BA$998</v>
      </c>
      <c r="BB1006" s="4" t="str">
        <f t="shared" si="1236"/>
        <v>BB$998</v>
      </c>
      <c r="BC1006" s="4" t="str">
        <f t="shared" si="1236"/>
        <v>BC$998</v>
      </c>
      <c r="BD1006" s="4" t="str">
        <f t="shared" si="1236"/>
        <v>BD$998</v>
      </c>
      <c r="BE1006" s="4" t="str">
        <f t="shared" si="1236"/>
        <v>BE$998</v>
      </c>
      <c r="BF1006" s="4" t="str">
        <f t="shared" si="1236"/>
        <v>BF$998</v>
      </c>
      <c r="BG1006" s="4" t="str">
        <f t="shared" si="1236"/>
        <v>BG$998</v>
      </c>
      <c r="BH1006" s="4" t="str">
        <f t="shared" si="1236"/>
        <v>BH$998</v>
      </c>
      <c r="BI1006" s="4" t="str">
        <f t="shared" si="1236"/>
        <v>BI$998</v>
      </c>
      <c r="BJ1006" s="4" t="str">
        <f t="shared" si="1236"/>
        <v>BJ$998</v>
      </c>
      <c r="BK1006" s="4" t="str">
        <f t="shared" si="1236"/>
        <v>BK$998</v>
      </c>
      <c r="BL1006" s="4" t="str">
        <f t="shared" si="1236"/>
        <v>BL$998</v>
      </c>
      <c r="BM1006" s="4" t="str">
        <f t="shared" si="1236"/>
        <v>BM$998</v>
      </c>
      <c r="BN1006" s="4" t="str">
        <f t="shared" si="1236"/>
        <v>BN$998</v>
      </c>
      <c r="BO1006" s="4" t="str">
        <f t="shared" si="1236"/>
        <v>BO$998</v>
      </c>
      <c r="BP1006" s="4" t="str">
        <f t="shared" si="1236"/>
        <v>BP$998</v>
      </c>
      <c r="BQ1006" s="4" t="str">
        <f t="shared" si="1236"/>
        <v>BQ$998</v>
      </c>
      <c r="BR1006" s="4" t="str">
        <f t="shared" si="1236"/>
        <v>BR$998</v>
      </c>
      <c r="BS1006" s="4" t="str">
        <f t="shared" si="1236"/>
        <v>BS$998</v>
      </c>
      <c r="BT1006" s="4" t="str">
        <f t="shared" si="1236"/>
        <v>BT$998</v>
      </c>
      <c r="BU1006" s="4" t="str">
        <f t="shared" si="1236"/>
        <v>BU$998</v>
      </c>
      <c r="BV1006" s="4" t="str">
        <f t="shared" si="1236"/>
        <v>BV$998</v>
      </c>
      <c r="BW1006" s="4" t="str">
        <f t="shared" si="1236"/>
        <v>BW$998</v>
      </c>
      <c r="BX1006" s="4" t="str">
        <f t="shared" si="1236"/>
        <v>BX$998</v>
      </c>
      <c r="BY1006" s="4" t="str">
        <f t="shared" si="1236"/>
        <v>BY$998</v>
      </c>
      <c r="BZ1006" s="4" t="str">
        <f t="shared" si="1236"/>
        <v>BZ$998</v>
      </c>
      <c r="CA1006" s="4" t="str">
        <f t="shared" si="1236"/>
        <v>CA$998</v>
      </c>
      <c r="CB1006" s="4" t="str">
        <f t="shared" si="1236"/>
        <v>CB$998</v>
      </c>
      <c r="CC1006" s="4" t="str">
        <f t="shared" si="1236"/>
        <v>CC$998</v>
      </c>
      <c r="CD1006" s="4" t="str">
        <f t="shared" si="1236"/>
        <v>CD$998</v>
      </c>
      <c r="CE1006" s="4" t="str">
        <f t="shared" ref="CE1006:CL1006" si="1237">ADDRESS(ROW(CE998),COLUMN(CE998),2)</f>
        <v>CE$998</v>
      </c>
      <c r="CF1006" s="4" t="str">
        <f t="shared" si="1237"/>
        <v>CF$998</v>
      </c>
      <c r="CG1006" s="4" t="str">
        <f t="shared" si="1237"/>
        <v>CG$998</v>
      </c>
      <c r="CH1006" s="4" t="str">
        <f t="shared" si="1237"/>
        <v>CH$998</v>
      </c>
      <c r="CI1006" s="4" t="str">
        <f t="shared" si="1237"/>
        <v>CI$998</v>
      </c>
      <c r="CJ1006" s="4" t="str">
        <f t="shared" si="1237"/>
        <v>CJ$998</v>
      </c>
      <c r="CK1006" s="4" t="str">
        <f t="shared" si="1237"/>
        <v>CK$998</v>
      </c>
      <c r="CL1006" s="4" t="str">
        <f t="shared" si="1237"/>
        <v>CL$998</v>
      </c>
      <c r="CN1006" s="213"/>
      <c r="CO1006" s="4" t="str">
        <f t="shared" ref="CO1006:DL1006" si="1238">ADDRESS(ROW(CO998),COLUMN(CO998),2)</f>
        <v>CO$998</v>
      </c>
      <c r="CP1006" s="4" t="str">
        <f t="shared" si="1238"/>
        <v>CP$998</v>
      </c>
      <c r="CQ1006" s="4" t="str">
        <f t="shared" si="1238"/>
        <v>CQ$998</v>
      </c>
      <c r="CR1006" s="4" t="str">
        <f t="shared" si="1238"/>
        <v>CR$998</v>
      </c>
      <c r="CS1006" s="4" t="str">
        <f t="shared" si="1238"/>
        <v>CS$998</v>
      </c>
      <c r="CT1006" s="4" t="str">
        <f t="shared" si="1238"/>
        <v>CT$998</v>
      </c>
      <c r="CU1006" s="4" t="str">
        <f t="shared" si="1238"/>
        <v>CU$998</v>
      </c>
      <c r="CV1006" s="4" t="str">
        <f t="shared" si="1238"/>
        <v>CV$998</v>
      </c>
      <c r="CW1006" s="4" t="str">
        <f t="shared" si="1238"/>
        <v>CW$998</v>
      </c>
      <c r="CX1006" s="4" t="str">
        <f t="shared" si="1238"/>
        <v>CX$998</v>
      </c>
      <c r="CY1006" s="4" t="str">
        <f t="shared" si="1238"/>
        <v>CY$998</v>
      </c>
      <c r="CZ1006" s="4" t="str">
        <f t="shared" si="1238"/>
        <v>CZ$998</v>
      </c>
      <c r="DA1006" s="4" t="str">
        <f t="shared" si="1238"/>
        <v>DA$998</v>
      </c>
      <c r="DB1006" s="4" t="str">
        <f t="shared" si="1238"/>
        <v>DB$998</v>
      </c>
      <c r="DC1006" s="4" t="str">
        <f t="shared" si="1238"/>
        <v>DC$998</v>
      </c>
      <c r="DD1006" s="4" t="str">
        <f t="shared" si="1238"/>
        <v>DD$998</v>
      </c>
      <c r="DE1006" s="4" t="str">
        <f t="shared" si="1238"/>
        <v>DE$998</v>
      </c>
      <c r="DF1006" s="4" t="str">
        <f t="shared" si="1238"/>
        <v>DF$998</v>
      </c>
      <c r="DG1006" s="4" t="str">
        <f t="shared" si="1238"/>
        <v>DG$998</v>
      </c>
      <c r="DH1006" s="4" t="str">
        <f t="shared" si="1238"/>
        <v>DH$998</v>
      </c>
      <c r="DI1006" s="4" t="str">
        <f t="shared" si="1238"/>
        <v>DI$998</v>
      </c>
      <c r="DJ1006" s="4" t="str">
        <f t="shared" si="1238"/>
        <v>DJ$998</v>
      </c>
      <c r="DK1006" s="4" t="str">
        <f t="shared" si="1238"/>
        <v>DK$998</v>
      </c>
      <c r="DL1006" s="4" t="str">
        <f t="shared" si="1238"/>
        <v>DL$998</v>
      </c>
    </row>
    <row r="1007" spans="1:116" x14ac:dyDescent="0.4">
      <c r="B1007" t="s">
        <v>332</v>
      </c>
      <c r="D1007" t="s">
        <v>798</v>
      </c>
      <c r="E1007" s="8" t="str">
        <f t="shared" si="1229"/>
        <v>1007 DCV-S</v>
      </c>
      <c r="G1007" s="8" t="str">
        <f>G994</f>
        <v>Secondary volume driver</v>
      </c>
      <c r="H1007" s="12"/>
      <c r="I1007" s="60"/>
      <c r="J1007" s="60"/>
      <c r="K1007" s="15"/>
      <c r="L1007" s="15"/>
      <c r="M1007" s="15"/>
      <c r="N1007" s="15"/>
      <c r="O1007" s="15"/>
      <c r="P1007" s="15"/>
      <c r="R1007" s="15"/>
      <c r="S1007" s="215" t="str">
        <f t="shared" ref="S1007:AX1007" si="1239">S994</f>
        <v>S$19</v>
      </c>
      <c r="T1007" s="215" t="str">
        <f t="shared" si="1239"/>
        <v>T$19</v>
      </c>
      <c r="U1007" s="215" t="str">
        <f t="shared" si="1239"/>
        <v>U$19</v>
      </c>
      <c r="V1007" s="215" t="str">
        <f t="shared" si="1239"/>
        <v>V$19</v>
      </c>
      <c r="W1007" s="215" t="str">
        <f t="shared" si="1239"/>
        <v>W$19</v>
      </c>
      <c r="X1007" s="215" t="str">
        <f t="shared" si="1239"/>
        <v>X$19</v>
      </c>
      <c r="Y1007" s="215" t="str">
        <f t="shared" si="1239"/>
        <v>Y$19</v>
      </c>
      <c r="Z1007" s="215" t="str">
        <f t="shared" si="1239"/>
        <v>Z$19</v>
      </c>
      <c r="AA1007" s="215" t="str">
        <f t="shared" si="1239"/>
        <v>AA$19</v>
      </c>
      <c r="AB1007" s="215" t="str">
        <f t="shared" si="1239"/>
        <v>AB$19</v>
      </c>
      <c r="AC1007" s="215" t="str">
        <f t="shared" si="1239"/>
        <v>AC$19</v>
      </c>
      <c r="AD1007" s="215" t="str">
        <f t="shared" si="1239"/>
        <v>AD$19</v>
      </c>
      <c r="AE1007" s="215" t="str">
        <f t="shared" si="1239"/>
        <v>AE$19</v>
      </c>
      <c r="AF1007" s="215" t="str">
        <f t="shared" si="1239"/>
        <v>AF$19</v>
      </c>
      <c r="AG1007" s="215" t="str">
        <f t="shared" si="1239"/>
        <v>AG$19</v>
      </c>
      <c r="AH1007" s="215" t="str">
        <f t="shared" si="1239"/>
        <v>AH$19</v>
      </c>
      <c r="AI1007" s="215" t="str">
        <f t="shared" si="1239"/>
        <v>AI$19</v>
      </c>
      <c r="AJ1007" s="215" t="str">
        <f t="shared" si="1239"/>
        <v>AJ$19</v>
      </c>
      <c r="AK1007" s="215" t="str">
        <f t="shared" si="1239"/>
        <v>AK$19</v>
      </c>
      <c r="AL1007" s="215" t="str">
        <f t="shared" si="1239"/>
        <v>AL$19</v>
      </c>
      <c r="AM1007" s="215" t="str">
        <f t="shared" si="1239"/>
        <v>AM$19</v>
      </c>
      <c r="AN1007" s="215" t="str">
        <f t="shared" si="1239"/>
        <v>AN$19</v>
      </c>
      <c r="AO1007" s="215" t="str">
        <f t="shared" si="1239"/>
        <v>AO$19</v>
      </c>
      <c r="AP1007" s="215" t="str">
        <f t="shared" si="1239"/>
        <v>AP$19</v>
      </c>
      <c r="AQ1007" s="215" t="str">
        <f t="shared" si="1239"/>
        <v>AQ$19</v>
      </c>
      <c r="AR1007" s="215" t="str">
        <f t="shared" si="1239"/>
        <v>AR$19</v>
      </c>
      <c r="AS1007" s="215" t="str">
        <f t="shared" si="1239"/>
        <v>AS$19</v>
      </c>
      <c r="AT1007" s="215" t="str">
        <f t="shared" si="1239"/>
        <v>AT$19</v>
      </c>
      <c r="AU1007" s="215" t="str">
        <f t="shared" si="1239"/>
        <v>AU$19</v>
      </c>
      <c r="AV1007" s="215" t="str">
        <f t="shared" si="1239"/>
        <v>AV$19</v>
      </c>
      <c r="AW1007" s="215" t="str">
        <f t="shared" si="1239"/>
        <v>AW$19</v>
      </c>
      <c r="AX1007" s="215" t="str">
        <f t="shared" si="1239"/>
        <v>AX$19</v>
      </c>
      <c r="AY1007" s="215" t="str">
        <f t="shared" ref="AY1007:CD1007" si="1240">AY994</f>
        <v>AY$19</v>
      </c>
      <c r="AZ1007" s="215" t="str">
        <f t="shared" si="1240"/>
        <v>AZ$19</v>
      </c>
      <c r="BA1007" s="215" t="str">
        <f t="shared" si="1240"/>
        <v>BA$19</v>
      </c>
      <c r="BB1007" s="215" t="str">
        <f t="shared" si="1240"/>
        <v>BB$19</v>
      </c>
      <c r="BC1007" s="215" t="str">
        <f t="shared" si="1240"/>
        <v>BC$19</v>
      </c>
      <c r="BD1007" s="215" t="str">
        <f t="shared" si="1240"/>
        <v>BD$19</v>
      </c>
      <c r="BE1007" s="215" t="str">
        <f t="shared" si="1240"/>
        <v>BE$19</v>
      </c>
      <c r="BF1007" s="215" t="str">
        <f t="shared" si="1240"/>
        <v>BF$19</v>
      </c>
      <c r="BG1007" s="215" t="str">
        <f t="shared" si="1240"/>
        <v>BG$19</v>
      </c>
      <c r="BH1007" s="215" t="str">
        <f t="shared" si="1240"/>
        <v>BH$19</v>
      </c>
      <c r="BI1007" s="215" t="str">
        <f t="shared" si="1240"/>
        <v>BI$19</v>
      </c>
      <c r="BJ1007" s="215" t="str">
        <f t="shared" si="1240"/>
        <v>BJ$19</v>
      </c>
      <c r="BK1007" s="215" t="str">
        <f t="shared" si="1240"/>
        <v>BK$19</v>
      </c>
      <c r="BL1007" s="215" t="str">
        <f t="shared" si="1240"/>
        <v>BL$19</v>
      </c>
      <c r="BM1007" s="215" t="str">
        <f t="shared" si="1240"/>
        <v>BM$19</v>
      </c>
      <c r="BN1007" s="215" t="str">
        <f t="shared" si="1240"/>
        <v>BN$19</v>
      </c>
      <c r="BO1007" s="215" t="str">
        <f t="shared" si="1240"/>
        <v>BO$19</v>
      </c>
      <c r="BP1007" s="215" t="str">
        <f t="shared" si="1240"/>
        <v>BP$19</v>
      </c>
      <c r="BQ1007" s="215" t="str">
        <f t="shared" si="1240"/>
        <v>BQ$19</v>
      </c>
      <c r="BR1007" s="215" t="str">
        <f t="shared" si="1240"/>
        <v>BR$19</v>
      </c>
      <c r="BS1007" s="215" t="str">
        <f t="shared" si="1240"/>
        <v>BS$19</v>
      </c>
      <c r="BT1007" s="215" t="str">
        <f t="shared" si="1240"/>
        <v>BT$19</v>
      </c>
      <c r="BU1007" s="215" t="str">
        <f t="shared" si="1240"/>
        <v>BU$19</v>
      </c>
      <c r="BV1007" s="215" t="str">
        <f t="shared" si="1240"/>
        <v>BV$19</v>
      </c>
      <c r="BW1007" s="215" t="str">
        <f t="shared" si="1240"/>
        <v>BW$19</v>
      </c>
      <c r="BX1007" s="215" t="str">
        <f t="shared" si="1240"/>
        <v>BX$19</v>
      </c>
      <c r="BY1007" s="215" t="str">
        <f t="shared" si="1240"/>
        <v>BY$19</v>
      </c>
      <c r="BZ1007" s="215" t="str">
        <f t="shared" si="1240"/>
        <v>BZ$19</v>
      </c>
      <c r="CA1007" s="215" t="str">
        <f t="shared" si="1240"/>
        <v>CA$19</v>
      </c>
      <c r="CB1007" s="215" t="str">
        <f t="shared" si="1240"/>
        <v>CB$19</v>
      </c>
      <c r="CC1007" s="215" t="str">
        <f t="shared" si="1240"/>
        <v>CC$19</v>
      </c>
      <c r="CD1007" s="215" t="str">
        <f t="shared" si="1240"/>
        <v>CD$19</v>
      </c>
      <c r="CE1007" s="215" t="str">
        <f t="shared" ref="CE1007:CL1007" si="1241">CE994</f>
        <v>CE$19</v>
      </c>
      <c r="CF1007" s="215" t="str">
        <f t="shared" si="1241"/>
        <v>CF$19</v>
      </c>
      <c r="CG1007" s="215" t="str">
        <f t="shared" si="1241"/>
        <v>CG$19</v>
      </c>
      <c r="CH1007" s="215" t="str">
        <f t="shared" si="1241"/>
        <v>CH$19</v>
      </c>
      <c r="CI1007" s="215" t="str">
        <f t="shared" si="1241"/>
        <v>CI$19</v>
      </c>
      <c r="CJ1007" s="215" t="str">
        <f t="shared" si="1241"/>
        <v>CJ$19</v>
      </c>
      <c r="CK1007" s="215" t="str">
        <f t="shared" si="1241"/>
        <v>CK$19</v>
      </c>
      <c r="CL1007" s="215" t="str">
        <f t="shared" si="1241"/>
        <v>CL$19</v>
      </c>
      <c r="CN1007" s="60"/>
      <c r="CO1007" s="215" t="str">
        <f t="shared" ref="CO1007:DL1007" si="1242">CO994</f>
        <v>CO$19</v>
      </c>
      <c r="CP1007" s="215" t="str">
        <f t="shared" si="1242"/>
        <v>CP$19</v>
      </c>
      <c r="CQ1007" s="215" t="str">
        <f t="shared" si="1242"/>
        <v>CQ$19</v>
      </c>
      <c r="CR1007" s="215" t="str">
        <f t="shared" si="1242"/>
        <v>CR$19</v>
      </c>
      <c r="CS1007" s="215" t="str">
        <f t="shared" si="1242"/>
        <v>CS$19</v>
      </c>
      <c r="CT1007" s="215" t="str">
        <f t="shared" si="1242"/>
        <v>CT$19</v>
      </c>
      <c r="CU1007" s="215" t="str">
        <f t="shared" si="1242"/>
        <v>CU$19</v>
      </c>
      <c r="CV1007" s="215" t="str">
        <f t="shared" si="1242"/>
        <v>CV$19</v>
      </c>
      <c r="CW1007" s="215" t="str">
        <f t="shared" si="1242"/>
        <v>CW$19</v>
      </c>
      <c r="CX1007" s="215" t="str">
        <f t="shared" si="1242"/>
        <v>CX$19</v>
      </c>
      <c r="CY1007" s="215" t="str">
        <f t="shared" si="1242"/>
        <v>CY$19</v>
      </c>
      <c r="CZ1007" s="215" t="str">
        <f t="shared" si="1242"/>
        <v>CZ$19</v>
      </c>
      <c r="DA1007" s="215" t="str">
        <f t="shared" si="1242"/>
        <v>DA$19</v>
      </c>
      <c r="DB1007" s="215" t="str">
        <f t="shared" si="1242"/>
        <v>DB$19</v>
      </c>
      <c r="DC1007" s="215" t="str">
        <f t="shared" si="1242"/>
        <v>DC$19</v>
      </c>
      <c r="DD1007" s="215" t="str">
        <f t="shared" si="1242"/>
        <v>DD$19</v>
      </c>
      <c r="DE1007" s="215" t="str">
        <f t="shared" si="1242"/>
        <v>DE$19</v>
      </c>
      <c r="DF1007" s="215" t="str">
        <f t="shared" si="1242"/>
        <v>DF$19</v>
      </c>
      <c r="DG1007" s="215" t="str">
        <f t="shared" si="1242"/>
        <v>DG$19</v>
      </c>
      <c r="DH1007" s="215" t="str">
        <f t="shared" si="1242"/>
        <v>DH$19</v>
      </c>
      <c r="DI1007" s="215" t="str">
        <f t="shared" si="1242"/>
        <v>DI$19</v>
      </c>
      <c r="DJ1007" s="215" t="str">
        <f t="shared" si="1242"/>
        <v>DJ$19</v>
      </c>
      <c r="DK1007" s="215" t="str">
        <f t="shared" si="1242"/>
        <v>DK$19</v>
      </c>
      <c r="DL1007" s="215" t="str">
        <f t="shared" si="1242"/>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43">S$20</f>
        <v>S$16</v>
      </c>
      <c r="T1012" s="199" t="str">
        <f t="shared" si="1243"/>
        <v>T$16</v>
      </c>
      <c r="U1012" s="199" t="str">
        <f t="shared" si="1243"/>
        <v>U$16</v>
      </c>
      <c r="V1012" s="199" t="str">
        <f t="shared" si="1243"/>
        <v>V$16</v>
      </c>
      <c r="W1012" s="199" t="str">
        <f t="shared" si="1243"/>
        <v>W$16</v>
      </c>
      <c r="X1012" s="199" t="str">
        <f t="shared" si="1243"/>
        <v>X$16</v>
      </c>
      <c r="Y1012" s="199" t="str">
        <f t="shared" si="1243"/>
        <v>Y$16</v>
      </c>
      <c r="Z1012" s="199" t="str">
        <f t="shared" si="1243"/>
        <v>Z$16</v>
      </c>
      <c r="AA1012" s="199" t="str">
        <f t="shared" si="1243"/>
        <v>AA$16</v>
      </c>
      <c r="AB1012" s="199" t="str">
        <f t="shared" si="1243"/>
        <v>AB$16</v>
      </c>
      <c r="AC1012" s="199" t="str">
        <f t="shared" si="1243"/>
        <v>AC$16</v>
      </c>
      <c r="AD1012" s="199" t="str">
        <f t="shared" si="1243"/>
        <v>AD$16</v>
      </c>
      <c r="AE1012" s="199" t="str">
        <f t="shared" si="1243"/>
        <v>AE$16</v>
      </c>
      <c r="AF1012" s="199" t="str">
        <f t="shared" si="1243"/>
        <v>AF$16</v>
      </c>
      <c r="AG1012" s="199" t="str">
        <f t="shared" si="1243"/>
        <v>AG$16</v>
      </c>
      <c r="AH1012" s="199" t="str">
        <f t="shared" si="1243"/>
        <v>AH$16</v>
      </c>
      <c r="AI1012" s="199" t="str">
        <f t="shared" si="1243"/>
        <v>AI$16</v>
      </c>
      <c r="AJ1012" s="199" t="str">
        <f t="shared" si="1243"/>
        <v>AJ$16</v>
      </c>
      <c r="AK1012" s="199" t="str">
        <f t="shared" si="1243"/>
        <v>AK$16</v>
      </c>
      <c r="AL1012" s="199" t="str">
        <f t="shared" si="1243"/>
        <v>AL$16</v>
      </c>
      <c r="AM1012" s="199" t="str">
        <f t="shared" si="1243"/>
        <v>AM$16</v>
      </c>
      <c r="AN1012" s="199" t="str">
        <f t="shared" si="1243"/>
        <v>AN$16</v>
      </c>
      <c r="AO1012" s="199" t="str">
        <f t="shared" si="1243"/>
        <v>AO$16</v>
      </c>
      <c r="AP1012" s="199" t="str">
        <f t="shared" si="1243"/>
        <v>AP$16</v>
      </c>
      <c r="AQ1012" s="199" t="str">
        <f t="shared" si="1243"/>
        <v>AQ$16</v>
      </c>
      <c r="AR1012" s="199" t="str">
        <f t="shared" si="1243"/>
        <v>AR$16</v>
      </c>
      <c r="AS1012" s="199" t="str">
        <f t="shared" si="1243"/>
        <v>AS$16</v>
      </c>
      <c r="AT1012" s="199" t="str">
        <f t="shared" si="1243"/>
        <v>AT$16</v>
      </c>
      <c r="AU1012" s="199" t="str">
        <f t="shared" si="1243"/>
        <v>AU$16</v>
      </c>
      <c r="AV1012" s="199" t="str">
        <f t="shared" si="1243"/>
        <v>AV$16</v>
      </c>
      <c r="AW1012" s="199" t="str">
        <f t="shared" si="1243"/>
        <v>AW$16</v>
      </c>
      <c r="AX1012" s="199" t="str">
        <f t="shared" si="1243"/>
        <v>AX$16</v>
      </c>
      <c r="AY1012" s="199" t="str">
        <f t="shared" si="1243"/>
        <v>AY$16</v>
      </c>
      <c r="AZ1012" s="199" t="str">
        <f t="shared" si="1243"/>
        <v>AZ$16</v>
      </c>
      <c r="BA1012" s="199" t="str">
        <f t="shared" si="1243"/>
        <v>BA$16</v>
      </c>
      <c r="BB1012" s="199" t="str">
        <f t="shared" si="1243"/>
        <v>BB$16</v>
      </c>
      <c r="BC1012" s="199" t="str">
        <f t="shared" si="1243"/>
        <v>BC$16</v>
      </c>
      <c r="BD1012" s="199" t="str">
        <f t="shared" si="1243"/>
        <v>BD$16</v>
      </c>
      <c r="BE1012" s="199" t="str">
        <f t="shared" si="1243"/>
        <v>BE$16</v>
      </c>
      <c r="BF1012" s="199" t="str">
        <f t="shared" si="1243"/>
        <v>BF$16</v>
      </c>
      <c r="BG1012" s="199" t="str">
        <f t="shared" si="1243"/>
        <v>BG$16</v>
      </c>
      <c r="BH1012" s="199" t="str">
        <f t="shared" si="1243"/>
        <v>BH$16</v>
      </c>
      <c r="BI1012" s="199" t="str">
        <f t="shared" si="1243"/>
        <v>BI$16</v>
      </c>
      <c r="BJ1012" s="199" t="str">
        <f t="shared" si="1243"/>
        <v>BJ$16</v>
      </c>
      <c r="BK1012" s="199" t="str">
        <f t="shared" si="1243"/>
        <v>BK$16</v>
      </c>
      <c r="BL1012" s="199" t="str">
        <f t="shared" si="1243"/>
        <v>BL$16</v>
      </c>
      <c r="BM1012" s="199" t="str">
        <f t="shared" si="1243"/>
        <v>BM$16</v>
      </c>
      <c r="BN1012" s="199" t="str">
        <f t="shared" si="1243"/>
        <v>BN$16</v>
      </c>
      <c r="BO1012" s="199" t="str">
        <f t="shared" si="1243"/>
        <v>BO$16</v>
      </c>
      <c r="BP1012" s="199" t="str">
        <f t="shared" si="1243"/>
        <v>BP$16</v>
      </c>
      <c r="BQ1012" s="199" t="str">
        <f t="shared" si="1243"/>
        <v>BQ$16</v>
      </c>
      <c r="BR1012" s="199" t="str">
        <f t="shared" si="1243"/>
        <v>BR$16</v>
      </c>
      <c r="BS1012" s="199" t="str">
        <f t="shared" si="1243"/>
        <v>BS$16</v>
      </c>
      <c r="BT1012" s="199" t="str">
        <f t="shared" si="1243"/>
        <v>BT$16</v>
      </c>
      <c r="BU1012" s="199" t="str">
        <f t="shared" si="1243"/>
        <v>BU$16</v>
      </c>
      <c r="BV1012" s="199" t="str">
        <f t="shared" si="1243"/>
        <v>BV$16</v>
      </c>
      <c r="BW1012" s="199" t="str">
        <f t="shared" si="1243"/>
        <v>BW$16</v>
      </c>
      <c r="BX1012" s="199" t="str">
        <f t="shared" si="1243"/>
        <v>BX$16</v>
      </c>
      <c r="BY1012" s="199" t="str">
        <f t="shared" si="1243"/>
        <v>BY$16</v>
      </c>
      <c r="BZ1012" s="199" t="str">
        <f t="shared" si="1243"/>
        <v>BZ$16</v>
      </c>
      <c r="CA1012" s="199" t="str">
        <f t="shared" si="1243"/>
        <v>CA$16</v>
      </c>
      <c r="CB1012" s="199" t="str">
        <f t="shared" si="1243"/>
        <v>CB$16</v>
      </c>
      <c r="CC1012" s="199" t="str">
        <f t="shared" si="1243"/>
        <v>CC$16</v>
      </c>
      <c r="CD1012" s="199" t="str">
        <f t="shared" si="1243"/>
        <v>CD$16</v>
      </c>
      <c r="CE1012" s="199" t="str">
        <f t="shared" ref="CE1012:CL1012" si="1244">CE$20</f>
        <v>CE$16</v>
      </c>
      <c r="CF1012" s="199" t="str">
        <f t="shared" si="1244"/>
        <v>CF$16</v>
      </c>
      <c r="CG1012" s="199" t="str">
        <f t="shared" si="1244"/>
        <v>CG$16</v>
      </c>
      <c r="CH1012" s="199" t="str">
        <f t="shared" si="1244"/>
        <v>CH$16</v>
      </c>
      <c r="CI1012" s="199" t="str">
        <f t="shared" si="1244"/>
        <v>CI$16</v>
      </c>
      <c r="CJ1012" s="199" t="str">
        <f t="shared" si="1244"/>
        <v>CJ$16</v>
      </c>
      <c r="CK1012" s="199" t="str">
        <f t="shared" si="1244"/>
        <v>CK$16</v>
      </c>
      <c r="CL1012" s="199" t="str">
        <f t="shared" si="1244"/>
        <v>CL$16</v>
      </c>
      <c r="CN1012" s="176"/>
      <c r="CO1012" s="199" t="str">
        <f t="shared" ref="CO1012:DL1012" si="1245">CO$20</f>
        <v>CO$16</v>
      </c>
      <c r="CP1012" s="199" t="str">
        <f t="shared" si="1245"/>
        <v>CP$16</v>
      </c>
      <c r="CQ1012" s="199" t="str">
        <f t="shared" si="1245"/>
        <v>CQ$16</v>
      </c>
      <c r="CR1012" s="199" t="str">
        <f t="shared" si="1245"/>
        <v>CR$16</v>
      </c>
      <c r="CS1012" s="199" t="str">
        <f t="shared" si="1245"/>
        <v>CS$16</v>
      </c>
      <c r="CT1012" s="199" t="str">
        <f t="shared" si="1245"/>
        <v>CT$16</v>
      </c>
      <c r="CU1012" s="199" t="str">
        <f t="shared" si="1245"/>
        <v>CU$16</v>
      </c>
      <c r="CV1012" s="199" t="str">
        <f t="shared" si="1245"/>
        <v>CV$16</v>
      </c>
      <c r="CW1012" s="199" t="str">
        <f t="shared" si="1245"/>
        <v>CW$16</v>
      </c>
      <c r="CX1012" s="199" t="str">
        <f t="shared" si="1245"/>
        <v>CX$16</v>
      </c>
      <c r="CY1012" s="199" t="str">
        <f t="shared" si="1245"/>
        <v>CY$16</v>
      </c>
      <c r="CZ1012" s="199" t="str">
        <f t="shared" si="1245"/>
        <v>CZ$16</v>
      </c>
      <c r="DA1012" s="199" t="str">
        <f t="shared" si="1245"/>
        <v>DA$16</v>
      </c>
      <c r="DB1012" s="199" t="str">
        <f t="shared" si="1245"/>
        <v>DB$16</v>
      </c>
      <c r="DC1012" s="199" t="str">
        <f t="shared" si="1245"/>
        <v>DC$16</v>
      </c>
      <c r="DD1012" s="199" t="str">
        <f t="shared" si="1245"/>
        <v>DD$16</v>
      </c>
      <c r="DE1012" s="199" t="str">
        <f t="shared" si="1245"/>
        <v>DE$16</v>
      </c>
      <c r="DF1012" s="199" t="str">
        <f t="shared" si="1245"/>
        <v>DF$16</v>
      </c>
      <c r="DG1012" s="199" t="str">
        <f t="shared" si="1245"/>
        <v>DG$16</v>
      </c>
      <c r="DH1012" s="199" t="str">
        <f t="shared" si="1245"/>
        <v>DH$16</v>
      </c>
      <c r="DI1012" s="199" t="str">
        <f t="shared" si="1245"/>
        <v>DI$16</v>
      </c>
      <c r="DJ1012" s="199" t="str">
        <f t="shared" si="1245"/>
        <v>DJ$16</v>
      </c>
      <c r="DK1012" s="199" t="str">
        <f t="shared" si="1245"/>
        <v>DK$16</v>
      </c>
      <c r="DL1012" s="199" t="str">
        <f t="shared" si="1245"/>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6">S$21</f>
        <v>S$17</v>
      </c>
      <c r="T1013" s="199" t="str">
        <f t="shared" si="1246"/>
        <v>T$17</v>
      </c>
      <c r="U1013" s="199" t="str">
        <f t="shared" si="1246"/>
        <v>U$17</v>
      </c>
      <c r="V1013" s="199" t="str">
        <f t="shared" si="1246"/>
        <v>V$17</v>
      </c>
      <c r="W1013" s="199" t="str">
        <f t="shared" si="1246"/>
        <v>W$17</v>
      </c>
      <c r="X1013" s="199" t="str">
        <f t="shared" si="1246"/>
        <v>X$17</v>
      </c>
      <c r="Y1013" s="199" t="str">
        <f t="shared" si="1246"/>
        <v>Y$17</v>
      </c>
      <c r="Z1013" s="199" t="str">
        <f t="shared" si="1246"/>
        <v>Z$17</v>
      </c>
      <c r="AA1013" s="199" t="str">
        <f t="shared" si="1246"/>
        <v>AA$17</v>
      </c>
      <c r="AB1013" s="199" t="str">
        <f t="shared" si="1246"/>
        <v>AB$17</v>
      </c>
      <c r="AC1013" s="199" t="str">
        <f t="shared" si="1246"/>
        <v>AC$17</v>
      </c>
      <c r="AD1013" s="199" t="str">
        <f t="shared" si="1246"/>
        <v>AD$17</v>
      </c>
      <c r="AE1013" s="199" t="str">
        <f t="shared" si="1246"/>
        <v>AE$17</v>
      </c>
      <c r="AF1013" s="199" t="str">
        <f t="shared" si="1246"/>
        <v>AF$17</v>
      </c>
      <c r="AG1013" s="199" t="str">
        <f t="shared" si="1246"/>
        <v>AG$17</v>
      </c>
      <c r="AH1013" s="199" t="str">
        <f t="shared" si="1246"/>
        <v>AH$17</v>
      </c>
      <c r="AI1013" s="199" t="str">
        <f t="shared" si="1246"/>
        <v>AI$17</v>
      </c>
      <c r="AJ1013" s="199" t="str">
        <f t="shared" si="1246"/>
        <v>AJ$17</v>
      </c>
      <c r="AK1013" s="199" t="str">
        <f t="shared" si="1246"/>
        <v>AK$17</v>
      </c>
      <c r="AL1013" s="199" t="str">
        <f t="shared" si="1246"/>
        <v>AL$17</v>
      </c>
      <c r="AM1013" s="199" t="str">
        <f t="shared" si="1246"/>
        <v>AM$17</v>
      </c>
      <c r="AN1013" s="199" t="str">
        <f t="shared" si="1246"/>
        <v>AN$17</v>
      </c>
      <c r="AO1013" s="199" t="str">
        <f t="shared" si="1246"/>
        <v>AO$17</v>
      </c>
      <c r="AP1013" s="199" t="str">
        <f t="shared" si="1246"/>
        <v>AP$17</v>
      </c>
      <c r="AQ1013" s="199" t="str">
        <f t="shared" si="1246"/>
        <v>AQ$17</v>
      </c>
      <c r="AR1013" s="199" t="str">
        <f t="shared" si="1246"/>
        <v>AR$17</v>
      </c>
      <c r="AS1013" s="199" t="str">
        <f t="shared" si="1246"/>
        <v>AS$17</v>
      </c>
      <c r="AT1013" s="199" t="str">
        <f t="shared" si="1246"/>
        <v>AT$17</v>
      </c>
      <c r="AU1013" s="199" t="str">
        <f t="shared" si="1246"/>
        <v>AU$17</v>
      </c>
      <c r="AV1013" s="199" t="str">
        <f t="shared" si="1246"/>
        <v>AV$17</v>
      </c>
      <c r="AW1013" s="199" t="str">
        <f t="shared" si="1246"/>
        <v>AW$17</v>
      </c>
      <c r="AX1013" s="199" t="str">
        <f t="shared" si="1246"/>
        <v>AX$17</v>
      </c>
      <c r="AY1013" s="199" t="str">
        <f t="shared" si="1246"/>
        <v>AY$17</v>
      </c>
      <c r="AZ1013" s="199" t="str">
        <f t="shared" si="1246"/>
        <v>AZ$17</v>
      </c>
      <c r="BA1013" s="199" t="str">
        <f t="shared" si="1246"/>
        <v>BA$17</v>
      </c>
      <c r="BB1013" s="199" t="str">
        <f t="shared" si="1246"/>
        <v>BB$17</v>
      </c>
      <c r="BC1013" s="199" t="str">
        <f t="shared" si="1246"/>
        <v>BC$17</v>
      </c>
      <c r="BD1013" s="199" t="str">
        <f t="shared" si="1246"/>
        <v>BD$17</v>
      </c>
      <c r="BE1013" s="199" t="str">
        <f t="shared" si="1246"/>
        <v>BE$17</v>
      </c>
      <c r="BF1013" s="199" t="str">
        <f t="shared" si="1246"/>
        <v>BF$17</v>
      </c>
      <c r="BG1013" s="199" t="str">
        <f t="shared" si="1246"/>
        <v>BG$17</v>
      </c>
      <c r="BH1013" s="199" t="str">
        <f t="shared" si="1246"/>
        <v>BH$17</v>
      </c>
      <c r="BI1013" s="199" t="str">
        <f t="shared" si="1246"/>
        <v>BI$17</v>
      </c>
      <c r="BJ1013" s="199" t="str">
        <f t="shared" si="1246"/>
        <v>BJ$17</v>
      </c>
      <c r="BK1013" s="199" t="str">
        <f t="shared" si="1246"/>
        <v>BK$17</v>
      </c>
      <c r="BL1013" s="199" t="str">
        <f t="shared" si="1246"/>
        <v>BL$17</v>
      </c>
      <c r="BM1013" s="199" t="str">
        <f t="shared" si="1246"/>
        <v>BM$17</v>
      </c>
      <c r="BN1013" s="199" t="str">
        <f t="shared" si="1246"/>
        <v>BN$17</v>
      </c>
      <c r="BO1013" s="199" t="str">
        <f t="shared" si="1246"/>
        <v>BO$17</v>
      </c>
      <c r="BP1013" s="199" t="str">
        <f t="shared" si="1246"/>
        <v>BP$17</v>
      </c>
      <c r="BQ1013" s="199" t="str">
        <f t="shared" si="1246"/>
        <v>BQ$17</v>
      </c>
      <c r="BR1013" s="199" t="str">
        <f t="shared" si="1246"/>
        <v>BR$17</v>
      </c>
      <c r="BS1013" s="199" t="str">
        <f t="shared" si="1246"/>
        <v>BS$17</v>
      </c>
      <c r="BT1013" s="199" t="str">
        <f t="shared" si="1246"/>
        <v>BT$17</v>
      </c>
      <c r="BU1013" s="199" t="str">
        <f t="shared" si="1246"/>
        <v>BU$17</v>
      </c>
      <c r="BV1013" s="199" t="str">
        <f t="shared" si="1246"/>
        <v>BV$17</v>
      </c>
      <c r="BW1013" s="199" t="str">
        <f t="shared" si="1246"/>
        <v>BW$17</v>
      </c>
      <c r="BX1013" s="199" t="str">
        <f t="shared" si="1246"/>
        <v>BX$17</v>
      </c>
      <c r="BY1013" s="199" t="str">
        <f t="shared" si="1246"/>
        <v>BY$17</v>
      </c>
      <c r="BZ1013" s="199" t="str">
        <f t="shared" si="1246"/>
        <v>BZ$17</v>
      </c>
      <c r="CA1013" s="199" t="str">
        <f t="shared" si="1246"/>
        <v>CA$17</v>
      </c>
      <c r="CB1013" s="199" t="str">
        <f t="shared" si="1246"/>
        <v>CB$17</v>
      </c>
      <c r="CC1013" s="199" t="str">
        <f t="shared" si="1246"/>
        <v>CC$17</v>
      </c>
      <c r="CD1013" s="199" t="str">
        <f t="shared" si="1246"/>
        <v>CD$17</v>
      </c>
      <c r="CE1013" s="199" t="str">
        <f t="shared" ref="CE1013:CL1013" si="1247">CE$21</f>
        <v>CE$17</v>
      </c>
      <c r="CF1013" s="199" t="str">
        <f t="shared" si="1247"/>
        <v>CF$17</v>
      </c>
      <c r="CG1013" s="199" t="str">
        <f t="shared" si="1247"/>
        <v>CG$17</v>
      </c>
      <c r="CH1013" s="199" t="str">
        <f t="shared" si="1247"/>
        <v>CH$17</v>
      </c>
      <c r="CI1013" s="199" t="str">
        <f t="shared" si="1247"/>
        <v>CI$17</v>
      </c>
      <c r="CJ1013" s="199" t="str">
        <f t="shared" si="1247"/>
        <v>CJ$17</v>
      </c>
      <c r="CK1013" s="199" t="str">
        <f t="shared" si="1247"/>
        <v>CK$17</v>
      </c>
      <c r="CL1013" s="199" t="str">
        <f t="shared" si="1247"/>
        <v>CL$17</v>
      </c>
      <c r="CN1013" s="176"/>
      <c r="CO1013" s="199" t="str">
        <f t="shared" ref="CO1013:DL1013" si="1248">CO$21</f>
        <v>CO$17</v>
      </c>
      <c r="CP1013" s="199" t="str">
        <f t="shared" si="1248"/>
        <v>CP$17</v>
      </c>
      <c r="CQ1013" s="199" t="str">
        <f t="shared" si="1248"/>
        <v>CQ$17</v>
      </c>
      <c r="CR1013" s="199" t="str">
        <f t="shared" si="1248"/>
        <v>CR$17</v>
      </c>
      <c r="CS1013" s="199" t="str">
        <f t="shared" si="1248"/>
        <v>CS$17</v>
      </c>
      <c r="CT1013" s="199" t="str">
        <f t="shared" si="1248"/>
        <v>CT$17</v>
      </c>
      <c r="CU1013" s="199" t="str">
        <f t="shared" si="1248"/>
        <v>CU$17</v>
      </c>
      <c r="CV1013" s="199" t="str">
        <f t="shared" si="1248"/>
        <v>CV$17</v>
      </c>
      <c r="CW1013" s="199" t="str">
        <f t="shared" si="1248"/>
        <v>CW$17</v>
      </c>
      <c r="CX1013" s="199" t="str">
        <f t="shared" si="1248"/>
        <v>CX$17</v>
      </c>
      <c r="CY1013" s="199" t="str">
        <f t="shared" si="1248"/>
        <v>CY$17</v>
      </c>
      <c r="CZ1013" s="199" t="str">
        <f t="shared" si="1248"/>
        <v>CZ$17</v>
      </c>
      <c r="DA1013" s="199" t="str">
        <f t="shared" si="1248"/>
        <v>DA$17</v>
      </c>
      <c r="DB1013" s="199" t="str">
        <f t="shared" si="1248"/>
        <v>DB$17</v>
      </c>
      <c r="DC1013" s="199" t="str">
        <f t="shared" si="1248"/>
        <v>DC$17</v>
      </c>
      <c r="DD1013" s="199" t="str">
        <f t="shared" si="1248"/>
        <v>DD$17</v>
      </c>
      <c r="DE1013" s="199" t="str">
        <f t="shared" si="1248"/>
        <v>DE$17</v>
      </c>
      <c r="DF1013" s="199" t="str">
        <f t="shared" si="1248"/>
        <v>DF$17</v>
      </c>
      <c r="DG1013" s="199" t="str">
        <f t="shared" si="1248"/>
        <v>DG$17</v>
      </c>
      <c r="DH1013" s="199" t="str">
        <f t="shared" si="1248"/>
        <v>DH$17</v>
      </c>
      <c r="DI1013" s="199" t="str">
        <f t="shared" si="1248"/>
        <v>DI$17</v>
      </c>
      <c r="DJ1013" s="199" t="str">
        <f t="shared" si="1248"/>
        <v>DJ$17</v>
      </c>
      <c r="DK1013" s="199" t="str">
        <f t="shared" si="1248"/>
        <v>DK$17</v>
      </c>
      <c r="DL1013" s="199" t="str">
        <f t="shared" si="1248"/>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9">S$22</f>
        <v>S$18</v>
      </c>
      <c r="T1016" s="190" t="str">
        <f t="shared" si="1249"/>
        <v>T$18</v>
      </c>
      <c r="U1016" s="190" t="str">
        <f t="shared" si="1249"/>
        <v>U$18</v>
      </c>
      <c r="V1016" s="190" t="str">
        <f t="shared" si="1249"/>
        <v>V$18</v>
      </c>
      <c r="W1016" s="190" t="str">
        <f t="shared" si="1249"/>
        <v>W$18</v>
      </c>
      <c r="X1016" s="190" t="str">
        <f t="shared" si="1249"/>
        <v>X$18</v>
      </c>
      <c r="Y1016" s="190" t="str">
        <f t="shared" si="1249"/>
        <v>Y$18</v>
      </c>
      <c r="Z1016" s="190" t="str">
        <f t="shared" si="1249"/>
        <v>Z$18</v>
      </c>
      <c r="AA1016" s="190" t="str">
        <f t="shared" si="1249"/>
        <v>AA$18</v>
      </c>
      <c r="AB1016" s="190" t="str">
        <f t="shared" si="1249"/>
        <v>AB$18</v>
      </c>
      <c r="AC1016" s="190" t="str">
        <f t="shared" si="1249"/>
        <v>AC$18</v>
      </c>
      <c r="AD1016" s="190" t="str">
        <f t="shared" si="1249"/>
        <v>AD$18</v>
      </c>
      <c r="AE1016" s="190" t="str">
        <f t="shared" si="1249"/>
        <v>AE$18</v>
      </c>
      <c r="AF1016" s="190" t="str">
        <f t="shared" si="1249"/>
        <v>AF$18</v>
      </c>
      <c r="AG1016" s="190" t="str">
        <f t="shared" si="1249"/>
        <v>AG$18</v>
      </c>
      <c r="AH1016" s="190" t="str">
        <f t="shared" si="1249"/>
        <v>AH$18</v>
      </c>
      <c r="AI1016" s="190" t="str">
        <f t="shared" si="1249"/>
        <v>AI$18</v>
      </c>
      <c r="AJ1016" s="190" t="str">
        <f t="shared" si="1249"/>
        <v>AJ$18</v>
      </c>
      <c r="AK1016" s="190" t="str">
        <f t="shared" si="1249"/>
        <v>AK$18</v>
      </c>
      <c r="AL1016" s="190" t="str">
        <f t="shared" si="1249"/>
        <v>AL$18</v>
      </c>
      <c r="AM1016" s="190" t="str">
        <f t="shared" si="1249"/>
        <v>AM$18</v>
      </c>
      <c r="AN1016" s="190" t="str">
        <f t="shared" si="1249"/>
        <v>AN$18</v>
      </c>
      <c r="AO1016" s="190" t="str">
        <f t="shared" si="1249"/>
        <v>AO$18</v>
      </c>
      <c r="AP1016" s="190" t="str">
        <f t="shared" si="1249"/>
        <v>AP$18</v>
      </c>
      <c r="AQ1016" s="190" t="str">
        <f t="shared" si="1249"/>
        <v>AQ$18</v>
      </c>
      <c r="AR1016" s="190" t="str">
        <f t="shared" si="1249"/>
        <v>AR$18</v>
      </c>
      <c r="AS1016" s="190" t="str">
        <f t="shared" si="1249"/>
        <v>AS$18</v>
      </c>
      <c r="AT1016" s="190" t="str">
        <f t="shared" si="1249"/>
        <v>AT$18</v>
      </c>
      <c r="AU1016" s="190" t="str">
        <f t="shared" si="1249"/>
        <v>AU$18</v>
      </c>
      <c r="AV1016" s="190" t="str">
        <f t="shared" si="1249"/>
        <v>AV$18</v>
      </c>
      <c r="AW1016" s="190" t="str">
        <f t="shared" si="1249"/>
        <v>AW$18</v>
      </c>
      <c r="AX1016" s="190" t="str">
        <f t="shared" si="1249"/>
        <v>AX$18</v>
      </c>
      <c r="AY1016" s="190" t="str">
        <f t="shared" si="1249"/>
        <v>AY$18</v>
      </c>
      <c r="AZ1016" s="190" t="str">
        <f t="shared" si="1249"/>
        <v>AZ$18</v>
      </c>
      <c r="BA1016" s="190" t="str">
        <f t="shared" si="1249"/>
        <v>BA$18</v>
      </c>
      <c r="BB1016" s="190" t="str">
        <f t="shared" si="1249"/>
        <v>BB$18</v>
      </c>
      <c r="BC1016" s="190" t="str">
        <f t="shared" si="1249"/>
        <v>BC$18</v>
      </c>
      <c r="BD1016" s="190" t="str">
        <f t="shared" si="1249"/>
        <v>BD$18</v>
      </c>
      <c r="BE1016" s="190" t="str">
        <f t="shared" si="1249"/>
        <v>BE$18</v>
      </c>
      <c r="BF1016" s="190" t="str">
        <f t="shared" si="1249"/>
        <v>BF$18</v>
      </c>
      <c r="BG1016" s="190" t="str">
        <f t="shared" si="1249"/>
        <v>BG$18</v>
      </c>
      <c r="BH1016" s="190" t="str">
        <f t="shared" si="1249"/>
        <v>BH$18</v>
      </c>
      <c r="BI1016" s="190" t="str">
        <f t="shared" si="1249"/>
        <v>BI$18</v>
      </c>
      <c r="BJ1016" s="190" t="str">
        <f t="shared" si="1249"/>
        <v>BJ$18</v>
      </c>
      <c r="BK1016" s="190" t="str">
        <f t="shared" si="1249"/>
        <v>BK$18</v>
      </c>
      <c r="BL1016" s="190" t="str">
        <f t="shared" si="1249"/>
        <v>BL$18</v>
      </c>
      <c r="BM1016" s="190" t="str">
        <f t="shared" si="1249"/>
        <v>BM$18</v>
      </c>
      <c r="BN1016" s="190" t="str">
        <f t="shared" si="1249"/>
        <v>BN$18</v>
      </c>
      <c r="BO1016" s="190" t="str">
        <f t="shared" si="1249"/>
        <v>BO$18</v>
      </c>
      <c r="BP1016" s="190" t="str">
        <f t="shared" si="1249"/>
        <v>BP$18</v>
      </c>
      <c r="BQ1016" s="190" t="str">
        <f t="shared" si="1249"/>
        <v>BQ$18</v>
      </c>
      <c r="BR1016" s="190" t="str">
        <f t="shared" si="1249"/>
        <v>BR$18</v>
      </c>
      <c r="BS1016" s="190" t="str">
        <f t="shared" si="1249"/>
        <v>BS$18</v>
      </c>
      <c r="BT1016" s="190" t="str">
        <f t="shared" si="1249"/>
        <v>BT$18</v>
      </c>
      <c r="BU1016" s="190" t="str">
        <f t="shared" si="1249"/>
        <v>BU$18</v>
      </c>
      <c r="BV1016" s="190" t="str">
        <f t="shared" si="1249"/>
        <v>BV$18</v>
      </c>
      <c r="BW1016" s="190" t="str">
        <f t="shared" si="1249"/>
        <v>BW$18</v>
      </c>
      <c r="BX1016" s="190" t="str">
        <f t="shared" si="1249"/>
        <v>BX$18</v>
      </c>
      <c r="BY1016" s="190" t="str">
        <f t="shared" si="1249"/>
        <v>BY$18</v>
      </c>
      <c r="BZ1016" s="190" t="str">
        <f t="shared" si="1249"/>
        <v>BZ$18</v>
      </c>
      <c r="CA1016" s="190" t="str">
        <f t="shared" si="1249"/>
        <v>CA$18</v>
      </c>
      <c r="CB1016" s="190" t="str">
        <f t="shared" si="1249"/>
        <v>CB$18</v>
      </c>
      <c r="CC1016" s="190" t="str">
        <f t="shared" si="1249"/>
        <v>CC$18</v>
      </c>
      <c r="CD1016" s="190" t="str">
        <f t="shared" si="1249"/>
        <v>CD$18</v>
      </c>
      <c r="CE1016" s="190" t="str">
        <f t="shared" ref="CE1016:CL1016" si="1250">CE$22</f>
        <v>CE$18</v>
      </c>
      <c r="CF1016" s="190" t="str">
        <f t="shared" si="1250"/>
        <v>CF$18</v>
      </c>
      <c r="CG1016" s="190" t="str">
        <f t="shared" si="1250"/>
        <v>CG$18</v>
      </c>
      <c r="CH1016" s="190" t="str">
        <f t="shared" si="1250"/>
        <v>CH$18</v>
      </c>
      <c r="CI1016" s="190" t="str">
        <f t="shared" si="1250"/>
        <v>CI$18</v>
      </c>
      <c r="CJ1016" s="190" t="str">
        <f t="shared" si="1250"/>
        <v>CJ$18</v>
      </c>
      <c r="CK1016" s="190" t="str">
        <f t="shared" si="1250"/>
        <v>CK$18</v>
      </c>
      <c r="CL1016" s="190" t="str">
        <f t="shared" si="1250"/>
        <v>CL$18</v>
      </c>
      <c r="CN1016" s="201"/>
      <c r="CO1016" s="190" t="str">
        <f t="shared" ref="CO1016:DL1016" si="1251">CO$22</f>
        <v>CO$18</v>
      </c>
      <c r="CP1016" s="190" t="str">
        <f t="shared" si="1251"/>
        <v>CP$18</v>
      </c>
      <c r="CQ1016" s="190" t="str">
        <f t="shared" si="1251"/>
        <v>CQ$18</v>
      </c>
      <c r="CR1016" s="190" t="str">
        <f t="shared" si="1251"/>
        <v>CR$18</v>
      </c>
      <c r="CS1016" s="190" t="str">
        <f t="shared" si="1251"/>
        <v>CS$18</v>
      </c>
      <c r="CT1016" s="190" t="str">
        <f t="shared" si="1251"/>
        <v>CT$18</v>
      </c>
      <c r="CU1016" s="190" t="str">
        <f t="shared" si="1251"/>
        <v>CU$18</v>
      </c>
      <c r="CV1016" s="190" t="str">
        <f t="shared" si="1251"/>
        <v>CV$18</v>
      </c>
      <c r="CW1016" s="190" t="str">
        <f t="shared" si="1251"/>
        <v>CW$18</v>
      </c>
      <c r="CX1016" s="190" t="str">
        <f t="shared" si="1251"/>
        <v>CX$18</v>
      </c>
      <c r="CY1016" s="190" t="str">
        <f t="shared" si="1251"/>
        <v>CY$18</v>
      </c>
      <c r="CZ1016" s="190" t="str">
        <f t="shared" si="1251"/>
        <v>CZ$18</v>
      </c>
      <c r="DA1016" s="190" t="str">
        <f t="shared" si="1251"/>
        <v>DA$18</v>
      </c>
      <c r="DB1016" s="190" t="str">
        <f t="shared" si="1251"/>
        <v>DB$18</v>
      </c>
      <c r="DC1016" s="190" t="str">
        <f t="shared" si="1251"/>
        <v>DC$18</v>
      </c>
      <c r="DD1016" s="190" t="str">
        <f t="shared" si="1251"/>
        <v>DD$18</v>
      </c>
      <c r="DE1016" s="190" t="str">
        <f t="shared" si="1251"/>
        <v>DE$18</v>
      </c>
      <c r="DF1016" s="190" t="str">
        <f t="shared" si="1251"/>
        <v>DF$18</v>
      </c>
      <c r="DG1016" s="190" t="str">
        <f t="shared" si="1251"/>
        <v>DG$18</v>
      </c>
      <c r="DH1016" s="190" t="str">
        <f t="shared" si="1251"/>
        <v>DH$18</v>
      </c>
      <c r="DI1016" s="190" t="str">
        <f t="shared" si="1251"/>
        <v>DI$18</v>
      </c>
      <c r="DJ1016" s="190" t="str">
        <f t="shared" si="1251"/>
        <v>DJ$18</v>
      </c>
      <c r="DK1016" s="190" t="str">
        <f t="shared" si="1251"/>
        <v>DK$18</v>
      </c>
      <c r="DL1016" s="190" t="str">
        <f t="shared" si="1251"/>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52">S$23</f>
        <v>S$19</v>
      </c>
      <c r="T1017" s="190" t="str">
        <f t="shared" si="1252"/>
        <v>T$19</v>
      </c>
      <c r="U1017" s="190" t="str">
        <f t="shared" si="1252"/>
        <v>U$19</v>
      </c>
      <c r="V1017" s="190" t="str">
        <f t="shared" si="1252"/>
        <v>V$19</v>
      </c>
      <c r="W1017" s="190" t="str">
        <f t="shared" si="1252"/>
        <v>W$19</v>
      </c>
      <c r="X1017" s="190" t="str">
        <f t="shared" si="1252"/>
        <v>X$19</v>
      </c>
      <c r="Y1017" s="190" t="str">
        <f t="shared" si="1252"/>
        <v>Y$19</v>
      </c>
      <c r="Z1017" s="190" t="str">
        <f t="shared" si="1252"/>
        <v>Z$19</v>
      </c>
      <c r="AA1017" s="190" t="str">
        <f t="shared" si="1252"/>
        <v>AA$19</v>
      </c>
      <c r="AB1017" s="190" t="str">
        <f t="shared" si="1252"/>
        <v>AB$19</v>
      </c>
      <c r="AC1017" s="190" t="str">
        <f t="shared" si="1252"/>
        <v>AC$19</v>
      </c>
      <c r="AD1017" s="190" t="str">
        <f t="shared" si="1252"/>
        <v>AD$19</v>
      </c>
      <c r="AE1017" s="190" t="str">
        <f t="shared" si="1252"/>
        <v>AE$19</v>
      </c>
      <c r="AF1017" s="190" t="str">
        <f t="shared" si="1252"/>
        <v>AF$19</v>
      </c>
      <c r="AG1017" s="190" t="str">
        <f t="shared" si="1252"/>
        <v>AG$19</v>
      </c>
      <c r="AH1017" s="190" t="str">
        <f t="shared" si="1252"/>
        <v>AH$19</v>
      </c>
      <c r="AI1017" s="190" t="str">
        <f t="shared" si="1252"/>
        <v>AI$19</v>
      </c>
      <c r="AJ1017" s="190" t="str">
        <f t="shared" si="1252"/>
        <v>AJ$19</v>
      </c>
      <c r="AK1017" s="190" t="str">
        <f t="shared" si="1252"/>
        <v>AK$19</v>
      </c>
      <c r="AL1017" s="190" t="str">
        <f t="shared" si="1252"/>
        <v>AL$19</v>
      </c>
      <c r="AM1017" s="190" t="str">
        <f t="shared" si="1252"/>
        <v>AM$19</v>
      </c>
      <c r="AN1017" s="190" t="str">
        <f t="shared" si="1252"/>
        <v>AN$19</v>
      </c>
      <c r="AO1017" s="190" t="str">
        <f t="shared" si="1252"/>
        <v>AO$19</v>
      </c>
      <c r="AP1017" s="190" t="str">
        <f t="shared" si="1252"/>
        <v>AP$19</v>
      </c>
      <c r="AQ1017" s="190" t="str">
        <f t="shared" si="1252"/>
        <v>AQ$19</v>
      </c>
      <c r="AR1017" s="190" t="str">
        <f t="shared" si="1252"/>
        <v>AR$19</v>
      </c>
      <c r="AS1017" s="190" t="str">
        <f t="shared" si="1252"/>
        <v>AS$19</v>
      </c>
      <c r="AT1017" s="190" t="str">
        <f t="shared" si="1252"/>
        <v>AT$19</v>
      </c>
      <c r="AU1017" s="190" t="str">
        <f t="shared" si="1252"/>
        <v>AU$19</v>
      </c>
      <c r="AV1017" s="190" t="str">
        <f t="shared" si="1252"/>
        <v>AV$19</v>
      </c>
      <c r="AW1017" s="190" t="str">
        <f t="shared" si="1252"/>
        <v>AW$19</v>
      </c>
      <c r="AX1017" s="190" t="str">
        <f t="shared" si="1252"/>
        <v>AX$19</v>
      </c>
      <c r="AY1017" s="190" t="str">
        <f t="shared" si="1252"/>
        <v>AY$19</v>
      </c>
      <c r="AZ1017" s="190" t="str">
        <f t="shared" si="1252"/>
        <v>AZ$19</v>
      </c>
      <c r="BA1017" s="190" t="str">
        <f t="shared" si="1252"/>
        <v>BA$19</v>
      </c>
      <c r="BB1017" s="190" t="str">
        <f t="shared" si="1252"/>
        <v>BB$19</v>
      </c>
      <c r="BC1017" s="190" t="str">
        <f t="shared" si="1252"/>
        <v>BC$19</v>
      </c>
      <c r="BD1017" s="190" t="str">
        <f t="shared" si="1252"/>
        <v>BD$19</v>
      </c>
      <c r="BE1017" s="190" t="str">
        <f t="shared" si="1252"/>
        <v>BE$19</v>
      </c>
      <c r="BF1017" s="190" t="str">
        <f t="shared" si="1252"/>
        <v>BF$19</v>
      </c>
      <c r="BG1017" s="190" t="str">
        <f t="shared" si="1252"/>
        <v>BG$19</v>
      </c>
      <c r="BH1017" s="190" t="str">
        <f t="shared" si="1252"/>
        <v>BH$19</v>
      </c>
      <c r="BI1017" s="190" t="str">
        <f t="shared" si="1252"/>
        <v>BI$19</v>
      </c>
      <c r="BJ1017" s="190" t="str">
        <f t="shared" si="1252"/>
        <v>BJ$19</v>
      </c>
      <c r="BK1017" s="190" t="str">
        <f t="shared" si="1252"/>
        <v>BK$19</v>
      </c>
      <c r="BL1017" s="190" t="str">
        <f t="shared" si="1252"/>
        <v>BL$19</v>
      </c>
      <c r="BM1017" s="190" t="str">
        <f t="shared" si="1252"/>
        <v>BM$19</v>
      </c>
      <c r="BN1017" s="190" t="str">
        <f t="shared" si="1252"/>
        <v>BN$19</v>
      </c>
      <c r="BO1017" s="190" t="str">
        <f t="shared" si="1252"/>
        <v>BO$19</v>
      </c>
      <c r="BP1017" s="190" t="str">
        <f t="shared" si="1252"/>
        <v>BP$19</v>
      </c>
      <c r="BQ1017" s="190" t="str">
        <f t="shared" si="1252"/>
        <v>BQ$19</v>
      </c>
      <c r="BR1017" s="190" t="str">
        <f t="shared" si="1252"/>
        <v>BR$19</v>
      </c>
      <c r="BS1017" s="190" t="str">
        <f t="shared" si="1252"/>
        <v>BS$19</v>
      </c>
      <c r="BT1017" s="190" t="str">
        <f t="shared" si="1252"/>
        <v>BT$19</v>
      </c>
      <c r="BU1017" s="190" t="str">
        <f t="shared" si="1252"/>
        <v>BU$19</v>
      </c>
      <c r="BV1017" s="190" t="str">
        <f t="shared" si="1252"/>
        <v>BV$19</v>
      </c>
      <c r="BW1017" s="190" t="str">
        <f t="shared" si="1252"/>
        <v>BW$19</v>
      </c>
      <c r="BX1017" s="190" t="str">
        <f t="shared" si="1252"/>
        <v>BX$19</v>
      </c>
      <c r="BY1017" s="190" t="str">
        <f t="shared" si="1252"/>
        <v>BY$19</v>
      </c>
      <c r="BZ1017" s="190" t="str">
        <f t="shared" si="1252"/>
        <v>BZ$19</v>
      </c>
      <c r="CA1017" s="190" t="str">
        <f t="shared" si="1252"/>
        <v>CA$19</v>
      </c>
      <c r="CB1017" s="190" t="str">
        <f t="shared" si="1252"/>
        <v>CB$19</v>
      </c>
      <c r="CC1017" s="190" t="str">
        <f t="shared" si="1252"/>
        <v>CC$19</v>
      </c>
      <c r="CD1017" s="190" t="str">
        <f t="shared" si="1252"/>
        <v>CD$19</v>
      </c>
      <c r="CE1017" s="190" t="str">
        <f t="shared" ref="CE1017:CL1017" si="1253">CE$23</f>
        <v>CE$19</v>
      </c>
      <c r="CF1017" s="190" t="str">
        <f t="shared" si="1253"/>
        <v>CF$19</v>
      </c>
      <c r="CG1017" s="190" t="str">
        <f t="shared" si="1253"/>
        <v>CG$19</v>
      </c>
      <c r="CH1017" s="190" t="str">
        <f t="shared" si="1253"/>
        <v>CH$19</v>
      </c>
      <c r="CI1017" s="190" t="str">
        <f t="shared" si="1253"/>
        <v>CI$19</v>
      </c>
      <c r="CJ1017" s="190" t="str">
        <f t="shared" si="1253"/>
        <v>CJ$19</v>
      </c>
      <c r="CK1017" s="190" t="str">
        <f t="shared" si="1253"/>
        <v>CK$19</v>
      </c>
      <c r="CL1017" s="190" t="str">
        <f t="shared" si="1253"/>
        <v>CL$19</v>
      </c>
      <c r="CN1017" s="201"/>
      <c r="CO1017" s="190" t="str">
        <f t="shared" ref="CO1017:DL1017" si="1254">CO$23</f>
        <v>CO$19</v>
      </c>
      <c r="CP1017" s="190" t="str">
        <f t="shared" si="1254"/>
        <v>CP$19</v>
      </c>
      <c r="CQ1017" s="190" t="str">
        <f t="shared" si="1254"/>
        <v>CQ$19</v>
      </c>
      <c r="CR1017" s="190" t="str">
        <f t="shared" si="1254"/>
        <v>CR$19</v>
      </c>
      <c r="CS1017" s="190" t="str">
        <f t="shared" si="1254"/>
        <v>CS$19</v>
      </c>
      <c r="CT1017" s="190" t="str">
        <f t="shared" si="1254"/>
        <v>CT$19</v>
      </c>
      <c r="CU1017" s="190" t="str">
        <f t="shared" si="1254"/>
        <v>CU$19</v>
      </c>
      <c r="CV1017" s="190" t="str">
        <f t="shared" si="1254"/>
        <v>CV$19</v>
      </c>
      <c r="CW1017" s="190" t="str">
        <f t="shared" si="1254"/>
        <v>CW$19</v>
      </c>
      <c r="CX1017" s="190" t="str">
        <f t="shared" si="1254"/>
        <v>CX$19</v>
      </c>
      <c r="CY1017" s="190" t="str">
        <f t="shared" si="1254"/>
        <v>CY$19</v>
      </c>
      <c r="CZ1017" s="190" t="str">
        <f t="shared" si="1254"/>
        <v>CZ$19</v>
      </c>
      <c r="DA1017" s="190" t="str">
        <f t="shared" si="1254"/>
        <v>DA$19</v>
      </c>
      <c r="DB1017" s="190" t="str">
        <f t="shared" si="1254"/>
        <v>DB$19</v>
      </c>
      <c r="DC1017" s="190" t="str">
        <f t="shared" si="1254"/>
        <v>DC$19</v>
      </c>
      <c r="DD1017" s="190" t="str">
        <f t="shared" si="1254"/>
        <v>DD$19</v>
      </c>
      <c r="DE1017" s="190" t="str">
        <f t="shared" si="1254"/>
        <v>DE$19</v>
      </c>
      <c r="DF1017" s="190" t="str">
        <f t="shared" si="1254"/>
        <v>DF$19</v>
      </c>
      <c r="DG1017" s="190" t="str">
        <f t="shared" si="1254"/>
        <v>DG$19</v>
      </c>
      <c r="DH1017" s="190" t="str">
        <f t="shared" si="1254"/>
        <v>DH$19</v>
      </c>
      <c r="DI1017" s="190" t="str">
        <f t="shared" si="1254"/>
        <v>DI$19</v>
      </c>
      <c r="DJ1017" s="190" t="str">
        <f t="shared" si="1254"/>
        <v>DJ$19</v>
      </c>
      <c r="DK1017" s="190" t="str">
        <f t="shared" si="1254"/>
        <v>DK$19</v>
      </c>
      <c r="DL1017" s="190" t="str">
        <f t="shared" si="1254"/>
        <v>DL$19</v>
      </c>
    </row>
    <row r="1018" spans="1:116" x14ac:dyDescent="0.4">
      <c r="A1018" s="31" t="s">
        <v>218</v>
      </c>
      <c r="B1018" s="31" t="s">
        <v>81</v>
      </c>
      <c r="C1018" s="31"/>
      <c r="D1018" t="s">
        <v>801</v>
      </c>
      <c r="E1018" s="8" t="str">
        <f t="shared" ref="E1018:E1025" si="1255">ROW()&amp;" "&amp;D1018</f>
        <v>1018 SUBCAC-S</v>
      </c>
      <c r="F1018" t="s">
        <v>438</v>
      </c>
      <c r="G1018" s="66" t="s">
        <v>800</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801</v>
      </c>
      <c r="E1019" s="8" t="str">
        <f t="shared" si="1255"/>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801</v>
      </c>
      <c r="E1020" s="8" t="str">
        <f t="shared" si="1255"/>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801</v>
      </c>
      <c r="E1021" s="8" t="str">
        <f t="shared" si="1255"/>
        <v>1021 SUBCAC-S</v>
      </c>
      <c r="F1021" s="27"/>
      <c r="G1021" s="126" t="str">
        <f>SUBSTITUTE(G1018,":","")&amp;" - "&amp;G1026</f>
        <v>New user acquisition cost - (Primary label)</v>
      </c>
      <c r="H1021" s="27"/>
      <c r="I1021" s="78"/>
      <c r="J1021" s="78"/>
      <c r="K1021" s="118">
        <f t="shared" ref="K1021:P1021" ca="1" si="1256">SUMIF($3:$3,K$2,1021:1021)</f>
        <v>-25000</v>
      </c>
      <c r="L1021" s="118">
        <f t="shared" ca="1" si="1256"/>
        <v>0</v>
      </c>
      <c r="M1021" s="118">
        <f t="shared" ca="1" si="1256"/>
        <v>0</v>
      </c>
      <c r="N1021" s="118">
        <f t="shared" ca="1" si="1256"/>
        <v>0</v>
      </c>
      <c r="O1021" s="118">
        <f t="shared" ca="1" si="1256"/>
        <v>0</v>
      </c>
      <c r="P1021" s="118">
        <f t="shared" ca="1" si="1256"/>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801</v>
      </c>
      <c r="E1022" s="8" t="str">
        <f t="shared" si="1255"/>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801</v>
      </c>
      <c r="E1023" s="8" t="str">
        <f t="shared" si="1255"/>
        <v>1023 SUBCAC-S</v>
      </c>
      <c r="G1023" s="126" t="s">
        <v>68</v>
      </c>
      <c r="H1023" s="12"/>
      <c r="I1023" s="60"/>
      <c r="J1023" s="60"/>
      <c r="K1023" s="33">
        <f t="shared" ref="K1023:P1023" ca="1" si="1257">SUMIF($3:$3,K$2,1023:1023)</f>
        <v>95000</v>
      </c>
      <c r="L1023" s="33">
        <f t="shared" ca="1" si="1257"/>
        <v>120000</v>
      </c>
      <c r="M1023" s="33">
        <f t="shared" ca="1" si="1257"/>
        <v>120000</v>
      </c>
      <c r="N1023" s="33">
        <f t="shared" ca="1" si="1257"/>
        <v>120000</v>
      </c>
      <c r="O1023" s="33">
        <f t="shared" ca="1" si="1257"/>
        <v>120000</v>
      </c>
      <c r="P1023" s="33">
        <f t="shared" ca="1" si="1257"/>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801</v>
      </c>
      <c r="E1024" s="8" t="str">
        <f t="shared" si="1255"/>
        <v>1024 SUBCAC-S</v>
      </c>
      <c r="G1024" s="145" t="s">
        <v>69</v>
      </c>
      <c r="H1024" s="12"/>
      <c r="I1024" s="60"/>
      <c r="J1024" s="60"/>
      <c r="K1024" s="20">
        <f t="shared" ref="K1024:P1024" ca="1" si="1258">AVERAGEIF($3:$3,K$2,1024:1024)</f>
        <v>0.79166666666666663</v>
      </c>
      <c r="L1024" s="20">
        <f t="shared" ca="1" si="1258"/>
        <v>1</v>
      </c>
      <c r="M1024" s="20">
        <f t="shared" ca="1" si="1258"/>
        <v>1</v>
      </c>
      <c r="N1024" s="20">
        <f t="shared" ca="1" si="1258"/>
        <v>1</v>
      </c>
      <c r="O1024" s="20">
        <f t="shared" ca="1" si="1258"/>
        <v>1</v>
      </c>
      <c r="P1024" s="20">
        <f t="shared" ca="1" si="1258"/>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801</v>
      </c>
      <c r="E1025" s="8" t="str">
        <f t="shared" si="1255"/>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801</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801</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801</v>
      </c>
      <c r="E1028" s="8" t="str">
        <f>ROW()&amp;" "&amp;D1028</f>
        <v>1028 SUBCAC-S</v>
      </c>
      <c r="G1028" s="8" t="str">
        <f>G1012</f>
        <v>Primary revenue driver</v>
      </c>
      <c r="K1028" s="53"/>
      <c r="L1028" s="53"/>
      <c r="M1028" s="53"/>
      <c r="N1028" s="53"/>
      <c r="O1028" s="53"/>
      <c r="P1028" s="53"/>
      <c r="R1028" s="24"/>
      <c r="S1028" s="215" t="str">
        <f t="shared" ref="S1028:CD1028" si="1259">S1012</f>
        <v>S$16</v>
      </c>
      <c r="T1028" s="215" t="str">
        <f t="shared" si="1259"/>
        <v>T$16</v>
      </c>
      <c r="U1028" s="215" t="str">
        <f t="shared" si="1259"/>
        <v>U$16</v>
      </c>
      <c r="V1028" s="215" t="str">
        <f t="shared" si="1259"/>
        <v>V$16</v>
      </c>
      <c r="W1028" s="215" t="str">
        <f t="shared" si="1259"/>
        <v>W$16</v>
      </c>
      <c r="X1028" s="215" t="str">
        <f t="shared" si="1259"/>
        <v>X$16</v>
      </c>
      <c r="Y1028" s="215" t="str">
        <f t="shared" si="1259"/>
        <v>Y$16</v>
      </c>
      <c r="Z1028" s="215" t="str">
        <f t="shared" si="1259"/>
        <v>Z$16</v>
      </c>
      <c r="AA1028" s="215" t="str">
        <f t="shared" si="1259"/>
        <v>AA$16</v>
      </c>
      <c r="AB1028" s="215" t="str">
        <f t="shared" si="1259"/>
        <v>AB$16</v>
      </c>
      <c r="AC1028" s="215" t="str">
        <f t="shared" si="1259"/>
        <v>AC$16</v>
      </c>
      <c r="AD1028" s="215" t="str">
        <f t="shared" si="1259"/>
        <v>AD$16</v>
      </c>
      <c r="AE1028" s="215" t="str">
        <f t="shared" si="1259"/>
        <v>AE$16</v>
      </c>
      <c r="AF1028" s="215" t="str">
        <f t="shared" si="1259"/>
        <v>AF$16</v>
      </c>
      <c r="AG1028" s="215" t="str">
        <f t="shared" si="1259"/>
        <v>AG$16</v>
      </c>
      <c r="AH1028" s="215" t="str">
        <f t="shared" si="1259"/>
        <v>AH$16</v>
      </c>
      <c r="AI1028" s="215" t="str">
        <f t="shared" si="1259"/>
        <v>AI$16</v>
      </c>
      <c r="AJ1028" s="215" t="str">
        <f t="shared" si="1259"/>
        <v>AJ$16</v>
      </c>
      <c r="AK1028" s="215" t="str">
        <f t="shared" si="1259"/>
        <v>AK$16</v>
      </c>
      <c r="AL1028" s="215" t="str">
        <f t="shared" si="1259"/>
        <v>AL$16</v>
      </c>
      <c r="AM1028" s="215" t="str">
        <f t="shared" si="1259"/>
        <v>AM$16</v>
      </c>
      <c r="AN1028" s="215" t="str">
        <f t="shared" si="1259"/>
        <v>AN$16</v>
      </c>
      <c r="AO1028" s="215" t="str">
        <f t="shared" si="1259"/>
        <v>AO$16</v>
      </c>
      <c r="AP1028" s="215" t="str">
        <f t="shared" si="1259"/>
        <v>AP$16</v>
      </c>
      <c r="AQ1028" s="215" t="str">
        <f t="shared" si="1259"/>
        <v>AQ$16</v>
      </c>
      <c r="AR1028" s="215" t="str">
        <f t="shared" si="1259"/>
        <v>AR$16</v>
      </c>
      <c r="AS1028" s="215" t="str">
        <f t="shared" si="1259"/>
        <v>AS$16</v>
      </c>
      <c r="AT1028" s="215" t="str">
        <f t="shared" si="1259"/>
        <v>AT$16</v>
      </c>
      <c r="AU1028" s="215" t="str">
        <f t="shared" si="1259"/>
        <v>AU$16</v>
      </c>
      <c r="AV1028" s="215" t="str">
        <f t="shared" si="1259"/>
        <v>AV$16</v>
      </c>
      <c r="AW1028" s="215" t="str">
        <f t="shared" si="1259"/>
        <v>AW$16</v>
      </c>
      <c r="AX1028" s="215" t="str">
        <f t="shared" si="1259"/>
        <v>AX$16</v>
      </c>
      <c r="AY1028" s="215" t="str">
        <f t="shared" si="1259"/>
        <v>AY$16</v>
      </c>
      <c r="AZ1028" s="215" t="str">
        <f t="shared" si="1259"/>
        <v>AZ$16</v>
      </c>
      <c r="BA1028" s="215" t="str">
        <f t="shared" si="1259"/>
        <v>BA$16</v>
      </c>
      <c r="BB1028" s="215" t="str">
        <f t="shared" si="1259"/>
        <v>BB$16</v>
      </c>
      <c r="BC1028" s="215" t="str">
        <f t="shared" si="1259"/>
        <v>BC$16</v>
      </c>
      <c r="BD1028" s="215" t="str">
        <f t="shared" si="1259"/>
        <v>BD$16</v>
      </c>
      <c r="BE1028" s="215" t="str">
        <f t="shared" si="1259"/>
        <v>BE$16</v>
      </c>
      <c r="BF1028" s="215" t="str">
        <f t="shared" si="1259"/>
        <v>BF$16</v>
      </c>
      <c r="BG1028" s="215" t="str">
        <f t="shared" si="1259"/>
        <v>BG$16</v>
      </c>
      <c r="BH1028" s="215" t="str">
        <f t="shared" si="1259"/>
        <v>BH$16</v>
      </c>
      <c r="BI1028" s="215" t="str">
        <f t="shared" si="1259"/>
        <v>BI$16</v>
      </c>
      <c r="BJ1028" s="215" t="str">
        <f t="shared" si="1259"/>
        <v>BJ$16</v>
      </c>
      <c r="BK1028" s="215" t="str">
        <f t="shared" si="1259"/>
        <v>BK$16</v>
      </c>
      <c r="BL1028" s="215" t="str">
        <f t="shared" si="1259"/>
        <v>BL$16</v>
      </c>
      <c r="BM1028" s="215" t="str">
        <f t="shared" si="1259"/>
        <v>BM$16</v>
      </c>
      <c r="BN1028" s="215" t="str">
        <f t="shared" si="1259"/>
        <v>BN$16</v>
      </c>
      <c r="BO1028" s="215" t="str">
        <f t="shared" si="1259"/>
        <v>BO$16</v>
      </c>
      <c r="BP1028" s="215" t="str">
        <f t="shared" si="1259"/>
        <v>BP$16</v>
      </c>
      <c r="BQ1028" s="215" t="str">
        <f t="shared" si="1259"/>
        <v>BQ$16</v>
      </c>
      <c r="BR1028" s="215" t="str">
        <f t="shared" si="1259"/>
        <v>BR$16</v>
      </c>
      <c r="BS1028" s="215" t="str">
        <f t="shared" si="1259"/>
        <v>BS$16</v>
      </c>
      <c r="BT1028" s="215" t="str">
        <f t="shared" si="1259"/>
        <v>BT$16</v>
      </c>
      <c r="BU1028" s="215" t="str">
        <f t="shared" si="1259"/>
        <v>BU$16</v>
      </c>
      <c r="BV1028" s="215" t="str">
        <f t="shared" si="1259"/>
        <v>BV$16</v>
      </c>
      <c r="BW1028" s="215" t="str">
        <f t="shared" si="1259"/>
        <v>BW$16</v>
      </c>
      <c r="BX1028" s="215" t="str">
        <f t="shared" si="1259"/>
        <v>BX$16</v>
      </c>
      <c r="BY1028" s="215" t="str">
        <f t="shared" si="1259"/>
        <v>BY$16</v>
      </c>
      <c r="BZ1028" s="215" t="str">
        <f t="shared" si="1259"/>
        <v>BZ$16</v>
      </c>
      <c r="CA1028" s="215" t="str">
        <f t="shared" si="1259"/>
        <v>CA$16</v>
      </c>
      <c r="CB1028" s="215" t="str">
        <f t="shared" si="1259"/>
        <v>CB$16</v>
      </c>
      <c r="CC1028" s="215" t="str">
        <f t="shared" si="1259"/>
        <v>CC$16</v>
      </c>
      <c r="CD1028" s="215" t="str">
        <f t="shared" si="1259"/>
        <v>CD$16</v>
      </c>
      <c r="CE1028" s="215" t="str">
        <f t="shared" ref="CE1028:CL1028" si="1260">CE1012</f>
        <v>CE$16</v>
      </c>
      <c r="CF1028" s="215" t="str">
        <f t="shared" si="1260"/>
        <v>CF$16</v>
      </c>
      <c r="CG1028" s="215" t="str">
        <f t="shared" si="1260"/>
        <v>CG$16</v>
      </c>
      <c r="CH1028" s="215" t="str">
        <f t="shared" si="1260"/>
        <v>CH$16</v>
      </c>
      <c r="CI1028" s="215" t="str">
        <f t="shared" si="1260"/>
        <v>CI$16</v>
      </c>
      <c r="CJ1028" s="215" t="str">
        <f t="shared" si="1260"/>
        <v>CJ$16</v>
      </c>
      <c r="CK1028" s="215" t="str">
        <f t="shared" si="1260"/>
        <v>CK$16</v>
      </c>
      <c r="CL1028" s="215" t="str">
        <f t="shared" si="1260"/>
        <v>CL$16</v>
      </c>
      <c r="CO1028" s="215" t="str">
        <f t="shared" ref="CO1028:DL1028" si="1261">CO1012</f>
        <v>CO$16</v>
      </c>
      <c r="CP1028" s="215" t="str">
        <f t="shared" si="1261"/>
        <v>CP$16</v>
      </c>
      <c r="CQ1028" s="215" t="str">
        <f t="shared" si="1261"/>
        <v>CQ$16</v>
      </c>
      <c r="CR1028" s="215" t="str">
        <f t="shared" si="1261"/>
        <v>CR$16</v>
      </c>
      <c r="CS1028" s="215" t="str">
        <f t="shared" si="1261"/>
        <v>CS$16</v>
      </c>
      <c r="CT1028" s="215" t="str">
        <f t="shared" si="1261"/>
        <v>CT$16</v>
      </c>
      <c r="CU1028" s="215" t="str">
        <f t="shared" si="1261"/>
        <v>CU$16</v>
      </c>
      <c r="CV1028" s="215" t="str">
        <f t="shared" si="1261"/>
        <v>CV$16</v>
      </c>
      <c r="CW1028" s="215" t="str">
        <f t="shared" si="1261"/>
        <v>CW$16</v>
      </c>
      <c r="CX1028" s="215" t="str">
        <f t="shared" si="1261"/>
        <v>CX$16</v>
      </c>
      <c r="CY1028" s="215" t="str">
        <f t="shared" si="1261"/>
        <v>CY$16</v>
      </c>
      <c r="CZ1028" s="215" t="str">
        <f t="shared" si="1261"/>
        <v>CZ$16</v>
      </c>
      <c r="DA1028" s="215" t="str">
        <f t="shared" si="1261"/>
        <v>DA$16</v>
      </c>
      <c r="DB1028" s="215" t="str">
        <f t="shared" si="1261"/>
        <v>DB$16</v>
      </c>
      <c r="DC1028" s="215" t="str">
        <f t="shared" si="1261"/>
        <v>DC$16</v>
      </c>
      <c r="DD1028" s="215" t="str">
        <f t="shared" si="1261"/>
        <v>DD$16</v>
      </c>
      <c r="DE1028" s="215" t="str">
        <f t="shared" si="1261"/>
        <v>DE$16</v>
      </c>
      <c r="DF1028" s="215" t="str">
        <f t="shared" si="1261"/>
        <v>DF$16</v>
      </c>
      <c r="DG1028" s="215" t="str">
        <f t="shared" si="1261"/>
        <v>DG$16</v>
      </c>
      <c r="DH1028" s="215" t="str">
        <f t="shared" si="1261"/>
        <v>DH$16</v>
      </c>
      <c r="DI1028" s="215" t="str">
        <f t="shared" si="1261"/>
        <v>DI$16</v>
      </c>
      <c r="DJ1028" s="215" t="str">
        <f t="shared" si="1261"/>
        <v>DJ$16</v>
      </c>
      <c r="DK1028" s="215" t="str">
        <f t="shared" si="1261"/>
        <v>DK$16</v>
      </c>
      <c r="DL1028" s="215" t="str">
        <f t="shared" si="1261"/>
        <v>DL$16</v>
      </c>
    </row>
    <row r="1029" spans="1:116" x14ac:dyDescent="0.4">
      <c r="B1029" t="s">
        <v>332</v>
      </c>
      <c r="D1029" t="s">
        <v>801</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262">S1013</f>
        <v>S$17</v>
      </c>
      <c r="T1029" s="215" t="str">
        <f t="shared" si="1262"/>
        <v>T$17</v>
      </c>
      <c r="U1029" s="215" t="str">
        <f t="shared" si="1262"/>
        <v>U$17</v>
      </c>
      <c r="V1029" s="215" t="str">
        <f t="shared" si="1262"/>
        <v>V$17</v>
      </c>
      <c r="W1029" s="215" t="str">
        <f t="shared" si="1262"/>
        <v>W$17</v>
      </c>
      <c r="X1029" s="215" t="str">
        <f t="shared" si="1262"/>
        <v>X$17</v>
      </c>
      <c r="Y1029" s="215" t="str">
        <f t="shared" si="1262"/>
        <v>Y$17</v>
      </c>
      <c r="Z1029" s="215" t="str">
        <f t="shared" si="1262"/>
        <v>Z$17</v>
      </c>
      <c r="AA1029" s="215" t="str">
        <f t="shared" si="1262"/>
        <v>AA$17</v>
      </c>
      <c r="AB1029" s="215" t="str">
        <f t="shared" si="1262"/>
        <v>AB$17</v>
      </c>
      <c r="AC1029" s="215" t="str">
        <f t="shared" si="1262"/>
        <v>AC$17</v>
      </c>
      <c r="AD1029" s="215" t="str">
        <f t="shared" si="1262"/>
        <v>AD$17</v>
      </c>
      <c r="AE1029" s="215" t="str">
        <f t="shared" si="1262"/>
        <v>AE$17</v>
      </c>
      <c r="AF1029" s="215" t="str">
        <f t="shared" si="1262"/>
        <v>AF$17</v>
      </c>
      <c r="AG1029" s="215" t="str">
        <f t="shared" si="1262"/>
        <v>AG$17</v>
      </c>
      <c r="AH1029" s="215" t="str">
        <f t="shared" si="1262"/>
        <v>AH$17</v>
      </c>
      <c r="AI1029" s="215" t="str">
        <f t="shared" si="1262"/>
        <v>AI$17</v>
      </c>
      <c r="AJ1029" s="215" t="str">
        <f t="shared" si="1262"/>
        <v>AJ$17</v>
      </c>
      <c r="AK1029" s="215" t="str">
        <f t="shared" si="1262"/>
        <v>AK$17</v>
      </c>
      <c r="AL1029" s="215" t="str">
        <f t="shared" si="1262"/>
        <v>AL$17</v>
      </c>
      <c r="AM1029" s="215" t="str">
        <f t="shared" si="1262"/>
        <v>AM$17</v>
      </c>
      <c r="AN1029" s="215" t="str">
        <f t="shared" si="1262"/>
        <v>AN$17</v>
      </c>
      <c r="AO1029" s="215" t="str">
        <f t="shared" si="1262"/>
        <v>AO$17</v>
      </c>
      <c r="AP1029" s="215" t="str">
        <f t="shared" si="1262"/>
        <v>AP$17</v>
      </c>
      <c r="AQ1029" s="215" t="str">
        <f t="shared" si="1262"/>
        <v>AQ$17</v>
      </c>
      <c r="AR1029" s="215" t="str">
        <f t="shared" si="1262"/>
        <v>AR$17</v>
      </c>
      <c r="AS1029" s="215" t="str">
        <f t="shared" si="1262"/>
        <v>AS$17</v>
      </c>
      <c r="AT1029" s="215" t="str">
        <f t="shared" si="1262"/>
        <v>AT$17</v>
      </c>
      <c r="AU1029" s="215" t="str">
        <f t="shared" si="1262"/>
        <v>AU$17</v>
      </c>
      <c r="AV1029" s="215" t="str">
        <f t="shared" si="1262"/>
        <v>AV$17</v>
      </c>
      <c r="AW1029" s="215" t="str">
        <f t="shared" si="1262"/>
        <v>AW$17</v>
      </c>
      <c r="AX1029" s="215" t="str">
        <f t="shared" si="1262"/>
        <v>AX$17</v>
      </c>
      <c r="AY1029" s="215" t="str">
        <f t="shared" si="1262"/>
        <v>AY$17</v>
      </c>
      <c r="AZ1029" s="215" t="str">
        <f t="shared" si="1262"/>
        <v>AZ$17</v>
      </c>
      <c r="BA1029" s="215" t="str">
        <f t="shared" si="1262"/>
        <v>BA$17</v>
      </c>
      <c r="BB1029" s="215" t="str">
        <f t="shared" si="1262"/>
        <v>BB$17</v>
      </c>
      <c r="BC1029" s="215" t="str">
        <f t="shared" si="1262"/>
        <v>BC$17</v>
      </c>
      <c r="BD1029" s="215" t="str">
        <f t="shared" si="1262"/>
        <v>BD$17</v>
      </c>
      <c r="BE1029" s="215" t="str">
        <f t="shared" si="1262"/>
        <v>BE$17</v>
      </c>
      <c r="BF1029" s="215" t="str">
        <f t="shared" si="1262"/>
        <v>BF$17</v>
      </c>
      <c r="BG1029" s="215" t="str">
        <f t="shared" si="1262"/>
        <v>BG$17</v>
      </c>
      <c r="BH1029" s="215" t="str">
        <f t="shared" si="1262"/>
        <v>BH$17</v>
      </c>
      <c r="BI1029" s="215" t="str">
        <f t="shared" si="1262"/>
        <v>BI$17</v>
      </c>
      <c r="BJ1029" s="215" t="str">
        <f t="shared" si="1262"/>
        <v>BJ$17</v>
      </c>
      <c r="BK1029" s="215" t="str">
        <f t="shared" si="1262"/>
        <v>BK$17</v>
      </c>
      <c r="BL1029" s="215" t="str">
        <f t="shared" si="1262"/>
        <v>BL$17</v>
      </c>
      <c r="BM1029" s="215" t="str">
        <f t="shared" si="1262"/>
        <v>BM$17</v>
      </c>
      <c r="BN1029" s="215" t="str">
        <f t="shared" si="1262"/>
        <v>BN$17</v>
      </c>
      <c r="BO1029" s="215" t="str">
        <f t="shared" si="1262"/>
        <v>BO$17</v>
      </c>
      <c r="BP1029" s="215" t="str">
        <f t="shared" si="1262"/>
        <v>BP$17</v>
      </c>
      <c r="BQ1029" s="215" t="str">
        <f t="shared" si="1262"/>
        <v>BQ$17</v>
      </c>
      <c r="BR1029" s="215" t="str">
        <f t="shared" si="1262"/>
        <v>BR$17</v>
      </c>
      <c r="BS1029" s="215" t="str">
        <f t="shared" si="1262"/>
        <v>BS$17</v>
      </c>
      <c r="BT1029" s="215" t="str">
        <f t="shared" si="1262"/>
        <v>BT$17</v>
      </c>
      <c r="BU1029" s="215" t="str">
        <f t="shared" si="1262"/>
        <v>BU$17</v>
      </c>
      <c r="BV1029" s="215" t="str">
        <f t="shared" si="1262"/>
        <v>BV$17</v>
      </c>
      <c r="BW1029" s="215" t="str">
        <f t="shared" si="1262"/>
        <v>BW$17</v>
      </c>
      <c r="BX1029" s="215" t="str">
        <f t="shared" si="1262"/>
        <v>BX$17</v>
      </c>
      <c r="BY1029" s="215" t="str">
        <f t="shared" si="1262"/>
        <v>BY$17</v>
      </c>
      <c r="BZ1029" s="215" t="str">
        <f t="shared" si="1262"/>
        <v>BZ$17</v>
      </c>
      <c r="CA1029" s="215" t="str">
        <f t="shared" si="1262"/>
        <v>CA$17</v>
      </c>
      <c r="CB1029" s="215" t="str">
        <f t="shared" si="1262"/>
        <v>CB$17</v>
      </c>
      <c r="CC1029" s="215" t="str">
        <f t="shared" si="1262"/>
        <v>CC$17</v>
      </c>
      <c r="CD1029" s="215" t="str">
        <f t="shared" si="1262"/>
        <v>CD$17</v>
      </c>
      <c r="CE1029" s="215" t="str">
        <f t="shared" ref="CE1029:CL1029" si="1263">CE1013</f>
        <v>CE$17</v>
      </c>
      <c r="CF1029" s="215" t="str">
        <f t="shared" si="1263"/>
        <v>CF$17</v>
      </c>
      <c r="CG1029" s="215" t="str">
        <f t="shared" si="1263"/>
        <v>CG$17</v>
      </c>
      <c r="CH1029" s="215" t="str">
        <f t="shared" si="1263"/>
        <v>CH$17</v>
      </c>
      <c r="CI1029" s="215" t="str">
        <f t="shared" si="1263"/>
        <v>CI$17</v>
      </c>
      <c r="CJ1029" s="215" t="str">
        <f t="shared" si="1263"/>
        <v>CJ$17</v>
      </c>
      <c r="CK1029" s="215" t="str">
        <f t="shared" si="1263"/>
        <v>CK$17</v>
      </c>
      <c r="CL1029" s="215" t="str">
        <f t="shared" si="1263"/>
        <v>CL$17</v>
      </c>
      <c r="CN1029" s="79"/>
      <c r="CO1029" s="215" t="str">
        <f t="shared" ref="CO1029:DL1029" si="1264">CO1013</f>
        <v>CO$17</v>
      </c>
      <c r="CP1029" s="215" t="str">
        <f t="shared" si="1264"/>
        <v>CP$17</v>
      </c>
      <c r="CQ1029" s="215" t="str">
        <f t="shared" si="1264"/>
        <v>CQ$17</v>
      </c>
      <c r="CR1029" s="215" t="str">
        <f t="shared" si="1264"/>
        <v>CR$17</v>
      </c>
      <c r="CS1029" s="215" t="str">
        <f t="shared" si="1264"/>
        <v>CS$17</v>
      </c>
      <c r="CT1029" s="215" t="str">
        <f t="shared" si="1264"/>
        <v>CT$17</v>
      </c>
      <c r="CU1029" s="215" t="str">
        <f t="shared" si="1264"/>
        <v>CU$17</v>
      </c>
      <c r="CV1029" s="215" t="str">
        <f t="shared" si="1264"/>
        <v>CV$17</v>
      </c>
      <c r="CW1029" s="215" t="str">
        <f t="shared" si="1264"/>
        <v>CW$17</v>
      </c>
      <c r="CX1029" s="215" t="str">
        <f t="shared" si="1264"/>
        <v>CX$17</v>
      </c>
      <c r="CY1029" s="215" t="str">
        <f t="shared" si="1264"/>
        <v>CY$17</v>
      </c>
      <c r="CZ1029" s="215" t="str">
        <f t="shared" si="1264"/>
        <v>CZ$17</v>
      </c>
      <c r="DA1029" s="215" t="str">
        <f t="shared" si="1264"/>
        <v>DA$17</v>
      </c>
      <c r="DB1029" s="215" t="str">
        <f t="shared" si="1264"/>
        <v>DB$17</v>
      </c>
      <c r="DC1029" s="215" t="str">
        <f t="shared" si="1264"/>
        <v>DC$17</v>
      </c>
      <c r="DD1029" s="215" t="str">
        <f t="shared" si="1264"/>
        <v>DD$17</v>
      </c>
      <c r="DE1029" s="215" t="str">
        <f t="shared" si="1264"/>
        <v>DE$17</v>
      </c>
      <c r="DF1029" s="215" t="str">
        <f t="shared" si="1264"/>
        <v>DF$17</v>
      </c>
      <c r="DG1029" s="215" t="str">
        <f t="shared" si="1264"/>
        <v>DG$17</v>
      </c>
      <c r="DH1029" s="215" t="str">
        <f t="shared" si="1264"/>
        <v>DH$17</v>
      </c>
      <c r="DI1029" s="215" t="str">
        <f t="shared" si="1264"/>
        <v>DI$17</v>
      </c>
      <c r="DJ1029" s="215" t="str">
        <f t="shared" si="1264"/>
        <v>DJ$17</v>
      </c>
      <c r="DK1029" s="215" t="str">
        <f t="shared" si="1264"/>
        <v>DK$17</v>
      </c>
      <c r="DL1029" s="215" t="str">
        <f t="shared" si="1264"/>
        <v>DL$17</v>
      </c>
    </row>
    <row r="1030" spans="1:116" x14ac:dyDescent="0.4">
      <c r="B1030" t="s">
        <v>332</v>
      </c>
      <c r="D1030" t="s">
        <v>801</v>
      </c>
      <c r="E1030" s="8" t="str">
        <f t="shared" ref="E1030:E1033" si="1265">ROW()&amp;" "&amp;D1030</f>
        <v>1030 SUBCAC-S</v>
      </c>
      <c r="G1030" s="89" t="str">
        <f>G1018</f>
        <v>New user acquisition cost</v>
      </c>
      <c r="H1030" s="12"/>
      <c r="I1030" s="60"/>
      <c r="J1030" s="60"/>
      <c r="K1030" s="15"/>
      <c r="L1030" s="15"/>
      <c r="M1030" s="15"/>
      <c r="N1030" s="15"/>
      <c r="O1030" s="15"/>
      <c r="P1030" s="15"/>
      <c r="R1030" s="15"/>
      <c r="S1030" s="215">
        <f t="shared" ref="S1030:CD1030" si="1266">S1015</f>
        <v>0</v>
      </c>
      <c r="T1030" s="215">
        <f t="shared" si="1266"/>
        <v>0</v>
      </c>
      <c r="U1030" s="215">
        <f t="shared" si="1266"/>
        <v>0</v>
      </c>
      <c r="V1030" s="215">
        <f t="shared" si="1266"/>
        <v>0</v>
      </c>
      <c r="W1030" s="215">
        <f t="shared" si="1266"/>
        <v>0</v>
      </c>
      <c r="X1030" s="215">
        <f t="shared" si="1266"/>
        <v>0</v>
      </c>
      <c r="Y1030" s="215">
        <f t="shared" si="1266"/>
        <v>0</v>
      </c>
      <c r="Z1030" s="215">
        <f t="shared" si="1266"/>
        <v>0</v>
      </c>
      <c r="AA1030" s="215">
        <f t="shared" si="1266"/>
        <v>0</v>
      </c>
      <c r="AB1030" s="215">
        <f t="shared" si="1266"/>
        <v>0</v>
      </c>
      <c r="AC1030" s="215">
        <f t="shared" si="1266"/>
        <v>0</v>
      </c>
      <c r="AD1030" s="215">
        <f t="shared" si="1266"/>
        <v>0</v>
      </c>
      <c r="AE1030" s="215">
        <f t="shared" si="1266"/>
        <v>0</v>
      </c>
      <c r="AF1030" s="215">
        <f t="shared" si="1266"/>
        <v>0</v>
      </c>
      <c r="AG1030" s="215">
        <f t="shared" si="1266"/>
        <v>0</v>
      </c>
      <c r="AH1030" s="215">
        <f t="shared" si="1266"/>
        <v>0</v>
      </c>
      <c r="AI1030" s="215">
        <f t="shared" si="1266"/>
        <v>0</v>
      </c>
      <c r="AJ1030" s="215">
        <f t="shared" si="1266"/>
        <v>0</v>
      </c>
      <c r="AK1030" s="215">
        <f t="shared" si="1266"/>
        <v>0</v>
      </c>
      <c r="AL1030" s="215">
        <f t="shared" si="1266"/>
        <v>0</v>
      </c>
      <c r="AM1030" s="215">
        <f t="shared" si="1266"/>
        <v>0</v>
      </c>
      <c r="AN1030" s="215">
        <f t="shared" si="1266"/>
        <v>0</v>
      </c>
      <c r="AO1030" s="215">
        <f t="shared" si="1266"/>
        <v>0</v>
      </c>
      <c r="AP1030" s="215">
        <f t="shared" si="1266"/>
        <v>0</v>
      </c>
      <c r="AQ1030" s="215">
        <f t="shared" si="1266"/>
        <v>0</v>
      </c>
      <c r="AR1030" s="215">
        <f t="shared" si="1266"/>
        <v>0</v>
      </c>
      <c r="AS1030" s="215">
        <f t="shared" si="1266"/>
        <v>0</v>
      </c>
      <c r="AT1030" s="215">
        <f t="shared" si="1266"/>
        <v>0</v>
      </c>
      <c r="AU1030" s="215">
        <f t="shared" si="1266"/>
        <v>0</v>
      </c>
      <c r="AV1030" s="215">
        <f t="shared" si="1266"/>
        <v>0</v>
      </c>
      <c r="AW1030" s="215">
        <f t="shared" si="1266"/>
        <v>0</v>
      </c>
      <c r="AX1030" s="215">
        <f t="shared" si="1266"/>
        <v>0</v>
      </c>
      <c r="AY1030" s="215">
        <f t="shared" si="1266"/>
        <v>0</v>
      </c>
      <c r="AZ1030" s="215">
        <f t="shared" si="1266"/>
        <v>0</v>
      </c>
      <c r="BA1030" s="215">
        <f t="shared" si="1266"/>
        <v>0</v>
      </c>
      <c r="BB1030" s="215">
        <f t="shared" si="1266"/>
        <v>0</v>
      </c>
      <c r="BC1030" s="215">
        <f t="shared" si="1266"/>
        <v>0</v>
      </c>
      <c r="BD1030" s="215">
        <f t="shared" si="1266"/>
        <v>0</v>
      </c>
      <c r="BE1030" s="215">
        <f t="shared" si="1266"/>
        <v>0</v>
      </c>
      <c r="BF1030" s="215">
        <f t="shared" si="1266"/>
        <v>0</v>
      </c>
      <c r="BG1030" s="215">
        <f t="shared" si="1266"/>
        <v>0</v>
      </c>
      <c r="BH1030" s="215">
        <f t="shared" si="1266"/>
        <v>0</v>
      </c>
      <c r="BI1030" s="215">
        <f t="shared" si="1266"/>
        <v>0</v>
      </c>
      <c r="BJ1030" s="215">
        <f t="shared" si="1266"/>
        <v>0</v>
      </c>
      <c r="BK1030" s="215">
        <f t="shared" si="1266"/>
        <v>0</v>
      </c>
      <c r="BL1030" s="215">
        <f t="shared" si="1266"/>
        <v>0</v>
      </c>
      <c r="BM1030" s="215">
        <f t="shared" si="1266"/>
        <v>0</v>
      </c>
      <c r="BN1030" s="215">
        <f t="shared" si="1266"/>
        <v>0</v>
      </c>
      <c r="BO1030" s="215">
        <f t="shared" si="1266"/>
        <v>0</v>
      </c>
      <c r="BP1030" s="215">
        <f t="shared" si="1266"/>
        <v>0</v>
      </c>
      <c r="BQ1030" s="215">
        <f t="shared" si="1266"/>
        <v>0</v>
      </c>
      <c r="BR1030" s="215">
        <f t="shared" si="1266"/>
        <v>0</v>
      </c>
      <c r="BS1030" s="215">
        <f t="shared" si="1266"/>
        <v>0</v>
      </c>
      <c r="BT1030" s="215">
        <f t="shared" si="1266"/>
        <v>0</v>
      </c>
      <c r="BU1030" s="215">
        <f t="shared" si="1266"/>
        <v>0</v>
      </c>
      <c r="BV1030" s="215">
        <f t="shared" si="1266"/>
        <v>0</v>
      </c>
      <c r="BW1030" s="215">
        <f t="shared" si="1266"/>
        <v>0</v>
      </c>
      <c r="BX1030" s="215">
        <f t="shared" si="1266"/>
        <v>0</v>
      </c>
      <c r="BY1030" s="215">
        <f t="shared" si="1266"/>
        <v>0</v>
      </c>
      <c r="BZ1030" s="215">
        <f t="shared" si="1266"/>
        <v>0</v>
      </c>
      <c r="CA1030" s="215">
        <f t="shared" si="1266"/>
        <v>0</v>
      </c>
      <c r="CB1030" s="215">
        <f t="shared" si="1266"/>
        <v>0</v>
      </c>
      <c r="CC1030" s="215">
        <f t="shared" si="1266"/>
        <v>0</v>
      </c>
      <c r="CD1030" s="215">
        <f t="shared" si="1266"/>
        <v>0</v>
      </c>
      <c r="CE1030" s="215">
        <f t="shared" ref="CE1030:CL1030" si="1267">CE1015</f>
        <v>0</v>
      </c>
      <c r="CF1030" s="215">
        <f t="shared" si="1267"/>
        <v>0</v>
      </c>
      <c r="CG1030" s="215">
        <f t="shared" si="1267"/>
        <v>0</v>
      </c>
      <c r="CH1030" s="215">
        <f t="shared" si="1267"/>
        <v>0</v>
      </c>
      <c r="CI1030" s="215">
        <f t="shared" si="1267"/>
        <v>0</v>
      </c>
      <c r="CJ1030" s="215">
        <f t="shared" si="1267"/>
        <v>0</v>
      </c>
      <c r="CK1030" s="215">
        <f t="shared" si="1267"/>
        <v>0</v>
      </c>
      <c r="CL1030" s="215">
        <f t="shared" si="1267"/>
        <v>0</v>
      </c>
      <c r="CN1030" s="60"/>
      <c r="CO1030" s="215">
        <f t="shared" ref="CO1030:DL1030" si="1268">CO1015</f>
        <v>0</v>
      </c>
      <c r="CP1030" s="215">
        <f t="shared" si="1268"/>
        <v>0</v>
      </c>
      <c r="CQ1030" s="215">
        <f t="shared" si="1268"/>
        <v>0</v>
      </c>
      <c r="CR1030" s="215">
        <f t="shared" si="1268"/>
        <v>0</v>
      </c>
      <c r="CS1030" s="215">
        <f t="shared" si="1268"/>
        <v>0</v>
      </c>
      <c r="CT1030" s="215">
        <f t="shared" si="1268"/>
        <v>0</v>
      </c>
      <c r="CU1030" s="215">
        <f t="shared" si="1268"/>
        <v>0</v>
      </c>
      <c r="CV1030" s="215">
        <f t="shared" si="1268"/>
        <v>0</v>
      </c>
      <c r="CW1030" s="215">
        <f t="shared" si="1268"/>
        <v>0</v>
      </c>
      <c r="CX1030" s="215">
        <f t="shared" si="1268"/>
        <v>0</v>
      </c>
      <c r="CY1030" s="215">
        <f t="shared" si="1268"/>
        <v>0</v>
      </c>
      <c r="CZ1030" s="215">
        <f t="shared" si="1268"/>
        <v>0</v>
      </c>
      <c r="DA1030" s="215">
        <f t="shared" si="1268"/>
        <v>0</v>
      </c>
      <c r="DB1030" s="215">
        <f t="shared" si="1268"/>
        <v>0</v>
      </c>
      <c r="DC1030" s="215">
        <f t="shared" si="1268"/>
        <v>0</v>
      </c>
      <c r="DD1030" s="215">
        <f t="shared" si="1268"/>
        <v>0</v>
      </c>
      <c r="DE1030" s="215">
        <f t="shared" si="1268"/>
        <v>0</v>
      </c>
      <c r="DF1030" s="215">
        <f t="shared" si="1268"/>
        <v>0</v>
      </c>
      <c r="DG1030" s="215">
        <f t="shared" si="1268"/>
        <v>0</v>
      </c>
      <c r="DH1030" s="215">
        <f t="shared" si="1268"/>
        <v>0</v>
      </c>
      <c r="DI1030" s="215">
        <f t="shared" si="1268"/>
        <v>0</v>
      </c>
      <c r="DJ1030" s="215">
        <f t="shared" si="1268"/>
        <v>0</v>
      </c>
      <c r="DK1030" s="215">
        <f t="shared" si="1268"/>
        <v>0</v>
      </c>
      <c r="DL1030" s="215">
        <f t="shared" si="1268"/>
        <v>0</v>
      </c>
    </row>
    <row r="1031" spans="1:116" x14ac:dyDescent="0.4">
      <c r="B1031" t="s">
        <v>332</v>
      </c>
      <c r="D1031" t="s">
        <v>801</v>
      </c>
      <c r="E1031" s="8" t="str">
        <f t="shared" si="1265"/>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801</v>
      </c>
      <c r="E1032" s="8" t="str">
        <f t="shared" si="1265"/>
        <v>1032 SUBCAC-S</v>
      </c>
      <c r="G1032" s="89" t="str">
        <f>G1016</f>
        <v>Secondary revenue driver</v>
      </c>
      <c r="H1032" s="90"/>
      <c r="I1032" s="213"/>
      <c r="J1032" s="213"/>
      <c r="K1032" s="214"/>
      <c r="L1032" s="214"/>
      <c r="M1032" s="214"/>
      <c r="N1032" s="214"/>
      <c r="O1032" s="214"/>
      <c r="P1032" s="214"/>
      <c r="R1032" s="214"/>
      <c r="S1032" s="4" t="str">
        <f t="shared" ref="S1032:CD1032" si="1269">ADDRESS(ROW(S1021),COLUMN(S1021),2)</f>
        <v>S$1021</v>
      </c>
      <c r="T1032" s="4" t="str">
        <f t="shared" si="1269"/>
        <v>T$1021</v>
      </c>
      <c r="U1032" s="4" t="str">
        <f t="shared" si="1269"/>
        <v>U$1021</v>
      </c>
      <c r="V1032" s="4" t="str">
        <f t="shared" si="1269"/>
        <v>V$1021</v>
      </c>
      <c r="W1032" s="4" t="str">
        <f t="shared" si="1269"/>
        <v>W$1021</v>
      </c>
      <c r="X1032" s="4" t="str">
        <f t="shared" si="1269"/>
        <v>X$1021</v>
      </c>
      <c r="Y1032" s="4" t="str">
        <f t="shared" si="1269"/>
        <v>Y$1021</v>
      </c>
      <c r="Z1032" s="4" t="str">
        <f t="shared" si="1269"/>
        <v>Z$1021</v>
      </c>
      <c r="AA1032" s="4" t="str">
        <f t="shared" si="1269"/>
        <v>AA$1021</v>
      </c>
      <c r="AB1032" s="4" t="str">
        <f t="shared" si="1269"/>
        <v>AB$1021</v>
      </c>
      <c r="AC1032" s="4" t="str">
        <f t="shared" si="1269"/>
        <v>AC$1021</v>
      </c>
      <c r="AD1032" s="4" t="str">
        <f t="shared" si="1269"/>
        <v>AD$1021</v>
      </c>
      <c r="AE1032" s="4" t="str">
        <f t="shared" si="1269"/>
        <v>AE$1021</v>
      </c>
      <c r="AF1032" s="4" t="str">
        <f t="shared" si="1269"/>
        <v>AF$1021</v>
      </c>
      <c r="AG1032" s="4" t="str">
        <f t="shared" si="1269"/>
        <v>AG$1021</v>
      </c>
      <c r="AH1032" s="4" t="str">
        <f t="shared" si="1269"/>
        <v>AH$1021</v>
      </c>
      <c r="AI1032" s="4" t="str">
        <f t="shared" si="1269"/>
        <v>AI$1021</v>
      </c>
      <c r="AJ1032" s="4" t="str">
        <f t="shared" si="1269"/>
        <v>AJ$1021</v>
      </c>
      <c r="AK1032" s="4" t="str">
        <f t="shared" si="1269"/>
        <v>AK$1021</v>
      </c>
      <c r="AL1032" s="4" t="str">
        <f t="shared" si="1269"/>
        <v>AL$1021</v>
      </c>
      <c r="AM1032" s="4" t="str">
        <f t="shared" si="1269"/>
        <v>AM$1021</v>
      </c>
      <c r="AN1032" s="4" t="str">
        <f t="shared" si="1269"/>
        <v>AN$1021</v>
      </c>
      <c r="AO1032" s="4" t="str">
        <f t="shared" si="1269"/>
        <v>AO$1021</v>
      </c>
      <c r="AP1032" s="4" t="str">
        <f t="shared" si="1269"/>
        <v>AP$1021</v>
      </c>
      <c r="AQ1032" s="4" t="str">
        <f t="shared" si="1269"/>
        <v>AQ$1021</v>
      </c>
      <c r="AR1032" s="4" t="str">
        <f t="shared" si="1269"/>
        <v>AR$1021</v>
      </c>
      <c r="AS1032" s="4" t="str">
        <f t="shared" si="1269"/>
        <v>AS$1021</v>
      </c>
      <c r="AT1032" s="4" t="str">
        <f t="shared" si="1269"/>
        <v>AT$1021</v>
      </c>
      <c r="AU1032" s="4" t="str">
        <f t="shared" si="1269"/>
        <v>AU$1021</v>
      </c>
      <c r="AV1032" s="4" t="str">
        <f t="shared" si="1269"/>
        <v>AV$1021</v>
      </c>
      <c r="AW1032" s="4" t="str">
        <f t="shared" si="1269"/>
        <v>AW$1021</v>
      </c>
      <c r="AX1032" s="4" t="str">
        <f t="shared" si="1269"/>
        <v>AX$1021</v>
      </c>
      <c r="AY1032" s="4" t="str">
        <f t="shared" si="1269"/>
        <v>AY$1021</v>
      </c>
      <c r="AZ1032" s="4" t="str">
        <f t="shared" si="1269"/>
        <v>AZ$1021</v>
      </c>
      <c r="BA1032" s="4" t="str">
        <f t="shared" si="1269"/>
        <v>BA$1021</v>
      </c>
      <c r="BB1032" s="4" t="str">
        <f t="shared" si="1269"/>
        <v>BB$1021</v>
      </c>
      <c r="BC1032" s="4" t="str">
        <f t="shared" si="1269"/>
        <v>BC$1021</v>
      </c>
      <c r="BD1032" s="4" t="str">
        <f t="shared" si="1269"/>
        <v>BD$1021</v>
      </c>
      <c r="BE1032" s="4" t="str">
        <f t="shared" si="1269"/>
        <v>BE$1021</v>
      </c>
      <c r="BF1032" s="4" t="str">
        <f t="shared" si="1269"/>
        <v>BF$1021</v>
      </c>
      <c r="BG1032" s="4" t="str">
        <f t="shared" si="1269"/>
        <v>BG$1021</v>
      </c>
      <c r="BH1032" s="4" t="str">
        <f t="shared" si="1269"/>
        <v>BH$1021</v>
      </c>
      <c r="BI1032" s="4" t="str">
        <f t="shared" si="1269"/>
        <v>BI$1021</v>
      </c>
      <c r="BJ1032" s="4" t="str">
        <f t="shared" si="1269"/>
        <v>BJ$1021</v>
      </c>
      <c r="BK1032" s="4" t="str">
        <f t="shared" si="1269"/>
        <v>BK$1021</v>
      </c>
      <c r="BL1032" s="4" t="str">
        <f t="shared" si="1269"/>
        <v>BL$1021</v>
      </c>
      <c r="BM1032" s="4" t="str">
        <f t="shared" si="1269"/>
        <v>BM$1021</v>
      </c>
      <c r="BN1032" s="4" t="str">
        <f t="shared" si="1269"/>
        <v>BN$1021</v>
      </c>
      <c r="BO1032" s="4" t="str">
        <f t="shared" si="1269"/>
        <v>BO$1021</v>
      </c>
      <c r="BP1032" s="4" t="str">
        <f t="shared" si="1269"/>
        <v>BP$1021</v>
      </c>
      <c r="BQ1032" s="4" t="str">
        <f t="shared" si="1269"/>
        <v>BQ$1021</v>
      </c>
      <c r="BR1032" s="4" t="str">
        <f t="shared" si="1269"/>
        <v>BR$1021</v>
      </c>
      <c r="BS1032" s="4" t="str">
        <f t="shared" si="1269"/>
        <v>BS$1021</v>
      </c>
      <c r="BT1032" s="4" t="str">
        <f t="shared" si="1269"/>
        <v>BT$1021</v>
      </c>
      <c r="BU1032" s="4" t="str">
        <f t="shared" si="1269"/>
        <v>BU$1021</v>
      </c>
      <c r="BV1032" s="4" t="str">
        <f t="shared" si="1269"/>
        <v>BV$1021</v>
      </c>
      <c r="BW1032" s="4" t="str">
        <f t="shared" si="1269"/>
        <v>BW$1021</v>
      </c>
      <c r="BX1032" s="4" t="str">
        <f t="shared" si="1269"/>
        <v>BX$1021</v>
      </c>
      <c r="BY1032" s="4" t="str">
        <f t="shared" si="1269"/>
        <v>BY$1021</v>
      </c>
      <c r="BZ1032" s="4" t="str">
        <f t="shared" si="1269"/>
        <v>BZ$1021</v>
      </c>
      <c r="CA1032" s="4" t="str">
        <f t="shared" si="1269"/>
        <v>CA$1021</v>
      </c>
      <c r="CB1032" s="4" t="str">
        <f t="shared" si="1269"/>
        <v>CB$1021</v>
      </c>
      <c r="CC1032" s="4" t="str">
        <f t="shared" si="1269"/>
        <v>CC$1021</v>
      </c>
      <c r="CD1032" s="4" t="str">
        <f t="shared" si="1269"/>
        <v>CD$1021</v>
      </c>
      <c r="CE1032" s="4" t="str">
        <f t="shared" ref="CE1032:CL1032" si="1270">ADDRESS(ROW(CE1021),COLUMN(CE1021),2)</f>
        <v>CE$1021</v>
      </c>
      <c r="CF1032" s="4" t="str">
        <f t="shared" si="1270"/>
        <v>CF$1021</v>
      </c>
      <c r="CG1032" s="4" t="str">
        <f t="shared" si="1270"/>
        <v>CG$1021</v>
      </c>
      <c r="CH1032" s="4" t="str">
        <f t="shared" si="1270"/>
        <v>CH$1021</v>
      </c>
      <c r="CI1032" s="4" t="str">
        <f t="shared" si="1270"/>
        <v>CI$1021</v>
      </c>
      <c r="CJ1032" s="4" t="str">
        <f t="shared" si="1270"/>
        <v>CJ$1021</v>
      </c>
      <c r="CK1032" s="4" t="str">
        <f t="shared" si="1270"/>
        <v>CK$1021</v>
      </c>
      <c r="CL1032" s="4" t="str">
        <f t="shared" si="1270"/>
        <v>CL$1021</v>
      </c>
      <c r="CN1032" s="213"/>
      <c r="CO1032" s="4" t="str">
        <f t="shared" ref="CO1032:DL1032" si="1271">ADDRESS(ROW(CO1021),COLUMN(CO1021),2)</f>
        <v>CO$1021</v>
      </c>
      <c r="CP1032" s="4" t="str">
        <f t="shared" si="1271"/>
        <v>CP$1021</v>
      </c>
      <c r="CQ1032" s="4" t="str">
        <f t="shared" si="1271"/>
        <v>CQ$1021</v>
      </c>
      <c r="CR1032" s="4" t="str">
        <f t="shared" si="1271"/>
        <v>CR$1021</v>
      </c>
      <c r="CS1032" s="4" t="str">
        <f t="shared" si="1271"/>
        <v>CS$1021</v>
      </c>
      <c r="CT1032" s="4" t="str">
        <f t="shared" si="1271"/>
        <v>CT$1021</v>
      </c>
      <c r="CU1032" s="4" t="str">
        <f t="shared" si="1271"/>
        <v>CU$1021</v>
      </c>
      <c r="CV1032" s="4" t="str">
        <f t="shared" si="1271"/>
        <v>CV$1021</v>
      </c>
      <c r="CW1032" s="4" t="str">
        <f t="shared" si="1271"/>
        <v>CW$1021</v>
      </c>
      <c r="CX1032" s="4" t="str">
        <f t="shared" si="1271"/>
        <v>CX$1021</v>
      </c>
      <c r="CY1032" s="4" t="str">
        <f t="shared" si="1271"/>
        <v>CY$1021</v>
      </c>
      <c r="CZ1032" s="4" t="str">
        <f t="shared" si="1271"/>
        <v>CZ$1021</v>
      </c>
      <c r="DA1032" s="4" t="str">
        <f t="shared" si="1271"/>
        <v>DA$1021</v>
      </c>
      <c r="DB1032" s="4" t="str">
        <f t="shared" si="1271"/>
        <v>DB$1021</v>
      </c>
      <c r="DC1032" s="4" t="str">
        <f t="shared" si="1271"/>
        <v>DC$1021</v>
      </c>
      <c r="DD1032" s="4" t="str">
        <f t="shared" si="1271"/>
        <v>DD$1021</v>
      </c>
      <c r="DE1032" s="4" t="str">
        <f t="shared" si="1271"/>
        <v>DE$1021</v>
      </c>
      <c r="DF1032" s="4" t="str">
        <f t="shared" si="1271"/>
        <v>DF$1021</v>
      </c>
      <c r="DG1032" s="4" t="str">
        <f t="shared" si="1271"/>
        <v>DG$1021</v>
      </c>
      <c r="DH1032" s="4" t="str">
        <f t="shared" si="1271"/>
        <v>DH$1021</v>
      </c>
      <c r="DI1032" s="4" t="str">
        <f t="shared" si="1271"/>
        <v>DI$1021</v>
      </c>
      <c r="DJ1032" s="4" t="str">
        <f t="shared" si="1271"/>
        <v>DJ$1021</v>
      </c>
      <c r="DK1032" s="4" t="str">
        <f t="shared" si="1271"/>
        <v>DK$1021</v>
      </c>
      <c r="DL1032" s="4" t="str">
        <f t="shared" si="1271"/>
        <v>DL$1021</v>
      </c>
    </row>
    <row r="1033" spans="1:116" x14ac:dyDescent="0.4">
      <c r="B1033" t="s">
        <v>332</v>
      </c>
      <c r="D1033" t="s">
        <v>801</v>
      </c>
      <c r="E1033" s="8" t="str">
        <f t="shared" si="1265"/>
        <v>1033 SUBCAC-S</v>
      </c>
      <c r="G1033" s="8" t="str">
        <f>G1017</f>
        <v>Secondary volume driver</v>
      </c>
      <c r="H1033" s="12"/>
      <c r="I1033" s="60"/>
      <c r="J1033" s="60"/>
      <c r="K1033" s="15"/>
      <c r="L1033" s="15"/>
      <c r="M1033" s="15"/>
      <c r="N1033" s="15"/>
      <c r="O1033" s="15"/>
      <c r="P1033" s="15"/>
      <c r="R1033" s="15"/>
      <c r="S1033" s="215" t="str">
        <f t="shared" ref="S1033:CD1033" si="1272">S1017</f>
        <v>S$19</v>
      </c>
      <c r="T1033" s="215" t="str">
        <f t="shared" si="1272"/>
        <v>T$19</v>
      </c>
      <c r="U1033" s="215" t="str">
        <f t="shared" si="1272"/>
        <v>U$19</v>
      </c>
      <c r="V1033" s="215" t="str">
        <f t="shared" si="1272"/>
        <v>V$19</v>
      </c>
      <c r="W1033" s="215" t="str">
        <f t="shared" si="1272"/>
        <v>W$19</v>
      </c>
      <c r="X1033" s="215" t="str">
        <f t="shared" si="1272"/>
        <v>X$19</v>
      </c>
      <c r="Y1033" s="215" t="str">
        <f t="shared" si="1272"/>
        <v>Y$19</v>
      </c>
      <c r="Z1033" s="215" t="str">
        <f t="shared" si="1272"/>
        <v>Z$19</v>
      </c>
      <c r="AA1033" s="215" t="str">
        <f t="shared" si="1272"/>
        <v>AA$19</v>
      </c>
      <c r="AB1033" s="215" t="str">
        <f t="shared" si="1272"/>
        <v>AB$19</v>
      </c>
      <c r="AC1033" s="215" t="str">
        <f t="shared" si="1272"/>
        <v>AC$19</v>
      </c>
      <c r="AD1033" s="215" t="str">
        <f t="shared" si="1272"/>
        <v>AD$19</v>
      </c>
      <c r="AE1033" s="215" t="str">
        <f t="shared" si="1272"/>
        <v>AE$19</v>
      </c>
      <c r="AF1033" s="215" t="str">
        <f t="shared" si="1272"/>
        <v>AF$19</v>
      </c>
      <c r="AG1033" s="215" t="str">
        <f t="shared" si="1272"/>
        <v>AG$19</v>
      </c>
      <c r="AH1033" s="215" t="str">
        <f t="shared" si="1272"/>
        <v>AH$19</v>
      </c>
      <c r="AI1033" s="215" t="str">
        <f t="shared" si="1272"/>
        <v>AI$19</v>
      </c>
      <c r="AJ1033" s="215" t="str">
        <f t="shared" si="1272"/>
        <v>AJ$19</v>
      </c>
      <c r="AK1033" s="215" t="str">
        <f t="shared" si="1272"/>
        <v>AK$19</v>
      </c>
      <c r="AL1033" s="215" t="str">
        <f t="shared" si="1272"/>
        <v>AL$19</v>
      </c>
      <c r="AM1033" s="215" t="str">
        <f t="shared" si="1272"/>
        <v>AM$19</v>
      </c>
      <c r="AN1033" s="215" t="str">
        <f t="shared" si="1272"/>
        <v>AN$19</v>
      </c>
      <c r="AO1033" s="215" t="str">
        <f t="shared" si="1272"/>
        <v>AO$19</v>
      </c>
      <c r="AP1033" s="215" t="str">
        <f t="shared" si="1272"/>
        <v>AP$19</v>
      </c>
      <c r="AQ1033" s="215" t="str">
        <f t="shared" si="1272"/>
        <v>AQ$19</v>
      </c>
      <c r="AR1033" s="215" t="str">
        <f t="shared" si="1272"/>
        <v>AR$19</v>
      </c>
      <c r="AS1033" s="215" t="str">
        <f t="shared" si="1272"/>
        <v>AS$19</v>
      </c>
      <c r="AT1033" s="215" t="str">
        <f t="shared" si="1272"/>
        <v>AT$19</v>
      </c>
      <c r="AU1033" s="215" t="str">
        <f t="shared" si="1272"/>
        <v>AU$19</v>
      </c>
      <c r="AV1033" s="215" t="str">
        <f t="shared" si="1272"/>
        <v>AV$19</v>
      </c>
      <c r="AW1033" s="215" t="str">
        <f t="shared" si="1272"/>
        <v>AW$19</v>
      </c>
      <c r="AX1033" s="215" t="str">
        <f t="shared" si="1272"/>
        <v>AX$19</v>
      </c>
      <c r="AY1033" s="215" t="str">
        <f t="shared" si="1272"/>
        <v>AY$19</v>
      </c>
      <c r="AZ1033" s="215" t="str">
        <f t="shared" si="1272"/>
        <v>AZ$19</v>
      </c>
      <c r="BA1033" s="215" t="str">
        <f t="shared" si="1272"/>
        <v>BA$19</v>
      </c>
      <c r="BB1033" s="215" t="str">
        <f t="shared" si="1272"/>
        <v>BB$19</v>
      </c>
      <c r="BC1033" s="215" t="str">
        <f t="shared" si="1272"/>
        <v>BC$19</v>
      </c>
      <c r="BD1033" s="215" t="str">
        <f t="shared" si="1272"/>
        <v>BD$19</v>
      </c>
      <c r="BE1033" s="215" t="str">
        <f t="shared" si="1272"/>
        <v>BE$19</v>
      </c>
      <c r="BF1033" s="215" t="str">
        <f t="shared" si="1272"/>
        <v>BF$19</v>
      </c>
      <c r="BG1033" s="215" t="str">
        <f t="shared" si="1272"/>
        <v>BG$19</v>
      </c>
      <c r="BH1033" s="215" t="str">
        <f t="shared" si="1272"/>
        <v>BH$19</v>
      </c>
      <c r="BI1033" s="215" t="str">
        <f t="shared" si="1272"/>
        <v>BI$19</v>
      </c>
      <c r="BJ1033" s="215" t="str">
        <f t="shared" si="1272"/>
        <v>BJ$19</v>
      </c>
      <c r="BK1033" s="215" t="str">
        <f t="shared" si="1272"/>
        <v>BK$19</v>
      </c>
      <c r="BL1033" s="215" t="str">
        <f t="shared" si="1272"/>
        <v>BL$19</v>
      </c>
      <c r="BM1033" s="215" t="str">
        <f t="shared" si="1272"/>
        <v>BM$19</v>
      </c>
      <c r="BN1033" s="215" t="str">
        <f t="shared" si="1272"/>
        <v>BN$19</v>
      </c>
      <c r="BO1033" s="215" t="str">
        <f t="shared" si="1272"/>
        <v>BO$19</v>
      </c>
      <c r="BP1033" s="215" t="str">
        <f t="shared" si="1272"/>
        <v>BP$19</v>
      </c>
      <c r="BQ1033" s="215" t="str">
        <f t="shared" si="1272"/>
        <v>BQ$19</v>
      </c>
      <c r="BR1033" s="215" t="str">
        <f t="shared" si="1272"/>
        <v>BR$19</v>
      </c>
      <c r="BS1033" s="215" t="str">
        <f t="shared" si="1272"/>
        <v>BS$19</v>
      </c>
      <c r="BT1033" s="215" t="str">
        <f t="shared" si="1272"/>
        <v>BT$19</v>
      </c>
      <c r="BU1033" s="215" t="str">
        <f t="shared" si="1272"/>
        <v>BU$19</v>
      </c>
      <c r="BV1033" s="215" t="str">
        <f t="shared" si="1272"/>
        <v>BV$19</v>
      </c>
      <c r="BW1033" s="215" t="str">
        <f t="shared" si="1272"/>
        <v>BW$19</v>
      </c>
      <c r="BX1033" s="215" t="str">
        <f t="shared" si="1272"/>
        <v>BX$19</v>
      </c>
      <c r="BY1033" s="215" t="str">
        <f t="shared" si="1272"/>
        <v>BY$19</v>
      </c>
      <c r="BZ1033" s="215" t="str">
        <f t="shared" si="1272"/>
        <v>BZ$19</v>
      </c>
      <c r="CA1033" s="215" t="str">
        <f t="shared" si="1272"/>
        <v>CA$19</v>
      </c>
      <c r="CB1033" s="215" t="str">
        <f t="shared" si="1272"/>
        <v>CB$19</v>
      </c>
      <c r="CC1033" s="215" t="str">
        <f t="shared" si="1272"/>
        <v>CC$19</v>
      </c>
      <c r="CD1033" s="215" t="str">
        <f t="shared" si="1272"/>
        <v>CD$19</v>
      </c>
      <c r="CE1033" s="215" t="str">
        <f t="shared" ref="CE1033:CL1033" si="1273">CE1017</f>
        <v>CE$19</v>
      </c>
      <c r="CF1033" s="215" t="str">
        <f t="shared" si="1273"/>
        <v>CF$19</v>
      </c>
      <c r="CG1033" s="215" t="str">
        <f t="shared" si="1273"/>
        <v>CG$19</v>
      </c>
      <c r="CH1033" s="215" t="str">
        <f t="shared" si="1273"/>
        <v>CH$19</v>
      </c>
      <c r="CI1033" s="215" t="str">
        <f t="shared" si="1273"/>
        <v>CI$19</v>
      </c>
      <c r="CJ1033" s="215" t="str">
        <f t="shared" si="1273"/>
        <v>CJ$19</v>
      </c>
      <c r="CK1033" s="215" t="str">
        <f t="shared" si="1273"/>
        <v>CK$19</v>
      </c>
      <c r="CL1033" s="215" t="str">
        <f t="shared" si="1273"/>
        <v>CL$19</v>
      </c>
      <c r="CN1033" s="60"/>
      <c r="CO1033" s="215" t="str">
        <f t="shared" ref="CO1033:DL1033" si="1274">CO1017</f>
        <v>CO$19</v>
      </c>
      <c r="CP1033" s="215" t="str">
        <f t="shared" si="1274"/>
        <v>CP$19</v>
      </c>
      <c r="CQ1033" s="215" t="str">
        <f t="shared" si="1274"/>
        <v>CQ$19</v>
      </c>
      <c r="CR1033" s="215" t="str">
        <f t="shared" si="1274"/>
        <v>CR$19</v>
      </c>
      <c r="CS1033" s="215" t="str">
        <f t="shared" si="1274"/>
        <v>CS$19</v>
      </c>
      <c r="CT1033" s="215" t="str">
        <f t="shared" si="1274"/>
        <v>CT$19</v>
      </c>
      <c r="CU1033" s="215" t="str">
        <f t="shared" si="1274"/>
        <v>CU$19</v>
      </c>
      <c r="CV1033" s="215" t="str">
        <f t="shared" si="1274"/>
        <v>CV$19</v>
      </c>
      <c r="CW1033" s="215" t="str">
        <f t="shared" si="1274"/>
        <v>CW$19</v>
      </c>
      <c r="CX1033" s="215" t="str">
        <f t="shared" si="1274"/>
        <v>CX$19</v>
      </c>
      <c r="CY1033" s="215" t="str">
        <f t="shared" si="1274"/>
        <v>CY$19</v>
      </c>
      <c r="CZ1033" s="215" t="str">
        <f t="shared" si="1274"/>
        <v>CZ$19</v>
      </c>
      <c r="DA1033" s="215" t="str">
        <f t="shared" si="1274"/>
        <v>DA$19</v>
      </c>
      <c r="DB1033" s="215" t="str">
        <f t="shared" si="1274"/>
        <v>DB$19</v>
      </c>
      <c r="DC1033" s="215" t="str">
        <f t="shared" si="1274"/>
        <v>DC$19</v>
      </c>
      <c r="DD1033" s="215" t="str">
        <f t="shared" si="1274"/>
        <v>DD$19</v>
      </c>
      <c r="DE1033" s="215" t="str">
        <f t="shared" si="1274"/>
        <v>DE$19</v>
      </c>
      <c r="DF1033" s="215" t="str">
        <f t="shared" si="1274"/>
        <v>DF$19</v>
      </c>
      <c r="DG1033" s="215" t="str">
        <f t="shared" si="1274"/>
        <v>DG$19</v>
      </c>
      <c r="DH1033" s="215" t="str">
        <f t="shared" si="1274"/>
        <v>DH$19</v>
      </c>
      <c r="DI1033" s="215" t="str">
        <f t="shared" si="1274"/>
        <v>DI$19</v>
      </c>
      <c r="DJ1033" s="215" t="str">
        <f t="shared" si="1274"/>
        <v>DJ$19</v>
      </c>
      <c r="DK1033" s="215" t="str">
        <f t="shared" si="1274"/>
        <v>DK$19</v>
      </c>
      <c r="DL1033" s="215" t="str">
        <f t="shared" si="1274"/>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5">S$20</f>
        <v>S$16</v>
      </c>
      <c r="T1037" s="199" t="str">
        <f t="shared" si="1275"/>
        <v>T$16</v>
      </c>
      <c r="U1037" s="199" t="str">
        <f t="shared" si="1275"/>
        <v>U$16</v>
      </c>
      <c r="V1037" s="199" t="str">
        <f t="shared" si="1275"/>
        <v>V$16</v>
      </c>
      <c r="W1037" s="199" t="str">
        <f t="shared" si="1275"/>
        <v>W$16</v>
      </c>
      <c r="X1037" s="199" t="str">
        <f t="shared" si="1275"/>
        <v>X$16</v>
      </c>
      <c r="Y1037" s="199" t="str">
        <f t="shared" si="1275"/>
        <v>Y$16</v>
      </c>
      <c r="Z1037" s="199" t="str">
        <f t="shared" si="1275"/>
        <v>Z$16</v>
      </c>
      <c r="AA1037" s="199" t="str">
        <f t="shared" si="1275"/>
        <v>AA$16</v>
      </c>
      <c r="AB1037" s="199" t="str">
        <f t="shared" si="1275"/>
        <v>AB$16</v>
      </c>
      <c r="AC1037" s="199" t="str">
        <f t="shared" si="1275"/>
        <v>AC$16</v>
      </c>
      <c r="AD1037" s="199" t="str">
        <f t="shared" si="1275"/>
        <v>AD$16</v>
      </c>
      <c r="AE1037" s="199" t="str">
        <f t="shared" si="1275"/>
        <v>AE$16</v>
      </c>
      <c r="AF1037" s="199" t="str">
        <f t="shared" si="1275"/>
        <v>AF$16</v>
      </c>
      <c r="AG1037" s="199" t="str">
        <f t="shared" si="1275"/>
        <v>AG$16</v>
      </c>
      <c r="AH1037" s="199" t="str">
        <f t="shared" si="1275"/>
        <v>AH$16</v>
      </c>
      <c r="AI1037" s="199" t="str">
        <f t="shared" si="1275"/>
        <v>AI$16</v>
      </c>
      <c r="AJ1037" s="199" t="str">
        <f t="shared" si="1275"/>
        <v>AJ$16</v>
      </c>
      <c r="AK1037" s="199" t="str">
        <f t="shared" si="1275"/>
        <v>AK$16</v>
      </c>
      <c r="AL1037" s="199" t="str">
        <f t="shared" si="1275"/>
        <v>AL$16</v>
      </c>
      <c r="AM1037" s="199" t="str">
        <f t="shared" si="1275"/>
        <v>AM$16</v>
      </c>
      <c r="AN1037" s="199" t="str">
        <f t="shared" si="1275"/>
        <v>AN$16</v>
      </c>
      <c r="AO1037" s="199" t="str">
        <f t="shared" si="1275"/>
        <v>AO$16</v>
      </c>
      <c r="AP1037" s="199" t="str">
        <f t="shared" si="1275"/>
        <v>AP$16</v>
      </c>
      <c r="AQ1037" s="199" t="str">
        <f t="shared" si="1275"/>
        <v>AQ$16</v>
      </c>
      <c r="AR1037" s="199" t="str">
        <f t="shared" si="1275"/>
        <v>AR$16</v>
      </c>
      <c r="AS1037" s="199" t="str">
        <f t="shared" si="1275"/>
        <v>AS$16</v>
      </c>
      <c r="AT1037" s="199" t="str">
        <f t="shared" si="1275"/>
        <v>AT$16</v>
      </c>
      <c r="AU1037" s="199" t="str">
        <f t="shared" si="1275"/>
        <v>AU$16</v>
      </c>
      <c r="AV1037" s="199" t="str">
        <f t="shared" si="1275"/>
        <v>AV$16</v>
      </c>
      <c r="AW1037" s="199" t="str">
        <f t="shared" si="1275"/>
        <v>AW$16</v>
      </c>
      <c r="AX1037" s="199" t="str">
        <f t="shared" si="1275"/>
        <v>AX$16</v>
      </c>
      <c r="AY1037" s="199" t="str">
        <f t="shared" si="1275"/>
        <v>AY$16</v>
      </c>
      <c r="AZ1037" s="199" t="str">
        <f t="shared" si="1275"/>
        <v>AZ$16</v>
      </c>
      <c r="BA1037" s="199" t="str">
        <f t="shared" si="1275"/>
        <v>BA$16</v>
      </c>
      <c r="BB1037" s="199" t="str">
        <f t="shared" si="1275"/>
        <v>BB$16</v>
      </c>
      <c r="BC1037" s="199" t="str">
        <f t="shared" si="1275"/>
        <v>BC$16</v>
      </c>
      <c r="BD1037" s="199" t="str">
        <f t="shared" si="1275"/>
        <v>BD$16</v>
      </c>
      <c r="BE1037" s="199" t="str">
        <f t="shared" si="1275"/>
        <v>BE$16</v>
      </c>
      <c r="BF1037" s="199" t="str">
        <f t="shared" si="1275"/>
        <v>BF$16</v>
      </c>
      <c r="BG1037" s="199" t="str">
        <f t="shared" si="1275"/>
        <v>BG$16</v>
      </c>
      <c r="BH1037" s="199" t="str">
        <f t="shared" si="1275"/>
        <v>BH$16</v>
      </c>
      <c r="BI1037" s="199" t="str">
        <f t="shared" si="1275"/>
        <v>BI$16</v>
      </c>
      <c r="BJ1037" s="199" t="str">
        <f t="shared" si="1275"/>
        <v>BJ$16</v>
      </c>
      <c r="BK1037" s="199" t="str">
        <f t="shared" si="1275"/>
        <v>BK$16</v>
      </c>
      <c r="BL1037" s="199" t="str">
        <f t="shared" si="1275"/>
        <v>BL$16</v>
      </c>
      <c r="BM1037" s="199" t="str">
        <f t="shared" si="1275"/>
        <v>BM$16</v>
      </c>
      <c r="BN1037" s="199" t="str">
        <f t="shared" si="1275"/>
        <v>BN$16</v>
      </c>
      <c r="BO1037" s="199" t="str">
        <f t="shared" si="1275"/>
        <v>BO$16</v>
      </c>
      <c r="BP1037" s="199" t="str">
        <f t="shared" si="1275"/>
        <v>BP$16</v>
      </c>
      <c r="BQ1037" s="199" t="str">
        <f t="shared" si="1275"/>
        <v>BQ$16</v>
      </c>
      <c r="BR1037" s="199" t="str">
        <f t="shared" si="1275"/>
        <v>BR$16</v>
      </c>
      <c r="BS1037" s="199" t="str">
        <f t="shared" si="1275"/>
        <v>BS$16</v>
      </c>
      <c r="BT1037" s="199" t="str">
        <f t="shared" si="1275"/>
        <v>BT$16</v>
      </c>
      <c r="BU1037" s="199" t="str">
        <f t="shared" si="1275"/>
        <v>BU$16</v>
      </c>
      <c r="BV1037" s="199" t="str">
        <f t="shared" si="1275"/>
        <v>BV$16</v>
      </c>
      <c r="BW1037" s="199" t="str">
        <f t="shared" si="1275"/>
        <v>BW$16</v>
      </c>
      <c r="BX1037" s="199" t="str">
        <f t="shared" si="1275"/>
        <v>BX$16</v>
      </c>
      <c r="BY1037" s="199" t="str">
        <f t="shared" si="1275"/>
        <v>BY$16</v>
      </c>
      <c r="BZ1037" s="199" t="str">
        <f t="shared" si="1275"/>
        <v>BZ$16</v>
      </c>
      <c r="CA1037" s="199" t="str">
        <f t="shared" si="1275"/>
        <v>CA$16</v>
      </c>
      <c r="CB1037" s="199" t="str">
        <f t="shared" si="1275"/>
        <v>CB$16</v>
      </c>
      <c r="CC1037" s="199" t="str">
        <f t="shared" si="1275"/>
        <v>CC$16</v>
      </c>
      <c r="CD1037" s="199" t="str">
        <f t="shared" si="1275"/>
        <v>CD$16</v>
      </c>
      <c r="CE1037" s="199" t="str">
        <f t="shared" ref="CE1037:CL1037" si="1276">CE$20</f>
        <v>CE$16</v>
      </c>
      <c r="CF1037" s="199" t="str">
        <f t="shared" si="1276"/>
        <v>CF$16</v>
      </c>
      <c r="CG1037" s="199" t="str">
        <f t="shared" si="1276"/>
        <v>CG$16</v>
      </c>
      <c r="CH1037" s="199" t="str">
        <f t="shared" si="1276"/>
        <v>CH$16</v>
      </c>
      <c r="CI1037" s="199" t="str">
        <f t="shared" si="1276"/>
        <v>CI$16</v>
      </c>
      <c r="CJ1037" s="199" t="str">
        <f t="shared" si="1276"/>
        <v>CJ$16</v>
      </c>
      <c r="CK1037" s="199" t="str">
        <f t="shared" si="1276"/>
        <v>CK$16</v>
      </c>
      <c r="CL1037" s="199" t="str">
        <f t="shared" si="1276"/>
        <v>CL$16</v>
      </c>
      <c r="CN1037" s="176"/>
      <c r="CO1037" s="199" t="str">
        <f t="shared" ref="CO1037:DL1037" si="1277">CO$20</f>
        <v>CO$16</v>
      </c>
      <c r="CP1037" s="199" t="str">
        <f t="shared" si="1277"/>
        <v>CP$16</v>
      </c>
      <c r="CQ1037" s="199" t="str">
        <f t="shared" si="1277"/>
        <v>CQ$16</v>
      </c>
      <c r="CR1037" s="199" t="str">
        <f t="shared" si="1277"/>
        <v>CR$16</v>
      </c>
      <c r="CS1037" s="199" t="str">
        <f t="shared" si="1277"/>
        <v>CS$16</v>
      </c>
      <c r="CT1037" s="199" t="str">
        <f t="shared" si="1277"/>
        <v>CT$16</v>
      </c>
      <c r="CU1037" s="199" t="str">
        <f t="shared" si="1277"/>
        <v>CU$16</v>
      </c>
      <c r="CV1037" s="199" t="str">
        <f t="shared" si="1277"/>
        <v>CV$16</v>
      </c>
      <c r="CW1037" s="199" t="str">
        <f t="shared" si="1277"/>
        <v>CW$16</v>
      </c>
      <c r="CX1037" s="199" t="str">
        <f t="shared" si="1277"/>
        <v>CX$16</v>
      </c>
      <c r="CY1037" s="199" t="str">
        <f t="shared" si="1277"/>
        <v>CY$16</v>
      </c>
      <c r="CZ1037" s="199" t="str">
        <f t="shared" si="1277"/>
        <v>CZ$16</v>
      </c>
      <c r="DA1037" s="199" t="str">
        <f t="shared" si="1277"/>
        <v>DA$16</v>
      </c>
      <c r="DB1037" s="199" t="str">
        <f t="shared" si="1277"/>
        <v>DB$16</v>
      </c>
      <c r="DC1037" s="199" t="str">
        <f t="shared" si="1277"/>
        <v>DC$16</v>
      </c>
      <c r="DD1037" s="199" t="str">
        <f t="shared" si="1277"/>
        <v>DD$16</v>
      </c>
      <c r="DE1037" s="199" t="str">
        <f t="shared" si="1277"/>
        <v>DE$16</v>
      </c>
      <c r="DF1037" s="199" t="str">
        <f t="shared" si="1277"/>
        <v>DF$16</v>
      </c>
      <c r="DG1037" s="199" t="str">
        <f t="shared" si="1277"/>
        <v>DG$16</v>
      </c>
      <c r="DH1037" s="199" t="str">
        <f t="shared" si="1277"/>
        <v>DH$16</v>
      </c>
      <c r="DI1037" s="199" t="str">
        <f t="shared" si="1277"/>
        <v>DI$16</v>
      </c>
      <c r="DJ1037" s="199" t="str">
        <f t="shared" si="1277"/>
        <v>DJ$16</v>
      </c>
      <c r="DK1037" s="199" t="str">
        <f t="shared" si="1277"/>
        <v>DK$16</v>
      </c>
      <c r="DL1037" s="199" t="str">
        <f t="shared" si="1277"/>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8">S$21</f>
        <v>S$17</v>
      </c>
      <c r="T1038" s="199" t="str">
        <f t="shared" si="1278"/>
        <v>T$17</v>
      </c>
      <c r="U1038" s="199" t="str">
        <f t="shared" si="1278"/>
        <v>U$17</v>
      </c>
      <c r="V1038" s="199" t="str">
        <f t="shared" si="1278"/>
        <v>V$17</v>
      </c>
      <c r="W1038" s="199" t="str">
        <f t="shared" si="1278"/>
        <v>W$17</v>
      </c>
      <c r="X1038" s="199" t="str">
        <f t="shared" si="1278"/>
        <v>X$17</v>
      </c>
      <c r="Y1038" s="199" t="str">
        <f t="shared" si="1278"/>
        <v>Y$17</v>
      </c>
      <c r="Z1038" s="199" t="str">
        <f t="shared" si="1278"/>
        <v>Z$17</v>
      </c>
      <c r="AA1038" s="199" t="str">
        <f t="shared" si="1278"/>
        <v>AA$17</v>
      </c>
      <c r="AB1038" s="199" t="str">
        <f t="shared" si="1278"/>
        <v>AB$17</v>
      </c>
      <c r="AC1038" s="199" t="str">
        <f t="shared" si="1278"/>
        <v>AC$17</v>
      </c>
      <c r="AD1038" s="199" t="str">
        <f t="shared" si="1278"/>
        <v>AD$17</v>
      </c>
      <c r="AE1038" s="199" t="str">
        <f t="shared" si="1278"/>
        <v>AE$17</v>
      </c>
      <c r="AF1038" s="199" t="str">
        <f t="shared" si="1278"/>
        <v>AF$17</v>
      </c>
      <c r="AG1038" s="199" t="str">
        <f t="shared" si="1278"/>
        <v>AG$17</v>
      </c>
      <c r="AH1038" s="199" t="str">
        <f t="shared" si="1278"/>
        <v>AH$17</v>
      </c>
      <c r="AI1038" s="199" t="str">
        <f t="shared" si="1278"/>
        <v>AI$17</v>
      </c>
      <c r="AJ1038" s="199" t="str">
        <f t="shared" si="1278"/>
        <v>AJ$17</v>
      </c>
      <c r="AK1038" s="199" t="str">
        <f t="shared" si="1278"/>
        <v>AK$17</v>
      </c>
      <c r="AL1038" s="199" t="str">
        <f t="shared" si="1278"/>
        <v>AL$17</v>
      </c>
      <c r="AM1038" s="199" t="str">
        <f t="shared" si="1278"/>
        <v>AM$17</v>
      </c>
      <c r="AN1038" s="199" t="str">
        <f t="shared" si="1278"/>
        <v>AN$17</v>
      </c>
      <c r="AO1038" s="199" t="str">
        <f t="shared" si="1278"/>
        <v>AO$17</v>
      </c>
      <c r="AP1038" s="199" t="str">
        <f t="shared" si="1278"/>
        <v>AP$17</v>
      </c>
      <c r="AQ1038" s="199" t="str">
        <f t="shared" si="1278"/>
        <v>AQ$17</v>
      </c>
      <c r="AR1038" s="199" t="str">
        <f t="shared" si="1278"/>
        <v>AR$17</v>
      </c>
      <c r="AS1038" s="199" t="str">
        <f t="shared" si="1278"/>
        <v>AS$17</v>
      </c>
      <c r="AT1038" s="199" t="str">
        <f t="shared" si="1278"/>
        <v>AT$17</v>
      </c>
      <c r="AU1038" s="199" t="str">
        <f t="shared" si="1278"/>
        <v>AU$17</v>
      </c>
      <c r="AV1038" s="199" t="str">
        <f t="shared" si="1278"/>
        <v>AV$17</v>
      </c>
      <c r="AW1038" s="199" t="str">
        <f t="shared" si="1278"/>
        <v>AW$17</v>
      </c>
      <c r="AX1038" s="199" t="str">
        <f t="shared" si="1278"/>
        <v>AX$17</v>
      </c>
      <c r="AY1038" s="199" t="str">
        <f t="shared" si="1278"/>
        <v>AY$17</v>
      </c>
      <c r="AZ1038" s="199" t="str">
        <f t="shared" si="1278"/>
        <v>AZ$17</v>
      </c>
      <c r="BA1038" s="199" t="str">
        <f t="shared" si="1278"/>
        <v>BA$17</v>
      </c>
      <c r="BB1038" s="199" t="str">
        <f t="shared" si="1278"/>
        <v>BB$17</v>
      </c>
      <c r="BC1038" s="199" t="str">
        <f t="shared" si="1278"/>
        <v>BC$17</v>
      </c>
      <c r="BD1038" s="199" t="str">
        <f t="shared" si="1278"/>
        <v>BD$17</v>
      </c>
      <c r="BE1038" s="199" t="str">
        <f t="shared" si="1278"/>
        <v>BE$17</v>
      </c>
      <c r="BF1038" s="199" t="str">
        <f t="shared" si="1278"/>
        <v>BF$17</v>
      </c>
      <c r="BG1038" s="199" t="str">
        <f t="shared" si="1278"/>
        <v>BG$17</v>
      </c>
      <c r="BH1038" s="199" t="str">
        <f t="shared" si="1278"/>
        <v>BH$17</v>
      </c>
      <c r="BI1038" s="199" t="str">
        <f t="shared" si="1278"/>
        <v>BI$17</v>
      </c>
      <c r="BJ1038" s="199" t="str">
        <f t="shared" si="1278"/>
        <v>BJ$17</v>
      </c>
      <c r="BK1038" s="199" t="str">
        <f t="shared" si="1278"/>
        <v>BK$17</v>
      </c>
      <c r="BL1038" s="199" t="str">
        <f t="shared" si="1278"/>
        <v>BL$17</v>
      </c>
      <c r="BM1038" s="199" t="str">
        <f t="shared" si="1278"/>
        <v>BM$17</v>
      </c>
      <c r="BN1038" s="199" t="str">
        <f t="shared" si="1278"/>
        <v>BN$17</v>
      </c>
      <c r="BO1038" s="199" t="str">
        <f t="shared" si="1278"/>
        <v>BO$17</v>
      </c>
      <c r="BP1038" s="199" t="str">
        <f t="shared" si="1278"/>
        <v>BP$17</v>
      </c>
      <c r="BQ1038" s="199" t="str">
        <f t="shared" si="1278"/>
        <v>BQ$17</v>
      </c>
      <c r="BR1038" s="199" t="str">
        <f t="shared" si="1278"/>
        <v>BR$17</v>
      </c>
      <c r="BS1038" s="199" t="str">
        <f t="shared" si="1278"/>
        <v>BS$17</v>
      </c>
      <c r="BT1038" s="199" t="str">
        <f t="shared" si="1278"/>
        <v>BT$17</v>
      </c>
      <c r="BU1038" s="199" t="str">
        <f t="shared" si="1278"/>
        <v>BU$17</v>
      </c>
      <c r="BV1038" s="199" t="str">
        <f t="shared" si="1278"/>
        <v>BV$17</v>
      </c>
      <c r="BW1038" s="199" t="str">
        <f t="shared" si="1278"/>
        <v>BW$17</v>
      </c>
      <c r="BX1038" s="199" t="str">
        <f t="shared" si="1278"/>
        <v>BX$17</v>
      </c>
      <c r="BY1038" s="199" t="str">
        <f t="shared" si="1278"/>
        <v>BY$17</v>
      </c>
      <c r="BZ1038" s="199" t="str">
        <f t="shared" si="1278"/>
        <v>BZ$17</v>
      </c>
      <c r="CA1038" s="199" t="str">
        <f t="shared" si="1278"/>
        <v>CA$17</v>
      </c>
      <c r="CB1038" s="199" t="str">
        <f t="shared" si="1278"/>
        <v>CB$17</v>
      </c>
      <c r="CC1038" s="199" t="str">
        <f t="shared" si="1278"/>
        <v>CC$17</v>
      </c>
      <c r="CD1038" s="199" t="str">
        <f t="shared" si="1278"/>
        <v>CD$17</v>
      </c>
      <c r="CE1038" s="199" t="str">
        <f t="shared" ref="CE1038:CL1038" si="1279">CE$21</f>
        <v>CE$17</v>
      </c>
      <c r="CF1038" s="199" t="str">
        <f t="shared" si="1279"/>
        <v>CF$17</v>
      </c>
      <c r="CG1038" s="199" t="str">
        <f t="shared" si="1279"/>
        <v>CG$17</v>
      </c>
      <c r="CH1038" s="199" t="str">
        <f t="shared" si="1279"/>
        <v>CH$17</v>
      </c>
      <c r="CI1038" s="199" t="str">
        <f t="shared" si="1279"/>
        <v>CI$17</v>
      </c>
      <c r="CJ1038" s="199" t="str">
        <f t="shared" si="1279"/>
        <v>CJ$17</v>
      </c>
      <c r="CK1038" s="199" t="str">
        <f t="shared" si="1279"/>
        <v>CK$17</v>
      </c>
      <c r="CL1038" s="199" t="str">
        <f t="shared" si="1279"/>
        <v>CL$17</v>
      </c>
      <c r="CN1038" s="176"/>
      <c r="CO1038" s="199" t="str">
        <f t="shared" ref="CO1038:DL1038" si="1280">CO$21</f>
        <v>CO$17</v>
      </c>
      <c r="CP1038" s="199" t="str">
        <f t="shared" si="1280"/>
        <v>CP$17</v>
      </c>
      <c r="CQ1038" s="199" t="str">
        <f t="shared" si="1280"/>
        <v>CQ$17</v>
      </c>
      <c r="CR1038" s="199" t="str">
        <f t="shared" si="1280"/>
        <v>CR$17</v>
      </c>
      <c r="CS1038" s="199" t="str">
        <f t="shared" si="1280"/>
        <v>CS$17</v>
      </c>
      <c r="CT1038" s="199" t="str">
        <f t="shared" si="1280"/>
        <v>CT$17</v>
      </c>
      <c r="CU1038" s="199" t="str">
        <f t="shared" si="1280"/>
        <v>CU$17</v>
      </c>
      <c r="CV1038" s="199" t="str">
        <f t="shared" si="1280"/>
        <v>CV$17</v>
      </c>
      <c r="CW1038" s="199" t="str">
        <f t="shared" si="1280"/>
        <v>CW$17</v>
      </c>
      <c r="CX1038" s="199" t="str">
        <f t="shared" si="1280"/>
        <v>CX$17</v>
      </c>
      <c r="CY1038" s="199" t="str">
        <f t="shared" si="1280"/>
        <v>CY$17</v>
      </c>
      <c r="CZ1038" s="199" t="str">
        <f t="shared" si="1280"/>
        <v>CZ$17</v>
      </c>
      <c r="DA1038" s="199" t="str">
        <f t="shared" si="1280"/>
        <v>DA$17</v>
      </c>
      <c r="DB1038" s="199" t="str">
        <f t="shared" si="1280"/>
        <v>DB$17</v>
      </c>
      <c r="DC1038" s="199" t="str">
        <f t="shared" si="1280"/>
        <v>DC$17</v>
      </c>
      <c r="DD1038" s="199" t="str">
        <f t="shared" si="1280"/>
        <v>DD$17</v>
      </c>
      <c r="DE1038" s="199" t="str">
        <f t="shared" si="1280"/>
        <v>DE$17</v>
      </c>
      <c r="DF1038" s="199" t="str">
        <f t="shared" si="1280"/>
        <v>DF$17</v>
      </c>
      <c r="DG1038" s="199" t="str">
        <f t="shared" si="1280"/>
        <v>DG$17</v>
      </c>
      <c r="DH1038" s="199" t="str">
        <f t="shared" si="1280"/>
        <v>DH$17</v>
      </c>
      <c r="DI1038" s="199" t="str">
        <f t="shared" si="1280"/>
        <v>DI$17</v>
      </c>
      <c r="DJ1038" s="199" t="str">
        <f t="shared" si="1280"/>
        <v>DJ$17</v>
      </c>
      <c r="DK1038" s="199" t="str">
        <f t="shared" si="1280"/>
        <v>DK$17</v>
      </c>
      <c r="DL1038" s="199" t="str">
        <f t="shared" si="1280"/>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81">S$22</f>
        <v>S$18</v>
      </c>
      <c r="T1041" s="190" t="str">
        <f t="shared" si="1281"/>
        <v>T$18</v>
      </c>
      <c r="U1041" s="190" t="str">
        <f t="shared" si="1281"/>
        <v>U$18</v>
      </c>
      <c r="V1041" s="190" t="str">
        <f t="shared" si="1281"/>
        <v>V$18</v>
      </c>
      <c r="W1041" s="190" t="str">
        <f t="shared" si="1281"/>
        <v>W$18</v>
      </c>
      <c r="X1041" s="190" t="str">
        <f t="shared" si="1281"/>
        <v>X$18</v>
      </c>
      <c r="Y1041" s="190" t="str">
        <f t="shared" si="1281"/>
        <v>Y$18</v>
      </c>
      <c r="Z1041" s="190" t="str">
        <f t="shared" si="1281"/>
        <v>Z$18</v>
      </c>
      <c r="AA1041" s="190" t="str">
        <f t="shared" si="1281"/>
        <v>AA$18</v>
      </c>
      <c r="AB1041" s="190" t="str">
        <f t="shared" si="1281"/>
        <v>AB$18</v>
      </c>
      <c r="AC1041" s="190" t="str">
        <f t="shared" si="1281"/>
        <v>AC$18</v>
      </c>
      <c r="AD1041" s="190" t="str">
        <f t="shared" si="1281"/>
        <v>AD$18</v>
      </c>
      <c r="AE1041" s="190" t="str">
        <f t="shared" si="1281"/>
        <v>AE$18</v>
      </c>
      <c r="AF1041" s="190" t="str">
        <f t="shared" si="1281"/>
        <v>AF$18</v>
      </c>
      <c r="AG1041" s="190" t="str">
        <f t="shared" si="1281"/>
        <v>AG$18</v>
      </c>
      <c r="AH1041" s="190" t="str">
        <f t="shared" si="1281"/>
        <v>AH$18</v>
      </c>
      <c r="AI1041" s="190" t="str">
        <f t="shared" si="1281"/>
        <v>AI$18</v>
      </c>
      <c r="AJ1041" s="190" t="str">
        <f t="shared" si="1281"/>
        <v>AJ$18</v>
      </c>
      <c r="AK1041" s="190" t="str">
        <f t="shared" si="1281"/>
        <v>AK$18</v>
      </c>
      <c r="AL1041" s="190" t="str">
        <f t="shared" si="1281"/>
        <v>AL$18</v>
      </c>
      <c r="AM1041" s="190" t="str">
        <f t="shared" si="1281"/>
        <v>AM$18</v>
      </c>
      <c r="AN1041" s="190" t="str">
        <f t="shared" si="1281"/>
        <v>AN$18</v>
      </c>
      <c r="AO1041" s="190" t="str">
        <f t="shared" si="1281"/>
        <v>AO$18</v>
      </c>
      <c r="AP1041" s="190" t="str">
        <f t="shared" si="1281"/>
        <v>AP$18</v>
      </c>
      <c r="AQ1041" s="190" t="str">
        <f t="shared" si="1281"/>
        <v>AQ$18</v>
      </c>
      <c r="AR1041" s="190" t="str">
        <f t="shared" si="1281"/>
        <v>AR$18</v>
      </c>
      <c r="AS1041" s="190" t="str">
        <f t="shared" si="1281"/>
        <v>AS$18</v>
      </c>
      <c r="AT1041" s="190" t="str">
        <f t="shared" si="1281"/>
        <v>AT$18</v>
      </c>
      <c r="AU1041" s="190" t="str">
        <f t="shared" si="1281"/>
        <v>AU$18</v>
      </c>
      <c r="AV1041" s="190" t="str">
        <f t="shared" si="1281"/>
        <v>AV$18</v>
      </c>
      <c r="AW1041" s="190" t="str">
        <f t="shared" si="1281"/>
        <v>AW$18</v>
      </c>
      <c r="AX1041" s="190" t="str">
        <f t="shared" si="1281"/>
        <v>AX$18</v>
      </c>
      <c r="AY1041" s="190" t="str">
        <f t="shared" si="1281"/>
        <v>AY$18</v>
      </c>
      <c r="AZ1041" s="190" t="str">
        <f t="shared" si="1281"/>
        <v>AZ$18</v>
      </c>
      <c r="BA1041" s="190" t="str">
        <f t="shared" si="1281"/>
        <v>BA$18</v>
      </c>
      <c r="BB1041" s="190" t="str">
        <f t="shared" si="1281"/>
        <v>BB$18</v>
      </c>
      <c r="BC1041" s="190" t="str">
        <f t="shared" si="1281"/>
        <v>BC$18</v>
      </c>
      <c r="BD1041" s="190" t="str">
        <f t="shared" si="1281"/>
        <v>BD$18</v>
      </c>
      <c r="BE1041" s="190" t="str">
        <f t="shared" si="1281"/>
        <v>BE$18</v>
      </c>
      <c r="BF1041" s="190" t="str">
        <f t="shared" si="1281"/>
        <v>BF$18</v>
      </c>
      <c r="BG1041" s="190" t="str">
        <f t="shared" si="1281"/>
        <v>BG$18</v>
      </c>
      <c r="BH1041" s="190" t="str">
        <f t="shared" si="1281"/>
        <v>BH$18</v>
      </c>
      <c r="BI1041" s="190" t="str">
        <f t="shared" si="1281"/>
        <v>BI$18</v>
      </c>
      <c r="BJ1041" s="190" t="str">
        <f t="shared" si="1281"/>
        <v>BJ$18</v>
      </c>
      <c r="BK1041" s="190" t="str">
        <f t="shared" si="1281"/>
        <v>BK$18</v>
      </c>
      <c r="BL1041" s="190" t="str">
        <f t="shared" si="1281"/>
        <v>BL$18</v>
      </c>
      <c r="BM1041" s="190" t="str">
        <f t="shared" si="1281"/>
        <v>BM$18</v>
      </c>
      <c r="BN1041" s="190" t="str">
        <f t="shared" si="1281"/>
        <v>BN$18</v>
      </c>
      <c r="BO1041" s="190" t="str">
        <f t="shared" si="1281"/>
        <v>BO$18</v>
      </c>
      <c r="BP1041" s="190" t="str">
        <f t="shared" si="1281"/>
        <v>BP$18</v>
      </c>
      <c r="BQ1041" s="190" t="str">
        <f t="shared" si="1281"/>
        <v>BQ$18</v>
      </c>
      <c r="BR1041" s="190" t="str">
        <f t="shared" si="1281"/>
        <v>BR$18</v>
      </c>
      <c r="BS1041" s="190" t="str">
        <f t="shared" si="1281"/>
        <v>BS$18</v>
      </c>
      <c r="BT1041" s="190" t="str">
        <f t="shared" si="1281"/>
        <v>BT$18</v>
      </c>
      <c r="BU1041" s="190" t="str">
        <f t="shared" si="1281"/>
        <v>BU$18</v>
      </c>
      <c r="BV1041" s="190" t="str">
        <f t="shared" si="1281"/>
        <v>BV$18</v>
      </c>
      <c r="BW1041" s="190" t="str">
        <f t="shared" si="1281"/>
        <v>BW$18</v>
      </c>
      <c r="BX1041" s="190" t="str">
        <f t="shared" si="1281"/>
        <v>BX$18</v>
      </c>
      <c r="BY1041" s="190" t="str">
        <f t="shared" si="1281"/>
        <v>BY$18</v>
      </c>
      <c r="BZ1041" s="190" t="str">
        <f t="shared" si="1281"/>
        <v>BZ$18</v>
      </c>
      <c r="CA1041" s="190" t="str">
        <f t="shared" si="1281"/>
        <v>CA$18</v>
      </c>
      <c r="CB1041" s="190" t="str">
        <f t="shared" si="1281"/>
        <v>CB$18</v>
      </c>
      <c r="CC1041" s="190" t="str">
        <f t="shared" si="1281"/>
        <v>CC$18</v>
      </c>
      <c r="CD1041" s="190" t="str">
        <f t="shared" si="1281"/>
        <v>CD$18</v>
      </c>
      <c r="CE1041" s="190" t="str">
        <f t="shared" ref="CE1041:CL1041" si="1282">CE$22</f>
        <v>CE$18</v>
      </c>
      <c r="CF1041" s="190" t="str">
        <f t="shared" si="1282"/>
        <v>CF$18</v>
      </c>
      <c r="CG1041" s="190" t="str">
        <f t="shared" si="1282"/>
        <v>CG$18</v>
      </c>
      <c r="CH1041" s="190" t="str">
        <f t="shared" si="1282"/>
        <v>CH$18</v>
      </c>
      <c r="CI1041" s="190" t="str">
        <f t="shared" si="1282"/>
        <v>CI$18</v>
      </c>
      <c r="CJ1041" s="190" t="str">
        <f t="shared" si="1282"/>
        <v>CJ$18</v>
      </c>
      <c r="CK1041" s="190" t="str">
        <f t="shared" si="1282"/>
        <v>CK$18</v>
      </c>
      <c r="CL1041" s="190" t="str">
        <f t="shared" si="1282"/>
        <v>CL$18</v>
      </c>
      <c r="CN1041" s="201"/>
      <c r="CO1041" s="190" t="str">
        <f t="shared" ref="CO1041:DL1041" si="1283">CO$22</f>
        <v>CO$18</v>
      </c>
      <c r="CP1041" s="190" t="str">
        <f t="shared" si="1283"/>
        <v>CP$18</v>
      </c>
      <c r="CQ1041" s="190" t="str">
        <f t="shared" si="1283"/>
        <v>CQ$18</v>
      </c>
      <c r="CR1041" s="190" t="str">
        <f t="shared" si="1283"/>
        <v>CR$18</v>
      </c>
      <c r="CS1041" s="190" t="str">
        <f t="shared" si="1283"/>
        <v>CS$18</v>
      </c>
      <c r="CT1041" s="190" t="str">
        <f t="shared" si="1283"/>
        <v>CT$18</v>
      </c>
      <c r="CU1041" s="190" t="str">
        <f t="shared" si="1283"/>
        <v>CU$18</v>
      </c>
      <c r="CV1041" s="190" t="str">
        <f t="shared" si="1283"/>
        <v>CV$18</v>
      </c>
      <c r="CW1041" s="190" t="str">
        <f t="shared" si="1283"/>
        <v>CW$18</v>
      </c>
      <c r="CX1041" s="190" t="str">
        <f t="shared" si="1283"/>
        <v>CX$18</v>
      </c>
      <c r="CY1041" s="190" t="str">
        <f t="shared" si="1283"/>
        <v>CY$18</v>
      </c>
      <c r="CZ1041" s="190" t="str">
        <f t="shared" si="1283"/>
        <v>CZ$18</v>
      </c>
      <c r="DA1041" s="190" t="str">
        <f t="shared" si="1283"/>
        <v>DA$18</v>
      </c>
      <c r="DB1041" s="190" t="str">
        <f t="shared" si="1283"/>
        <v>DB$18</v>
      </c>
      <c r="DC1041" s="190" t="str">
        <f t="shared" si="1283"/>
        <v>DC$18</v>
      </c>
      <c r="DD1041" s="190" t="str">
        <f t="shared" si="1283"/>
        <v>DD$18</v>
      </c>
      <c r="DE1041" s="190" t="str">
        <f t="shared" si="1283"/>
        <v>DE$18</v>
      </c>
      <c r="DF1041" s="190" t="str">
        <f t="shared" si="1283"/>
        <v>DF$18</v>
      </c>
      <c r="DG1041" s="190" t="str">
        <f t="shared" si="1283"/>
        <v>DG$18</v>
      </c>
      <c r="DH1041" s="190" t="str">
        <f t="shared" si="1283"/>
        <v>DH$18</v>
      </c>
      <c r="DI1041" s="190" t="str">
        <f t="shared" si="1283"/>
        <v>DI$18</v>
      </c>
      <c r="DJ1041" s="190" t="str">
        <f t="shared" si="1283"/>
        <v>DJ$18</v>
      </c>
      <c r="DK1041" s="190" t="str">
        <f t="shared" si="1283"/>
        <v>DK$18</v>
      </c>
      <c r="DL1041" s="190" t="str">
        <f t="shared" si="1283"/>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4">S$23</f>
        <v>S$19</v>
      </c>
      <c r="T1042" s="190" t="str">
        <f t="shared" si="1284"/>
        <v>T$19</v>
      </c>
      <c r="U1042" s="190" t="str">
        <f t="shared" si="1284"/>
        <v>U$19</v>
      </c>
      <c r="V1042" s="190" t="str">
        <f t="shared" si="1284"/>
        <v>V$19</v>
      </c>
      <c r="W1042" s="190" t="str">
        <f t="shared" si="1284"/>
        <v>W$19</v>
      </c>
      <c r="X1042" s="190" t="str">
        <f t="shared" si="1284"/>
        <v>X$19</v>
      </c>
      <c r="Y1042" s="190" t="str">
        <f t="shared" si="1284"/>
        <v>Y$19</v>
      </c>
      <c r="Z1042" s="190" t="str">
        <f t="shared" si="1284"/>
        <v>Z$19</v>
      </c>
      <c r="AA1042" s="190" t="str">
        <f t="shared" si="1284"/>
        <v>AA$19</v>
      </c>
      <c r="AB1042" s="190" t="str">
        <f t="shared" si="1284"/>
        <v>AB$19</v>
      </c>
      <c r="AC1042" s="190" t="str">
        <f t="shared" si="1284"/>
        <v>AC$19</v>
      </c>
      <c r="AD1042" s="190" t="str">
        <f t="shared" si="1284"/>
        <v>AD$19</v>
      </c>
      <c r="AE1042" s="190" t="str">
        <f t="shared" si="1284"/>
        <v>AE$19</v>
      </c>
      <c r="AF1042" s="190" t="str">
        <f t="shared" si="1284"/>
        <v>AF$19</v>
      </c>
      <c r="AG1042" s="190" t="str">
        <f t="shared" si="1284"/>
        <v>AG$19</v>
      </c>
      <c r="AH1042" s="190" t="str">
        <f t="shared" si="1284"/>
        <v>AH$19</v>
      </c>
      <c r="AI1042" s="190" t="str">
        <f t="shared" si="1284"/>
        <v>AI$19</v>
      </c>
      <c r="AJ1042" s="190" t="str">
        <f t="shared" si="1284"/>
        <v>AJ$19</v>
      </c>
      <c r="AK1042" s="190" t="str">
        <f t="shared" si="1284"/>
        <v>AK$19</v>
      </c>
      <c r="AL1042" s="190" t="str">
        <f t="shared" si="1284"/>
        <v>AL$19</v>
      </c>
      <c r="AM1042" s="190" t="str">
        <f t="shared" si="1284"/>
        <v>AM$19</v>
      </c>
      <c r="AN1042" s="190" t="str">
        <f t="shared" si="1284"/>
        <v>AN$19</v>
      </c>
      <c r="AO1042" s="190" t="str">
        <f t="shared" si="1284"/>
        <v>AO$19</v>
      </c>
      <c r="AP1042" s="190" t="str">
        <f t="shared" si="1284"/>
        <v>AP$19</v>
      </c>
      <c r="AQ1042" s="190" t="str">
        <f t="shared" si="1284"/>
        <v>AQ$19</v>
      </c>
      <c r="AR1042" s="190" t="str">
        <f t="shared" si="1284"/>
        <v>AR$19</v>
      </c>
      <c r="AS1042" s="190" t="str">
        <f t="shared" si="1284"/>
        <v>AS$19</v>
      </c>
      <c r="AT1042" s="190" t="str">
        <f t="shared" si="1284"/>
        <v>AT$19</v>
      </c>
      <c r="AU1042" s="190" t="str">
        <f t="shared" si="1284"/>
        <v>AU$19</v>
      </c>
      <c r="AV1042" s="190" t="str">
        <f t="shared" si="1284"/>
        <v>AV$19</v>
      </c>
      <c r="AW1042" s="190" t="str">
        <f t="shared" si="1284"/>
        <v>AW$19</v>
      </c>
      <c r="AX1042" s="190" t="str">
        <f t="shared" si="1284"/>
        <v>AX$19</v>
      </c>
      <c r="AY1042" s="190" t="str">
        <f t="shared" si="1284"/>
        <v>AY$19</v>
      </c>
      <c r="AZ1042" s="190" t="str">
        <f t="shared" si="1284"/>
        <v>AZ$19</v>
      </c>
      <c r="BA1042" s="190" t="str">
        <f t="shared" si="1284"/>
        <v>BA$19</v>
      </c>
      <c r="BB1042" s="190" t="str">
        <f t="shared" si="1284"/>
        <v>BB$19</v>
      </c>
      <c r="BC1042" s="190" t="str">
        <f t="shared" si="1284"/>
        <v>BC$19</v>
      </c>
      <c r="BD1042" s="190" t="str">
        <f t="shared" si="1284"/>
        <v>BD$19</v>
      </c>
      <c r="BE1042" s="190" t="str">
        <f t="shared" si="1284"/>
        <v>BE$19</v>
      </c>
      <c r="BF1042" s="190" t="str">
        <f t="shared" si="1284"/>
        <v>BF$19</v>
      </c>
      <c r="BG1042" s="190" t="str">
        <f t="shared" si="1284"/>
        <v>BG$19</v>
      </c>
      <c r="BH1042" s="190" t="str">
        <f t="shared" si="1284"/>
        <v>BH$19</v>
      </c>
      <c r="BI1042" s="190" t="str">
        <f t="shared" si="1284"/>
        <v>BI$19</v>
      </c>
      <c r="BJ1042" s="190" t="str">
        <f t="shared" si="1284"/>
        <v>BJ$19</v>
      </c>
      <c r="BK1042" s="190" t="str">
        <f t="shared" si="1284"/>
        <v>BK$19</v>
      </c>
      <c r="BL1042" s="190" t="str">
        <f t="shared" si="1284"/>
        <v>BL$19</v>
      </c>
      <c r="BM1042" s="190" t="str">
        <f t="shared" si="1284"/>
        <v>BM$19</v>
      </c>
      <c r="BN1042" s="190" t="str">
        <f t="shared" si="1284"/>
        <v>BN$19</v>
      </c>
      <c r="BO1042" s="190" t="str">
        <f t="shared" si="1284"/>
        <v>BO$19</v>
      </c>
      <c r="BP1042" s="190" t="str">
        <f t="shared" si="1284"/>
        <v>BP$19</v>
      </c>
      <c r="BQ1042" s="190" t="str">
        <f t="shared" si="1284"/>
        <v>BQ$19</v>
      </c>
      <c r="BR1042" s="190" t="str">
        <f t="shared" si="1284"/>
        <v>BR$19</v>
      </c>
      <c r="BS1042" s="190" t="str">
        <f t="shared" si="1284"/>
        <v>BS$19</v>
      </c>
      <c r="BT1042" s="190" t="str">
        <f t="shared" si="1284"/>
        <v>BT$19</v>
      </c>
      <c r="BU1042" s="190" t="str">
        <f t="shared" si="1284"/>
        <v>BU$19</v>
      </c>
      <c r="BV1042" s="190" t="str">
        <f t="shared" si="1284"/>
        <v>BV$19</v>
      </c>
      <c r="BW1042" s="190" t="str">
        <f t="shared" si="1284"/>
        <v>BW$19</v>
      </c>
      <c r="BX1042" s="190" t="str">
        <f t="shared" si="1284"/>
        <v>BX$19</v>
      </c>
      <c r="BY1042" s="190" t="str">
        <f t="shared" si="1284"/>
        <v>BY$19</v>
      </c>
      <c r="BZ1042" s="190" t="str">
        <f t="shared" si="1284"/>
        <v>BZ$19</v>
      </c>
      <c r="CA1042" s="190" t="str">
        <f t="shared" si="1284"/>
        <v>CA$19</v>
      </c>
      <c r="CB1042" s="190" t="str">
        <f t="shared" si="1284"/>
        <v>CB$19</v>
      </c>
      <c r="CC1042" s="190" t="str">
        <f t="shared" si="1284"/>
        <v>CC$19</v>
      </c>
      <c r="CD1042" s="190" t="str">
        <f t="shared" si="1284"/>
        <v>CD$19</v>
      </c>
      <c r="CE1042" s="190" t="str">
        <f t="shared" ref="CE1042:CL1042" si="1285">CE$23</f>
        <v>CE$19</v>
      </c>
      <c r="CF1042" s="190" t="str">
        <f t="shared" si="1285"/>
        <v>CF$19</v>
      </c>
      <c r="CG1042" s="190" t="str">
        <f t="shared" si="1285"/>
        <v>CG$19</v>
      </c>
      <c r="CH1042" s="190" t="str">
        <f t="shared" si="1285"/>
        <v>CH$19</v>
      </c>
      <c r="CI1042" s="190" t="str">
        <f t="shared" si="1285"/>
        <v>CI$19</v>
      </c>
      <c r="CJ1042" s="190" t="str">
        <f t="shared" si="1285"/>
        <v>CJ$19</v>
      </c>
      <c r="CK1042" s="190" t="str">
        <f t="shared" si="1285"/>
        <v>CK$19</v>
      </c>
      <c r="CL1042" s="190" t="str">
        <f t="shared" si="1285"/>
        <v>CL$19</v>
      </c>
      <c r="CN1042" s="201"/>
      <c r="CO1042" s="190" t="str">
        <f t="shared" ref="CO1042:DL1042" si="1286">CO$23</f>
        <v>CO$19</v>
      </c>
      <c r="CP1042" s="190" t="str">
        <f t="shared" si="1286"/>
        <v>CP$19</v>
      </c>
      <c r="CQ1042" s="190" t="str">
        <f t="shared" si="1286"/>
        <v>CQ$19</v>
      </c>
      <c r="CR1042" s="190" t="str">
        <f t="shared" si="1286"/>
        <v>CR$19</v>
      </c>
      <c r="CS1042" s="190" t="str">
        <f t="shared" si="1286"/>
        <v>CS$19</v>
      </c>
      <c r="CT1042" s="190" t="str">
        <f t="shared" si="1286"/>
        <v>CT$19</v>
      </c>
      <c r="CU1042" s="190" t="str">
        <f t="shared" si="1286"/>
        <v>CU$19</v>
      </c>
      <c r="CV1042" s="190" t="str">
        <f t="shared" si="1286"/>
        <v>CV$19</v>
      </c>
      <c r="CW1042" s="190" t="str">
        <f t="shared" si="1286"/>
        <v>CW$19</v>
      </c>
      <c r="CX1042" s="190" t="str">
        <f t="shared" si="1286"/>
        <v>CX$19</v>
      </c>
      <c r="CY1042" s="190" t="str">
        <f t="shared" si="1286"/>
        <v>CY$19</v>
      </c>
      <c r="CZ1042" s="190" t="str">
        <f t="shared" si="1286"/>
        <v>CZ$19</v>
      </c>
      <c r="DA1042" s="190" t="str">
        <f t="shared" si="1286"/>
        <v>DA$19</v>
      </c>
      <c r="DB1042" s="190" t="str">
        <f t="shared" si="1286"/>
        <v>DB$19</v>
      </c>
      <c r="DC1042" s="190" t="str">
        <f t="shared" si="1286"/>
        <v>DC$19</v>
      </c>
      <c r="DD1042" s="190" t="str">
        <f t="shared" si="1286"/>
        <v>DD$19</v>
      </c>
      <c r="DE1042" s="190" t="str">
        <f t="shared" si="1286"/>
        <v>DE$19</v>
      </c>
      <c r="DF1042" s="190" t="str">
        <f t="shared" si="1286"/>
        <v>DF$19</v>
      </c>
      <c r="DG1042" s="190" t="str">
        <f t="shared" si="1286"/>
        <v>DG$19</v>
      </c>
      <c r="DH1042" s="190" t="str">
        <f t="shared" si="1286"/>
        <v>DH$19</v>
      </c>
      <c r="DI1042" s="190" t="str">
        <f t="shared" si="1286"/>
        <v>DI$19</v>
      </c>
      <c r="DJ1042" s="190" t="str">
        <f t="shared" si="1286"/>
        <v>DJ$19</v>
      </c>
      <c r="DK1042" s="190" t="str">
        <f t="shared" si="1286"/>
        <v>DK$19</v>
      </c>
      <c r="DL1042" s="190" t="str">
        <f t="shared" si="1286"/>
        <v>DL$19</v>
      </c>
    </row>
    <row r="1043" spans="1:116" x14ac:dyDescent="0.4">
      <c r="A1043" s="31" t="s">
        <v>218</v>
      </c>
      <c r="B1043" s="31" t="s">
        <v>81</v>
      </c>
      <c r="C1043" s="31"/>
      <c r="D1043" t="s">
        <v>814</v>
      </c>
      <c r="E1043" s="8" t="str">
        <f t="shared" ref="E1043:E1047" si="1287">ROW()&amp;" "&amp;D1043</f>
        <v>1043 SALES-S</v>
      </c>
      <c r="F1043" t="s">
        <v>438</v>
      </c>
      <c r="G1043" s="66" t="s">
        <v>815</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814</v>
      </c>
      <c r="E1044" s="8" t="str">
        <f t="shared" si="1287"/>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814</v>
      </c>
      <c r="E1045" s="8" t="str">
        <f t="shared" si="1287"/>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814</v>
      </c>
      <c r="E1046" s="8" t="str">
        <f t="shared" si="1287"/>
        <v>1046 SALES-S</v>
      </c>
      <c r="F1046" s="27"/>
      <c r="G1046" s="126" t="str">
        <f>SUBSTITUTE(G1043,":","")&amp;" - "&amp;G1048</f>
        <v>Sales - (Primary label)</v>
      </c>
      <c r="H1046" s="27"/>
      <c r="I1046" s="78"/>
      <c r="J1046" s="78"/>
      <c r="K1046" s="118">
        <f t="shared" ref="K1046:P1046" ca="1" si="1288">SUMIF($3:$3,K$2,1046:1046)</f>
        <v>300000</v>
      </c>
      <c r="L1046" s="118">
        <f t="shared" ca="1" si="1288"/>
        <v>300000</v>
      </c>
      <c r="M1046" s="118">
        <f t="shared" ca="1" si="1288"/>
        <v>300000</v>
      </c>
      <c r="N1046" s="118">
        <f t="shared" ca="1" si="1288"/>
        <v>300000</v>
      </c>
      <c r="O1046" s="118">
        <f t="shared" ca="1" si="1288"/>
        <v>300000</v>
      </c>
      <c r="P1046" s="118">
        <f t="shared" ca="1" si="1288"/>
        <v>300000</v>
      </c>
      <c r="R1046" s="33"/>
      <c r="S1046" s="148">
        <f ca="1">S1045*INDIRECT(S1038)</f>
        <v>25000</v>
      </c>
      <c r="T1046" s="148">
        <f t="shared" ref="T1046:CE1046" ca="1" si="1289">T1045*INDIRECT(T1038)</f>
        <v>25000</v>
      </c>
      <c r="U1046" s="148">
        <f t="shared" ca="1" si="1289"/>
        <v>25000</v>
      </c>
      <c r="V1046" s="148">
        <f t="shared" ca="1" si="1289"/>
        <v>25000</v>
      </c>
      <c r="W1046" s="148">
        <f t="shared" ca="1" si="1289"/>
        <v>25000</v>
      </c>
      <c r="X1046" s="148">
        <f t="shared" ca="1" si="1289"/>
        <v>25000</v>
      </c>
      <c r="Y1046" s="148">
        <f t="shared" ca="1" si="1289"/>
        <v>25000</v>
      </c>
      <c r="Z1046" s="148">
        <f t="shared" ca="1" si="1289"/>
        <v>25000</v>
      </c>
      <c r="AA1046" s="148">
        <f t="shared" ca="1" si="1289"/>
        <v>25000</v>
      </c>
      <c r="AB1046" s="148">
        <f t="shared" ca="1" si="1289"/>
        <v>25000</v>
      </c>
      <c r="AC1046" s="148">
        <f t="shared" ca="1" si="1289"/>
        <v>25000</v>
      </c>
      <c r="AD1046" s="148">
        <f t="shared" ca="1" si="1289"/>
        <v>25000</v>
      </c>
      <c r="AE1046" s="148">
        <f t="shared" ca="1" si="1289"/>
        <v>25000</v>
      </c>
      <c r="AF1046" s="148">
        <f t="shared" ca="1" si="1289"/>
        <v>25000</v>
      </c>
      <c r="AG1046" s="148">
        <f t="shared" ca="1" si="1289"/>
        <v>25000</v>
      </c>
      <c r="AH1046" s="148">
        <f t="shared" ca="1" si="1289"/>
        <v>25000</v>
      </c>
      <c r="AI1046" s="148">
        <f t="shared" ca="1" si="1289"/>
        <v>25000</v>
      </c>
      <c r="AJ1046" s="148">
        <f t="shared" ca="1" si="1289"/>
        <v>25000</v>
      </c>
      <c r="AK1046" s="148">
        <f t="shared" ca="1" si="1289"/>
        <v>25000</v>
      </c>
      <c r="AL1046" s="148">
        <f t="shared" ca="1" si="1289"/>
        <v>25000</v>
      </c>
      <c r="AM1046" s="148">
        <f t="shared" ca="1" si="1289"/>
        <v>25000</v>
      </c>
      <c r="AN1046" s="148">
        <f t="shared" ca="1" si="1289"/>
        <v>25000</v>
      </c>
      <c r="AO1046" s="148">
        <f t="shared" ca="1" si="1289"/>
        <v>25000</v>
      </c>
      <c r="AP1046" s="148">
        <f t="shared" ca="1" si="1289"/>
        <v>25000</v>
      </c>
      <c r="AQ1046" s="148">
        <f t="shared" ca="1" si="1289"/>
        <v>25000</v>
      </c>
      <c r="AR1046" s="148">
        <f t="shared" ca="1" si="1289"/>
        <v>25000</v>
      </c>
      <c r="AS1046" s="148">
        <f t="shared" ca="1" si="1289"/>
        <v>25000</v>
      </c>
      <c r="AT1046" s="148">
        <f t="shared" ca="1" si="1289"/>
        <v>25000</v>
      </c>
      <c r="AU1046" s="148">
        <f t="shared" ca="1" si="1289"/>
        <v>25000</v>
      </c>
      <c r="AV1046" s="148">
        <f t="shared" ca="1" si="1289"/>
        <v>25000</v>
      </c>
      <c r="AW1046" s="148">
        <f t="shared" ca="1" si="1289"/>
        <v>25000</v>
      </c>
      <c r="AX1046" s="148">
        <f t="shared" ca="1" si="1289"/>
        <v>25000</v>
      </c>
      <c r="AY1046" s="148">
        <f t="shared" ca="1" si="1289"/>
        <v>25000</v>
      </c>
      <c r="AZ1046" s="148">
        <f t="shared" ca="1" si="1289"/>
        <v>25000</v>
      </c>
      <c r="BA1046" s="148">
        <f t="shared" ca="1" si="1289"/>
        <v>25000</v>
      </c>
      <c r="BB1046" s="148">
        <f t="shared" ca="1" si="1289"/>
        <v>25000</v>
      </c>
      <c r="BC1046" s="148">
        <f t="shared" ca="1" si="1289"/>
        <v>25000</v>
      </c>
      <c r="BD1046" s="148">
        <f t="shared" ca="1" si="1289"/>
        <v>25000</v>
      </c>
      <c r="BE1046" s="148">
        <f t="shared" ca="1" si="1289"/>
        <v>25000</v>
      </c>
      <c r="BF1046" s="148">
        <f t="shared" ca="1" si="1289"/>
        <v>25000</v>
      </c>
      <c r="BG1046" s="148">
        <f t="shared" ca="1" si="1289"/>
        <v>25000</v>
      </c>
      <c r="BH1046" s="148">
        <f t="shared" ca="1" si="1289"/>
        <v>25000</v>
      </c>
      <c r="BI1046" s="148">
        <f t="shared" ca="1" si="1289"/>
        <v>25000</v>
      </c>
      <c r="BJ1046" s="148">
        <f t="shared" ca="1" si="1289"/>
        <v>25000</v>
      </c>
      <c r="BK1046" s="148">
        <f t="shared" ca="1" si="1289"/>
        <v>25000</v>
      </c>
      <c r="BL1046" s="148">
        <f t="shared" ca="1" si="1289"/>
        <v>25000</v>
      </c>
      <c r="BM1046" s="148">
        <f t="shared" ca="1" si="1289"/>
        <v>25000</v>
      </c>
      <c r="BN1046" s="148">
        <f t="shared" ca="1" si="1289"/>
        <v>25000</v>
      </c>
      <c r="BO1046" s="148">
        <f t="shared" ca="1" si="1289"/>
        <v>25000</v>
      </c>
      <c r="BP1046" s="148">
        <f t="shared" ca="1" si="1289"/>
        <v>25000</v>
      </c>
      <c r="BQ1046" s="148">
        <f t="shared" ca="1" si="1289"/>
        <v>25000</v>
      </c>
      <c r="BR1046" s="148">
        <f t="shared" ca="1" si="1289"/>
        <v>25000</v>
      </c>
      <c r="BS1046" s="148">
        <f t="shared" ca="1" si="1289"/>
        <v>25000</v>
      </c>
      <c r="BT1046" s="148">
        <f t="shared" ca="1" si="1289"/>
        <v>25000</v>
      </c>
      <c r="BU1046" s="148">
        <f t="shared" ca="1" si="1289"/>
        <v>25000</v>
      </c>
      <c r="BV1046" s="148">
        <f t="shared" ca="1" si="1289"/>
        <v>25000</v>
      </c>
      <c r="BW1046" s="148">
        <f t="shared" ca="1" si="1289"/>
        <v>25000</v>
      </c>
      <c r="BX1046" s="148">
        <f t="shared" ca="1" si="1289"/>
        <v>25000</v>
      </c>
      <c r="BY1046" s="148">
        <f t="shared" ca="1" si="1289"/>
        <v>25000</v>
      </c>
      <c r="BZ1046" s="148">
        <f t="shared" ca="1" si="1289"/>
        <v>25000</v>
      </c>
      <c r="CA1046" s="148">
        <f t="shared" ca="1" si="1289"/>
        <v>25000</v>
      </c>
      <c r="CB1046" s="148">
        <f t="shared" ca="1" si="1289"/>
        <v>25000</v>
      </c>
      <c r="CC1046" s="148">
        <f t="shared" ca="1" si="1289"/>
        <v>25000</v>
      </c>
      <c r="CD1046" s="148">
        <f t="shared" ca="1" si="1289"/>
        <v>25000</v>
      </c>
      <c r="CE1046" s="148">
        <f t="shared" ca="1" si="1289"/>
        <v>25000</v>
      </c>
      <c r="CF1046" s="148">
        <f t="shared" ref="CF1046:DL1046" ca="1" si="1290">CF1045*INDIRECT(CF1038)</f>
        <v>25000</v>
      </c>
      <c r="CG1046" s="148">
        <f t="shared" ca="1" si="1290"/>
        <v>25000</v>
      </c>
      <c r="CH1046" s="148">
        <f t="shared" ca="1" si="1290"/>
        <v>25000</v>
      </c>
      <c r="CI1046" s="148">
        <f t="shared" ca="1" si="1290"/>
        <v>25000</v>
      </c>
      <c r="CJ1046" s="148">
        <f t="shared" ca="1" si="1290"/>
        <v>25000</v>
      </c>
      <c r="CK1046" s="148">
        <f t="shared" ca="1" si="1290"/>
        <v>25000</v>
      </c>
      <c r="CL1046" s="148">
        <f t="shared" ca="1" si="1290"/>
        <v>25000</v>
      </c>
      <c r="CM1046" s="148" t="e">
        <f t="shared" ca="1" si="1290"/>
        <v>#REF!</v>
      </c>
      <c r="CN1046" s="148" t="e">
        <f t="shared" ca="1" si="1290"/>
        <v>#REF!</v>
      </c>
      <c r="CO1046" s="148" t="e">
        <f t="shared" ca="1" si="1290"/>
        <v>#N/A</v>
      </c>
      <c r="CP1046" s="148" t="e">
        <f t="shared" ca="1" si="1290"/>
        <v>#N/A</v>
      </c>
      <c r="CQ1046" s="148" t="e">
        <f t="shared" ca="1" si="1290"/>
        <v>#N/A</v>
      </c>
      <c r="CR1046" s="148" t="e">
        <f t="shared" ca="1" si="1290"/>
        <v>#N/A</v>
      </c>
      <c r="CS1046" s="148" t="e">
        <f t="shared" ca="1" si="1290"/>
        <v>#N/A</v>
      </c>
      <c r="CT1046" s="148" t="e">
        <f t="shared" ca="1" si="1290"/>
        <v>#N/A</v>
      </c>
      <c r="CU1046" s="148" t="e">
        <f t="shared" ca="1" si="1290"/>
        <v>#N/A</v>
      </c>
      <c r="CV1046" s="148" t="e">
        <f t="shared" ca="1" si="1290"/>
        <v>#N/A</v>
      </c>
      <c r="CW1046" s="148" t="e">
        <f t="shared" ca="1" si="1290"/>
        <v>#N/A</v>
      </c>
      <c r="CX1046" s="148" t="e">
        <f t="shared" ca="1" si="1290"/>
        <v>#N/A</v>
      </c>
      <c r="CY1046" s="148" t="e">
        <f t="shared" ca="1" si="1290"/>
        <v>#N/A</v>
      </c>
      <c r="CZ1046" s="148" t="e">
        <f t="shared" ca="1" si="1290"/>
        <v>#N/A</v>
      </c>
      <c r="DA1046" s="148" t="e">
        <f t="shared" ca="1" si="1290"/>
        <v>#N/A</v>
      </c>
      <c r="DB1046" s="148" t="e">
        <f t="shared" ca="1" si="1290"/>
        <v>#N/A</v>
      </c>
      <c r="DC1046" s="148" t="e">
        <f t="shared" ca="1" si="1290"/>
        <v>#N/A</v>
      </c>
      <c r="DD1046" s="148" t="e">
        <f t="shared" ca="1" si="1290"/>
        <v>#N/A</v>
      </c>
      <c r="DE1046" s="148" t="e">
        <f t="shared" ca="1" si="1290"/>
        <v>#N/A</v>
      </c>
      <c r="DF1046" s="148" t="e">
        <f t="shared" ca="1" si="1290"/>
        <v>#N/A</v>
      </c>
      <c r="DG1046" s="148" t="e">
        <f t="shared" ca="1" si="1290"/>
        <v>#N/A</v>
      </c>
      <c r="DH1046" s="148" t="e">
        <f t="shared" ca="1" si="1290"/>
        <v>#N/A</v>
      </c>
      <c r="DI1046" s="148" t="e">
        <f t="shared" ca="1" si="1290"/>
        <v>#N/A</v>
      </c>
      <c r="DJ1046" s="148" t="e">
        <f t="shared" ca="1" si="1290"/>
        <v>#N/A</v>
      </c>
      <c r="DK1046" s="148" t="e">
        <f t="shared" ca="1" si="1290"/>
        <v>#N/A</v>
      </c>
      <c r="DL1046" s="148" t="e">
        <f t="shared" ca="1" si="1290"/>
        <v>#N/A</v>
      </c>
    </row>
    <row r="1047" spans="1:116" x14ac:dyDescent="0.4">
      <c r="B1047" t="s">
        <v>244</v>
      </c>
      <c r="D1047" t="s">
        <v>814</v>
      </c>
      <c r="E1047" s="8" t="str">
        <f t="shared" si="1287"/>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814</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814</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814</v>
      </c>
      <c r="E1050" s="8" t="str">
        <f>ROW()&amp;" "&amp;D1050</f>
        <v>1050 SALES-S</v>
      </c>
      <c r="G1050" s="8" t="str">
        <f>G1037</f>
        <v>Primary revenue driver</v>
      </c>
      <c r="K1050" s="53"/>
      <c r="L1050" s="53"/>
      <c r="M1050" s="53"/>
      <c r="N1050" s="53"/>
      <c r="O1050" s="53"/>
      <c r="P1050" s="53"/>
      <c r="R1050" s="24"/>
      <c r="S1050" s="215" t="str">
        <f t="shared" ref="S1050:AX1050" si="1291">S1037</f>
        <v>S$16</v>
      </c>
      <c r="T1050" s="215" t="str">
        <f t="shared" si="1291"/>
        <v>T$16</v>
      </c>
      <c r="U1050" s="215" t="str">
        <f t="shared" si="1291"/>
        <v>U$16</v>
      </c>
      <c r="V1050" s="215" t="str">
        <f t="shared" si="1291"/>
        <v>V$16</v>
      </c>
      <c r="W1050" s="215" t="str">
        <f t="shared" si="1291"/>
        <v>W$16</v>
      </c>
      <c r="X1050" s="215" t="str">
        <f t="shared" si="1291"/>
        <v>X$16</v>
      </c>
      <c r="Y1050" s="215" t="str">
        <f t="shared" si="1291"/>
        <v>Y$16</v>
      </c>
      <c r="Z1050" s="215" t="str">
        <f t="shared" si="1291"/>
        <v>Z$16</v>
      </c>
      <c r="AA1050" s="215" t="str">
        <f t="shared" si="1291"/>
        <v>AA$16</v>
      </c>
      <c r="AB1050" s="215" t="str">
        <f t="shared" si="1291"/>
        <v>AB$16</v>
      </c>
      <c r="AC1050" s="215" t="str">
        <f t="shared" si="1291"/>
        <v>AC$16</v>
      </c>
      <c r="AD1050" s="215" t="str">
        <f t="shared" si="1291"/>
        <v>AD$16</v>
      </c>
      <c r="AE1050" s="215" t="str">
        <f t="shared" si="1291"/>
        <v>AE$16</v>
      </c>
      <c r="AF1050" s="215" t="str">
        <f t="shared" si="1291"/>
        <v>AF$16</v>
      </c>
      <c r="AG1050" s="215" t="str">
        <f t="shared" si="1291"/>
        <v>AG$16</v>
      </c>
      <c r="AH1050" s="215" t="str">
        <f t="shared" si="1291"/>
        <v>AH$16</v>
      </c>
      <c r="AI1050" s="215" t="str">
        <f t="shared" si="1291"/>
        <v>AI$16</v>
      </c>
      <c r="AJ1050" s="215" t="str">
        <f t="shared" si="1291"/>
        <v>AJ$16</v>
      </c>
      <c r="AK1050" s="215" t="str">
        <f t="shared" si="1291"/>
        <v>AK$16</v>
      </c>
      <c r="AL1050" s="215" t="str">
        <f t="shared" si="1291"/>
        <v>AL$16</v>
      </c>
      <c r="AM1050" s="215" t="str">
        <f t="shared" si="1291"/>
        <v>AM$16</v>
      </c>
      <c r="AN1050" s="215" t="str">
        <f t="shared" si="1291"/>
        <v>AN$16</v>
      </c>
      <c r="AO1050" s="215" t="str">
        <f t="shared" si="1291"/>
        <v>AO$16</v>
      </c>
      <c r="AP1050" s="215" t="str">
        <f t="shared" si="1291"/>
        <v>AP$16</v>
      </c>
      <c r="AQ1050" s="215" t="str">
        <f t="shared" si="1291"/>
        <v>AQ$16</v>
      </c>
      <c r="AR1050" s="215" t="str">
        <f t="shared" si="1291"/>
        <v>AR$16</v>
      </c>
      <c r="AS1050" s="215" t="str">
        <f t="shared" si="1291"/>
        <v>AS$16</v>
      </c>
      <c r="AT1050" s="215" t="str">
        <f t="shared" si="1291"/>
        <v>AT$16</v>
      </c>
      <c r="AU1050" s="215" t="str">
        <f t="shared" si="1291"/>
        <v>AU$16</v>
      </c>
      <c r="AV1050" s="215" t="str">
        <f t="shared" si="1291"/>
        <v>AV$16</v>
      </c>
      <c r="AW1050" s="215" t="str">
        <f t="shared" si="1291"/>
        <v>AW$16</v>
      </c>
      <c r="AX1050" s="215" t="str">
        <f t="shared" si="1291"/>
        <v>AX$16</v>
      </c>
      <c r="AY1050" s="215" t="str">
        <f t="shared" ref="AY1050:CD1050" si="1292">AY1037</f>
        <v>AY$16</v>
      </c>
      <c r="AZ1050" s="215" t="str">
        <f t="shared" si="1292"/>
        <v>AZ$16</v>
      </c>
      <c r="BA1050" s="215" t="str">
        <f t="shared" si="1292"/>
        <v>BA$16</v>
      </c>
      <c r="BB1050" s="215" t="str">
        <f t="shared" si="1292"/>
        <v>BB$16</v>
      </c>
      <c r="BC1050" s="215" t="str">
        <f t="shared" si="1292"/>
        <v>BC$16</v>
      </c>
      <c r="BD1050" s="215" t="str">
        <f t="shared" si="1292"/>
        <v>BD$16</v>
      </c>
      <c r="BE1050" s="215" t="str">
        <f t="shared" si="1292"/>
        <v>BE$16</v>
      </c>
      <c r="BF1050" s="215" t="str">
        <f t="shared" si="1292"/>
        <v>BF$16</v>
      </c>
      <c r="BG1050" s="215" t="str">
        <f t="shared" si="1292"/>
        <v>BG$16</v>
      </c>
      <c r="BH1050" s="215" t="str">
        <f t="shared" si="1292"/>
        <v>BH$16</v>
      </c>
      <c r="BI1050" s="215" t="str">
        <f t="shared" si="1292"/>
        <v>BI$16</v>
      </c>
      <c r="BJ1050" s="215" t="str">
        <f t="shared" si="1292"/>
        <v>BJ$16</v>
      </c>
      <c r="BK1050" s="215" t="str">
        <f t="shared" si="1292"/>
        <v>BK$16</v>
      </c>
      <c r="BL1050" s="215" t="str">
        <f t="shared" si="1292"/>
        <v>BL$16</v>
      </c>
      <c r="BM1050" s="215" t="str">
        <f t="shared" si="1292"/>
        <v>BM$16</v>
      </c>
      <c r="BN1050" s="215" t="str">
        <f t="shared" si="1292"/>
        <v>BN$16</v>
      </c>
      <c r="BO1050" s="215" t="str">
        <f t="shared" si="1292"/>
        <v>BO$16</v>
      </c>
      <c r="BP1050" s="215" t="str">
        <f t="shared" si="1292"/>
        <v>BP$16</v>
      </c>
      <c r="BQ1050" s="215" t="str">
        <f t="shared" si="1292"/>
        <v>BQ$16</v>
      </c>
      <c r="BR1050" s="215" t="str">
        <f t="shared" si="1292"/>
        <v>BR$16</v>
      </c>
      <c r="BS1050" s="215" t="str">
        <f t="shared" si="1292"/>
        <v>BS$16</v>
      </c>
      <c r="BT1050" s="215" t="str">
        <f t="shared" si="1292"/>
        <v>BT$16</v>
      </c>
      <c r="BU1050" s="215" t="str">
        <f t="shared" si="1292"/>
        <v>BU$16</v>
      </c>
      <c r="BV1050" s="215" t="str">
        <f t="shared" si="1292"/>
        <v>BV$16</v>
      </c>
      <c r="BW1050" s="215" t="str">
        <f t="shared" si="1292"/>
        <v>BW$16</v>
      </c>
      <c r="BX1050" s="215" t="str">
        <f t="shared" si="1292"/>
        <v>BX$16</v>
      </c>
      <c r="BY1050" s="215" t="str">
        <f t="shared" si="1292"/>
        <v>BY$16</v>
      </c>
      <c r="BZ1050" s="215" t="str">
        <f t="shared" si="1292"/>
        <v>BZ$16</v>
      </c>
      <c r="CA1050" s="215" t="str">
        <f t="shared" si="1292"/>
        <v>CA$16</v>
      </c>
      <c r="CB1050" s="215" t="str">
        <f t="shared" si="1292"/>
        <v>CB$16</v>
      </c>
      <c r="CC1050" s="215" t="str">
        <f t="shared" si="1292"/>
        <v>CC$16</v>
      </c>
      <c r="CD1050" s="215" t="str">
        <f t="shared" si="1292"/>
        <v>CD$16</v>
      </c>
      <c r="CE1050" s="215" t="str">
        <f t="shared" ref="CE1050:CL1050" si="1293">CE1037</f>
        <v>CE$16</v>
      </c>
      <c r="CF1050" s="215" t="str">
        <f t="shared" si="1293"/>
        <v>CF$16</v>
      </c>
      <c r="CG1050" s="215" t="str">
        <f t="shared" si="1293"/>
        <v>CG$16</v>
      </c>
      <c r="CH1050" s="215" t="str">
        <f t="shared" si="1293"/>
        <v>CH$16</v>
      </c>
      <c r="CI1050" s="215" t="str">
        <f t="shared" si="1293"/>
        <v>CI$16</v>
      </c>
      <c r="CJ1050" s="215" t="str">
        <f t="shared" si="1293"/>
        <v>CJ$16</v>
      </c>
      <c r="CK1050" s="215" t="str">
        <f t="shared" si="1293"/>
        <v>CK$16</v>
      </c>
      <c r="CL1050" s="215" t="str">
        <f t="shared" si="1293"/>
        <v>CL$16</v>
      </c>
      <c r="CO1050" s="215" t="str">
        <f t="shared" ref="CO1050:DL1050" si="1294">CO1037</f>
        <v>CO$16</v>
      </c>
      <c r="CP1050" s="215" t="str">
        <f t="shared" si="1294"/>
        <v>CP$16</v>
      </c>
      <c r="CQ1050" s="215" t="str">
        <f t="shared" si="1294"/>
        <v>CQ$16</v>
      </c>
      <c r="CR1050" s="215" t="str">
        <f t="shared" si="1294"/>
        <v>CR$16</v>
      </c>
      <c r="CS1050" s="215" t="str">
        <f t="shared" si="1294"/>
        <v>CS$16</v>
      </c>
      <c r="CT1050" s="215" t="str">
        <f t="shared" si="1294"/>
        <v>CT$16</v>
      </c>
      <c r="CU1050" s="215" t="str">
        <f t="shared" si="1294"/>
        <v>CU$16</v>
      </c>
      <c r="CV1050" s="215" t="str">
        <f t="shared" si="1294"/>
        <v>CV$16</v>
      </c>
      <c r="CW1050" s="215" t="str">
        <f t="shared" si="1294"/>
        <v>CW$16</v>
      </c>
      <c r="CX1050" s="215" t="str">
        <f t="shared" si="1294"/>
        <v>CX$16</v>
      </c>
      <c r="CY1050" s="215" t="str">
        <f t="shared" si="1294"/>
        <v>CY$16</v>
      </c>
      <c r="CZ1050" s="215" t="str">
        <f t="shared" si="1294"/>
        <v>CZ$16</v>
      </c>
      <c r="DA1050" s="215" t="str">
        <f t="shared" si="1294"/>
        <v>DA$16</v>
      </c>
      <c r="DB1050" s="215" t="str">
        <f t="shared" si="1294"/>
        <v>DB$16</v>
      </c>
      <c r="DC1050" s="215" t="str">
        <f t="shared" si="1294"/>
        <v>DC$16</v>
      </c>
      <c r="DD1050" s="215" t="str">
        <f t="shared" si="1294"/>
        <v>DD$16</v>
      </c>
      <c r="DE1050" s="215" t="str">
        <f t="shared" si="1294"/>
        <v>DE$16</v>
      </c>
      <c r="DF1050" s="215" t="str">
        <f t="shared" si="1294"/>
        <v>DF$16</v>
      </c>
      <c r="DG1050" s="215" t="str">
        <f t="shared" si="1294"/>
        <v>DG$16</v>
      </c>
      <c r="DH1050" s="215" t="str">
        <f t="shared" si="1294"/>
        <v>DH$16</v>
      </c>
      <c r="DI1050" s="215" t="str">
        <f t="shared" si="1294"/>
        <v>DI$16</v>
      </c>
      <c r="DJ1050" s="215" t="str">
        <f t="shared" si="1294"/>
        <v>DJ$16</v>
      </c>
      <c r="DK1050" s="215" t="str">
        <f t="shared" si="1294"/>
        <v>DK$16</v>
      </c>
      <c r="DL1050" s="215" t="str">
        <f t="shared" si="1294"/>
        <v>DL$16</v>
      </c>
    </row>
    <row r="1051" spans="1:116" x14ac:dyDescent="0.4">
      <c r="B1051" t="s">
        <v>332</v>
      </c>
      <c r="D1051" t="s">
        <v>814</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295">S1038</f>
        <v>S$17</v>
      </c>
      <c r="T1051" s="215" t="str">
        <f t="shared" si="1295"/>
        <v>T$17</v>
      </c>
      <c r="U1051" s="215" t="str">
        <f t="shared" si="1295"/>
        <v>U$17</v>
      </c>
      <c r="V1051" s="215" t="str">
        <f t="shared" si="1295"/>
        <v>V$17</v>
      </c>
      <c r="W1051" s="215" t="str">
        <f t="shared" si="1295"/>
        <v>W$17</v>
      </c>
      <c r="X1051" s="215" t="str">
        <f t="shared" si="1295"/>
        <v>X$17</v>
      </c>
      <c r="Y1051" s="215" t="str">
        <f t="shared" si="1295"/>
        <v>Y$17</v>
      </c>
      <c r="Z1051" s="215" t="str">
        <f t="shared" si="1295"/>
        <v>Z$17</v>
      </c>
      <c r="AA1051" s="215" t="str">
        <f t="shared" si="1295"/>
        <v>AA$17</v>
      </c>
      <c r="AB1051" s="215" t="str">
        <f t="shared" si="1295"/>
        <v>AB$17</v>
      </c>
      <c r="AC1051" s="215" t="str">
        <f t="shared" si="1295"/>
        <v>AC$17</v>
      </c>
      <c r="AD1051" s="215" t="str">
        <f t="shared" si="1295"/>
        <v>AD$17</v>
      </c>
      <c r="AE1051" s="215" t="str">
        <f t="shared" si="1295"/>
        <v>AE$17</v>
      </c>
      <c r="AF1051" s="215" t="str">
        <f t="shared" si="1295"/>
        <v>AF$17</v>
      </c>
      <c r="AG1051" s="215" t="str">
        <f t="shared" si="1295"/>
        <v>AG$17</v>
      </c>
      <c r="AH1051" s="215" t="str">
        <f t="shared" si="1295"/>
        <v>AH$17</v>
      </c>
      <c r="AI1051" s="215" t="str">
        <f t="shared" si="1295"/>
        <v>AI$17</v>
      </c>
      <c r="AJ1051" s="215" t="str">
        <f t="shared" si="1295"/>
        <v>AJ$17</v>
      </c>
      <c r="AK1051" s="215" t="str">
        <f t="shared" si="1295"/>
        <v>AK$17</v>
      </c>
      <c r="AL1051" s="215" t="str">
        <f t="shared" si="1295"/>
        <v>AL$17</v>
      </c>
      <c r="AM1051" s="215" t="str">
        <f t="shared" si="1295"/>
        <v>AM$17</v>
      </c>
      <c r="AN1051" s="215" t="str">
        <f t="shared" si="1295"/>
        <v>AN$17</v>
      </c>
      <c r="AO1051" s="215" t="str">
        <f t="shared" si="1295"/>
        <v>AO$17</v>
      </c>
      <c r="AP1051" s="215" t="str">
        <f t="shared" si="1295"/>
        <v>AP$17</v>
      </c>
      <c r="AQ1051" s="215" t="str">
        <f t="shared" si="1295"/>
        <v>AQ$17</v>
      </c>
      <c r="AR1051" s="215" t="str">
        <f t="shared" si="1295"/>
        <v>AR$17</v>
      </c>
      <c r="AS1051" s="215" t="str">
        <f t="shared" si="1295"/>
        <v>AS$17</v>
      </c>
      <c r="AT1051" s="215" t="str">
        <f t="shared" si="1295"/>
        <v>AT$17</v>
      </c>
      <c r="AU1051" s="215" t="str">
        <f t="shared" si="1295"/>
        <v>AU$17</v>
      </c>
      <c r="AV1051" s="215" t="str">
        <f t="shared" si="1295"/>
        <v>AV$17</v>
      </c>
      <c r="AW1051" s="215" t="str">
        <f t="shared" si="1295"/>
        <v>AW$17</v>
      </c>
      <c r="AX1051" s="215" t="str">
        <f t="shared" si="1295"/>
        <v>AX$17</v>
      </c>
      <c r="AY1051" s="215" t="str">
        <f t="shared" ref="AY1051:CD1051" si="1296">AY1038</f>
        <v>AY$17</v>
      </c>
      <c r="AZ1051" s="215" t="str">
        <f t="shared" si="1296"/>
        <v>AZ$17</v>
      </c>
      <c r="BA1051" s="215" t="str">
        <f t="shared" si="1296"/>
        <v>BA$17</v>
      </c>
      <c r="BB1051" s="215" t="str">
        <f t="shared" si="1296"/>
        <v>BB$17</v>
      </c>
      <c r="BC1051" s="215" t="str">
        <f t="shared" si="1296"/>
        <v>BC$17</v>
      </c>
      <c r="BD1051" s="215" t="str">
        <f t="shared" si="1296"/>
        <v>BD$17</v>
      </c>
      <c r="BE1051" s="215" t="str">
        <f t="shared" si="1296"/>
        <v>BE$17</v>
      </c>
      <c r="BF1051" s="215" t="str">
        <f t="shared" si="1296"/>
        <v>BF$17</v>
      </c>
      <c r="BG1051" s="215" t="str">
        <f t="shared" si="1296"/>
        <v>BG$17</v>
      </c>
      <c r="BH1051" s="215" t="str">
        <f t="shared" si="1296"/>
        <v>BH$17</v>
      </c>
      <c r="BI1051" s="215" t="str">
        <f t="shared" si="1296"/>
        <v>BI$17</v>
      </c>
      <c r="BJ1051" s="215" t="str">
        <f t="shared" si="1296"/>
        <v>BJ$17</v>
      </c>
      <c r="BK1051" s="215" t="str">
        <f t="shared" si="1296"/>
        <v>BK$17</v>
      </c>
      <c r="BL1051" s="215" t="str">
        <f t="shared" si="1296"/>
        <v>BL$17</v>
      </c>
      <c r="BM1051" s="215" t="str">
        <f t="shared" si="1296"/>
        <v>BM$17</v>
      </c>
      <c r="BN1051" s="215" t="str">
        <f t="shared" si="1296"/>
        <v>BN$17</v>
      </c>
      <c r="BO1051" s="215" t="str">
        <f t="shared" si="1296"/>
        <v>BO$17</v>
      </c>
      <c r="BP1051" s="215" t="str">
        <f t="shared" si="1296"/>
        <v>BP$17</v>
      </c>
      <c r="BQ1051" s="215" t="str">
        <f t="shared" si="1296"/>
        <v>BQ$17</v>
      </c>
      <c r="BR1051" s="215" t="str">
        <f t="shared" si="1296"/>
        <v>BR$17</v>
      </c>
      <c r="BS1051" s="215" t="str">
        <f t="shared" si="1296"/>
        <v>BS$17</v>
      </c>
      <c r="BT1051" s="215" t="str">
        <f t="shared" si="1296"/>
        <v>BT$17</v>
      </c>
      <c r="BU1051" s="215" t="str">
        <f t="shared" si="1296"/>
        <v>BU$17</v>
      </c>
      <c r="BV1051" s="215" t="str">
        <f t="shared" si="1296"/>
        <v>BV$17</v>
      </c>
      <c r="BW1051" s="215" t="str">
        <f t="shared" si="1296"/>
        <v>BW$17</v>
      </c>
      <c r="BX1051" s="215" t="str">
        <f t="shared" si="1296"/>
        <v>BX$17</v>
      </c>
      <c r="BY1051" s="215" t="str">
        <f t="shared" si="1296"/>
        <v>BY$17</v>
      </c>
      <c r="BZ1051" s="215" t="str">
        <f t="shared" si="1296"/>
        <v>BZ$17</v>
      </c>
      <c r="CA1051" s="215" t="str">
        <f t="shared" si="1296"/>
        <v>CA$17</v>
      </c>
      <c r="CB1051" s="215" t="str">
        <f t="shared" si="1296"/>
        <v>CB$17</v>
      </c>
      <c r="CC1051" s="215" t="str">
        <f t="shared" si="1296"/>
        <v>CC$17</v>
      </c>
      <c r="CD1051" s="215" t="str">
        <f t="shared" si="1296"/>
        <v>CD$17</v>
      </c>
      <c r="CE1051" s="215" t="str">
        <f t="shared" ref="CE1051:CL1051" si="1297">CE1038</f>
        <v>CE$17</v>
      </c>
      <c r="CF1051" s="215" t="str">
        <f t="shared" si="1297"/>
        <v>CF$17</v>
      </c>
      <c r="CG1051" s="215" t="str">
        <f t="shared" si="1297"/>
        <v>CG$17</v>
      </c>
      <c r="CH1051" s="215" t="str">
        <f t="shared" si="1297"/>
        <v>CH$17</v>
      </c>
      <c r="CI1051" s="215" t="str">
        <f t="shared" si="1297"/>
        <v>CI$17</v>
      </c>
      <c r="CJ1051" s="215" t="str">
        <f t="shared" si="1297"/>
        <v>CJ$17</v>
      </c>
      <c r="CK1051" s="215" t="str">
        <f t="shared" si="1297"/>
        <v>CK$17</v>
      </c>
      <c r="CL1051" s="215" t="str">
        <f t="shared" si="1297"/>
        <v>CL$17</v>
      </c>
      <c r="CN1051" s="79"/>
      <c r="CO1051" s="215" t="str">
        <f t="shared" ref="CO1051:DL1051" si="1298">CO1038</f>
        <v>CO$17</v>
      </c>
      <c r="CP1051" s="215" t="str">
        <f t="shared" si="1298"/>
        <v>CP$17</v>
      </c>
      <c r="CQ1051" s="215" t="str">
        <f t="shared" si="1298"/>
        <v>CQ$17</v>
      </c>
      <c r="CR1051" s="215" t="str">
        <f t="shared" si="1298"/>
        <v>CR$17</v>
      </c>
      <c r="CS1051" s="215" t="str">
        <f t="shared" si="1298"/>
        <v>CS$17</v>
      </c>
      <c r="CT1051" s="215" t="str">
        <f t="shared" si="1298"/>
        <v>CT$17</v>
      </c>
      <c r="CU1051" s="215" t="str">
        <f t="shared" si="1298"/>
        <v>CU$17</v>
      </c>
      <c r="CV1051" s="215" t="str">
        <f t="shared" si="1298"/>
        <v>CV$17</v>
      </c>
      <c r="CW1051" s="215" t="str">
        <f t="shared" si="1298"/>
        <v>CW$17</v>
      </c>
      <c r="CX1051" s="215" t="str">
        <f t="shared" si="1298"/>
        <v>CX$17</v>
      </c>
      <c r="CY1051" s="215" t="str">
        <f t="shared" si="1298"/>
        <v>CY$17</v>
      </c>
      <c r="CZ1051" s="215" t="str">
        <f t="shared" si="1298"/>
        <v>CZ$17</v>
      </c>
      <c r="DA1051" s="215" t="str">
        <f t="shared" si="1298"/>
        <v>DA$17</v>
      </c>
      <c r="DB1051" s="215" t="str">
        <f t="shared" si="1298"/>
        <v>DB$17</v>
      </c>
      <c r="DC1051" s="215" t="str">
        <f t="shared" si="1298"/>
        <v>DC$17</v>
      </c>
      <c r="DD1051" s="215" t="str">
        <f t="shared" si="1298"/>
        <v>DD$17</v>
      </c>
      <c r="DE1051" s="215" t="str">
        <f t="shared" si="1298"/>
        <v>DE$17</v>
      </c>
      <c r="DF1051" s="215" t="str">
        <f t="shared" si="1298"/>
        <v>DF$17</v>
      </c>
      <c r="DG1051" s="215" t="str">
        <f t="shared" si="1298"/>
        <v>DG$17</v>
      </c>
      <c r="DH1051" s="215" t="str">
        <f t="shared" si="1298"/>
        <v>DH$17</v>
      </c>
      <c r="DI1051" s="215" t="str">
        <f t="shared" si="1298"/>
        <v>DI$17</v>
      </c>
      <c r="DJ1051" s="215" t="str">
        <f t="shared" si="1298"/>
        <v>DJ$17</v>
      </c>
      <c r="DK1051" s="215" t="str">
        <f t="shared" si="1298"/>
        <v>DK$17</v>
      </c>
      <c r="DL1051" s="215" t="str">
        <f t="shared" si="1298"/>
        <v>DL$17</v>
      </c>
    </row>
    <row r="1052" spans="1:116" x14ac:dyDescent="0.4">
      <c r="B1052" t="s">
        <v>332</v>
      </c>
      <c r="D1052" t="s">
        <v>814</v>
      </c>
      <c r="E1052" s="8" t="str">
        <f t="shared" ref="E1052:E1055" si="1299">ROW()&amp;" "&amp;D1052</f>
        <v>1052 SALES-S</v>
      </c>
      <c r="G1052" s="89" t="str">
        <f>G1043</f>
        <v>Sales</v>
      </c>
      <c r="H1052" s="12"/>
      <c r="I1052" s="60"/>
      <c r="J1052" s="60"/>
      <c r="K1052" s="15"/>
      <c r="L1052" s="15"/>
      <c r="M1052" s="15"/>
      <c r="N1052" s="15"/>
      <c r="O1052" s="15"/>
      <c r="P1052" s="15"/>
      <c r="R1052" s="15"/>
      <c r="S1052" s="215">
        <f t="shared" ref="S1052:AX1052" si="1300">S1040</f>
        <v>0</v>
      </c>
      <c r="T1052" s="215">
        <f t="shared" si="1300"/>
        <v>0</v>
      </c>
      <c r="U1052" s="215">
        <f t="shared" si="1300"/>
        <v>0</v>
      </c>
      <c r="V1052" s="215">
        <f t="shared" si="1300"/>
        <v>0</v>
      </c>
      <c r="W1052" s="215">
        <f t="shared" si="1300"/>
        <v>0</v>
      </c>
      <c r="X1052" s="215">
        <f t="shared" si="1300"/>
        <v>0</v>
      </c>
      <c r="Y1052" s="215">
        <f t="shared" si="1300"/>
        <v>0</v>
      </c>
      <c r="Z1052" s="215">
        <f t="shared" si="1300"/>
        <v>0</v>
      </c>
      <c r="AA1052" s="215">
        <f t="shared" si="1300"/>
        <v>0</v>
      </c>
      <c r="AB1052" s="215">
        <f t="shared" si="1300"/>
        <v>0</v>
      </c>
      <c r="AC1052" s="215">
        <f t="shared" si="1300"/>
        <v>0</v>
      </c>
      <c r="AD1052" s="215">
        <f t="shared" si="1300"/>
        <v>0</v>
      </c>
      <c r="AE1052" s="215">
        <f t="shared" si="1300"/>
        <v>0</v>
      </c>
      <c r="AF1052" s="215">
        <f t="shared" si="1300"/>
        <v>0</v>
      </c>
      <c r="AG1052" s="215">
        <f t="shared" si="1300"/>
        <v>0</v>
      </c>
      <c r="AH1052" s="215">
        <f t="shared" si="1300"/>
        <v>0</v>
      </c>
      <c r="AI1052" s="215">
        <f t="shared" si="1300"/>
        <v>0</v>
      </c>
      <c r="AJ1052" s="215">
        <f t="shared" si="1300"/>
        <v>0</v>
      </c>
      <c r="AK1052" s="215">
        <f t="shared" si="1300"/>
        <v>0</v>
      </c>
      <c r="AL1052" s="215">
        <f t="shared" si="1300"/>
        <v>0</v>
      </c>
      <c r="AM1052" s="215">
        <f t="shared" si="1300"/>
        <v>0</v>
      </c>
      <c r="AN1052" s="215">
        <f t="shared" si="1300"/>
        <v>0</v>
      </c>
      <c r="AO1052" s="215">
        <f t="shared" si="1300"/>
        <v>0</v>
      </c>
      <c r="AP1052" s="215">
        <f t="shared" si="1300"/>
        <v>0</v>
      </c>
      <c r="AQ1052" s="215">
        <f t="shared" si="1300"/>
        <v>0</v>
      </c>
      <c r="AR1052" s="215">
        <f t="shared" si="1300"/>
        <v>0</v>
      </c>
      <c r="AS1052" s="215">
        <f t="shared" si="1300"/>
        <v>0</v>
      </c>
      <c r="AT1052" s="215">
        <f t="shared" si="1300"/>
        <v>0</v>
      </c>
      <c r="AU1052" s="215">
        <f t="shared" si="1300"/>
        <v>0</v>
      </c>
      <c r="AV1052" s="215">
        <f t="shared" si="1300"/>
        <v>0</v>
      </c>
      <c r="AW1052" s="215">
        <f t="shared" si="1300"/>
        <v>0</v>
      </c>
      <c r="AX1052" s="215">
        <f t="shared" si="1300"/>
        <v>0</v>
      </c>
      <c r="AY1052" s="215">
        <f t="shared" ref="AY1052:CD1052" si="1301">AY1040</f>
        <v>0</v>
      </c>
      <c r="AZ1052" s="215">
        <f t="shared" si="1301"/>
        <v>0</v>
      </c>
      <c r="BA1052" s="215">
        <f t="shared" si="1301"/>
        <v>0</v>
      </c>
      <c r="BB1052" s="215">
        <f t="shared" si="1301"/>
        <v>0</v>
      </c>
      <c r="BC1052" s="215">
        <f t="shared" si="1301"/>
        <v>0</v>
      </c>
      <c r="BD1052" s="215">
        <f t="shared" si="1301"/>
        <v>0</v>
      </c>
      <c r="BE1052" s="215">
        <f t="shared" si="1301"/>
        <v>0</v>
      </c>
      <c r="BF1052" s="215">
        <f t="shared" si="1301"/>
        <v>0</v>
      </c>
      <c r="BG1052" s="215">
        <f t="shared" si="1301"/>
        <v>0</v>
      </c>
      <c r="BH1052" s="215">
        <f t="shared" si="1301"/>
        <v>0</v>
      </c>
      <c r="BI1052" s="215">
        <f t="shared" si="1301"/>
        <v>0</v>
      </c>
      <c r="BJ1052" s="215">
        <f t="shared" si="1301"/>
        <v>0</v>
      </c>
      <c r="BK1052" s="215">
        <f t="shared" si="1301"/>
        <v>0</v>
      </c>
      <c r="BL1052" s="215">
        <f t="shared" si="1301"/>
        <v>0</v>
      </c>
      <c r="BM1052" s="215">
        <f t="shared" si="1301"/>
        <v>0</v>
      </c>
      <c r="BN1052" s="215">
        <f t="shared" si="1301"/>
        <v>0</v>
      </c>
      <c r="BO1052" s="215">
        <f t="shared" si="1301"/>
        <v>0</v>
      </c>
      <c r="BP1052" s="215">
        <f t="shared" si="1301"/>
        <v>0</v>
      </c>
      <c r="BQ1052" s="215">
        <f t="shared" si="1301"/>
        <v>0</v>
      </c>
      <c r="BR1052" s="215">
        <f t="shared" si="1301"/>
        <v>0</v>
      </c>
      <c r="BS1052" s="215">
        <f t="shared" si="1301"/>
        <v>0</v>
      </c>
      <c r="BT1052" s="215">
        <f t="shared" si="1301"/>
        <v>0</v>
      </c>
      <c r="BU1052" s="215">
        <f t="shared" si="1301"/>
        <v>0</v>
      </c>
      <c r="BV1052" s="215">
        <f t="shared" si="1301"/>
        <v>0</v>
      </c>
      <c r="BW1052" s="215">
        <f t="shared" si="1301"/>
        <v>0</v>
      </c>
      <c r="BX1052" s="215">
        <f t="shared" si="1301"/>
        <v>0</v>
      </c>
      <c r="BY1052" s="215">
        <f t="shared" si="1301"/>
        <v>0</v>
      </c>
      <c r="BZ1052" s="215">
        <f t="shared" si="1301"/>
        <v>0</v>
      </c>
      <c r="CA1052" s="215">
        <f t="shared" si="1301"/>
        <v>0</v>
      </c>
      <c r="CB1052" s="215">
        <f t="shared" si="1301"/>
        <v>0</v>
      </c>
      <c r="CC1052" s="215">
        <f t="shared" si="1301"/>
        <v>0</v>
      </c>
      <c r="CD1052" s="215">
        <f t="shared" si="1301"/>
        <v>0</v>
      </c>
      <c r="CE1052" s="215">
        <f t="shared" ref="CE1052:CL1052" si="1302">CE1040</f>
        <v>0</v>
      </c>
      <c r="CF1052" s="215">
        <f t="shared" si="1302"/>
        <v>0</v>
      </c>
      <c r="CG1052" s="215">
        <f t="shared" si="1302"/>
        <v>0</v>
      </c>
      <c r="CH1052" s="215">
        <f t="shared" si="1302"/>
        <v>0</v>
      </c>
      <c r="CI1052" s="215">
        <f t="shared" si="1302"/>
        <v>0</v>
      </c>
      <c r="CJ1052" s="215">
        <f t="shared" si="1302"/>
        <v>0</v>
      </c>
      <c r="CK1052" s="215">
        <f t="shared" si="1302"/>
        <v>0</v>
      </c>
      <c r="CL1052" s="215">
        <f t="shared" si="1302"/>
        <v>0</v>
      </c>
      <c r="CN1052" s="60"/>
      <c r="CO1052" s="215">
        <f t="shared" ref="CO1052:DL1052" si="1303">CO1040</f>
        <v>0</v>
      </c>
      <c r="CP1052" s="215">
        <f t="shared" si="1303"/>
        <v>0</v>
      </c>
      <c r="CQ1052" s="215">
        <f t="shared" si="1303"/>
        <v>0</v>
      </c>
      <c r="CR1052" s="215">
        <f t="shared" si="1303"/>
        <v>0</v>
      </c>
      <c r="CS1052" s="215">
        <f t="shared" si="1303"/>
        <v>0</v>
      </c>
      <c r="CT1052" s="215">
        <f t="shared" si="1303"/>
        <v>0</v>
      </c>
      <c r="CU1052" s="215">
        <f t="shared" si="1303"/>
        <v>0</v>
      </c>
      <c r="CV1052" s="215">
        <f t="shared" si="1303"/>
        <v>0</v>
      </c>
      <c r="CW1052" s="215">
        <f t="shared" si="1303"/>
        <v>0</v>
      </c>
      <c r="CX1052" s="215">
        <f t="shared" si="1303"/>
        <v>0</v>
      </c>
      <c r="CY1052" s="215">
        <f t="shared" si="1303"/>
        <v>0</v>
      </c>
      <c r="CZ1052" s="215">
        <f t="shared" si="1303"/>
        <v>0</v>
      </c>
      <c r="DA1052" s="215">
        <f t="shared" si="1303"/>
        <v>0</v>
      </c>
      <c r="DB1052" s="215">
        <f t="shared" si="1303"/>
        <v>0</v>
      </c>
      <c r="DC1052" s="215">
        <f t="shared" si="1303"/>
        <v>0</v>
      </c>
      <c r="DD1052" s="215">
        <f t="shared" si="1303"/>
        <v>0</v>
      </c>
      <c r="DE1052" s="215">
        <f t="shared" si="1303"/>
        <v>0</v>
      </c>
      <c r="DF1052" s="215">
        <f t="shared" si="1303"/>
        <v>0</v>
      </c>
      <c r="DG1052" s="215">
        <f t="shared" si="1303"/>
        <v>0</v>
      </c>
      <c r="DH1052" s="215">
        <f t="shared" si="1303"/>
        <v>0</v>
      </c>
      <c r="DI1052" s="215">
        <f t="shared" si="1303"/>
        <v>0</v>
      </c>
      <c r="DJ1052" s="215">
        <f t="shared" si="1303"/>
        <v>0</v>
      </c>
      <c r="DK1052" s="215">
        <f t="shared" si="1303"/>
        <v>0</v>
      </c>
      <c r="DL1052" s="215">
        <f t="shared" si="1303"/>
        <v>0</v>
      </c>
    </row>
    <row r="1053" spans="1:116" x14ac:dyDescent="0.4">
      <c r="B1053" t="s">
        <v>332</v>
      </c>
      <c r="D1053" t="s">
        <v>814</v>
      </c>
      <c r="E1053" s="8" t="str">
        <f t="shared" si="1299"/>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814</v>
      </c>
      <c r="E1054" s="8" t="str">
        <f t="shared" si="1299"/>
        <v>1054 SALES-S</v>
      </c>
      <c r="G1054" s="89" t="str">
        <f>G1041</f>
        <v>Secondary revenue driver</v>
      </c>
      <c r="H1054" s="90"/>
      <c r="I1054" s="213"/>
      <c r="J1054" s="213"/>
      <c r="K1054" s="214"/>
      <c r="L1054" s="214"/>
      <c r="M1054" s="214"/>
      <c r="N1054" s="214"/>
      <c r="O1054" s="214"/>
      <c r="P1054" s="214"/>
      <c r="R1054" s="214"/>
      <c r="S1054" s="4" t="str">
        <f t="shared" ref="S1054:AX1054" si="1304">ADDRESS(ROW(S1046),COLUMN(S1046),2)</f>
        <v>S$1046</v>
      </c>
      <c r="T1054" s="4" t="str">
        <f t="shared" si="1304"/>
        <v>T$1046</v>
      </c>
      <c r="U1054" s="4" t="str">
        <f t="shared" si="1304"/>
        <v>U$1046</v>
      </c>
      <c r="V1054" s="4" t="str">
        <f t="shared" si="1304"/>
        <v>V$1046</v>
      </c>
      <c r="W1054" s="4" t="str">
        <f t="shared" si="1304"/>
        <v>W$1046</v>
      </c>
      <c r="X1054" s="4" t="str">
        <f t="shared" si="1304"/>
        <v>X$1046</v>
      </c>
      <c r="Y1054" s="4" t="str">
        <f t="shared" si="1304"/>
        <v>Y$1046</v>
      </c>
      <c r="Z1054" s="4" t="str">
        <f t="shared" si="1304"/>
        <v>Z$1046</v>
      </c>
      <c r="AA1054" s="4" t="str">
        <f t="shared" si="1304"/>
        <v>AA$1046</v>
      </c>
      <c r="AB1054" s="4" t="str">
        <f t="shared" si="1304"/>
        <v>AB$1046</v>
      </c>
      <c r="AC1054" s="4" t="str">
        <f t="shared" si="1304"/>
        <v>AC$1046</v>
      </c>
      <c r="AD1054" s="4" t="str">
        <f t="shared" si="1304"/>
        <v>AD$1046</v>
      </c>
      <c r="AE1054" s="4" t="str">
        <f t="shared" si="1304"/>
        <v>AE$1046</v>
      </c>
      <c r="AF1054" s="4" t="str">
        <f t="shared" si="1304"/>
        <v>AF$1046</v>
      </c>
      <c r="AG1054" s="4" t="str">
        <f t="shared" si="1304"/>
        <v>AG$1046</v>
      </c>
      <c r="AH1054" s="4" t="str">
        <f t="shared" si="1304"/>
        <v>AH$1046</v>
      </c>
      <c r="AI1054" s="4" t="str">
        <f t="shared" si="1304"/>
        <v>AI$1046</v>
      </c>
      <c r="AJ1054" s="4" t="str">
        <f t="shared" si="1304"/>
        <v>AJ$1046</v>
      </c>
      <c r="AK1054" s="4" t="str">
        <f t="shared" si="1304"/>
        <v>AK$1046</v>
      </c>
      <c r="AL1054" s="4" t="str">
        <f t="shared" si="1304"/>
        <v>AL$1046</v>
      </c>
      <c r="AM1054" s="4" t="str">
        <f t="shared" si="1304"/>
        <v>AM$1046</v>
      </c>
      <c r="AN1054" s="4" t="str">
        <f t="shared" si="1304"/>
        <v>AN$1046</v>
      </c>
      <c r="AO1054" s="4" t="str">
        <f t="shared" si="1304"/>
        <v>AO$1046</v>
      </c>
      <c r="AP1054" s="4" t="str">
        <f t="shared" si="1304"/>
        <v>AP$1046</v>
      </c>
      <c r="AQ1054" s="4" t="str">
        <f t="shared" si="1304"/>
        <v>AQ$1046</v>
      </c>
      <c r="AR1054" s="4" t="str">
        <f t="shared" si="1304"/>
        <v>AR$1046</v>
      </c>
      <c r="AS1054" s="4" t="str">
        <f t="shared" si="1304"/>
        <v>AS$1046</v>
      </c>
      <c r="AT1054" s="4" t="str">
        <f t="shared" si="1304"/>
        <v>AT$1046</v>
      </c>
      <c r="AU1054" s="4" t="str">
        <f t="shared" si="1304"/>
        <v>AU$1046</v>
      </c>
      <c r="AV1054" s="4" t="str">
        <f t="shared" si="1304"/>
        <v>AV$1046</v>
      </c>
      <c r="AW1054" s="4" t="str">
        <f t="shared" si="1304"/>
        <v>AW$1046</v>
      </c>
      <c r="AX1054" s="4" t="str">
        <f t="shared" si="1304"/>
        <v>AX$1046</v>
      </c>
      <c r="AY1054" s="4" t="str">
        <f t="shared" ref="AY1054:CD1054" si="1305">ADDRESS(ROW(AY1046),COLUMN(AY1046),2)</f>
        <v>AY$1046</v>
      </c>
      <c r="AZ1054" s="4" t="str">
        <f t="shared" si="1305"/>
        <v>AZ$1046</v>
      </c>
      <c r="BA1054" s="4" t="str">
        <f t="shared" si="1305"/>
        <v>BA$1046</v>
      </c>
      <c r="BB1054" s="4" t="str">
        <f t="shared" si="1305"/>
        <v>BB$1046</v>
      </c>
      <c r="BC1054" s="4" t="str">
        <f t="shared" si="1305"/>
        <v>BC$1046</v>
      </c>
      <c r="BD1054" s="4" t="str">
        <f t="shared" si="1305"/>
        <v>BD$1046</v>
      </c>
      <c r="BE1054" s="4" t="str">
        <f t="shared" si="1305"/>
        <v>BE$1046</v>
      </c>
      <c r="BF1054" s="4" t="str">
        <f t="shared" si="1305"/>
        <v>BF$1046</v>
      </c>
      <c r="BG1054" s="4" t="str">
        <f t="shared" si="1305"/>
        <v>BG$1046</v>
      </c>
      <c r="BH1054" s="4" t="str">
        <f t="shared" si="1305"/>
        <v>BH$1046</v>
      </c>
      <c r="BI1054" s="4" t="str">
        <f t="shared" si="1305"/>
        <v>BI$1046</v>
      </c>
      <c r="BJ1054" s="4" t="str">
        <f t="shared" si="1305"/>
        <v>BJ$1046</v>
      </c>
      <c r="BK1054" s="4" t="str">
        <f t="shared" si="1305"/>
        <v>BK$1046</v>
      </c>
      <c r="BL1054" s="4" t="str">
        <f t="shared" si="1305"/>
        <v>BL$1046</v>
      </c>
      <c r="BM1054" s="4" t="str">
        <f t="shared" si="1305"/>
        <v>BM$1046</v>
      </c>
      <c r="BN1054" s="4" t="str">
        <f t="shared" si="1305"/>
        <v>BN$1046</v>
      </c>
      <c r="BO1054" s="4" t="str">
        <f t="shared" si="1305"/>
        <v>BO$1046</v>
      </c>
      <c r="BP1054" s="4" t="str">
        <f t="shared" si="1305"/>
        <v>BP$1046</v>
      </c>
      <c r="BQ1054" s="4" t="str">
        <f t="shared" si="1305"/>
        <v>BQ$1046</v>
      </c>
      <c r="BR1054" s="4" t="str">
        <f t="shared" si="1305"/>
        <v>BR$1046</v>
      </c>
      <c r="BS1054" s="4" t="str">
        <f t="shared" si="1305"/>
        <v>BS$1046</v>
      </c>
      <c r="BT1054" s="4" t="str">
        <f t="shared" si="1305"/>
        <v>BT$1046</v>
      </c>
      <c r="BU1054" s="4" t="str">
        <f t="shared" si="1305"/>
        <v>BU$1046</v>
      </c>
      <c r="BV1054" s="4" t="str">
        <f t="shared" si="1305"/>
        <v>BV$1046</v>
      </c>
      <c r="BW1054" s="4" t="str">
        <f t="shared" si="1305"/>
        <v>BW$1046</v>
      </c>
      <c r="BX1054" s="4" t="str">
        <f t="shared" si="1305"/>
        <v>BX$1046</v>
      </c>
      <c r="BY1054" s="4" t="str">
        <f t="shared" si="1305"/>
        <v>BY$1046</v>
      </c>
      <c r="BZ1054" s="4" t="str">
        <f t="shared" si="1305"/>
        <v>BZ$1046</v>
      </c>
      <c r="CA1054" s="4" t="str">
        <f t="shared" si="1305"/>
        <v>CA$1046</v>
      </c>
      <c r="CB1054" s="4" t="str">
        <f t="shared" si="1305"/>
        <v>CB$1046</v>
      </c>
      <c r="CC1054" s="4" t="str">
        <f t="shared" si="1305"/>
        <v>CC$1046</v>
      </c>
      <c r="CD1054" s="4" t="str">
        <f t="shared" si="1305"/>
        <v>CD$1046</v>
      </c>
      <c r="CE1054" s="4" t="str">
        <f t="shared" ref="CE1054:CL1054" si="1306">ADDRESS(ROW(CE1046),COLUMN(CE1046),2)</f>
        <v>CE$1046</v>
      </c>
      <c r="CF1054" s="4" t="str">
        <f t="shared" si="1306"/>
        <v>CF$1046</v>
      </c>
      <c r="CG1054" s="4" t="str">
        <f t="shared" si="1306"/>
        <v>CG$1046</v>
      </c>
      <c r="CH1054" s="4" t="str">
        <f t="shared" si="1306"/>
        <v>CH$1046</v>
      </c>
      <c r="CI1054" s="4" t="str">
        <f t="shared" si="1306"/>
        <v>CI$1046</v>
      </c>
      <c r="CJ1054" s="4" t="str">
        <f t="shared" si="1306"/>
        <v>CJ$1046</v>
      </c>
      <c r="CK1054" s="4" t="str">
        <f t="shared" si="1306"/>
        <v>CK$1046</v>
      </c>
      <c r="CL1054" s="4" t="str">
        <f t="shared" si="1306"/>
        <v>CL$1046</v>
      </c>
      <c r="CN1054" s="213"/>
      <c r="CO1054" s="4" t="str">
        <f t="shared" ref="CO1054:DL1054" si="1307">ADDRESS(ROW(CO1046),COLUMN(CO1046),2)</f>
        <v>CO$1046</v>
      </c>
      <c r="CP1054" s="4" t="str">
        <f t="shared" si="1307"/>
        <v>CP$1046</v>
      </c>
      <c r="CQ1054" s="4" t="str">
        <f t="shared" si="1307"/>
        <v>CQ$1046</v>
      </c>
      <c r="CR1054" s="4" t="str">
        <f t="shared" si="1307"/>
        <v>CR$1046</v>
      </c>
      <c r="CS1054" s="4" t="str">
        <f t="shared" si="1307"/>
        <v>CS$1046</v>
      </c>
      <c r="CT1054" s="4" t="str">
        <f t="shared" si="1307"/>
        <v>CT$1046</v>
      </c>
      <c r="CU1054" s="4" t="str">
        <f t="shared" si="1307"/>
        <v>CU$1046</v>
      </c>
      <c r="CV1054" s="4" t="str">
        <f t="shared" si="1307"/>
        <v>CV$1046</v>
      </c>
      <c r="CW1054" s="4" t="str">
        <f t="shared" si="1307"/>
        <v>CW$1046</v>
      </c>
      <c r="CX1054" s="4" t="str">
        <f t="shared" si="1307"/>
        <v>CX$1046</v>
      </c>
      <c r="CY1054" s="4" t="str">
        <f t="shared" si="1307"/>
        <v>CY$1046</v>
      </c>
      <c r="CZ1054" s="4" t="str">
        <f t="shared" si="1307"/>
        <v>CZ$1046</v>
      </c>
      <c r="DA1054" s="4" t="str">
        <f t="shared" si="1307"/>
        <v>DA$1046</v>
      </c>
      <c r="DB1054" s="4" t="str">
        <f t="shared" si="1307"/>
        <v>DB$1046</v>
      </c>
      <c r="DC1054" s="4" t="str">
        <f t="shared" si="1307"/>
        <v>DC$1046</v>
      </c>
      <c r="DD1054" s="4" t="str">
        <f t="shared" si="1307"/>
        <v>DD$1046</v>
      </c>
      <c r="DE1054" s="4" t="str">
        <f t="shared" si="1307"/>
        <v>DE$1046</v>
      </c>
      <c r="DF1054" s="4" t="str">
        <f t="shared" si="1307"/>
        <v>DF$1046</v>
      </c>
      <c r="DG1054" s="4" t="str">
        <f t="shared" si="1307"/>
        <v>DG$1046</v>
      </c>
      <c r="DH1054" s="4" t="str">
        <f t="shared" si="1307"/>
        <v>DH$1046</v>
      </c>
      <c r="DI1054" s="4" t="str">
        <f t="shared" si="1307"/>
        <v>DI$1046</v>
      </c>
      <c r="DJ1054" s="4" t="str">
        <f t="shared" si="1307"/>
        <v>DJ$1046</v>
      </c>
      <c r="DK1054" s="4" t="str">
        <f t="shared" si="1307"/>
        <v>DK$1046</v>
      </c>
      <c r="DL1054" s="4" t="str">
        <f t="shared" si="1307"/>
        <v>DL$1046</v>
      </c>
    </row>
    <row r="1055" spans="1:116" x14ac:dyDescent="0.4">
      <c r="B1055" t="s">
        <v>332</v>
      </c>
      <c r="D1055" t="s">
        <v>814</v>
      </c>
      <c r="E1055" s="8" t="str">
        <f t="shared" si="1299"/>
        <v>1055 SALES-S</v>
      </c>
      <c r="G1055" s="8" t="str">
        <f>G1042</f>
        <v>Secondary volume driver</v>
      </c>
      <c r="H1055" s="12"/>
      <c r="I1055" s="60"/>
      <c r="J1055" s="60"/>
      <c r="K1055" s="15"/>
      <c r="L1055" s="15"/>
      <c r="M1055" s="15"/>
      <c r="N1055" s="15"/>
      <c r="O1055" s="15"/>
      <c r="P1055" s="15"/>
      <c r="R1055" s="15"/>
      <c r="S1055" s="215" t="str">
        <f t="shared" ref="S1055:AX1055" si="1308">S1042</f>
        <v>S$19</v>
      </c>
      <c r="T1055" s="215" t="str">
        <f t="shared" si="1308"/>
        <v>T$19</v>
      </c>
      <c r="U1055" s="215" t="str">
        <f t="shared" si="1308"/>
        <v>U$19</v>
      </c>
      <c r="V1055" s="215" t="str">
        <f t="shared" si="1308"/>
        <v>V$19</v>
      </c>
      <c r="W1055" s="215" t="str">
        <f t="shared" si="1308"/>
        <v>W$19</v>
      </c>
      <c r="X1055" s="215" t="str">
        <f t="shared" si="1308"/>
        <v>X$19</v>
      </c>
      <c r="Y1055" s="215" t="str">
        <f t="shared" si="1308"/>
        <v>Y$19</v>
      </c>
      <c r="Z1055" s="215" t="str">
        <f t="shared" si="1308"/>
        <v>Z$19</v>
      </c>
      <c r="AA1055" s="215" t="str">
        <f t="shared" si="1308"/>
        <v>AA$19</v>
      </c>
      <c r="AB1055" s="215" t="str">
        <f t="shared" si="1308"/>
        <v>AB$19</v>
      </c>
      <c r="AC1055" s="215" t="str">
        <f t="shared" si="1308"/>
        <v>AC$19</v>
      </c>
      <c r="AD1055" s="215" t="str">
        <f t="shared" si="1308"/>
        <v>AD$19</v>
      </c>
      <c r="AE1055" s="215" t="str">
        <f t="shared" si="1308"/>
        <v>AE$19</v>
      </c>
      <c r="AF1055" s="215" t="str">
        <f t="shared" si="1308"/>
        <v>AF$19</v>
      </c>
      <c r="AG1055" s="215" t="str">
        <f t="shared" si="1308"/>
        <v>AG$19</v>
      </c>
      <c r="AH1055" s="215" t="str">
        <f t="shared" si="1308"/>
        <v>AH$19</v>
      </c>
      <c r="AI1055" s="215" t="str">
        <f t="shared" si="1308"/>
        <v>AI$19</v>
      </c>
      <c r="AJ1055" s="215" t="str">
        <f t="shared" si="1308"/>
        <v>AJ$19</v>
      </c>
      <c r="AK1055" s="215" t="str">
        <f t="shared" si="1308"/>
        <v>AK$19</v>
      </c>
      <c r="AL1055" s="215" t="str">
        <f t="shared" si="1308"/>
        <v>AL$19</v>
      </c>
      <c r="AM1055" s="215" t="str">
        <f t="shared" si="1308"/>
        <v>AM$19</v>
      </c>
      <c r="AN1055" s="215" t="str">
        <f t="shared" si="1308"/>
        <v>AN$19</v>
      </c>
      <c r="AO1055" s="215" t="str">
        <f t="shared" si="1308"/>
        <v>AO$19</v>
      </c>
      <c r="AP1055" s="215" t="str">
        <f t="shared" si="1308"/>
        <v>AP$19</v>
      </c>
      <c r="AQ1055" s="215" t="str">
        <f t="shared" si="1308"/>
        <v>AQ$19</v>
      </c>
      <c r="AR1055" s="215" t="str">
        <f t="shared" si="1308"/>
        <v>AR$19</v>
      </c>
      <c r="AS1055" s="215" t="str">
        <f t="shared" si="1308"/>
        <v>AS$19</v>
      </c>
      <c r="AT1055" s="215" t="str">
        <f t="shared" si="1308"/>
        <v>AT$19</v>
      </c>
      <c r="AU1055" s="215" t="str">
        <f t="shared" si="1308"/>
        <v>AU$19</v>
      </c>
      <c r="AV1055" s="215" t="str">
        <f t="shared" si="1308"/>
        <v>AV$19</v>
      </c>
      <c r="AW1055" s="215" t="str">
        <f t="shared" si="1308"/>
        <v>AW$19</v>
      </c>
      <c r="AX1055" s="215" t="str">
        <f t="shared" si="1308"/>
        <v>AX$19</v>
      </c>
      <c r="AY1055" s="215" t="str">
        <f t="shared" ref="AY1055:CD1055" si="1309">AY1042</f>
        <v>AY$19</v>
      </c>
      <c r="AZ1055" s="215" t="str">
        <f t="shared" si="1309"/>
        <v>AZ$19</v>
      </c>
      <c r="BA1055" s="215" t="str">
        <f t="shared" si="1309"/>
        <v>BA$19</v>
      </c>
      <c r="BB1055" s="215" t="str">
        <f t="shared" si="1309"/>
        <v>BB$19</v>
      </c>
      <c r="BC1055" s="215" t="str">
        <f t="shared" si="1309"/>
        <v>BC$19</v>
      </c>
      <c r="BD1055" s="215" t="str">
        <f t="shared" si="1309"/>
        <v>BD$19</v>
      </c>
      <c r="BE1055" s="215" t="str">
        <f t="shared" si="1309"/>
        <v>BE$19</v>
      </c>
      <c r="BF1055" s="215" t="str">
        <f t="shared" si="1309"/>
        <v>BF$19</v>
      </c>
      <c r="BG1055" s="215" t="str">
        <f t="shared" si="1309"/>
        <v>BG$19</v>
      </c>
      <c r="BH1055" s="215" t="str">
        <f t="shared" si="1309"/>
        <v>BH$19</v>
      </c>
      <c r="BI1055" s="215" t="str">
        <f t="shared" si="1309"/>
        <v>BI$19</v>
      </c>
      <c r="BJ1055" s="215" t="str">
        <f t="shared" si="1309"/>
        <v>BJ$19</v>
      </c>
      <c r="BK1055" s="215" t="str">
        <f t="shared" si="1309"/>
        <v>BK$19</v>
      </c>
      <c r="BL1055" s="215" t="str">
        <f t="shared" si="1309"/>
        <v>BL$19</v>
      </c>
      <c r="BM1055" s="215" t="str">
        <f t="shared" si="1309"/>
        <v>BM$19</v>
      </c>
      <c r="BN1055" s="215" t="str">
        <f t="shared" si="1309"/>
        <v>BN$19</v>
      </c>
      <c r="BO1055" s="215" t="str">
        <f t="shared" si="1309"/>
        <v>BO$19</v>
      </c>
      <c r="BP1055" s="215" t="str">
        <f t="shared" si="1309"/>
        <v>BP$19</v>
      </c>
      <c r="BQ1055" s="215" t="str">
        <f t="shared" si="1309"/>
        <v>BQ$19</v>
      </c>
      <c r="BR1055" s="215" t="str">
        <f t="shared" si="1309"/>
        <v>BR$19</v>
      </c>
      <c r="BS1055" s="215" t="str">
        <f t="shared" si="1309"/>
        <v>BS$19</v>
      </c>
      <c r="BT1055" s="215" t="str">
        <f t="shared" si="1309"/>
        <v>BT$19</v>
      </c>
      <c r="BU1055" s="215" t="str">
        <f t="shared" si="1309"/>
        <v>BU$19</v>
      </c>
      <c r="BV1055" s="215" t="str">
        <f t="shared" si="1309"/>
        <v>BV$19</v>
      </c>
      <c r="BW1055" s="215" t="str">
        <f t="shared" si="1309"/>
        <v>BW$19</v>
      </c>
      <c r="BX1055" s="215" t="str">
        <f t="shared" si="1309"/>
        <v>BX$19</v>
      </c>
      <c r="BY1055" s="215" t="str">
        <f t="shared" si="1309"/>
        <v>BY$19</v>
      </c>
      <c r="BZ1055" s="215" t="str">
        <f t="shared" si="1309"/>
        <v>BZ$19</v>
      </c>
      <c r="CA1055" s="215" t="str">
        <f t="shared" si="1309"/>
        <v>CA$19</v>
      </c>
      <c r="CB1055" s="215" t="str">
        <f t="shared" si="1309"/>
        <v>CB$19</v>
      </c>
      <c r="CC1055" s="215" t="str">
        <f t="shared" si="1309"/>
        <v>CC$19</v>
      </c>
      <c r="CD1055" s="215" t="str">
        <f t="shared" si="1309"/>
        <v>CD$19</v>
      </c>
      <c r="CE1055" s="215" t="str">
        <f t="shared" ref="CE1055:CL1055" si="1310">CE1042</f>
        <v>CE$19</v>
      </c>
      <c r="CF1055" s="215" t="str">
        <f t="shared" si="1310"/>
        <v>CF$19</v>
      </c>
      <c r="CG1055" s="215" t="str">
        <f t="shared" si="1310"/>
        <v>CG$19</v>
      </c>
      <c r="CH1055" s="215" t="str">
        <f t="shared" si="1310"/>
        <v>CH$19</v>
      </c>
      <c r="CI1055" s="215" t="str">
        <f t="shared" si="1310"/>
        <v>CI$19</v>
      </c>
      <c r="CJ1055" s="215" t="str">
        <f t="shared" si="1310"/>
        <v>CJ$19</v>
      </c>
      <c r="CK1055" s="215" t="str">
        <f t="shared" si="1310"/>
        <v>CK$19</v>
      </c>
      <c r="CL1055" s="215" t="str">
        <f t="shared" si="1310"/>
        <v>CL$19</v>
      </c>
      <c r="CN1055" s="60"/>
      <c r="CO1055" s="215" t="str">
        <f t="shared" ref="CO1055:DL1055" si="1311">CO1042</f>
        <v>CO$19</v>
      </c>
      <c r="CP1055" s="215" t="str">
        <f t="shared" si="1311"/>
        <v>CP$19</v>
      </c>
      <c r="CQ1055" s="215" t="str">
        <f t="shared" si="1311"/>
        <v>CQ$19</v>
      </c>
      <c r="CR1055" s="215" t="str">
        <f t="shared" si="1311"/>
        <v>CR$19</v>
      </c>
      <c r="CS1055" s="215" t="str">
        <f t="shared" si="1311"/>
        <v>CS$19</v>
      </c>
      <c r="CT1055" s="215" t="str">
        <f t="shared" si="1311"/>
        <v>CT$19</v>
      </c>
      <c r="CU1055" s="215" t="str">
        <f t="shared" si="1311"/>
        <v>CU$19</v>
      </c>
      <c r="CV1055" s="215" t="str">
        <f t="shared" si="1311"/>
        <v>CV$19</v>
      </c>
      <c r="CW1055" s="215" t="str">
        <f t="shared" si="1311"/>
        <v>CW$19</v>
      </c>
      <c r="CX1055" s="215" t="str">
        <f t="shared" si="1311"/>
        <v>CX$19</v>
      </c>
      <c r="CY1055" s="215" t="str">
        <f t="shared" si="1311"/>
        <v>CY$19</v>
      </c>
      <c r="CZ1055" s="215" t="str">
        <f t="shared" si="1311"/>
        <v>CZ$19</v>
      </c>
      <c r="DA1055" s="215" t="str">
        <f t="shared" si="1311"/>
        <v>DA$19</v>
      </c>
      <c r="DB1055" s="215" t="str">
        <f t="shared" si="1311"/>
        <v>DB$19</v>
      </c>
      <c r="DC1055" s="215" t="str">
        <f t="shared" si="1311"/>
        <v>DC$19</v>
      </c>
      <c r="DD1055" s="215" t="str">
        <f t="shared" si="1311"/>
        <v>DD$19</v>
      </c>
      <c r="DE1055" s="215" t="str">
        <f t="shared" si="1311"/>
        <v>DE$19</v>
      </c>
      <c r="DF1055" s="215" t="str">
        <f t="shared" si="1311"/>
        <v>DF$19</v>
      </c>
      <c r="DG1055" s="215" t="str">
        <f t="shared" si="1311"/>
        <v>DG$19</v>
      </c>
      <c r="DH1055" s="215" t="str">
        <f t="shared" si="1311"/>
        <v>DH$19</v>
      </c>
      <c r="DI1055" s="215" t="str">
        <f t="shared" si="1311"/>
        <v>DI$19</v>
      </c>
      <c r="DJ1055" s="215" t="str">
        <f t="shared" si="1311"/>
        <v>DJ$19</v>
      </c>
      <c r="DK1055" s="215" t="str">
        <f t="shared" si="1311"/>
        <v>DK$19</v>
      </c>
      <c r="DL1055" s="215" t="str">
        <f t="shared" si="1311"/>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12">S$20</f>
        <v>S$16</v>
      </c>
      <c r="T1078" s="199" t="str">
        <f t="shared" si="1312"/>
        <v>T$16</v>
      </c>
      <c r="U1078" s="199" t="str">
        <f t="shared" si="1312"/>
        <v>U$16</v>
      </c>
      <c r="V1078" s="199" t="str">
        <f t="shared" si="1312"/>
        <v>V$16</v>
      </c>
      <c r="W1078" s="199" t="str">
        <f t="shared" si="1312"/>
        <v>W$16</v>
      </c>
      <c r="X1078" s="199" t="str">
        <f t="shared" si="1312"/>
        <v>X$16</v>
      </c>
      <c r="Y1078" s="199" t="str">
        <f t="shared" si="1312"/>
        <v>Y$16</v>
      </c>
      <c r="Z1078" s="199" t="str">
        <f t="shared" si="1312"/>
        <v>Z$16</v>
      </c>
      <c r="AA1078" s="199" t="str">
        <f t="shared" si="1312"/>
        <v>AA$16</v>
      </c>
      <c r="AB1078" s="199" t="str">
        <f t="shared" si="1312"/>
        <v>AB$16</v>
      </c>
      <c r="AC1078" s="199" t="str">
        <f t="shared" si="1312"/>
        <v>AC$16</v>
      </c>
      <c r="AD1078" s="199" t="str">
        <f t="shared" si="1312"/>
        <v>AD$16</v>
      </c>
      <c r="AE1078" s="199" t="str">
        <f t="shared" si="1312"/>
        <v>AE$16</v>
      </c>
      <c r="AF1078" s="199" t="str">
        <f t="shared" si="1312"/>
        <v>AF$16</v>
      </c>
      <c r="AG1078" s="199" t="str">
        <f t="shared" si="1312"/>
        <v>AG$16</v>
      </c>
      <c r="AH1078" s="199" t="str">
        <f t="shared" si="1312"/>
        <v>AH$16</v>
      </c>
      <c r="AI1078" s="199" t="str">
        <f t="shared" si="1312"/>
        <v>AI$16</v>
      </c>
      <c r="AJ1078" s="199" t="str">
        <f t="shared" si="1312"/>
        <v>AJ$16</v>
      </c>
      <c r="AK1078" s="199" t="str">
        <f t="shared" si="1312"/>
        <v>AK$16</v>
      </c>
      <c r="AL1078" s="199" t="str">
        <f t="shared" si="1312"/>
        <v>AL$16</v>
      </c>
      <c r="AM1078" s="199" t="str">
        <f t="shared" si="1312"/>
        <v>AM$16</v>
      </c>
      <c r="AN1078" s="199" t="str">
        <f t="shared" si="1312"/>
        <v>AN$16</v>
      </c>
      <c r="AO1078" s="199" t="str">
        <f t="shared" si="1312"/>
        <v>AO$16</v>
      </c>
      <c r="AP1078" s="199" t="str">
        <f t="shared" si="1312"/>
        <v>AP$16</v>
      </c>
      <c r="AQ1078" s="199" t="str">
        <f t="shared" si="1312"/>
        <v>AQ$16</v>
      </c>
      <c r="AR1078" s="199" t="str">
        <f t="shared" si="1312"/>
        <v>AR$16</v>
      </c>
      <c r="AS1078" s="199" t="str">
        <f t="shared" si="1312"/>
        <v>AS$16</v>
      </c>
      <c r="AT1078" s="199" t="str">
        <f t="shared" si="1312"/>
        <v>AT$16</v>
      </c>
      <c r="AU1078" s="199" t="str">
        <f t="shared" si="1312"/>
        <v>AU$16</v>
      </c>
      <c r="AV1078" s="199" t="str">
        <f t="shared" si="1312"/>
        <v>AV$16</v>
      </c>
      <c r="AW1078" s="199" t="str">
        <f t="shared" si="1312"/>
        <v>AW$16</v>
      </c>
      <c r="AX1078" s="199" t="str">
        <f t="shared" si="1312"/>
        <v>AX$16</v>
      </c>
      <c r="AY1078" s="199" t="str">
        <f t="shared" ref="AY1078:CD1078" si="1313">AY$20</f>
        <v>AY$16</v>
      </c>
      <c r="AZ1078" s="199" t="str">
        <f t="shared" si="1313"/>
        <v>AZ$16</v>
      </c>
      <c r="BA1078" s="199" t="str">
        <f t="shared" si="1313"/>
        <v>BA$16</v>
      </c>
      <c r="BB1078" s="199" t="str">
        <f t="shared" si="1313"/>
        <v>BB$16</v>
      </c>
      <c r="BC1078" s="199" t="str">
        <f t="shared" si="1313"/>
        <v>BC$16</v>
      </c>
      <c r="BD1078" s="199" t="str">
        <f t="shared" si="1313"/>
        <v>BD$16</v>
      </c>
      <c r="BE1078" s="199" t="str">
        <f t="shared" si="1313"/>
        <v>BE$16</v>
      </c>
      <c r="BF1078" s="199" t="str">
        <f t="shared" si="1313"/>
        <v>BF$16</v>
      </c>
      <c r="BG1078" s="199" t="str">
        <f t="shared" si="1313"/>
        <v>BG$16</v>
      </c>
      <c r="BH1078" s="199" t="str">
        <f t="shared" si="1313"/>
        <v>BH$16</v>
      </c>
      <c r="BI1078" s="199" t="str">
        <f t="shared" si="1313"/>
        <v>BI$16</v>
      </c>
      <c r="BJ1078" s="199" t="str">
        <f t="shared" si="1313"/>
        <v>BJ$16</v>
      </c>
      <c r="BK1078" s="199" t="str">
        <f t="shared" si="1313"/>
        <v>BK$16</v>
      </c>
      <c r="BL1078" s="199" t="str">
        <f t="shared" si="1313"/>
        <v>BL$16</v>
      </c>
      <c r="BM1078" s="199" t="str">
        <f t="shared" si="1313"/>
        <v>BM$16</v>
      </c>
      <c r="BN1078" s="199" t="str">
        <f t="shared" si="1313"/>
        <v>BN$16</v>
      </c>
      <c r="BO1078" s="199" t="str">
        <f t="shared" si="1313"/>
        <v>BO$16</v>
      </c>
      <c r="BP1078" s="199" t="str">
        <f t="shared" si="1313"/>
        <v>BP$16</v>
      </c>
      <c r="BQ1078" s="199" t="str">
        <f t="shared" si="1313"/>
        <v>BQ$16</v>
      </c>
      <c r="BR1078" s="199" t="str">
        <f t="shared" si="1313"/>
        <v>BR$16</v>
      </c>
      <c r="BS1078" s="199" t="str">
        <f t="shared" si="1313"/>
        <v>BS$16</v>
      </c>
      <c r="BT1078" s="199" t="str">
        <f t="shared" si="1313"/>
        <v>BT$16</v>
      </c>
      <c r="BU1078" s="199" t="str">
        <f t="shared" si="1313"/>
        <v>BU$16</v>
      </c>
      <c r="BV1078" s="199" t="str">
        <f t="shared" si="1313"/>
        <v>BV$16</v>
      </c>
      <c r="BW1078" s="199" t="str">
        <f t="shared" si="1313"/>
        <v>BW$16</v>
      </c>
      <c r="BX1078" s="199" t="str">
        <f t="shared" si="1313"/>
        <v>BX$16</v>
      </c>
      <c r="BY1078" s="199" t="str">
        <f t="shared" si="1313"/>
        <v>BY$16</v>
      </c>
      <c r="BZ1078" s="199" t="str">
        <f t="shared" si="1313"/>
        <v>BZ$16</v>
      </c>
      <c r="CA1078" s="199" t="str">
        <f t="shared" si="1313"/>
        <v>CA$16</v>
      </c>
      <c r="CB1078" s="199" t="str">
        <f t="shared" si="1313"/>
        <v>CB$16</v>
      </c>
      <c r="CC1078" s="199" t="str">
        <f t="shared" si="1313"/>
        <v>CC$16</v>
      </c>
      <c r="CD1078" s="199" t="str">
        <f t="shared" si="1313"/>
        <v>CD$16</v>
      </c>
      <c r="CE1078" s="199" t="str">
        <f t="shared" ref="CE1078:CL1078" si="1314">CE$20</f>
        <v>CE$16</v>
      </c>
      <c r="CF1078" s="199" t="str">
        <f t="shared" si="1314"/>
        <v>CF$16</v>
      </c>
      <c r="CG1078" s="199" t="str">
        <f t="shared" si="1314"/>
        <v>CG$16</v>
      </c>
      <c r="CH1078" s="199" t="str">
        <f t="shared" si="1314"/>
        <v>CH$16</v>
      </c>
      <c r="CI1078" s="199" t="str">
        <f t="shared" si="1314"/>
        <v>CI$16</v>
      </c>
      <c r="CJ1078" s="199" t="str">
        <f t="shared" si="1314"/>
        <v>CJ$16</v>
      </c>
      <c r="CK1078" s="199" t="str">
        <f t="shared" si="1314"/>
        <v>CK$16</v>
      </c>
      <c r="CL1078" s="199" t="str">
        <f t="shared" si="1314"/>
        <v>CL$16</v>
      </c>
      <c r="CN1078" s="176"/>
      <c r="CO1078" s="199" t="str">
        <f t="shared" ref="CO1078:DL1078" si="1315">CO$20</f>
        <v>CO$16</v>
      </c>
      <c r="CP1078" s="199" t="str">
        <f t="shared" si="1315"/>
        <v>CP$16</v>
      </c>
      <c r="CQ1078" s="199" t="str">
        <f t="shared" si="1315"/>
        <v>CQ$16</v>
      </c>
      <c r="CR1078" s="199" t="str">
        <f t="shared" si="1315"/>
        <v>CR$16</v>
      </c>
      <c r="CS1078" s="199" t="str">
        <f t="shared" si="1315"/>
        <v>CS$16</v>
      </c>
      <c r="CT1078" s="199" t="str">
        <f t="shared" si="1315"/>
        <v>CT$16</v>
      </c>
      <c r="CU1078" s="199" t="str">
        <f t="shared" si="1315"/>
        <v>CU$16</v>
      </c>
      <c r="CV1078" s="199" t="str">
        <f t="shared" si="1315"/>
        <v>CV$16</v>
      </c>
      <c r="CW1078" s="199" t="str">
        <f t="shared" si="1315"/>
        <v>CW$16</v>
      </c>
      <c r="CX1078" s="199" t="str">
        <f t="shared" si="1315"/>
        <v>CX$16</v>
      </c>
      <c r="CY1078" s="199" t="str">
        <f t="shared" si="1315"/>
        <v>CY$16</v>
      </c>
      <c r="CZ1078" s="199" t="str">
        <f t="shared" si="1315"/>
        <v>CZ$16</v>
      </c>
      <c r="DA1078" s="199" t="str">
        <f t="shared" si="1315"/>
        <v>DA$16</v>
      </c>
      <c r="DB1078" s="199" t="str">
        <f t="shared" si="1315"/>
        <v>DB$16</v>
      </c>
      <c r="DC1078" s="199" t="str">
        <f t="shared" si="1315"/>
        <v>DC$16</v>
      </c>
      <c r="DD1078" s="199" t="str">
        <f t="shared" si="1315"/>
        <v>DD$16</v>
      </c>
      <c r="DE1078" s="199" t="str">
        <f t="shared" si="1315"/>
        <v>DE$16</v>
      </c>
      <c r="DF1078" s="199" t="str">
        <f t="shared" si="1315"/>
        <v>DF$16</v>
      </c>
      <c r="DG1078" s="199" t="str">
        <f t="shared" si="1315"/>
        <v>DG$16</v>
      </c>
      <c r="DH1078" s="199" t="str">
        <f t="shared" si="1315"/>
        <v>DH$16</v>
      </c>
      <c r="DI1078" s="199" t="str">
        <f t="shared" si="1315"/>
        <v>DI$16</v>
      </c>
      <c r="DJ1078" s="199" t="str">
        <f t="shared" si="1315"/>
        <v>DJ$16</v>
      </c>
      <c r="DK1078" s="199" t="str">
        <f t="shared" si="1315"/>
        <v>DK$16</v>
      </c>
      <c r="DL1078" s="199" t="str">
        <f t="shared" si="1315"/>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6">S$21</f>
        <v>S$17</v>
      </c>
      <c r="T1079" s="199" t="str">
        <f t="shared" si="1316"/>
        <v>T$17</v>
      </c>
      <c r="U1079" s="199" t="str">
        <f t="shared" si="1316"/>
        <v>U$17</v>
      </c>
      <c r="V1079" s="199" t="str">
        <f t="shared" si="1316"/>
        <v>V$17</v>
      </c>
      <c r="W1079" s="199" t="str">
        <f t="shared" si="1316"/>
        <v>W$17</v>
      </c>
      <c r="X1079" s="199" t="str">
        <f t="shared" si="1316"/>
        <v>X$17</v>
      </c>
      <c r="Y1079" s="199" t="str">
        <f t="shared" si="1316"/>
        <v>Y$17</v>
      </c>
      <c r="Z1079" s="199" t="str">
        <f t="shared" si="1316"/>
        <v>Z$17</v>
      </c>
      <c r="AA1079" s="199" t="str">
        <f t="shared" si="1316"/>
        <v>AA$17</v>
      </c>
      <c r="AB1079" s="199" t="str">
        <f t="shared" si="1316"/>
        <v>AB$17</v>
      </c>
      <c r="AC1079" s="199" t="str">
        <f t="shared" si="1316"/>
        <v>AC$17</v>
      </c>
      <c r="AD1079" s="199" t="str">
        <f t="shared" si="1316"/>
        <v>AD$17</v>
      </c>
      <c r="AE1079" s="199" t="str">
        <f t="shared" si="1316"/>
        <v>AE$17</v>
      </c>
      <c r="AF1079" s="199" t="str">
        <f t="shared" si="1316"/>
        <v>AF$17</v>
      </c>
      <c r="AG1079" s="199" t="str">
        <f t="shared" si="1316"/>
        <v>AG$17</v>
      </c>
      <c r="AH1079" s="199" t="str">
        <f t="shared" si="1316"/>
        <v>AH$17</v>
      </c>
      <c r="AI1079" s="199" t="str">
        <f t="shared" si="1316"/>
        <v>AI$17</v>
      </c>
      <c r="AJ1079" s="199" t="str">
        <f t="shared" si="1316"/>
        <v>AJ$17</v>
      </c>
      <c r="AK1079" s="199" t="str">
        <f t="shared" si="1316"/>
        <v>AK$17</v>
      </c>
      <c r="AL1079" s="199" t="str">
        <f t="shared" si="1316"/>
        <v>AL$17</v>
      </c>
      <c r="AM1079" s="199" t="str">
        <f t="shared" si="1316"/>
        <v>AM$17</v>
      </c>
      <c r="AN1079" s="199" t="str">
        <f t="shared" si="1316"/>
        <v>AN$17</v>
      </c>
      <c r="AO1079" s="199" t="str">
        <f t="shared" si="1316"/>
        <v>AO$17</v>
      </c>
      <c r="AP1079" s="199" t="str">
        <f t="shared" si="1316"/>
        <v>AP$17</v>
      </c>
      <c r="AQ1079" s="199" t="str">
        <f t="shared" si="1316"/>
        <v>AQ$17</v>
      </c>
      <c r="AR1079" s="199" t="str">
        <f t="shared" si="1316"/>
        <v>AR$17</v>
      </c>
      <c r="AS1079" s="199" t="str">
        <f t="shared" si="1316"/>
        <v>AS$17</v>
      </c>
      <c r="AT1079" s="199" t="str">
        <f t="shared" si="1316"/>
        <v>AT$17</v>
      </c>
      <c r="AU1079" s="199" t="str">
        <f t="shared" si="1316"/>
        <v>AU$17</v>
      </c>
      <c r="AV1079" s="199" t="str">
        <f t="shared" si="1316"/>
        <v>AV$17</v>
      </c>
      <c r="AW1079" s="199" t="str">
        <f t="shared" si="1316"/>
        <v>AW$17</v>
      </c>
      <c r="AX1079" s="199" t="str">
        <f t="shared" si="1316"/>
        <v>AX$17</v>
      </c>
      <c r="AY1079" s="199" t="str">
        <f t="shared" ref="AY1079:CD1079" si="1317">AY$21</f>
        <v>AY$17</v>
      </c>
      <c r="AZ1079" s="199" t="str">
        <f t="shared" si="1317"/>
        <v>AZ$17</v>
      </c>
      <c r="BA1079" s="199" t="str">
        <f t="shared" si="1317"/>
        <v>BA$17</v>
      </c>
      <c r="BB1079" s="199" t="str">
        <f t="shared" si="1317"/>
        <v>BB$17</v>
      </c>
      <c r="BC1079" s="199" t="str">
        <f t="shared" si="1317"/>
        <v>BC$17</v>
      </c>
      <c r="BD1079" s="199" t="str">
        <f t="shared" si="1317"/>
        <v>BD$17</v>
      </c>
      <c r="BE1079" s="199" t="str">
        <f t="shared" si="1317"/>
        <v>BE$17</v>
      </c>
      <c r="BF1079" s="199" t="str">
        <f t="shared" si="1317"/>
        <v>BF$17</v>
      </c>
      <c r="BG1079" s="199" t="str">
        <f t="shared" si="1317"/>
        <v>BG$17</v>
      </c>
      <c r="BH1079" s="199" t="str">
        <f t="shared" si="1317"/>
        <v>BH$17</v>
      </c>
      <c r="BI1079" s="199" t="str">
        <f t="shared" si="1317"/>
        <v>BI$17</v>
      </c>
      <c r="BJ1079" s="199" t="str">
        <f t="shared" si="1317"/>
        <v>BJ$17</v>
      </c>
      <c r="BK1079" s="199" t="str">
        <f t="shared" si="1317"/>
        <v>BK$17</v>
      </c>
      <c r="BL1079" s="199" t="str">
        <f t="shared" si="1317"/>
        <v>BL$17</v>
      </c>
      <c r="BM1079" s="199" t="str">
        <f t="shared" si="1317"/>
        <v>BM$17</v>
      </c>
      <c r="BN1079" s="199" t="str">
        <f t="shared" si="1317"/>
        <v>BN$17</v>
      </c>
      <c r="BO1079" s="199" t="str">
        <f t="shared" si="1317"/>
        <v>BO$17</v>
      </c>
      <c r="BP1079" s="199" t="str">
        <f t="shared" si="1317"/>
        <v>BP$17</v>
      </c>
      <c r="BQ1079" s="199" t="str">
        <f t="shared" si="1317"/>
        <v>BQ$17</v>
      </c>
      <c r="BR1079" s="199" t="str">
        <f t="shared" si="1317"/>
        <v>BR$17</v>
      </c>
      <c r="BS1079" s="199" t="str">
        <f t="shared" si="1317"/>
        <v>BS$17</v>
      </c>
      <c r="BT1079" s="199" t="str">
        <f t="shared" si="1317"/>
        <v>BT$17</v>
      </c>
      <c r="BU1079" s="199" t="str">
        <f t="shared" si="1317"/>
        <v>BU$17</v>
      </c>
      <c r="BV1079" s="199" t="str">
        <f t="shared" si="1317"/>
        <v>BV$17</v>
      </c>
      <c r="BW1079" s="199" t="str">
        <f t="shared" si="1317"/>
        <v>BW$17</v>
      </c>
      <c r="BX1079" s="199" t="str">
        <f t="shared" si="1317"/>
        <v>BX$17</v>
      </c>
      <c r="BY1079" s="199" t="str">
        <f t="shared" si="1317"/>
        <v>BY$17</v>
      </c>
      <c r="BZ1079" s="199" t="str">
        <f t="shared" si="1317"/>
        <v>BZ$17</v>
      </c>
      <c r="CA1079" s="199" t="str">
        <f t="shared" si="1317"/>
        <v>CA$17</v>
      </c>
      <c r="CB1079" s="199" t="str">
        <f t="shared" si="1317"/>
        <v>CB$17</v>
      </c>
      <c r="CC1079" s="199" t="str">
        <f t="shared" si="1317"/>
        <v>CC$17</v>
      </c>
      <c r="CD1079" s="199" t="str">
        <f t="shared" si="1317"/>
        <v>CD$17</v>
      </c>
      <c r="CE1079" s="199" t="str">
        <f t="shared" ref="CE1079:CL1079" si="1318">CE$21</f>
        <v>CE$17</v>
      </c>
      <c r="CF1079" s="199" t="str">
        <f t="shared" si="1318"/>
        <v>CF$17</v>
      </c>
      <c r="CG1079" s="199" t="str">
        <f t="shared" si="1318"/>
        <v>CG$17</v>
      </c>
      <c r="CH1079" s="199" t="str">
        <f t="shared" si="1318"/>
        <v>CH$17</v>
      </c>
      <c r="CI1079" s="199" t="str">
        <f t="shared" si="1318"/>
        <v>CI$17</v>
      </c>
      <c r="CJ1079" s="199" t="str">
        <f t="shared" si="1318"/>
        <v>CJ$17</v>
      </c>
      <c r="CK1079" s="199" t="str">
        <f t="shared" si="1318"/>
        <v>CK$17</v>
      </c>
      <c r="CL1079" s="199" t="str">
        <f t="shared" si="1318"/>
        <v>CL$17</v>
      </c>
      <c r="CN1079" s="201"/>
      <c r="CO1079" s="199" t="str">
        <f t="shared" ref="CO1079:DL1079" si="1319">CO$21</f>
        <v>CO$17</v>
      </c>
      <c r="CP1079" s="199" t="str">
        <f t="shared" si="1319"/>
        <v>CP$17</v>
      </c>
      <c r="CQ1079" s="199" t="str">
        <f t="shared" si="1319"/>
        <v>CQ$17</v>
      </c>
      <c r="CR1079" s="199" t="str">
        <f t="shared" si="1319"/>
        <v>CR$17</v>
      </c>
      <c r="CS1079" s="199" t="str">
        <f t="shared" si="1319"/>
        <v>CS$17</v>
      </c>
      <c r="CT1079" s="199" t="str">
        <f t="shared" si="1319"/>
        <v>CT$17</v>
      </c>
      <c r="CU1079" s="199" t="str">
        <f t="shared" si="1319"/>
        <v>CU$17</v>
      </c>
      <c r="CV1079" s="199" t="str">
        <f t="shared" si="1319"/>
        <v>CV$17</v>
      </c>
      <c r="CW1079" s="199" t="str">
        <f t="shared" si="1319"/>
        <v>CW$17</v>
      </c>
      <c r="CX1079" s="199" t="str">
        <f t="shared" si="1319"/>
        <v>CX$17</v>
      </c>
      <c r="CY1079" s="199" t="str">
        <f t="shared" si="1319"/>
        <v>CY$17</v>
      </c>
      <c r="CZ1079" s="199" t="str">
        <f t="shared" si="1319"/>
        <v>CZ$17</v>
      </c>
      <c r="DA1079" s="199" t="str">
        <f t="shared" si="1319"/>
        <v>DA$17</v>
      </c>
      <c r="DB1079" s="199" t="str">
        <f t="shared" si="1319"/>
        <v>DB$17</v>
      </c>
      <c r="DC1079" s="199" t="str">
        <f t="shared" si="1319"/>
        <v>DC$17</v>
      </c>
      <c r="DD1079" s="199" t="str">
        <f t="shared" si="1319"/>
        <v>DD$17</v>
      </c>
      <c r="DE1079" s="199" t="str">
        <f t="shared" si="1319"/>
        <v>DE$17</v>
      </c>
      <c r="DF1079" s="199" t="str">
        <f t="shared" si="1319"/>
        <v>DF$17</v>
      </c>
      <c r="DG1079" s="199" t="str">
        <f t="shared" si="1319"/>
        <v>DG$17</v>
      </c>
      <c r="DH1079" s="199" t="str">
        <f t="shared" si="1319"/>
        <v>DH$17</v>
      </c>
      <c r="DI1079" s="199" t="str">
        <f t="shared" si="1319"/>
        <v>DI$17</v>
      </c>
      <c r="DJ1079" s="199" t="str">
        <f t="shared" si="1319"/>
        <v>DJ$17</v>
      </c>
      <c r="DK1079" s="199" t="str">
        <f t="shared" si="1319"/>
        <v>DK$17</v>
      </c>
      <c r="DL1079" s="199" t="str">
        <f t="shared" si="1319"/>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320">ADDRESS(ROW(T1075),COLUMN(T1075),2)</f>
        <v>T$1075</v>
      </c>
      <c r="U1082" s="176" t="str">
        <f t="shared" si="1320"/>
        <v>U$1075</v>
      </c>
      <c r="V1082" s="176" t="str">
        <f t="shared" si="1320"/>
        <v>V$1075</v>
      </c>
      <c r="W1082" s="176" t="str">
        <f t="shared" si="1320"/>
        <v>W$1075</v>
      </c>
      <c r="X1082" s="176" t="str">
        <f t="shared" si="1320"/>
        <v>X$1075</v>
      </c>
      <c r="Y1082" s="176" t="str">
        <f t="shared" si="1320"/>
        <v>Y$1075</v>
      </c>
      <c r="Z1082" s="176" t="str">
        <f t="shared" si="1320"/>
        <v>Z$1075</v>
      </c>
      <c r="AA1082" s="176" t="str">
        <f t="shared" si="1320"/>
        <v>AA$1075</v>
      </c>
      <c r="AB1082" s="176" t="str">
        <f t="shared" si="1320"/>
        <v>AB$1075</v>
      </c>
      <c r="AC1082" s="176" t="str">
        <f t="shared" si="1320"/>
        <v>AC$1075</v>
      </c>
      <c r="AD1082" s="176" t="str">
        <f t="shared" si="1320"/>
        <v>AD$1075</v>
      </c>
      <c r="AE1082" s="176" t="str">
        <f t="shared" si="1320"/>
        <v>AE$1075</v>
      </c>
      <c r="AF1082" s="176" t="str">
        <f t="shared" si="1320"/>
        <v>AF$1075</v>
      </c>
      <c r="AG1082" s="176" t="str">
        <f t="shared" si="1320"/>
        <v>AG$1075</v>
      </c>
      <c r="AH1082" s="176" t="str">
        <f t="shared" si="1320"/>
        <v>AH$1075</v>
      </c>
      <c r="AI1082" s="176" t="str">
        <f t="shared" si="1320"/>
        <v>AI$1075</v>
      </c>
      <c r="AJ1082" s="176" t="str">
        <f t="shared" si="1320"/>
        <v>AJ$1075</v>
      </c>
      <c r="AK1082" s="176" t="str">
        <f t="shared" si="1320"/>
        <v>AK$1075</v>
      </c>
      <c r="AL1082" s="176" t="str">
        <f t="shared" si="1320"/>
        <v>AL$1075</v>
      </c>
      <c r="AM1082" s="176" t="str">
        <f t="shared" si="1320"/>
        <v>AM$1075</v>
      </c>
      <c r="AN1082" s="176" t="str">
        <f t="shared" si="1320"/>
        <v>AN$1075</v>
      </c>
      <c r="AO1082" s="176" t="str">
        <f t="shared" si="1320"/>
        <v>AO$1075</v>
      </c>
      <c r="AP1082" s="176" t="str">
        <f t="shared" si="1320"/>
        <v>AP$1075</v>
      </c>
      <c r="AQ1082" s="176" t="str">
        <f t="shared" si="1320"/>
        <v>AQ$1075</v>
      </c>
      <c r="AR1082" s="176" t="str">
        <f t="shared" si="1320"/>
        <v>AR$1075</v>
      </c>
      <c r="AS1082" s="176" t="str">
        <f t="shared" si="1320"/>
        <v>AS$1075</v>
      </c>
      <c r="AT1082" s="176" t="str">
        <f t="shared" si="1320"/>
        <v>AT$1075</v>
      </c>
      <c r="AU1082" s="176" t="str">
        <f t="shared" si="1320"/>
        <v>AU$1075</v>
      </c>
      <c r="AV1082" s="176" t="str">
        <f t="shared" si="1320"/>
        <v>AV$1075</v>
      </c>
      <c r="AW1082" s="176" t="str">
        <f t="shared" si="1320"/>
        <v>AW$1075</v>
      </c>
      <c r="AX1082" s="176" t="str">
        <f t="shared" si="1320"/>
        <v>AX$1075</v>
      </c>
      <c r="AY1082" s="176" t="str">
        <f t="shared" si="1320"/>
        <v>AY$1075</v>
      </c>
      <c r="AZ1082" s="176" t="str">
        <f t="shared" si="1320"/>
        <v>AZ$1075</v>
      </c>
      <c r="BA1082" s="176" t="str">
        <f t="shared" si="1320"/>
        <v>BA$1075</v>
      </c>
      <c r="BB1082" s="176" t="str">
        <f t="shared" si="1320"/>
        <v>BB$1075</v>
      </c>
      <c r="BC1082" s="176" t="str">
        <f t="shared" si="1320"/>
        <v>BC$1075</v>
      </c>
      <c r="BD1082" s="176" t="str">
        <f t="shared" si="1320"/>
        <v>BD$1075</v>
      </c>
      <c r="BE1082" s="176" t="str">
        <f t="shared" si="1320"/>
        <v>BE$1075</v>
      </c>
      <c r="BF1082" s="176" t="str">
        <f t="shared" si="1320"/>
        <v>BF$1075</v>
      </c>
      <c r="BG1082" s="176" t="str">
        <f t="shared" si="1320"/>
        <v>BG$1075</v>
      </c>
      <c r="BH1082" s="176" t="str">
        <f t="shared" si="1320"/>
        <v>BH$1075</v>
      </c>
      <c r="BI1082" s="176" t="str">
        <f t="shared" si="1320"/>
        <v>BI$1075</v>
      </c>
      <c r="BJ1082" s="176" t="str">
        <f t="shared" si="1320"/>
        <v>BJ$1075</v>
      </c>
      <c r="BK1082" s="176" t="str">
        <f t="shared" si="1320"/>
        <v>BK$1075</v>
      </c>
      <c r="BL1082" s="176" t="str">
        <f t="shared" si="1320"/>
        <v>BL$1075</v>
      </c>
      <c r="BM1082" s="176" t="str">
        <f t="shared" si="1320"/>
        <v>BM$1075</v>
      </c>
      <c r="BN1082" s="176" t="str">
        <f t="shared" si="1320"/>
        <v>BN$1075</v>
      </c>
      <c r="BO1082" s="176" t="str">
        <f t="shared" si="1320"/>
        <v>BO$1075</v>
      </c>
      <c r="BP1082" s="176" t="str">
        <f t="shared" si="1320"/>
        <v>BP$1075</v>
      </c>
      <c r="BQ1082" s="176" t="str">
        <f t="shared" si="1320"/>
        <v>BQ$1075</v>
      </c>
      <c r="BR1082" s="176" t="str">
        <f t="shared" si="1320"/>
        <v>BR$1075</v>
      </c>
      <c r="BS1082" s="176" t="str">
        <f t="shared" si="1320"/>
        <v>BS$1075</v>
      </c>
      <c r="BT1082" s="176" t="str">
        <f t="shared" si="1320"/>
        <v>BT$1075</v>
      </c>
      <c r="BU1082" s="176" t="str">
        <f t="shared" si="1320"/>
        <v>BU$1075</v>
      </c>
      <c r="BV1082" s="176" t="str">
        <f t="shared" si="1320"/>
        <v>BV$1075</v>
      </c>
      <c r="BW1082" s="176" t="str">
        <f t="shared" si="1320"/>
        <v>BW$1075</v>
      </c>
      <c r="BX1082" s="176" t="str">
        <f t="shared" si="1320"/>
        <v>BX$1075</v>
      </c>
      <c r="BY1082" s="176" t="str">
        <f t="shared" si="1320"/>
        <v>BY$1075</v>
      </c>
      <c r="BZ1082" s="176" t="str">
        <f t="shared" si="1320"/>
        <v>BZ$1075</v>
      </c>
      <c r="CA1082" s="176" t="str">
        <f t="shared" si="1320"/>
        <v>CA$1075</v>
      </c>
      <c r="CB1082" s="176" t="str">
        <f t="shared" si="1320"/>
        <v>CB$1075</v>
      </c>
      <c r="CC1082" s="176" t="str">
        <f t="shared" si="1320"/>
        <v>CC$1075</v>
      </c>
      <c r="CD1082" s="176" t="str">
        <f t="shared" si="1320"/>
        <v>CD$1075</v>
      </c>
      <c r="CE1082" s="176" t="str">
        <f t="shared" si="1320"/>
        <v>CE$1075</v>
      </c>
      <c r="CF1082" s="176" t="str">
        <f t="shared" ref="CF1082:CL1082" si="1321">ADDRESS(ROW(CF1075),COLUMN(CF1075),2)</f>
        <v>CF$1075</v>
      </c>
      <c r="CG1082" s="176" t="str">
        <f t="shared" si="1321"/>
        <v>CG$1075</v>
      </c>
      <c r="CH1082" s="176" t="str">
        <f t="shared" si="1321"/>
        <v>CH$1075</v>
      </c>
      <c r="CI1082" s="176" t="str">
        <f t="shared" si="1321"/>
        <v>CI$1075</v>
      </c>
      <c r="CJ1082" s="176" t="str">
        <f t="shared" si="1321"/>
        <v>CJ$1075</v>
      </c>
      <c r="CK1082" s="176" t="str">
        <f t="shared" si="1321"/>
        <v>CK$1075</v>
      </c>
      <c r="CL1082" s="176" t="str">
        <f t="shared" si="1321"/>
        <v>CL$1075</v>
      </c>
      <c r="CN1082" s="201"/>
      <c r="CO1082" s="176" t="str">
        <f t="shared" ref="CO1082:DK1082" si="1322">ADDRESS(ROW(CO1075),COLUMN(CO1075),2)</f>
        <v>CO$1075</v>
      </c>
      <c r="CP1082" s="176" t="str">
        <f t="shared" si="1322"/>
        <v>CP$1075</v>
      </c>
      <c r="CQ1082" s="176" t="str">
        <f t="shared" si="1322"/>
        <v>CQ$1075</v>
      </c>
      <c r="CR1082" s="176" t="str">
        <f t="shared" si="1322"/>
        <v>CR$1075</v>
      </c>
      <c r="CS1082" s="176" t="str">
        <f t="shared" si="1322"/>
        <v>CS$1075</v>
      </c>
      <c r="CT1082" s="176" t="str">
        <f t="shared" si="1322"/>
        <v>CT$1075</v>
      </c>
      <c r="CU1082" s="176" t="str">
        <f t="shared" si="1322"/>
        <v>CU$1075</v>
      </c>
      <c r="CV1082" s="176" t="str">
        <f t="shared" si="1322"/>
        <v>CV$1075</v>
      </c>
      <c r="CW1082" s="176" t="str">
        <f t="shared" si="1322"/>
        <v>CW$1075</v>
      </c>
      <c r="CX1082" s="176" t="str">
        <f t="shared" si="1322"/>
        <v>CX$1075</v>
      </c>
      <c r="CY1082" s="176" t="str">
        <f t="shared" si="1322"/>
        <v>CY$1075</v>
      </c>
      <c r="CZ1082" s="176" t="str">
        <f t="shared" si="1322"/>
        <v>CZ$1075</v>
      </c>
      <c r="DA1082" s="176" t="str">
        <f t="shared" si="1322"/>
        <v>DA$1075</v>
      </c>
      <c r="DB1082" s="176" t="str">
        <f t="shared" si="1322"/>
        <v>DB$1075</v>
      </c>
      <c r="DC1082" s="176" t="str">
        <f t="shared" si="1322"/>
        <v>DC$1075</v>
      </c>
      <c r="DD1082" s="176" t="str">
        <f t="shared" si="1322"/>
        <v>DD$1075</v>
      </c>
      <c r="DE1082" s="176" t="str">
        <f t="shared" si="1322"/>
        <v>DE$1075</v>
      </c>
      <c r="DF1082" s="176" t="str">
        <f t="shared" si="1322"/>
        <v>DF$1075</v>
      </c>
      <c r="DG1082" s="176" t="str">
        <f t="shared" si="1322"/>
        <v>DG$1075</v>
      </c>
      <c r="DH1082" s="176" t="str">
        <f t="shared" si="1322"/>
        <v>DH$1075</v>
      </c>
      <c r="DI1082" s="176" t="str">
        <f t="shared" si="1322"/>
        <v>DI$1075</v>
      </c>
      <c r="DJ1082" s="176" t="str">
        <f t="shared" si="1322"/>
        <v>DJ$1075</v>
      </c>
      <c r="DK1082" s="176" t="str">
        <f t="shared" si="1322"/>
        <v>DK$1075</v>
      </c>
      <c r="DL1082" s="176" t="str">
        <f t="shared" ref="DL1082" si="1323">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4">S$23</f>
        <v>S$19</v>
      </c>
      <c r="T1083" s="190" t="str">
        <f t="shared" si="1324"/>
        <v>T$19</v>
      </c>
      <c r="U1083" s="190" t="str">
        <f t="shared" si="1324"/>
        <v>U$19</v>
      </c>
      <c r="V1083" s="190" t="str">
        <f t="shared" si="1324"/>
        <v>V$19</v>
      </c>
      <c r="W1083" s="190" t="str">
        <f t="shared" si="1324"/>
        <v>W$19</v>
      </c>
      <c r="X1083" s="190" t="str">
        <f t="shared" si="1324"/>
        <v>X$19</v>
      </c>
      <c r="Y1083" s="190" t="str">
        <f t="shared" si="1324"/>
        <v>Y$19</v>
      </c>
      <c r="Z1083" s="190" t="str">
        <f t="shared" si="1324"/>
        <v>Z$19</v>
      </c>
      <c r="AA1083" s="190" t="str">
        <f t="shared" si="1324"/>
        <v>AA$19</v>
      </c>
      <c r="AB1083" s="190" t="str">
        <f t="shared" si="1324"/>
        <v>AB$19</v>
      </c>
      <c r="AC1083" s="190" t="str">
        <f t="shared" si="1324"/>
        <v>AC$19</v>
      </c>
      <c r="AD1083" s="190" t="str">
        <f t="shared" si="1324"/>
        <v>AD$19</v>
      </c>
      <c r="AE1083" s="190" t="str">
        <f t="shared" si="1324"/>
        <v>AE$19</v>
      </c>
      <c r="AF1083" s="190" t="str">
        <f t="shared" si="1324"/>
        <v>AF$19</v>
      </c>
      <c r="AG1083" s="190" t="str">
        <f t="shared" si="1324"/>
        <v>AG$19</v>
      </c>
      <c r="AH1083" s="190" t="str">
        <f t="shared" si="1324"/>
        <v>AH$19</v>
      </c>
      <c r="AI1083" s="190" t="str">
        <f t="shared" si="1324"/>
        <v>AI$19</v>
      </c>
      <c r="AJ1083" s="190" t="str">
        <f t="shared" si="1324"/>
        <v>AJ$19</v>
      </c>
      <c r="AK1083" s="190" t="str">
        <f t="shared" si="1324"/>
        <v>AK$19</v>
      </c>
      <c r="AL1083" s="190" t="str">
        <f t="shared" si="1324"/>
        <v>AL$19</v>
      </c>
      <c r="AM1083" s="190" t="str">
        <f t="shared" si="1324"/>
        <v>AM$19</v>
      </c>
      <c r="AN1083" s="190" t="str">
        <f t="shared" si="1324"/>
        <v>AN$19</v>
      </c>
      <c r="AO1083" s="190" t="str">
        <f t="shared" si="1324"/>
        <v>AO$19</v>
      </c>
      <c r="AP1083" s="190" t="str">
        <f t="shared" si="1324"/>
        <v>AP$19</v>
      </c>
      <c r="AQ1083" s="190" t="str">
        <f t="shared" si="1324"/>
        <v>AQ$19</v>
      </c>
      <c r="AR1083" s="190" t="str">
        <f t="shared" si="1324"/>
        <v>AR$19</v>
      </c>
      <c r="AS1083" s="190" t="str">
        <f t="shared" si="1324"/>
        <v>AS$19</v>
      </c>
      <c r="AT1083" s="190" t="str">
        <f t="shared" si="1324"/>
        <v>AT$19</v>
      </c>
      <c r="AU1083" s="190" t="str">
        <f t="shared" si="1324"/>
        <v>AU$19</v>
      </c>
      <c r="AV1083" s="190" t="str">
        <f t="shared" si="1324"/>
        <v>AV$19</v>
      </c>
      <c r="AW1083" s="190" t="str">
        <f t="shared" si="1324"/>
        <v>AW$19</v>
      </c>
      <c r="AX1083" s="190" t="str">
        <f t="shared" si="1324"/>
        <v>AX$19</v>
      </c>
      <c r="AY1083" s="190" t="str">
        <f t="shared" ref="AY1083:CD1083" si="1325">AY$23</f>
        <v>AY$19</v>
      </c>
      <c r="AZ1083" s="190" t="str">
        <f t="shared" si="1325"/>
        <v>AZ$19</v>
      </c>
      <c r="BA1083" s="190" t="str">
        <f t="shared" si="1325"/>
        <v>BA$19</v>
      </c>
      <c r="BB1083" s="190" t="str">
        <f t="shared" si="1325"/>
        <v>BB$19</v>
      </c>
      <c r="BC1083" s="190" t="str">
        <f t="shared" si="1325"/>
        <v>BC$19</v>
      </c>
      <c r="BD1083" s="190" t="str">
        <f t="shared" si="1325"/>
        <v>BD$19</v>
      </c>
      <c r="BE1083" s="190" t="str">
        <f t="shared" si="1325"/>
        <v>BE$19</v>
      </c>
      <c r="BF1083" s="190" t="str">
        <f t="shared" si="1325"/>
        <v>BF$19</v>
      </c>
      <c r="BG1083" s="190" t="str">
        <f t="shared" si="1325"/>
        <v>BG$19</v>
      </c>
      <c r="BH1083" s="190" t="str">
        <f t="shared" si="1325"/>
        <v>BH$19</v>
      </c>
      <c r="BI1083" s="190" t="str">
        <f t="shared" si="1325"/>
        <v>BI$19</v>
      </c>
      <c r="BJ1083" s="190" t="str">
        <f t="shared" si="1325"/>
        <v>BJ$19</v>
      </c>
      <c r="BK1083" s="190" t="str">
        <f t="shared" si="1325"/>
        <v>BK$19</v>
      </c>
      <c r="BL1083" s="190" t="str">
        <f t="shared" si="1325"/>
        <v>BL$19</v>
      </c>
      <c r="BM1083" s="190" t="str">
        <f t="shared" si="1325"/>
        <v>BM$19</v>
      </c>
      <c r="BN1083" s="190" t="str">
        <f t="shared" si="1325"/>
        <v>BN$19</v>
      </c>
      <c r="BO1083" s="190" t="str">
        <f t="shared" si="1325"/>
        <v>BO$19</v>
      </c>
      <c r="BP1083" s="190" t="str">
        <f t="shared" si="1325"/>
        <v>BP$19</v>
      </c>
      <c r="BQ1083" s="190" t="str">
        <f t="shared" si="1325"/>
        <v>BQ$19</v>
      </c>
      <c r="BR1083" s="190" t="str">
        <f t="shared" si="1325"/>
        <v>BR$19</v>
      </c>
      <c r="BS1083" s="190" t="str">
        <f t="shared" si="1325"/>
        <v>BS$19</v>
      </c>
      <c r="BT1083" s="190" t="str">
        <f t="shared" si="1325"/>
        <v>BT$19</v>
      </c>
      <c r="BU1083" s="190" t="str">
        <f t="shared" si="1325"/>
        <v>BU$19</v>
      </c>
      <c r="BV1083" s="190" t="str">
        <f t="shared" si="1325"/>
        <v>BV$19</v>
      </c>
      <c r="BW1083" s="190" t="str">
        <f t="shared" si="1325"/>
        <v>BW$19</v>
      </c>
      <c r="BX1083" s="190" t="str">
        <f t="shared" si="1325"/>
        <v>BX$19</v>
      </c>
      <c r="BY1083" s="190" t="str">
        <f t="shared" si="1325"/>
        <v>BY$19</v>
      </c>
      <c r="BZ1083" s="190" t="str">
        <f t="shared" si="1325"/>
        <v>BZ$19</v>
      </c>
      <c r="CA1083" s="190" t="str">
        <f t="shared" si="1325"/>
        <v>CA$19</v>
      </c>
      <c r="CB1083" s="190" t="str">
        <f t="shared" si="1325"/>
        <v>CB$19</v>
      </c>
      <c r="CC1083" s="190" t="str">
        <f t="shared" si="1325"/>
        <v>CC$19</v>
      </c>
      <c r="CD1083" s="190" t="str">
        <f t="shared" si="1325"/>
        <v>CD$19</v>
      </c>
      <c r="CE1083" s="190" t="str">
        <f t="shared" ref="CE1083:CL1083" si="1326">CE$23</f>
        <v>CE$19</v>
      </c>
      <c r="CF1083" s="190" t="str">
        <f t="shared" si="1326"/>
        <v>CF$19</v>
      </c>
      <c r="CG1083" s="190" t="str">
        <f t="shared" si="1326"/>
        <v>CG$19</v>
      </c>
      <c r="CH1083" s="190" t="str">
        <f t="shared" si="1326"/>
        <v>CH$19</v>
      </c>
      <c r="CI1083" s="190" t="str">
        <f t="shared" si="1326"/>
        <v>CI$19</v>
      </c>
      <c r="CJ1083" s="190" t="str">
        <f t="shared" si="1326"/>
        <v>CJ$19</v>
      </c>
      <c r="CK1083" s="190" t="str">
        <f t="shared" si="1326"/>
        <v>CK$19</v>
      </c>
      <c r="CL1083" s="190" t="str">
        <f t="shared" si="1326"/>
        <v>CL$19</v>
      </c>
      <c r="CN1083" s="201"/>
      <c r="CO1083" s="190" t="str">
        <f t="shared" ref="CO1083:DL1083" si="1327">CO$23</f>
        <v>CO$19</v>
      </c>
      <c r="CP1083" s="190" t="str">
        <f t="shared" si="1327"/>
        <v>CP$19</v>
      </c>
      <c r="CQ1083" s="190" t="str">
        <f t="shared" si="1327"/>
        <v>CQ$19</v>
      </c>
      <c r="CR1083" s="190" t="str">
        <f t="shared" si="1327"/>
        <v>CR$19</v>
      </c>
      <c r="CS1083" s="190" t="str">
        <f t="shared" si="1327"/>
        <v>CS$19</v>
      </c>
      <c r="CT1083" s="190" t="str">
        <f t="shared" si="1327"/>
        <v>CT$19</v>
      </c>
      <c r="CU1083" s="190" t="str">
        <f t="shared" si="1327"/>
        <v>CU$19</v>
      </c>
      <c r="CV1083" s="190" t="str">
        <f t="shared" si="1327"/>
        <v>CV$19</v>
      </c>
      <c r="CW1083" s="190" t="str">
        <f t="shared" si="1327"/>
        <v>CW$19</v>
      </c>
      <c r="CX1083" s="190" t="str">
        <f t="shared" si="1327"/>
        <v>CX$19</v>
      </c>
      <c r="CY1083" s="190" t="str">
        <f t="shared" si="1327"/>
        <v>CY$19</v>
      </c>
      <c r="CZ1083" s="190" t="str">
        <f t="shared" si="1327"/>
        <v>CZ$19</v>
      </c>
      <c r="DA1083" s="190" t="str">
        <f t="shared" si="1327"/>
        <v>DA$19</v>
      </c>
      <c r="DB1083" s="190" t="str">
        <f t="shared" si="1327"/>
        <v>DB$19</v>
      </c>
      <c r="DC1083" s="190" t="str">
        <f t="shared" si="1327"/>
        <v>DC$19</v>
      </c>
      <c r="DD1083" s="190" t="str">
        <f t="shared" si="1327"/>
        <v>DD$19</v>
      </c>
      <c r="DE1083" s="190" t="str">
        <f t="shared" si="1327"/>
        <v>DE$19</v>
      </c>
      <c r="DF1083" s="190" t="str">
        <f t="shared" si="1327"/>
        <v>DF$19</v>
      </c>
      <c r="DG1083" s="190" t="str">
        <f t="shared" si="1327"/>
        <v>DG$19</v>
      </c>
      <c r="DH1083" s="190" t="str">
        <f t="shared" si="1327"/>
        <v>DH$19</v>
      </c>
      <c r="DI1083" s="190" t="str">
        <f t="shared" si="1327"/>
        <v>DI$19</v>
      </c>
      <c r="DJ1083" s="190" t="str">
        <f t="shared" si="1327"/>
        <v>DJ$19</v>
      </c>
      <c r="DK1083" s="190" t="str">
        <f t="shared" si="1327"/>
        <v>DK$19</v>
      </c>
      <c r="DL1083" s="190" t="str">
        <f t="shared" si="1327"/>
        <v>DL$19</v>
      </c>
    </row>
    <row r="1084" spans="1:116" x14ac:dyDescent="0.4">
      <c r="A1084" s="142" t="s">
        <v>218</v>
      </c>
      <c r="B1084" s="31" t="s">
        <v>81</v>
      </c>
      <c r="C1084" s="31"/>
      <c r="D1084" t="s">
        <v>496</v>
      </c>
      <c r="E1084" s="8" t="str">
        <f t="shared" ref="E1084:E1087" si="1328">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8"/>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8"/>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8"/>
        <v>1087 WCINV-SSV</v>
      </c>
      <c r="G1087" s="126" t="str">
        <f>"Inventory - "&amp;G1080</f>
        <v>Inventory - (Secondary label)</v>
      </c>
      <c r="H1087" s="27"/>
      <c r="I1087" s="78"/>
      <c r="J1087" s="78"/>
      <c r="K1087" s="33">
        <f t="shared" ref="K1087:P1087" ca="1" si="1329">SUMIF($4:$4,K$2,1087:1087)</f>
        <v>82.191780821917803</v>
      </c>
      <c r="L1087" s="33">
        <f t="shared" ca="1" si="1329"/>
        <v>82.191780821917803</v>
      </c>
      <c r="M1087" s="33">
        <f t="shared" ca="1" si="1329"/>
        <v>82.191780821917803</v>
      </c>
      <c r="N1087" s="33">
        <f t="shared" ca="1" si="1329"/>
        <v>82.191780821917803</v>
      </c>
      <c r="O1087" s="33">
        <f t="shared" ca="1" si="1329"/>
        <v>82.191780821917803</v>
      </c>
      <c r="P1087" s="33">
        <f t="shared" ca="1" si="1329"/>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330">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30"/>
        <v>1089 WCINV-SSV</v>
      </c>
      <c r="G1089" s="126" t="str">
        <f>"Change in "&amp;G1087</f>
        <v>Change in Inventory - (Secondary label)</v>
      </c>
      <c r="K1089" s="33">
        <f t="shared" ref="K1089:P1089" ca="1" si="1331">SUMIF($3:$3,K$2,1089:1089)</f>
        <v>-82.191780821917803</v>
      </c>
      <c r="L1089" s="33">
        <f t="shared" ca="1" si="1331"/>
        <v>0</v>
      </c>
      <c r="M1089" s="33">
        <f t="shared" ca="1" si="1331"/>
        <v>0</v>
      </c>
      <c r="N1089" s="33">
        <f t="shared" ca="1" si="1331"/>
        <v>0</v>
      </c>
      <c r="O1089" s="33">
        <f t="shared" ca="1" si="1331"/>
        <v>0</v>
      </c>
      <c r="P1089" s="33">
        <f t="shared" ca="1" si="1331"/>
        <v>0</v>
      </c>
      <c r="R1089" s="33"/>
      <c r="S1089" s="33">
        <f t="shared" ref="S1089:AX1089" ca="1" si="1332">R1087-S1087</f>
        <v>-82.191780821917803</v>
      </c>
      <c r="T1089" s="33">
        <f t="shared" ca="1" si="1332"/>
        <v>0</v>
      </c>
      <c r="U1089" s="33">
        <f t="shared" ca="1" si="1332"/>
        <v>0</v>
      </c>
      <c r="V1089" s="33">
        <f t="shared" ca="1" si="1332"/>
        <v>0</v>
      </c>
      <c r="W1089" s="33">
        <f t="shared" ca="1" si="1332"/>
        <v>0</v>
      </c>
      <c r="X1089" s="33">
        <f t="shared" ca="1" si="1332"/>
        <v>0</v>
      </c>
      <c r="Y1089" s="33">
        <f t="shared" ca="1" si="1332"/>
        <v>0</v>
      </c>
      <c r="Z1089" s="33">
        <f t="shared" ca="1" si="1332"/>
        <v>0</v>
      </c>
      <c r="AA1089" s="33">
        <f t="shared" ca="1" si="1332"/>
        <v>0</v>
      </c>
      <c r="AB1089" s="33">
        <f t="shared" ca="1" si="1332"/>
        <v>0</v>
      </c>
      <c r="AC1089" s="33">
        <f t="shared" ca="1" si="1332"/>
        <v>0</v>
      </c>
      <c r="AD1089" s="33">
        <f t="shared" ca="1" si="1332"/>
        <v>0</v>
      </c>
      <c r="AE1089" s="33">
        <f t="shared" ca="1" si="1332"/>
        <v>0</v>
      </c>
      <c r="AF1089" s="33">
        <f t="shared" ca="1" si="1332"/>
        <v>0</v>
      </c>
      <c r="AG1089" s="33">
        <f t="shared" ca="1" si="1332"/>
        <v>0</v>
      </c>
      <c r="AH1089" s="33">
        <f t="shared" ca="1" si="1332"/>
        <v>0</v>
      </c>
      <c r="AI1089" s="33">
        <f t="shared" ca="1" si="1332"/>
        <v>0</v>
      </c>
      <c r="AJ1089" s="33">
        <f t="shared" ca="1" si="1332"/>
        <v>0</v>
      </c>
      <c r="AK1089" s="33">
        <f t="shared" ca="1" si="1332"/>
        <v>0</v>
      </c>
      <c r="AL1089" s="33">
        <f t="shared" ca="1" si="1332"/>
        <v>0</v>
      </c>
      <c r="AM1089" s="33">
        <f t="shared" ca="1" si="1332"/>
        <v>0</v>
      </c>
      <c r="AN1089" s="33">
        <f t="shared" ca="1" si="1332"/>
        <v>0</v>
      </c>
      <c r="AO1089" s="33">
        <f t="shared" ca="1" si="1332"/>
        <v>0</v>
      </c>
      <c r="AP1089" s="33">
        <f t="shared" ca="1" si="1332"/>
        <v>0</v>
      </c>
      <c r="AQ1089" s="33">
        <f t="shared" ca="1" si="1332"/>
        <v>0</v>
      </c>
      <c r="AR1089" s="33">
        <f t="shared" ca="1" si="1332"/>
        <v>0</v>
      </c>
      <c r="AS1089" s="33">
        <f t="shared" ca="1" si="1332"/>
        <v>0</v>
      </c>
      <c r="AT1089" s="33">
        <f t="shared" ca="1" si="1332"/>
        <v>0</v>
      </c>
      <c r="AU1089" s="33">
        <f t="shared" ca="1" si="1332"/>
        <v>0</v>
      </c>
      <c r="AV1089" s="33">
        <f t="shared" ca="1" si="1332"/>
        <v>0</v>
      </c>
      <c r="AW1089" s="33">
        <f t="shared" ca="1" si="1332"/>
        <v>0</v>
      </c>
      <c r="AX1089" s="33">
        <f t="shared" ca="1" si="1332"/>
        <v>0</v>
      </c>
      <c r="AY1089" s="33">
        <f t="shared" ref="AY1089:CD1089" ca="1" si="1333">AX1087-AY1087</f>
        <v>0</v>
      </c>
      <c r="AZ1089" s="33">
        <f t="shared" ca="1" si="1333"/>
        <v>0</v>
      </c>
      <c r="BA1089" s="33">
        <f t="shared" ca="1" si="1333"/>
        <v>0</v>
      </c>
      <c r="BB1089" s="33">
        <f t="shared" ca="1" si="1333"/>
        <v>0</v>
      </c>
      <c r="BC1089" s="33">
        <f t="shared" ca="1" si="1333"/>
        <v>0</v>
      </c>
      <c r="BD1089" s="33">
        <f t="shared" ca="1" si="1333"/>
        <v>0</v>
      </c>
      <c r="BE1089" s="33">
        <f t="shared" ca="1" si="1333"/>
        <v>0</v>
      </c>
      <c r="BF1089" s="33">
        <f t="shared" ca="1" si="1333"/>
        <v>0</v>
      </c>
      <c r="BG1089" s="33">
        <f t="shared" ca="1" si="1333"/>
        <v>0</v>
      </c>
      <c r="BH1089" s="33">
        <f t="shared" ca="1" si="1333"/>
        <v>0</v>
      </c>
      <c r="BI1089" s="33">
        <f t="shared" ca="1" si="1333"/>
        <v>0</v>
      </c>
      <c r="BJ1089" s="33">
        <f t="shared" ca="1" si="1333"/>
        <v>0</v>
      </c>
      <c r="BK1089" s="33">
        <f t="shared" ca="1" si="1333"/>
        <v>0</v>
      </c>
      <c r="BL1089" s="33">
        <f t="shared" ca="1" si="1333"/>
        <v>0</v>
      </c>
      <c r="BM1089" s="33">
        <f t="shared" ca="1" si="1333"/>
        <v>0</v>
      </c>
      <c r="BN1089" s="33">
        <f t="shared" ca="1" si="1333"/>
        <v>0</v>
      </c>
      <c r="BO1089" s="33">
        <f t="shared" ca="1" si="1333"/>
        <v>0</v>
      </c>
      <c r="BP1089" s="33">
        <f t="shared" ca="1" si="1333"/>
        <v>0</v>
      </c>
      <c r="BQ1089" s="33">
        <f t="shared" ca="1" si="1333"/>
        <v>0</v>
      </c>
      <c r="BR1089" s="33">
        <f t="shared" ca="1" si="1333"/>
        <v>0</v>
      </c>
      <c r="BS1089" s="33">
        <f t="shared" ca="1" si="1333"/>
        <v>0</v>
      </c>
      <c r="BT1089" s="33">
        <f t="shared" ca="1" si="1333"/>
        <v>0</v>
      </c>
      <c r="BU1089" s="33">
        <f t="shared" ca="1" si="1333"/>
        <v>0</v>
      </c>
      <c r="BV1089" s="33">
        <f t="shared" ca="1" si="1333"/>
        <v>0</v>
      </c>
      <c r="BW1089" s="33">
        <f t="shared" ca="1" si="1333"/>
        <v>0</v>
      </c>
      <c r="BX1089" s="33">
        <f t="shared" ca="1" si="1333"/>
        <v>0</v>
      </c>
      <c r="BY1089" s="33">
        <f t="shared" ca="1" si="1333"/>
        <v>0</v>
      </c>
      <c r="BZ1089" s="33">
        <f t="shared" ca="1" si="1333"/>
        <v>0</v>
      </c>
      <c r="CA1089" s="33">
        <f t="shared" ca="1" si="1333"/>
        <v>0</v>
      </c>
      <c r="CB1089" s="33">
        <f t="shared" ca="1" si="1333"/>
        <v>0</v>
      </c>
      <c r="CC1089" s="33">
        <f t="shared" ca="1" si="1333"/>
        <v>0</v>
      </c>
      <c r="CD1089" s="33">
        <f t="shared" ca="1" si="1333"/>
        <v>0</v>
      </c>
      <c r="CE1089" s="33">
        <f t="shared" ref="CE1089:CL1089" ca="1" si="1334">CD1087-CE1087</f>
        <v>0</v>
      </c>
      <c r="CF1089" s="33">
        <f t="shared" ca="1" si="1334"/>
        <v>0</v>
      </c>
      <c r="CG1089" s="33">
        <f t="shared" ca="1" si="1334"/>
        <v>0</v>
      </c>
      <c r="CH1089" s="33">
        <f t="shared" ca="1" si="1334"/>
        <v>0</v>
      </c>
      <c r="CI1089" s="33">
        <f t="shared" ca="1" si="1334"/>
        <v>0</v>
      </c>
      <c r="CJ1089" s="33">
        <f t="shared" ca="1" si="1334"/>
        <v>0</v>
      </c>
      <c r="CK1089" s="33">
        <f t="shared" ca="1" si="1334"/>
        <v>0</v>
      </c>
      <c r="CL1089" s="33">
        <f t="shared" ca="1" si="1334"/>
        <v>0</v>
      </c>
      <c r="CO1089" s="33" t="e">
        <f t="shared" ref="CO1089:DL1089" ca="1" si="1335">CN1087-CO1087</f>
        <v>#N/A</v>
      </c>
      <c r="CP1089" s="33" t="e">
        <f t="shared" ca="1" si="1335"/>
        <v>#N/A</v>
      </c>
      <c r="CQ1089" s="33" t="e">
        <f t="shared" ca="1" si="1335"/>
        <v>#N/A</v>
      </c>
      <c r="CR1089" s="33" t="e">
        <f t="shared" ca="1" si="1335"/>
        <v>#N/A</v>
      </c>
      <c r="CS1089" s="33" t="e">
        <f t="shared" ca="1" si="1335"/>
        <v>#N/A</v>
      </c>
      <c r="CT1089" s="33" t="e">
        <f t="shared" ca="1" si="1335"/>
        <v>#N/A</v>
      </c>
      <c r="CU1089" s="33" t="e">
        <f t="shared" ca="1" si="1335"/>
        <v>#N/A</v>
      </c>
      <c r="CV1089" s="33" t="e">
        <f t="shared" ca="1" si="1335"/>
        <v>#N/A</v>
      </c>
      <c r="CW1089" s="33" t="e">
        <f t="shared" ca="1" si="1335"/>
        <v>#N/A</v>
      </c>
      <c r="CX1089" s="33" t="e">
        <f t="shared" ca="1" si="1335"/>
        <v>#N/A</v>
      </c>
      <c r="CY1089" s="33" t="e">
        <f t="shared" ca="1" si="1335"/>
        <v>#N/A</v>
      </c>
      <c r="CZ1089" s="33" t="e">
        <f t="shared" ca="1" si="1335"/>
        <v>#N/A</v>
      </c>
      <c r="DA1089" s="33" t="e">
        <f t="shared" ca="1" si="1335"/>
        <v>#N/A</v>
      </c>
      <c r="DB1089" s="33" t="e">
        <f t="shared" ca="1" si="1335"/>
        <v>#N/A</v>
      </c>
      <c r="DC1089" s="33" t="e">
        <f t="shared" ca="1" si="1335"/>
        <v>#N/A</v>
      </c>
      <c r="DD1089" s="33" t="e">
        <f t="shared" ca="1" si="1335"/>
        <v>#N/A</v>
      </c>
      <c r="DE1089" s="33" t="e">
        <f t="shared" ca="1" si="1335"/>
        <v>#N/A</v>
      </c>
      <c r="DF1089" s="33" t="e">
        <f t="shared" ca="1" si="1335"/>
        <v>#N/A</v>
      </c>
      <c r="DG1089" s="33" t="e">
        <f t="shared" ca="1" si="1335"/>
        <v>#N/A</v>
      </c>
      <c r="DH1089" s="33" t="e">
        <f t="shared" ca="1" si="1335"/>
        <v>#N/A</v>
      </c>
      <c r="DI1089" s="33" t="e">
        <f t="shared" ca="1" si="1335"/>
        <v>#N/A</v>
      </c>
      <c r="DJ1089" s="33" t="e">
        <f t="shared" ca="1" si="1335"/>
        <v>#N/A</v>
      </c>
      <c r="DK1089" s="33" t="e">
        <f t="shared" ca="1" si="1335"/>
        <v>#N/A</v>
      </c>
      <c r="DL1089" s="33" t="e">
        <f t="shared" ca="1" si="1335"/>
        <v>#N/A</v>
      </c>
    </row>
    <row r="1090" spans="1:116" x14ac:dyDescent="0.4">
      <c r="B1090" t="s">
        <v>244</v>
      </c>
      <c r="D1090" t="s">
        <v>496</v>
      </c>
      <c r="E1090" s="8" t="str">
        <f t="shared" ref="E1090" si="1336">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30"/>
        <v>1093 WCINV-SSV</v>
      </c>
      <c r="G1093" s="8" t="str">
        <f>G1078</f>
        <v>Primary revenue driver</v>
      </c>
      <c r="K1093" s="53"/>
      <c r="L1093" s="53"/>
      <c r="M1093" s="53"/>
      <c r="N1093" s="53"/>
      <c r="O1093" s="53"/>
      <c r="P1093" s="53"/>
      <c r="R1093" s="24"/>
      <c r="S1093" s="215" t="str">
        <f t="shared" ref="S1093:AX1093" si="1337">S1078</f>
        <v>S$16</v>
      </c>
      <c r="T1093" s="215" t="str">
        <f t="shared" si="1337"/>
        <v>T$16</v>
      </c>
      <c r="U1093" s="215" t="str">
        <f t="shared" si="1337"/>
        <v>U$16</v>
      </c>
      <c r="V1093" s="215" t="str">
        <f t="shared" si="1337"/>
        <v>V$16</v>
      </c>
      <c r="W1093" s="215" t="str">
        <f t="shared" si="1337"/>
        <v>W$16</v>
      </c>
      <c r="X1093" s="215" t="str">
        <f t="shared" si="1337"/>
        <v>X$16</v>
      </c>
      <c r="Y1093" s="215" t="str">
        <f t="shared" si="1337"/>
        <v>Y$16</v>
      </c>
      <c r="Z1093" s="215" t="str">
        <f t="shared" si="1337"/>
        <v>Z$16</v>
      </c>
      <c r="AA1093" s="215" t="str">
        <f t="shared" si="1337"/>
        <v>AA$16</v>
      </c>
      <c r="AB1093" s="215" t="str">
        <f t="shared" si="1337"/>
        <v>AB$16</v>
      </c>
      <c r="AC1093" s="215" t="str">
        <f t="shared" si="1337"/>
        <v>AC$16</v>
      </c>
      <c r="AD1093" s="215" t="str">
        <f t="shared" si="1337"/>
        <v>AD$16</v>
      </c>
      <c r="AE1093" s="215" t="str">
        <f t="shared" si="1337"/>
        <v>AE$16</v>
      </c>
      <c r="AF1093" s="215" t="str">
        <f t="shared" si="1337"/>
        <v>AF$16</v>
      </c>
      <c r="AG1093" s="215" t="str">
        <f t="shared" si="1337"/>
        <v>AG$16</v>
      </c>
      <c r="AH1093" s="215" t="str">
        <f t="shared" si="1337"/>
        <v>AH$16</v>
      </c>
      <c r="AI1093" s="215" t="str">
        <f t="shared" si="1337"/>
        <v>AI$16</v>
      </c>
      <c r="AJ1093" s="215" t="str">
        <f t="shared" si="1337"/>
        <v>AJ$16</v>
      </c>
      <c r="AK1093" s="215" t="str">
        <f t="shared" si="1337"/>
        <v>AK$16</v>
      </c>
      <c r="AL1093" s="215" t="str">
        <f t="shared" si="1337"/>
        <v>AL$16</v>
      </c>
      <c r="AM1093" s="215" t="str">
        <f t="shared" si="1337"/>
        <v>AM$16</v>
      </c>
      <c r="AN1093" s="215" t="str">
        <f t="shared" si="1337"/>
        <v>AN$16</v>
      </c>
      <c r="AO1093" s="215" t="str">
        <f t="shared" si="1337"/>
        <v>AO$16</v>
      </c>
      <c r="AP1093" s="215" t="str">
        <f t="shared" si="1337"/>
        <v>AP$16</v>
      </c>
      <c r="AQ1093" s="215" t="str">
        <f t="shared" si="1337"/>
        <v>AQ$16</v>
      </c>
      <c r="AR1093" s="215" t="str">
        <f t="shared" si="1337"/>
        <v>AR$16</v>
      </c>
      <c r="AS1093" s="215" t="str">
        <f t="shared" si="1337"/>
        <v>AS$16</v>
      </c>
      <c r="AT1093" s="215" t="str">
        <f t="shared" si="1337"/>
        <v>AT$16</v>
      </c>
      <c r="AU1093" s="215" t="str">
        <f t="shared" si="1337"/>
        <v>AU$16</v>
      </c>
      <c r="AV1093" s="215" t="str">
        <f t="shared" si="1337"/>
        <v>AV$16</v>
      </c>
      <c r="AW1093" s="215" t="str">
        <f t="shared" si="1337"/>
        <v>AW$16</v>
      </c>
      <c r="AX1093" s="215" t="str">
        <f t="shared" si="1337"/>
        <v>AX$16</v>
      </c>
      <c r="AY1093" s="215" t="str">
        <f t="shared" ref="AY1093:CD1093" si="1338">AY1078</f>
        <v>AY$16</v>
      </c>
      <c r="AZ1093" s="215" t="str">
        <f t="shared" si="1338"/>
        <v>AZ$16</v>
      </c>
      <c r="BA1093" s="215" t="str">
        <f t="shared" si="1338"/>
        <v>BA$16</v>
      </c>
      <c r="BB1093" s="215" t="str">
        <f t="shared" si="1338"/>
        <v>BB$16</v>
      </c>
      <c r="BC1093" s="215" t="str">
        <f t="shared" si="1338"/>
        <v>BC$16</v>
      </c>
      <c r="BD1093" s="215" t="str">
        <f t="shared" si="1338"/>
        <v>BD$16</v>
      </c>
      <c r="BE1093" s="215" t="str">
        <f t="shared" si="1338"/>
        <v>BE$16</v>
      </c>
      <c r="BF1093" s="215" t="str">
        <f t="shared" si="1338"/>
        <v>BF$16</v>
      </c>
      <c r="BG1093" s="215" t="str">
        <f t="shared" si="1338"/>
        <v>BG$16</v>
      </c>
      <c r="BH1093" s="215" t="str">
        <f t="shared" si="1338"/>
        <v>BH$16</v>
      </c>
      <c r="BI1093" s="215" t="str">
        <f t="shared" si="1338"/>
        <v>BI$16</v>
      </c>
      <c r="BJ1093" s="215" t="str">
        <f t="shared" si="1338"/>
        <v>BJ$16</v>
      </c>
      <c r="BK1093" s="215" t="str">
        <f t="shared" si="1338"/>
        <v>BK$16</v>
      </c>
      <c r="BL1093" s="215" t="str">
        <f t="shared" si="1338"/>
        <v>BL$16</v>
      </c>
      <c r="BM1093" s="215" t="str">
        <f t="shared" si="1338"/>
        <v>BM$16</v>
      </c>
      <c r="BN1093" s="215" t="str">
        <f t="shared" si="1338"/>
        <v>BN$16</v>
      </c>
      <c r="BO1093" s="215" t="str">
        <f t="shared" si="1338"/>
        <v>BO$16</v>
      </c>
      <c r="BP1093" s="215" t="str">
        <f t="shared" si="1338"/>
        <v>BP$16</v>
      </c>
      <c r="BQ1093" s="215" t="str">
        <f t="shared" si="1338"/>
        <v>BQ$16</v>
      </c>
      <c r="BR1093" s="215" t="str">
        <f t="shared" si="1338"/>
        <v>BR$16</v>
      </c>
      <c r="BS1093" s="215" t="str">
        <f t="shared" si="1338"/>
        <v>BS$16</v>
      </c>
      <c r="BT1093" s="215" t="str">
        <f t="shared" si="1338"/>
        <v>BT$16</v>
      </c>
      <c r="BU1093" s="215" t="str">
        <f t="shared" si="1338"/>
        <v>BU$16</v>
      </c>
      <c r="BV1093" s="215" t="str">
        <f t="shared" si="1338"/>
        <v>BV$16</v>
      </c>
      <c r="BW1093" s="215" t="str">
        <f t="shared" si="1338"/>
        <v>BW$16</v>
      </c>
      <c r="BX1093" s="215" t="str">
        <f t="shared" si="1338"/>
        <v>BX$16</v>
      </c>
      <c r="BY1093" s="215" t="str">
        <f t="shared" si="1338"/>
        <v>BY$16</v>
      </c>
      <c r="BZ1093" s="215" t="str">
        <f t="shared" si="1338"/>
        <v>BZ$16</v>
      </c>
      <c r="CA1093" s="215" t="str">
        <f t="shared" si="1338"/>
        <v>CA$16</v>
      </c>
      <c r="CB1093" s="215" t="str">
        <f t="shared" si="1338"/>
        <v>CB$16</v>
      </c>
      <c r="CC1093" s="215" t="str">
        <f t="shared" si="1338"/>
        <v>CC$16</v>
      </c>
      <c r="CD1093" s="215" t="str">
        <f t="shared" si="1338"/>
        <v>CD$16</v>
      </c>
      <c r="CE1093" s="215" t="str">
        <f t="shared" ref="CE1093:CL1093" si="1339">CE1078</f>
        <v>CE$16</v>
      </c>
      <c r="CF1093" s="215" t="str">
        <f t="shared" si="1339"/>
        <v>CF$16</v>
      </c>
      <c r="CG1093" s="215" t="str">
        <f t="shared" si="1339"/>
        <v>CG$16</v>
      </c>
      <c r="CH1093" s="215" t="str">
        <f t="shared" si="1339"/>
        <v>CH$16</v>
      </c>
      <c r="CI1093" s="215" t="str">
        <f t="shared" si="1339"/>
        <v>CI$16</v>
      </c>
      <c r="CJ1093" s="215" t="str">
        <f t="shared" si="1339"/>
        <v>CJ$16</v>
      </c>
      <c r="CK1093" s="215" t="str">
        <f t="shared" si="1339"/>
        <v>CK$16</v>
      </c>
      <c r="CL1093" s="215" t="str">
        <f t="shared" si="1339"/>
        <v>CL$16</v>
      </c>
      <c r="CO1093" s="215" t="str">
        <f t="shared" ref="CO1093:DL1093" si="1340">CO1078</f>
        <v>CO$16</v>
      </c>
      <c r="CP1093" s="215" t="str">
        <f t="shared" si="1340"/>
        <v>CP$16</v>
      </c>
      <c r="CQ1093" s="215" t="str">
        <f t="shared" si="1340"/>
        <v>CQ$16</v>
      </c>
      <c r="CR1093" s="215" t="str">
        <f t="shared" si="1340"/>
        <v>CR$16</v>
      </c>
      <c r="CS1093" s="215" t="str">
        <f t="shared" si="1340"/>
        <v>CS$16</v>
      </c>
      <c r="CT1093" s="215" t="str">
        <f t="shared" si="1340"/>
        <v>CT$16</v>
      </c>
      <c r="CU1093" s="215" t="str">
        <f t="shared" si="1340"/>
        <v>CU$16</v>
      </c>
      <c r="CV1093" s="215" t="str">
        <f t="shared" si="1340"/>
        <v>CV$16</v>
      </c>
      <c r="CW1093" s="215" t="str">
        <f t="shared" si="1340"/>
        <v>CW$16</v>
      </c>
      <c r="CX1093" s="215" t="str">
        <f t="shared" si="1340"/>
        <v>CX$16</v>
      </c>
      <c r="CY1093" s="215" t="str">
        <f t="shared" si="1340"/>
        <v>CY$16</v>
      </c>
      <c r="CZ1093" s="215" t="str">
        <f t="shared" si="1340"/>
        <v>CZ$16</v>
      </c>
      <c r="DA1093" s="215" t="str">
        <f t="shared" si="1340"/>
        <v>DA$16</v>
      </c>
      <c r="DB1093" s="215" t="str">
        <f t="shared" si="1340"/>
        <v>DB$16</v>
      </c>
      <c r="DC1093" s="215" t="str">
        <f t="shared" si="1340"/>
        <v>DC$16</v>
      </c>
      <c r="DD1093" s="215" t="str">
        <f t="shared" si="1340"/>
        <v>DD$16</v>
      </c>
      <c r="DE1093" s="215" t="str">
        <f t="shared" si="1340"/>
        <v>DE$16</v>
      </c>
      <c r="DF1093" s="215" t="str">
        <f t="shared" si="1340"/>
        <v>DF$16</v>
      </c>
      <c r="DG1093" s="215" t="str">
        <f t="shared" si="1340"/>
        <v>DG$16</v>
      </c>
      <c r="DH1093" s="215" t="str">
        <f t="shared" si="1340"/>
        <v>DH$16</v>
      </c>
      <c r="DI1093" s="215" t="str">
        <f t="shared" si="1340"/>
        <v>DI$16</v>
      </c>
      <c r="DJ1093" s="215" t="str">
        <f t="shared" si="1340"/>
        <v>DJ$16</v>
      </c>
      <c r="DK1093" s="215" t="str">
        <f t="shared" si="1340"/>
        <v>DK$16</v>
      </c>
      <c r="DL1093" s="215" t="str">
        <f t="shared" si="1340"/>
        <v>DL$16</v>
      </c>
    </row>
    <row r="1094" spans="1:116" x14ac:dyDescent="0.4">
      <c r="B1094" t="s">
        <v>332</v>
      </c>
      <c r="D1094" t="s">
        <v>496</v>
      </c>
      <c r="E1094" s="8" t="str">
        <f t="shared" si="1330"/>
        <v>1094 WCINV-SSV</v>
      </c>
      <c r="G1094" s="8" t="str">
        <f>G1079</f>
        <v>Primary volume driver</v>
      </c>
      <c r="H1094" s="56"/>
      <c r="I1094" s="79"/>
      <c r="J1094" s="79"/>
      <c r="K1094" s="15"/>
      <c r="L1094" s="15"/>
      <c r="M1094" s="15"/>
      <c r="N1094" s="15"/>
      <c r="O1094" s="15"/>
      <c r="P1094" s="15"/>
      <c r="R1094" s="15"/>
      <c r="S1094" s="215" t="str">
        <f t="shared" ref="S1094:AX1094" si="1341">S1079</f>
        <v>S$17</v>
      </c>
      <c r="T1094" s="215" t="str">
        <f t="shared" si="1341"/>
        <v>T$17</v>
      </c>
      <c r="U1094" s="215" t="str">
        <f t="shared" si="1341"/>
        <v>U$17</v>
      </c>
      <c r="V1094" s="215" t="str">
        <f t="shared" si="1341"/>
        <v>V$17</v>
      </c>
      <c r="W1094" s="215" t="str">
        <f t="shared" si="1341"/>
        <v>W$17</v>
      </c>
      <c r="X1094" s="215" t="str">
        <f t="shared" si="1341"/>
        <v>X$17</v>
      </c>
      <c r="Y1094" s="215" t="str">
        <f t="shared" si="1341"/>
        <v>Y$17</v>
      </c>
      <c r="Z1094" s="215" t="str">
        <f t="shared" si="1341"/>
        <v>Z$17</v>
      </c>
      <c r="AA1094" s="215" t="str">
        <f t="shared" si="1341"/>
        <v>AA$17</v>
      </c>
      <c r="AB1094" s="215" t="str">
        <f t="shared" si="1341"/>
        <v>AB$17</v>
      </c>
      <c r="AC1094" s="215" t="str">
        <f t="shared" si="1341"/>
        <v>AC$17</v>
      </c>
      <c r="AD1094" s="215" t="str">
        <f t="shared" si="1341"/>
        <v>AD$17</v>
      </c>
      <c r="AE1094" s="215" t="str">
        <f t="shared" si="1341"/>
        <v>AE$17</v>
      </c>
      <c r="AF1094" s="215" t="str">
        <f t="shared" si="1341"/>
        <v>AF$17</v>
      </c>
      <c r="AG1094" s="215" t="str">
        <f t="shared" si="1341"/>
        <v>AG$17</v>
      </c>
      <c r="AH1094" s="215" t="str">
        <f t="shared" si="1341"/>
        <v>AH$17</v>
      </c>
      <c r="AI1094" s="215" t="str">
        <f t="shared" si="1341"/>
        <v>AI$17</v>
      </c>
      <c r="AJ1094" s="215" t="str">
        <f t="shared" si="1341"/>
        <v>AJ$17</v>
      </c>
      <c r="AK1094" s="215" t="str">
        <f t="shared" si="1341"/>
        <v>AK$17</v>
      </c>
      <c r="AL1094" s="215" t="str">
        <f t="shared" si="1341"/>
        <v>AL$17</v>
      </c>
      <c r="AM1094" s="215" t="str">
        <f t="shared" si="1341"/>
        <v>AM$17</v>
      </c>
      <c r="AN1094" s="215" t="str">
        <f t="shared" si="1341"/>
        <v>AN$17</v>
      </c>
      <c r="AO1094" s="215" t="str">
        <f t="shared" si="1341"/>
        <v>AO$17</v>
      </c>
      <c r="AP1094" s="215" t="str">
        <f t="shared" si="1341"/>
        <v>AP$17</v>
      </c>
      <c r="AQ1094" s="215" t="str">
        <f t="shared" si="1341"/>
        <v>AQ$17</v>
      </c>
      <c r="AR1094" s="215" t="str">
        <f t="shared" si="1341"/>
        <v>AR$17</v>
      </c>
      <c r="AS1094" s="215" t="str">
        <f t="shared" si="1341"/>
        <v>AS$17</v>
      </c>
      <c r="AT1094" s="215" t="str">
        <f t="shared" si="1341"/>
        <v>AT$17</v>
      </c>
      <c r="AU1094" s="215" t="str">
        <f t="shared" si="1341"/>
        <v>AU$17</v>
      </c>
      <c r="AV1094" s="215" t="str">
        <f t="shared" si="1341"/>
        <v>AV$17</v>
      </c>
      <c r="AW1094" s="215" t="str">
        <f t="shared" si="1341"/>
        <v>AW$17</v>
      </c>
      <c r="AX1094" s="215" t="str">
        <f t="shared" si="1341"/>
        <v>AX$17</v>
      </c>
      <c r="AY1094" s="215" t="str">
        <f t="shared" ref="AY1094:CD1094" si="1342">AY1079</f>
        <v>AY$17</v>
      </c>
      <c r="AZ1094" s="215" t="str">
        <f t="shared" si="1342"/>
        <v>AZ$17</v>
      </c>
      <c r="BA1094" s="215" t="str">
        <f t="shared" si="1342"/>
        <v>BA$17</v>
      </c>
      <c r="BB1094" s="215" t="str">
        <f t="shared" si="1342"/>
        <v>BB$17</v>
      </c>
      <c r="BC1094" s="215" t="str">
        <f t="shared" si="1342"/>
        <v>BC$17</v>
      </c>
      <c r="BD1094" s="215" t="str">
        <f t="shared" si="1342"/>
        <v>BD$17</v>
      </c>
      <c r="BE1094" s="215" t="str">
        <f t="shared" si="1342"/>
        <v>BE$17</v>
      </c>
      <c r="BF1094" s="215" t="str">
        <f t="shared" si="1342"/>
        <v>BF$17</v>
      </c>
      <c r="BG1094" s="215" t="str">
        <f t="shared" si="1342"/>
        <v>BG$17</v>
      </c>
      <c r="BH1094" s="215" t="str">
        <f t="shared" si="1342"/>
        <v>BH$17</v>
      </c>
      <c r="BI1094" s="215" t="str">
        <f t="shared" si="1342"/>
        <v>BI$17</v>
      </c>
      <c r="BJ1094" s="215" t="str">
        <f t="shared" si="1342"/>
        <v>BJ$17</v>
      </c>
      <c r="BK1094" s="215" t="str">
        <f t="shared" si="1342"/>
        <v>BK$17</v>
      </c>
      <c r="BL1094" s="215" t="str">
        <f t="shared" si="1342"/>
        <v>BL$17</v>
      </c>
      <c r="BM1094" s="215" t="str">
        <f t="shared" si="1342"/>
        <v>BM$17</v>
      </c>
      <c r="BN1094" s="215" t="str">
        <f t="shared" si="1342"/>
        <v>BN$17</v>
      </c>
      <c r="BO1094" s="215" t="str">
        <f t="shared" si="1342"/>
        <v>BO$17</v>
      </c>
      <c r="BP1094" s="215" t="str">
        <f t="shared" si="1342"/>
        <v>BP$17</v>
      </c>
      <c r="BQ1094" s="215" t="str">
        <f t="shared" si="1342"/>
        <v>BQ$17</v>
      </c>
      <c r="BR1094" s="215" t="str">
        <f t="shared" si="1342"/>
        <v>BR$17</v>
      </c>
      <c r="BS1094" s="215" t="str">
        <f t="shared" si="1342"/>
        <v>BS$17</v>
      </c>
      <c r="BT1094" s="215" t="str">
        <f t="shared" si="1342"/>
        <v>BT$17</v>
      </c>
      <c r="BU1094" s="215" t="str">
        <f t="shared" si="1342"/>
        <v>BU$17</v>
      </c>
      <c r="BV1094" s="215" t="str">
        <f t="shared" si="1342"/>
        <v>BV$17</v>
      </c>
      <c r="BW1094" s="215" t="str">
        <f t="shared" si="1342"/>
        <v>BW$17</v>
      </c>
      <c r="BX1094" s="215" t="str">
        <f t="shared" si="1342"/>
        <v>BX$17</v>
      </c>
      <c r="BY1094" s="215" t="str">
        <f t="shared" si="1342"/>
        <v>BY$17</v>
      </c>
      <c r="BZ1094" s="215" t="str">
        <f t="shared" si="1342"/>
        <v>BZ$17</v>
      </c>
      <c r="CA1094" s="215" t="str">
        <f t="shared" si="1342"/>
        <v>CA$17</v>
      </c>
      <c r="CB1094" s="215" t="str">
        <f t="shared" si="1342"/>
        <v>CB$17</v>
      </c>
      <c r="CC1094" s="215" t="str">
        <f t="shared" si="1342"/>
        <v>CC$17</v>
      </c>
      <c r="CD1094" s="215" t="str">
        <f t="shared" si="1342"/>
        <v>CD$17</v>
      </c>
      <c r="CE1094" s="215" t="str">
        <f t="shared" ref="CE1094:CL1094" si="1343">CE1079</f>
        <v>CE$17</v>
      </c>
      <c r="CF1094" s="215" t="str">
        <f t="shared" si="1343"/>
        <v>CF$17</v>
      </c>
      <c r="CG1094" s="215" t="str">
        <f t="shared" si="1343"/>
        <v>CG$17</v>
      </c>
      <c r="CH1094" s="215" t="str">
        <f t="shared" si="1343"/>
        <v>CH$17</v>
      </c>
      <c r="CI1094" s="215" t="str">
        <f t="shared" si="1343"/>
        <v>CI$17</v>
      </c>
      <c r="CJ1094" s="215" t="str">
        <f t="shared" si="1343"/>
        <v>CJ$17</v>
      </c>
      <c r="CK1094" s="215" t="str">
        <f t="shared" si="1343"/>
        <v>CK$17</v>
      </c>
      <c r="CL1094" s="215" t="str">
        <f t="shared" si="1343"/>
        <v>CL$17</v>
      </c>
      <c r="CN1094" s="79"/>
      <c r="CO1094" s="215" t="str">
        <f t="shared" ref="CO1094:DL1094" si="1344">CO1079</f>
        <v>CO$17</v>
      </c>
      <c r="CP1094" s="215" t="str">
        <f t="shared" si="1344"/>
        <v>CP$17</v>
      </c>
      <c r="CQ1094" s="215" t="str">
        <f t="shared" si="1344"/>
        <v>CQ$17</v>
      </c>
      <c r="CR1094" s="215" t="str">
        <f t="shared" si="1344"/>
        <v>CR$17</v>
      </c>
      <c r="CS1094" s="215" t="str">
        <f t="shared" si="1344"/>
        <v>CS$17</v>
      </c>
      <c r="CT1094" s="215" t="str">
        <f t="shared" si="1344"/>
        <v>CT$17</v>
      </c>
      <c r="CU1094" s="215" t="str">
        <f t="shared" si="1344"/>
        <v>CU$17</v>
      </c>
      <c r="CV1094" s="215" t="str">
        <f t="shared" si="1344"/>
        <v>CV$17</v>
      </c>
      <c r="CW1094" s="215" t="str">
        <f t="shared" si="1344"/>
        <v>CW$17</v>
      </c>
      <c r="CX1094" s="215" t="str">
        <f t="shared" si="1344"/>
        <v>CX$17</v>
      </c>
      <c r="CY1094" s="215" t="str">
        <f t="shared" si="1344"/>
        <v>CY$17</v>
      </c>
      <c r="CZ1094" s="215" t="str">
        <f t="shared" si="1344"/>
        <v>CZ$17</v>
      </c>
      <c r="DA1094" s="215" t="str">
        <f t="shared" si="1344"/>
        <v>DA$17</v>
      </c>
      <c r="DB1094" s="215" t="str">
        <f t="shared" si="1344"/>
        <v>DB$17</v>
      </c>
      <c r="DC1094" s="215" t="str">
        <f t="shared" si="1344"/>
        <v>DC$17</v>
      </c>
      <c r="DD1094" s="215" t="str">
        <f t="shared" si="1344"/>
        <v>DD$17</v>
      </c>
      <c r="DE1094" s="215" t="str">
        <f t="shared" si="1344"/>
        <v>DE$17</v>
      </c>
      <c r="DF1094" s="215" t="str">
        <f t="shared" si="1344"/>
        <v>DF$17</v>
      </c>
      <c r="DG1094" s="215" t="str">
        <f t="shared" si="1344"/>
        <v>DG$17</v>
      </c>
      <c r="DH1094" s="215" t="str">
        <f t="shared" si="1344"/>
        <v>DH$17</v>
      </c>
      <c r="DI1094" s="215" t="str">
        <f t="shared" si="1344"/>
        <v>DI$17</v>
      </c>
      <c r="DJ1094" s="215" t="str">
        <f t="shared" si="1344"/>
        <v>DJ$17</v>
      </c>
      <c r="DK1094" s="215" t="str">
        <f t="shared" si="1344"/>
        <v>DK$17</v>
      </c>
      <c r="DL1094" s="215" t="str">
        <f t="shared" si="1344"/>
        <v>DL$17</v>
      </c>
    </row>
    <row r="1095" spans="1:116" x14ac:dyDescent="0.4">
      <c r="B1095" t="s">
        <v>332</v>
      </c>
      <c r="D1095" t="s">
        <v>496</v>
      </c>
      <c r="E1095" s="8" t="str">
        <f t="shared" si="1330"/>
        <v>1095 WCINV-SSV</v>
      </c>
      <c r="G1095" s="89" t="str">
        <f>G1084</f>
        <v xml:space="preserve">COGS w/ inventory - volume driven: </v>
      </c>
      <c r="H1095" s="12"/>
      <c r="I1095" s="60"/>
      <c r="J1095" s="60"/>
      <c r="K1095" s="15"/>
      <c r="L1095" s="15"/>
      <c r="M1095" s="15"/>
      <c r="N1095" s="15"/>
      <c r="O1095" s="15"/>
      <c r="P1095" s="15"/>
      <c r="R1095" s="15"/>
      <c r="S1095" s="215">
        <f t="shared" ref="S1095:AX1095" si="1345">S1080</f>
        <v>0</v>
      </c>
      <c r="T1095" s="215">
        <f t="shared" si="1345"/>
        <v>0</v>
      </c>
      <c r="U1095" s="215">
        <f t="shared" si="1345"/>
        <v>0</v>
      </c>
      <c r="V1095" s="215">
        <f t="shared" si="1345"/>
        <v>0</v>
      </c>
      <c r="W1095" s="215">
        <f t="shared" si="1345"/>
        <v>0</v>
      </c>
      <c r="X1095" s="215">
        <f t="shared" si="1345"/>
        <v>0</v>
      </c>
      <c r="Y1095" s="215">
        <f t="shared" si="1345"/>
        <v>0</v>
      </c>
      <c r="Z1095" s="215">
        <f t="shared" si="1345"/>
        <v>0</v>
      </c>
      <c r="AA1095" s="215">
        <f t="shared" si="1345"/>
        <v>0</v>
      </c>
      <c r="AB1095" s="215">
        <f t="shared" si="1345"/>
        <v>0</v>
      </c>
      <c r="AC1095" s="215">
        <f t="shared" si="1345"/>
        <v>0</v>
      </c>
      <c r="AD1095" s="215">
        <f t="shared" si="1345"/>
        <v>0</v>
      </c>
      <c r="AE1095" s="215">
        <f t="shared" si="1345"/>
        <v>0</v>
      </c>
      <c r="AF1095" s="215">
        <f t="shared" si="1345"/>
        <v>0</v>
      </c>
      <c r="AG1095" s="215">
        <f t="shared" si="1345"/>
        <v>0</v>
      </c>
      <c r="AH1095" s="215">
        <f t="shared" si="1345"/>
        <v>0</v>
      </c>
      <c r="AI1095" s="215">
        <f t="shared" si="1345"/>
        <v>0</v>
      </c>
      <c r="AJ1095" s="215">
        <f t="shared" si="1345"/>
        <v>0</v>
      </c>
      <c r="AK1095" s="215">
        <f t="shared" si="1345"/>
        <v>0</v>
      </c>
      <c r="AL1095" s="215">
        <f t="shared" si="1345"/>
        <v>0</v>
      </c>
      <c r="AM1095" s="215">
        <f t="shared" si="1345"/>
        <v>0</v>
      </c>
      <c r="AN1095" s="215">
        <f t="shared" si="1345"/>
        <v>0</v>
      </c>
      <c r="AO1095" s="215">
        <f t="shared" si="1345"/>
        <v>0</v>
      </c>
      <c r="AP1095" s="215">
        <f t="shared" si="1345"/>
        <v>0</v>
      </c>
      <c r="AQ1095" s="215">
        <f t="shared" si="1345"/>
        <v>0</v>
      </c>
      <c r="AR1095" s="215">
        <f t="shared" si="1345"/>
        <v>0</v>
      </c>
      <c r="AS1095" s="215">
        <f t="shared" si="1345"/>
        <v>0</v>
      </c>
      <c r="AT1095" s="215">
        <f t="shared" si="1345"/>
        <v>0</v>
      </c>
      <c r="AU1095" s="215">
        <f t="shared" si="1345"/>
        <v>0</v>
      </c>
      <c r="AV1095" s="215">
        <f t="shared" si="1345"/>
        <v>0</v>
      </c>
      <c r="AW1095" s="215">
        <f t="shared" si="1345"/>
        <v>0</v>
      </c>
      <c r="AX1095" s="215">
        <f t="shared" si="1345"/>
        <v>0</v>
      </c>
      <c r="AY1095" s="215">
        <f t="shared" ref="AY1095:CD1095" si="1346">AY1080</f>
        <v>0</v>
      </c>
      <c r="AZ1095" s="215">
        <f t="shared" si="1346"/>
        <v>0</v>
      </c>
      <c r="BA1095" s="215">
        <f t="shared" si="1346"/>
        <v>0</v>
      </c>
      <c r="BB1095" s="215">
        <f t="shared" si="1346"/>
        <v>0</v>
      </c>
      <c r="BC1095" s="215">
        <f t="shared" si="1346"/>
        <v>0</v>
      </c>
      <c r="BD1095" s="215">
        <f t="shared" si="1346"/>
        <v>0</v>
      </c>
      <c r="BE1095" s="215">
        <f t="shared" si="1346"/>
        <v>0</v>
      </c>
      <c r="BF1095" s="215">
        <f t="shared" si="1346"/>
        <v>0</v>
      </c>
      <c r="BG1095" s="215">
        <f t="shared" si="1346"/>
        <v>0</v>
      </c>
      <c r="BH1095" s="215">
        <f t="shared" si="1346"/>
        <v>0</v>
      </c>
      <c r="BI1095" s="215">
        <f t="shared" si="1346"/>
        <v>0</v>
      </c>
      <c r="BJ1095" s="215">
        <f t="shared" si="1346"/>
        <v>0</v>
      </c>
      <c r="BK1095" s="215">
        <f t="shared" si="1346"/>
        <v>0</v>
      </c>
      <c r="BL1095" s="215">
        <f t="shared" si="1346"/>
        <v>0</v>
      </c>
      <c r="BM1095" s="215">
        <f t="shared" si="1346"/>
        <v>0</v>
      </c>
      <c r="BN1095" s="215">
        <f t="shared" si="1346"/>
        <v>0</v>
      </c>
      <c r="BO1095" s="215">
        <f t="shared" si="1346"/>
        <v>0</v>
      </c>
      <c r="BP1095" s="215">
        <f t="shared" si="1346"/>
        <v>0</v>
      </c>
      <c r="BQ1095" s="215">
        <f t="shared" si="1346"/>
        <v>0</v>
      </c>
      <c r="BR1095" s="215">
        <f t="shared" si="1346"/>
        <v>0</v>
      </c>
      <c r="BS1095" s="215">
        <f t="shared" si="1346"/>
        <v>0</v>
      </c>
      <c r="BT1095" s="215">
        <f t="shared" si="1346"/>
        <v>0</v>
      </c>
      <c r="BU1095" s="215">
        <f t="shared" si="1346"/>
        <v>0</v>
      </c>
      <c r="BV1095" s="215">
        <f t="shared" si="1346"/>
        <v>0</v>
      </c>
      <c r="BW1095" s="215">
        <f t="shared" si="1346"/>
        <v>0</v>
      </c>
      <c r="BX1095" s="215">
        <f t="shared" si="1346"/>
        <v>0</v>
      </c>
      <c r="BY1095" s="215">
        <f t="shared" si="1346"/>
        <v>0</v>
      </c>
      <c r="BZ1095" s="215">
        <f t="shared" si="1346"/>
        <v>0</v>
      </c>
      <c r="CA1095" s="215">
        <f t="shared" si="1346"/>
        <v>0</v>
      </c>
      <c r="CB1095" s="215">
        <f t="shared" si="1346"/>
        <v>0</v>
      </c>
      <c r="CC1095" s="215">
        <f t="shared" si="1346"/>
        <v>0</v>
      </c>
      <c r="CD1095" s="215">
        <f t="shared" si="1346"/>
        <v>0</v>
      </c>
      <c r="CE1095" s="215">
        <f t="shared" ref="CE1095:CL1095" si="1347">CE1080</f>
        <v>0</v>
      </c>
      <c r="CF1095" s="215">
        <f t="shared" si="1347"/>
        <v>0</v>
      </c>
      <c r="CG1095" s="215">
        <f t="shared" si="1347"/>
        <v>0</v>
      </c>
      <c r="CH1095" s="215">
        <f t="shared" si="1347"/>
        <v>0</v>
      </c>
      <c r="CI1095" s="215">
        <f t="shared" si="1347"/>
        <v>0</v>
      </c>
      <c r="CJ1095" s="215">
        <f t="shared" si="1347"/>
        <v>0</v>
      </c>
      <c r="CK1095" s="215">
        <f t="shared" si="1347"/>
        <v>0</v>
      </c>
      <c r="CL1095" s="215">
        <f t="shared" si="1347"/>
        <v>0</v>
      </c>
      <c r="CN1095" s="60"/>
      <c r="CO1095" s="215">
        <f t="shared" ref="CO1095:DL1095" si="1348">CO1080</f>
        <v>0</v>
      </c>
      <c r="CP1095" s="215">
        <f t="shared" si="1348"/>
        <v>0</v>
      </c>
      <c r="CQ1095" s="215">
        <f t="shared" si="1348"/>
        <v>0</v>
      </c>
      <c r="CR1095" s="215">
        <f t="shared" si="1348"/>
        <v>0</v>
      </c>
      <c r="CS1095" s="215">
        <f t="shared" si="1348"/>
        <v>0</v>
      </c>
      <c r="CT1095" s="215">
        <f t="shared" si="1348"/>
        <v>0</v>
      </c>
      <c r="CU1095" s="215">
        <f t="shared" si="1348"/>
        <v>0</v>
      </c>
      <c r="CV1095" s="215">
        <f t="shared" si="1348"/>
        <v>0</v>
      </c>
      <c r="CW1095" s="215">
        <f t="shared" si="1348"/>
        <v>0</v>
      </c>
      <c r="CX1095" s="215">
        <f t="shared" si="1348"/>
        <v>0</v>
      </c>
      <c r="CY1095" s="215">
        <f t="shared" si="1348"/>
        <v>0</v>
      </c>
      <c r="CZ1095" s="215">
        <f t="shared" si="1348"/>
        <v>0</v>
      </c>
      <c r="DA1095" s="215">
        <f t="shared" si="1348"/>
        <v>0</v>
      </c>
      <c r="DB1095" s="215">
        <f t="shared" si="1348"/>
        <v>0</v>
      </c>
      <c r="DC1095" s="215">
        <f t="shared" si="1348"/>
        <v>0</v>
      </c>
      <c r="DD1095" s="215">
        <f t="shared" si="1348"/>
        <v>0</v>
      </c>
      <c r="DE1095" s="215">
        <f t="shared" si="1348"/>
        <v>0</v>
      </c>
      <c r="DF1095" s="215">
        <f t="shared" si="1348"/>
        <v>0</v>
      </c>
      <c r="DG1095" s="215">
        <f t="shared" si="1348"/>
        <v>0</v>
      </c>
      <c r="DH1095" s="215">
        <f t="shared" si="1348"/>
        <v>0</v>
      </c>
      <c r="DI1095" s="215">
        <f t="shared" si="1348"/>
        <v>0</v>
      </c>
      <c r="DJ1095" s="215">
        <f t="shared" si="1348"/>
        <v>0</v>
      </c>
      <c r="DK1095" s="215">
        <f t="shared" si="1348"/>
        <v>0</v>
      </c>
      <c r="DL1095" s="215">
        <f t="shared" si="1348"/>
        <v>0</v>
      </c>
    </row>
    <row r="1096" spans="1:116" x14ac:dyDescent="0.4">
      <c r="B1096" t="s">
        <v>332</v>
      </c>
      <c r="D1096" t="s">
        <v>496</v>
      </c>
      <c r="E1096" s="8" t="str">
        <f t="shared" ref="E1096" si="1349">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30"/>
        <v>1097 WCINV-SSV</v>
      </c>
      <c r="G1097" s="89" t="str">
        <f>G1082</f>
        <v>Secondary revenue driver</v>
      </c>
      <c r="H1097" s="12"/>
      <c r="I1097" s="60"/>
      <c r="J1097" s="60"/>
      <c r="K1097" s="15"/>
      <c r="L1097" s="15"/>
      <c r="M1097" s="15"/>
      <c r="N1097" s="15"/>
      <c r="O1097" s="15"/>
      <c r="P1097" s="15"/>
      <c r="R1097" s="15"/>
      <c r="S1097" s="4" t="str">
        <f t="shared" ref="S1097:AX1097" si="1350">ADDRESS(ROW(S1087),COLUMN(S1087),2)</f>
        <v>S$1087</v>
      </c>
      <c r="T1097" s="4" t="str">
        <f t="shared" si="1350"/>
        <v>T$1087</v>
      </c>
      <c r="U1097" s="4" t="str">
        <f t="shared" si="1350"/>
        <v>U$1087</v>
      </c>
      <c r="V1097" s="4" t="str">
        <f t="shared" si="1350"/>
        <v>V$1087</v>
      </c>
      <c r="W1097" s="4" t="str">
        <f t="shared" si="1350"/>
        <v>W$1087</v>
      </c>
      <c r="X1097" s="4" t="str">
        <f t="shared" si="1350"/>
        <v>X$1087</v>
      </c>
      <c r="Y1097" s="4" t="str">
        <f t="shared" si="1350"/>
        <v>Y$1087</v>
      </c>
      <c r="Z1097" s="4" t="str">
        <f t="shared" si="1350"/>
        <v>Z$1087</v>
      </c>
      <c r="AA1097" s="4" t="str">
        <f t="shared" si="1350"/>
        <v>AA$1087</v>
      </c>
      <c r="AB1097" s="4" t="str">
        <f t="shared" si="1350"/>
        <v>AB$1087</v>
      </c>
      <c r="AC1097" s="4" t="str">
        <f t="shared" si="1350"/>
        <v>AC$1087</v>
      </c>
      <c r="AD1097" s="4" t="str">
        <f t="shared" si="1350"/>
        <v>AD$1087</v>
      </c>
      <c r="AE1097" s="4" t="str">
        <f t="shared" si="1350"/>
        <v>AE$1087</v>
      </c>
      <c r="AF1097" s="4" t="str">
        <f t="shared" si="1350"/>
        <v>AF$1087</v>
      </c>
      <c r="AG1097" s="4" t="str">
        <f t="shared" si="1350"/>
        <v>AG$1087</v>
      </c>
      <c r="AH1097" s="4" t="str">
        <f t="shared" si="1350"/>
        <v>AH$1087</v>
      </c>
      <c r="AI1097" s="4" t="str">
        <f t="shared" si="1350"/>
        <v>AI$1087</v>
      </c>
      <c r="AJ1097" s="4" t="str">
        <f t="shared" si="1350"/>
        <v>AJ$1087</v>
      </c>
      <c r="AK1097" s="4" t="str">
        <f t="shared" si="1350"/>
        <v>AK$1087</v>
      </c>
      <c r="AL1097" s="4" t="str">
        <f t="shared" si="1350"/>
        <v>AL$1087</v>
      </c>
      <c r="AM1097" s="4" t="str">
        <f t="shared" si="1350"/>
        <v>AM$1087</v>
      </c>
      <c r="AN1097" s="4" t="str">
        <f t="shared" si="1350"/>
        <v>AN$1087</v>
      </c>
      <c r="AO1097" s="4" t="str">
        <f t="shared" si="1350"/>
        <v>AO$1087</v>
      </c>
      <c r="AP1097" s="4" t="str">
        <f t="shared" si="1350"/>
        <v>AP$1087</v>
      </c>
      <c r="AQ1097" s="4" t="str">
        <f t="shared" si="1350"/>
        <v>AQ$1087</v>
      </c>
      <c r="AR1097" s="4" t="str">
        <f t="shared" si="1350"/>
        <v>AR$1087</v>
      </c>
      <c r="AS1097" s="4" t="str">
        <f t="shared" si="1350"/>
        <v>AS$1087</v>
      </c>
      <c r="AT1097" s="4" t="str">
        <f t="shared" si="1350"/>
        <v>AT$1087</v>
      </c>
      <c r="AU1097" s="4" t="str">
        <f t="shared" si="1350"/>
        <v>AU$1087</v>
      </c>
      <c r="AV1097" s="4" t="str">
        <f t="shared" si="1350"/>
        <v>AV$1087</v>
      </c>
      <c r="AW1097" s="4" t="str">
        <f t="shared" si="1350"/>
        <v>AW$1087</v>
      </c>
      <c r="AX1097" s="4" t="str">
        <f t="shared" si="1350"/>
        <v>AX$1087</v>
      </c>
      <c r="AY1097" s="4" t="str">
        <f t="shared" ref="AY1097:CD1097" si="1351">ADDRESS(ROW(AY1087),COLUMN(AY1087),2)</f>
        <v>AY$1087</v>
      </c>
      <c r="AZ1097" s="4" t="str">
        <f t="shared" si="1351"/>
        <v>AZ$1087</v>
      </c>
      <c r="BA1097" s="4" t="str">
        <f t="shared" si="1351"/>
        <v>BA$1087</v>
      </c>
      <c r="BB1097" s="4" t="str">
        <f t="shared" si="1351"/>
        <v>BB$1087</v>
      </c>
      <c r="BC1097" s="4" t="str">
        <f t="shared" si="1351"/>
        <v>BC$1087</v>
      </c>
      <c r="BD1097" s="4" t="str">
        <f t="shared" si="1351"/>
        <v>BD$1087</v>
      </c>
      <c r="BE1097" s="4" t="str">
        <f t="shared" si="1351"/>
        <v>BE$1087</v>
      </c>
      <c r="BF1097" s="4" t="str">
        <f t="shared" si="1351"/>
        <v>BF$1087</v>
      </c>
      <c r="BG1097" s="4" t="str">
        <f t="shared" si="1351"/>
        <v>BG$1087</v>
      </c>
      <c r="BH1097" s="4" t="str">
        <f t="shared" si="1351"/>
        <v>BH$1087</v>
      </c>
      <c r="BI1097" s="4" t="str">
        <f t="shared" si="1351"/>
        <v>BI$1087</v>
      </c>
      <c r="BJ1097" s="4" t="str">
        <f t="shared" si="1351"/>
        <v>BJ$1087</v>
      </c>
      <c r="BK1097" s="4" t="str">
        <f t="shared" si="1351"/>
        <v>BK$1087</v>
      </c>
      <c r="BL1097" s="4" t="str">
        <f t="shared" si="1351"/>
        <v>BL$1087</v>
      </c>
      <c r="BM1097" s="4" t="str">
        <f t="shared" si="1351"/>
        <v>BM$1087</v>
      </c>
      <c r="BN1097" s="4" t="str">
        <f t="shared" si="1351"/>
        <v>BN$1087</v>
      </c>
      <c r="BO1097" s="4" t="str">
        <f t="shared" si="1351"/>
        <v>BO$1087</v>
      </c>
      <c r="BP1097" s="4" t="str">
        <f t="shared" si="1351"/>
        <v>BP$1087</v>
      </c>
      <c r="BQ1097" s="4" t="str">
        <f t="shared" si="1351"/>
        <v>BQ$1087</v>
      </c>
      <c r="BR1097" s="4" t="str">
        <f t="shared" si="1351"/>
        <v>BR$1087</v>
      </c>
      <c r="BS1097" s="4" t="str">
        <f t="shared" si="1351"/>
        <v>BS$1087</v>
      </c>
      <c r="BT1097" s="4" t="str">
        <f t="shared" si="1351"/>
        <v>BT$1087</v>
      </c>
      <c r="BU1097" s="4" t="str">
        <f t="shared" si="1351"/>
        <v>BU$1087</v>
      </c>
      <c r="BV1097" s="4" t="str">
        <f t="shared" si="1351"/>
        <v>BV$1087</v>
      </c>
      <c r="BW1097" s="4" t="str">
        <f t="shared" si="1351"/>
        <v>BW$1087</v>
      </c>
      <c r="BX1097" s="4" t="str">
        <f t="shared" si="1351"/>
        <v>BX$1087</v>
      </c>
      <c r="BY1097" s="4" t="str">
        <f t="shared" si="1351"/>
        <v>BY$1087</v>
      </c>
      <c r="BZ1097" s="4" t="str">
        <f t="shared" si="1351"/>
        <v>BZ$1087</v>
      </c>
      <c r="CA1097" s="4" t="str">
        <f t="shared" si="1351"/>
        <v>CA$1087</v>
      </c>
      <c r="CB1097" s="4" t="str">
        <f t="shared" si="1351"/>
        <v>CB$1087</v>
      </c>
      <c r="CC1097" s="4" t="str">
        <f t="shared" si="1351"/>
        <v>CC$1087</v>
      </c>
      <c r="CD1097" s="4" t="str">
        <f t="shared" si="1351"/>
        <v>CD$1087</v>
      </c>
      <c r="CE1097" s="4" t="str">
        <f t="shared" ref="CE1097:CL1097" si="1352">ADDRESS(ROW(CE1087),COLUMN(CE1087),2)</f>
        <v>CE$1087</v>
      </c>
      <c r="CF1097" s="4" t="str">
        <f t="shared" si="1352"/>
        <v>CF$1087</v>
      </c>
      <c r="CG1097" s="4" t="str">
        <f t="shared" si="1352"/>
        <v>CG$1087</v>
      </c>
      <c r="CH1097" s="4" t="str">
        <f t="shared" si="1352"/>
        <v>CH$1087</v>
      </c>
      <c r="CI1097" s="4" t="str">
        <f t="shared" si="1352"/>
        <v>CI$1087</v>
      </c>
      <c r="CJ1097" s="4" t="str">
        <f t="shared" si="1352"/>
        <v>CJ$1087</v>
      </c>
      <c r="CK1097" s="4" t="str">
        <f t="shared" si="1352"/>
        <v>CK$1087</v>
      </c>
      <c r="CL1097" s="4" t="str">
        <f t="shared" si="1352"/>
        <v>CL$1087</v>
      </c>
      <c r="CN1097" s="60"/>
      <c r="CO1097" s="4" t="str">
        <f t="shared" ref="CO1097:DL1097" si="1353">ADDRESS(ROW(CO1087),COLUMN(CO1087),2)</f>
        <v>CO$1087</v>
      </c>
      <c r="CP1097" s="4" t="str">
        <f t="shared" si="1353"/>
        <v>CP$1087</v>
      </c>
      <c r="CQ1097" s="4" t="str">
        <f t="shared" si="1353"/>
        <v>CQ$1087</v>
      </c>
      <c r="CR1097" s="4" t="str">
        <f t="shared" si="1353"/>
        <v>CR$1087</v>
      </c>
      <c r="CS1097" s="4" t="str">
        <f t="shared" si="1353"/>
        <v>CS$1087</v>
      </c>
      <c r="CT1097" s="4" t="str">
        <f t="shared" si="1353"/>
        <v>CT$1087</v>
      </c>
      <c r="CU1097" s="4" t="str">
        <f t="shared" si="1353"/>
        <v>CU$1087</v>
      </c>
      <c r="CV1097" s="4" t="str">
        <f t="shared" si="1353"/>
        <v>CV$1087</v>
      </c>
      <c r="CW1097" s="4" t="str">
        <f t="shared" si="1353"/>
        <v>CW$1087</v>
      </c>
      <c r="CX1097" s="4" t="str">
        <f t="shared" si="1353"/>
        <v>CX$1087</v>
      </c>
      <c r="CY1097" s="4" t="str">
        <f t="shared" si="1353"/>
        <v>CY$1087</v>
      </c>
      <c r="CZ1097" s="4" t="str">
        <f t="shared" si="1353"/>
        <v>CZ$1087</v>
      </c>
      <c r="DA1097" s="4" t="str">
        <f t="shared" si="1353"/>
        <v>DA$1087</v>
      </c>
      <c r="DB1097" s="4" t="str">
        <f t="shared" si="1353"/>
        <v>DB$1087</v>
      </c>
      <c r="DC1097" s="4" t="str">
        <f t="shared" si="1353"/>
        <v>DC$1087</v>
      </c>
      <c r="DD1097" s="4" t="str">
        <f t="shared" si="1353"/>
        <v>DD$1087</v>
      </c>
      <c r="DE1097" s="4" t="str">
        <f t="shared" si="1353"/>
        <v>DE$1087</v>
      </c>
      <c r="DF1097" s="4" t="str">
        <f t="shared" si="1353"/>
        <v>DF$1087</v>
      </c>
      <c r="DG1097" s="4" t="str">
        <f t="shared" si="1353"/>
        <v>DG$1087</v>
      </c>
      <c r="DH1097" s="4" t="str">
        <f t="shared" si="1353"/>
        <v>DH$1087</v>
      </c>
      <c r="DI1097" s="4" t="str">
        <f t="shared" si="1353"/>
        <v>DI$1087</v>
      </c>
      <c r="DJ1097" s="4" t="str">
        <f t="shared" si="1353"/>
        <v>DJ$1087</v>
      </c>
      <c r="DK1097" s="4" t="str">
        <f t="shared" si="1353"/>
        <v>DK$1087</v>
      </c>
      <c r="DL1097" s="4" t="str">
        <f t="shared" si="1353"/>
        <v>DL$1087</v>
      </c>
    </row>
    <row r="1098" spans="1:116" x14ac:dyDescent="0.4">
      <c r="B1098" t="s">
        <v>332</v>
      </c>
      <c r="D1098" t="s">
        <v>496</v>
      </c>
      <c r="E1098" s="8" t="str">
        <f t="shared" si="1330"/>
        <v>1098 WCINV-SSV</v>
      </c>
      <c r="G1098" s="8" t="str">
        <f>G1083</f>
        <v>Secondary volume driver</v>
      </c>
      <c r="H1098" s="12"/>
      <c r="I1098" s="60"/>
      <c r="J1098" s="60"/>
      <c r="K1098" s="15"/>
      <c r="L1098" s="15"/>
      <c r="M1098" s="15"/>
      <c r="N1098" s="15"/>
      <c r="O1098" s="15"/>
      <c r="P1098" s="15"/>
      <c r="R1098" s="15"/>
      <c r="S1098" s="215" t="str">
        <f t="shared" ref="S1098:AX1098" si="1354">S1083</f>
        <v>S$19</v>
      </c>
      <c r="T1098" s="215" t="str">
        <f t="shared" si="1354"/>
        <v>T$19</v>
      </c>
      <c r="U1098" s="215" t="str">
        <f t="shared" si="1354"/>
        <v>U$19</v>
      </c>
      <c r="V1098" s="215" t="str">
        <f t="shared" si="1354"/>
        <v>V$19</v>
      </c>
      <c r="W1098" s="215" t="str">
        <f t="shared" si="1354"/>
        <v>W$19</v>
      </c>
      <c r="X1098" s="215" t="str">
        <f t="shared" si="1354"/>
        <v>X$19</v>
      </c>
      <c r="Y1098" s="215" t="str">
        <f t="shared" si="1354"/>
        <v>Y$19</v>
      </c>
      <c r="Z1098" s="215" t="str">
        <f t="shared" si="1354"/>
        <v>Z$19</v>
      </c>
      <c r="AA1098" s="215" t="str">
        <f t="shared" si="1354"/>
        <v>AA$19</v>
      </c>
      <c r="AB1098" s="215" t="str">
        <f t="shared" si="1354"/>
        <v>AB$19</v>
      </c>
      <c r="AC1098" s="215" t="str">
        <f t="shared" si="1354"/>
        <v>AC$19</v>
      </c>
      <c r="AD1098" s="215" t="str">
        <f t="shared" si="1354"/>
        <v>AD$19</v>
      </c>
      <c r="AE1098" s="215" t="str">
        <f t="shared" si="1354"/>
        <v>AE$19</v>
      </c>
      <c r="AF1098" s="215" t="str">
        <f t="shared" si="1354"/>
        <v>AF$19</v>
      </c>
      <c r="AG1098" s="215" t="str">
        <f t="shared" si="1354"/>
        <v>AG$19</v>
      </c>
      <c r="AH1098" s="215" t="str">
        <f t="shared" si="1354"/>
        <v>AH$19</v>
      </c>
      <c r="AI1098" s="215" t="str">
        <f t="shared" si="1354"/>
        <v>AI$19</v>
      </c>
      <c r="AJ1098" s="215" t="str">
        <f t="shared" si="1354"/>
        <v>AJ$19</v>
      </c>
      <c r="AK1098" s="215" t="str">
        <f t="shared" si="1354"/>
        <v>AK$19</v>
      </c>
      <c r="AL1098" s="215" t="str">
        <f t="shared" si="1354"/>
        <v>AL$19</v>
      </c>
      <c r="AM1098" s="215" t="str">
        <f t="shared" si="1354"/>
        <v>AM$19</v>
      </c>
      <c r="AN1098" s="215" t="str">
        <f t="shared" si="1354"/>
        <v>AN$19</v>
      </c>
      <c r="AO1098" s="215" t="str">
        <f t="shared" si="1354"/>
        <v>AO$19</v>
      </c>
      <c r="AP1098" s="215" t="str">
        <f t="shared" si="1354"/>
        <v>AP$19</v>
      </c>
      <c r="AQ1098" s="215" t="str">
        <f t="shared" si="1354"/>
        <v>AQ$19</v>
      </c>
      <c r="AR1098" s="215" t="str">
        <f t="shared" si="1354"/>
        <v>AR$19</v>
      </c>
      <c r="AS1098" s="215" t="str">
        <f t="shared" si="1354"/>
        <v>AS$19</v>
      </c>
      <c r="AT1098" s="215" t="str">
        <f t="shared" si="1354"/>
        <v>AT$19</v>
      </c>
      <c r="AU1098" s="215" t="str">
        <f t="shared" si="1354"/>
        <v>AU$19</v>
      </c>
      <c r="AV1098" s="215" t="str">
        <f t="shared" si="1354"/>
        <v>AV$19</v>
      </c>
      <c r="AW1098" s="215" t="str">
        <f t="shared" si="1354"/>
        <v>AW$19</v>
      </c>
      <c r="AX1098" s="215" t="str">
        <f t="shared" si="1354"/>
        <v>AX$19</v>
      </c>
      <c r="AY1098" s="215" t="str">
        <f t="shared" ref="AY1098:CD1098" si="1355">AY1083</f>
        <v>AY$19</v>
      </c>
      <c r="AZ1098" s="215" t="str">
        <f t="shared" si="1355"/>
        <v>AZ$19</v>
      </c>
      <c r="BA1098" s="215" t="str">
        <f t="shared" si="1355"/>
        <v>BA$19</v>
      </c>
      <c r="BB1098" s="215" t="str">
        <f t="shared" si="1355"/>
        <v>BB$19</v>
      </c>
      <c r="BC1098" s="215" t="str">
        <f t="shared" si="1355"/>
        <v>BC$19</v>
      </c>
      <c r="BD1098" s="215" t="str">
        <f t="shared" si="1355"/>
        <v>BD$19</v>
      </c>
      <c r="BE1098" s="215" t="str">
        <f t="shared" si="1355"/>
        <v>BE$19</v>
      </c>
      <c r="BF1098" s="215" t="str">
        <f t="shared" si="1355"/>
        <v>BF$19</v>
      </c>
      <c r="BG1098" s="215" t="str">
        <f t="shared" si="1355"/>
        <v>BG$19</v>
      </c>
      <c r="BH1098" s="215" t="str">
        <f t="shared" si="1355"/>
        <v>BH$19</v>
      </c>
      <c r="BI1098" s="215" t="str">
        <f t="shared" si="1355"/>
        <v>BI$19</v>
      </c>
      <c r="BJ1098" s="215" t="str">
        <f t="shared" si="1355"/>
        <v>BJ$19</v>
      </c>
      <c r="BK1098" s="215" t="str">
        <f t="shared" si="1355"/>
        <v>BK$19</v>
      </c>
      <c r="BL1098" s="215" t="str">
        <f t="shared" si="1355"/>
        <v>BL$19</v>
      </c>
      <c r="BM1098" s="215" t="str">
        <f t="shared" si="1355"/>
        <v>BM$19</v>
      </c>
      <c r="BN1098" s="215" t="str">
        <f t="shared" si="1355"/>
        <v>BN$19</v>
      </c>
      <c r="BO1098" s="215" t="str">
        <f t="shared" si="1355"/>
        <v>BO$19</v>
      </c>
      <c r="BP1098" s="215" t="str">
        <f t="shared" si="1355"/>
        <v>BP$19</v>
      </c>
      <c r="BQ1098" s="215" t="str">
        <f t="shared" si="1355"/>
        <v>BQ$19</v>
      </c>
      <c r="BR1098" s="215" t="str">
        <f t="shared" si="1355"/>
        <v>BR$19</v>
      </c>
      <c r="BS1098" s="215" t="str">
        <f t="shared" si="1355"/>
        <v>BS$19</v>
      </c>
      <c r="BT1098" s="215" t="str">
        <f t="shared" si="1355"/>
        <v>BT$19</v>
      </c>
      <c r="BU1098" s="215" t="str">
        <f t="shared" si="1355"/>
        <v>BU$19</v>
      </c>
      <c r="BV1098" s="215" t="str">
        <f t="shared" si="1355"/>
        <v>BV$19</v>
      </c>
      <c r="BW1098" s="215" t="str">
        <f t="shared" si="1355"/>
        <v>BW$19</v>
      </c>
      <c r="BX1098" s="215" t="str">
        <f t="shared" si="1355"/>
        <v>BX$19</v>
      </c>
      <c r="BY1098" s="215" t="str">
        <f t="shared" si="1355"/>
        <v>BY$19</v>
      </c>
      <c r="BZ1098" s="215" t="str">
        <f t="shared" si="1355"/>
        <v>BZ$19</v>
      </c>
      <c r="CA1098" s="215" t="str">
        <f t="shared" si="1355"/>
        <v>CA$19</v>
      </c>
      <c r="CB1098" s="215" t="str">
        <f t="shared" si="1355"/>
        <v>CB$19</v>
      </c>
      <c r="CC1098" s="215" t="str">
        <f t="shared" si="1355"/>
        <v>CC$19</v>
      </c>
      <c r="CD1098" s="215" t="str">
        <f t="shared" si="1355"/>
        <v>CD$19</v>
      </c>
      <c r="CE1098" s="215" t="str">
        <f t="shared" ref="CE1098:CL1098" si="1356">CE1083</f>
        <v>CE$19</v>
      </c>
      <c r="CF1098" s="215" t="str">
        <f t="shared" si="1356"/>
        <v>CF$19</v>
      </c>
      <c r="CG1098" s="215" t="str">
        <f t="shared" si="1356"/>
        <v>CG$19</v>
      </c>
      <c r="CH1098" s="215" t="str">
        <f t="shared" si="1356"/>
        <v>CH$19</v>
      </c>
      <c r="CI1098" s="215" t="str">
        <f t="shared" si="1356"/>
        <v>CI$19</v>
      </c>
      <c r="CJ1098" s="215" t="str">
        <f t="shared" si="1356"/>
        <v>CJ$19</v>
      </c>
      <c r="CK1098" s="215" t="str">
        <f t="shared" si="1356"/>
        <v>CK$19</v>
      </c>
      <c r="CL1098" s="215" t="str">
        <f t="shared" si="1356"/>
        <v>CL$19</v>
      </c>
      <c r="CN1098" s="60"/>
      <c r="CO1098" s="215" t="str">
        <f t="shared" ref="CO1098:DL1098" si="1357">CO1083</f>
        <v>CO$19</v>
      </c>
      <c r="CP1098" s="215" t="str">
        <f t="shared" si="1357"/>
        <v>CP$19</v>
      </c>
      <c r="CQ1098" s="215" t="str">
        <f t="shared" si="1357"/>
        <v>CQ$19</v>
      </c>
      <c r="CR1098" s="215" t="str">
        <f t="shared" si="1357"/>
        <v>CR$19</v>
      </c>
      <c r="CS1098" s="215" t="str">
        <f t="shared" si="1357"/>
        <v>CS$19</v>
      </c>
      <c r="CT1098" s="215" t="str">
        <f t="shared" si="1357"/>
        <v>CT$19</v>
      </c>
      <c r="CU1098" s="215" t="str">
        <f t="shared" si="1357"/>
        <v>CU$19</v>
      </c>
      <c r="CV1098" s="215" t="str">
        <f t="shared" si="1357"/>
        <v>CV$19</v>
      </c>
      <c r="CW1098" s="215" t="str">
        <f t="shared" si="1357"/>
        <v>CW$19</v>
      </c>
      <c r="CX1098" s="215" t="str">
        <f t="shared" si="1357"/>
        <v>CX$19</v>
      </c>
      <c r="CY1098" s="215" t="str">
        <f t="shared" si="1357"/>
        <v>CY$19</v>
      </c>
      <c r="CZ1098" s="215" t="str">
        <f t="shared" si="1357"/>
        <v>CZ$19</v>
      </c>
      <c r="DA1098" s="215" t="str">
        <f t="shared" si="1357"/>
        <v>DA$19</v>
      </c>
      <c r="DB1098" s="215" t="str">
        <f t="shared" si="1357"/>
        <v>DB$19</v>
      </c>
      <c r="DC1098" s="215" t="str">
        <f t="shared" si="1357"/>
        <v>DC$19</v>
      </c>
      <c r="DD1098" s="215" t="str">
        <f t="shared" si="1357"/>
        <v>DD$19</v>
      </c>
      <c r="DE1098" s="215" t="str">
        <f t="shared" si="1357"/>
        <v>DE$19</v>
      </c>
      <c r="DF1098" s="215" t="str">
        <f t="shared" si="1357"/>
        <v>DF$19</v>
      </c>
      <c r="DG1098" s="215" t="str">
        <f t="shared" si="1357"/>
        <v>DG$19</v>
      </c>
      <c r="DH1098" s="215" t="str">
        <f t="shared" si="1357"/>
        <v>DH$19</v>
      </c>
      <c r="DI1098" s="215" t="str">
        <f t="shared" si="1357"/>
        <v>DI$19</v>
      </c>
      <c r="DJ1098" s="215" t="str">
        <f t="shared" si="1357"/>
        <v>DJ$19</v>
      </c>
      <c r="DK1098" s="215" t="str">
        <f t="shared" si="1357"/>
        <v>DK$19</v>
      </c>
      <c r="DL1098" s="215" t="str">
        <f t="shared" si="1357"/>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8">S$20</f>
        <v>S$16</v>
      </c>
      <c r="T1102" s="199" t="str">
        <f t="shared" si="1358"/>
        <v>T$16</v>
      </c>
      <c r="U1102" s="199" t="str">
        <f t="shared" si="1358"/>
        <v>U$16</v>
      </c>
      <c r="V1102" s="199" t="str">
        <f t="shared" si="1358"/>
        <v>V$16</v>
      </c>
      <c r="W1102" s="199" t="str">
        <f t="shared" si="1358"/>
        <v>W$16</v>
      </c>
      <c r="X1102" s="199" t="str">
        <f t="shared" si="1358"/>
        <v>X$16</v>
      </c>
      <c r="Y1102" s="199" t="str">
        <f t="shared" si="1358"/>
        <v>Y$16</v>
      </c>
      <c r="Z1102" s="199" t="str">
        <f t="shared" si="1358"/>
        <v>Z$16</v>
      </c>
      <c r="AA1102" s="199" t="str">
        <f t="shared" si="1358"/>
        <v>AA$16</v>
      </c>
      <c r="AB1102" s="199" t="str">
        <f t="shared" si="1358"/>
        <v>AB$16</v>
      </c>
      <c r="AC1102" s="199" t="str">
        <f t="shared" si="1358"/>
        <v>AC$16</v>
      </c>
      <c r="AD1102" s="199" t="str">
        <f t="shared" si="1358"/>
        <v>AD$16</v>
      </c>
      <c r="AE1102" s="199" t="str">
        <f t="shared" si="1358"/>
        <v>AE$16</v>
      </c>
      <c r="AF1102" s="199" t="str">
        <f t="shared" si="1358"/>
        <v>AF$16</v>
      </c>
      <c r="AG1102" s="199" t="str">
        <f t="shared" si="1358"/>
        <v>AG$16</v>
      </c>
      <c r="AH1102" s="199" t="str">
        <f t="shared" si="1358"/>
        <v>AH$16</v>
      </c>
      <c r="AI1102" s="199" t="str">
        <f t="shared" si="1358"/>
        <v>AI$16</v>
      </c>
      <c r="AJ1102" s="199" t="str">
        <f t="shared" si="1358"/>
        <v>AJ$16</v>
      </c>
      <c r="AK1102" s="199" t="str">
        <f t="shared" si="1358"/>
        <v>AK$16</v>
      </c>
      <c r="AL1102" s="199" t="str">
        <f t="shared" si="1358"/>
        <v>AL$16</v>
      </c>
      <c r="AM1102" s="199" t="str">
        <f t="shared" si="1358"/>
        <v>AM$16</v>
      </c>
      <c r="AN1102" s="199" t="str">
        <f t="shared" si="1358"/>
        <v>AN$16</v>
      </c>
      <c r="AO1102" s="199" t="str">
        <f t="shared" si="1358"/>
        <v>AO$16</v>
      </c>
      <c r="AP1102" s="199" t="str">
        <f t="shared" si="1358"/>
        <v>AP$16</v>
      </c>
      <c r="AQ1102" s="199" t="str">
        <f t="shared" si="1358"/>
        <v>AQ$16</v>
      </c>
      <c r="AR1102" s="199" t="str">
        <f t="shared" si="1358"/>
        <v>AR$16</v>
      </c>
      <c r="AS1102" s="199" t="str">
        <f t="shared" si="1358"/>
        <v>AS$16</v>
      </c>
      <c r="AT1102" s="199" t="str">
        <f t="shared" si="1358"/>
        <v>AT$16</v>
      </c>
      <c r="AU1102" s="199" t="str">
        <f t="shared" si="1358"/>
        <v>AU$16</v>
      </c>
      <c r="AV1102" s="199" t="str">
        <f t="shared" si="1358"/>
        <v>AV$16</v>
      </c>
      <c r="AW1102" s="199" t="str">
        <f t="shared" si="1358"/>
        <v>AW$16</v>
      </c>
      <c r="AX1102" s="199" t="str">
        <f t="shared" si="1358"/>
        <v>AX$16</v>
      </c>
      <c r="AY1102" s="199" t="str">
        <f t="shared" ref="AY1102:CD1102" si="1359">AY$20</f>
        <v>AY$16</v>
      </c>
      <c r="AZ1102" s="199" t="str">
        <f t="shared" si="1359"/>
        <v>AZ$16</v>
      </c>
      <c r="BA1102" s="199" t="str">
        <f t="shared" si="1359"/>
        <v>BA$16</v>
      </c>
      <c r="BB1102" s="199" t="str">
        <f t="shared" si="1359"/>
        <v>BB$16</v>
      </c>
      <c r="BC1102" s="199" t="str">
        <f t="shared" si="1359"/>
        <v>BC$16</v>
      </c>
      <c r="BD1102" s="199" t="str">
        <f t="shared" si="1359"/>
        <v>BD$16</v>
      </c>
      <c r="BE1102" s="199" t="str">
        <f t="shared" si="1359"/>
        <v>BE$16</v>
      </c>
      <c r="BF1102" s="199" t="str">
        <f t="shared" si="1359"/>
        <v>BF$16</v>
      </c>
      <c r="BG1102" s="199" t="str">
        <f t="shared" si="1359"/>
        <v>BG$16</v>
      </c>
      <c r="BH1102" s="199" t="str">
        <f t="shared" si="1359"/>
        <v>BH$16</v>
      </c>
      <c r="BI1102" s="199" t="str">
        <f t="shared" si="1359"/>
        <v>BI$16</v>
      </c>
      <c r="BJ1102" s="199" t="str">
        <f t="shared" si="1359"/>
        <v>BJ$16</v>
      </c>
      <c r="BK1102" s="199" t="str">
        <f t="shared" si="1359"/>
        <v>BK$16</v>
      </c>
      <c r="BL1102" s="199" t="str">
        <f t="shared" si="1359"/>
        <v>BL$16</v>
      </c>
      <c r="BM1102" s="199" t="str">
        <f t="shared" si="1359"/>
        <v>BM$16</v>
      </c>
      <c r="BN1102" s="199" t="str">
        <f t="shared" si="1359"/>
        <v>BN$16</v>
      </c>
      <c r="BO1102" s="199" t="str">
        <f t="shared" si="1359"/>
        <v>BO$16</v>
      </c>
      <c r="BP1102" s="199" t="str">
        <f t="shared" si="1359"/>
        <v>BP$16</v>
      </c>
      <c r="BQ1102" s="199" t="str">
        <f t="shared" si="1359"/>
        <v>BQ$16</v>
      </c>
      <c r="BR1102" s="199" t="str">
        <f t="shared" si="1359"/>
        <v>BR$16</v>
      </c>
      <c r="BS1102" s="199" t="str">
        <f t="shared" si="1359"/>
        <v>BS$16</v>
      </c>
      <c r="BT1102" s="199" t="str">
        <f t="shared" si="1359"/>
        <v>BT$16</v>
      </c>
      <c r="BU1102" s="199" t="str">
        <f t="shared" si="1359"/>
        <v>BU$16</v>
      </c>
      <c r="BV1102" s="199" t="str">
        <f t="shared" si="1359"/>
        <v>BV$16</v>
      </c>
      <c r="BW1102" s="199" t="str">
        <f t="shared" si="1359"/>
        <v>BW$16</v>
      </c>
      <c r="BX1102" s="199" t="str">
        <f t="shared" si="1359"/>
        <v>BX$16</v>
      </c>
      <c r="BY1102" s="199" t="str">
        <f t="shared" si="1359"/>
        <v>BY$16</v>
      </c>
      <c r="BZ1102" s="199" t="str">
        <f t="shared" si="1359"/>
        <v>BZ$16</v>
      </c>
      <c r="CA1102" s="199" t="str">
        <f t="shared" si="1359"/>
        <v>CA$16</v>
      </c>
      <c r="CB1102" s="199" t="str">
        <f t="shared" si="1359"/>
        <v>CB$16</v>
      </c>
      <c r="CC1102" s="199" t="str">
        <f t="shared" si="1359"/>
        <v>CC$16</v>
      </c>
      <c r="CD1102" s="199" t="str">
        <f t="shared" si="1359"/>
        <v>CD$16</v>
      </c>
      <c r="CE1102" s="199" t="str">
        <f t="shared" ref="CE1102:CL1102" si="1360">CE$20</f>
        <v>CE$16</v>
      </c>
      <c r="CF1102" s="199" t="str">
        <f t="shared" si="1360"/>
        <v>CF$16</v>
      </c>
      <c r="CG1102" s="199" t="str">
        <f t="shared" si="1360"/>
        <v>CG$16</v>
      </c>
      <c r="CH1102" s="199" t="str">
        <f t="shared" si="1360"/>
        <v>CH$16</v>
      </c>
      <c r="CI1102" s="199" t="str">
        <f t="shared" si="1360"/>
        <v>CI$16</v>
      </c>
      <c r="CJ1102" s="199" t="str">
        <f t="shared" si="1360"/>
        <v>CJ$16</v>
      </c>
      <c r="CK1102" s="199" t="str">
        <f t="shared" si="1360"/>
        <v>CK$16</v>
      </c>
      <c r="CL1102" s="199" t="str">
        <f t="shared" si="1360"/>
        <v>CL$16</v>
      </c>
      <c r="CN1102" s="176"/>
      <c r="CO1102" s="199" t="str">
        <f t="shared" ref="CO1102:DL1102" si="1361">CO$20</f>
        <v>CO$16</v>
      </c>
      <c r="CP1102" s="199" t="str">
        <f t="shared" si="1361"/>
        <v>CP$16</v>
      </c>
      <c r="CQ1102" s="199" t="str">
        <f t="shared" si="1361"/>
        <v>CQ$16</v>
      </c>
      <c r="CR1102" s="199" t="str">
        <f t="shared" si="1361"/>
        <v>CR$16</v>
      </c>
      <c r="CS1102" s="199" t="str">
        <f t="shared" si="1361"/>
        <v>CS$16</v>
      </c>
      <c r="CT1102" s="199" t="str">
        <f t="shared" si="1361"/>
        <v>CT$16</v>
      </c>
      <c r="CU1102" s="199" t="str">
        <f t="shared" si="1361"/>
        <v>CU$16</v>
      </c>
      <c r="CV1102" s="199" t="str">
        <f t="shared" si="1361"/>
        <v>CV$16</v>
      </c>
      <c r="CW1102" s="199" t="str">
        <f t="shared" si="1361"/>
        <v>CW$16</v>
      </c>
      <c r="CX1102" s="199" t="str">
        <f t="shared" si="1361"/>
        <v>CX$16</v>
      </c>
      <c r="CY1102" s="199" t="str">
        <f t="shared" si="1361"/>
        <v>CY$16</v>
      </c>
      <c r="CZ1102" s="199" t="str">
        <f t="shared" si="1361"/>
        <v>CZ$16</v>
      </c>
      <c r="DA1102" s="199" t="str">
        <f t="shared" si="1361"/>
        <v>DA$16</v>
      </c>
      <c r="DB1102" s="199" t="str">
        <f t="shared" si="1361"/>
        <v>DB$16</v>
      </c>
      <c r="DC1102" s="199" t="str">
        <f t="shared" si="1361"/>
        <v>DC$16</v>
      </c>
      <c r="DD1102" s="199" t="str">
        <f t="shared" si="1361"/>
        <v>DD$16</v>
      </c>
      <c r="DE1102" s="199" t="str">
        <f t="shared" si="1361"/>
        <v>DE$16</v>
      </c>
      <c r="DF1102" s="199" t="str">
        <f t="shared" si="1361"/>
        <v>DF$16</v>
      </c>
      <c r="DG1102" s="199" t="str">
        <f t="shared" si="1361"/>
        <v>DG$16</v>
      </c>
      <c r="DH1102" s="199" t="str">
        <f t="shared" si="1361"/>
        <v>DH$16</v>
      </c>
      <c r="DI1102" s="199" t="str">
        <f t="shared" si="1361"/>
        <v>DI$16</v>
      </c>
      <c r="DJ1102" s="199" t="str">
        <f t="shared" si="1361"/>
        <v>DJ$16</v>
      </c>
      <c r="DK1102" s="199" t="str">
        <f t="shared" si="1361"/>
        <v>DK$16</v>
      </c>
      <c r="DL1102" s="199" t="str">
        <f t="shared" si="1361"/>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62">S$21</f>
        <v>S$17</v>
      </c>
      <c r="T1103" s="199" t="str">
        <f t="shared" si="1362"/>
        <v>T$17</v>
      </c>
      <c r="U1103" s="199" t="str">
        <f t="shared" si="1362"/>
        <v>U$17</v>
      </c>
      <c r="V1103" s="199" t="str">
        <f t="shared" si="1362"/>
        <v>V$17</v>
      </c>
      <c r="W1103" s="199" t="str">
        <f t="shared" si="1362"/>
        <v>W$17</v>
      </c>
      <c r="X1103" s="199" t="str">
        <f t="shared" si="1362"/>
        <v>X$17</v>
      </c>
      <c r="Y1103" s="199" t="str">
        <f t="shared" si="1362"/>
        <v>Y$17</v>
      </c>
      <c r="Z1103" s="199" t="str">
        <f t="shared" si="1362"/>
        <v>Z$17</v>
      </c>
      <c r="AA1103" s="199" t="str">
        <f t="shared" si="1362"/>
        <v>AA$17</v>
      </c>
      <c r="AB1103" s="199" t="str">
        <f t="shared" si="1362"/>
        <v>AB$17</v>
      </c>
      <c r="AC1103" s="199" t="str">
        <f t="shared" si="1362"/>
        <v>AC$17</v>
      </c>
      <c r="AD1103" s="199" t="str">
        <f t="shared" si="1362"/>
        <v>AD$17</v>
      </c>
      <c r="AE1103" s="199" t="str">
        <f t="shared" si="1362"/>
        <v>AE$17</v>
      </c>
      <c r="AF1103" s="199" t="str">
        <f t="shared" si="1362"/>
        <v>AF$17</v>
      </c>
      <c r="AG1103" s="199" t="str">
        <f t="shared" si="1362"/>
        <v>AG$17</v>
      </c>
      <c r="AH1103" s="199" t="str">
        <f t="shared" si="1362"/>
        <v>AH$17</v>
      </c>
      <c r="AI1103" s="199" t="str">
        <f t="shared" si="1362"/>
        <v>AI$17</v>
      </c>
      <c r="AJ1103" s="199" t="str">
        <f t="shared" si="1362"/>
        <v>AJ$17</v>
      </c>
      <c r="AK1103" s="199" t="str">
        <f t="shared" si="1362"/>
        <v>AK$17</v>
      </c>
      <c r="AL1103" s="199" t="str">
        <f t="shared" si="1362"/>
        <v>AL$17</v>
      </c>
      <c r="AM1103" s="199" t="str">
        <f t="shared" si="1362"/>
        <v>AM$17</v>
      </c>
      <c r="AN1103" s="199" t="str">
        <f t="shared" si="1362"/>
        <v>AN$17</v>
      </c>
      <c r="AO1103" s="199" t="str">
        <f t="shared" si="1362"/>
        <v>AO$17</v>
      </c>
      <c r="AP1103" s="199" t="str">
        <f t="shared" si="1362"/>
        <v>AP$17</v>
      </c>
      <c r="AQ1103" s="199" t="str">
        <f t="shared" si="1362"/>
        <v>AQ$17</v>
      </c>
      <c r="AR1103" s="199" t="str">
        <f t="shared" si="1362"/>
        <v>AR$17</v>
      </c>
      <c r="AS1103" s="199" t="str">
        <f t="shared" si="1362"/>
        <v>AS$17</v>
      </c>
      <c r="AT1103" s="199" t="str">
        <f t="shared" si="1362"/>
        <v>AT$17</v>
      </c>
      <c r="AU1103" s="199" t="str">
        <f t="shared" si="1362"/>
        <v>AU$17</v>
      </c>
      <c r="AV1103" s="199" t="str">
        <f t="shared" si="1362"/>
        <v>AV$17</v>
      </c>
      <c r="AW1103" s="199" t="str">
        <f t="shared" si="1362"/>
        <v>AW$17</v>
      </c>
      <c r="AX1103" s="199" t="str">
        <f t="shared" si="1362"/>
        <v>AX$17</v>
      </c>
      <c r="AY1103" s="199" t="str">
        <f t="shared" ref="AY1103:CD1103" si="1363">AY$21</f>
        <v>AY$17</v>
      </c>
      <c r="AZ1103" s="199" t="str">
        <f t="shared" si="1363"/>
        <v>AZ$17</v>
      </c>
      <c r="BA1103" s="199" t="str">
        <f t="shared" si="1363"/>
        <v>BA$17</v>
      </c>
      <c r="BB1103" s="199" t="str">
        <f t="shared" si="1363"/>
        <v>BB$17</v>
      </c>
      <c r="BC1103" s="199" t="str">
        <f t="shared" si="1363"/>
        <v>BC$17</v>
      </c>
      <c r="BD1103" s="199" t="str">
        <f t="shared" si="1363"/>
        <v>BD$17</v>
      </c>
      <c r="BE1103" s="199" t="str">
        <f t="shared" si="1363"/>
        <v>BE$17</v>
      </c>
      <c r="BF1103" s="199" t="str">
        <f t="shared" si="1363"/>
        <v>BF$17</v>
      </c>
      <c r="BG1103" s="199" t="str">
        <f t="shared" si="1363"/>
        <v>BG$17</v>
      </c>
      <c r="BH1103" s="199" t="str">
        <f t="shared" si="1363"/>
        <v>BH$17</v>
      </c>
      <c r="BI1103" s="199" t="str">
        <f t="shared" si="1363"/>
        <v>BI$17</v>
      </c>
      <c r="BJ1103" s="199" t="str">
        <f t="shared" si="1363"/>
        <v>BJ$17</v>
      </c>
      <c r="BK1103" s="199" t="str">
        <f t="shared" si="1363"/>
        <v>BK$17</v>
      </c>
      <c r="BL1103" s="199" t="str">
        <f t="shared" si="1363"/>
        <v>BL$17</v>
      </c>
      <c r="BM1103" s="199" t="str">
        <f t="shared" si="1363"/>
        <v>BM$17</v>
      </c>
      <c r="BN1103" s="199" t="str">
        <f t="shared" si="1363"/>
        <v>BN$17</v>
      </c>
      <c r="BO1103" s="199" t="str">
        <f t="shared" si="1363"/>
        <v>BO$17</v>
      </c>
      <c r="BP1103" s="199" t="str">
        <f t="shared" si="1363"/>
        <v>BP$17</v>
      </c>
      <c r="BQ1103" s="199" t="str">
        <f t="shared" si="1363"/>
        <v>BQ$17</v>
      </c>
      <c r="BR1103" s="199" t="str">
        <f t="shared" si="1363"/>
        <v>BR$17</v>
      </c>
      <c r="BS1103" s="199" t="str">
        <f t="shared" si="1363"/>
        <v>BS$17</v>
      </c>
      <c r="BT1103" s="199" t="str">
        <f t="shared" si="1363"/>
        <v>BT$17</v>
      </c>
      <c r="BU1103" s="199" t="str">
        <f t="shared" si="1363"/>
        <v>BU$17</v>
      </c>
      <c r="BV1103" s="199" t="str">
        <f t="shared" si="1363"/>
        <v>BV$17</v>
      </c>
      <c r="BW1103" s="199" t="str">
        <f t="shared" si="1363"/>
        <v>BW$17</v>
      </c>
      <c r="BX1103" s="199" t="str">
        <f t="shared" si="1363"/>
        <v>BX$17</v>
      </c>
      <c r="BY1103" s="199" t="str">
        <f t="shared" si="1363"/>
        <v>BY$17</v>
      </c>
      <c r="BZ1103" s="199" t="str">
        <f t="shared" si="1363"/>
        <v>BZ$17</v>
      </c>
      <c r="CA1103" s="199" t="str">
        <f t="shared" si="1363"/>
        <v>CA$17</v>
      </c>
      <c r="CB1103" s="199" t="str">
        <f t="shared" si="1363"/>
        <v>CB$17</v>
      </c>
      <c r="CC1103" s="199" t="str">
        <f t="shared" si="1363"/>
        <v>CC$17</v>
      </c>
      <c r="CD1103" s="199" t="str">
        <f t="shared" si="1363"/>
        <v>CD$17</v>
      </c>
      <c r="CE1103" s="199" t="str">
        <f t="shared" ref="CE1103:CL1103" si="1364">CE$21</f>
        <v>CE$17</v>
      </c>
      <c r="CF1103" s="199" t="str">
        <f t="shared" si="1364"/>
        <v>CF$17</v>
      </c>
      <c r="CG1103" s="199" t="str">
        <f t="shared" si="1364"/>
        <v>CG$17</v>
      </c>
      <c r="CH1103" s="199" t="str">
        <f t="shared" si="1364"/>
        <v>CH$17</v>
      </c>
      <c r="CI1103" s="199" t="str">
        <f t="shared" si="1364"/>
        <v>CI$17</v>
      </c>
      <c r="CJ1103" s="199" t="str">
        <f t="shared" si="1364"/>
        <v>CJ$17</v>
      </c>
      <c r="CK1103" s="199" t="str">
        <f t="shared" si="1364"/>
        <v>CK$17</v>
      </c>
      <c r="CL1103" s="199" t="str">
        <f t="shared" si="1364"/>
        <v>CL$17</v>
      </c>
      <c r="CN1103" s="201"/>
      <c r="CO1103" s="199" t="str">
        <f t="shared" ref="CO1103:DL1103" si="1365">CO$21</f>
        <v>CO$17</v>
      </c>
      <c r="CP1103" s="199" t="str">
        <f t="shared" si="1365"/>
        <v>CP$17</v>
      </c>
      <c r="CQ1103" s="199" t="str">
        <f t="shared" si="1365"/>
        <v>CQ$17</v>
      </c>
      <c r="CR1103" s="199" t="str">
        <f t="shared" si="1365"/>
        <v>CR$17</v>
      </c>
      <c r="CS1103" s="199" t="str">
        <f t="shared" si="1365"/>
        <v>CS$17</v>
      </c>
      <c r="CT1103" s="199" t="str">
        <f t="shared" si="1365"/>
        <v>CT$17</v>
      </c>
      <c r="CU1103" s="199" t="str">
        <f t="shared" si="1365"/>
        <v>CU$17</v>
      </c>
      <c r="CV1103" s="199" t="str">
        <f t="shared" si="1365"/>
        <v>CV$17</v>
      </c>
      <c r="CW1103" s="199" t="str">
        <f t="shared" si="1365"/>
        <v>CW$17</v>
      </c>
      <c r="CX1103" s="199" t="str">
        <f t="shared" si="1365"/>
        <v>CX$17</v>
      </c>
      <c r="CY1103" s="199" t="str">
        <f t="shared" si="1365"/>
        <v>CY$17</v>
      </c>
      <c r="CZ1103" s="199" t="str">
        <f t="shared" si="1365"/>
        <v>CZ$17</v>
      </c>
      <c r="DA1103" s="199" t="str">
        <f t="shared" si="1365"/>
        <v>DA$17</v>
      </c>
      <c r="DB1103" s="199" t="str">
        <f t="shared" si="1365"/>
        <v>DB$17</v>
      </c>
      <c r="DC1103" s="199" t="str">
        <f t="shared" si="1365"/>
        <v>DC$17</v>
      </c>
      <c r="DD1103" s="199" t="str">
        <f t="shared" si="1365"/>
        <v>DD$17</v>
      </c>
      <c r="DE1103" s="199" t="str">
        <f t="shared" si="1365"/>
        <v>DE$17</v>
      </c>
      <c r="DF1103" s="199" t="str">
        <f t="shared" si="1365"/>
        <v>DF$17</v>
      </c>
      <c r="DG1103" s="199" t="str">
        <f t="shared" si="1365"/>
        <v>DG$17</v>
      </c>
      <c r="DH1103" s="199" t="str">
        <f t="shared" si="1365"/>
        <v>DH$17</v>
      </c>
      <c r="DI1103" s="199" t="str">
        <f t="shared" si="1365"/>
        <v>DI$17</v>
      </c>
      <c r="DJ1103" s="199" t="str">
        <f t="shared" si="1365"/>
        <v>DJ$17</v>
      </c>
      <c r="DK1103" s="199" t="str">
        <f t="shared" si="1365"/>
        <v>DK$17</v>
      </c>
      <c r="DL1103" s="199" t="str">
        <f t="shared" si="1365"/>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6">S$22</f>
        <v>S$18</v>
      </c>
      <c r="T1106" s="190" t="str">
        <f t="shared" si="1366"/>
        <v>T$18</v>
      </c>
      <c r="U1106" s="190" t="str">
        <f t="shared" si="1366"/>
        <v>U$18</v>
      </c>
      <c r="V1106" s="190" t="str">
        <f t="shared" si="1366"/>
        <v>V$18</v>
      </c>
      <c r="W1106" s="190" t="str">
        <f t="shared" si="1366"/>
        <v>W$18</v>
      </c>
      <c r="X1106" s="190" t="str">
        <f t="shared" si="1366"/>
        <v>X$18</v>
      </c>
      <c r="Y1106" s="190" t="str">
        <f t="shared" si="1366"/>
        <v>Y$18</v>
      </c>
      <c r="Z1106" s="190" t="str">
        <f t="shared" si="1366"/>
        <v>Z$18</v>
      </c>
      <c r="AA1106" s="190" t="str">
        <f t="shared" si="1366"/>
        <v>AA$18</v>
      </c>
      <c r="AB1106" s="190" t="str">
        <f t="shared" si="1366"/>
        <v>AB$18</v>
      </c>
      <c r="AC1106" s="190" t="str">
        <f t="shared" si="1366"/>
        <v>AC$18</v>
      </c>
      <c r="AD1106" s="190" t="str">
        <f t="shared" si="1366"/>
        <v>AD$18</v>
      </c>
      <c r="AE1106" s="190" t="str">
        <f t="shared" si="1366"/>
        <v>AE$18</v>
      </c>
      <c r="AF1106" s="190" t="str">
        <f t="shared" si="1366"/>
        <v>AF$18</v>
      </c>
      <c r="AG1106" s="190" t="str">
        <f t="shared" si="1366"/>
        <v>AG$18</v>
      </c>
      <c r="AH1106" s="190" t="str">
        <f t="shared" si="1366"/>
        <v>AH$18</v>
      </c>
      <c r="AI1106" s="190" t="str">
        <f t="shared" si="1366"/>
        <v>AI$18</v>
      </c>
      <c r="AJ1106" s="190" t="str">
        <f t="shared" si="1366"/>
        <v>AJ$18</v>
      </c>
      <c r="AK1106" s="190" t="str">
        <f t="shared" si="1366"/>
        <v>AK$18</v>
      </c>
      <c r="AL1106" s="190" t="str">
        <f t="shared" si="1366"/>
        <v>AL$18</v>
      </c>
      <c r="AM1106" s="190" t="str">
        <f t="shared" si="1366"/>
        <v>AM$18</v>
      </c>
      <c r="AN1106" s="190" t="str">
        <f t="shared" si="1366"/>
        <v>AN$18</v>
      </c>
      <c r="AO1106" s="190" t="str">
        <f t="shared" si="1366"/>
        <v>AO$18</v>
      </c>
      <c r="AP1106" s="190" t="str">
        <f t="shared" si="1366"/>
        <v>AP$18</v>
      </c>
      <c r="AQ1106" s="190" t="str">
        <f t="shared" si="1366"/>
        <v>AQ$18</v>
      </c>
      <c r="AR1106" s="190" t="str">
        <f t="shared" si="1366"/>
        <v>AR$18</v>
      </c>
      <c r="AS1106" s="190" t="str">
        <f t="shared" si="1366"/>
        <v>AS$18</v>
      </c>
      <c r="AT1106" s="190" t="str">
        <f t="shared" si="1366"/>
        <v>AT$18</v>
      </c>
      <c r="AU1106" s="190" t="str">
        <f t="shared" si="1366"/>
        <v>AU$18</v>
      </c>
      <c r="AV1106" s="190" t="str">
        <f t="shared" si="1366"/>
        <v>AV$18</v>
      </c>
      <c r="AW1106" s="190" t="str">
        <f t="shared" si="1366"/>
        <v>AW$18</v>
      </c>
      <c r="AX1106" s="190" t="str">
        <f t="shared" si="1366"/>
        <v>AX$18</v>
      </c>
      <c r="AY1106" s="190" t="str">
        <f t="shared" ref="AY1106:CD1106" si="1367">AY$22</f>
        <v>AY$18</v>
      </c>
      <c r="AZ1106" s="190" t="str">
        <f t="shared" si="1367"/>
        <v>AZ$18</v>
      </c>
      <c r="BA1106" s="190" t="str">
        <f t="shared" si="1367"/>
        <v>BA$18</v>
      </c>
      <c r="BB1106" s="190" t="str">
        <f t="shared" si="1367"/>
        <v>BB$18</v>
      </c>
      <c r="BC1106" s="190" t="str">
        <f t="shared" si="1367"/>
        <v>BC$18</v>
      </c>
      <c r="BD1106" s="190" t="str">
        <f t="shared" si="1367"/>
        <v>BD$18</v>
      </c>
      <c r="BE1106" s="190" t="str">
        <f t="shared" si="1367"/>
        <v>BE$18</v>
      </c>
      <c r="BF1106" s="190" t="str">
        <f t="shared" si="1367"/>
        <v>BF$18</v>
      </c>
      <c r="BG1106" s="190" t="str">
        <f t="shared" si="1367"/>
        <v>BG$18</v>
      </c>
      <c r="BH1106" s="190" t="str">
        <f t="shared" si="1367"/>
        <v>BH$18</v>
      </c>
      <c r="BI1106" s="190" t="str">
        <f t="shared" si="1367"/>
        <v>BI$18</v>
      </c>
      <c r="BJ1106" s="190" t="str">
        <f t="shared" si="1367"/>
        <v>BJ$18</v>
      </c>
      <c r="BK1106" s="190" t="str">
        <f t="shared" si="1367"/>
        <v>BK$18</v>
      </c>
      <c r="BL1106" s="190" t="str">
        <f t="shared" si="1367"/>
        <v>BL$18</v>
      </c>
      <c r="BM1106" s="190" t="str">
        <f t="shared" si="1367"/>
        <v>BM$18</v>
      </c>
      <c r="BN1106" s="190" t="str">
        <f t="shared" si="1367"/>
        <v>BN$18</v>
      </c>
      <c r="BO1106" s="190" t="str">
        <f t="shared" si="1367"/>
        <v>BO$18</v>
      </c>
      <c r="BP1106" s="190" t="str">
        <f t="shared" si="1367"/>
        <v>BP$18</v>
      </c>
      <c r="BQ1106" s="190" t="str">
        <f t="shared" si="1367"/>
        <v>BQ$18</v>
      </c>
      <c r="BR1106" s="190" t="str">
        <f t="shared" si="1367"/>
        <v>BR$18</v>
      </c>
      <c r="BS1106" s="190" t="str">
        <f t="shared" si="1367"/>
        <v>BS$18</v>
      </c>
      <c r="BT1106" s="190" t="str">
        <f t="shared" si="1367"/>
        <v>BT$18</v>
      </c>
      <c r="BU1106" s="190" t="str">
        <f t="shared" si="1367"/>
        <v>BU$18</v>
      </c>
      <c r="BV1106" s="190" t="str">
        <f t="shared" si="1367"/>
        <v>BV$18</v>
      </c>
      <c r="BW1106" s="190" t="str">
        <f t="shared" si="1367"/>
        <v>BW$18</v>
      </c>
      <c r="BX1106" s="190" t="str">
        <f t="shared" si="1367"/>
        <v>BX$18</v>
      </c>
      <c r="BY1106" s="190" t="str">
        <f t="shared" si="1367"/>
        <v>BY$18</v>
      </c>
      <c r="BZ1106" s="190" t="str">
        <f t="shared" si="1367"/>
        <v>BZ$18</v>
      </c>
      <c r="CA1106" s="190" t="str">
        <f t="shared" si="1367"/>
        <v>CA$18</v>
      </c>
      <c r="CB1106" s="190" t="str">
        <f t="shared" si="1367"/>
        <v>CB$18</v>
      </c>
      <c r="CC1106" s="190" t="str">
        <f t="shared" si="1367"/>
        <v>CC$18</v>
      </c>
      <c r="CD1106" s="190" t="str">
        <f t="shared" si="1367"/>
        <v>CD$18</v>
      </c>
      <c r="CE1106" s="190" t="str">
        <f t="shared" ref="CE1106:CL1106" si="1368">CE$22</f>
        <v>CE$18</v>
      </c>
      <c r="CF1106" s="190" t="str">
        <f t="shared" si="1368"/>
        <v>CF$18</v>
      </c>
      <c r="CG1106" s="190" t="str">
        <f t="shared" si="1368"/>
        <v>CG$18</v>
      </c>
      <c r="CH1106" s="190" t="str">
        <f t="shared" si="1368"/>
        <v>CH$18</v>
      </c>
      <c r="CI1106" s="190" t="str">
        <f t="shared" si="1368"/>
        <v>CI$18</v>
      </c>
      <c r="CJ1106" s="190" t="str">
        <f t="shared" si="1368"/>
        <v>CJ$18</v>
      </c>
      <c r="CK1106" s="190" t="str">
        <f t="shared" si="1368"/>
        <v>CK$18</v>
      </c>
      <c r="CL1106" s="190" t="str">
        <f t="shared" si="1368"/>
        <v>CL$18</v>
      </c>
      <c r="CN1106" s="201"/>
      <c r="CO1106" s="190" t="str">
        <f t="shared" ref="CO1106:DL1106" si="1369">CO$22</f>
        <v>CO$18</v>
      </c>
      <c r="CP1106" s="190" t="str">
        <f t="shared" si="1369"/>
        <v>CP$18</v>
      </c>
      <c r="CQ1106" s="190" t="str">
        <f t="shared" si="1369"/>
        <v>CQ$18</v>
      </c>
      <c r="CR1106" s="190" t="str">
        <f t="shared" si="1369"/>
        <v>CR$18</v>
      </c>
      <c r="CS1106" s="190" t="str">
        <f t="shared" si="1369"/>
        <v>CS$18</v>
      </c>
      <c r="CT1106" s="190" t="str">
        <f t="shared" si="1369"/>
        <v>CT$18</v>
      </c>
      <c r="CU1106" s="190" t="str">
        <f t="shared" si="1369"/>
        <v>CU$18</v>
      </c>
      <c r="CV1106" s="190" t="str">
        <f t="shared" si="1369"/>
        <v>CV$18</v>
      </c>
      <c r="CW1106" s="190" t="str">
        <f t="shared" si="1369"/>
        <v>CW$18</v>
      </c>
      <c r="CX1106" s="190" t="str">
        <f t="shared" si="1369"/>
        <v>CX$18</v>
      </c>
      <c r="CY1106" s="190" t="str">
        <f t="shared" si="1369"/>
        <v>CY$18</v>
      </c>
      <c r="CZ1106" s="190" t="str">
        <f t="shared" si="1369"/>
        <v>CZ$18</v>
      </c>
      <c r="DA1106" s="190" t="str">
        <f t="shared" si="1369"/>
        <v>DA$18</v>
      </c>
      <c r="DB1106" s="190" t="str">
        <f t="shared" si="1369"/>
        <v>DB$18</v>
      </c>
      <c r="DC1106" s="190" t="str">
        <f t="shared" si="1369"/>
        <v>DC$18</v>
      </c>
      <c r="DD1106" s="190" t="str">
        <f t="shared" si="1369"/>
        <v>DD$18</v>
      </c>
      <c r="DE1106" s="190" t="str">
        <f t="shared" si="1369"/>
        <v>DE$18</v>
      </c>
      <c r="DF1106" s="190" t="str">
        <f t="shared" si="1369"/>
        <v>DF$18</v>
      </c>
      <c r="DG1106" s="190" t="str">
        <f t="shared" si="1369"/>
        <v>DG$18</v>
      </c>
      <c r="DH1106" s="190" t="str">
        <f t="shared" si="1369"/>
        <v>DH$18</v>
      </c>
      <c r="DI1106" s="190" t="str">
        <f t="shared" si="1369"/>
        <v>DI$18</v>
      </c>
      <c r="DJ1106" s="190" t="str">
        <f t="shared" si="1369"/>
        <v>DJ$18</v>
      </c>
      <c r="DK1106" s="190" t="str">
        <f t="shared" si="1369"/>
        <v>DK$18</v>
      </c>
      <c r="DL1106" s="190" t="str">
        <f t="shared" si="1369"/>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70">S$23</f>
        <v>S$19</v>
      </c>
      <c r="T1107" s="190" t="str">
        <f t="shared" si="1370"/>
        <v>T$19</v>
      </c>
      <c r="U1107" s="190" t="str">
        <f t="shared" si="1370"/>
        <v>U$19</v>
      </c>
      <c r="V1107" s="190" t="str">
        <f t="shared" si="1370"/>
        <v>V$19</v>
      </c>
      <c r="W1107" s="190" t="str">
        <f t="shared" si="1370"/>
        <v>W$19</v>
      </c>
      <c r="X1107" s="190" t="str">
        <f t="shared" si="1370"/>
        <v>X$19</v>
      </c>
      <c r="Y1107" s="190" t="str">
        <f t="shared" si="1370"/>
        <v>Y$19</v>
      </c>
      <c r="Z1107" s="190" t="str">
        <f t="shared" si="1370"/>
        <v>Z$19</v>
      </c>
      <c r="AA1107" s="190" t="str">
        <f t="shared" si="1370"/>
        <v>AA$19</v>
      </c>
      <c r="AB1107" s="190" t="str">
        <f t="shared" si="1370"/>
        <v>AB$19</v>
      </c>
      <c r="AC1107" s="190" t="str">
        <f t="shared" si="1370"/>
        <v>AC$19</v>
      </c>
      <c r="AD1107" s="190" t="str">
        <f t="shared" si="1370"/>
        <v>AD$19</v>
      </c>
      <c r="AE1107" s="190" t="str">
        <f t="shared" si="1370"/>
        <v>AE$19</v>
      </c>
      <c r="AF1107" s="190" t="str">
        <f t="shared" si="1370"/>
        <v>AF$19</v>
      </c>
      <c r="AG1107" s="190" t="str">
        <f t="shared" si="1370"/>
        <v>AG$19</v>
      </c>
      <c r="AH1107" s="190" t="str">
        <f t="shared" si="1370"/>
        <v>AH$19</v>
      </c>
      <c r="AI1107" s="190" t="str">
        <f t="shared" si="1370"/>
        <v>AI$19</v>
      </c>
      <c r="AJ1107" s="190" t="str">
        <f t="shared" si="1370"/>
        <v>AJ$19</v>
      </c>
      <c r="AK1107" s="190" t="str">
        <f t="shared" si="1370"/>
        <v>AK$19</v>
      </c>
      <c r="AL1107" s="190" t="str">
        <f t="shared" si="1370"/>
        <v>AL$19</v>
      </c>
      <c r="AM1107" s="190" t="str">
        <f t="shared" si="1370"/>
        <v>AM$19</v>
      </c>
      <c r="AN1107" s="190" t="str">
        <f t="shared" si="1370"/>
        <v>AN$19</v>
      </c>
      <c r="AO1107" s="190" t="str">
        <f t="shared" si="1370"/>
        <v>AO$19</v>
      </c>
      <c r="AP1107" s="190" t="str">
        <f t="shared" si="1370"/>
        <v>AP$19</v>
      </c>
      <c r="AQ1107" s="190" t="str">
        <f t="shared" si="1370"/>
        <v>AQ$19</v>
      </c>
      <c r="AR1107" s="190" t="str">
        <f t="shared" si="1370"/>
        <v>AR$19</v>
      </c>
      <c r="AS1107" s="190" t="str">
        <f t="shared" si="1370"/>
        <v>AS$19</v>
      </c>
      <c r="AT1107" s="190" t="str">
        <f t="shared" si="1370"/>
        <v>AT$19</v>
      </c>
      <c r="AU1107" s="190" t="str">
        <f t="shared" si="1370"/>
        <v>AU$19</v>
      </c>
      <c r="AV1107" s="190" t="str">
        <f t="shared" si="1370"/>
        <v>AV$19</v>
      </c>
      <c r="AW1107" s="190" t="str">
        <f t="shared" si="1370"/>
        <v>AW$19</v>
      </c>
      <c r="AX1107" s="190" t="str">
        <f t="shared" si="1370"/>
        <v>AX$19</v>
      </c>
      <c r="AY1107" s="190" t="str">
        <f t="shared" ref="AY1107:CD1107" si="1371">AY$23</f>
        <v>AY$19</v>
      </c>
      <c r="AZ1107" s="190" t="str">
        <f t="shared" si="1371"/>
        <v>AZ$19</v>
      </c>
      <c r="BA1107" s="190" t="str">
        <f t="shared" si="1371"/>
        <v>BA$19</v>
      </c>
      <c r="BB1107" s="190" t="str">
        <f t="shared" si="1371"/>
        <v>BB$19</v>
      </c>
      <c r="BC1107" s="190" t="str">
        <f t="shared" si="1371"/>
        <v>BC$19</v>
      </c>
      <c r="BD1107" s="190" t="str">
        <f t="shared" si="1371"/>
        <v>BD$19</v>
      </c>
      <c r="BE1107" s="190" t="str">
        <f t="shared" si="1371"/>
        <v>BE$19</v>
      </c>
      <c r="BF1107" s="190" t="str">
        <f t="shared" si="1371"/>
        <v>BF$19</v>
      </c>
      <c r="BG1107" s="190" t="str">
        <f t="shared" si="1371"/>
        <v>BG$19</v>
      </c>
      <c r="BH1107" s="190" t="str">
        <f t="shared" si="1371"/>
        <v>BH$19</v>
      </c>
      <c r="BI1107" s="190" t="str">
        <f t="shared" si="1371"/>
        <v>BI$19</v>
      </c>
      <c r="BJ1107" s="190" t="str">
        <f t="shared" si="1371"/>
        <v>BJ$19</v>
      </c>
      <c r="BK1107" s="190" t="str">
        <f t="shared" si="1371"/>
        <v>BK$19</v>
      </c>
      <c r="BL1107" s="190" t="str">
        <f t="shared" si="1371"/>
        <v>BL$19</v>
      </c>
      <c r="BM1107" s="190" t="str">
        <f t="shared" si="1371"/>
        <v>BM$19</v>
      </c>
      <c r="BN1107" s="190" t="str">
        <f t="shared" si="1371"/>
        <v>BN$19</v>
      </c>
      <c r="BO1107" s="190" t="str">
        <f t="shared" si="1371"/>
        <v>BO$19</v>
      </c>
      <c r="BP1107" s="190" t="str">
        <f t="shared" si="1371"/>
        <v>BP$19</v>
      </c>
      <c r="BQ1107" s="190" t="str">
        <f t="shared" si="1371"/>
        <v>BQ$19</v>
      </c>
      <c r="BR1107" s="190" t="str">
        <f t="shared" si="1371"/>
        <v>BR$19</v>
      </c>
      <c r="BS1107" s="190" t="str">
        <f t="shared" si="1371"/>
        <v>BS$19</v>
      </c>
      <c r="BT1107" s="190" t="str">
        <f t="shared" si="1371"/>
        <v>BT$19</v>
      </c>
      <c r="BU1107" s="190" t="str">
        <f t="shared" si="1371"/>
        <v>BU$19</v>
      </c>
      <c r="BV1107" s="190" t="str">
        <f t="shared" si="1371"/>
        <v>BV$19</v>
      </c>
      <c r="BW1107" s="190" t="str">
        <f t="shared" si="1371"/>
        <v>BW$19</v>
      </c>
      <c r="BX1107" s="190" t="str">
        <f t="shared" si="1371"/>
        <v>BX$19</v>
      </c>
      <c r="BY1107" s="190" t="str">
        <f t="shared" si="1371"/>
        <v>BY$19</v>
      </c>
      <c r="BZ1107" s="190" t="str">
        <f t="shared" si="1371"/>
        <v>BZ$19</v>
      </c>
      <c r="CA1107" s="190" t="str">
        <f t="shared" si="1371"/>
        <v>CA$19</v>
      </c>
      <c r="CB1107" s="190" t="str">
        <f t="shared" si="1371"/>
        <v>CB$19</v>
      </c>
      <c r="CC1107" s="190" t="str">
        <f t="shared" si="1371"/>
        <v>CC$19</v>
      </c>
      <c r="CD1107" s="190" t="str">
        <f t="shared" si="1371"/>
        <v>CD$19</v>
      </c>
      <c r="CE1107" s="190" t="str">
        <f t="shared" ref="CE1107:CL1107" si="1372">CE$23</f>
        <v>CE$19</v>
      </c>
      <c r="CF1107" s="190" t="str">
        <f t="shared" si="1372"/>
        <v>CF$19</v>
      </c>
      <c r="CG1107" s="190" t="str">
        <f t="shared" si="1372"/>
        <v>CG$19</v>
      </c>
      <c r="CH1107" s="190" t="str">
        <f t="shared" si="1372"/>
        <v>CH$19</v>
      </c>
      <c r="CI1107" s="190" t="str">
        <f t="shared" si="1372"/>
        <v>CI$19</v>
      </c>
      <c r="CJ1107" s="190" t="str">
        <f t="shared" si="1372"/>
        <v>CJ$19</v>
      </c>
      <c r="CK1107" s="190" t="str">
        <f t="shared" si="1372"/>
        <v>CK$19</v>
      </c>
      <c r="CL1107" s="190" t="str">
        <f t="shared" si="1372"/>
        <v>CL$19</v>
      </c>
      <c r="CN1107" s="201"/>
      <c r="CO1107" s="190" t="str">
        <f t="shared" ref="CO1107:DL1107" si="1373">CO$23</f>
        <v>CO$19</v>
      </c>
      <c r="CP1107" s="190" t="str">
        <f t="shared" si="1373"/>
        <v>CP$19</v>
      </c>
      <c r="CQ1107" s="190" t="str">
        <f t="shared" si="1373"/>
        <v>CQ$19</v>
      </c>
      <c r="CR1107" s="190" t="str">
        <f t="shared" si="1373"/>
        <v>CR$19</v>
      </c>
      <c r="CS1107" s="190" t="str">
        <f t="shared" si="1373"/>
        <v>CS$19</v>
      </c>
      <c r="CT1107" s="190" t="str">
        <f t="shared" si="1373"/>
        <v>CT$19</v>
      </c>
      <c r="CU1107" s="190" t="str">
        <f t="shared" si="1373"/>
        <v>CU$19</v>
      </c>
      <c r="CV1107" s="190" t="str">
        <f t="shared" si="1373"/>
        <v>CV$19</v>
      </c>
      <c r="CW1107" s="190" t="str">
        <f t="shared" si="1373"/>
        <v>CW$19</v>
      </c>
      <c r="CX1107" s="190" t="str">
        <f t="shared" si="1373"/>
        <v>CX$19</v>
      </c>
      <c r="CY1107" s="190" t="str">
        <f t="shared" si="1373"/>
        <v>CY$19</v>
      </c>
      <c r="CZ1107" s="190" t="str">
        <f t="shared" si="1373"/>
        <v>CZ$19</v>
      </c>
      <c r="DA1107" s="190" t="str">
        <f t="shared" si="1373"/>
        <v>DA$19</v>
      </c>
      <c r="DB1107" s="190" t="str">
        <f t="shared" si="1373"/>
        <v>DB$19</v>
      </c>
      <c r="DC1107" s="190" t="str">
        <f t="shared" si="1373"/>
        <v>DC$19</v>
      </c>
      <c r="DD1107" s="190" t="str">
        <f t="shared" si="1373"/>
        <v>DD$19</v>
      </c>
      <c r="DE1107" s="190" t="str">
        <f t="shared" si="1373"/>
        <v>DE$19</v>
      </c>
      <c r="DF1107" s="190" t="str">
        <f t="shared" si="1373"/>
        <v>DF$19</v>
      </c>
      <c r="DG1107" s="190" t="str">
        <f t="shared" si="1373"/>
        <v>DG$19</v>
      </c>
      <c r="DH1107" s="190" t="str">
        <f t="shared" si="1373"/>
        <v>DH$19</v>
      </c>
      <c r="DI1107" s="190" t="str">
        <f t="shared" si="1373"/>
        <v>DI$19</v>
      </c>
      <c r="DJ1107" s="190" t="str">
        <f t="shared" si="1373"/>
        <v>DJ$19</v>
      </c>
      <c r="DK1107" s="190" t="str">
        <f t="shared" si="1373"/>
        <v>DK$19</v>
      </c>
      <c r="DL1107" s="190" t="str">
        <f t="shared" si="1373"/>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4">S$20</f>
        <v>S$16</v>
      </c>
      <c r="T1113" s="199" t="str">
        <f t="shared" si="1374"/>
        <v>T$16</v>
      </c>
      <c r="U1113" s="199" t="str">
        <f t="shared" si="1374"/>
        <v>U$16</v>
      </c>
      <c r="V1113" s="199" t="str">
        <f t="shared" si="1374"/>
        <v>V$16</v>
      </c>
      <c r="W1113" s="199" t="str">
        <f t="shared" si="1374"/>
        <v>W$16</v>
      </c>
      <c r="X1113" s="199" t="str">
        <f t="shared" si="1374"/>
        <v>X$16</v>
      </c>
      <c r="Y1113" s="199" t="str">
        <f t="shared" si="1374"/>
        <v>Y$16</v>
      </c>
      <c r="Z1113" s="199" t="str">
        <f t="shared" si="1374"/>
        <v>Z$16</v>
      </c>
      <c r="AA1113" s="199" t="str">
        <f t="shared" si="1374"/>
        <v>AA$16</v>
      </c>
      <c r="AB1113" s="199" t="str">
        <f t="shared" si="1374"/>
        <v>AB$16</v>
      </c>
      <c r="AC1113" s="199" t="str">
        <f t="shared" si="1374"/>
        <v>AC$16</v>
      </c>
      <c r="AD1113" s="199" t="str">
        <f t="shared" si="1374"/>
        <v>AD$16</v>
      </c>
      <c r="AE1113" s="199" t="str">
        <f t="shared" si="1374"/>
        <v>AE$16</v>
      </c>
      <c r="AF1113" s="199" t="str">
        <f t="shared" si="1374"/>
        <v>AF$16</v>
      </c>
      <c r="AG1113" s="199" t="str">
        <f t="shared" si="1374"/>
        <v>AG$16</v>
      </c>
      <c r="AH1113" s="199" t="str">
        <f t="shared" si="1374"/>
        <v>AH$16</v>
      </c>
      <c r="AI1113" s="199" t="str">
        <f t="shared" si="1374"/>
        <v>AI$16</v>
      </c>
      <c r="AJ1113" s="199" t="str">
        <f t="shared" si="1374"/>
        <v>AJ$16</v>
      </c>
      <c r="AK1113" s="199" t="str">
        <f t="shared" si="1374"/>
        <v>AK$16</v>
      </c>
      <c r="AL1113" s="199" t="str">
        <f t="shared" si="1374"/>
        <v>AL$16</v>
      </c>
      <c r="AM1113" s="199" t="str">
        <f t="shared" si="1374"/>
        <v>AM$16</v>
      </c>
      <c r="AN1113" s="199" t="str">
        <f t="shared" si="1374"/>
        <v>AN$16</v>
      </c>
      <c r="AO1113" s="199" t="str">
        <f t="shared" si="1374"/>
        <v>AO$16</v>
      </c>
      <c r="AP1113" s="199" t="str">
        <f t="shared" si="1374"/>
        <v>AP$16</v>
      </c>
      <c r="AQ1113" s="199" t="str">
        <f t="shared" si="1374"/>
        <v>AQ$16</v>
      </c>
      <c r="AR1113" s="199" t="str">
        <f t="shared" si="1374"/>
        <v>AR$16</v>
      </c>
      <c r="AS1113" s="199" t="str">
        <f t="shared" si="1374"/>
        <v>AS$16</v>
      </c>
      <c r="AT1113" s="199" t="str">
        <f t="shared" si="1374"/>
        <v>AT$16</v>
      </c>
      <c r="AU1113" s="199" t="str">
        <f t="shared" si="1374"/>
        <v>AU$16</v>
      </c>
      <c r="AV1113" s="199" t="str">
        <f t="shared" si="1374"/>
        <v>AV$16</v>
      </c>
      <c r="AW1113" s="199" t="str">
        <f t="shared" si="1374"/>
        <v>AW$16</v>
      </c>
      <c r="AX1113" s="199" t="str">
        <f t="shared" si="1374"/>
        <v>AX$16</v>
      </c>
      <c r="AY1113" s="199" t="str">
        <f t="shared" si="1374"/>
        <v>AY$16</v>
      </c>
      <c r="AZ1113" s="199" t="str">
        <f t="shared" si="1374"/>
        <v>AZ$16</v>
      </c>
      <c r="BA1113" s="199" t="str">
        <f t="shared" si="1374"/>
        <v>BA$16</v>
      </c>
      <c r="BB1113" s="199" t="str">
        <f t="shared" si="1374"/>
        <v>BB$16</v>
      </c>
      <c r="BC1113" s="199" t="str">
        <f t="shared" si="1374"/>
        <v>BC$16</v>
      </c>
      <c r="BD1113" s="199" t="str">
        <f t="shared" si="1374"/>
        <v>BD$16</v>
      </c>
      <c r="BE1113" s="199" t="str">
        <f t="shared" si="1374"/>
        <v>BE$16</v>
      </c>
      <c r="BF1113" s="199" t="str">
        <f t="shared" si="1374"/>
        <v>BF$16</v>
      </c>
      <c r="BG1113" s="199" t="str">
        <f t="shared" si="1374"/>
        <v>BG$16</v>
      </c>
      <c r="BH1113" s="199" t="str">
        <f t="shared" si="1374"/>
        <v>BH$16</v>
      </c>
      <c r="BI1113" s="199" t="str">
        <f t="shared" si="1374"/>
        <v>BI$16</v>
      </c>
      <c r="BJ1113" s="199" t="str">
        <f t="shared" si="1374"/>
        <v>BJ$16</v>
      </c>
      <c r="BK1113" s="199" t="str">
        <f t="shared" si="1374"/>
        <v>BK$16</v>
      </c>
      <c r="BL1113" s="199" t="str">
        <f t="shared" si="1374"/>
        <v>BL$16</v>
      </c>
      <c r="BM1113" s="199" t="str">
        <f t="shared" si="1374"/>
        <v>BM$16</v>
      </c>
      <c r="BN1113" s="199" t="str">
        <f t="shared" si="1374"/>
        <v>BN$16</v>
      </c>
      <c r="BO1113" s="199" t="str">
        <f t="shared" si="1374"/>
        <v>BO$16</v>
      </c>
      <c r="BP1113" s="199" t="str">
        <f t="shared" si="1374"/>
        <v>BP$16</v>
      </c>
      <c r="BQ1113" s="199" t="str">
        <f t="shared" si="1374"/>
        <v>BQ$16</v>
      </c>
      <c r="BR1113" s="199" t="str">
        <f t="shared" si="1374"/>
        <v>BR$16</v>
      </c>
      <c r="BS1113" s="199" t="str">
        <f t="shared" si="1374"/>
        <v>BS$16</v>
      </c>
      <c r="BT1113" s="199" t="str">
        <f t="shared" si="1374"/>
        <v>BT$16</v>
      </c>
      <c r="BU1113" s="199" t="str">
        <f t="shared" si="1374"/>
        <v>BU$16</v>
      </c>
      <c r="BV1113" s="199" t="str">
        <f t="shared" si="1374"/>
        <v>BV$16</v>
      </c>
      <c r="BW1113" s="199" t="str">
        <f t="shared" si="1374"/>
        <v>BW$16</v>
      </c>
      <c r="BX1113" s="199" t="str">
        <f t="shared" si="1374"/>
        <v>BX$16</v>
      </c>
      <c r="BY1113" s="199" t="str">
        <f t="shared" si="1374"/>
        <v>BY$16</v>
      </c>
      <c r="BZ1113" s="199" t="str">
        <f t="shared" si="1374"/>
        <v>BZ$16</v>
      </c>
      <c r="CA1113" s="199" t="str">
        <f t="shared" si="1374"/>
        <v>CA$16</v>
      </c>
      <c r="CB1113" s="199" t="str">
        <f t="shared" si="1374"/>
        <v>CB$16</v>
      </c>
      <c r="CC1113" s="199" t="str">
        <f t="shared" si="1374"/>
        <v>CC$16</v>
      </c>
      <c r="CD1113" s="199" t="str">
        <f t="shared" si="1374"/>
        <v>CD$16</v>
      </c>
      <c r="CE1113" s="199" t="str">
        <f t="shared" ref="CE1113:CL1113" si="1375">CE$20</f>
        <v>CE$16</v>
      </c>
      <c r="CF1113" s="199" t="str">
        <f t="shared" si="1375"/>
        <v>CF$16</v>
      </c>
      <c r="CG1113" s="199" t="str">
        <f t="shared" si="1375"/>
        <v>CG$16</v>
      </c>
      <c r="CH1113" s="199" t="str">
        <f t="shared" si="1375"/>
        <v>CH$16</v>
      </c>
      <c r="CI1113" s="199" t="str">
        <f t="shared" si="1375"/>
        <v>CI$16</v>
      </c>
      <c r="CJ1113" s="199" t="str">
        <f t="shared" si="1375"/>
        <v>CJ$16</v>
      </c>
      <c r="CK1113" s="199" t="str">
        <f t="shared" si="1375"/>
        <v>CK$16</v>
      </c>
      <c r="CL1113" s="199" t="str">
        <f t="shared" si="1375"/>
        <v>CL$16</v>
      </c>
      <c r="CN1113" s="176"/>
      <c r="CO1113" s="199" t="str">
        <f t="shared" ref="CO1113:DL1113" si="1376">CO$20</f>
        <v>CO$16</v>
      </c>
      <c r="CP1113" s="199" t="str">
        <f t="shared" si="1376"/>
        <v>CP$16</v>
      </c>
      <c r="CQ1113" s="199" t="str">
        <f t="shared" si="1376"/>
        <v>CQ$16</v>
      </c>
      <c r="CR1113" s="199" t="str">
        <f t="shared" si="1376"/>
        <v>CR$16</v>
      </c>
      <c r="CS1113" s="199" t="str">
        <f t="shared" si="1376"/>
        <v>CS$16</v>
      </c>
      <c r="CT1113" s="199" t="str">
        <f t="shared" si="1376"/>
        <v>CT$16</v>
      </c>
      <c r="CU1113" s="199" t="str">
        <f t="shared" si="1376"/>
        <v>CU$16</v>
      </c>
      <c r="CV1113" s="199" t="str">
        <f t="shared" si="1376"/>
        <v>CV$16</v>
      </c>
      <c r="CW1113" s="199" t="str">
        <f t="shared" si="1376"/>
        <v>CW$16</v>
      </c>
      <c r="CX1113" s="199" t="str">
        <f t="shared" si="1376"/>
        <v>CX$16</v>
      </c>
      <c r="CY1113" s="199" t="str">
        <f t="shared" si="1376"/>
        <v>CY$16</v>
      </c>
      <c r="CZ1113" s="199" t="str">
        <f t="shared" si="1376"/>
        <v>CZ$16</v>
      </c>
      <c r="DA1113" s="199" t="str">
        <f t="shared" si="1376"/>
        <v>DA$16</v>
      </c>
      <c r="DB1113" s="199" t="str">
        <f t="shared" si="1376"/>
        <v>DB$16</v>
      </c>
      <c r="DC1113" s="199" t="str">
        <f t="shared" si="1376"/>
        <v>DC$16</v>
      </c>
      <c r="DD1113" s="199" t="str">
        <f t="shared" si="1376"/>
        <v>DD$16</v>
      </c>
      <c r="DE1113" s="199" t="str">
        <f t="shared" si="1376"/>
        <v>DE$16</v>
      </c>
      <c r="DF1113" s="199" t="str">
        <f t="shared" si="1376"/>
        <v>DF$16</v>
      </c>
      <c r="DG1113" s="199" t="str">
        <f t="shared" si="1376"/>
        <v>DG$16</v>
      </c>
      <c r="DH1113" s="199" t="str">
        <f t="shared" si="1376"/>
        <v>DH$16</v>
      </c>
      <c r="DI1113" s="199" t="str">
        <f t="shared" si="1376"/>
        <v>DI$16</v>
      </c>
      <c r="DJ1113" s="199" t="str">
        <f t="shared" si="1376"/>
        <v>DJ$16</v>
      </c>
      <c r="DK1113" s="199" t="str">
        <f t="shared" si="1376"/>
        <v>DK$16</v>
      </c>
      <c r="DL1113" s="199" t="str">
        <f t="shared" si="1376"/>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7">S$21</f>
        <v>S$17</v>
      </c>
      <c r="T1114" s="199" t="str">
        <f t="shared" si="1377"/>
        <v>T$17</v>
      </c>
      <c r="U1114" s="199" t="str">
        <f t="shared" si="1377"/>
        <v>U$17</v>
      </c>
      <c r="V1114" s="199" t="str">
        <f t="shared" si="1377"/>
        <v>V$17</v>
      </c>
      <c r="W1114" s="199" t="str">
        <f t="shared" si="1377"/>
        <v>W$17</v>
      </c>
      <c r="X1114" s="199" t="str">
        <f t="shared" si="1377"/>
        <v>X$17</v>
      </c>
      <c r="Y1114" s="199" t="str">
        <f t="shared" si="1377"/>
        <v>Y$17</v>
      </c>
      <c r="Z1114" s="199" t="str">
        <f t="shared" si="1377"/>
        <v>Z$17</v>
      </c>
      <c r="AA1114" s="199" t="str">
        <f t="shared" si="1377"/>
        <v>AA$17</v>
      </c>
      <c r="AB1114" s="199" t="str">
        <f t="shared" si="1377"/>
        <v>AB$17</v>
      </c>
      <c r="AC1114" s="199" t="str">
        <f t="shared" si="1377"/>
        <v>AC$17</v>
      </c>
      <c r="AD1114" s="199" t="str">
        <f t="shared" si="1377"/>
        <v>AD$17</v>
      </c>
      <c r="AE1114" s="199" t="str">
        <f t="shared" si="1377"/>
        <v>AE$17</v>
      </c>
      <c r="AF1114" s="199" t="str">
        <f t="shared" si="1377"/>
        <v>AF$17</v>
      </c>
      <c r="AG1114" s="199" t="str">
        <f t="shared" si="1377"/>
        <v>AG$17</v>
      </c>
      <c r="AH1114" s="199" t="str">
        <f t="shared" si="1377"/>
        <v>AH$17</v>
      </c>
      <c r="AI1114" s="199" t="str">
        <f t="shared" si="1377"/>
        <v>AI$17</v>
      </c>
      <c r="AJ1114" s="199" t="str">
        <f t="shared" si="1377"/>
        <v>AJ$17</v>
      </c>
      <c r="AK1114" s="199" t="str">
        <f t="shared" si="1377"/>
        <v>AK$17</v>
      </c>
      <c r="AL1114" s="199" t="str">
        <f t="shared" si="1377"/>
        <v>AL$17</v>
      </c>
      <c r="AM1114" s="199" t="str">
        <f t="shared" si="1377"/>
        <v>AM$17</v>
      </c>
      <c r="AN1114" s="199" t="str">
        <f t="shared" si="1377"/>
        <v>AN$17</v>
      </c>
      <c r="AO1114" s="199" t="str">
        <f t="shared" si="1377"/>
        <v>AO$17</v>
      </c>
      <c r="AP1114" s="199" t="str">
        <f t="shared" si="1377"/>
        <v>AP$17</v>
      </c>
      <c r="AQ1114" s="199" t="str">
        <f t="shared" si="1377"/>
        <v>AQ$17</v>
      </c>
      <c r="AR1114" s="199" t="str">
        <f t="shared" si="1377"/>
        <v>AR$17</v>
      </c>
      <c r="AS1114" s="199" t="str">
        <f t="shared" si="1377"/>
        <v>AS$17</v>
      </c>
      <c r="AT1114" s="199" t="str">
        <f t="shared" si="1377"/>
        <v>AT$17</v>
      </c>
      <c r="AU1114" s="199" t="str">
        <f t="shared" si="1377"/>
        <v>AU$17</v>
      </c>
      <c r="AV1114" s="199" t="str">
        <f t="shared" si="1377"/>
        <v>AV$17</v>
      </c>
      <c r="AW1114" s="199" t="str">
        <f t="shared" si="1377"/>
        <v>AW$17</v>
      </c>
      <c r="AX1114" s="199" t="str">
        <f t="shared" si="1377"/>
        <v>AX$17</v>
      </c>
      <c r="AY1114" s="199" t="str">
        <f t="shared" si="1377"/>
        <v>AY$17</v>
      </c>
      <c r="AZ1114" s="199" t="str">
        <f t="shared" si="1377"/>
        <v>AZ$17</v>
      </c>
      <c r="BA1114" s="199" t="str">
        <f t="shared" si="1377"/>
        <v>BA$17</v>
      </c>
      <c r="BB1114" s="199" t="str">
        <f t="shared" si="1377"/>
        <v>BB$17</v>
      </c>
      <c r="BC1114" s="199" t="str">
        <f t="shared" si="1377"/>
        <v>BC$17</v>
      </c>
      <c r="BD1114" s="199" t="str">
        <f t="shared" si="1377"/>
        <v>BD$17</v>
      </c>
      <c r="BE1114" s="199" t="str">
        <f t="shared" si="1377"/>
        <v>BE$17</v>
      </c>
      <c r="BF1114" s="199" t="str">
        <f t="shared" si="1377"/>
        <v>BF$17</v>
      </c>
      <c r="BG1114" s="199" t="str">
        <f t="shared" si="1377"/>
        <v>BG$17</v>
      </c>
      <c r="BH1114" s="199" t="str">
        <f t="shared" si="1377"/>
        <v>BH$17</v>
      </c>
      <c r="BI1114" s="199" t="str">
        <f t="shared" si="1377"/>
        <v>BI$17</v>
      </c>
      <c r="BJ1114" s="199" t="str">
        <f t="shared" si="1377"/>
        <v>BJ$17</v>
      </c>
      <c r="BK1114" s="199" t="str">
        <f t="shared" si="1377"/>
        <v>BK$17</v>
      </c>
      <c r="BL1114" s="199" t="str">
        <f t="shared" si="1377"/>
        <v>BL$17</v>
      </c>
      <c r="BM1114" s="199" t="str">
        <f t="shared" si="1377"/>
        <v>BM$17</v>
      </c>
      <c r="BN1114" s="199" t="str">
        <f t="shared" si="1377"/>
        <v>BN$17</v>
      </c>
      <c r="BO1114" s="199" t="str">
        <f t="shared" si="1377"/>
        <v>BO$17</v>
      </c>
      <c r="BP1114" s="199" t="str">
        <f t="shared" si="1377"/>
        <v>BP$17</v>
      </c>
      <c r="BQ1114" s="199" t="str">
        <f t="shared" si="1377"/>
        <v>BQ$17</v>
      </c>
      <c r="BR1114" s="199" t="str">
        <f t="shared" si="1377"/>
        <v>BR$17</v>
      </c>
      <c r="BS1114" s="199" t="str">
        <f t="shared" si="1377"/>
        <v>BS$17</v>
      </c>
      <c r="BT1114" s="199" t="str">
        <f t="shared" si="1377"/>
        <v>BT$17</v>
      </c>
      <c r="BU1114" s="199" t="str">
        <f t="shared" si="1377"/>
        <v>BU$17</v>
      </c>
      <c r="BV1114" s="199" t="str">
        <f t="shared" si="1377"/>
        <v>BV$17</v>
      </c>
      <c r="BW1114" s="199" t="str">
        <f t="shared" si="1377"/>
        <v>BW$17</v>
      </c>
      <c r="BX1114" s="199" t="str">
        <f t="shared" si="1377"/>
        <v>BX$17</v>
      </c>
      <c r="BY1114" s="199" t="str">
        <f t="shared" si="1377"/>
        <v>BY$17</v>
      </c>
      <c r="BZ1114" s="199" t="str">
        <f t="shared" si="1377"/>
        <v>BZ$17</v>
      </c>
      <c r="CA1114" s="199" t="str">
        <f t="shared" si="1377"/>
        <v>CA$17</v>
      </c>
      <c r="CB1114" s="199" t="str">
        <f t="shared" si="1377"/>
        <v>CB$17</v>
      </c>
      <c r="CC1114" s="199" t="str">
        <f t="shared" si="1377"/>
        <v>CC$17</v>
      </c>
      <c r="CD1114" s="199" t="str">
        <f t="shared" si="1377"/>
        <v>CD$17</v>
      </c>
      <c r="CE1114" s="199" t="str">
        <f t="shared" ref="CE1114:CL1114" si="1378">CE$21</f>
        <v>CE$17</v>
      </c>
      <c r="CF1114" s="199" t="str">
        <f t="shared" si="1378"/>
        <v>CF$17</v>
      </c>
      <c r="CG1114" s="199" t="str">
        <f t="shared" si="1378"/>
        <v>CG$17</v>
      </c>
      <c r="CH1114" s="199" t="str">
        <f t="shared" si="1378"/>
        <v>CH$17</v>
      </c>
      <c r="CI1114" s="199" t="str">
        <f t="shared" si="1378"/>
        <v>CI$17</v>
      </c>
      <c r="CJ1114" s="199" t="str">
        <f t="shared" si="1378"/>
        <v>CJ$17</v>
      </c>
      <c r="CK1114" s="199" t="str">
        <f t="shared" si="1378"/>
        <v>CK$17</v>
      </c>
      <c r="CL1114" s="199" t="str">
        <f t="shared" si="1378"/>
        <v>CL$17</v>
      </c>
      <c r="CN1114" s="201"/>
      <c r="CO1114" s="199" t="str">
        <f t="shared" ref="CO1114:DL1114" si="1379">CO$21</f>
        <v>CO$17</v>
      </c>
      <c r="CP1114" s="199" t="str">
        <f t="shared" si="1379"/>
        <v>CP$17</v>
      </c>
      <c r="CQ1114" s="199" t="str">
        <f t="shared" si="1379"/>
        <v>CQ$17</v>
      </c>
      <c r="CR1114" s="199" t="str">
        <f t="shared" si="1379"/>
        <v>CR$17</v>
      </c>
      <c r="CS1114" s="199" t="str">
        <f t="shared" si="1379"/>
        <v>CS$17</v>
      </c>
      <c r="CT1114" s="199" t="str">
        <f t="shared" si="1379"/>
        <v>CT$17</v>
      </c>
      <c r="CU1114" s="199" t="str">
        <f t="shared" si="1379"/>
        <v>CU$17</v>
      </c>
      <c r="CV1114" s="199" t="str">
        <f t="shared" si="1379"/>
        <v>CV$17</v>
      </c>
      <c r="CW1114" s="199" t="str">
        <f t="shared" si="1379"/>
        <v>CW$17</v>
      </c>
      <c r="CX1114" s="199" t="str">
        <f t="shared" si="1379"/>
        <v>CX$17</v>
      </c>
      <c r="CY1114" s="199" t="str">
        <f t="shared" si="1379"/>
        <v>CY$17</v>
      </c>
      <c r="CZ1114" s="199" t="str">
        <f t="shared" si="1379"/>
        <v>CZ$17</v>
      </c>
      <c r="DA1114" s="199" t="str">
        <f t="shared" si="1379"/>
        <v>DA$17</v>
      </c>
      <c r="DB1114" s="199" t="str">
        <f t="shared" si="1379"/>
        <v>DB$17</v>
      </c>
      <c r="DC1114" s="199" t="str">
        <f t="shared" si="1379"/>
        <v>DC$17</v>
      </c>
      <c r="DD1114" s="199" t="str">
        <f t="shared" si="1379"/>
        <v>DD$17</v>
      </c>
      <c r="DE1114" s="199" t="str">
        <f t="shared" si="1379"/>
        <v>DE$17</v>
      </c>
      <c r="DF1114" s="199" t="str">
        <f t="shared" si="1379"/>
        <v>DF$17</v>
      </c>
      <c r="DG1114" s="199" t="str">
        <f t="shared" si="1379"/>
        <v>DG$17</v>
      </c>
      <c r="DH1114" s="199" t="str">
        <f t="shared" si="1379"/>
        <v>DH$17</v>
      </c>
      <c r="DI1114" s="199" t="str">
        <f t="shared" si="1379"/>
        <v>DI$17</v>
      </c>
      <c r="DJ1114" s="199" t="str">
        <f t="shared" si="1379"/>
        <v>DJ$17</v>
      </c>
      <c r="DK1114" s="199" t="str">
        <f t="shared" si="1379"/>
        <v>DK$17</v>
      </c>
      <c r="DL1114" s="199" t="str">
        <f t="shared" si="1379"/>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380">ADDRESS(ROW(T1110),COLUMN(T1110),2)</f>
        <v>T$1110</v>
      </c>
      <c r="U1117" s="176" t="str">
        <f t="shared" si="1380"/>
        <v>U$1110</v>
      </c>
      <c r="V1117" s="176" t="str">
        <f t="shared" si="1380"/>
        <v>V$1110</v>
      </c>
      <c r="W1117" s="176" t="str">
        <f t="shared" si="1380"/>
        <v>W$1110</v>
      </c>
      <c r="X1117" s="176" t="str">
        <f t="shared" si="1380"/>
        <v>X$1110</v>
      </c>
      <c r="Y1117" s="176" t="str">
        <f t="shared" si="1380"/>
        <v>Y$1110</v>
      </c>
      <c r="Z1117" s="176" t="str">
        <f t="shared" si="1380"/>
        <v>Z$1110</v>
      </c>
      <c r="AA1117" s="176" t="str">
        <f t="shared" si="1380"/>
        <v>AA$1110</v>
      </c>
      <c r="AB1117" s="176" t="str">
        <f t="shared" si="1380"/>
        <v>AB$1110</v>
      </c>
      <c r="AC1117" s="176" t="str">
        <f t="shared" si="1380"/>
        <v>AC$1110</v>
      </c>
      <c r="AD1117" s="176" t="str">
        <f t="shared" si="1380"/>
        <v>AD$1110</v>
      </c>
      <c r="AE1117" s="176" t="str">
        <f t="shared" si="1380"/>
        <v>AE$1110</v>
      </c>
      <c r="AF1117" s="176" t="str">
        <f t="shared" si="1380"/>
        <v>AF$1110</v>
      </c>
      <c r="AG1117" s="176" t="str">
        <f t="shared" si="1380"/>
        <v>AG$1110</v>
      </c>
      <c r="AH1117" s="176" t="str">
        <f t="shared" si="1380"/>
        <v>AH$1110</v>
      </c>
      <c r="AI1117" s="176" t="str">
        <f t="shared" si="1380"/>
        <v>AI$1110</v>
      </c>
      <c r="AJ1117" s="176" t="str">
        <f t="shared" si="1380"/>
        <v>AJ$1110</v>
      </c>
      <c r="AK1117" s="176" t="str">
        <f t="shared" si="1380"/>
        <v>AK$1110</v>
      </c>
      <c r="AL1117" s="176" t="str">
        <f t="shared" si="1380"/>
        <v>AL$1110</v>
      </c>
      <c r="AM1117" s="176" t="str">
        <f t="shared" si="1380"/>
        <v>AM$1110</v>
      </c>
      <c r="AN1117" s="176" t="str">
        <f t="shared" si="1380"/>
        <v>AN$1110</v>
      </c>
      <c r="AO1117" s="176" t="str">
        <f t="shared" si="1380"/>
        <v>AO$1110</v>
      </c>
      <c r="AP1117" s="176" t="str">
        <f t="shared" si="1380"/>
        <v>AP$1110</v>
      </c>
      <c r="AQ1117" s="176" t="str">
        <f t="shared" si="1380"/>
        <v>AQ$1110</v>
      </c>
      <c r="AR1117" s="176" t="str">
        <f t="shared" si="1380"/>
        <v>AR$1110</v>
      </c>
      <c r="AS1117" s="176" t="str">
        <f t="shared" si="1380"/>
        <v>AS$1110</v>
      </c>
      <c r="AT1117" s="176" t="str">
        <f t="shared" si="1380"/>
        <v>AT$1110</v>
      </c>
      <c r="AU1117" s="176" t="str">
        <f t="shared" si="1380"/>
        <v>AU$1110</v>
      </c>
      <c r="AV1117" s="176" t="str">
        <f t="shared" si="1380"/>
        <v>AV$1110</v>
      </c>
      <c r="AW1117" s="176" t="str">
        <f t="shared" si="1380"/>
        <v>AW$1110</v>
      </c>
      <c r="AX1117" s="176" t="str">
        <f t="shared" si="1380"/>
        <v>AX$1110</v>
      </c>
      <c r="AY1117" s="176" t="str">
        <f t="shared" si="1380"/>
        <v>AY$1110</v>
      </c>
      <c r="AZ1117" s="176" t="str">
        <f t="shared" si="1380"/>
        <v>AZ$1110</v>
      </c>
      <c r="BA1117" s="176" t="str">
        <f t="shared" si="1380"/>
        <v>BA$1110</v>
      </c>
      <c r="BB1117" s="176" t="str">
        <f t="shared" si="1380"/>
        <v>BB$1110</v>
      </c>
      <c r="BC1117" s="176" t="str">
        <f t="shared" si="1380"/>
        <v>BC$1110</v>
      </c>
      <c r="BD1117" s="176" t="str">
        <f t="shared" si="1380"/>
        <v>BD$1110</v>
      </c>
      <c r="BE1117" s="176" t="str">
        <f t="shared" si="1380"/>
        <v>BE$1110</v>
      </c>
      <c r="BF1117" s="176" t="str">
        <f t="shared" si="1380"/>
        <v>BF$1110</v>
      </c>
      <c r="BG1117" s="176" t="str">
        <f t="shared" si="1380"/>
        <v>BG$1110</v>
      </c>
      <c r="BH1117" s="176" t="str">
        <f t="shared" si="1380"/>
        <v>BH$1110</v>
      </c>
      <c r="BI1117" s="176" t="str">
        <f t="shared" si="1380"/>
        <v>BI$1110</v>
      </c>
      <c r="BJ1117" s="176" t="str">
        <f t="shared" si="1380"/>
        <v>BJ$1110</v>
      </c>
      <c r="BK1117" s="176" t="str">
        <f t="shared" si="1380"/>
        <v>BK$1110</v>
      </c>
      <c r="BL1117" s="176" t="str">
        <f t="shared" si="1380"/>
        <v>BL$1110</v>
      </c>
      <c r="BM1117" s="176" t="str">
        <f t="shared" si="1380"/>
        <v>BM$1110</v>
      </c>
      <c r="BN1117" s="176" t="str">
        <f t="shared" si="1380"/>
        <v>BN$1110</v>
      </c>
      <c r="BO1117" s="176" t="str">
        <f t="shared" si="1380"/>
        <v>BO$1110</v>
      </c>
      <c r="BP1117" s="176" t="str">
        <f t="shared" si="1380"/>
        <v>BP$1110</v>
      </c>
      <c r="BQ1117" s="176" t="str">
        <f t="shared" si="1380"/>
        <v>BQ$1110</v>
      </c>
      <c r="BR1117" s="176" t="str">
        <f t="shared" si="1380"/>
        <v>BR$1110</v>
      </c>
      <c r="BS1117" s="176" t="str">
        <f t="shared" si="1380"/>
        <v>BS$1110</v>
      </c>
      <c r="BT1117" s="176" t="str">
        <f t="shared" si="1380"/>
        <v>BT$1110</v>
      </c>
      <c r="BU1117" s="176" t="str">
        <f t="shared" si="1380"/>
        <v>BU$1110</v>
      </c>
      <c r="BV1117" s="176" t="str">
        <f t="shared" si="1380"/>
        <v>BV$1110</v>
      </c>
      <c r="BW1117" s="176" t="str">
        <f t="shared" si="1380"/>
        <v>BW$1110</v>
      </c>
      <c r="BX1117" s="176" t="str">
        <f t="shared" si="1380"/>
        <v>BX$1110</v>
      </c>
      <c r="BY1117" s="176" t="str">
        <f t="shared" si="1380"/>
        <v>BY$1110</v>
      </c>
      <c r="BZ1117" s="176" t="str">
        <f t="shared" si="1380"/>
        <v>BZ$1110</v>
      </c>
      <c r="CA1117" s="176" t="str">
        <f t="shared" si="1380"/>
        <v>CA$1110</v>
      </c>
      <c r="CB1117" s="176" t="str">
        <f t="shared" si="1380"/>
        <v>CB$1110</v>
      </c>
      <c r="CC1117" s="176" t="str">
        <f t="shared" si="1380"/>
        <v>CC$1110</v>
      </c>
      <c r="CD1117" s="176" t="str">
        <f t="shared" si="1380"/>
        <v>CD$1110</v>
      </c>
      <c r="CE1117" s="176" t="str">
        <f t="shared" si="1380"/>
        <v>CE$1110</v>
      </c>
      <c r="CF1117" s="176" t="str">
        <f t="shared" ref="CF1117:CL1117" si="1381">ADDRESS(ROW(CF1110),COLUMN(CF1110),2)</f>
        <v>CF$1110</v>
      </c>
      <c r="CG1117" s="176" t="str">
        <f t="shared" si="1381"/>
        <v>CG$1110</v>
      </c>
      <c r="CH1117" s="176" t="str">
        <f t="shared" si="1381"/>
        <v>CH$1110</v>
      </c>
      <c r="CI1117" s="176" t="str">
        <f t="shared" si="1381"/>
        <v>CI$1110</v>
      </c>
      <c r="CJ1117" s="176" t="str">
        <f t="shared" si="1381"/>
        <v>CJ$1110</v>
      </c>
      <c r="CK1117" s="176" t="str">
        <f t="shared" si="1381"/>
        <v>CK$1110</v>
      </c>
      <c r="CL1117" s="176" t="str">
        <f t="shared" si="1381"/>
        <v>CL$1110</v>
      </c>
      <c r="CN1117" s="201"/>
      <c r="CO1117" s="176" t="str">
        <f t="shared" ref="CO1117:DL1117" si="1382">ADDRESS(ROW(CO1110),COLUMN(CO1110),2)</f>
        <v>CO$1110</v>
      </c>
      <c r="CP1117" s="176" t="str">
        <f t="shared" si="1382"/>
        <v>CP$1110</v>
      </c>
      <c r="CQ1117" s="176" t="str">
        <f t="shared" si="1382"/>
        <v>CQ$1110</v>
      </c>
      <c r="CR1117" s="176" t="str">
        <f t="shared" si="1382"/>
        <v>CR$1110</v>
      </c>
      <c r="CS1117" s="176" t="str">
        <f t="shared" si="1382"/>
        <v>CS$1110</v>
      </c>
      <c r="CT1117" s="176" t="str">
        <f t="shared" si="1382"/>
        <v>CT$1110</v>
      </c>
      <c r="CU1117" s="176" t="str">
        <f t="shared" si="1382"/>
        <v>CU$1110</v>
      </c>
      <c r="CV1117" s="176" t="str">
        <f t="shared" si="1382"/>
        <v>CV$1110</v>
      </c>
      <c r="CW1117" s="176" t="str">
        <f t="shared" si="1382"/>
        <v>CW$1110</v>
      </c>
      <c r="CX1117" s="176" t="str">
        <f t="shared" si="1382"/>
        <v>CX$1110</v>
      </c>
      <c r="CY1117" s="176" t="str">
        <f t="shared" si="1382"/>
        <v>CY$1110</v>
      </c>
      <c r="CZ1117" s="176" t="str">
        <f t="shared" si="1382"/>
        <v>CZ$1110</v>
      </c>
      <c r="DA1117" s="176" t="str">
        <f t="shared" si="1382"/>
        <v>DA$1110</v>
      </c>
      <c r="DB1117" s="176" t="str">
        <f t="shared" si="1382"/>
        <v>DB$1110</v>
      </c>
      <c r="DC1117" s="176" t="str">
        <f t="shared" si="1382"/>
        <v>DC$1110</v>
      </c>
      <c r="DD1117" s="176" t="str">
        <f t="shared" si="1382"/>
        <v>DD$1110</v>
      </c>
      <c r="DE1117" s="176" t="str">
        <f t="shared" si="1382"/>
        <v>DE$1110</v>
      </c>
      <c r="DF1117" s="176" t="str">
        <f t="shared" si="1382"/>
        <v>DF$1110</v>
      </c>
      <c r="DG1117" s="176" t="str">
        <f t="shared" si="1382"/>
        <v>DG$1110</v>
      </c>
      <c r="DH1117" s="176" t="str">
        <f t="shared" si="1382"/>
        <v>DH$1110</v>
      </c>
      <c r="DI1117" s="176" t="str">
        <f t="shared" si="1382"/>
        <v>DI$1110</v>
      </c>
      <c r="DJ1117" s="176" t="str">
        <f t="shared" si="1382"/>
        <v>DJ$1110</v>
      </c>
      <c r="DK1117" s="176" t="str">
        <f t="shared" si="1382"/>
        <v>DK$1110</v>
      </c>
      <c r="DL1117" s="176" t="str">
        <f t="shared" si="1382"/>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83">S$23</f>
        <v>S$19</v>
      </c>
      <c r="T1118" s="190" t="str">
        <f t="shared" si="1383"/>
        <v>T$19</v>
      </c>
      <c r="U1118" s="190" t="str">
        <f t="shared" si="1383"/>
        <v>U$19</v>
      </c>
      <c r="V1118" s="190" t="str">
        <f t="shared" si="1383"/>
        <v>V$19</v>
      </c>
      <c r="W1118" s="190" t="str">
        <f t="shared" si="1383"/>
        <v>W$19</v>
      </c>
      <c r="X1118" s="190" t="str">
        <f t="shared" si="1383"/>
        <v>X$19</v>
      </c>
      <c r="Y1118" s="190" t="str">
        <f t="shared" si="1383"/>
        <v>Y$19</v>
      </c>
      <c r="Z1118" s="190" t="str">
        <f t="shared" si="1383"/>
        <v>Z$19</v>
      </c>
      <c r="AA1118" s="190" t="str">
        <f t="shared" si="1383"/>
        <v>AA$19</v>
      </c>
      <c r="AB1118" s="190" t="str">
        <f t="shared" si="1383"/>
        <v>AB$19</v>
      </c>
      <c r="AC1118" s="190" t="str">
        <f t="shared" si="1383"/>
        <v>AC$19</v>
      </c>
      <c r="AD1118" s="190" t="str">
        <f t="shared" si="1383"/>
        <v>AD$19</v>
      </c>
      <c r="AE1118" s="190" t="str">
        <f t="shared" si="1383"/>
        <v>AE$19</v>
      </c>
      <c r="AF1118" s="190" t="str">
        <f t="shared" si="1383"/>
        <v>AF$19</v>
      </c>
      <c r="AG1118" s="190" t="str">
        <f t="shared" si="1383"/>
        <v>AG$19</v>
      </c>
      <c r="AH1118" s="190" t="str">
        <f t="shared" si="1383"/>
        <v>AH$19</v>
      </c>
      <c r="AI1118" s="190" t="str">
        <f t="shared" si="1383"/>
        <v>AI$19</v>
      </c>
      <c r="AJ1118" s="190" t="str">
        <f t="shared" si="1383"/>
        <v>AJ$19</v>
      </c>
      <c r="AK1118" s="190" t="str">
        <f t="shared" si="1383"/>
        <v>AK$19</v>
      </c>
      <c r="AL1118" s="190" t="str">
        <f t="shared" si="1383"/>
        <v>AL$19</v>
      </c>
      <c r="AM1118" s="190" t="str">
        <f t="shared" si="1383"/>
        <v>AM$19</v>
      </c>
      <c r="AN1118" s="190" t="str">
        <f t="shared" si="1383"/>
        <v>AN$19</v>
      </c>
      <c r="AO1118" s="190" t="str">
        <f t="shared" si="1383"/>
        <v>AO$19</v>
      </c>
      <c r="AP1118" s="190" t="str">
        <f t="shared" si="1383"/>
        <v>AP$19</v>
      </c>
      <c r="AQ1118" s="190" t="str">
        <f t="shared" si="1383"/>
        <v>AQ$19</v>
      </c>
      <c r="AR1118" s="190" t="str">
        <f t="shared" si="1383"/>
        <v>AR$19</v>
      </c>
      <c r="AS1118" s="190" t="str">
        <f t="shared" si="1383"/>
        <v>AS$19</v>
      </c>
      <c r="AT1118" s="190" t="str">
        <f t="shared" si="1383"/>
        <v>AT$19</v>
      </c>
      <c r="AU1118" s="190" t="str">
        <f t="shared" si="1383"/>
        <v>AU$19</v>
      </c>
      <c r="AV1118" s="190" t="str">
        <f t="shared" si="1383"/>
        <v>AV$19</v>
      </c>
      <c r="AW1118" s="190" t="str">
        <f t="shared" si="1383"/>
        <v>AW$19</v>
      </c>
      <c r="AX1118" s="190" t="str">
        <f t="shared" si="1383"/>
        <v>AX$19</v>
      </c>
      <c r="AY1118" s="190" t="str">
        <f t="shared" si="1383"/>
        <v>AY$19</v>
      </c>
      <c r="AZ1118" s="190" t="str">
        <f t="shared" si="1383"/>
        <v>AZ$19</v>
      </c>
      <c r="BA1118" s="190" t="str">
        <f t="shared" si="1383"/>
        <v>BA$19</v>
      </c>
      <c r="BB1118" s="190" t="str">
        <f t="shared" si="1383"/>
        <v>BB$19</v>
      </c>
      <c r="BC1118" s="190" t="str">
        <f t="shared" si="1383"/>
        <v>BC$19</v>
      </c>
      <c r="BD1118" s="190" t="str">
        <f t="shared" si="1383"/>
        <v>BD$19</v>
      </c>
      <c r="BE1118" s="190" t="str">
        <f t="shared" si="1383"/>
        <v>BE$19</v>
      </c>
      <c r="BF1118" s="190" t="str">
        <f t="shared" si="1383"/>
        <v>BF$19</v>
      </c>
      <c r="BG1118" s="190" t="str">
        <f t="shared" si="1383"/>
        <v>BG$19</v>
      </c>
      <c r="BH1118" s="190" t="str">
        <f t="shared" si="1383"/>
        <v>BH$19</v>
      </c>
      <c r="BI1118" s="190" t="str">
        <f t="shared" si="1383"/>
        <v>BI$19</v>
      </c>
      <c r="BJ1118" s="190" t="str">
        <f t="shared" si="1383"/>
        <v>BJ$19</v>
      </c>
      <c r="BK1118" s="190" t="str">
        <f t="shared" si="1383"/>
        <v>BK$19</v>
      </c>
      <c r="BL1118" s="190" t="str">
        <f t="shared" si="1383"/>
        <v>BL$19</v>
      </c>
      <c r="BM1118" s="190" t="str">
        <f t="shared" si="1383"/>
        <v>BM$19</v>
      </c>
      <c r="BN1118" s="190" t="str">
        <f t="shared" si="1383"/>
        <v>BN$19</v>
      </c>
      <c r="BO1118" s="190" t="str">
        <f t="shared" si="1383"/>
        <v>BO$19</v>
      </c>
      <c r="BP1118" s="190" t="str">
        <f t="shared" si="1383"/>
        <v>BP$19</v>
      </c>
      <c r="BQ1118" s="190" t="str">
        <f t="shared" si="1383"/>
        <v>BQ$19</v>
      </c>
      <c r="BR1118" s="190" t="str">
        <f t="shared" si="1383"/>
        <v>BR$19</v>
      </c>
      <c r="BS1118" s="190" t="str">
        <f t="shared" si="1383"/>
        <v>BS$19</v>
      </c>
      <c r="BT1118" s="190" t="str">
        <f t="shared" si="1383"/>
        <v>BT$19</v>
      </c>
      <c r="BU1118" s="190" t="str">
        <f t="shared" si="1383"/>
        <v>BU$19</v>
      </c>
      <c r="BV1118" s="190" t="str">
        <f t="shared" si="1383"/>
        <v>BV$19</v>
      </c>
      <c r="BW1118" s="190" t="str">
        <f t="shared" si="1383"/>
        <v>BW$19</v>
      </c>
      <c r="BX1118" s="190" t="str">
        <f t="shared" si="1383"/>
        <v>BX$19</v>
      </c>
      <c r="BY1118" s="190" t="str">
        <f t="shared" si="1383"/>
        <v>BY$19</v>
      </c>
      <c r="BZ1118" s="190" t="str">
        <f t="shared" si="1383"/>
        <v>BZ$19</v>
      </c>
      <c r="CA1118" s="190" t="str">
        <f t="shared" si="1383"/>
        <v>CA$19</v>
      </c>
      <c r="CB1118" s="190" t="str">
        <f t="shared" si="1383"/>
        <v>CB$19</v>
      </c>
      <c r="CC1118" s="190" t="str">
        <f t="shared" si="1383"/>
        <v>CC$19</v>
      </c>
      <c r="CD1118" s="190" t="str">
        <f t="shared" si="1383"/>
        <v>CD$19</v>
      </c>
      <c r="CE1118" s="190" t="str">
        <f t="shared" ref="CE1118:CL1118" si="1384">CE$23</f>
        <v>CE$19</v>
      </c>
      <c r="CF1118" s="190" t="str">
        <f t="shared" si="1384"/>
        <v>CF$19</v>
      </c>
      <c r="CG1118" s="190" t="str">
        <f t="shared" si="1384"/>
        <v>CG$19</v>
      </c>
      <c r="CH1118" s="190" t="str">
        <f t="shared" si="1384"/>
        <v>CH$19</v>
      </c>
      <c r="CI1118" s="190" t="str">
        <f t="shared" si="1384"/>
        <v>CI$19</v>
      </c>
      <c r="CJ1118" s="190" t="str">
        <f t="shared" si="1384"/>
        <v>CJ$19</v>
      </c>
      <c r="CK1118" s="190" t="str">
        <f t="shared" si="1384"/>
        <v>CK$19</v>
      </c>
      <c r="CL1118" s="190" t="str">
        <f t="shared" si="1384"/>
        <v>CL$19</v>
      </c>
      <c r="CN1118" s="201"/>
      <c r="CO1118" s="190" t="str">
        <f t="shared" ref="CO1118:DL1118" si="1385">CO$23</f>
        <v>CO$19</v>
      </c>
      <c r="CP1118" s="190" t="str">
        <f t="shared" si="1385"/>
        <v>CP$19</v>
      </c>
      <c r="CQ1118" s="190" t="str">
        <f t="shared" si="1385"/>
        <v>CQ$19</v>
      </c>
      <c r="CR1118" s="190" t="str">
        <f t="shared" si="1385"/>
        <v>CR$19</v>
      </c>
      <c r="CS1118" s="190" t="str">
        <f t="shared" si="1385"/>
        <v>CS$19</v>
      </c>
      <c r="CT1118" s="190" t="str">
        <f t="shared" si="1385"/>
        <v>CT$19</v>
      </c>
      <c r="CU1118" s="190" t="str">
        <f t="shared" si="1385"/>
        <v>CU$19</v>
      </c>
      <c r="CV1118" s="190" t="str">
        <f t="shared" si="1385"/>
        <v>CV$19</v>
      </c>
      <c r="CW1118" s="190" t="str">
        <f t="shared" si="1385"/>
        <v>CW$19</v>
      </c>
      <c r="CX1118" s="190" t="str">
        <f t="shared" si="1385"/>
        <v>CX$19</v>
      </c>
      <c r="CY1118" s="190" t="str">
        <f t="shared" si="1385"/>
        <v>CY$19</v>
      </c>
      <c r="CZ1118" s="190" t="str">
        <f t="shared" si="1385"/>
        <v>CZ$19</v>
      </c>
      <c r="DA1118" s="190" t="str">
        <f t="shared" si="1385"/>
        <v>DA$19</v>
      </c>
      <c r="DB1118" s="190" t="str">
        <f t="shared" si="1385"/>
        <v>DB$19</v>
      </c>
      <c r="DC1118" s="190" t="str">
        <f t="shared" si="1385"/>
        <v>DC$19</v>
      </c>
      <c r="DD1118" s="190" t="str">
        <f t="shared" si="1385"/>
        <v>DD$19</v>
      </c>
      <c r="DE1118" s="190" t="str">
        <f t="shared" si="1385"/>
        <v>DE$19</v>
      </c>
      <c r="DF1118" s="190" t="str">
        <f t="shared" si="1385"/>
        <v>DF$19</v>
      </c>
      <c r="DG1118" s="190" t="str">
        <f t="shared" si="1385"/>
        <v>DG$19</v>
      </c>
      <c r="DH1118" s="190" t="str">
        <f t="shared" si="1385"/>
        <v>DH$19</v>
      </c>
      <c r="DI1118" s="190" t="str">
        <f t="shared" si="1385"/>
        <v>DI$19</v>
      </c>
      <c r="DJ1118" s="190" t="str">
        <f t="shared" si="1385"/>
        <v>DJ$19</v>
      </c>
      <c r="DK1118" s="190" t="str">
        <f t="shared" si="1385"/>
        <v>DK$19</v>
      </c>
      <c r="DL1118" s="190" t="str">
        <f t="shared" si="1385"/>
        <v>DL$19</v>
      </c>
    </row>
    <row r="1119" spans="1:116" x14ac:dyDescent="0.4">
      <c r="A1119" s="142" t="s">
        <v>218</v>
      </c>
      <c r="B1119" s="350" t="s">
        <v>81</v>
      </c>
      <c r="C1119" s="350"/>
      <c r="D1119" s="164" t="s">
        <v>826</v>
      </c>
      <c r="E1119" s="204" t="str">
        <f t="shared" ref="E1119:E1139" si="1386">ROW()&amp;" "&amp;D1119</f>
        <v>1119 WCINVBATCH-SV</v>
      </c>
      <c r="F1119" t="s">
        <v>439</v>
      </c>
      <c r="G1119" s="143" t="s">
        <v>265</v>
      </c>
      <c r="H1119" s="142"/>
      <c r="I1119" s="144"/>
      <c r="J1119" s="144"/>
      <c r="K1119" s="142" t="s">
        <v>828</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826</v>
      </c>
      <c r="E1120" s="204" t="str">
        <f t="shared" si="1386"/>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826</v>
      </c>
      <c r="E1121" s="204" t="str">
        <f t="shared" si="1386"/>
        <v>1121 WCINVBATCH-SV</v>
      </c>
      <c r="G1121" s="145" t="s">
        <v>827</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831</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829</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809</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830</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826</v>
      </c>
      <c r="E1136" s="204" t="str">
        <f t="shared" si="1386"/>
        <v>1136 WCINVBATCH-SV</v>
      </c>
      <c r="G1136" s="126" t="str">
        <f>"Inventory - "&amp;G1115</f>
        <v>Inventory - (Secondary label)</v>
      </c>
      <c r="H1136" s="27"/>
      <c r="I1136" s="78"/>
      <c r="J1136" s="78"/>
      <c r="K1136" s="33">
        <f t="shared" ref="K1136:P1136" ca="1" si="1387">SUMIF($4:$4,K$2,1136:1136)</f>
        <v>13698.630136986301</v>
      </c>
      <c r="L1136" s="33">
        <f t="shared" ca="1" si="1387"/>
        <v>82.191780821917803</v>
      </c>
      <c r="M1136" s="33">
        <f t="shared" ca="1" si="1387"/>
        <v>82.191780821917803</v>
      </c>
      <c r="N1136" s="33">
        <f t="shared" ca="1" si="1387"/>
        <v>82.191780821917803</v>
      </c>
      <c r="O1136" s="33">
        <f t="shared" ca="1" si="1387"/>
        <v>82.191780821917803</v>
      </c>
      <c r="P1136" s="33">
        <f t="shared" ca="1" si="1387"/>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826</v>
      </c>
      <c r="E1137" s="204" t="str">
        <f t="shared" si="1386"/>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826</v>
      </c>
      <c r="E1138" s="204" t="str">
        <f t="shared" si="1386"/>
        <v>1138 WCINVBATCH-SV</v>
      </c>
      <c r="G1138" s="126" t="str">
        <f>"Change in "&amp;G1136</f>
        <v>Change in Inventory - (Secondary label)</v>
      </c>
      <c r="K1138" s="33">
        <f t="shared" ref="K1138:P1138" ca="1" si="1388">SUMIF($3:$3,K$2,1138:1138)</f>
        <v>-13698.630136986301</v>
      </c>
      <c r="L1138" s="33">
        <f t="shared" ca="1" si="1388"/>
        <v>13616.438356164383</v>
      </c>
      <c r="M1138" s="33">
        <f t="shared" ca="1" si="1388"/>
        <v>0</v>
      </c>
      <c r="N1138" s="33">
        <f t="shared" ca="1" si="1388"/>
        <v>0</v>
      </c>
      <c r="O1138" s="33">
        <f t="shared" ca="1" si="1388"/>
        <v>0</v>
      </c>
      <c r="P1138" s="33">
        <f t="shared" ca="1" si="1388"/>
        <v>0</v>
      </c>
      <c r="R1138" s="33"/>
      <c r="S1138" s="33">
        <f t="shared" ref="S1138" ca="1" si="1389">R1136-S1136</f>
        <v>-13698.630136986301</v>
      </c>
      <c r="T1138" s="33">
        <f t="shared" ref="T1138" ca="1" si="1390">S1136-T1136</f>
        <v>0</v>
      </c>
      <c r="U1138" s="33">
        <f t="shared" ref="U1138" ca="1" si="1391">T1136-U1136</f>
        <v>0</v>
      </c>
      <c r="V1138" s="33">
        <f t="shared" ref="V1138" ca="1" si="1392">U1136-V1136</f>
        <v>0</v>
      </c>
      <c r="W1138" s="33">
        <f t="shared" ref="W1138" ca="1" si="1393">V1136-W1136</f>
        <v>0</v>
      </c>
      <c r="X1138" s="33">
        <f t="shared" ref="X1138" ca="1" si="1394">W1136-X1136</f>
        <v>0</v>
      </c>
      <c r="Y1138" s="33">
        <f t="shared" ref="Y1138" ca="1" si="1395">X1136-Y1136</f>
        <v>0</v>
      </c>
      <c r="Z1138" s="33">
        <f t="shared" ref="Z1138" ca="1" si="1396">Y1136-Z1136</f>
        <v>0</v>
      </c>
      <c r="AA1138" s="33">
        <f t="shared" ref="AA1138" ca="1" si="1397">Z1136-AA1136</f>
        <v>0</v>
      </c>
      <c r="AB1138" s="33">
        <f t="shared" ref="AB1138" ca="1" si="1398">AA1136-AB1136</f>
        <v>0</v>
      </c>
      <c r="AC1138" s="33">
        <f t="shared" ref="AC1138" ca="1" si="1399">AB1136-AC1136</f>
        <v>0</v>
      </c>
      <c r="AD1138" s="33">
        <f t="shared" ref="AD1138" ca="1" si="1400">AC1136-AD1136</f>
        <v>0</v>
      </c>
      <c r="AE1138" s="33">
        <f t="shared" ref="AE1138" ca="1" si="1401">AD1136-AE1136</f>
        <v>13616.438356164383</v>
      </c>
      <c r="AF1138" s="33">
        <f t="shared" ref="AF1138" ca="1" si="1402">AE1136-AF1136</f>
        <v>0</v>
      </c>
      <c r="AG1138" s="33">
        <f t="shared" ref="AG1138" ca="1" si="1403">AF1136-AG1136</f>
        <v>0</v>
      </c>
      <c r="AH1138" s="33">
        <f t="shared" ref="AH1138" ca="1" si="1404">AG1136-AH1136</f>
        <v>0</v>
      </c>
      <c r="AI1138" s="33">
        <f t="shared" ref="AI1138" ca="1" si="1405">AH1136-AI1136</f>
        <v>0</v>
      </c>
      <c r="AJ1138" s="33">
        <f t="shared" ref="AJ1138" ca="1" si="1406">AI1136-AJ1136</f>
        <v>0</v>
      </c>
      <c r="AK1138" s="33">
        <f t="shared" ref="AK1138" ca="1" si="1407">AJ1136-AK1136</f>
        <v>0</v>
      </c>
      <c r="AL1138" s="33">
        <f t="shared" ref="AL1138" ca="1" si="1408">AK1136-AL1136</f>
        <v>0</v>
      </c>
      <c r="AM1138" s="33">
        <f t="shared" ref="AM1138" ca="1" si="1409">AL1136-AM1136</f>
        <v>0</v>
      </c>
      <c r="AN1138" s="33">
        <f t="shared" ref="AN1138" ca="1" si="1410">AM1136-AN1136</f>
        <v>0</v>
      </c>
      <c r="AO1138" s="33">
        <f t="shared" ref="AO1138" ca="1" si="1411">AN1136-AO1136</f>
        <v>0</v>
      </c>
      <c r="AP1138" s="33">
        <f t="shared" ref="AP1138" ca="1" si="1412">AO1136-AP1136</f>
        <v>0</v>
      </c>
      <c r="AQ1138" s="33">
        <f t="shared" ref="AQ1138" ca="1" si="1413">AP1136-AQ1136</f>
        <v>0</v>
      </c>
      <c r="AR1138" s="33">
        <f t="shared" ref="AR1138" ca="1" si="1414">AQ1136-AR1136</f>
        <v>0</v>
      </c>
      <c r="AS1138" s="33">
        <f t="shared" ref="AS1138" ca="1" si="1415">AR1136-AS1136</f>
        <v>0</v>
      </c>
      <c r="AT1138" s="33">
        <f t="shared" ref="AT1138" ca="1" si="1416">AS1136-AT1136</f>
        <v>0</v>
      </c>
      <c r="AU1138" s="33">
        <f t="shared" ref="AU1138" ca="1" si="1417">AT1136-AU1136</f>
        <v>0</v>
      </c>
      <c r="AV1138" s="33">
        <f t="shared" ref="AV1138" ca="1" si="1418">AU1136-AV1136</f>
        <v>0</v>
      </c>
      <c r="AW1138" s="33">
        <f t="shared" ref="AW1138" ca="1" si="1419">AV1136-AW1136</f>
        <v>0</v>
      </c>
      <c r="AX1138" s="33">
        <f t="shared" ref="AX1138" ca="1" si="1420">AW1136-AX1136</f>
        <v>0</v>
      </c>
      <c r="AY1138" s="33">
        <f t="shared" ref="AY1138" ca="1" si="1421">AX1136-AY1136</f>
        <v>0</v>
      </c>
      <c r="AZ1138" s="33">
        <f t="shared" ref="AZ1138" ca="1" si="1422">AY1136-AZ1136</f>
        <v>0</v>
      </c>
      <c r="BA1138" s="33">
        <f t="shared" ref="BA1138" ca="1" si="1423">AZ1136-BA1136</f>
        <v>0</v>
      </c>
      <c r="BB1138" s="33">
        <f t="shared" ref="BB1138" ca="1" si="1424">BA1136-BB1136</f>
        <v>0</v>
      </c>
      <c r="BC1138" s="33">
        <f t="shared" ref="BC1138" ca="1" si="1425">BB1136-BC1136</f>
        <v>0</v>
      </c>
      <c r="BD1138" s="33">
        <f t="shared" ref="BD1138" ca="1" si="1426">BC1136-BD1136</f>
        <v>0</v>
      </c>
      <c r="BE1138" s="33">
        <f t="shared" ref="BE1138" ca="1" si="1427">BD1136-BE1136</f>
        <v>0</v>
      </c>
      <c r="BF1138" s="33">
        <f t="shared" ref="BF1138" ca="1" si="1428">BE1136-BF1136</f>
        <v>0</v>
      </c>
      <c r="BG1138" s="33">
        <f t="shared" ref="BG1138" ca="1" si="1429">BF1136-BG1136</f>
        <v>0</v>
      </c>
      <c r="BH1138" s="33">
        <f t="shared" ref="BH1138" ca="1" si="1430">BG1136-BH1136</f>
        <v>0</v>
      </c>
      <c r="BI1138" s="33">
        <f t="shared" ref="BI1138" ca="1" si="1431">BH1136-BI1136</f>
        <v>0</v>
      </c>
      <c r="BJ1138" s="33">
        <f t="shared" ref="BJ1138" ca="1" si="1432">BI1136-BJ1136</f>
        <v>0</v>
      </c>
      <c r="BK1138" s="33">
        <f t="shared" ref="BK1138" ca="1" si="1433">BJ1136-BK1136</f>
        <v>0</v>
      </c>
      <c r="BL1138" s="33">
        <f t="shared" ref="BL1138" ca="1" si="1434">BK1136-BL1136</f>
        <v>0</v>
      </c>
      <c r="BM1138" s="33">
        <f t="shared" ref="BM1138" ca="1" si="1435">BL1136-BM1136</f>
        <v>0</v>
      </c>
      <c r="BN1138" s="33">
        <f t="shared" ref="BN1138" ca="1" si="1436">BM1136-BN1136</f>
        <v>0</v>
      </c>
      <c r="BO1138" s="33">
        <f t="shared" ref="BO1138" ca="1" si="1437">BN1136-BO1136</f>
        <v>0</v>
      </c>
      <c r="BP1138" s="33">
        <f t="shared" ref="BP1138" ca="1" si="1438">BO1136-BP1136</f>
        <v>0</v>
      </c>
      <c r="BQ1138" s="33">
        <f t="shared" ref="BQ1138" ca="1" si="1439">BP1136-BQ1136</f>
        <v>0</v>
      </c>
      <c r="BR1138" s="33">
        <f t="shared" ref="BR1138" ca="1" si="1440">BQ1136-BR1136</f>
        <v>0</v>
      </c>
      <c r="BS1138" s="33">
        <f t="shared" ref="BS1138" ca="1" si="1441">BR1136-BS1136</f>
        <v>0</v>
      </c>
      <c r="BT1138" s="33">
        <f t="shared" ref="BT1138" ca="1" si="1442">BS1136-BT1136</f>
        <v>0</v>
      </c>
      <c r="BU1138" s="33">
        <f t="shared" ref="BU1138" ca="1" si="1443">BT1136-BU1136</f>
        <v>0</v>
      </c>
      <c r="BV1138" s="33">
        <f t="shared" ref="BV1138" ca="1" si="1444">BU1136-BV1136</f>
        <v>0</v>
      </c>
      <c r="BW1138" s="33">
        <f t="shared" ref="BW1138" ca="1" si="1445">BV1136-BW1136</f>
        <v>0</v>
      </c>
      <c r="BX1138" s="33">
        <f t="shared" ref="BX1138" ca="1" si="1446">BW1136-BX1136</f>
        <v>0</v>
      </c>
      <c r="BY1138" s="33">
        <f t="shared" ref="BY1138" ca="1" si="1447">BX1136-BY1136</f>
        <v>0</v>
      </c>
      <c r="BZ1138" s="33">
        <f t="shared" ref="BZ1138" ca="1" si="1448">BY1136-BZ1136</f>
        <v>0</v>
      </c>
      <c r="CA1138" s="33">
        <f t="shared" ref="CA1138" ca="1" si="1449">BZ1136-CA1136</f>
        <v>0</v>
      </c>
      <c r="CB1138" s="33">
        <f t="shared" ref="CB1138" ca="1" si="1450">CA1136-CB1136</f>
        <v>0</v>
      </c>
      <c r="CC1138" s="33">
        <f t="shared" ref="CC1138" ca="1" si="1451">CB1136-CC1136</f>
        <v>0</v>
      </c>
      <c r="CD1138" s="33">
        <f t="shared" ref="CD1138" ca="1" si="1452">CC1136-CD1136</f>
        <v>0</v>
      </c>
      <c r="CE1138" s="33">
        <f t="shared" ref="CE1138" ca="1" si="1453">CD1136-CE1136</f>
        <v>0</v>
      </c>
      <c r="CF1138" s="33">
        <f t="shared" ref="CF1138" ca="1" si="1454">CE1136-CF1136</f>
        <v>0</v>
      </c>
      <c r="CG1138" s="33">
        <f t="shared" ref="CG1138" ca="1" si="1455">CF1136-CG1136</f>
        <v>0</v>
      </c>
      <c r="CH1138" s="33">
        <f t="shared" ref="CH1138" ca="1" si="1456">CG1136-CH1136</f>
        <v>0</v>
      </c>
      <c r="CI1138" s="33">
        <f t="shared" ref="CI1138" ca="1" si="1457">CH1136-CI1136</f>
        <v>0</v>
      </c>
      <c r="CJ1138" s="33">
        <f t="shared" ref="CJ1138" ca="1" si="1458">CI1136-CJ1136</f>
        <v>0</v>
      </c>
      <c r="CK1138" s="33">
        <f t="shared" ref="CK1138" ca="1" si="1459">CJ1136-CK1136</f>
        <v>0</v>
      </c>
      <c r="CL1138" s="33">
        <f t="shared" ref="CL1138" ca="1" si="1460">CK1136-CL1136</f>
        <v>0</v>
      </c>
      <c r="CO1138" s="33" t="e">
        <f t="shared" ref="CO1138" ca="1" si="1461">CN1136-CO1136</f>
        <v>#N/A</v>
      </c>
      <c r="CP1138" s="33" t="e">
        <f t="shared" ref="CP1138" ca="1" si="1462">CO1136-CP1136</f>
        <v>#N/A</v>
      </c>
      <c r="CQ1138" s="33" t="e">
        <f t="shared" ref="CQ1138" ca="1" si="1463">CP1136-CQ1136</f>
        <v>#N/A</v>
      </c>
      <c r="CR1138" s="33" t="e">
        <f t="shared" ref="CR1138" ca="1" si="1464">CQ1136-CR1136</f>
        <v>#N/A</v>
      </c>
      <c r="CS1138" s="33" t="e">
        <f t="shared" ref="CS1138" ca="1" si="1465">CR1136-CS1136</f>
        <v>#N/A</v>
      </c>
      <c r="CT1138" s="33" t="e">
        <f t="shared" ref="CT1138" ca="1" si="1466">CS1136-CT1136</f>
        <v>#N/A</v>
      </c>
      <c r="CU1138" s="33" t="e">
        <f t="shared" ref="CU1138" ca="1" si="1467">CT1136-CU1136</f>
        <v>#N/A</v>
      </c>
      <c r="CV1138" s="33" t="e">
        <f t="shared" ref="CV1138" ca="1" si="1468">CU1136-CV1136</f>
        <v>#N/A</v>
      </c>
      <c r="CW1138" s="33" t="e">
        <f t="shared" ref="CW1138" ca="1" si="1469">CV1136-CW1136</f>
        <v>#N/A</v>
      </c>
      <c r="CX1138" s="33" t="e">
        <f t="shared" ref="CX1138" ca="1" si="1470">CW1136-CX1136</f>
        <v>#N/A</v>
      </c>
      <c r="CY1138" s="33" t="e">
        <f t="shared" ref="CY1138" ca="1" si="1471">CX1136-CY1136</f>
        <v>#N/A</v>
      </c>
      <c r="CZ1138" s="33" t="e">
        <f t="shared" ref="CZ1138" ca="1" si="1472">CY1136-CZ1136</f>
        <v>#N/A</v>
      </c>
      <c r="DA1138" s="33" t="e">
        <f t="shared" ref="DA1138" ca="1" si="1473">CZ1136-DA1136</f>
        <v>#N/A</v>
      </c>
      <c r="DB1138" s="33" t="e">
        <f t="shared" ref="DB1138" ca="1" si="1474">DA1136-DB1136</f>
        <v>#N/A</v>
      </c>
      <c r="DC1138" s="33" t="e">
        <f t="shared" ref="DC1138" ca="1" si="1475">DB1136-DC1136</f>
        <v>#N/A</v>
      </c>
      <c r="DD1138" s="33" t="e">
        <f t="shared" ref="DD1138" ca="1" si="1476">DC1136-DD1136</f>
        <v>#N/A</v>
      </c>
      <c r="DE1138" s="33" t="e">
        <f t="shared" ref="DE1138" ca="1" si="1477">DD1136-DE1136</f>
        <v>#N/A</v>
      </c>
      <c r="DF1138" s="33" t="e">
        <f t="shared" ref="DF1138" ca="1" si="1478">DE1136-DF1136</f>
        <v>#N/A</v>
      </c>
      <c r="DG1138" s="33" t="e">
        <f t="shared" ref="DG1138" ca="1" si="1479">DF1136-DG1136</f>
        <v>#N/A</v>
      </c>
      <c r="DH1138" s="33" t="e">
        <f t="shared" ref="DH1138" ca="1" si="1480">DG1136-DH1136</f>
        <v>#N/A</v>
      </c>
      <c r="DI1138" s="33" t="e">
        <f t="shared" ref="DI1138" ca="1" si="1481">DH1136-DI1136</f>
        <v>#N/A</v>
      </c>
      <c r="DJ1138" s="33" t="e">
        <f t="shared" ref="DJ1138" ca="1" si="1482">DI1136-DJ1136</f>
        <v>#N/A</v>
      </c>
      <c r="DK1138" s="33" t="e">
        <f t="shared" ref="DK1138" ca="1" si="1483">DJ1136-DK1136</f>
        <v>#N/A</v>
      </c>
      <c r="DL1138" s="33" t="e">
        <f t="shared" ref="DL1138" ca="1" si="1484">DK1136-DL1136</f>
        <v>#N/A</v>
      </c>
    </row>
    <row r="1139" spans="1:116" x14ac:dyDescent="0.4">
      <c r="B1139" s="164" t="s">
        <v>244</v>
      </c>
      <c r="C1139" s="164"/>
      <c r="D1139" s="164" t="s">
        <v>826</v>
      </c>
      <c r="E1139" s="204" t="str">
        <f t="shared" si="1386"/>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826</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826</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826</v>
      </c>
      <c r="E1142" s="204" t="str">
        <f t="shared" ref="E1142:E1147" si="1485">ROW()&amp;" "&amp;D1142</f>
        <v>1142 WCINVBATCH-SV</v>
      </c>
      <c r="G1142" s="8" t="str">
        <f>G1113</f>
        <v>Primary revenue driver</v>
      </c>
      <c r="K1142" s="53"/>
      <c r="L1142" s="53"/>
      <c r="M1142" s="53"/>
      <c r="N1142" s="53"/>
      <c r="O1142" s="53"/>
      <c r="P1142" s="53"/>
      <c r="R1142" s="24"/>
      <c r="S1142" s="215" t="str">
        <f t="shared" ref="S1142:AX1142" si="1486">S1102</f>
        <v>S$16</v>
      </c>
      <c r="T1142" s="215" t="str">
        <f t="shared" si="1486"/>
        <v>T$16</v>
      </c>
      <c r="U1142" s="215" t="str">
        <f t="shared" si="1486"/>
        <v>U$16</v>
      </c>
      <c r="V1142" s="215" t="str">
        <f t="shared" si="1486"/>
        <v>V$16</v>
      </c>
      <c r="W1142" s="215" t="str">
        <f t="shared" si="1486"/>
        <v>W$16</v>
      </c>
      <c r="X1142" s="215" t="str">
        <f t="shared" si="1486"/>
        <v>X$16</v>
      </c>
      <c r="Y1142" s="215" t="str">
        <f t="shared" si="1486"/>
        <v>Y$16</v>
      </c>
      <c r="Z1142" s="215" t="str">
        <f t="shared" si="1486"/>
        <v>Z$16</v>
      </c>
      <c r="AA1142" s="215" t="str">
        <f t="shared" si="1486"/>
        <v>AA$16</v>
      </c>
      <c r="AB1142" s="215" t="str">
        <f t="shared" si="1486"/>
        <v>AB$16</v>
      </c>
      <c r="AC1142" s="215" t="str">
        <f t="shared" si="1486"/>
        <v>AC$16</v>
      </c>
      <c r="AD1142" s="215" t="str">
        <f t="shared" si="1486"/>
        <v>AD$16</v>
      </c>
      <c r="AE1142" s="215" t="str">
        <f t="shared" si="1486"/>
        <v>AE$16</v>
      </c>
      <c r="AF1142" s="215" t="str">
        <f t="shared" si="1486"/>
        <v>AF$16</v>
      </c>
      <c r="AG1142" s="215" t="str">
        <f t="shared" si="1486"/>
        <v>AG$16</v>
      </c>
      <c r="AH1142" s="215" t="str">
        <f t="shared" si="1486"/>
        <v>AH$16</v>
      </c>
      <c r="AI1142" s="215" t="str">
        <f t="shared" si="1486"/>
        <v>AI$16</v>
      </c>
      <c r="AJ1142" s="215" t="str">
        <f t="shared" si="1486"/>
        <v>AJ$16</v>
      </c>
      <c r="AK1142" s="215" t="str">
        <f t="shared" si="1486"/>
        <v>AK$16</v>
      </c>
      <c r="AL1142" s="215" t="str">
        <f t="shared" si="1486"/>
        <v>AL$16</v>
      </c>
      <c r="AM1142" s="215" t="str">
        <f t="shared" si="1486"/>
        <v>AM$16</v>
      </c>
      <c r="AN1142" s="215" t="str">
        <f t="shared" si="1486"/>
        <v>AN$16</v>
      </c>
      <c r="AO1142" s="215" t="str">
        <f t="shared" si="1486"/>
        <v>AO$16</v>
      </c>
      <c r="AP1142" s="215" t="str">
        <f t="shared" si="1486"/>
        <v>AP$16</v>
      </c>
      <c r="AQ1142" s="215" t="str">
        <f t="shared" si="1486"/>
        <v>AQ$16</v>
      </c>
      <c r="AR1142" s="215" t="str">
        <f t="shared" si="1486"/>
        <v>AR$16</v>
      </c>
      <c r="AS1142" s="215" t="str">
        <f t="shared" si="1486"/>
        <v>AS$16</v>
      </c>
      <c r="AT1142" s="215" t="str">
        <f t="shared" si="1486"/>
        <v>AT$16</v>
      </c>
      <c r="AU1142" s="215" t="str">
        <f t="shared" si="1486"/>
        <v>AU$16</v>
      </c>
      <c r="AV1142" s="215" t="str">
        <f t="shared" si="1486"/>
        <v>AV$16</v>
      </c>
      <c r="AW1142" s="215" t="str">
        <f t="shared" si="1486"/>
        <v>AW$16</v>
      </c>
      <c r="AX1142" s="215" t="str">
        <f t="shared" si="1486"/>
        <v>AX$16</v>
      </c>
      <c r="AY1142" s="215" t="str">
        <f t="shared" ref="AY1142:CD1142" si="1487">AY1102</f>
        <v>AY$16</v>
      </c>
      <c r="AZ1142" s="215" t="str">
        <f t="shared" si="1487"/>
        <v>AZ$16</v>
      </c>
      <c r="BA1142" s="215" t="str">
        <f t="shared" si="1487"/>
        <v>BA$16</v>
      </c>
      <c r="BB1142" s="215" t="str">
        <f t="shared" si="1487"/>
        <v>BB$16</v>
      </c>
      <c r="BC1142" s="215" t="str">
        <f t="shared" si="1487"/>
        <v>BC$16</v>
      </c>
      <c r="BD1142" s="215" t="str">
        <f t="shared" si="1487"/>
        <v>BD$16</v>
      </c>
      <c r="BE1142" s="215" t="str">
        <f t="shared" si="1487"/>
        <v>BE$16</v>
      </c>
      <c r="BF1142" s="215" t="str">
        <f t="shared" si="1487"/>
        <v>BF$16</v>
      </c>
      <c r="BG1142" s="215" t="str">
        <f t="shared" si="1487"/>
        <v>BG$16</v>
      </c>
      <c r="BH1142" s="215" t="str">
        <f t="shared" si="1487"/>
        <v>BH$16</v>
      </c>
      <c r="BI1142" s="215" t="str">
        <f t="shared" si="1487"/>
        <v>BI$16</v>
      </c>
      <c r="BJ1142" s="215" t="str">
        <f t="shared" si="1487"/>
        <v>BJ$16</v>
      </c>
      <c r="BK1142" s="215" t="str">
        <f t="shared" si="1487"/>
        <v>BK$16</v>
      </c>
      <c r="BL1142" s="215" t="str">
        <f t="shared" si="1487"/>
        <v>BL$16</v>
      </c>
      <c r="BM1142" s="215" t="str">
        <f t="shared" si="1487"/>
        <v>BM$16</v>
      </c>
      <c r="BN1142" s="215" t="str">
        <f t="shared" si="1487"/>
        <v>BN$16</v>
      </c>
      <c r="BO1142" s="215" t="str">
        <f t="shared" si="1487"/>
        <v>BO$16</v>
      </c>
      <c r="BP1142" s="215" t="str">
        <f t="shared" si="1487"/>
        <v>BP$16</v>
      </c>
      <c r="BQ1142" s="215" t="str">
        <f t="shared" si="1487"/>
        <v>BQ$16</v>
      </c>
      <c r="BR1142" s="215" t="str">
        <f t="shared" si="1487"/>
        <v>BR$16</v>
      </c>
      <c r="BS1142" s="215" t="str">
        <f t="shared" si="1487"/>
        <v>BS$16</v>
      </c>
      <c r="BT1142" s="215" t="str">
        <f t="shared" si="1487"/>
        <v>BT$16</v>
      </c>
      <c r="BU1142" s="215" t="str">
        <f t="shared" si="1487"/>
        <v>BU$16</v>
      </c>
      <c r="BV1142" s="215" t="str">
        <f t="shared" si="1487"/>
        <v>BV$16</v>
      </c>
      <c r="BW1142" s="215" t="str">
        <f t="shared" si="1487"/>
        <v>BW$16</v>
      </c>
      <c r="BX1142" s="215" t="str">
        <f t="shared" si="1487"/>
        <v>BX$16</v>
      </c>
      <c r="BY1142" s="215" t="str">
        <f t="shared" si="1487"/>
        <v>BY$16</v>
      </c>
      <c r="BZ1142" s="215" t="str">
        <f t="shared" si="1487"/>
        <v>BZ$16</v>
      </c>
      <c r="CA1142" s="215" t="str">
        <f t="shared" si="1487"/>
        <v>CA$16</v>
      </c>
      <c r="CB1142" s="215" t="str">
        <f t="shared" si="1487"/>
        <v>CB$16</v>
      </c>
      <c r="CC1142" s="215" t="str">
        <f t="shared" si="1487"/>
        <v>CC$16</v>
      </c>
      <c r="CD1142" s="215" t="str">
        <f t="shared" si="1487"/>
        <v>CD$16</v>
      </c>
      <c r="CE1142" s="215" t="str">
        <f t="shared" ref="CE1142:CL1142" si="1488">CE1102</f>
        <v>CE$16</v>
      </c>
      <c r="CF1142" s="215" t="str">
        <f t="shared" si="1488"/>
        <v>CF$16</v>
      </c>
      <c r="CG1142" s="215" t="str">
        <f t="shared" si="1488"/>
        <v>CG$16</v>
      </c>
      <c r="CH1142" s="215" t="str">
        <f t="shared" si="1488"/>
        <v>CH$16</v>
      </c>
      <c r="CI1142" s="215" t="str">
        <f t="shared" si="1488"/>
        <v>CI$16</v>
      </c>
      <c r="CJ1142" s="215" t="str">
        <f t="shared" si="1488"/>
        <v>CJ$16</v>
      </c>
      <c r="CK1142" s="215" t="str">
        <f t="shared" si="1488"/>
        <v>CK$16</v>
      </c>
      <c r="CL1142" s="215" t="str">
        <f t="shared" si="1488"/>
        <v>CL$16</v>
      </c>
      <c r="CO1142" s="215" t="str">
        <f t="shared" ref="CO1142:DL1142" si="1489">CO1102</f>
        <v>CO$16</v>
      </c>
      <c r="CP1142" s="215" t="str">
        <f t="shared" si="1489"/>
        <v>CP$16</v>
      </c>
      <c r="CQ1142" s="215" t="str">
        <f t="shared" si="1489"/>
        <v>CQ$16</v>
      </c>
      <c r="CR1142" s="215" t="str">
        <f t="shared" si="1489"/>
        <v>CR$16</v>
      </c>
      <c r="CS1142" s="215" t="str">
        <f t="shared" si="1489"/>
        <v>CS$16</v>
      </c>
      <c r="CT1142" s="215" t="str">
        <f t="shared" si="1489"/>
        <v>CT$16</v>
      </c>
      <c r="CU1142" s="215" t="str">
        <f t="shared" si="1489"/>
        <v>CU$16</v>
      </c>
      <c r="CV1142" s="215" t="str">
        <f t="shared" si="1489"/>
        <v>CV$16</v>
      </c>
      <c r="CW1142" s="215" t="str">
        <f t="shared" si="1489"/>
        <v>CW$16</v>
      </c>
      <c r="CX1142" s="215" t="str">
        <f t="shared" si="1489"/>
        <v>CX$16</v>
      </c>
      <c r="CY1142" s="215" t="str">
        <f t="shared" si="1489"/>
        <v>CY$16</v>
      </c>
      <c r="CZ1142" s="215" t="str">
        <f t="shared" si="1489"/>
        <v>CZ$16</v>
      </c>
      <c r="DA1142" s="215" t="str">
        <f t="shared" si="1489"/>
        <v>DA$16</v>
      </c>
      <c r="DB1142" s="215" t="str">
        <f t="shared" si="1489"/>
        <v>DB$16</v>
      </c>
      <c r="DC1142" s="215" t="str">
        <f t="shared" si="1489"/>
        <v>DC$16</v>
      </c>
      <c r="DD1142" s="215" t="str">
        <f t="shared" si="1489"/>
        <v>DD$16</v>
      </c>
      <c r="DE1142" s="215" t="str">
        <f t="shared" si="1489"/>
        <v>DE$16</v>
      </c>
      <c r="DF1142" s="215" t="str">
        <f t="shared" si="1489"/>
        <v>DF$16</v>
      </c>
      <c r="DG1142" s="215" t="str">
        <f t="shared" si="1489"/>
        <v>DG$16</v>
      </c>
      <c r="DH1142" s="215" t="str">
        <f t="shared" si="1489"/>
        <v>DH$16</v>
      </c>
      <c r="DI1142" s="215" t="str">
        <f t="shared" si="1489"/>
        <v>DI$16</v>
      </c>
      <c r="DJ1142" s="215" t="str">
        <f t="shared" si="1489"/>
        <v>DJ$16</v>
      </c>
      <c r="DK1142" s="215" t="str">
        <f t="shared" si="1489"/>
        <v>DK$16</v>
      </c>
      <c r="DL1142" s="215" t="str">
        <f t="shared" si="1489"/>
        <v>DL$16</v>
      </c>
    </row>
    <row r="1143" spans="1:116" x14ac:dyDescent="0.4">
      <c r="B1143" s="164" t="s">
        <v>332</v>
      </c>
      <c r="C1143" s="164"/>
      <c r="D1143" s="164" t="s">
        <v>826</v>
      </c>
      <c r="E1143" s="204" t="str">
        <f t="shared" si="1485"/>
        <v>1143 WCINVBATCH-SV</v>
      </c>
      <c r="G1143" s="8" t="str">
        <f>G1114</f>
        <v>Primary volume driver</v>
      </c>
      <c r="H1143" s="56"/>
      <c r="I1143" s="79"/>
      <c r="J1143" s="79"/>
      <c r="K1143" s="15"/>
      <c r="L1143" s="15"/>
      <c r="M1143" s="15"/>
      <c r="N1143" s="15"/>
      <c r="O1143" s="15"/>
      <c r="P1143" s="15"/>
      <c r="R1143" s="15"/>
      <c r="S1143" s="215" t="str">
        <f t="shared" ref="S1143:AX1143" si="1490">S1103</f>
        <v>S$17</v>
      </c>
      <c r="T1143" s="215" t="str">
        <f t="shared" si="1490"/>
        <v>T$17</v>
      </c>
      <c r="U1143" s="215" t="str">
        <f t="shared" si="1490"/>
        <v>U$17</v>
      </c>
      <c r="V1143" s="215" t="str">
        <f t="shared" si="1490"/>
        <v>V$17</v>
      </c>
      <c r="W1143" s="215" t="str">
        <f t="shared" si="1490"/>
        <v>W$17</v>
      </c>
      <c r="X1143" s="215" t="str">
        <f t="shared" si="1490"/>
        <v>X$17</v>
      </c>
      <c r="Y1143" s="215" t="str">
        <f t="shared" si="1490"/>
        <v>Y$17</v>
      </c>
      <c r="Z1143" s="215" t="str">
        <f t="shared" si="1490"/>
        <v>Z$17</v>
      </c>
      <c r="AA1143" s="215" t="str">
        <f t="shared" si="1490"/>
        <v>AA$17</v>
      </c>
      <c r="AB1143" s="215" t="str">
        <f t="shared" si="1490"/>
        <v>AB$17</v>
      </c>
      <c r="AC1143" s="215" t="str">
        <f t="shared" si="1490"/>
        <v>AC$17</v>
      </c>
      <c r="AD1143" s="215" t="str">
        <f t="shared" si="1490"/>
        <v>AD$17</v>
      </c>
      <c r="AE1143" s="215" t="str">
        <f t="shared" si="1490"/>
        <v>AE$17</v>
      </c>
      <c r="AF1143" s="215" t="str">
        <f t="shared" si="1490"/>
        <v>AF$17</v>
      </c>
      <c r="AG1143" s="215" t="str">
        <f t="shared" si="1490"/>
        <v>AG$17</v>
      </c>
      <c r="AH1143" s="215" t="str">
        <f t="shared" si="1490"/>
        <v>AH$17</v>
      </c>
      <c r="AI1143" s="215" t="str">
        <f t="shared" si="1490"/>
        <v>AI$17</v>
      </c>
      <c r="AJ1143" s="215" t="str">
        <f t="shared" si="1490"/>
        <v>AJ$17</v>
      </c>
      <c r="AK1143" s="215" t="str">
        <f t="shared" si="1490"/>
        <v>AK$17</v>
      </c>
      <c r="AL1143" s="215" t="str">
        <f t="shared" si="1490"/>
        <v>AL$17</v>
      </c>
      <c r="AM1143" s="215" t="str">
        <f t="shared" si="1490"/>
        <v>AM$17</v>
      </c>
      <c r="AN1143" s="215" t="str">
        <f t="shared" si="1490"/>
        <v>AN$17</v>
      </c>
      <c r="AO1143" s="215" t="str">
        <f t="shared" si="1490"/>
        <v>AO$17</v>
      </c>
      <c r="AP1143" s="215" t="str">
        <f t="shared" si="1490"/>
        <v>AP$17</v>
      </c>
      <c r="AQ1143" s="215" t="str">
        <f t="shared" si="1490"/>
        <v>AQ$17</v>
      </c>
      <c r="AR1143" s="215" t="str">
        <f t="shared" si="1490"/>
        <v>AR$17</v>
      </c>
      <c r="AS1143" s="215" t="str">
        <f t="shared" si="1490"/>
        <v>AS$17</v>
      </c>
      <c r="AT1143" s="215" t="str">
        <f t="shared" si="1490"/>
        <v>AT$17</v>
      </c>
      <c r="AU1143" s="215" t="str">
        <f t="shared" si="1490"/>
        <v>AU$17</v>
      </c>
      <c r="AV1143" s="215" t="str">
        <f t="shared" si="1490"/>
        <v>AV$17</v>
      </c>
      <c r="AW1143" s="215" t="str">
        <f t="shared" si="1490"/>
        <v>AW$17</v>
      </c>
      <c r="AX1143" s="215" t="str">
        <f t="shared" si="1490"/>
        <v>AX$17</v>
      </c>
      <c r="AY1143" s="215" t="str">
        <f t="shared" ref="AY1143:CD1143" si="1491">AY1103</f>
        <v>AY$17</v>
      </c>
      <c r="AZ1143" s="215" t="str">
        <f t="shared" si="1491"/>
        <v>AZ$17</v>
      </c>
      <c r="BA1143" s="215" t="str">
        <f t="shared" si="1491"/>
        <v>BA$17</v>
      </c>
      <c r="BB1143" s="215" t="str">
        <f t="shared" si="1491"/>
        <v>BB$17</v>
      </c>
      <c r="BC1143" s="215" t="str">
        <f t="shared" si="1491"/>
        <v>BC$17</v>
      </c>
      <c r="BD1143" s="215" t="str">
        <f t="shared" si="1491"/>
        <v>BD$17</v>
      </c>
      <c r="BE1143" s="215" t="str">
        <f t="shared" si="1491"/>
        <v>BE$17</v>
      </c>
      <c r="BF1143" s="215" t="str">
        <f t="shared" si="1491"/>
        <v>BF$17</v>
      </c>
      <c r="BG1143" s="215" t="str">
        <f t="shared" si="1491"/>
        <v>BG$17</v>
      </c>
      <c r="BH1143" s="215" t="str">
        <f t="shared" si="1491"/>
        <v>BH$17</v>
      </c>
      <c r="BI1143" s="215" t="str">
        <f t="shared" si="1491"/>
        <v>BI$17</v>
      </c>
      <c r="BJ1143" s="215" t="str">
        <f t="shared" si="1491"/>
        <v>BJ$17</v>
      </c>
      <c r="BK1143" s="215" t="str">
        <f t="shared" si="1491"/>
        <v>BK$17</v>
      </c>
      <c r="BL1143" s="215" t="str">
        <f t="shared" si="1491"/>
        <v>BL$17</v>
      </c>
      <c r="BM1143" s="215" t="str">
        <f t="shared" si="1491"/>
        <v>BM$17</v>
      </c>
      <c r="BN1143" s="215" t="str">
        <f t="shared" si="1491"/>
        <v>BN$17</v>
      </c>
      <c r="BO1143" s="215" t="str">
        <f t="shared" si="1491"/>
        <v>BO$17</v>
      </c>
      <c r="BP1143" s="215" t="str">
        <f t="shared" si="1491"/>
        <v>BP$17</v>
      </c>
      <c r="BQ1143" s="215" t="str">
        <f t="shared" si="1491"/>
        <v>BQ$17</v>
      </c>
      <c r="BR1143" s="215" t="str">
        <f t="shared" si="1491"/>
        <v>BR$17</v>
      </c>
      <c r="BS1143" s="215" t="str">
        <f t="shared" si="1491"/>
        <v>BS$17</v>
      </c>
      <c r="BT1143" s="215" t="str">
        <f t="shared" si="1491"/>
        <v>BT$17</v>
      </c>
      <c r="BU1143" s="215" t="str">
        <f t="shared" si="1491"/>
        <v>BU$17</v>
      </c>
      <c r="BV1143" s="215" t="str">
        <f t="shared" si="1491"/>
        <v>BV$17</v>
      </c>
      <c r="BW1143" s="215" t="str">
        <f t="shared" si="1491"/>
        <v>BW$17</v>
      </c>
      <c r="BX1143" s="215" t="str">
        <f t="shared" si="1491"/>
        <v>BX$17</v>
      </c>
      <c r="BY1143" s="215" t="str">
        <f t="shared" si="1491"/>
        <v>BY$17</v>
      </c>
      <c r="BZ1143" s="215" t="str">
        <f t="shared" si="1491"/>
        <v>BZ$17</v>
      </c>
      <c r="CA1143" s="215" t="str">
        <f t="shared" si="1491"/>
        <v>CA$17</v>
      </c>
      <c r="CB1143" s="215" t="str">
        <f t="shared" si="1491"/>
        <v>CB$17</v>
      </c>
      <c r="CC1143" s="215" t="str">
        <f t="shared" si="1491"/>
        <v>CC$17</v>
      </c>
      <c r="CD1143" s="215" t="str">
        <f t="shared" si="1491"/>
        <v>CD$17</v>
      </c>
      <c r="CE1143" s="215" t="str">
        <f t="shared" ref="CE1143:CL1143" si="1492">CE1103</f>
        <v>CE$17</v>
      </c>
      <c r="CF1143" s="215" t="str">
        <f t="shared" si="1492"/>
        <v>CF$17</v>
      </c>
      <c r="CG1143" s="215" t="str">
        <f t="shared" si="1492"/>
        <v>CG$17</v>
      </c>
      <c r="CH1143" s="215" t="str">
        <f t="shared" si="1492"/>
        <v>CH$17</v>
      </c>
      <c r="CI1143" s="215" t="str">
        <f t="shared" si="1492"/>
        <v>CI$17</v>
      </c>
      <c r="CJ1143" s="215" t="str">
        <f t="shared" si="1492"/>
        <v>CJ$17</v>
      </c>
      <c r="CK1143" s="215" t="str">
        <f t="shared" si="1492"/>
        <v>CK$17</v>
      </c>
      <c r="CL1143" s="215" t="str">
        <f t="shared" si="1492"/>
        <v>CL$17</v>
      </c>
      <c r="CN1143" s="79"/>
      <c r="CO1143" s="215" t="str">
        <f t="shared" ref="CO1143:DL1143" si="1493">CO1103</f>
        <v>CO$17</v>
      </c>
      <c r="CP1143" s="215" t="str">
        <f t="shared" si="1493"/>
        <v>CP$17</v>
      </c>
      <c r="CQ1143" s="215" t="str">
        <f t="shared" si="1493"/>
        <v>CQ$17</v>
      </c>
      <c r="CR1143" s="215" t="str">
        <f t="shared" si="1493"/>
        <v>CR$17</v>
      </c>
      <c r="CS1143" s="215" t="str">
        <f t="shared" si="1493"/>
        <v>CS$17</v>
      </c>
      <c r="CT1143" s="215" t="str">
        <f t="shared" si="1493"/>
        <v>CT$17</v>
      </c>
      <c r="CU1143" s="215" t="str">
        <f t="shared" si="1493"/>
        <v>CU$17</v>
      </c>
      <c r="CV1143" s="215" t="str">
        <f t="shared" si="1493"/>
        <v>CV$17</v>
      </c>
      <c r="CW1143" s="215" t="str">
        <f t="shared" si="1493"/>
        <v>CW$17</v>
      </c>
      <c r="CX1143" s="215" t="str">
        <f t="shared" si="1493"/>
        <v>CX$17</v>
      </c>
      <c r="CY1143" s="215" t="str">
        <f t="shared" si="1493"/>
        <v>CY$17</v>
      </c>
      <c r="CZ1143" s="215" t="str">
        <f t="shared" si="1493"/>
        <v>CZ$17</v>
      </c>
      <c r="DA1143" s="215" t="str">
        <f t="shared" si="1493"/>
        <v>DA$17</v>
      </c>
      <c r="DB1143" s="215" t="str">
        <f t="shared" si="1493"/>
        <v>DB$17</v>
      </c>
      <c r="DC1143" s="215" t="str">
        <f t="shared" si="1493"/>
        <v>DC$17</v>
      </c>
      <c r="DD1143" s="215" t="str">
        <f t="shared" si="1493"/>
        <v>DD$17</v>
      </c>
      <c r="DE1143" s="215" t="str">
        <f t="shared" si="1493"/>
        <v>DE$17</v>
      </c>
      <c r="DF1143" s="215" t="str">
        <f t="shared" si="1493"/>
        <v>DF$17</v>
      </c>
      <c r="DG1143" s="215" t="str">
        <f t="shared" si="1493"/>
        <v>DG$17</v>
      </c>
      <c r="DH1143" s="215" t="str">
        <f t="shared" si="1493"/>
        <v>DH$17</v>
      </c>
      <c r="DI1143" s="215" t="str">
        <f t="shared" si="1493"/>
        <v>DI$17</v>
      </c>
      <c r="DJ1143" s="215" t="str">
        <f t="shared" si="1493"/>
        <v>DJ$17</v>
      </c>
      <c r="DK1143" s="215" t="str">
        <f t="shared" si="1493"/>
        <v>DK$17</v>
      </c>
      <c r="DL1143" s="215" t="str">
        <f t="shared" si="1493"/>
        <v>DL$17</v>
      </c>
    </row>
    <row r="1144" spans="1:116" x14ac:dyDescent="0.4">
      <c r="B1144" s="164" t="s">
        <v>332</v>
      </c>
      <c r="C1144" s="164"/>
      <c r="D1144" s="164" t="s">
        <v>826</v>
      </c>
      <c r="E1144" s="204" t="str">
        <f t="shared" si="1485"/>
        <v>1144 WCINVBATCH-SV</v>
      </c>
      <c r="G1144" s="89" t="str">
        <f>G1119</f>
        <v xml:space="preserve">COGS w/ inventory - volume driven: </v>
      </c>
      <c r="H1144" s="12"/>
      <c r="I1144" s="60"/>
      <c r="J1144" s="60"/>
      <c r="K1144" s="15"/>
      <c r="L1144" s="15"/>
      <c r="M1144" s="15"/>
      <c r="N1144" s="15"/>
      <c r="O1144" s="15"/>
      <c r="P1144" s="15"/>
      <c r="R1144" s="15"/>
      <c r="S1144" s="215">
        <f t="shared" ref="S1144:AX1144" si="1494">S1104</f>
        <v>0</v>
      </c>
      <c r="T1144" s="215">
        <f t="shared" si="1494"/>
        <v>0</v>
      </c>
      <c r="U1144" s="215">
        <f t="shared" si="1494"/>
        <v>0</v>
      </c>
      <c r="V1144" s="215">
        <f t="shared" si="1494"/>
        <v>0</v>
      </c>
      <c r="W1144" s="215">
        <f t="shared" si="1494"/>
        <v>0</v>
      </c>
      <c r="X1144" s="215">
        <f t="shared" si="1494"/>
        <v>0</v>
      </c>
      <c r="Y1144" s="215">
        <f t="shared" si="1494"/>
        <v>0</v>
      </c>
      <c r="Z1144" s="215">
        <f t="shared" si="1494"/>
        <v>0</v>
      </c>
      <c r="AA1144" s="215">
        <f t="shared" si="1494"/>
        <v>0</v>
      </c>
      <c r="AB1144" s="215">
        <f t="shared" si="1494"/>
        <v>0</v>
      </c>
      <c r="AC1144" s="215">
        <f t="shared" si="1494"/>
        <v>0</v>
      </c>
      <c r="AD1144" s="215">
        <f t="shared" si="1494"/>
        <v>0</v>
      </c>
      <c r="AE1144" s="215">
        <f t="shared" si="1494"/>
        <v>0</v>
      </c>
      <c r="AF1144" s="215">
        <f t="shared" si="1494"/>
        <v>0</v>
      </c>
      <c r="AG1144" s="215">
        <f t="shared" si="1494"/>
        <v>0</v>
      </c>
      <c r="AH1144" s="215">
        <f t="shared" si="1494"/>
        <v>0</v>
      </c>
      <c r="AI1144" s="215">
        <f t="shared" si="1494"/>
        <v>0</v>
      </c>
      <c r="AJ1144" s="215">
        <f t="shared" si="1494"/>
        <v>0</v>
      </c>
      <c r="AK1144" s="215">
        <f t="shared" si="1494"/>
        <v>0</v>
      </c>
      <c r="AL1144" s="215">
        <f t="shared" si="1494"/>
        <v>0</v>
      </c>
      <c r="AM1144" s="215">
        <f t="shared" si="1494"/>
        <v>0</v>
      </c>
      <c r="AN1144" s="215">
        <f t="shared" si="1494"/>
        <v>0</v>
      </c>
      <c r="AO1144" s="215">
        <f t="shared" si="1494"/>
        <v>0</v>
      </c>
      <c r="AP1144" s="215">
        <f t="shared" si="1494"/>
        <v>0</v>
      </c>
      <c r="AQ1144" s="215">
        <f t="shared" si="1494"/>
        <v>0</v>
      </c>
      <c r="AR1144" s="215">
        <f t="shared" si="1494"/>
        <v>0</v>
      </c>
      <c r="AS1144" s="215">
        <f t="shared" si="1494"/>
        <v>0</v>
      </c>
      <c r="AT1144" s="215">
        <f t="shared" si="1494"/>
        <v>0</v>
      </c>
      <c r="AU1144" s="215">
        <f t="shared" si="1494"/>
        <v>0</v>
      </c>
      <c r="AV1144" s="215">
        <f t="shared" si="1494"/>
        <v>0</v>
      </c>
      <c r="AW1144" s="215">
        <f t="shared" si="1494"/>
        <v>0</v>
      </c>
      <c r="AX1144" s="215">
        <f t="shared" si="1494"/>
        <v>0</v>
      </c>
      <c r="AY1144" s="215">
        <f t="shared" ref="AY1144:CD1144" si="1495">AY1104</f>
        <v>0</v>
      </c>
      <c r="AZ1144" s="215">
        <f t="shared" si="1495"/>
        <v>0</v>
      </c>
      <c r="BA1144" s="215">
        <f t="shared" si="1495"/>
        <v>0</v>
      </c>
      <c r="BB1144" s="215">
        <f t="shared" si="1495"/>
        <v>0</v>
      </c>
      <c r="BC1144" s="215">
        <f t="shared" si="1495"/>
        <v>0</v>
      </c>
      <c r="BD1144" s="215">
        <f t="shared" si="1495"/>
        <v>0</v>
      </c>
      <c r="BE1144" s="215">
        <f t="shared" si="1495"/>
        <v>0</v>
      </c>
      <c r="BF1144" s="215">
        <f t="shared" si="1495"/>
        <v>0</v>
      </c>
      <c r="BG1144" s="215">
        <f t="shared" si="1495"/>
        <v>0</v>
      </c>
      <c r="BH1144" s="215">
        <f t="shared" si="1495"/>
        <v>0</v>
      </c>
      <c r="BI1144" s="215">
        <f t="shared" si="1495"/>
        <v>0</v>
      </c>
      <c r="BJ1144" s="215">
        <f t="shared" si="1495"/>
        <v>0</v>
      </c>
      <c r="BK1144" s="215">
        <f t="shared" si="1495"/>
        <v>0</v>
      </c>
      <c r="BL1144" s="215">
        <f t="shared" si="1495"/>
        <v>0</v>
      </c>
      <c r="BM1144" s="215">
        <f t="shared" si="1495"/>
        <v>0</v>
      </c>
      <c r="BN1144" s="215">
        <f t="shared" si="1495"/>
        <v>0</v>
      </c>
      <c r="BO1144" s="215">
        <f t="shared" si="1495"/>
        <v>0</v>
      </c>
      <c r="BP1144" s="215">
        <f t="shared" si="1495"/>
        <v>0</v>
      </c>
      <c r="BQ1144" s="215">
        <f t="shared" si="1495"/>
        <v>0</v>
      </c>
      <c r="BR1144" s="215">
        <f t="shared" si="1495"/>
        <v>0</v>
      </c>
      <c r="BS1144" s="215">
        <f t="shared" si="1495"/>
        <v>0</v>
      </c>
      <c r="BT1144" s="215">
        <f t="shared" si="1495"/>
        <v>0</v>
      </c>
      <c r="BU1144" s="215">
        <f t="shared" si="1495"/>
        <v>0</v>
      </c>
      <c r="BV1144" s="215">
        <f t="shared" si="1495"/>
        <v>0</v>
      </c>
      <c r="BW1144" s="215">
        <f t="shared" si="1495"/>
        <v>0</v>
      </c>
      <c r="BX1144" s="215">
        <f t="shared" si="1495"/>
        <v>0</v>
      </c>
      <c r="BY1144" s="215">
        <f t="shared" si="1495"/>
        <v>0</v>
      </c>
      <c r="BZ1144" s="215">
        <f t="shared" si="1495"/>
        <v>0</v>
      </c>
      <c r="CA1144" s="215">
        <f t="shared" si="1495"/>
        <v>0</v>
      </c>
      <c r="CB1144" s="215">
        <f t="shared" si="1495"/>
        <v>0</v>
      </c>
      <c r="CC1144" s="215">
        <f t="shared" si="1495"/>
        <v>0</v>
      </c>
      <c r="CD1144" s="215">
        <f t="shared" si="1495"/>
        <v>0</v>
      </c>
      <c r="CE1144" s="215">
        <f t="shared" ref="CE1144:CL1144" si="1496">CE1104</f>
        <v>0</v>
      </c>
      <c r="CF1144" s="215">
        <f t="shared" si="1496"/>
        <v>0</v>
      </c>
      <c r="CG1144" s="215">
        <f t="shared" si="1496"/>
        <v>0</v>
      </c>
      <c r="CH1144" s="215">
        <f t="shared" si="1496"/>
        <v>0</v>
      </c>
      <c r="CI1144" s="215">
        <f t="shared" si="1496"/>
        <v>0</v>
      </c>
      <c r="CJ1144" s="215">
        <f t="shared" si="1496"/>
        <v>0</v>
      </c>
      <c r="CK1144" s="215">
        <f t="shared" si="1496"/>
        <v>0</v>
      </c>
      <c r="CL1144" s="215">
        <f t="shared" si="1496"/>
        <v>0</v>
      </c>
      <c r="CN1144" s="60"/>
      <c r="CO1144" s="215">
        <f t="shared" ref="CO1144:DL1144" si="1497">CO1104</f>
        <v>0</v>
      </c>
      <c r="CP1144" s="215">
        <f t="shared" si="1497"/>
        <v>0</v>
      </c>
      <c r="CQ1144" s="215">
        <f t="shared" si="1497"/>
        <v>0</v>
      </c>
      <c r="CR1144" s="215">
        <f t="shared" si="1497"/>
        <v>0</v>
      </c>
      <c r="CS1144" s="215">
        <f t="shared" si="1497"/>
        <v>0</v>
      </c>
      <c r="CT1144" s="215">
        <f t="shared" si="1497"/>
        <v>0</v>
      </c>
      <c r="CU1144" s="215">
        <f t="shared" si="1497"/>
        <v>0</v>
      </c>
      <c r="CV1144" s="215">
        <f t="shared" si="1497"/>
        <v>0</v>
      </c>
      <c r="CW1144" s="215">
        <f t="shared" si="1497"/>
        <v>0</v>
      </c>
      <c r="CX1144" s="215">
        <f t="shared" si="1497"/>
        <v>0</v>
      </c>
      <c r="CY1144" s="215">
        <f t="shared" si="1497"/>
        <v>0</v>
      </c>
      <c r="CZ1144" s="215">
        <f t="shared" si="1497"/>
        <v>0</v>
      </c>
      <c r="DA1144" s="215">
        <f t="shared" si="1497"/>
        <v>0</v>
      </c>
      <c r="DB1144" s="215">
        <f t="shared" si="1497"/>
        <v>0</v>
      </c>
      <c r="DC1144" s="215">
        <f t="shared" si="1497"/>
        <v>0</v>
      </c>
      <c r="DD1144" s="215">
        <f t="shared" si="1497"/>
        <v>0</v>
      </c>
      <c r="DE1144" s="215">
        <f t="shared" si="1497"/>
        <v>0</v>
      </c>
      <c r="DF1144" s="215">
        <f t="shared" si="1497"/>
        <v>0</v>
      </c>
      <c r="DG1144" s="215">
        <f t="shared" si="1497"/>
        <v>0</v>
      </c>
      <c r="DH1144" s="215">
        <f t="shared" si="1497"/>
        <v>0</v>
      </c>
      <c r="DI1144" s="215">
        <f t="shared" si="1497"/>
        <v>0</v>
      </c>
      <c r="DJ1144" s="215">
        <f t="shared" si="1497"/>
        <v>0</v>
      </c>
      <c r="DK1144" s="215">
        <f t="shared" si="1497"/>
        <v>0</v>
      </c>
      <c r="DL1144" s="215">
        <f t="shared" si="1497"/>
        <v>0</v>
      </c>
    </row>
    <row r="1145" spans="1:116" x14ac:dyDescent="0.4">
      <c r="B1145" s="164" t="s">
        <v>332</v>
      </c>
      <c r="C1145" s="164"/>
      <c r="D1145" s="164" t="s">
        <v>826</v>
      </c>
      <c r="E1145" s="204" t="str">
        <f t="shared" si="1485"/>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826</v>
      </c>
      <c r="E1146" s="204" t="str">
        <f t="shared" si="1485"/>
        <v>1146 WCINVBATCH-SV</v>
      </c>
      <c r="G1146" s="89" t="str">
        <f>G1117</f>
        <v>Secondary revenue driver</v>
      </c>
      <c r="H1146" s="12"/>
      <c r="I1146" s="60"/>
      <c r="J1146" s="60"/>
      <c r="K1146" s="15"/>
      <c r="L1146" s="15"/>
      <c r="M1146" s="15"/>
      <c r="N1146" s="15"/>
      <c r="O1146" s="15"/>
      <c r="P1146" s="15"/>
      <c r="R1146" s="15"/>
      <c r="S1146" s="4" t="str">
        <f t="shared" ref="S1146:CD1146" si="1498">ADDRESS(ROW(S1136),COLUMN(S1136),2)</f>
        <v>S$1136</v>
      </c>
      <c r="T1146" s="4" t="str">
        <f t="shared" si="1498"/>
        <v>T$1136</v>
      </c>
      <c r="U1146" s="4" t="str">
        <f t="shared" si="1498"/>
        <v>U$1136</v>
      </c>
      <c r="V1146" s="4" t="str">
        <f t="shared" si="1498"/>
        <v>V$1136</v>
      </c>
      <c r="W1146" s="4" t="str">
        <f t="shared" si="1498"/>
        <v>W$1136</v>
      </c>
      <c r="X1146" s="4" t="str">
        <f t="shared" si="1498"/>
        <v>X$1136</v>
      </c>
      <c r="Y1146" s="4" t="str">
        <f t="shared" si="1498"/>
        <v>Y$1136</v>
      </c>
      <c r="Z1146" s="4" t="str">
        <f t="shared" si="1498"/>
        <v>Z$1136</v>
      </c>
      <c r="AA1146" s="4" t="str">
        <f t="shared" si="1498"/>
        <v>AA$1136</v>
      </c>
      <c r="AB1146" s="4" t="str">
        <f t="shared" si="1498"/>
        <v>AB$1136</v>
      </c>
      <c r="AC1146" s="4" t="str">
        <f t="shared" si="1498"/>
        <v>AC$1136</v>
      </c>
      <c r="AD1146" s="4" t="str">
        <f t="shared" si="1498"/>
        <v>AD$1136</v>
      </c>
      <c r="AE1146" s="4" t="str">
        <f t="shared" si="1498"/>
        <v>AE$1136</v>
      </c>
      <c r="AF1146" s="4" t="str">
        <f t="shared" si="1498"/>
        <v>AF$1136</v>
      </c>
      <c r="AG1146" s="4" t="str">
        <f t="shared" si="1498"/>
        <v>AG$1136</v>
      </c>
      <c r="AH1146" s="4" t="str">
        <f t="shared" si="1498"/>
        <v>AH$1136</v>
      </c>
      <c r="AI1146" s="4" t="str">
        <f t="shared" si="1498"/>
        <v>AI$1136</v>
      </c>
      <c r="AJ1146" s="4" t="str">
        <f t="shared" si="1498"/>
        <v>AJ$1136</v>
      </c>
      <c r="AK1146" s="4" t="str">
        <f t="shared" si="1498"/>
        <v>AK$1136</v>
      </c>
      <c r="AL1146" s="4" t="str">
        <f t="shared" si="1498"/>
        <v>AL$1136</v>
      </c>
      <c r="AM1146" s="4" t="str">
        <f t="shared" si="1498"/>
        <v>AM$1136</v>
      </c>
      <c r="AN1146" s="4" t="str">
        <f t="shared" si="1498"/>
        <v>AN$1136</v>
      </c>
      <c r="AO1146" s="4" t="str">
        <f t="shared" si="1498"/>
        <v>AO$1136</v>
      </c>
      <c r="AP1146" s="4" t="str">
        <f t="shared" si="1498"/>
        <v>AP$1136</v>
      </c>
      <c r="AQ1146" s="4" t="str">
        <f t="shared" si="1498"/>
        <v>AQ$1136</v>
      </c>
      <c r="AR1146" s="4" t="str">
        <f t="shared" si="1498"/>
        <v>AR$1136</v>
      </c>
      <c r="AS1146" s="4" t="str">
        <f t="shared" si="1498"/>
        <v>AS$1136</v>
      </c>
      <c r="AT1146" s="4" t="str">
        <f t="shared" si="1498"/>
        <v>AT$1136</v>
      </c>
      <c r="AU1146" s="4" t="str">
        <f t="shared" si="1498"/>
        <v>AU$1136</v>
      </c>
      <c r="AV1146" s="4" t="str">
        <f t="shared" si="1498"/>
        <v>AV$1136</v>
      </c>
      <c r="AW1146" s="4" t="str">
        <f t="shared" si="1498"/>
        <v>AW$1136</v>
      </c>
      <c r="AX1146" s="4" t="str">
        <f t="shared" si="1498"/>
        <v>AX$1136</v>
      </c>
      <c r="AY1146" s="4" t="str">
        <f t="shared" si="1498"/>
        <v>AY$1136</v>
      </c>
      <c r="AZ1146" s="4" t="str">
        <f t="shared" si="1498"/>
        <v>AZ$1136</v>
      </c>
      <c r="BA1146" s="4" t="str">
        <f t="shared" si="1498"/>
        <v>BA$1136</v>
      </c>
      <c r="BB1146" s="4" t="str">
        <f t="shared" si="1498"/>
        <v>BB$1136</v>
      </c>
      <c r="BC1146" s="4" t="str">
        <f t="shared" si="1498"/>
        <v>BC$1136</v>
      </c>
      <c r="BD1146" s="4" t="str">
        <f t="shared" si="1498"/>
        <v>BD$1136</v>
      </c>
      <c r="BE1146" s="4" t="str">
        <f t="shared" si="1498"/>
        <v>BE$1136</v>
      </c>
      <c r="BF1146" s="4" t="str">
        <f t="shared" si="1498"/>
        <v>BF$1136</v>
      </c>
      <c r="BG1146" s="4" t="str">
        <f t="shared" si="1498"/>
        <v>BG$1136</v>
      </c>
      <c r="BH1146" s="4" t="str">
        <f t="shared" si="1498"/>
        <v>BH$1136</v>
      </c>
      <c r="BI1146" s="4" t="str">
        <f t="shared" si="1498"/>
        <v>BI$1136</v>
      </c>
      <c r="BJ1146" s="4" t="str">
        <f t="shared" si="1498"/>
        <v>BJ$1136</v>
      </c>
      <c r="BK1146" s="4" t="str">
        <f t="shared" si="1498"/>
        <v>BK$1136</v>
      </c>
      <c r="BL1146" s="4" t="str">
        <f t="shared" si="1498"/>
        <v>BL$1136</v>
      </c>
      <c r="BM1146" s="4" t="str">
        <f t="shared" si="1498"/>
        <v>BM$1136</v>
      </c>
      <c r="BN1146" s="4" t="str">
        <f t="shared" si="1498"/>
        <v>BN$1136</v>
      </c>
      <c r="BO1146" s="4" t="str">
        <f t="shared" si="1498"/>
        <v>BO$1136</v>
      </c>
      <c r="BP1146" s="4" t="str">
        <f t="shared" si="1498"/>
        <v>BP$1136</v>
      </c>
      <c r="BQ1146" s="4" t="str">
        <f t="shared" si="1498"/>
        <v>BQ$1136</v>
      </c>
      <c r="BR1146" s="4" t="str">
        <f t="shared" si="1498"/>
        <v>BR$1136</v>
      </c>
      <c r="BS1146" s="4" t="str">
        <f t="shared" si="1498"/>
        <v>BS$1136</v>
      </c>
      <c r="BT1146" s="4" t="str">
        <f t="shared" si="1498"/>
        <v>BT$1136</v>
      </c>
      <c r="BU1146" s="4" t="str">
        <f t="shared" si="1498"/>
        <v>BU$1136</v>
      </c>
      <c r="BV1146" s="4" t="str">
        <f t="shared" si="1498"/>
        <v>BV$1136</v>
      </c>
      <c r="BW1146" s="4" t="str">
        <f t="shared" si="1498"/>
        <v>BW$1136</v>
      </c>
      <c r="BX1146" s="4" t="str">
        <f t="shared" si="1498"/>
        <v>BX$1136</v>
      </c>
      <c r="BY1146" s="4" t="str">
        <f t="shared" si="1498"/>
        <v>BY$1136</v>
      </c>
      <c r="BZ1146" s="4" t="str">
        <f t="shared" si="1498"/>
        <v>BZ$1136</v>
      </c>
      <c r="CA1146" s="4" t="str">
        <f t="shared" si="1498"/>
        <v>CA$1136</v>
      </c>
      <c r="CB1146" s="4" t="str">
        <f t="shared" si="1498"/>
        <v>CB$1136</v>
      </c>
      <c r="CC1146" s="4" t="str">
        <f t="shared" si="1498"/>
        <v>CC$1136</v>
      </c>
      <c r="CD1146" s="4" t="str">
        <f t="shared" si="1498"/>
        <v>CD$1136</v>
      </c>
      <c r="CE1146" s="4" t="str">
        <f t="shared" ref="CE1146:CL1146" si="1499">ADDRESS(ROW(CE1136),COLUMN(CE1136),2)</f>
        <v>CE$1136</v>
      </c>
      <c r="CF1146" s="4" t="str">
        <f t="shared" si="1499"/>
        <v>CF$1136</v>
      </c>
      <c r="CG1146" s="4" t="str">
        <f t="shared" si="1499"/>
        <v>CG$1136</v>
      </c>
      <c r="CH1146" s="4" t="str">
        <f t="shared" si="1499"/>
        <v>CH$1136</v>
      </c>
      <c r="CI1146" s="4" t="str">
        <f t="shared" si="1499"/>
        <v>CI$1136</v>
      </c>
      <c r="CJ1146" s="4" t="str">
        <f t="shared" si="1499"/>
        <v>CJ$1136</v>
      </c>
      <c r="CK1146" s="4" t="str">
        <f t="shared" si="1499"/>
        <v>CK$1136</v>
      </c>
      <c r="CL1146" s="4" t="str">
        <f t="shared" si="1499"/>
        <v>CL$1136</v>
      </c>
      <c r="CN1146" s="60"/>
      <c r="CO1146" s="4" t="str">
        <f t="shared" ref="CO1146:DL1146" si="1500">ADDRESS(ROW(CO1136),COLUMN(CO1136),2)</f>
        <v>CO$1136</v>
      </c>
      <c r="CP1146" s="4" t="str">
        <f t="shared" si="1500"/>
        <v>CP$1136</v>
      </c>
      <c r="CQ1146" s="4" t="str">
        <f t="shared" si="1500"/>
        <v>CQ$1136</v>
      </c>
      <c r="CR1146" s="4" t="str">
        <f t="shared" si="1500"/>
        <v>CR$1136</v>
      </c>
      <c r="CS1146" s="4" t="str">
        <f t="shared" si="1500"/>
        <v>CS$1136</v>
      </c>
      <c r="CT1146" s="4" t="str">
        <f t="shared" si="1500"/>
        <v>CT$1136</v>
      </c>
      <c r="CU1146" s="4" t="str">
        <f t="shared" si="1500"/>
        <v>CU$1136</v>
      </c>
      <c r="CV1146" s="4" t="str">
        <f t="shared" si="1500"/>
        <v>CV$1136</v>
      </c>
      <c r="CW1146" s="4" t="str">
        <f t="shared" si="1500"/>
        <v>CW$1136</v>
      </c>
      <c r="CX1146" s="4" t="str">
        <f t="shared" si="1500"/>
        <v>CX$1136</v>
      </c>
      <c r="CY1146" s="4" t="str">
        <f t="shared" si="1500"/>
        <v>CY$1136</v>
      </c>
      <c r="CZ1146" s="4" t="str">
        <f t="shared" si="1500"/>
        <v>CZ$1136</v>
      </c>
      <c r="DA1146" s="4" t="str">
        <f t="shared" si="1500"/>
        <v>DA$1136</v>
      </c>
      <c r="DB1146" s="4" t="str">
        <f t="shared" si="1500"/>
        <v>DB$1136</v>
      </c>
      <c r="DC1146" s="4" t="str">
        <f t="shared" si="1500"/>
        <v>DC$1136</v>
      </c>
      <c r="DD1146" s="4" t="str">
        <f t="shared" si="1500"/>
        <v>DD$1136</v>
      </c>
      <c r="DE1146" s="4" t="str">
        <f t="shared" si="1500"/>
        <v>DE$1136</v>
      </c>
      <c r="DF1146" s="4" t="str">
        <f t="shared" si="1500"/>
        <v>DF$1136</v>
      </c>
      <c r="DG1146" s="4" t="str">
        <f t="shared" si="1500"/>
        <v>DG$1136</v>
      </c>
      <c r="DH1146" s="4" t="str">
        <f t="shared" si="1500"/>
        <v>DH$1136</v>
      </c>
      <c r="DI1146" s="4" t="str">
        <f t="shared" si="1500"/>
        <v>DI$1136</v>
      </c>
      <c r="DJ1146" s="4" t="str">
        <f t="shared" si="1500"/>
        <v>DJ$1136</v>
      </c>
      <c r="DK1146" s="4" t="str">
        <f t="shared" si="1500"/>
        <v>DK$1136</v>
      </c>
      <c r="DL1146" s="4" t="str">
        <f t="shared" si="1500"/>
        <v>DL$1136</v>
      </c>
    </row>
    <row r="1147" spans="1:116" x14ac:dyDescent="0.4">
      <c r="B1147" s="164" t="s">
        <v>332</v>
      </c>
      <c r="C1147" s="164"/>
      <c r="D1147" s="164" t="s">
        <v>826</v>
      </c>
      <c r="E1147" s="204" t="str">
        <f t="shared" si="1485"/>
        <v>1147 WCINVBATCH-SV</v>
      </c>
      <c r="G1147" s="8" t="str">
        <f>G1118</f>
        <v>Secondary volume driver</v>
      </c>
      <c r="H1147" s="12"/>
      <c r="I1147" s="60"/>
      <c r="J1147" s="60"/>
      <c r="K1147" s="15"/>
      <c r="L1147" s="15"/>
      <c r="M1147" s="15"/>
      <c r="N1147" s="15"/>
      <c r="O1147" s="15"/>
      <c r="P1147" s="15"/>
      <c r="R1147" s="15"/>
      <c r="S1147" s="215" t="str">
        <f t="shared" ref="S1147:AX1147" si="1501">S1107</f>
        <v>S$19</v>
      </c>
      <c r="T1147" s="215" t="str">
        <f t="shared" si="1501"/>
        <v>T$19</v>
      </c>
      <c r="U1147" s="215" t="str">
        <f t="shared" si="1501"/>
        <v>U$19</v>
      </c>
      <c r="V1147" s="215" t="str">
        <f t="shared" si="1501"/>
        <v>V$19</v>
      </c>
      <c r="W1147" s="215" t="str">
        <f t="shared" si="1501"/>
        <v>W$19</v>
      </c>
      <c r="X1147" s="215" t="str">
        <f t="shared" si="1501"/>
        <v>X$19</v>
      </c>
      <c r="Y1147" s="215" t="str">
        <f t="shared" si="1501"/>
        <v>Y$19</v>
      </c>
      <c r="Z1147" s="215" t="str">
        <f t="shared" si="1501"/>
        <v>Z$19</v>
      </c>
      <c r="AA1147" s="215" t="str">
        <f t="shared" si="1501"/>
        <v>AA$19</v>
      </c>
      <c r="AB1147" s="215" t="str">
        <f t="shared" si="1501"/>
        <v>AB$19</v>
      </c>
      <c r="AC1147" s="215" t="str">
        <f t="shared" si="1501"/>
        <v>AC$19</v>
      </c>
      <c r="AD1147" s="215" t="str">
        <f t="shared" si="1501"/>
        <v>AD$19</v>
      </c>
      <c r="AE1147" s="215" t="str">
        <f t="shared" si="1501"/>
        <v>AE$19</v>
      </c>
      <c r="AF1147" s="215" t="str">
        <f t="shared" si="1501"/>
        <v>AF$19</v>
      </c>
      <c r="AG1147" s="215" t="str">
        <f t="shared" si="1501"/>
        <v>AG$19</v>
      </c>
      <c r="AH1147" s="215" t="str">
        <f t="shared" si="1501"/>
        <v>AH$19</v>
      </c>
      <c r="AI1147" s="215" t="str">
        <f t="shared" si="1501"/>
        <v>AI$19</v>
      </c>
      <c r="AJ1147" s="215" t="str">
        <f t="shared" si="1501"/>
        <v>AJ$19</v>
      </c>
      <c r="AK1147" s="215" t="str">
        <f t="shared" si="1501"/>
        <v>AK$19</v>
      </c>
      <c r="AL1147" s="215" t="str">
        <f t="shared" si="1501"/>
        <v>AL$19</v>
      </c>
      <c r="AM1147" s="215" t="str">
        <f t="shared" si="1501"/>
        <v>AM$19</v>
      </c>
      <c r="AN1147" s="215" t="str">
        <f t="shared" si="1501"/>
        <v>AN$19</v>
      </c>
      <c r="AO1147" s="215" t="str">
        <f t="shared" si="1501"/>
        <v>AO$19</v>
      </c>
      <c r="AP1147" s="215" t="str">
        <f t="shared" si="1501"/>
        <v>AP$19</v>
      </c>
      <c r="AQ1147" s="215" t="str">
        <f t="shared" si="1501"/>
        <v>AQ$19</v>
      </c>
      <c r="AR1147" s="215" t="str">
        <f t="shared" si="1501"/>
        <v>AR$19</v>
      </c>
      <c r="AS1147" s="215" t="str">
        <f t="shared" si="1501"/>
        <v>AS$19</v>
      </c>
      <c r="AT1147" s="215" t="str">
        <f t="shared" si="1501"/>
        <v>AT$19</v>
      </c>
      <c r="AU1147" s="215" t="str">
        <f t="shared" si="1501"/>
        <v>AU$19</v>
      </c>
      <c r="AV1147" s="215" t="str">
        <f t="shared" si="1501"/>
        <v>AV$19</v>
      </c>
      <c r="AW1147" s="215" t="str">
        <f t="shared" si="1501"/>
        <v>AW$19</v>
      </c>
      <c r="AX1147" s="215" t="str">
        <f t="shared" si="1501"/>
        <v>AX$19</v>
      </c>
      <c r="AY1147" s="215" t="str">
        <f t="shared" ref="AY1147:CD1147" si="1502">AY1107</f>
        <v>AY$19</v>
      </c>
      <c r="AZ1147" s="215" t="str">
        <f t="shared" si="1502"/>
        <v>AZ$19</v>
      </c>
      <c r="BA1147" s="215" t="str">
        <f t="shared" si="1502"/>
        <v>BA$19</v>
      </c>
      <c r="BB1147" s="215" t="str">
        <f t="shared" si="1502"/>
        <v>BB$19</v>
      </c>
      <c r="BC1147" s="215" t="str">
        <f t="shared" si="1502"/>
        <v>BC$19</v>
      </c>
      <c r="BD1147" s="215" t="str">
        <f t="shared" si="1502"/>
        <v>BD$19</v>
      </c>
      <c r="BE1147" s="215" t="str">
        <f t="shared" si="1502"/>
        <v>BE$19</v>
      </c>
      <c r="BF1147" s="215" t="str">
        <f t="shared" si="1502"/>
        <v>BF$19</v>
      </c>
      <c r="BG1147" s="215" t="str">
        <f t="shared" si="1502"/>
        <v>BG$19</v>
      </c>
      <c r="BH1147" s="215" t="str">
        <f t="shared" si="1502"/>
        <v>BH$19</v>
      </c>
      <c r="BI1147" s="215" t="str">
        <f t="shared" si="1502"/>
        <v>BI$19</v>
      </c>
      <c r="BJ1147" s="215" t="str">
        <f t="shared" si="1502"/>
        <v>BJ$19</v>
      </c>
      <c r="BK1147" s="215" t="str">
        <f t="shared" si="1502"/>
        <v>BK$19</v>
      </c>
      <c r="BL1147" s="215" t="str">
        <f t="shared" si="1502"/>
        <v>BL$19</v>
      </c>
      <c r="BM1147" s="215" t="str">
        <f t="shared" si="1502"/>
        <v>BM$19</v>
      </c>
      <c r="BN1147" s="215" t="str">
        <f t="shared" si="1502"/>
        <v>BN$19</v>
      </c>
      <c r="BO1147" s="215" t="str">
        <f t="shared" si="1502"/>
        <v>BO$19</v>
      </c>
      <c r="BP1147" s="215" t="str">
        <f t="shared" si="1502"/>
        <v>BP$19</v>
      </c>
      <c r="BQ1147" s="215" t="str">
        <f t="shared" si="1502"/>
        <v>BQ$19</v>
      </c>
      <c r="BR1147" s="215" t="str">
        <f t="shared" si="1502"/>
        <v>BR$19</v>
      </c>
      <c r="BS1147" s="215" t="str">
        <f t="shared" si="1502"/>
        <v>BS$19</v>
      </c>
      <c r="BT1147" s="215" t="str">
        <f t="shared" si="1502"/>
        <v>BT$19</v>
      </c>
      <c r="BU1147" s="215" t="str">
        <f t="shared" si="1502"/>
        <v>BU$19</v>
      </c>
      <c r="BV1147" s="215" t="str">
        <f t="shared" si="1502"/>
        <v>BV$19</v>
      </c>
      <c r="BW1147" s="215" t="str">
        <f t="shared" si="1502"/>
        <v>BW$19</v>
      </c>
      <c r="BX1147" s="215" t="str">
        <f t="shared" si="1502"/>
        <v>BX$19</v>
      </c>
      <c r="BY1147" s="215" t="str">
        <f t="shared" si="1502"/>
        <v>BY$19</v>
      </c>
      <c r="BZ1147" s="215" t="str">
        <f t="shared" si="1502"/>
        <v>BZ$19</v>
      </c>
      <c r="CA1147" s="215" t="str">
        <f t="shared" si="1502"/>
        <v>CA$19</v>
      </c>
      <c r="CB1147" s="215" t="str">
        <f t="shared" si="1502"/>
        <v>CB$19</v>
      </c>
      <c r="CC1147" s="215" t="str">
        <f t="shared" si="1502"/>
        <v>CC$19</v>
      </c>
      <c r="CD1147" s="215" t="str">
        <f t="shared" si="1502"/>
        <v>CD$19</v>
      </c>
      <c r="CE1147" s="215" t="str">
        <f t="shared" ref="CE1147:CL1147" si="1503">CE1107</f>
        <v>CE$19</v>
      </c>
      <c r="CF1147" s="215" t="str">
        <f t="shared" si="1503"/>
        <v>CF$19</v>
      </c>
      <c r="CG1147" s="215" t="str">
        <f t="shared" si="1503"/>
        <v>CG$19</v>
      </c>
      <c r="CH1147" s="215" t="str">
        <f t="shared" si="1503"/>
        <v>CH$19</v>
      </c>
      <c r="CI1147" s="215" t="str">
        <f t="shared" si="1503"/>
        <v>CI$19</v>
      </c>
      <c r="CJ1147" s="215" t="str">
        <f t="shared" si="1503"/>
        <v>CJ$19</v>
      </c>
      <c r="CK1147" s="215" t="str">
        <f t="shared" si="1503"/>
        <v>CK$19</v>
      </c>
      <c r="CL1147" s="215" t="str">
        <f t="shared" si="1503"/>
        <v>CL$19</v>
      </c>
      <c r="CN1147" s="60"/>
      <c r="CO1147" s="215" t="str">
        <f t="shared" ref="CO1147:DL1147" si="1504">CO1107</f>
        <v>CO$19</v>
      </c>
      <c r="CP1147" s="215" t="str">
        <f t="shared" si="1504"/>
        <v>CP$19</v>
      </c>
      <c r="CQ1147" s="215" t="str">
        <f t="shared" si="1504"/>
        <v>CQ$19</v>
      </c>
      <c r="CR1147" s="215" t="str">
        <f t="shared" si="1504"/>
        <v>CR$19</v>
      </c>
      <c r="CS1147" s="215" t="str">
        <f t="shared" si="1504"/>
        <v>CS$19</v>
      </c>
      <c r="CT1147" s="215" t="str">
        <f t="shared" si="1504"/>
        <v>CT$19</v>
      </c>
      <c r="CU1147" s="215" t="str">
        <f t="shared" si="1504"/>
        <v>CU$19</v>
      </c>
      <c r="CV1147" s="215" t="str">
        <f t="shared" si="1504"/>
        <v>CV$19</v>
      </c>
      <c r="CW1147" s="215" t="str">
        <f t="shared" si="1504"/>
        <v>CW$19</v>
      </c>
      <c r="CX1147" s="215" t="str">
        <f t="shared" si="1504"/>
        <v>CX$19</v>
      </c>
      <c r="CY1147" s="215" t="str">
        <f t="shared" si="1504"/>
        <v>CY$19</v>
      </c>
      <c r="CZ1147" s="215" t="str">
        <f t="shared" si="1504"/>
        <v>CZ$19</v>
      </c>
      <c r="DA1147" s="215" t="str">
        <f t="shared" si="1504"/>
        <v>DA$19</v>
      </c>
      <c r="DB1147" s="215" t="str">
        <f t="shared" si="1504"/>
        <v>DB$19</v>
      </c>
      <c r="DC1147" s="215" t="str">
        <f t="shared" si="1504"/>
        <v>DC$19</v>
      </c>
      <c r="DD1147" s="215" t="str">
        <f t="shared" si="1504"/>
        <v>DD$19</v>
      </c>
      <c r="DE1147" s="215" t="str">
        <f t="shared" si="1504"/>
        <v>DE$19</v>
      </c>
      <c r="DF1147" s="215" t="str">
        <f t="shared" si="1504"/>
        <v>DF$19</v>
      </c>
      <c r="DG1147" s="215" t="str">
        <f t="shared" si="1504"/>
        <v>DG$19</v>
      </c>
      <c r="DH1147" s="215" t="str">
        <f t="shared" si="1504"/>
        <v>DH$19</v>
      </c>
      <c r="DI1147" s="215" t="str">
        <f t="shared" si="1504"/>
        <v>DI$19</v>
      </c>
      <c r="DJ1147" s="215" t="str">
        <f t="shared" si="1504"/>
        <v>DJ$19</v>
      </c>
      <c r="DK1147" s="215" t="str">
        <f t="shared" si="1504"/>
        <v>DK$19</v>
      </c>
      <c r="DL1147" s="215" t="str">
        <f t="shared" si="1504"/>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5">S$20</f>
        <v>S$16</v>
      </c>
      <c r="T1151" s="199" t="str">
        <f t="shared" si="1505"/>
        <v>T$16</v>
      </c>
      <c r="U1151" s="199" t="str">
        <f t="shared" si="1505"/>
        <v>U$16</v>
      </c>
      <c r="V1151" s="199" t="str">
        <f t="shared" si="1505"/>
        <v>V$16</v>
      </c>
      <c r="W1151" s="199" t="str">
        <f t="shared" si="1505"/>
        <v>W$16</v>
      </c>
      <c r="X1151" s="199" t="str">
        <f t="shared" si="1505"/>
        <v>X$16</v>
      </c>
      <c r="Y1151" s="199" t="str">
        <f t="shared" si="1505"/>
        <v>Y$16</v>
      </c>
      <c r="Z1151" s="199" t="str">
        <f t="shared" si="1505"/>
        <v>Z$16</v>
      </c>
      <c r="AA1151" s="199" t="str">
        <f t="shared" si="1505"/>
        <v>AA$16</v>
      </c>
      <c r="AB1151" s="199" t="str">
        <f t="shared" si="1505"/>
        <v>AB$16</v>
      </c>
      <c r="AC1151" s="199" t="str">
        <f t="shared" si="1505"/>
        <v>AC$16</v>
      </c>
      <c r="AD1151" s="199" t="str">
        <f t="shared" si="1505"/>
        <v>AD$16</v>
      </c>
      <c r="AE1151" s="199" t="str">
        <f t="shared" si="1505"/>
        <v>AE$16</v>
      </c>
      <c r="AF1151" s="199" t="str">
        <f t="shared" si="1505"/>
        <v>AF$16</v>
      </c>
      <c r="AG1151" s="199" t="str">
        <f t="shared" si="1505"/>
        <v>AG$16</v>
      </c>
      <c r="AH1151" s="199" t="str">
        <f t="shared" si="1505"/>
        <v>AH$16</v>
      </c>
      <c r="AI1151" s="199" t="str">
        <f t="shared" si="1505"/>
        <v>AI$16</v>
      </c>
      <c r="AJ1151" s="199" t="str">
        <f t="shared" si="1505"/>
        <v>AJ$16</v>
      </c>
      <c r="AK1151" s="199" t="str">
        <f t="shared" si="1505"/>
        <v>AK$16</v>
      </c>
      <c r="AL1151" s="199" t="str">
        <f t="shared" si="1505"/>
        <v>AL$16</v>
      </c>
      <c r="AM1151" s="199" t="str">
        <f t="shared" si="1505"/>
        <v>AM$16</v>
      </c>
      <c r="AN1151" s="199" t="str">
        <f t="shared" si="1505"/>
        <v>AN$16</v>
      </c>
      <c r="AO1151" s="199" t="str">
        <f t="shared" si="1505"/>
        <v>AO$16</v>
      </c>
      <c r="AP1151" s="199" t="str">
        <f t="shared" si="1505"/>
        <v>AP$16</v>
      </c>
      <c r="AQ1151" s="199" t="str">
        <f t="shared" si="1505"/>
        <v>AQ$16</v>
      </c>
      <c r="AR1151" s="199" t="str">
        <f t="shared" si="1505"/>
        <v>AR$16</v>
      </c>
      <c r="AS1151" s="199" t="str">
        <f t="shared" si="1505"/>
        <v>AS$16</v>
      </c>
      <c r="AT1151" s="199" t="str">
        <f t="shared" si="1505"/>
        <v>AT$16</v>
      </c>
      <c r="AU1151" s="199" t="str">
        <f t="shared" si="1505"/>
        <v>AU$16</v>
      </c>
      <c r="AV1151" s="199" t="str">
        <f t="shared" si="1505"/>
        <v>AV$16</v>
      </c>
      <c r="AW1151" s="199" t="str">
        <f t="shared" si="1505"/>
        <v>AW$16</v>
      </c>
      <c r="AX1151" s="199" t="str">
        <f t="shared" si="1505"/>
        <v>AX$16</v>
      </c>
      <c r="AY1151" s="199" t="str">
        <f t="shared" si="1505"/>
        <v>AY$16</v>
      </c>
      <c r="AZ1151" s="199" t="str">
        <f t="shared" si="1505"/>
        <v>AZ$16</v>
      </c>
      <c r="BA1151" s="199" t="str">
        <f t="shared" si="1505"/>
        <v>BA$16</v>
      </c>
      <c r="BB1151" s="199" t="str">
        <f t="shared" si="1505"/>
        <v>BB$16</v>
      </c>
      <c r="BC1151" s="199" t="str">
        <f t="shared" si="1505"/>
        <v>BC$16</v>
      </c>
      <c r="BD1151" s="199" t="str">
        <f t="shared" si="1505"/>
        <v>BD$16</v>
      </c>
      <c r="BE1151" s="199" t="str">
        <f t="shared" si="1505"/>
        <v>BE$16</v>
      </c>
      <c r="BF1151" s="199" t="str">
        <f t="shared" si="1505"/>
        <v>BF$16</v>
      </c>
      <c r="BG1151" s="199" t="str">
        <f t="shared" si="1505"/>
        <v>BG$16</v>
      </c>
      <c r="BH1151" s="199" t="str">
        <f t="shared" si="1505"/>
        <v>BH$16</v>
      </c>
      <c r="BI1151" s="199" t="str">
        <f t="shared" si="1505"/>
        <v>BI$16</v>
      </c>
      <c r="BJ1151" s="199" t="str">
        <f t="shared" si="1505"/>
        <v>BJ$16</v>
      </c>
      <c r="BK1151" s="199" t="str">
        <f t="shared" si="1505"/>
        <v>BK$16</v>
      </c>
      <c r="BL1151" s="199" t="str">
        <f t="shared" si="1505"/>
        <v>BL$16</v>
      </c>
      <c r="BM1151" s="199" t="str">
        <f t="shared" si="1505"/>
        <v>BM$16</v>
      </c>
      <c r="BN1151" s="199" t="str">
        <f t="shared" si="1505"/>
        <v>BN$16</v>
      </c>
      <c r="BO1151" s="199" t="str">
        <f t="shared" si="1505"/>
        <v>BO$16</v>
      </c>
      <c r="BP1151" s="199" t="str">
        <f t="shared" si="1505"/>
        <v>BP$16</v>
      </c>
      <c r="BQ1151" s="199" t="str">
        <f t="shared" si="1505"/>
        <v>BQ$16</v>
      </c>
      <c r="BR1151" s="199" t="str">
        <f t="shared" si="1505"/>
        <v>BR$16</v>
      </c>
      <c r="BS1151" s="199" t="str">
        <f t="shared" si="1505"/>
        <v>BS$16</v>
      </c>
      <c r="BT1151" s="199" t="str">
        <f t="shared" si="1505"/>
        <v>BT$16</v>
      </c>
      <c r="BU1151" s="199" t="str">
        <f t="shared" si="1505"/>
        <v>BU$16</v>
      </c>
      <c r="BV1151" s="199" t="str">
        <f t="shared" si="1505"/>
        <v>BV$16</v>
      </c>
      <c r="BW1151" s="199" t="str">
        <f t="shared" si="1505"/>
        <v>BW$16</v>
      </c>
      <c r="BX1151" s="199" t="str">
        <f t="shared" si="1505"/>
        <v>BX$16</v>
      </c>
      <c r="BY1151" s="199" t="str">
        <f t="shared" si="1505"/>
        <v>BY$16</v>
      </c>
      <c r="BZ1151" s="199" t="str">
        <f t="shared" si="1505"/>
        <v>BZ$16</v>
      </c>
      <c r="CA1151" s="199" t="str">
        <f t="shared" si="1505"/>
        <v>CA$16</v>
      </c>
      <c r="CB1151" s="199" t="str">
        <f t="shared" si="1505"/>
        <v>CB$16</v>
      </c>
      <c r="CC1151" s="199" t="str">
        <f t="shared" si="1505"/>
        <v>CC$16</v>
      </c>
      <c r="CD1151" s="199" t="str">
        <f t="shared" si="1505"/>
        <v>CD$16</v>
      </c>
      <c r="CE1151" s="199" t="str">
        <f t="shared" ref="CE1151:CL1151" si="1506">CE$20</f>
        <v>CE$16</v>
      </c>
      <c r="CF1151" s="199" t="str">
        <f t="shared" si="1506"/>
        <v>CF$16</v>
      </c>
      <c r="CG1151" s="199" t="str">
        <f t="shared" si="1506"/>
        <v>CG$16</v>
      </c>
      <c r="CH1151" s="199" t="str">
        <f t="shared" si="1506"/>
        <v>CH$16</v>
      </c>
      <c r="CI1151" s="199" t="str">
        <f t="shared" si="1506"/>
        <v>CI$16</v>
      </c>
      <c r="CJ1151" s="199" t="str">
        <f t="shared" si="1506"/>
        <v>CJ$16</v>
      </c>
      <c r="CK1151" s="199" t="str">
        <f t="shared" si="1506"/>
        <v>CK$16</v>
      </c>
      <c r="CL1151" s="199" t="str">
        <f t="shared" si="1506"/>
        <v>CL$16</v>
      </c>
      <c r="CN1151" s="176"/>
      <c r="CO1151" s="199" t="str">
        <f t="shared" ref="CO1151:DL1151" si="1507">CO$20</f>
        <v>CO$16</v>
      </c>
      <c r="CP1151" s="199" t="str">
        <f t="shared" si="1507"/>
        <v>CP$16</v>
      </c>
      <c r="CQ1151" s="199" t="str">
        <f t="shared" si="1507"/>
        <v>CQ$16</v>
      </c>
      <c r="CR1151" s="199" t="str">
        <f t="shared" si="1507"/>
        <v>CR$16</v>
      </c>
      <c r="CS1151" s="199" t="str">
        <f t="shared" si="1507"/>
        <v>CS$16</v>
      </c>
      <c r="CT1151" s="199" t="str">
        <f t="shared" si="1507"/>
        <v>CT$16</v>
      </c>
      <c r="CU1151" s="199" t="str">
        <f t="shared" si="1507"/>
        <v>CU$16</v>
      </c>
      <c r="CV1151" s="199" t="str">
        <f t="shared" si="1507"/>
        <v>CV$16</v>
      </c>
      <c r="CW1151" s="199" t="str">
        <f t="shared" si="1507"/>
        <v>CW$16</v>
      </c>
      <c r="CX1151" s="199" t="str">
        <f t="shared" si="1507"/>
        <v>CX$16</v>
      </c>
      <c r="CY1151" s="199" t="str">
        <f t="shared" si="1507"/>
        <v>CY$16</v>
      </c>
      <c r="CZ1151" s="199" t="str">
        <f t="shared" si="1507"/>
        <v>CZ$16</v>
      </c>
      <c r="DA1151" s="199" t="str">
        <f t="shared" si="1507"/>
        <v>DA$16</v>
      </c>
      <c r="DB1151" s="199" t="str">
        <f t="shared" si="1507"/>
        <v>DB$16</v>
      </c>
      <c r="DC1151" s="199" t="str">
        <f t="shared" si="1507"/>
        <v>DC$16</v>
      </c>
      <c r="DD1151" s="199" t="str">
        <f t="shared" si="1507"/>
        <v>DD$16</v>
      </c>
      <c r="DE1151" s="199" t="str">
        <f t="shared" si="1507"/>
        <v>DE$16</v>
      </c>
      <c r="DF1151" s="199" t="str">
        <f t="shared" si="1507"/>
        <v>DF$16</v>
      </c>
      <c r="DG1151" s="199" t="str">
        <f t="shared" si="1507"/>
        <v>DG$16</v>
      </c>
      <c r="DH1151" s="199" t="str">
        <f t="shared" si="1507"/>
        <v>DH$16</v>
      </c>
      <c r="DI1151" s="199" t="str">
        <f t="shared" si="1507"/>
        <v>DI$16</v>
      </c>
      <c r="DJ1151" s="199" t="str">
        <f t="shared" si="1507"/>
        <v>DJ$16</v>
      </c>
      <c r="DK1151" s="199" t="str">
        <f t="shared" si="1507"/>
        <v>DK$16</v>
      </c>
      <c r="DL1151" s="199" t="str">
        <f t="shared" si="1507"/>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8">S$21</f>
        <v>S$17</v>
      </c>
      <c r="T1152" s="199" t="str">
        <f t="shared" si="1508"/>
        <v>T$17</v>
      </c>
      <c r="U1152" s="199" t="str">
        <f t="shared" si="1508"/>
        <v>U$17</v>
      </c>
      <c r="V1152" s="199" t="str">
        <f t="shared" si="1508"/>
        <v>V$17</v>
      </c>
      <c r="W1152" s="199" t="str">
        <f t="shared" si="1508"/>
        <v>W$17</v>
      </c>
      <c r="X1152" s="199" t="str">
        <f t="shared" si="1508"/>
        <v>X$17</v>
      </c>
      <c r="Y1152" s="199" t="str">
        <f t="shared" si="1508"/>
        <v>Y$17</v>
      </c>
      <c r="Z1152" s="199" t="str">
        <f t="shared" si="1508"/>
        <v>Z$17</v>
      </c>
      <c r="AA1152" s="199" t="str">
        <f t="shared" si="1508"/>
        <v>AA$17</v>
      </c>
      <c r="AB1152" s="199" t="str">
        <f t="shared" si="1508"/>
        <v>AB$17</v>
      </c>
      <c r="AC1152" s="199" t="str">
        <f t="shared" si="1508"/>
        <v>AC$17</v>
      </c>
      <c r="AD1152" s="199" t="str">
        <f t="shared" si="1508"/>
        <v>AD$17</v>
      </c>
      <c r="AE1152" s="199" t="str">
        <f t="shared" si="1508"/>
        <v>AE$17</v>
      </c>
      <c r="AF1152" s="199" t="str">
        <f t="shared" si="1508"/>
        <v>AF$17</v>
      </c>
      <c r="AG1152" s="199" t="str">
        <f t="shared" si="1508"/>
        <v>AG$17</v>
      </c>
      <c r="AH1152" s="199" t="str">
        <f t="shared" si="1508"/>
        <v>AH$17</v>
      </c>
      <c r="AI1152" s="199" t="str">
        <f t="shared" si="1508"/>
        <v>AI$17</v>
      </c>
      <c r="AJ1152" s="199" t="str">
        <f t="shared" si="1508"/>
        <v>AJ$17</v>
      </c>
      <c r="AK1152" s="199" t="str">
        <f t="shared" si="1508"/>
        <v>AK$17</v>
      </c>
      <c r="AL1152" s="199" t="str">
        <f t="shared" si="1508"/>
        <v>AL$17</v>
      </c>
      <c r="AM1152" s="199" t="str">
        <f t="shared" si="1508"/>
        <v>AM$17</v>
      </c>
      <c r="AN1152" s="199" t="str">
        <f t="shared" si="1508"/>
        <v>AN$17</v>
      </c>
      <c r="AO1152" s="199" t="str">
        <f t="shared" si="1508"/>
        <v>AO$17</v>
      </c>
      <c r="AP1152" s="199" t="str">
        <f t="shared" si="1508"/>
        <v>AP$17</v>
      </c>
      <c r="AQ1152" s="199" t="str">
        <f t="shared" si="1508"/>
        <v>AQ$17</v>
      </c>
      <c r="AR1152" s="199" t="str">
        <f t="shared" si="1508"/>
        <v>AR$17</v>
      </c>
      <c r="AS1152" s="199" t="str">
        <f t="shared" si="1508"/>
        <v>AS$17</v>
      </c>
      <c r="AT1152" s="199" t="str">
        <f t="shared" si="1508"/>
        <v>AT$17</v>
      </c>
      <c r="AU1152" s="199" t="str">
        <f t="shared" si="1508"/>
        <v>AU$17</v>
      </c>
      <c r="AV1152" s="199" t="str">
        <f t="shared" si="1508"/>
        <v>AV$17</v>
      </c>
      <c r="AW1152" s="199" t="str">
        <f t="shared" si="1508"/>
        <v>AW$17</v>
      </c>
      <c r="AX1152" s="199" t="str">
        <f t="shared" si="1508"/>
        <v>AX$17</v>
      </c>
      <c r="AY1152" s="199" t="str">
        <f t="shared" si="1508"/>
        <v>AY$17</v>
      </c>
      <c r="AZ1152" s="199" t="str">
        <f t="shared" si="1508"/>
        <v>AZ$17</v>
      </c>
      <c r="BA1152" s="199" t="str">
        <f t="shared" si="1508"/>
        <v>BA$17</v>
      </c>
      <c r="BB1152" s="199" t="str">
        <f t="shared" si="1508"/>
        <v>BB$17</v>
      </c>
      <c r="BC1152" s="199" t="str">
        <f t="shared" si="1508"/>
        <v>BC$17</v>
      </c>
      <c r="BD1152" s="199" t="str">
        <f t="shared" si="1508"/>
        <v>BD$17</v>
      </c>
      <c r="BE1152" s="199" t="str">
        <f t="shared" si="1508"/>
        <v>BE$17</v>
      </c>
      <c r="BF1152" s="199" t="str">
        <f t="shared" si="1508"/>
        <v>BF$17</v>
      </c>
      <c r="BG1152" s="199" t="str">
        <f t="shared" si="1508"/>
        <v>BG$17</v>
      </c>
      <c r="BH1152" s="199" t="str">
        <f t="shared" si="1508"/>
        <v>BH$17</v>
      </c>
      <c r="BI1152" s="199" t="str">
        <f t="shared" si="1508"/>
        <v>BI$17</v>
      </c>
      <c r="BJ1152" s="199" t="str">
        <f t="shared" si="1508"/>
        <v>BJ$17</v>
      </c>
      <c r="BK1152" s="199" t="str">
        <f t="shared" si="1508"/>
        <v>BK$17</v>
      </c>
      <c r="BL1152" s="199" t="str">
        <f t="shared" si="1508"/>
        <v>BL$17</v>
      </c>
      <c r="BM1152" s="199" t="str">
        <f t="shared" si="1508"/>
        <v>BM$17</v>
      </c>
      <c r="BN1152" s="199" t="str">
        <f t="shared" si="1508"/>
        <v>BN$17</v>
      </c>
      <c r="BO1152" s="199" t="str">
        <f t="shared" si="1508"/>
        <v>BO$17</v>
      </c>
      <c r="BP1152" s="199" t="str">
        <f t="shared" si="1508"/>
        <v>BP$17</v>
      </c>
      <c r="BQ1152" s="199" t="str">
        <f t="shared" si="1508"/>
        <v>BQ$17</v>
      </c>
      <c r="BR1152" s="199" t="str">
        <f t="shared" si="1508"/>
        <v>BR$17</v>
      </c>
      <c r="BS1152" s="199" t="str">
        <f t="shared" si="1508"/>
        <v>BS$17</v>
      </c>
      <c r="BT1152" s="199" t="str">
        <f t="shared" si="1508"/>
        <v>BT$17</v>
      </c>
      <c r="BU1152" s="199" t="str">
        <f t="shared" si="1508"/>
        <v>BU$17</v>
      </c>
      <c r="BV1152" s="199" t="str">
        <f t="shared" si="1508"/>
        <v>BV$17</v>
      </c>
      <c r="BW1152" s="199" t="str">
        <f t="shared" si="1508"/>
        <v>BW$17</v>
      </c>
      <c r="BX1152" s="199" t="str">
        <f t="shared" si="1508"/>
        <v>BX$17</v>
      </c>
      <c r="BY1152" s="199" t="str">
        <f t="shared" si="1508"/>
        <v>BY$17</v>
      </c>
      <c r="BZ1152" s="199" t="str">
        <f t="shared" si="1508"/>
        <v>BZ$17</v>
      </c>
      <c r="CA1152" s="199" t="str">
        <f t="shared" si="1508"/>
        <v>CA$17</v>
      </c>
      <c r="CB1152" s="199" t="str">
        <f t="shared" si="1508"/>
        <v>CB$17</v>
      </c>
      <c r="CC1152" s="199" t="str">
        <f t="shared" si="1508"/>
        <v>CC$17</v>
      </c>
      <c r="CD1152" s="199" t="str">
        <f t="shared" si="1508"/>
        <v>CD$17</v>
      </c>
      <c r="CE1152" s="199" t="str">
        <f t="shared" ref="CE1152:CL1152" si="1509">CE$21</f>
        <v>CE$17</v>
      </c>
      <c r="CF1152" s="199" t="str">
        <f t="shared" si="1509"/>
        <v>CF$17</v>
      </c>
      <c r="CG1152" s="199" t="str">
        <f t="shared" si="1509"/>
        <v>CG$17</v>
      </c>
      <c r="CH1152" s="199" t="str">
        <f t="shared" si="1509"/>
        <v>CH$17</v>
      </c>
      <c r="CI1152" s="199" t="str">
        <f t="shared" si="1509"/>
        <v>CI$17</v>
      </c>
      <c r="CJ1152" s="199" t="str">
        <f t="shared" si="1509"/>
        <v>CJ$17</v>
      </c>
      <c r="CK1152" s="199" t="str">
        <f t="shared" si="1509"/>
        <v>CK$17</v>
      </c>
      <c r="CL1152" s="199" t="str">
        <f t="shared" si="1509"/>
        <v>CL$17</v>
      </c>
      <c r="CN1152" s="201"/>
      <c r="CO1152" s="199" t="str">
        <f t="shared" ref="CO1152:DL1152" si="1510">CO$21</f>
        <v>CO$17</v>
      </c>
      <c r="CP1152" s="199" t="str">
        <f t="shared" si="1510"/>
        <v>CP$17</v>
      </c>
      <c r="CQ1152" s="199" t="str">
        <f t="shared" si="1510"/>
        <v>CQ$17</v>
      </c>
      <c r="CR1152" s="199" t="str">
        <f t="shared" si="1510"/>
        <v>CR$17</v>
      </c>
      <c r="CS1152" s="199" t="str">
        <f t="shared" si="1510"/>
        <v>CS$17</v>
      </c>
      <c r="CT1152" s="199" t="str">
        <f t="shared" si="1510"/>
        <v>CT$17</v>
      </c>
      <c r="CU1152" s="199" t="str">
        <f t="shared" si="1510"/>
        <v>CU$17</v>
      </c>
      <c r="CV1152" s="199" t="str">
        <f t="shared" si="1510"/>
        <v>CV$17</v>
      </c>
      <c r="CW1152" s="199" t="str">
        <f t="shared" si="1510"/>
        <v>CW$17</v>
      </c>
      <c r="CX1152" s="199" t="str">
        <f t="shared" si="1510"/>
        <v>CX$17</v>
      </c>
      <c r="CY1152" s="199" t="str">
        <f t="shared" si="1510"/>
        <v>CY$17</v>
      </c>
      <c r="CZ1152" s="199" t="str">
        <f t="shared" si="1510"/>
        <v>CZ$17</v>
      </c>
      <c r="DA1152" s="199" t="str">
        <f t="shared" si="1510"/>
        <v>DA$17</v>
      </c>
      <c r="DB1152" s="199" t="str">
        <f t="shared" si="1510"/>
        <v>DB$17</v>
      </c>
      <c r="DC1152" s="199" t="str">
        <f t="shared" si="1510"/>
        <v>DC$17</v>
      </c>
      <c r="DD1152" s="199" t="str">
        <f t="shared" si="1510"/>
        <v>DD$17</v>
      </c>
      <c r="DE1152" s="199" t="str">
        <f t="shared" si="1510"/>
        <v>DE$17</v>
      </c>
      <c r="DF1152" s="199" t="str">
        <f t="shared" si="1510"/>
        <v>DF$17</v>
      </c>
      <c r="DG1152" s="199" t="str">
        <f t="shared" si="1510"/>
        <v>DG$17</v>
      </c>
      <c r="DH1152" s="199" t="str">
        <f t="shared" si="1510"/>
        <v>DH$17</v>
      </c>
      <c r="DI1152" s="199" t="str">
        <f t="shared" si="1510"/>
        <v>DI$17</v>
      </c>
      <c r="DJ1152" s="199" t="str">
        <f t="shared" si="1510"/>
        <v>DJ$17</v>
      </c>
      <c r="DK1152" s="199" t="str">
        <f t="shared" si="1510"/>
        <v>DK$17</v>
      </c>
      <c r="DL1152" s="199" t="str">
        <f t="shared" si="1510"/>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11">S$22</f>
        <v>S$18</v>
      </c>
      <c r="T1155" s="190" t="str">
        <f t="shared" si="1511"/>
        <v>T$18</v>
      </c>
      <c r="U1155" s="190" t="str">
        <f t="shared" si="1511"/>
        <v>U$18</v>
      </c>
      <c r="V1155" s="190" t="str">
        <f t="shared" si="1511"/>
        <v>V$18</v>
      </c>
      <c r="W1155" s="190" t="str">
        <f t="shared" si="1511"/>
        <v>W$18</v>
      </c>
      <c r="X1155" s="190" t="str">
        <f t="shared" si="1511"/>
        <v>X$18</v>
      </c>
      <c r="Y1155" s="190" t="str">
        <f t="shared" si="1511"/>
        <v>Y$18</v>
      </c>
      <c r="Z1155" s="190" t="str">
        <f t="shared" si="1511"/>
        <v>Z$18</v>
      </c>
      <c r="AA1155" s="190" t="str">
        <f t="shared" si="1511"/>
        <v>AA$18</v>
      </c>
      <c r="AB1155" s="190" t="str">
        <f t="shared" si="1511"/>
        <v>AB$18</v>
      </c>
      <c r="AC1155" s="190" t="str">
        <f t="shared" si="1511"/>
        <v>AC$18</v>
      </c>
      <c r="AD1155" s="190" t="str">
        <f t="shared" si="1511"/>
        <v>AD$18</v>
      </c>
      <c r="AE1155" s="190" t="str">
        <f t="shared" si="1511"/>
        <v>AE$18</v>
      </c>
      <c r="AF1155" s="190" t="str">
        <f t="shared" si="1511"/>
        <v>AF$18</v>
      </c>
      <c r="AG1155" s="190" t="str">
        <f t="shared" si="1511"/>
        <v>AG$18</v>
      </c>
      <c r="AH1155" s="190" t="str">
        <f t="shared" si="1511"/>
        <v>AH$18</v>
      </c>
      <c r="AI1155" s="190" t="str">
        <f t="shared" si="1511"/>
        <v>AI$18</v>
      </c>
      <c r="AJ1155" s="190" t="str">
        <f t="shared" si="1511"/>
        <v>AJ$18</v>
      </c>
      <c r="AK1155" s="190" t="str">
        <f t="shared" si="1511"/>
        <v>AK$18</v>
      </c>
      <c r="AL1155" s="190" t="str">
        <f t="shared" si="1511"/>
        <v>AL$18</v>
      </c>
      <c r="AM1155" s="190" t="str">
        <f t="shared" si="1511"/>
        <v>AM$18</v>
      </c>
      <c r="AN1155" s="190" t="str">
        <f t="shared" si="1511"/>
        <v>AN$18</v>
      </c>
      <c r="AO1155" s="190" t="str">
        <f t="shared" si="1511"/>
        <v>AO$18</v>
      </c>
      <c r="AP1155" s="190" t="str">
        <f t="shared" si="1511"/>
        <v>AP$18</v>
      </c>
      <c r="AQ1155" s="190" t="str">
        <f t="shared" si="1511"/>
        <v>AQ$18</v>
      </c>
      <c r="AR1155" s="190" t="str">
        <f t="shared" si="1511"/>
        <v>AR$18</v>
      </c>
      <c r="AS1155" s="190" t="str">
        <f t="shared" si="1511"/>
        <v>AS$18</v>
      </c>
      <c r="AT1155" s="190" t="str">
        <f t="shared" si="1511"/>
        <v>AT$18</v>
      </c>
      <c r="AU1155" s="190" t="str">
        <f t="shared" si="1511"/>
        <v>AU$18</v>
      </c>
      <c r="AV1155" s="190" t="str">
        <f t="shared" si="1511"/>
        <v>AV$18</v>
      </c>
      <c r="AW1155" s="190" t="str">
        <f t="shared" si="1511"/>
        <v>AW$18</v>
      </c>
      <c r="AX1155" s="190" t="str">
        <f t="shared" si="1511"/>
        <v>AX$18</v>
      </c>
      <c r="AY1155" s="190" t="str">
        <f t="shared" si="1511"/>
        <v>AY$18</v>
      </c>
      <c r="AZ1155" s="190" t="str">
        <f t="shared" si="1511"/>
        <v>AZ$18</v>
      </c>
      <c r="BA1155" s="190" t="str">
        <f t="shared" si="1511"/>
        <v>BA$18</v>
      </c>
      <c r="BB1155" s="190" t="str">
        <f t="shared" si="1511"/>
        <v>BB$18</v>
      </c>
      <c r="BC1155" s="190" t="str">
        <f t="shared" si="1511"/>
        <v>BC$18</v>
      </c>
      <c r="BD1155" s="190" t="str">
        <f t="shared" si="1511"/>
        <v>BD$18</v>
      </c>
      <c r="BE1155" s="190" t="str">
        <f t="shared" si="1511"/>
        <v>BE$18</v>
      </c>
      <c r="BF1155" s="190" t="str">
        <f t="shared" si="1511"/>
        <v>BF$18</v>
      </c>
      <c r="BG1155" s="190" t="str">
        <f t="shared" si="1511"/>
        <v>BG$18</v>
      </c>
      <c r="BH1155" s="190" t="str">
        <f t="shared" si="1511"/>
        <v>BH$18</v>
      </c>
      <c r="BI1155" s="190" t="str">
        <f t="shared" si="1511"/>
        <v>BI$18</v>
      </c>
      <c r="BJ1155" s="190" t="str">
        <f t="shared" si="1511"/>
        <v>BJ$18</v>
      </c>
      <c r="BK1155" s="190" t="str">
        <f t="shared" si="1511"/>
        <v>BK$18</v>
      </c>
      <c r="BL1155" s="190" t="str">
        <f t="shared" si="1511"/>
        <v>BL$18</v>
      </c>
      <c r="BM1155" s="190" t="str">
        <f t="shared" si="1511"/>
        <v>BM$18</v>
      </c>
      <c r="BN1155" s="190" t="str">
        <f t="shared" si="1511"/>
        <v>BN$18</v>
      </c>
      <c r="BO1155" s="190" t="str">
        <f t="shared" si="1511"/>
        <v>BO$18</v>
      </c>
      <c r="BP1155" s="190" t="str">
        <f t="shared" si="1511"/>
        <v>BP$18</v>
      </c>
      <c r="BQ1155" s="190" t="str">
        <f t="shared" si="1511"/>
        <v>BQ$18</v>
      </c>
      <c r="BR1155" s="190" t="str">
        <f t="shared" si="1511"/>
        <v>BR$18</v>
      </c>
      <c r="BS1155" s="190" t="str">
        <f t="shared" si="1511"/>
        <v>BS$18</v>
      </c>
      <c r="BT1155" s="190" t="str">
        <f t="shared" si="1511"/>
        <v>BT$18</v>
      </c>
      <c r="BU1155" s="190" t="str">
        <f t="shared" si="1511"/>
        <v>BU$18</v>
      </c>
      <c r="BV1155" s="190" t="str">
        <f t="shared" si="1511"/>
        <v>BV$18</v>
      </c>
      <c r="BW1155" s="190" t="str">
        <f t="shared" si="1511"/>
        <v>BW$18</v>
      </c>
      <c r="BX1155" s="190" t="str">
        <f t="shared" si="1511"/>
        <v>BX$18</v>
      </c>
      <c r="BY1155" s="190" t="str">
        <f t="shared" si="1511"/>
        <v>BY$18</v>
      </c>
      <c r="BZ1155" s="190" t="str">
        <f t="shared" si="1511"/>
        <v>BZ$18</v>
      </c>
      <c r="CA1155" s="190" t="str">
        <f t="shared" si="1511"/>
        <v>CA$18</v>
      </c>
      <c r="CB1155" s="190" t="str">
        <f t="shared" si="1511"/>
        <v>CB$18</v>
      </c>
      <c r="CC1155" s="190" t="str">
        <f t="shared" si="1511"/>
        <v>CC$18</v>
      </c>
      <c r="CD1155" s="190" t="str">
        <f t="shared" si="1511"/>
        <v>CD$18</v>
      </c>
      <c r="CE1155" s="190" t="str">
        <f t="shared" ref="CE1155:CL1155" si="1512">CE$22</f>
        <v>CE$18</v>
      </c>
      <c r="CF1155" s="190" t="str">
        <f t="shared" si="1512"/>
        <v>CF$18</v>
      </c>
      <c r="CG1155" s="190" t="str">
        <f t="shared" si="1512"/>
        <v>CG$18</v>
      </c>
      <c r="CH1155" s="190" t="str">
        <f t="shared" si="1512"/>
        <v>CH$18</v>
      </c>
      <c r="CI1155" s="190" t="str">
        <f t="shared" si="1512"/>
        <v>CI$18</v>
      </c>
      <c r="CJ1155" s="190" t="str">
        <f t="shared" si="1512"/>
        <v>CJ$18</v>
      </c>
      <c r="CK1155" s="190" t="str">
        <f t="shared" si="1512"/>
        <v>CK$18</v>
      </c>
      <c r="CL1155" s="190" t="str">
        <f t="shared" si="1512"/>
        <v>CL$18</v>
      </c>
      <c r="CN1155" s="201"/>
      <c r="CO1155" s="190" t="str">
        <f t="shared" ref="CO1155:DL1155" si="1513">CO$22</f>
        <v>CO$18</v>
      </c>
      <c r="CP1155" s="190" t="str">
        <f t="shared" si="1513"/>
        <v>CP$18</v>
      </c>
      <c r="CQ1155" s="190" t="str">
        <f t="shared" si="1513"/>
        <v>CQ$18</v>
      </c>
      <c r="CR1155" s="190" t="str">
        <f t="shared" si="1513"/>
        <v>CR$18</v>
      </c>
      <c r="CS1155" s="190" t="str">
        <f t="shared" si="1513"/>
        <v>CS$18</v>
      </c>
      <c r="CT1155" s="190" t="str">
        <f t="shared" si="1513"/>
        <v>CT$18</v>
      </c>
      <c r="CU1155" s="190" t="str">
        <f t="shared" si="1513"/>
        <v>CU$18</v>
      </c>
      <c r="CV1155" s="190" t="str">
        <f t="shared" si="1513"/>
        <v>CV$18</v>
      </c>
      <c r="CW1155" s="190" t="str">
        <f t="shared" si="1513"/>
        <v>CW$18</v>
      </c>
      <c r="CX1155" s="190" t="str">
        <f t="shared" si="1513"/>
        <v>CX$18</v>
      </c>
      <c r="CY1155" s="190" t="str">
        <f t="shared" si="1513"/>
        <v>CY$18</v>
      </c>
      <c r="CZ1155" s="190" t="str">
        <f t="shared" si="1513"/>
        <v>CZ$18</v>
      </c>
      <c r="DA1155" s="190" t="str">
        <f t="shared" si="1513"/>
        <v>DA$18</v>
      </c>
      <c r="DB1155" s="190" t="str">
        <f t="shared" si="1513"/>
        <v>DB$18</v>
      </c>
      <c r="DC1155" s="190" t="str">
        <f t="shared" si="1513"/>
        <v>DC$18</v>
      </c>
      <c r="DD1155" s="190" t="str">
        <f t="shared" si="1513"/>
        <v>DD$18</v>
      </c>
      <c r="DE1155" s="190" t="str">
        <f t="shared" si="1513"/>
        <v>DE$18</v>
      </c>
      <c r="DF1155" s="190" t="str">
        <f t="shared" si="1513"/>
        <v>DF$18</v>
      </c>
      <c r="DG1155" s="190" t="str">
        <f t="shared" si="1513"/>
        <v>DG$18</v>
      </c>
      <c r="DH1155" s="190" t="str">
        <f t="shared" si="1513"/>
        <v>DH$18</v>
      </c>
      <c r="DI1155" s="190" t="str">
        <f t="shared" si="1513"/>
        <v>DI$18</v>
      </c>
      <c r="DJ1155" s="190" t="str">
        <f t="shared" si="1513"/>
        <v>DJ$18</v>
      </c>
      <c r="DK1155" s="190" t="str">
        <f t="shared" si="1513"/>
        <v>DK$18</v>
      </c>
      <c r="DL1155" s="190" t="str">
        <f t="shared" si="1513"/>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4">S$23</f>
        <v>S$19</v>
      </c>
      <c r="T1156" s="190" t="str">
        <f t="shared" si="1514"/>
        <v>T$19</v>
      </c>
      <c r="U1156" s="190" t="str">
        <f t="shared" si="1514"/>
        <v>U$19</v>
      </c>
      <c r="V1156" s="190" t="str">
        <f t="shared" si="1514"/>
        <v>V$19</v>
      </c>
      <c r="W1156" s="190" t="str">
        <f t="shared" si="1514"/>
        <v>W$19</v>
      </c>
      <c r="X1156" s="190" t="str">
        <f t="shared" si="1514"/>
        <v>X$19</v>
      </c>
      <c r="Y1156" s="190" t="str">
        <f t="shared" si="1514"/>
        <v>Y$19</v>
      </c>
      <c r="Z1156" s="190" t="str">
        <f t="shared" si="1514"/>
        <v>Z$19</v>
      </c>
      <c r="AA1156" s="190" t="str">
        <f t="shared" si="1514"/>
        <v>AA$19</v>
      </c>
      <c r="AB1156" s="190" t="str">
        <f t="shared" si="1514"/>
        <v>AB$19</v>
      </c>
      <c r="AC1156" s="190" t="str">
        <f t="shared" si="1514"/>
        <v>AC$19</v>
      </c>
      <c r="AD1156" s="190" t="str">
        <f t="shared" si="1514"/>
        <v>AD$19</v>
      </c>
      <c r="AE1156" s="190" t="str">
        <f t="shared" si="1514"/>
        <v>AE$19</v>
      </c>
      <c r="AF1156" s="190" t="str">
        <f t="shared" si="1514"/>
        <v>AF$19</v>
      </c>
      <c r="AG1156" s="190" t="str">
        <f t="shared" si="1514"/>
        <v>AG$19</v>
      </c>
      <c r="AH1156" s="190" t="str">
        <f t="shared" si="1514"/>
        <v>AH$19</v>
      </c>
      <c r="AI1156" s="190" t="str">
        <f t="shared" si="1514"/>
        <v>AI$19</v>
      </c>
      <c r="AJ1156" s="190" t="str">
        <f t="shared" si="1514"/>
        <v>AJ$19</v>
      </c>
      <c r="AK1156" s="190" t="str">
        <f t="shared" si="1514"/>
        <v>AK$19</v>
      </c>
      <c r="AL1156" s="190" t="str">
        <f t="shared" si="1514"/>
        <v>AL$19</v>
      </c>
      <c r="AM1156" s="190" t="str">
        <f t="shared" si="1514"/>
        <v>AM$19</v>
      </c>
      <c r="AN1156" s="190" t="str">
        <f t="shared" si="1514"/>
        <v>AN$19</v>
      </c>
      <c r="AO1156" s="190" t="str">
        <f t="shared" si="1514"/>
        <v>AO$19</v>
      </c>
      <c r="AP1156" s="190" t="str">
        <f t="shared" si="1514"/>
        <v>AP$19</v>
      </c>
      <c r="AQ1156" s="190" t="str">
        <f t="shared" si="1514"/>
        <v>AQ$19</v>
      </c>
      <c r="AR1156" s="190" t="str">
        <f t="shared" si="1514"/>
        <v>AR$19</v>
      </c>
      <c r="AS1156" s="190" t="str">
        <f t="shared" si="1514"/>
        <v>AS$19</v>
      </c>
      <c r="AT1156" s="190" t="str">
        <f t="shared" si="1514"/>
        <v>AT$19</v>
      </c>
      <c r="AU1156" s="190" t="str">
        <f t="shared" si="1514"/>
        <v>AU$19</v>
      </c>
      <c r="AV1156" s="190" t="str">
        <f t="shared" si="1514"/>
        <v>AV$19</v>
      </c>
      <c r="AW1156" s="190" t="str">
        <f t="shared" si="1514"/>
        <v>AW$19</v>
      </c>
      <c r="AX1156" s="190" t="str">
        <f t="shared" si="1514"/>
        <v>AX$19</v>
      </c>
      <c r="AY1156" s="190" t="str">
        <f t="shared" si="1514"/>
        <v>AY$19</v>
      </c>
      <c r="AZ1156" s="190" t="str">
        <f t="shared" si="1514"/>
        <v>AZ$19</v>
      </c>
      <c r="BA1156" s="190" t="str">
        <f t="shared" si="1514"/>
        <v>BA$19</v>
      </c>
      <c r="BB1156" s="190" t="str">
        <f t="shared" si="1514"/>
        <v>BB$19</v>
      </c>
      <c r="BC1156" s="190" t="str">
        <f t="shared" si="1514"/>
        <v>BC$19</v>
      </c>
      <c r="BD1156" s="190" t="str">
        <f t="shared" si="1514"/>
        <v>BD$19</v>
      </c>
      <c r="BE1156" s="190" t="str">
        <f t="shared" si="1514"/>
        <v>BE$19</v>
      </c>
      <c r="BF1156" s="190" t="str">
        <f t="shared" si="1514"/>
        <v>BF$19</v>
      </c>
      <c r="BG1156" s="190" t="str">
        <f t="shared" si="1514"/>
        <v>BG$19</v>
      </c>
      <c r="BH1156" s="190" t="str">
        <f t="shared" si="1514"/>
        <v>BH$19</v>
      </c>
      <c r="BI1156" s="190" t="str">
        <f t="shared" si="1514"/>
        <v>BI$19</v>
      </c>
      <c r="BJ1156" s="190" t="str">
        <f t="shared" si="1514"/>
        <v>BJ$19</v>
      </c>
      <c r="BK1156" s="190" t="str">
        <f t="shared" si="1514"/>
        <v>BK$19</v>
      </c>
      <c r="BL1156" s="190" t="str">
        <f t="shared" si="1514"/>
        <v>BL$19</v>
      </c>
      <c r="BM1156" s="190" t="str">
        <f t="shared" si="1514"/>
        <v>BM$19</v>
      </c>
      <c r="BN1156" s="190" t="str">
        <f t="shared" si="1514"/>
        <v>BN$19</v>
      </c>
      <c r="BO1156" s="190" t="str">
        <f t="shared" si="1514"/>
        <v>BO$19</v>
      </c>
      <c r="BP1156" s="190" t="str">
        <f t="shared" si="1514"/>
        <v>BP$19</v>
      </c>
      <c r="BQ1156" s="190" t="str">
        <f t="shared" si="1514"/>
        <v>BQ$19</v>
      </c>
      <c r="BR1156" s="190" t="str">
        <f t="shared" si="1514"/>
        <v>BR$19</v>
      </c>
      <c r="BS1156" s="190" t="str">
        <f t="shared" si="1514"/>
        <v>BS$19</v>
      </c>
      <c r="BT1156" s="190" t="str">
        <f t="shared" si="1514"/>
        <v>BT$19</v>
      </c>
      <c r="BU1156" s="190" t="str">
        <f t="shared" si="1514"/>
        <v>BU$19</v>
      </c>
      <c r="BV1156" s="190" t="str">
        <f t="shared" si="1514"/>
        <v>BV$19</v>
      </c>
      <c r="BW1156" s="190" t="str">
        <f t="shared" si="1514"/>
        <v>BW$19</v>
      </c>
      <c r="BX1156" s="190" t="str">
        <f t="shared" si="1514"/>
        <v>BX$19</v>
      </c>
      <c r="BY1156" s="190" t="str">
        <f t="shared" si="1514"/>
        <v>BY$19</v>
      </c>
      <c r="BZ1156" s="190" t="str">
        <f t="shared" si="1514"/>
        <v>BZ$19</v>
      </c>
      <c r="CA1156" s="190" t="str">
        <f t="shared" si="1514"/>
        <v>CA$19</v>
      </c>
      <c r="CB1156" s="190" t="str">
        <f t="shared" si="1514"/>
        <v>CB$19</v>
      </c>
      <c r="CC1156" s="190" t="str">
        <f t="shared" si="1514"/>
        <v>CC$19</v>
      </c>
      <c r="CD1156" s="190" t="str">
        <f t="shared" si="1514"/>
        <v>CD$19</v>
      </c>
      <c r="CE1156" s="190" t="str">
        <f t="shared" ref="CE1156:CL1156" si="1515">CE$23</f>
        <v>CE$19</v>
      </c>
      <c r="CF1156" s="190" t="str">
        <f t="shared" si="1515"/>
        <v>CF$19</v>
      </c>
      <c r="CG1156" s="190" t="str">
        <f t="shared" si="1515"/>
        <v>CG$19</v>
      </c>
      <c r="CH1156" s="190" t="str">
        <f t="shared" si="1515"/>
        <v>CH$19</v>
      </c>
      <c r="CI1156" s="190" t="str">
        <f t="shared" si="1515"/>
        <v>CI$19</v>
      </c>
      <c r="CJ1156" s="190" t="str">
        <f t="shared" si="1515"/>
        <v>CJ$19</v>
      </c>
      <c r="CK1156" s="190" t="str">
        <f t="shared" si="1515"/>
        <v>CK$19</v>
      </c>
      <c r="CL1156" s="190" t="str">
        <f t="shared" si="1515"/>
        <v>CL$19</v>
      </c>
      <c r="CN1156" s="201"/>
      <c r="CO1156" s="190" t="str">
        <f t="shared" ref="CO1156:DL1156" si="1516">CO$23</f>
        <v>CO$19</v>
      </c>
      <c r="CP1156" s="190" t="str">
        <f t="shared" si="1516"/>
        <v>CP$19</v>
      </c>
      <c r="CQ1156" s="190" t="str">
        <f t="shared" si="1516"/>
        <v>CQ$19</v>
      </c>
      <c r="CR1156" s="190" t="str">
        <f t="shared" si="1516"/>
        <v>CR$19</v>
      </c>
      <c r="CS1156" s="190" t="str">
        <f t="shared" si="1516"/>
        <v>CS$19</v>
      </c>
      <c r="CT1156" s="190" t="str">
        <f t="shared" si="1516"/>
        <v>CT$19</v>
      </c>
      <c r="CU1156" s="190" t="str">
        <f t="shared" si="1516"/>
        <v>CU$19</v>
      </c>
      <c r="CV1156" s="190" t="str">
        <f t="shared" si="1516"/>
        <v>CV$19</v>
      </c>
      <c r="CW1156" s="190" t="str">
        <f t="shared" si="1516"/>
        <v>CW$19</v>
      </c>
      <c r="CX1156" s="190" t="str">
        <f t="shared" si="1516"/>
        <v>CX$19</v>
      </c>
      <c r="CY1156" s="190" t="str">
        <f t="shared" si="1516"/>
        <v>CY$19</v>
      </c>
      <c r="CZ1156" s="190" t="str">
        <f t="shared" si="1516"/>
        <v>CZ$19</v>
      </c>
      <c r="DA1156" s="190" t="str">
        <f t="shared" si="1516"/>
        <v>DA$19</v>
      </c>
      <c r="DB1156" s="190" t="str">
        <f t="shared" si="1516"/>
        <v>DB$19</v>
      </c>
      <c r="DC1156" s="190" t="str">
        <f t="shared" si="1516"/>
        <v>DC$19</v>
      </c>
      <c r="DD1156" s="190" t="str">
        <f t="shared" si="1516"/>
        <v>DD$19</v>
      </c>
      <c r="DE1156" s="190" t="str">
        <f t="shared" si="1516"/>
        <v>DE$19</v>
      </c>
      <c r="DF1156" s="190" t="str">
        <f t="shared" si="1516"/>
        <v>DF$19</v>
      </c>
      <c r="DG1156" s="190" t="str">
        <f t="shared" si="1516"/>
        <v>DG$19</v>
      </c>
      <c r="DH1156" s="190" t="str">
        <f t="shared" si="1516"/>
        <v>DH$19</v>
      </c>
      <c r="DI1156" s="190" t="str">
        <f t="shared" si="1516"/>
        <v>DI$19</v>
      </c>
      <c r="DJ1156" s="190" t="str">
        <f t="shared" si="1516"/>
        <v>DJ$19</v>
      </c>
      <c r="DK1156" s="190" t="str">
        <f t="shared" si="1516"/>
        <v>DK$19</v>
      </c>
      <c r="DL1156" s="190" t="str">
        <f t="shared" si="1516"/>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762</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762</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762</v>
      </c>
      <c r="E1214" s="8" t="str">
        <f t="shared" ref="E1214:E1226" si="1517">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762</v>
      </c>
      <c r="E1215" s="8" t="str">
        <f t="shared" si="1517"/>
        <v>1215 ADREV-S</v>
      </c>
      <c r="G1215" s="145" t="s">
        <v>172</v>
      </c>
      <c r="H1215" s="12"/>
      <c r="I1215" s="60"/>
      <c r="J1215" s="60"/>
      <c r="K1215" s="15">
        <f t="shared" ref="K1215:P1215" si="1518">SUMIF($3:$3,K$2,1213:1213)</f>
        <v>0</v>
      </c>
      <c r="L1215" s="15">
        <f t="shared" si="1518"/>
        <v>0</v>
      </c>
      <c r="M1215" s="15">
        <f t="shared" si="1518"/>
        <v>0</v>
      </c>
      <c r="N1215" s="15">
        <f t="shared" si="1518"/>
        <v>0</v>
      </c>
      <c r="O1215" s="15">
        <f t="shared" si="1518"/>
        <v>0</v>
      </c>
      <c r="P1215" s="15">
        <f t="shared" si="1518"/>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762</v>
      </c>
      <c r="E1216" s="8" t="str">
        <f t="shared" si="1517"/>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762</v>
      </c>
      <c r="E1217" s="8" t="str">
        <f t="shared" si="1517"/>
        <v>1217 ADREV-S</v>
      </c>
      <c r="G1217" s="126" t="str">
        <f>" Revenue - "&amp;G1219</f>
        <v xml:space="preserve"> Revenue - (Primary label)</v>
      </c>
      <c r="H1217" s="27"/>
      <c r="I1217" s="78"/>
      <c r="J1217" s="78"/>
      <c r="K1217" s="33">
        <f t="shared" ref="K1217:P1217" ca="1" si="1519">SUMIF($3:$3,K$2,1217:1217)</f>
        <v>180000</v>
      </c>
      <c r="L1217" s="33">
        <f t="shared" ca="1" si="1519"/>
        <v>180000</v>
      </c>
      <c r="M1217" s="33">
        <f t="shared" ca="1" si="1519"/>
        <v>180000</v>
      </c>
      <c r="N1217" s="33">
        <f t="shared" ca="1" si="1519"/>
        <v>180000</v>
      </c>
      <c r="O1217" s="33">
        <f t="shared" ca="1" si="1519"/>
        <v>180000</v>
      </c>
      <c r="P1217" s="33">
        <f t="shared" ca="1" si="1519"/>
        <v>180000</v>
      </c>
      <c r="R1217" s="33"/>
      <c r="S1217" s="77">
        <f t="shared" ref="S1217:AX1217" ca="1" si="1520">S1216*S1215</f>
        <v>15000</v>
      </c>
      <c r="T1217" s="77">
        <f t="shared" ca="1" si="1520"/>
        <v>15000</v>
      </c>
      <c r="U1217" s="77">
        <f t="shared" ca="1" si="1520"/>
        <v>15000</v>
      </c>
      <c r="V1217" s="77">
        <f t="shared" ca="1" si="1520"/>
        <v>15000</v>
      </c>
      <c r="W1217" s="77">
        <f t="shared" ca="1" si="1520"/>
        <v>15000</v>
      </c>
      <c r="X1217" s="77">
        <f t="shared" ca="1" si="1520"/>
        <v>15000</v>
      </c>
      <c r="Y1217" s="77">
        <f t="shared" ca="1" si="1520"/>
        <v>15000</v>
      </c>
      <c r="Z1217" s="77">
        <f t="shared" ca="1" si="1520"/>
        <v>15000</v>
      </c>
      <c r="AA1217" s="77">
        <f t="shared" ca="1" si="1520"/>
        <v>15000</v>
      </c>
      <c r="AB1217" s="77">
        <f t="shared" ca="1" si="1520"/>
        <v>15000</v>
      </c>
      <c r="AC1217" s="77">
        <f t="shared" ca="1" si="1520"/>
        <v>15000</v>
      </c>
      <c r="AD1217" s="77">
        <f t="shared" ca="1" si="1520"/>
        <v>15000</v>
      </c>
      <c r="AE1217" s="77">
        <f t="shared" ca="1" si="1520"/>
        <v>15000</v>
      </c>
      <c r="AF1217" s="77">
        <f t="shared" ca="1" si="1520"/>
        <v>15000</v>
      </c>
      <c r="AG1217" s="77">
        <f t="shared" ca="1" si="1520"/>
        <v>15000</v>
      </c>
      <c r="AH1217" s="77">
        <f t="shared" ca="1" si="1520"/>
        <v>15000</v>
      </c>
      <c r="AI1217" s="77">
        <f t="shared" ca="1" si="1520"/>
        <v>15000</v>
      </c>
      <c r="AJ1217" s="77">
        <f t="shared" ca="1" si="1520"/>
        <v>15000</v>
      </c>
      <c r="AK1217" s="77">
        <f t="shared" ca="1" si="1520"/>
        <v>15000</v>
      </c>
      <c r="AL1217" s="77">
        <f t="shared" ca="1" si="1520"/>
        <v>15000</v>
      </c>
      <c r="AM1217" s="77">
        <f t="shared" ca="1" si="1520"/>
        <v>15000</v>
      </c>
      <c r="AN1217" s="77">
        <f t="shared" ca="1" si="1520"/>
        <v>15000</v>
      </c>
      <c r="AO1217" s="77">
        <f t="shared" ca="1" si="1520"/>
        <v>15000</v>
      </c>
      <c r="AP1217" s="77">
        <f t="shared" ca="1" si="1520"/>
        <v>15000</v>
      </c>
      <c r="AQ1217" s="77">
        <f t="shared" ca="1" si="1520"/>
        <v>15000</v>
      </c>
      <c r="AR1217" s="77">
        <f t="shared" ca="1" si="1520"/>
        <v>15000</v>
      </c>
      <c r="AS1217" s="77">
        <f t="shared" ca="1" si="1520"/>
        <v>15000</v>
      </c>
      <c r="AT1217" s="77">
        <f t="shared" ca="1" si="1520"/>
        <v>15000</v>
      </c>
      <c r="AU1217" s="77">
        <f t="shared" ca="1" si="1520"/>
        <v>15000</v>
      </c>
      <c r="AV1217" s="77">
        <f t="shared" ca="1" si="1520"/>
        <v>15000</v>
      </c>
      <c r="AW1217" s="77">
        <f t="shared" ca="1" si="1520"/>
        <v>15000</v>
      </c>
      <c r="AX1217" s="77">
        <f t="shared" ca="1" si="1520"/>
        <v>15000</v>
      </c>
      <c r="AY1217" s="77">
        <f t="shared" ref="AY1217:CD1217" ca="1" si="1521">AY1216*AY1215</f>
        <v>15000</v>
      </c>
      <c r="AZ1217" s="77">
        <f t="shared" ca="1" si="1521"/>
        <v>15000</v>
      </c>
      <c r="BA1217" s="77">
        <f t="shared" ca="1" si="1521"/>
        <v>15000</v>
      </c>
      <c r="BB1217" s="77">
        <f t="shared" ca="1" si="1521"/>
        <v>15000</v>
      </c>
      <c r="BC1217" s="77">
        <f t="shared" ca="1" si="1521"/>
        <v>15000</v>
      </c>
      <c r="BD1217" s="77">
        <f t="shared" ca="1" si="1521"/>
        <v>15000</v>
      </c>
      <c r="BE1217" s="77">
        <f t="shared" ca="1" si="1521"/>
        <v>15000</v>
      </c>
      <c r="BF1217" s="77">
        <f t="shared" ca="1" si="1521"/>
        <v>15000</v>
      </c>
      <c r="BG1217" s="77">
        <f t="shared" ca="1" si="1521"/>
        <v>15000</v>
      </c>
      <c r="BH1217" s="77">
        <f t="shared" ca="1" si="1521"/>
        <v>15000</v>
      </c>
      <c r="BI1217" s="77">
        <f t="shared" ca="1" si="1521"/>
        <v>15000</v>
      </c>
      <c r="BJ1217" s="77">
        <f t="shared" ca="1" si="1521"/>
        <v>15000</v>
      </c>
      <c r="BK1217" s="77">
        <f t="shared" ca="1" si="1521"/>
        <v>15000</v>
      </c>
      <c r="BL1217" s="77">
        <f t="shared" ca="1" si="1521"/>
        <v>15000</v>
      </c>
      <c r="BM1217" s="77">
        <f t="shared" ca="1" si="1521"/>
        <v>15000</v>
      </c>
      <c r="BN1217" s="77">
        <f t="shared" ca="1" si="1521"/>
        <v>15000</v>
      </c>
      <c r="BO1217" s="77">
        <f t="shared" ca="1" si="1521"/>
        <v>15000</v>
      </c>
      <c r="BP1217" s="77">
        <f t="shared" ca="1" si="1521"/>
        <v>15000</v>
      </c>
      <c r="BQ1217" s="77">
        <f t="shared" ca="1" si="1521"/>
        <v>15000</v>
      </c>
      <c r="BR1217" s="77">
        <f t="shared" ca="1" si="1521"/>
        <v>15000</v>
      </c>
      <c r="BS1217" s="77">
        <f t="shared" ca="1" si="1521"/>
        <v>15000</v>
      </c>
      <c r="BT1217" s="77">
        <f t="shared" ca="1" si="1521"/>
        <v>15000</v>
      </c>
      <c r="BU1217" s="77">
        <f t="shared" ca="1" si="1521"/>
        <v>15000</v>
      </c>
      <c r="BV1217" s="77">
        <f t="shared" ca="1" si="1521"/>
        <v>15000</v>
      </c>
      <c r="BW1217" s="77">
        <f t="shared" ca="1" si="1521"/>
        <v>15000</v>
      </c>
      <c r="BX1217" s="77">
        <f t="shared" ca="1" si="1521"/>
        <v>15000</v>
      </c>
      <c r="BY1217" s="77">
        <f t="shared" ca="1" si="1521"/>
        <v>15000</v>
      </c>
      <c r="BZ1217" s="77">
        <f t="shared" ca="1" si="1521"/>
        <v>15000</v>
      </c>
      <c r="CA1217" s="77">
        <f t="shared" ca="1" si="1521"/>
        <v>15000</v>
      </c>
      <c r="CB1217" s="77">
        <f t="shared" ca="1" si="1521"/>
        <v>15000</v>
      </c>
      <c r="CC1217" s="77">
        <f t="shared" ca="1" si="1521"/>
        <v>15000</v>
      </c>
      <c r="CD1217" s="77">
        <f t="shared" ca="1" si="1521"/>
        <v>15000</v>
      </c>
      <c r="CE1217" s="77">
        <f t="shared" ref="CE1217:CL1217" ca="1" si="1522">CE1216*CE1215</f>
        <v>15000</v>
      </c>
      <c r="CF1217" s="77">
        <f t="shared" ca="1" si="1522"/>
        <v>15000</v>
      </c>
      <c r="CG1217" s="77">
        <f t="shared" ca="1" si="1522"/>
        <v>15000</v>
      </c>
      <c r="CH1217" s="77">
        <f t="shared" ca="1" si="1522"/>
        <v>15000</v>
      </c>
      <c r="CI1217" s="77">
        <f t="shared" ca="1" si="1522"/>
        <v>15000</v>
      </c>
      <c r="CJ1217" s="77">
        <f t="shared" ca="1" si="1522"/>
        <v>15000</v>
      </c>
      <c r="CK1217" s="77">
        <f t="shared" ca="1" si="1522"/>
        <v>15000</v>
      </c>
      <c r="CL1217" s="77">
        <f t="shared" ca="1" si="1522"/>
        <v>15000</v>
      </c>
      <c r="CN1217" s="78"/>
      <c r="CO1217" s="77" t="e">
        <f t="shared" ref="CO1217:DK1217" ca="1" si="1523">CO1216*CO1215</f>
        <v>#N/A</v>
      </c>
      <c r="CP1217" s="77" t="e">
        <f t="shared" ca="1" si="1523"/>
        <v>#N/A</v>
      </c>
      <c r="CQ1217" s="77" t="e">
        <f t="shared" ca="1" si="1523"/>
        <v>#N/A</v>
      </c>
      <c r="CR1217" s="77" t="e">
        <f t="shared" ca="1" si="1523"/>
        <v>#N/A</v>
      </c>
      <c r="CS1217" s="77" t="e">
        <f t="shared" ca="1" si="1523"/>
        <v>#N/A</v>
      </c>
      <c r="CT1217" s="77" t="e">
        <f t="shared" ca="1" si="1523"/>
        <v>#N/A</v>
      </c>
      <c r="CU1217" s="77" t="e">
        <f t="shared" ca="1" si="1523"/>
        <v>#N/A</v>
      </c>
      <c r="CV1217" s="77" t="e">
        <f t="shared" ca="1" si="1523"/>
        <v>#N/A</v>
      </c>
      <c r="CW1217" s="77" t="e">
        <f t="shared" ca="1" si="1523"/>
        <v>#N/A</v>
      </c>
      <c r="CX1217" s="77" t="e">
        <f t="shared" ca="1" si="1523"/>
        <v>#N/A</v>
      </c>
      <c r="CY1217" s="77" t="e">
        <f t="shared" ca="1" si="1523"/>
        <v>#N/A</v>
      </c>
      <c r="CZ1217" s="77" t="e">
        <f t="shared" ca="1" si="1523"/>
        <v>#N/A</v>
      </c>
      <c r="DA1217" s="77" t="e">
        <f t="shared" ca="1" si="1523"/>
        <v>#N/A</v>
      </c>
      <c r="DB1217" s="77" t="e">
        <f t="shared" ca="1" si="1523"/>
        <v>#N/A</v>
      </c>
      <c r="DC1217" s="77" t="e">
        <f t="shared" ca="1" si="1523"/>
        <v>#N/A</v>
      </c>
      <c r="DD1217" s="77" t="e">
        <f t="shared" ca="1" si="1523"/>
        <v>#N/A</v>
      </c>
      <c r="DE1217" s="77" t="e">
        <f t="shared" ca="1" si="1523"/>
        <v>#N/A</v>
      </c>
      <c r="DF1217" s="77" t="e">
        <f t="shared" ca="1" si="1523"/>
        <v>#N/A</v>
      </c>
      <c r="DG1217" s="77" t="e">
        <f t="shared" ca="1" si="1523"/>
        <v>#N/A</v>
      </c>
      <c r="DH1217" s="77" t="e">
        <f t="shared" ca="1" si="1523"/>
        <v>#N/A</v>
      </c>
      <c r="DI1217" s="77" t="e">
        <f t="shared" ca="1" si="1523"/>
        <v>#N/A</v>
      </c>
      <c r="DJ1217" s="77" t="e">
        <f t="shared" ca="1" si="1523"/>
        <v>#N/A</v>
      </c>
      <c r="DK1217" s="77" t="e">
        <f t="shared" ca="1" si="1523"/>
        <v>#N/A</v>
      </c>
      <c r="DL1217" s="77" t="e">
        <f t="shared" ref="DL1217" ca="1" si="1524">DL1216*DL1215</f>
        <v>#N/A</v>
      </c>
    </row>
    <row r="1218" spans="1:116" x14ac:dyDescent="0.4">
      <c r="B1218" s="169" t="s">
        <v>244</v>
      </c>
      <c r="C1218" s="169"/>
      <c r="D1218" t="s">
        <v>762</v>
      </c>
      <c r="E1218" s="8" t="str">
        <f t="shared" si="1517"/>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762</v>
      </c>
      <c r="E1219" s="8" t="str">
        <f t="shared" si="1517"/>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762</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762</v>
      </c>
      <c r="E1221" s="8" t="str">
        <f t="shared" si="1517"/>
        <v>1221 ADREV-S</v>
      </c>
      <c r="G1221" s="136" t="str">
        <f>G1102</f>
        <v>Primary revenue driver</v>
      </c>
      <c r="K1221" s="53"/>
      <c r="L1221" s="53"/>
      <c r="M1221" s="53"/>
      <c r="N1221" s="53"/>
      <c r="O1221" s="53"/>
      <c r="P1221" s="53"/>
      <c r="R1221" s="24"/>
      <c r="S1221" s="179" t="str">
        <f t="shared" ref="S1221:AX1221" si="1525">S1093</f>
        <v>S$16</v>
      </c>
      <c r="T1221" s="179" t="str">
        <f t="shared" si="1525"/>
        <v>T$16</v>
      </c>
      <c r="U1221" s="179" t="str">
        <f t="shared" si="1525"/>
        <v>U$16</v>
      </c>
      <c r="V1221" s="179" t="str">
        <f t="shared" si="1525"/>
        <v>V$16</v>
      </c>
      <c r="W1221" s="179" t="str">
        <f t="shared" si="1525"/>
        <v>W$16</v>
      </c>
      <c r="X1221" s="179" t="str">
        <f t="shared" si="1525"/>
        <v>X$16</v>
      </c>
      <c r="Y1221" s="179" t="str">
        <f t="shared" si="1525"/>
        <v>Y$16</v>
      </c>
      <c r="Z1221" s="179" t="str">
        <f t="shared" si="1525"/>
        <v>Z$16</v>
      </c>
      <c r="AA1221" s="179" t="str">
        <f t="shared" si="1525"/>
        <v>AA$16</v>
      </c>
      <c r="AB1221" s="179" t="str">
        <f t="shared" si="1525"/>
        <v>AB$16</v>
      </c>
      <c r="AC1221" s="179" t="str">
        <f t="shared" si="1525"/>
        <v>AC$16</v>
      </c>
      <c r="AD1221" s="179" t="str">
        <f t="shared" si="1525"/>
        <v>AD$16</v>
      </c>
      <c r="AE1221" s="179" t="str">
        <f t="shared" si="1525"/>
        <v>AE$16</v>
      </c>
      <c r="AF1221" s="179" t="str">
        <f t="shared" si="1525"/>
        <v>AF$16</v>
      </c>
      <c r="AG1221" s="179" t="str">
        <f t="shared" si="1525"/>
        <v>AG$16</v>
      </c>
      <c r="AH1221" s="179" t="str">
        <f t="shared" si="1525"/>
        <v>AH$16</v>
      </c>
      <c r="AI1221" s="179" t="str">
        <f t="shared" si="1525"/>
        <v>AI$16</v>
      </c>
      <c r="AJ1221" s="179" t="str">
        <f t="shared" si="1525"/>
        <v>AJ$16</v>
      </c>
      <c r="AK1221" s="179" t="str">
        <f t="shared" si="1525"/>
        <v>AK$16</v>
      </c>
      <c r="AL1221" s="179" t="str">
        <f t="shared" si="1525"/>
        <v>AL$16</v>
      </c>
      <c r="AM1221" s="179" t="str">
        <f t="shared" si="1525"/>
        <v>AM$16</v>
      </c>
      <c r="AN1221" s="179" t="str">
        <f t="shared" si="1525"/>
        <v>AN$16</v>
      </c>
      <c r="AO1221" s="179" t="str">
        <f t="shared" si="1525"/>
        <v>AO$16</v>
      </c>
      <c r="AP1221" s="179" t="str">
        <f t="shared" si="1525"/>
        <v>AP$16</v>
      </c>
      <c r="AQ1221" s="179" t="str">
        <f t="shared" si="1525"/>
        <v>AQ$16</v>
      </c>
      <c r="AR1221" s="179" t="str">
        <f t="shared" si="1525"/>
        <v>AR$16</v>
      </c>
      <c r="AS1221" s="179" t="str">
        <f t="shared" si="1525"/>
        <v>AS$16</v>
      </c>
      <c r="AT1221" s="179" t="str">
        <f t="shared" si="1525"/>
        <v>AT$16</v>
      </c>
      <c r="AU1221" s="179" t="str">
        <f t="shared" si="1525"/>
        <v>AU$16</v>
      </c>
      <c r="AV1221" s="179" t="str">
        <f t="shared" si="1525"/>
        <v>AV$16</v>
      </c>
      <c r="AW1221" s="179" t="str">
        <f t="shared" si="1525"/>
        <v>AW$16</v>
      </c>
      <c r="AX1221" s="179" t="str">
        <f t="shared" si="1525"/>
        <v>AX$16</v>
      </c>
      <c r="AY1221" s="179" t="str">
        <f t="shared" ref="AY1221:CD1221" si="1526">AY1093</f>
        <v>AY$16</v>
      </c>
      <c r="AZ1221" s="179" t="str">
        <f t="shared" si="1526"/>
        <v>AZ$16</v>
      </c>
      <c r="BA1221" s="179" t="str">
        <f t="shared" si="1526"/>
        <v>BA$16</v>
      </c>
      <c r="BB1221" s="179" t="str">
        <f t="shared" si="1526"/>
        <v>BB$16</v>
      </c>
      <c r="BC1221" s="179" t="str">
        <f t="shared" si="1526"/>
        <v>BC$16</v>
      </c>
      <c r="BD1221" s="179" t="str">
        <f t="shared" si="1526"/>
        <v>BD$16</v>
      </c>
      <c r="BE1221" s="179" t="str">
        <f t="shared" si="1526"/>
        <v>BE$16</v>
      </c>
      <c r="BF1221" s="179" t="str">
        <f t="shared" si="1526"/>
        <v>BF$16</v>
      </c>
      <c r="BG1221" s="179" t="str">
        <f t="shared" si="1526"/>
        <v>BG$16</v>
      </c>
      <c r="BH1221" s="179" t="str">
        <f t="shared" si="1526"/>
        <v>BH$16</v>
      </c>
      <c r="BI1221" s="179" t="str">
        <f t="shared" si="1526"/>
        <v>BI$16</v>
      </c>
      <c r="BJ1221" s="179" t="str">
        <f t="shared" si="1526"/>
        <v>BJ$16</v>
      </c>
      <c r="BK1221" s="179" t="str">
        <f t="shared" si="1526"/>
        <v>BK$16</v>
      </c>
      <c r="BL1221" s="179" t="str">
        <f t="shared" si="1526"/>
        <v>BL$16</v>
      </c>
      <c r="BM1221" s="179" t="str">
        <f t="shared" si="1526"/>
        <v>BM$16</v>
      </c>
      <c r="BN1221" s="179" t="str">
        <f t="shared" si="1526"/>
        <v>BN$16</v>
      </c>
      <c r="BO1221" s="179" t="str">
        <f t="shared" si="1526"/>
        <v>BO$16</v>
      </c>
      <c r="BP1221" s="179" t="str">
        <f t="shared" si="1526"/>
        <v>BP$16</v>
      </c>
      <c r="BQ1221" s="179" t="str">
        <f t="shared" si="1526"/>
        <v>BQ$16</v>
      </c>
      <c r="BR1221" s="179" t="str">
        <f t="shared" si="1526"/>
        <v>BR$16</v>
      </c>
      <c r="BS1221" s="179" t="str">
        <f t="shared" si="1526"/>
        <v>BS$16</v>
      </c>
      <c r="BT1221" s="179" t="str">
        <f t="shared" si="1526"/>
        <v>BT$16</v>
      </c>
      <c r="BU1221" s="179" t="str">
        <f t="shared" si="1526"/>
        <v>BU$16</v>
      </c>
      <c r="BV1221" s="179" t="str">
        <f t="shared" si="1526"/>
        <v>BV$16</v>
      </c>
      <c r="BW1221" s="179" t="str">
        <f t="shared" si="1526"/>
        <v>BW$16</v>
      </c>
      <c r="BX1221" s="179" t="str">
        <f t="shared" si="1526"/>
        <v>BX$16</v>
      </c>
      <c r="BY1221" s="179" t="str">
        <f t="shared" si="1526"/>
        <v>BY$16</v>
      </c>
      <c r="BZ1221" s="179" t="str">
        <f t="shared" si="1526"/>
        <v>BZ$16</v>
      </c>
      <c r="CA1221" s="179" t="str">
        <f t="shared" si="1526"/>
        <v>CA$16</v>
      </c>
      <c r="CB1221" s="179" t="str">
        <f t="shared" si="1526"/>
        <v>CB$16</v>
      </c>
      <c r="CC1221" s="179" t="str">
        <f t="shared" si="1526"/>
        <v>CC$16</v>
      </c>
      <c r="CD1221" s="179" t="str">
        <f t="shared" si="1526"/>
        <v>CD$16</v>
      </c>
      <c r="CE1221" s="179" t="str">
        <f t="shared" ref="CE1221:CL1221" si="1527">CE1093</f>
        <v>CE$16</v>
      </c>
      <c r="CF1221" s="179" t="str">
        <f t="shared" si="1527"/>
        <v>CF$16</v>
      </c>
      <c r="CG1221" s="179" t="str">
        <f t="shared" si="1527"/>
        <v>CG$16</v>
      </c>
      <c r="CH1221" s="179" t="str">
        <f t="shared" si="1527"/>
        <v>CH$16</v>
      </c>
      <c r="CI1221" s="179" t="str">
        <f t="shared" si="1527"/>
        <v>CI$16</v>
      </c>
      <c r="CJ1221" s="179" t="str">
        <f t="shared" si="1527"/>
        <v>CJ$16</v>
      </c>
      <c r="CK1221" s="179" t="str">
        <f t="shared" si="1527"/>
        <v>CK$16</v>
      </c>
      <c r="CL1221" s="179" t="str">
        <f t="shared" si="1527"/>
        <v>CL$16</v>
      </c>
      <c r="CO1221" s="179" t="str">
        <f t="shared" ref="CO1221:DL1221" si="1528">CO1093</f>
        <v>CO$16</v>
      </c>
      <c r="CP1221" s="179" t="str">
        <f t="shared" si="1528"/>
        <v>CP$16</v>
      </c>
      <c r="CQ1221" s="179" t="str">
        <f t="shared" si="1528"/>
        <v>CQ$16</v>
      </c>
      <c r="CR1221" s="179" t="str">
        <f t="shared" si="1528"/>
        <v>CR$16</v>
      </c>
      <c r="CS1221" s="179" t="str">
        <f t="shared" si="1528"/>
        <v>CS$16</v>
      </c>
      <c r="CT1221" s="179" t="str">
        <f t="shared" si="1528"/>
        <v>CT$16</v>
      </c>
      <c r="CU1221" s="179" t="str">
        <f t="shared" si="1528"/>
        <v>CU$16</v>
      </c>
      <c r="CV1221" s="179" t="str">
        <f t="shared" si="1528"/>
        <v>CV$16</v>
      </c>
      <c r="CW1221" s="179" t="str">
        <f t="shared" si="1528"/>
        <v>CW$16</v>
      </c>
      <c r="CX1221" s="179" t="str">
        <f t="shared" si="1528"/>
        <v>CX$16</v>
      </c>
      <c r="CY1221" s="179" t="str">
        <f t="shared" si="1528"/>
        <v>CY$16</v>
      </c>
      <c r="CZ1221" s="179" t="str">
        <f t="shared" si="1528"/>
        <v>CZ$16</v>
      </c>
      <c r="DA1221" s="179" t="str">
        <f t="shared" si="1528"/>
        <v>DA$16</v>
      </c>
      <c r="DB1221" s="179" t="str">
        <f t="shared" si="1528"/>
        <v>DB$16</v>
      </c>
      <c r="DC1221" s="179" t="str">
        <f t="shared" si="1528"/>
        <v>DC$16</v>
      </c>
      <c r="DD1221" s="179" t="str">
        <f t="shared" si="1528"/>
        <v>DD$16</v>
      </c>
      <c r="DE1221" s="179" t="str">
        <f t="shared" si="1528"/>
        <v>DE$16</v>
      </c>
      <c r="DF1221" s="179" t="str">
        <f t="shared" si="1528"/>
        <v>DF$16</v>
      </c>
      <c r="DG1221" s="179" t="str">
        <f t="shared" si="1528"/>
        <v>DG$16</v>
      </c>
      <c r="DH1221" s="179" t="str">
        <f t="shared" si="1528"/>
        <v>DH$16</v>
      </c>
      <c r="DI1221" s="179" t="str">
        <f t="shared" si="1528"/>
        <v>DI$16</v>
      </c>
      <c r="DJ1221" s="179" t="str">
        <f t="shared" si="1528"/>
        <v>DJ$16</v>
      </c>
      <c r="DK1221" s="179" t="str">
        <f t="shared" si="1528"/>
        <v>DK$16</v>
      </c>
      <c r="DL1221" s="179" t="str">
        <f t="shared" si="1528"/>
        <v>DL$16</v>
      </c>
    </row>
    <row r="1222" spans="1:116" x14ac:dyDescent="0.4">
      <c r="B1222" s="169" t="s">
        <v>332</v>
      </c>
      <c r="D1222" t="s">
        <v>762</v>
      </c>
      <c r="E1222" s="8" t="str">
        <f t="shared" si="1517"/>
        <v>1222 ADREV-S</v>
      </c>
      <c r="G1222" s="136" t="str">
        <f>G1103</f>
        <v>Primary volume driver</v>
      </c>
      <c r="H1222" s="12"/>
      <c r="I1222" s="60"/>
      <c r="J1222" s="60"/>
      <c r="K1222" s="15"/>
      <c r="L1222" s="15"/>
      <c r="M1222" s="15"/>
      <c r="N1222" s="15"/>
      <c r="O1222" s="15"/>
      <c r="P1222" s="15"/>
      <c r="R1222" s="15"/>
      <c r="S1222" s="179" t="str">
        <f t="shared" ref="S1222:AX1222" si="1529">S1094</f>
        <v>S$17</v>
      </c>
      <c r="T1222" s="179" t="str">
        <f t="shared" si="1529"/>
        <v>T$17</v>
      </c>
      <c r="U1222" s="179" t="str">
        <f t="shared" si="1529"/>
        <v>U$17</v>
      </c>
      <c r="V1222" s="179" t="str">
        <f t="shared" si="1529"/>
        <v>V$17</v>
      </c>
      <c r="W1222" s="179" t="str">
        <f t="shared" si="1529"/>
        <v>W$17</v>
      </c>
      <c r="X1222" s="179" t="str">
        <f t="shared" si="1529"/>
        <v>X$17</v>
      </c>
      <c r="Y1222" s="179" t="str">
        <f t="shared" si="1529"/>
        <v>Y$17</v>
      </c>
      <c r="Z1222" s="179" t="str">
        <f t="shared" si="1529"/>
        <v>Z$17</v>
      </c>
      <c r="AA1222" s="179" t="str">
        <f t="shared" si="1529"/>
        <v>AA$17</v>
      </c>
      <c r="AB1222" s="179" t="str">
        <f t="shared" si="1529"/>
        <v>AB$17</v>
      </c>
      <c r="AC1222" s="179" t="str">
        <f t="shared" si="1529"/>
        <v>AC$17</v>
      </c>
      <c r="AD1222" s="179" t="str">
        <f t="shared" si="1529"/>
        <v>AD$17</v>
      </c>
      <c r="AE1222" s="179" t="str">
        <f t="shared" si="1529"/>
        <v>AE$17</v>
      </c>
      <c r="AF1222" s="179" t="str">
        <f t="shared" si="1529"/>
        <v>AF$17</v>
      </c>
      <c r="AG1222" s="179" t="str">
        <f t="shared" si="1529"/>
        <v>AG$17</v>
      </c>
      <c r="AH1222" s="179" t="str">
        <f t="shared" si="1529"/>
        <v>AH$17</v>
      </c>
      <c r="AI1222" s="179" t="str">
        <f t="shared" si="1529"/>
        <v>AI$17</v>
      </c>
      <c r="AJ1222" s="179" t="str">
        <f t="shared" si="1529"/>
        <v>AJ$17</v>
      </c>
      <c r="AK1222" s="179" t="str">
        <f t="shared" si="1529"/>
        <v>AK$17</v>
      </c>
      <c r="AL1222" s="179" t="str">
        <f t="shared" si="1529"/>
        <v>AL$17</v>
      </c>
      <c r="AM1222" s="179" t="str">
        <f t="shared" si="1529"/>
        <v>AM$17</v>
      </c>
      <c r="AN1222" s="179" t="str">
        <f t="shared" si="1529"/>
        <v>AN$17</v>
      </c>
      <c r="AO1222" s="179" t="str">
        <f t="shared" si="1529"/>
        <v>AO$17</v>
      </c>
      <c r="AP1222" s="179" t="str">
        <f t="shared" si="1529"/>
        <v>AP$17</v>
      </c>
      <c r="AQ1222" s="179" t="str">
        <f t="shared" si="1529"/>
        <v>AQ$17</v>
      </c>
      <c r="AR1222" s="179" t="str">
        <f t="shared" si="1529"/>
        <v>AR$17</v>
      </c>
      <c r="AS1222" s="179" t="str">
        <f t="shared" si="1529"/>
        <v>AS$17</v>
      </c>
      <c r="AT1222" s="179" t="str">
        <f t="shared" si="1529"/>
        <v>AT$17</v>
      </c>
      <c r="AU1222" s="179" t="str">
        <f t="shared" si="1529"/>
        <v>AU$17</v>
      </c>
      <c r="AV1222" s="179" t="str">
        <f t="shared" si="1529"/>
        <v>AV$17</v>
      </c>
      <c r="AW1222" s="179" t="str">
        <f t="shared" si="1529"/>
        <v>AW$17</v>
      </c>
      <c r="AX1222" s="179" t="str">
        <f t="shared" si="1529"/>
        <v>AX$17</v>
      </c>
      <c r="AY1222" s="179" t="str">
        <f t="shared" ref="AY1222:CD1222" si="1530">AY1094</f>
        <v>AY$17</v>
      </c>
      <c r="AZ1222" s="179" t="str">
        <f t="shared" si="1530"/>
        <v>AZ$17</v>
      </c>
      <c r="BA1222" s="179" t="str">
        <f t="shared" si="1530"/>
        <v>BA$17</v>
      </c>
      <c r="BB1222" s="179" t="str">
        <f t="shared" si="1530"/>
        <v>BB$17</v>
      </c>
      <c r="BC1222" s="179" t="str">
        <f t="shared" si="1530"/>
        <v>BC$17</v>
      </c>
      <c r="BD1222" s="179" t="str">
        <f t="shared" si="1530"/>
        <v>BD$17</v>
      </c>
      <c r="BE1222" s="179" t="str">
        <f t="shared" si="1530"/>
        <v>BE$17</v>
      </c>
      <c r="BF1222" s="179" t="str">
        <f t="shared" si="1530"/>
        <v>BF$17</v>
      </c>
      <c r="BG1222" s="179" t="str">
        <f t="shared" si="1530"/>
        <v>BG$17</v>
      </c>
      <c r="BH1222" s="179" t="str">
        <f t="shared" si="1530"/>
        <v>BH$17</v>
      </c>
      <c r="BI1222" s="179" t="str">
        <f t="shared" si="1530"/>
        <v>BI$17</v>
      </c>
      <c r="BJ1222" s="179" t="str">
        <f t="shared" si="1530"/>
        <v>BJ$17</v>
      </c>
      <c r="BK1222" s="179" t="str">
        <f t="shared" si="1530"/>
        <v>BK$17</v>
      </c>
      <c r="BL1222" s="179" t="str">
        <f t="shared" si="1530"/>
        <v>BL$17</v>
      </c>
      <c r="BM1222" s="179" t="str">
        <f t="shared" si="1530"/>
        <v>BM$17</v>
      </c>
      <c r="BN1222" s="179" t="str">
        <f t="shared" si="1530"/>
        <v>BN$17</v>
      </c>
      <c r="BO1222" s="179" t="str">
        <f t="shared" si="1530"/>
        <v>BO$17</v>
      </c>
      <c r="BP1222" s="179" t="str">
        <f t="shared" si="1530"/>
        <v>BP$17</v>
      </c>
      <c r="BQ1222" s="179" t="str">
        <f t="shared" si="1530"/>
        <v>BQ$17</v>
      </c>
      <c r="BR1222" s="179" t="str">
        <f t="shared" si="1530"/>
        <v>BR$17</v>
      </c>
      <c r="BS1222" s="179" t="str">
        <f t="shared" si="1530"/>
        <v>BS$17</v>
      </c>
      <c r="BT1222" s="179" t="str">
        <f t="shared" si="1530"/>
        <v>BT$17</v>
      </c>
      <c r="BU1222" s="179" t="str">
        <f t="shared" si="1530"/>
        <v>BU$17</v>
      </c>
      <c r="BV1222" s="179" t="str">
        <f t="shared" si="1530"/>
        <v>BV$17</v>
      </c>
      <c r="BW1222" s="179" t="str">
        <f t="shared" si="1530"/>
        <v>BW$17</v>
      </c>
      <c r="BX1222" s="179" t="str">
        <f t="shared" si="1530"/>
        <v>BX$17</v>
      </c>
      <c r="BY1222" s="179" t="str">
        <f t="shared" si="1530"/>
        <v>BY$17</v>
      </c>
      <c r="BZ1222" s="179" t="str">
        <f t="shared" si="1530"/>
        <v>BZ$17</v>
      </c>
      <c r="CA1222" s="179" t="str">
        <f t="shared" si="1530"/>
        <v>CA$17</v>
      </c>
      <c r="CB1222" s="179" t="str">
        <f t="shared" si="1530"/>
        <v>CB$17</v>
      </c>
      <c r="CC1222" s="179" t="str">
        <f t="shared" si="1530"/>
        <v>CC$17</v>
      </c>
      <c r="CD1222" s="179" t="str">
        <f t="shared" si="1530"/>
        <v>CD$17</v>
      </c>
      <c r="CE1222" s="179" t="str">
        <f t="shared" ref="CE1222:CL1222" si="1531">CE1094</f>
        <v>CE$17</v>
      </c>
      <c r="CF1222" s="179" t="str">
        <f t="shared" si="1531"/>
        <v>CF$17</v>
      </c>
      <c r="CG1222" s="179" t="str">
        <f t="shared" si="1531"/>
        <v>CG$17</v>
      </c>
      <c r="CH1222" s="179" t="str">
        <f t="shared" si="1531"/>
        <v>CH$17</v>
      </c>
      <c r="CI1222" s="179" t="str">
        <f t="shared" si="1531"/>
        <v>CI$17</v>
      </c>
      <c r="CJ1222" s="179" t="str">
        <f t="shared" si="1531"/>
        <v>CJ$17</v>
      </c>
      <c r="CK1222" s="179" t="str">
        <f t="shared" si="1531"/>
        <v>CK$17</v>
      </c>
      <c r="CL1222" s="179" t="str">
        <f t="shared" si="1531"/>
        <v>CL$17</v>
      </c>
      <c r="CN1222" s="60"/>
      <c r="CO1222" s="179" t="str">
        <f t="shared" ref="CO1222:DL1222" si="1532">CO1094</f>
        <v>CO$17</v>
      </c>
      <c r="CP1222" s="179" t="str">
        <f t="shared" si="1532"/>
        <v>CP$17</v>
      </c>
      <c r="CQ1222" s="179" t="str">
        <f t="shared" si="1532"/>
        <v>CQ$17</v>
      </c>
      <c r="CR1222" s="179" t="str">
        <f t="shared" si="1532"/>
        <v>CR$17</v>
      </c>
      <c r="CS1222" s="179" t="str">
        <f t="shared" si="1532"/>
        <v>CS$17</v>
      </c>
      <c r="CT1222" s="179" t="str">
        <f t="shared" si="1532"/>
        <v>CT$17</v>
      </c>
      <c r="CU1222" s="179" t="str">
        <f t="shared" si="1532"/>
        <v>CU$17</v>
      </c>
      <c r="CV1222" s="179" t="str">
        <f t="shared" si="1532"/>
        <v>CV$17</v>
      </c>
      <c r="CW1222" s="179" t="str">
        <f t="shared" si="1532"/>
        <v>CW$17</v>
      </c>
      <c r="CX1222" s="179" t="str">
        <f t="shared" si="1532"/>
        <v>CX$17</v>
      </c>
      <c r="CY1222" s="179" t="str">
        <f t="shared" si="1532"/>
        <v>CY$17</v>
      </c>
      <c r="CZ1222" s="179" t="str">
        <f t="shared" si="1532"/>
        <v>CZ$17</v>
      </c>
      <c r="DA1222" s="179" t="str">
        <f t="shared" si="1532"/>
        <v>DA$17</v>
      </c>
      <c r="DB1222" s="179" t="str">
        <f t="shared" si="1532"/>
        <v>DB$17</v>
      </c>
      <c r="DC1222" s="179" t="str">
        <f t="shared" si="1532"/>
        <v>DC$17</v>
      </c>
      <c r="DD1222" s="179" t="str">
        <f t="shared" si="1532"/>
        <v>DD$17</v>
      </c>
      <c r="DE1222" s="179" t="str">
        <f t="shared" si="1532"/>
        <v>DE$17</v>
      </c>
      <c r="DF1222" s="179" t="str">
        <f t="shared" si="1532"/>
        <v>DF$17</v>
      </c>
      <c r="DG1222" s="179" t="str">
        <f t="shared" si="1532"/>
        <v>DG$17</v>
      </c>
      <c r="DH1222" s="179" t="str">
        <f t="shared" si="1532"/>
        <v>DH$17</v>
      </c>
      <c r="DI1222" s="179" t="str">
        <f t="shared" si="1532"/>
        <v>DI$17</v>
      </c>
      <c r="DJ1222" s="179" t="str">
        <f t="shared" si="1532"/>
        <v>DJ$17</v>
      </c>
      <c r="DK1222" s="179" t="str">
        <f t="shared" si="1532"/>
        <v>DK$17</v>
      </c>
      <c r="DL1222" s="179" t="str">
        <f t="shared" si="1532"/>
        <v>DL$17</v>
      </c>
    </row>
    <row r="1223" spans="1:116" x14ac:dyDescent="0.4">
      <c r="B1223" t="s">
        <v>332</v>
      </c>
      <c r="D1223" t="s">
        <v>762</v>
      </c>
      <c r="E1223" s="8" t="str">
        <f t="shared" si="1517"/>
        <v>1223 ADREV-S</v>
      </c>
      <c r="G1223" s="136" t="str">
        <f>G1212</f>
        <v>Advertising revenue - secondary:</v>
      </c>
      <c r="H1223" s="12"/>
      <c r="I1223" s="60"/>
      <c r="J1223" s="60"/>
      <c r="K1223" s="15"/>
      <c r="L1223" s="15"/>
      <c r="M1223" s="15"/>
      <c r="N1223" s="15"/>
      <c r="O1223" s="15"/>
      <c r="P1223" s="15"/>
      <c r="R1223" s="15"/>
      <c r="S1223" s="179">
        <f t="shared" ref="S1223:AX1223" si="1533">S1095</f>
        <v>0</v>
      </c>
      <c r="T1223" s="179">
        <f t="shared" si="1533"/>
        <v>0</v>
      </c>
      <c r="U1223" s="179">
        <f t="shared" si="1533"/>
        <v>0</v>
      </c>
      <c r="V1223" s="179">
        <f t="shared" si="1533"/>
        <v>0</v>
      </c>
      <c r="W1223" s="179">
        <f t="shared" si="1533"/>
        <v>0</v>
      </c>
      <c r="X1223" s="179">
        <f t="shared" si="1533"/>
        <v>0</v>
      </c>
      <c r="Y1223" s="179">
        <f t="shared" si="1533"/>
        <v>0</v>
      </c>
      <c r="Z1223" s="179">
        <f t="shared" si="1533"/>
        <v>0</v>
      </c>
      <c r="AA1223" s="179">
        <f t="shared" si="1533"/>
        <v>0</v>
      </c>
      <c r="AB1223" s="179">
        <f t="shared" si="1533"/>
        <v>0</v>
      </c>
      <c r="AC1223" s="179">
        <f t="shared" si="1533"/>
        <v>0</v>
      </c>
      <c r="AD1223" s="179">
        <f t="shared" si="1533"/>
        <v>0</v>
      </c>
      <c r="AE1223" s="179">
        <f t="shared" si="1533"/>
        <v>0</v>
      </c>
      <c r="AF1223" s="179">
        <f t="shared" si="1533"/>
        <v>0</v>
      </c>
      <c r="AG1223" s="179">
        <f t="shared" si="1533"/>
        <v>0</v>
      </c>
      <c r="AH1223" s="179">
        <f t="shared" si="1533"/>
        <v>0</v>
      </c>
      <c r="AI1223" s="179">
        <f t="shared" si="1533"/>
        <v>0</v>
      </c>
      <c r="AJ1223" s="179">
        <f t="shared" si="1533"/>
        <v>0</v>
      </c>
      <c r="AK1223" s="179">
        <f t="shared" si="1533"/>
        <v>0</v>
      </c>
      <c r="AL1223" s="179">
        <f t="shared" si="1533"/>
        <v>0</v>
      </c>
      <c r="AM1223" s="179">
        <f t="shared" si="1533"/>
        <v>0</v>
      </c>
      <c r="AN1223" s="179">
        <f t="shared" si="1533"/>
        <v>0</v>
      </c>
      <c r="AO1223" s="179">
        <f t="shared" si="1533"/>
        <v>0</v>
      </c>
      <c r="AP1223" s="179">
        <f t="shared" si="1533"/>
        <v>0</v>
      </c>
      <c r="AQ1223" s="179">
        <f t="shared" si="1533"/>
        <v>0</v>
      </c>
      <c r="AR1223" s="179">
        <f t="shared" si="1533"/>
        <v>0</v>
      </c>
      <c r="AS1223" s="179">
        <f t="shared" si="1533"/>
        <v>0</v>
      </c>
      <c r="AT1223" s="179">
        <f t="shared" si="1533"/>
        <v>0</v>
      </c>
      <c r="AU1223" s="179">
        <f t="shared" si="1533"/>
        <v>0</v>
      </c>
      <c r="AV1223" s="179">
        <f t="shared" si="1533"/>
        <v>0</v>
      </c>
      <c r="AW1223" s="179">
        <f t="shared" si="1533"/>
        <v>0</v>
      </c>
      <c r="AX1223" s="179">
        <f t="shared" si="1533"/>
        <v>0</v>
      </c>
      <c r="AY1223" s="179">
        <f t="shared" ref="AY1223:CD1223" si="1534">AY1095</f>
        <v>0</v>
      </c>
      <c r="AZ1223" s="179">
        <f t="shared" si="1534"/>
        <v>0</v>
      </c>
      <c r="BA1223" s="179">
        <f t="shared" si="1534"/>
        <v>0</v>
      </c>
      <c r="BB1223" s="179">
        <f t="shared" si="1534"/>
        <v>0</v>
      </c>
      <c r="BC1223" s="179">
        <f t="shared" si="1534"/>
        <v>0</v>
      </c>
      <c r="BD1223" s="179">
        <f t="shared" si="1534"/>
        <v>0</v>
      </c>
      <c r="BE1223" s="179">
        <f t="shared" si="1534"/>
        <v>0</v>
      </c>
      <c r="BF1223" s="179">
        <f t="shared" si="1534"/>
        <v>0</v>
      </c>
      <c r="BG1223" s="179">
        <f t="shared" si="1534"/>
        <v>0</v>
      </c>
      <c r="BH1223" s="179">
        <f t="shared" si="1534"/>
        <v>0</v>
      </c>
      <c r="BI1223" s="179">
        <f t="shared" si="1534"/>
        <v>0</v>
      </c>
      <c r="BJ1223" s="179">
        <f t="shared" si="1534"/>
        <v>0</v>
      </c>
      <c r="BK1223" s="179">
        <f t="shared" si="1534"/>
        <v>0</v>
      </c>
      <c r="BL1223" s="179">
        <f t="shared" si="1534"/>
        <v>0</v>
      </c>
      <c r="BM1223" s="179">
        <f t="shared" si="1534"/>
        <v>0</v>
      </c>
      <c r="BN1223" s="179">
        <f t="shared" si="1534"/>
        <v>0</v>
      </c>
      <c r="BO1223" s="179">
        <f t="shared" si="1534"/>
        <v>0</v>
      </c>
      <c r="BP1223" s="179">
        <f t="shared" si="1534"/>
        <v>0</v>
      </c>
      <c r="BQ1223" s="179">
        <f t="shared" si="1534"/>
        <v>0</v>
      </c>
      <c r="BR1223" s="179">
        <f t="shared" si="1534"/>
        <v>0</v>
      </c>
      <c r="BS1223" s="179">
        <f t="shared" si="1534"/>
        <v>0</v>
      </c>
      <c r="BT1223" s="179">
        <f t="shared" si="1534"/>
        <v>0</v>
      </c>
      <c r="BU1223" s="179">
        <f t="shared" si="1534"/>
        <v>0</v>
      </c>
      <c r="BV1223" s="179">
        <f t="shared" si="1534"/>
        <v>0</v>
      </c>
      <c r="BW1223" s="179">
        <f t="shared" si="1534"/>
        <v>0</v>
      </c>
      <c r="BX1223" s="179">
        <f t="shared" si="1534"/>
        <v>0</v>
      </c>
      <c r="BY1223" s="179">
        <f t="shared" si="1534"/>
        <v>0</v>
      </c>
      <c r="BZ1223" s="179">
        <f t="shared" si="1534"/>
        <v>0</v>
      </c>
      <c r="CA1223" s="179">
        <f t="shared" si="1534"/>
        <v>0</v>
      </c>
      <c r="CB1223" s="179">
        <f t="shared" si="1534"/>
        <v>0</v>
      </c>
      <c r="CC1223" s="179">
        <f t="shared" si="1534"/>
        <v>0</v>
      </c>
      <c r="CD1223" s="179">
        <f t="shared" si="1534"/>
        <v>0</v>
      </c>
      <c r="CE1223" s="179">
        <f t="shared" ref="CE1223:CL1223" si="1535">CE1095</f>
        <v>0</v>
      </c>
      <c r="CF1223" s="179">
        <f t="shared" si="1535"/>
        <v>0</v>
      </c>
      <c r="CG1223" s="179">
        <f t="shared" si="1535"/>
        <v>0</v>
      </c>
      <c r="CH1223" s="179">
        <f t="shared" si="1535"/>
        <v>0</v>
      </c>
      <c r="CI1223" s="179">
        <f t="shared" si="1535"/>
        <v>0</v>
      </c>
      <c r="CJ1223" s="179">
        <f t="shared" si="1535"/>
        <v>0</v>
      </c>
      <c r="CK1223" s="179">
        <f t="shared" si="1535"/>
        <v>0</v>
      </c>
      <c r="CL1223" s="179">
        <f t="shared" si="1535"/>
        <v>0</v>
      </c>
      <c r="CN1223" s="60"/>
      <c r="CO1223" s="179">
        <f t="shared" ref="CO1223:DL1223" si="1536">CO1095</f>
        <v>0</v>
      </c>
      <c r="CP1223" s="179">
        <f t="shared" si="1536"/>
        <v>0</v>
      </c>
      <c r="CQ1223" s="179">
        <f t="shared" si="1536"/>
        <v>0</v>
      </c>
      <c r="CR1223" s="179">
        <f t="shared" si="1536"/>
        <v>0</v>
      </c>
      <c r="CS1223" s="179">
        <f t="shared" si="1536"/>
        <v>0</v>
      </c>
      <c r="CT1223" s="179">
        <f t="shared" si="1536"/>
        <v>0</v>
      </c>
      <c r="CU1223" s="179">
        <f t="shared" si="1536"/>
        <v>0</v>
      </c>
      <c r="CV1223" s="179">
        <f t="shared" si="1536"/>
        <v>0</v>
      </c>
      <c r="CW1223" s="179">
        <f t="shared" si="1536"/>
        <v>0</v>
      </c>
      <c r="CX1223" s="179">
        <f t="shared" si="1536"/>
        <v>0</v>
      </c>
      <c r="CY1223" s="179">
        <f t="shared" si="1536"/>
        <v>0</v>
      </c>
      <c r="CZ1223" s="179">
        <f t="shared" si="1536"/>
        <v>0</v>
      </c>
      <c r="DA1223" s="179">
        <f t="shared" si="1536"/>
        <v>0</v>
      </c>
      <c r="DB1223" s="179">
        <f t="shared" si="1536"/>
        <v>0</v>
      </c>
      <c r="DC1223" s="179">
        <f t="shared" si="1536"/>
        <v>0</v>
      </c>
      <c r="DD1223" s="179">
        <f t="shared" si="1536"/>
        <v>0</v>
      </c>
      <c r="DE1223" s="179">
        <f t="shared" si="1536"/>
        <v>0</v>
      </c>
      <c r="DF1223" s="179">
        <f t="shared" si="1536"/>
        <v>0</v>
      </c>
      <c r="DG1223" s="179">
        <f t="shared" si="1536"/>
        <v>0</v>
      </c>
      <c r="DH1223" s="179">
        <f t="shared" si="1536"/>
        <v>0</v>
      </c>
      <c r="DI1223" s="179">
        <f t="shared" si="1536"/>
        <v>0</v>
      </c>
      <c r="DJ1223" s="179">
        <f t="shared" si="1536"/>
        <v>0</v>
      </c>
      <c r="DK1223" s="179">
        <f t="shared" si="1536"/>
        <v>0</v>
      </c>
      <c r="DL1223" s="179">
        <f t="shared" si="1536"/>
        <v>0</v>
      </c>
    </row>
    <row r="1224" spans="1:116" x14ac:dyDescent="0.4">
      <c r="B1224" t="s">
        <v>332</v>
      </c>
      <c r="D1224" t="s">
        <v>762</v>
      </c>
      <c r="E1224" s="8" t="str">
        <f t="shared" ref="E1224" si="1537">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762</v>
      </c>
      <c r="E1225" s="8" t="str">
        <f t="shared" si="1517"/>
        <v>1225 ADREV-S</v>
      </c>
      <c r="G1225" s="136" t="str">
        <f>G1106</f>
        <v>Secondary revenue driver</v>
      </c>
      <c r="H1225" s="12"/>
      <c r="I1225" s="60"/>
      <c r="J1225" s="60"/>
      <c r="K1225" s="15"/>
      <c r="L1225" s="15"/>
      <c r="M1225" s="15"/>
      <c r="N1225" s="15"/>
      <c r="O1225" s="15"/>
      <c r="P1225" s="15"/>
      <c r="R1225" s="15"/>
      <c r="S1225" s="179" t="str">
        <f t="shared" ref="S1225:AX1225" si="1538">S1097</f>
        <v>S$1087</v>
      </c>
      <c r="T1225" s="179" t="str">
        <f t="shared" si="1538"/>
        <v>T$1087</v>
      </c>
      <c r="U1225" s="179" t="str">
        <f t="shared" si="1538"/>
        <v>U$1087</v>
      </c>
      <c r="V1225" s="179" t="str">
        <f t="shared" si="1538"/>
        <v>V$1087</v>
      </c>
      <c r="W1225" s="179" t="str">
        <f t="shared" si="1538"/>
        <v>W$1087</v>
      </c>
      <c r="X1225" s="179" t="str">
        <f t="shared" si="1538"/>
        <v>X$1087</v>
      </c>
      <c r="Y1225" s="179" t="str">
        <f t="shared" si="1538"/>
        <v>Y$1087</v>
      </c>
      <c r="Z1225" s="179" t="str">
        <f t="shared" si="1538"/>
        <v>Z$1087</v>
      </c>
      <c r="AA1225" s="179" t="str">
        <f t="shared" si="1538"/>
        <v>AA$1087</v>
      </c>
      <c r="AB1225" s="179" t="str">
        <f t="shared" si="1538"/>
        <v>AB$1087</v>
      </c>
      <c r="AC1225" s="179" t="str">
        <f t="shared" si="1538"/>
        <v>AC$1087</v>
      </c>
      <c r="AD1225" s="179" t="str">
        <f t="shared" si="1538"/>
        <v>AD$1087</v>
      </c>
      <c r="AE1225" s="179" t="str">
        <f t="shared" si="1538"/>
        <v>AE$1087</v>
      </c>
      <c r="AF1225" s="179" t="str">
        <f t="shared" si="1538"/>
        <v>AF$1087</v>
      </c>
      <c r="AG1225" s="179" t="str">
        <f t="shared" si="1538"/>
        <v>AG$1087</v>
      </c>
      <c r="AH1225" s="179" t="str">
        <f t="shared" si="1538"/>
        <v>AH$1087</v>
      </c>
      <c r="AI1225" s="179" t="str">
        <f t="shared" si="1538"/>
        <v>AI$1087</v>
      </c>
      <c r="AJ1225" s="179" t="str">
        <f t="shared" si="1538"/>
        <v>AJ$1087</v>
      </c>
      <c r="AK1225" s="179" t="str">
        <f t="shared" si="1538"/>
        <v>AK$1087</v>
      </c>
      <c r="AL1225" s="179" t="str">
        <f t="shared" si="1538"/>
        <v>AL$1087</v>
      </c>
      <c r="AM1225" s="179" t="str">
        <f t="shared" si="1538"/>
        <v>AM$1087</v>
      </c>
      <c r="AN1225" s="179" t="str">
        <f t="shared" si="1538"/>
        <v>AN$1087</v>
      </c>
      <c r="AO1225" s="179" t="str">
        <f t="shared" si="1538"/>
        <v>AO$1087</v>
      </c>
      <c r="AP1225" s="179" t="str">
        <f t="shared" si="1538"/>
        <v>AP$1087</v>
      </c>
      <c r="AQ1225" s="179" t="str">
        <f t="shared" si="1538"/>
        <v>AQ$1087</v>
      </c>
      <c r="AR1225" s="179" t="str">
        <f t="shared" si="1538"/>
        <v>AR$1087</v>
      </c>
      <c r="AS1225" s="179" t="str">
        <f t="shared" si="1538"/>
        <v>AS$1087</v>
      </c>
      <c r="AT1225" s="179" t="str">
        <f t="shared" si="1538"/>
        <v>AT$1087</v>
      </c>
      <c r="AU1225" s="179" t="str">
        <f t="shared" si="1538"/>
        <v>AU$1087</v>
      </c>
      <c r="AV1225" s="179" t="str">
        <f t="shared" si="1538"/>
        <v>AV$1087</v>
      </c>
      <c r="AW1225" s="179" t="str">
        <f t="shared" si="1538"/>
        <v>AW$1087</v>
      </c>
      <c r="AX1225" s="179" t="str">
        <f t="shared" si="1538"/>
        <v>AX$1087</v>
      </c>
      <c r="AY1225" s="179" t="str">
        <f t="shared" ref="AY1225:CD1225" si="1539">AY1097</f>
        <v>AY$1087</v>
      </c>
      <c r="AZ1225" s="179" t="str">
        <f t="shared" si="1539"/>
        <v>AZ$1087</v>
      </c>
      <c r="BA1225" s="179" t="str">
        <f t="shared" si="1539"/>
        <v>BA$1087</v>
      </c>
      <c r="BB1225" s="179" t="str">
        <f t="shared" si="1539"/>
        <v>BB$1087</v>
      </c>
      <c r="BC1225" s="179" t="str">
        <f t="shared" si="1539"/>
        <v>BC$1087</v>
      </c>
      <c r="BD1225" s="179" t="str">
        <f t="shared" si="1539"/>
        <v>BD$1087</v>
      </c>
      <c r="BE1225" s="179" t="str">
        <f t="shared" si="1539"/>
        <v>BE$1087</v>
      </c>
      <c r="BF1225" s="179" t="str">
        <f t="shared" si="1539"/>
        <v>BF$1087</v>
      </c>
      <c r="BG1225" s="179" t="str">
        <f t="shared" si="1539"/>
        <v>BG$1087</v>
      </c>
      <c r="BH1225" s="179" t="str">
        <f t="shared" si="1539"/>
        <v>BH$1087</v>
      </c>
      <c r="BI1225" s="179" t="str">
        <f t="shared" si="1539"/>
        <v>BI$1087</v>
      </c>
      <c r="BJ1225" s="179" t="str">
        <f t="shared" si="1539"/>
        <v>BJ$1087</v>
      </c>
      <c r="BK1225" s="179" t="str">
        <f t="shared" si="1539"/>
        <v>BK$1087</v>
      </c>
      <c r="BL1225" s="179" t="str">
        <f t="shared" si="1539"/>
        <v>BL$1087</v>
      </c>
      <c r="BM1225" s="179" t="str">
        <f t="shared" si="1539"/>
        <v>BM$1087</v>
      </c>
      <c r="BN1225" s="179" t="str">
        <f t="shared" si="1539"/>
        <v>BN$1087</v>
      </c>
      <c r="BO1225" s="179" t="str">
        <f t="shared" si="1539"/>
        <v>BO$1087</v>
      </c>
      <c r="BP1225" s="179" t="str">
        <f t="shared" si="1539"/>
        <v>BP$1087</v>
      </c>
      <c r="BQ1225" s="179" t="str">
        <f t="shared" si="1539"/>
        <v>BQ$1087</v>
      </c>
      <c r="BR1225" s="179" t="str">
        <f t="shared" si="1539"/>
        <v>BR$1087</v>
      </c>
      <c r="BS1225" s="179" t="str">
        <f t="shared" si="1539"/>
        <v>BS$1087</v>
      </c>
      <c r="BT1225" s="179" t="str">
        <f t="shared" si="1539"/>
        <v>BT$1087</v>
      </c>
      <c r="BU1225" s="179" t="str">
        <f t="shared" si="1539"/>
        <v>BU$1087</v>
      </c>
      <c r="BV1225" s="179" t="str">
        <f t="shared" si="1539"/>
        <v>BV$1087</v>
      </c>
      <c r="BW1225" s="179" t="str">
        <f t="shared" si="1539"/>
        <v>BW$1087</v>
      </c>
      <c r="BX1225" s="179" t="str">
        <f t="shared" si="1539"/>
        <v>BX$1087</v>
      </c>
      <c r="BY1225" s="179" t="str">
        <f t="shared" si="1539"/>
        <v>BY$1087</v>
      </c>
      <c r="BZ1225" s="179" t="str">
        <f t="shared" si="1539"/>
        <v>BZ$1087</v>
      </c>
      <c r="CA1225" s="179" t="str">
        <f t="shared" si="1539"/>
        <v>CA$1087</v>
      </c>
      <c r="CB1225" s="179" t="str">
        <f t="shared" si="1539"/>
        <v>CB$1087</v>
      </c>
      <c r="CC1225" s="179" t="str">
        <f t="shared" si="1539"/>
        <v>CC$1087</v>
      </c>
      <c r="CD1225" s="179" t="str">
        <f t="shared" si="1539"/>
        <v>CD$1087</v>
      </c>
      <c r="CE1225" s="179" t="str">
        <f t="shared" ref="CE1225:CL1225" si="1540">CE1097</f>
        <v>CE$1087</v>
      </c>
      <c r="CF1225" s="179" t="str">
        <f t="shared" si="1540"/>
        <v>CF$1087</v>
      </c>
      <c r="CG1225" s="179" t="str">
        <f t="shared" si="1540"/>
        <v>CG$1087</v>
      </c>
      <c r="CH1225" s="179" t="str">
        <f t="shared" si="1540"/>
        <v>CH$1087</v>
      </c>
      <c r="CI1225" s="179" t="str">
        <f t="shared" si="1540"/>
        <v>CI$1087</v>
      </c>
      <c r="CJ1225" s="179" t="str">
        <f t="shared" si="1540"/>
        <v>CJ$1087</v>
      </c>
      <c r="CK1225" s="179" t="str">
        <f t="shared" si="1540"/>
        <v>CK$1087</v>
      </c>
      <c r="CL1225" s="179" t="str">
        <f t="shared" si="1540"/>
        <v>CL$1087</v>
      </c>
      <c r="CN1225" s="60"/>
      <c r="CO1225" s="179" t="str">
        <f t="shared" ref="CO1225:DL1225" si="1541">CO1097</f>
        <v>CO$1087</v>
      </c>
      <c r="CP1225" s="179" t="str">
        <f t="shared" si="1541"/>
        <v>CP$1087</v>
      </c>
      <c r="CQ1225" s="179" t="str">
        <f t="shared" si="1541"/>
        <v>CQ$1087</v>
      </c>
      <c r="CR1225" s="179" t="str">
        <f t="shared" si="1541"/>
        <v>CR$1087</v>
      </c>
      <c r="CS1225" s="179" t="str">
        <f t="shared" si="1541"/>
        <v>CS$1087</v>
      </c>
      <c r="CT1225" s="179" t="str">
        <f t="shared" si="1541"/>
        <v>CT$1087</v>
      </c>
      <c r="CU1225" s="179" t="str">
        <f t="shared" si="1541"/>
        <v>CU$1087</v>
      </c>
      <c r="CV1225" s="179" t="str">
        <f t="shared" si="1541"/>
        <v>CV$1087</v>
      </c>
      <c r="CW1225" s="179" t="str">
        <f t="shared" si="1541"/>
        <v>CW$1087</v>
      </c>
      <c r="CX1225" s="179" t="str">
        <f t="shared" si="1541"/>
        <v>CX$1087</v>
      </c>
      <c r="CY1225" s="179" t="str">
        <f t="shared" si="1541"/>
        <v>CY$1087</v>
      </c>
      <c r="CZ1225" s="179" t="str">
        <f t="shared" si="1541"/>
        <v>CZ$1087</v>
      </c>
      <c r="DA1225" s="179" t="str">
        <f t="shared" si="1541"/>
        <v>DA$1087</v>
      </c>
      <c r="DB1225" s="179" t="str">
        <f t="shared" si="1541"/>
        <v>DB$1087</v>
      </c>
      <c r="DC1225" s="179" t="str">
        <f t="shared" si="1541"/>
        <v>DC$1087</v>
      </c>
      <c r="DD1225" s="179" t="str">
        <f t="shared" si="1541"/>
        <v>DD$1087</v>
      </c>
      <c r="DE1225" s="179" t="str">
        <f t="shared" si="1541"/>
        <v>DE$1087</v>
      </c>
      <c r="DF1225" s="179" t="str">
        <f t="shared" si="1541"/>
        <v>DF$1087</v>
      </c>
      <c r="DG1225" s="179" t="str">
        <f t="shared" si="1541"/>
        <v>DG$1087</v>
      </c>
      <c r="DH1225" s="179" t="str">
        <f t="shared" si="1541"/>
        <v>DH$1087</v>
      </c>
      <c r="DI1225" s="179" t="str">
        <f t="shared" si="1541"/>
        <v>DI$1087</v>
      </c>
      <c r="DJ1225" s="179" t="str">
        <f t="shared" si="1541"/>
        <v>DJ$1087</v>
      </c>
      <c r="DK1225" s="179" t="str">
        <f t="shared" si="1541"/>
        <v>DK$1087</v>
      </c>
      <c r="DL1225" s="179" t="str">
        <f t="shared" si="1541"/>
        <v>DL$1087</v>
      </c>
    </row>
    <row r="1226" spans="1:116" x14ac:dyDescent="0.4">
      <c r="B1226" t="s">
        <v>332</v>
      </c>
      <c r="D1226" t="s">
        <v>762</v>
      </c>
      <c r="E1226" s="8" t="str">
        <f t="shared" si="1517"/>
        <v>1226 ADREV-S</v>
      </c>
      <c r="G1226" s="136" t="str">
        <f>G1107</f>
        <v>Secondary volume driver</v>
      </c>
      <c r="H1226" s="12"/>
      <c r="I1226" s="60"/>
      <c r="J1226" s="60"/>
      <c r="K1226" s="15"/>
      <c r="L1226" s="15"/>
      <c r="M1226" s="15"/>
      <c r="N1226" s="15"/>
      <c r="O1226" s="15"/>
      <c r="P1226" s="15"/>
      <c r="R1226" s="15"/>
      <c r="S1226" s="179" t="str">
        <f t="shared" ref="S1226:AX1226" si="1542">S1098</f>
        <v>S$19</v>
      </c>
      <c r="T1226" s="179" t="str">
        <f t="shared" si="1542"/>
        <v>T$19</v>
      </c>
      <c r="U1226" s="179" t="str">
        <f t="shared" si="1542"/>
        <v>U$19</v>
      </c>
      <c r="V1226" s="179" t="str">
        <f t="shared" si="1542"/>
        <v>V$19</v>
      </c>
      <c r="W1226" s="179" t="str">
        <f t="shared" si="1542"/>
        <v>W$19</v>
      </c>
      <c r="X1226" s="179" t="str">
        <f t="shared" si="1542"/>
        <v>X$19</v>
      </c>
      <c r="Y1226" s="179" t="str">
        <f t="shared" si="1542"/>
        <v>Y$19</v>
      </c>
      <c r="Z1226" s="179" t="str">
        <f t="shared" si="1542"/>
        <v>Z$19</v>
      </c>
      <c r="AA1226" s="179" t="str">
        <f t="shared" si="1542"/>
        <v>AA$19</v>
      </c>
      <c r="AB1226" s="179" t="str">
        <f t="shared" si="1542"/>
        <v>AB$19</v>
      </c>
      <c r="AC1226" s="179" t="str">
        <f t="shared" si="1542"/>
        <v>AC$19</v>
      </c>
      <c r="AD1226" s="179" t="str">
        <f t="shared" si="1542"/>
        <v>AD$19</v>
      </c>
      <c r="AE1226" s="179" t="str">
        <f t="shared" si="1542"/>
        <v>AE$19</v>
      </c>
      <c r="AF1226" s="179" t="str">
        <f t="shared" si="1542"/>
        <v>AF$19</v>
      </c>
      <c r="AG1226" s="179" t="str">
        <f t="shared" si="1542"/>
        <v>AG$19</v>
      </c>
      <c r="AH1226" s="179" t="str">
        <f t="shared" si="1542"/>
        <v>AH$19</v>
      </c>
      <c r="AI1226" s="179" t="str">
        <f t="shared" si="1542"/>
        <v>AI$19</v>
      </c>
      <c r="AJ1226" s="179" t="str">
        <f t="shared" si="1542"/>
        <v>AJ$19</v>
      </c>
      <c r="AK1226" s="179" t="str">
        <f t="shared" si="1542"/>
        <v>AK$19</v>
      </c>
      <c r="AL1226" s="179" t="str">
        <f t="shared" si="1542"/>
        <v>AL$19</v>
      </c>
      <c r="AM1226" s="179" t="str">
        <f t="shared" si="1542"/>
        <v>AM$19</v>
      </c>
      <c r="AN1226" s="179" t="str">
        <f t="shared" si="1542"/>
        <v>AN$19</v>
      </c>
      <c r="AO1226" s="179" t="str">
        <f t="shared" si="1542"/>
        <v>AO$19</v>
      </c>
      <c r="AP1226" s="179" t="str">
        <f t="shared" si="1542"/>
        <v>AP$19</v>
      </c>
      <c r="AQ1226" s="179" t="str">
        <f t="shared" si="1542"/>
        <v>AQ$19</v>
      </c>
      <c r="AR1226" s="179" t="str">
        <f t="shared" si="1542"/>
        <v>AR$19</v>
      </c>
      <c r="AS1226" s="179" t="str">
        <f t="shared" si="1542"/>
        <v>AS$19</v>
      </c>
      <c r="AT1226" s="179" t="str">
        <f t="shared" si="1542"/>
        <v>AT$19</v>
      </c>
      <c r="AU1226" s="179" t="str">
        <f t="shared" si="1542"/>
        <v>AU$19</v>
      </c>
      <c r="AV1226" s="179" t="str">
        <f t="shared" si="1542"/>
        <v>AV$19</v>
      </c>
      <c r="AW1226" s="179" t="str">
        <f t="shared" si="1542"/>
        <v>AW$19</v>
      </c>
      <c r="AX1226" s="179" t="str">
        <f t="shared" si="1542"/>
        <v>AX$19</v>
      </c>
      <c r="AY1226" s="179" t="str">
        <f t="shared" ref="AY1226:CD1226" si="1543">AY1098</f>
        <v>AY$19</v>
      </c>
      <c r="AZ1226" s="179" t="str">
        <f t="shared" si="1543"/>
        <v>AZ$19</v>
      </c>
      <c r="BA1226" s="179" t="str">
        <f t="shared" si="1543"/>
        <v>BA$19</v>
      </c>
      <c r="BB1226" s="179" t="str">
        <f t="shared" si="1543"/>
        <v>BB$19</v>
      </c>
      <c r="BC1226" s="179" t="str">
        <f t="shared" si="1543"/>
        <v>BC$19</v>
      </c>
      <c r="BD1226" s="179" t="str">
        <f t="shared" si="1543"/>
        <v>BD$19</v>
      </c>
      <c r="BE1226" s="179" t="str">
        <f t="shared" si="1543"/>
        <v>BE$19</v>
      </c>
      <c r="BF1226" s="179" t="str">
        <f t="shared" si="1543"/>
        <v>BF$19</v>
      </c>
      <c r="BG1226" s="179" t="str">
        <f t="shared" si="1543"/>
        <v>BG$19</v>
      </c>
      <c r="BH1226" s="179" t="str">
        <f t="shared" si="1543"/>
        <v>BH$19</v>
      </c>
      <c r="BI1226" s="179" t="str">
        <f t="shared" si="1543"/>
        <v>BI$19</v>
      </c>
      <c r="BJ1226" s="179" t="str">
        <f t="shared" si="1543"/>
        <v>BJ$19</v>
      </c>
      <c r="BK1226" s="179" t="str">
        <f t="shared" si="1543"/>
        <v>BK$19</v>
      </c>
      <c r="BL1226" s="179" t="str">
        <f t="shared" si="1543"/>
        <v>BL$19</v>
      </c>
      <c r="BM1226" s="179" t="str">
        <f t="shared" si="1543"/>
        <v>BM$19</v>
      </c>
      <c r="BN1226" s="179" t="str">
        <f t="shared" si="1543"/>
        <v>BN$19</v>
      </c>
      <c r="BO1226" s="179" t="str">
        <f t="shared" si="1543"/>
        <v>BO$19</v>
      </c>
      <c r="BP1226" s="179" t="str">
        <f t="shared" si="1543"/>
        <v>BP$19</v>
      </c>
      <c r="BQ1226" s="179" t="str">
        <f t="shared" si="1543"/>
        <v>BQ$19</v>
      </c>
      <c r="BR1226" s="179" t="str">
        <f t="shared" si="1543"/>
        <v>BR$19</v>
      </c>
      <c r="BS1226" s="179" t="str">
        <f t="shared" si="1543"/>
        <v>BS$19</v>
      </c>
      <c r="BT1226" s="179" t="str">
        <f t="shared" si="1543"/>
        <v>BT$19</v>
      </c>
      <c r="BU1226" s="179" t="str">
        <f t="shared" si="1543"/>
        <v>BU$19</v>
      </c>
      <c r="BV1226" s="179" t="str">
        <f t="shared" si="1543"/>
        <v>BV$19</v>
      </c>
      <c r="BW1226" s="179" t="str">
        <f t="shared" si="1543"/>
        <v>BW$19</v>
      </c>
      <c r="BX1226" s="179" t="str">
        <f t="shared" si="1543"/>
        <v>BX$19</v>
      </c>
      <c r="BY1226" s="179" t="str">
        <f t="shared" si="1543"/>
        <v>BY$19</v>
      </c>
      <c r="BZ1226" s="179" t="str">
        <f t="shared" si="1543"/>
        <v>BZ$19</v>
      </c>
      <c r="CA1226" s="179" t="str">
        <f t="shared" si="1543"/>
        <v>CA$19</v>
      </c>
      <c r="CB1226" s="179" t="str">
        <f t="shared" si="1543"/>
        <v>CB$19</v>
      </c>
      <c r="CC1226" s="179" t="str">
        <f t="shared" si="1543"/>
        <v>CC$19</v>
      </c>
      <c r="CD1226" s="179" t="str">
        <f t="shared" si="1543"/>
        <v>CD$19</v>
      </c>
      <c r="CE1226" s="179" t="str">
        <f t="shared" ref="CE1226:CL1226" si="1544">CE1098</f>
        <v>CE$19</v>
      </c>
      <c r="CF1226" s="179" t="str">
        <f t="shared" si="1544"/>
        <v>CF$19</v>
      </c>
      <c r="CG1226" s="179" t="str">
        <f t="shared" si="1544"/>
        <v>CG$19</v>
      </c>
      <c r="CH1226" s="179" t="str">
        <f t="shared" si="1544"/>
        <v>CH$19</v>
      </c>
      <c r="CI1226" s="179" t="str">
        <f t="shared" si="1544"/>
        <v>CI$19</v>
      </c>
      <c r="CJ1226" s="179" t="str">
        <f t="shared" si="1544"/>
        <v>CJ$19</v>
      </c>
      <c r="CK1226" s="179" t="str">
        <f t="shared" si="1544"/>
        <v>CK$19</v>
      </c>
      <c r="CL1226" s="179" t="str">
        <f t="shared" si="1544"/>
        <v>CL$19</v>
      </c>
      <c r="CN1226" s="60"/>
      <c r="CO1226" s="179" t="str">
        <f t="shared" ref="CO1226:DL1226" si="1545">CO1098</f>
        <v>CO$19</v>
      </c>
      <c r="CP1226" s="179" t="str">
        <f t="shared" si="1545"/>
        <v>CP$19</v>
      </c>
      <c r="CQ1226" s="179" t="str">
        <f t="shared" si="1545"/>
        <v>CQ$19</v>
      </c>
      <c r="CR1226" s="179" t="str">
        <f t="shared" si="1545"/>
        <v>CR$19</v>
      </c>
      <c r="CS1226" s="179" t="str">
        <f t="shared" si="1545"/>
        <v>CS$19</v>
      </c>
      <c r="CT1226" s="179" t="str">
        <f t="shared" si="1545"/>
        <v>CT$19</v>
      </c>
      <c r="CU1226" s="179" t="str">
        <f t="shared" si="1545"/>
        <v>CU$19</v>
      </c>
      <c r="CV1226" s="179" t="str">
        <f t="shared" si="1545"/>
        <v>CV$19</v>
      </c>
      <c r="CW1226" s="179" t="str">
        <f t="shared" si="1545"/>
        <v>CW$19</v>
      </c>
      <c r="CX1226" s="179" t="str">
        <f t="shared" si="1545"/>
        <v>CX$19</v>
      </c>
      <c r="CY1226" s="179" t="str">
        <f t="shared" si="1545"/>
        <v>CY$19</v>
      </c>
      <c r="CZ1226" s="179" t="str">
        <f t="shared" si="1545"/>
        <v>CZ$19</v>
      </c>
      <c r="DA1226" s="179" t="str">
        <f t="shared" si="1545"/>
        <v>DA$19</v>
      </c>
      <c r="DB1226" s="179" t="str">
        <f t="shared" si="1545"/>
        <v>DB$19</v>
      </c>
      <c r="DC1226" s="179" t="str">
        <f t="shared" si="1545"/>
        <v>DC$19</v>
      </c>
      <c r="DD1226" s="179" t="str">
        <f t="shared" si="1545"/>
        <v>DD$19</v>
      </c>
      <c r="DE1226" s="179" t="str">
        <f t="shared" si="1545"/>
        <v>DE$19</v>
      </c>
      <c r="DF1226" s="179" t="str">
        <f t="shared" si="1545"/>
        <v>DF$19</v>
      </c>
      <c r="DG1226" s="179" t="str">
        <f t="shared" si="1545"/>
        <v>DG$19</v>
      </c>
      <c r="DH1226" s="179" t="str">
        <f t="shared" si="1545"/>
        <v>DH$19</v>
      </c>
      <c r="DI1226" s="179" t="str">
        <f t="shared" si="1545"/>
        <v>DI$19</v>
      </c>
      <c r="DJ1226" s="179" t="str">
        <f t="shared" si="1545"/>
        <v>DJ$19</v>
      </c>
      <c r="DK1226" s="179" t="str">
        <f t="shared" si="1545"/>
        <v>DK$19</v>
      </c>
      <c r="DL1226" s="179" t="str">
        <f t="shared" si="1545"/>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6">S$20</f>
        <v>S$16</v>
      </c>
      <c r="T1230" s="199" t="str">
        <f t="shared" si="1546"/>
        <v>T$16</v>
      </c>
      <c r="U1230" s="199" t="str">
        <f t="shared" si="1546"/>
        <v>U$16</v>
      </c>
      <c r="V1230" s="199" t="str">
        <f t="shared" si="1546"/>
        <v>V$16</v>
      </c>
      <c r="W1230" s="199" t="str">
        <f t="shared" si="1546"/>
        <v>W$16</v>
      </c>
      <c r="X1230" s="199" t="str">
        <f t="shared" si="1546"/>
        <v>X$16</v>
      </c>
      <c r="Y1230" s="199" t="str">
        <f t="shared" si="1546"/>
        <v>Y$16</v>
      </c>
      <c r="Z1230" s="199" t="str">
        <f t="shared" si="1546"/>
        <v>Z$16</v>
      </c>
      <c r="AA1230" s="199" t="str">
        <f t="shared" si="1546"/>
        <v>AA$16</v>
      </c>
      <c r="AB1230" s="199" t="str">
        <f t="shared" si="1546"/>
        <v>AB$16</v>
      </c>
      <c r="AC1230" s="199" t="str">
        <f t="shared" si="1546"/>
        <v>AC$16</v>
      </c>
      <c r="AD1230" s="199" t="str">
        <f t="shared" si="1546"/>
        <v>AD$16</v>
      </c>
      <c r="AE1230" s="199" t="str">
        <f t="shared" si="1546"/>
        <v>AE$16</v>
      </c>
      <c r="AF1230" s="199" t="str">
        <f t="shared" si="1546"/>
        <v>AF$16</v>
      </c>
      <c r="AG1230" s="199" t="str">
        <f t="shared" si="1546"/>
        <v>AG$16</v>
      </c>
      <c r="AH1230" s="199" t="str">
        <f t="shared" si="1546"/>
        <v>AH$16</v>
      </c>
      <c r="AI1230" s="199" t="str">
        <f t="shared" si="1546"/>
        <v>AI$16</v>
      </c>
      <c r="AJ1230" s="199" t="str">
        <f t="shared" si="1546"/>
        <v>AJ$16</v>
      </c>
      <c r="AK1230" s="199" t="str">
        <f t="shared" si="1546"/>
        <v>AK$16</v>
      </c>
      <c r="AL1230" s="199" t="str">
        <f t="shared" si="1546"/>
        <v>AL$16</v>
      </c>
      <c r="AM1230" s="199" t="str">
        <f t="shared" si="1546"/>
        <v>AM$16</v>
      </c>
      <c r="AN1230" s="199" t="str">
        <f t="shared" si="1546"/>
        <v>AN$16</v>
      </c>
      <c r="AO1230" s="199" t="str">
        <f t="shared" si="1546"/>
        <v>AO$16</v>
      </c>
      <c r="AP1230" s="199" t="str">
        <f t="shared" si="1546"/>
        <v>AP$16</v>
      </c>
      <c r="AQ1230" s="199" t="str">
        <f t="shared" si="1546"/>
        <v>AQ$16</v>
      </c>
      <c r="AR1230" s="199" t="str">
        <f t="shared" si="1546"/>
        <v>AR$16</v>
      </c>
      <c r="AS1230" s="199" t="str">
        <f t="shared" si="1546"/>
        <v>AS$16</v>
      </c>
      <c r="AT1230" s="199" t="str">
        <f t="shared" si="1546"/>
        <v>AT$16</v>
      </c>
      <c r="AU1230" s="199" t="str">
        <f t="shared" si="1546"/>
        <v>AU$16</v>
      </c>
      <c r="AV1230" s="199" t="str">
        <f t="shared" si="1546"/>
        <v>AV$16</v>
      </c>
      <c r="AW1230" s="199" t="str">
        <f t="shared" si="1546"/>
        <v>AW$16</v>
      </c>
      <c r="AX1230" s="199" t="str">
        <f t="shared" si="1546"/>
        <v>AX$16</v>
      </c>
      <c r="AY1230" s="199" t="str">
        <f t="shared" ref="AY1230:CD1230" si="1547">AY$20</f>
        <v>AY$16</v>
      </c>
      <c r="AZ1230" s="199" t="str">
        <f t="shared" si="1547"/>
        <v>AZ$16</v>
      </c>
      <c r="BA1230" s="199" t="str">
        <f t="shared" si="1547"/>
        <v>BA$16</v>
      </c>
      <c r="BB1230" s="199" t="str">
        <f t="shared" si="1547"/>
        <v>BB$16</v>
      </c>
      <c r="BC1230" s="199" t="str">
        <f t="shared" si="1547"/>
        <v>BC$16</v>
      </c>
      <c r="BD1230" s="199" t="str">
        <f t="shared" si="1547"/>
        <v>BD$16</v>
      </c>
      <c r="BE1230" s="199" t="str">
        <f t="shared" si="1547"/>
        <v>BE$16</v>
      </c>
      <c r="BF1230" s="199" t="str">
        <f t="shared" si="1547"/>
        <v>BF$16</v>
      </c>
      <c r="BG1230" s="199" t="str">
        <f t="shared" si="1547"/>
        <v>BG$16</v>
      </c>
      <c r="BH1230" s="199" t="str">
        <f t="shared" si="1547"/>
        <v>BH$16</v>
      </c>
      <c r="BI1230" s="199" t="str">
        <f t="shared" si="1547"/>
        <v>BI$16</v>
      </c>
      <c r="BJ1230" s="199" t="str">
        <f t="shared" si="1547"/>
        <v>BJ$16</v>
      </c>
      <c r="BK1230" s="199" t="str">
        <f t="shared" si="1547"/>
        <v>BK$16</v>
      </c>
      <c r="BL1230" s="199" t="str">
        <f t="shared" si="1547"/>
        <v>BL$16</v>
      </c>
      <c r="BM1230" s="199" t="str">
        <f t="shared" si="1547"/>
        <v>BM$16</v>
      </c>
      <c r="BN1230" s="199" t="str">
        <f t="shared" si="1547"/>
        <v>BN$16</v>
      </c>
      <c r="BO1230" s="199" t="str">
        <f t="shared" si="1547"/>
        <v>BO$16</v>
      </c>
      <c r="BP1230" s="199" t="str">
        <f t="shared" si="1547"/>
        <v>BP$16</v>
      </c>
      <c r="BQ1230" s="199" t="str">
        <f t="shared" si="1547"/>
        <v>BQ$16</v>
      </c>
      <c r="BR1230" s="199" t="str">
        <f t="shared" si="1547"/>
        <v>BR$16</v>
      </c>
      <c r="BS1230" s="199" t="str">
        <f t="shared" si="1547"/>
        <v>BS$16</v>
      </c>
      <c r="BT1230" s="199" t="str">
        <f t="shared" si="1547"/>
        <v>BT$16</v>
      </c>
      <c r="BU1230" s="199" t="str">
        <f t="shared" si="1547"/>
        <v>BU$16</v>
      </c>
      <c r="BV1230" s="199" t="str">
        <f t="shared" si="1547"/>
        <v>BV$16</v>
      </c>
      <c r="BW1230" s="199" t="str">
        <f t="shared" si="1547"/>
        <v>BW$16</v>
      </c>
      <c r="BX1230" s="199" t="str">
        <f t="shared" si="1547"/>
        <v>BX$16</v>
      </c>
      <c r="BY1230" s="199" t="str">
        <f t="shared" si="1547"/>
        <v>BY$16</v>
      </c>
      <c r="BZ1230" s="199" t="str">
        <f t="shared" si="1547"/>
        <v>BZ$16</v>
      </c>
      <c r="CA1230" s="199" t="str">
        <f t="shared" si="1547"/>
        <v>CA$16</v>
      </c>
      <c r="CB1230" s="199" t="str">
        <f t="shared" si="1547"/>
        <v>CB$16</v>
      </c>
      <c r="CC1230" s="199" t="str">
        <f t="shared" si="1547"/>
        <v>CC$16</v>
      </c>
      <c r="CD1230" s="199" t="str">
        <f t="shared" si="1547"/>
        <v>CD$16</v>
      </c>
      <c r="CE1230" s="199" t="str">
        <f t="shared" ref="CE1230:CL1230" si="1548">CE$20</f>
        <v>CE$16</v>
      </c>
      <c r="CF1230" s="199" t="str">
        <f t="shared" si="1548"/>
        <v>CF$16</v>
      </c>
      <c r="CG1230" s="199" t="str">
        <f t="shared" si="1548"/>
        <v>CG$16</v>
      </c>
      <c r="CH1230" s="199" t="str">
        <f t="shared" si="1548"/>
        <v>CH$16</v>
      </c>
      <c r="CI1230" s="199" t="str">
        <f t="shared" si="1548"/>
        <v>CI$16</v>
      </c>
      <c r="CJ1230" s="199" t="str">
        <f t="shared" si="1548"/>
        <v>CJ$16</v>
      </c>
      <c r="CK1230" s="199" t="str">
        <f t="shared" si="1548"/>
        <v>CK$16</v>
      </c>
      <c r="CL1230" s="199" t="str">
        <f t="shared" si="1548"/>
        <v>CL$16</v>
      </c>
      <c r="CN1230" s="176"/>
      <c r="CO1230" s="199" t="str">
        <f t="shared" ref="CO1230:DL1230" si="1549">CO$20</f>
        <v>CO$16</v>
      </c>
      <c r="CP1230" s="199" t="str">
        <f t="shared" si="1549"/>
        <v>CP$16</v>
      </c>
      <c r="CQ1230" s="199" t="str">
        <f t="shared" si="1549"/>
        <v>CQ$16</v>
      </c>
      <c r="CR1230" s="199" t="str">
        <f t="shared" si="1549"/>
        <v>CR$16</v>
      </c>
      <c r="CS1230" s="199" t="str">
        <f t="shared" si="1549"/>
        <v>CS$16</v>
      </c>
      <c r="CT1230" s="199" t="str">
        <f t="shared" si="1549"/>
        <v>CT$16</v>
      </c>
      <c r="CU1230" s="199" t="str">
        <f t="shared" si="1549"/>
        <v>CU$16</v>
      </c>
      <c r="CV1230" s="199" t="str">
        <f t="shared" si="1549"/>
        <v>CV$16</v>
      </c>
      <c r="CW1230" s="199" t="str">
        <f t="shared" si="1549"/>
        <v>CW$16</v>
      </c>
      <c r="CX1230" s="199" t="str">
        <f t="shared" si="1549"/>
        <v>CX$16</v>
      </c>
      <c r="CY1230" s="199" t="str">
        <f t="shared" si="1549"/>
        <v>CY$16</v>
      </c>
      <c r="CZ1230" s="199" t="str">
        <f t="shared" si="1549"/>
        <v>CZ$16</v>
      </c>
      <c r="DA1230" s="199" t="str">
        <f t="shared" si="1549"/>
        <v>DA$16</v>
      </c>
      <c r="DB1230" s="199" t="str">
        <f t="shared" si="1549"/>
        <v>DB$16</v>
      </c>
      <c r="DC1230" s="199" t="str">
        <f t="shared" si="1549"/>
        <v>DC$16</v>
      </c>
      <c r="DD1230" s="199" t="str">
        <f t="shared" si="1549"/>
        <v>DD$16</v>
      </c>
      <c r="DE1230" s="199" t="str">
        <f t="shared" si="1549"/>
        <v>DE$16</v>
      </c>
      <c r="DF1230" s="199" t="str">
        <f t="shared" si="1549"/>
        <v>DF$16</v>
      </c>
      <c r="DG1230" s="199" t="str">
        <f t="shared" si="1549"/>
        <v>DG$16</v>
      </c>
      <c r="DH1230" s="199" t="str">
        <f t="shared" si="1549"/>
        <v>DH$16</v>
      </c>
      <c r="DI1230" s="199" t="str">
        <f t="shared" si="1549"/>
        <v>DI$16</v>
      </c>
      <c r="DJ1230" s="199" t="str">
        <f t="shared" si="1549"/>
        <v>DJ$16</v>
      </c>
      <c r="DK1230" s="199" t="str">
        <f t="shared" si="1549"/>
        <v>DK$16</v>
      </c>
      <c r="DL1230" s="199" t="str">
        <f t="shared" si="1549"/>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50">S$21</f>
        <v>S$17</v>
      </c>
      <c r="T1231" s="199" t="str">
        <f t="shared" si="1550"/>
        <v>T$17</v>
      </c>
      <c r="U1231" s="199" t="str">
        <f t="shared" si="1550"/>
        <v>U$17</v>
      </c>
      <c r="V1231" s="199" t="str">
        <f t="shared" si="1550"/>
        <v>V$17</v>
      </c>
      <c r="W1231" s="199" t="str">
        <f t="shared" si="1550"/>
        <v>W$17</v>
      </c>
      <c r="X1231" s="199" t="str">
        <f t="shared" si="1550"/>
        <v>X$17</v>
      </c>
      <c r="Y1231" s="199" t="str">
        <f t="shared" si="1550"/>
        <v>Y$17</v>
      </c>
      <c r="Z1231" s="199" t="str">
        <f t="shared" si="1550"/>
        <v>Z$17</v>
      </c>
      <c r="AA1231" s="199" t="str">
        <f t="shared" si="1550"/>
        <v>AA$17</v>
      </c>
      <c r="AB1231" s="199" t="str">
        <f t="shared" si="1550"/>
        <v>AB$17</v>
      </c>
      <c r="AC1231" s="199" t="str">
        <f t="shared" si="1550"/>
        <v>AC$17</v>
      </c>
      <c r="AD1231" s="199" t="str">
        <f t="shared" si="1550"/>
        <v>AD$17</v>
      </c>
      <c r="AE1231" s="199" t="str">
        <f t="shared" si="1550"/>
        <v>AE$17</v>
      </c>
      <c r="AF1231" s="199" t="str">
        <f t="shared" si="1550"/>
        <v>AF$17</v>
      </c>
      <c r="AG1231" s="199" t="str">
        <f t="shared" si="1550"/>
        <v>AG$17</v>
      </c>
      <c r="AH1231" s="199" t="str">
        <f t="shared" si="1550"/>
        <v>AH$17</v>
      </c>
      <c r="AI1231" s="199" t="str">
        <f t="shared" si="1550"/>
        <v>AI$17</v>
      </c>
      <c r="AJ1231" s="199" t="str">
        <f t="shared" si="1550"/>
        <v>AJ$17</v>
      </c>
      <c r="AK1231" s="199" t="str">
        <f t="shared" si="1550"/>
        <v>AK$17</v>
      </c>
      <c r="AL1231" s="199" t="str">
        <f t="shared" si="1550"/>
        <v>AL$17</v>
      </c>
      <c r="AM1231" s="199" t="str">
        <f t="shared" si="1550"/>
        <v>AM$17</v>
      </c>
      <c r="AN1231" s="199" t="str">
        <f t="shared" si="1550"/>
        <v>AN$17</v>
      </c>
      <c r="AO1231" s="199" t="str">
        <f t="shared" si="1550"/>
        <v>AO$17</v>
      </c>
      <c r="AP1231" s="199" t="str">
        <f t="shared" si="1550"/>
        <v>AP$17</v>
      </c>
      <c r="AQ1231" s="199" t="str">
        <f t="shared" si="1550"/>
        <v>AQ$17</v>
      </c>
      <c r="AR1231" s="199" t="str">
        <f t="shared" si="1550"/>
        <v>AR$17</v>
      </c>
      <c r="AS1231" s="199" t="str">
        <f t="shared" si="1550"/>
        <v>AS$17</v>
      </c>
      <c r="AT1231" s="199" t="str">
        <f t="shared" si="1550"/>
        <v>AT$17</v>
      </c>
      <c r="AU1231" s="199" t="str">
        <f t="shared" si="1550"/>
        <v>AU$17</v>
      </c>
      <c r="AV1231" s="199" t="str">
        <f t="shared" si="1550"/>
        <v>AV$17</v>
      </c>
      <c r="AW1231" s="199" t="str">
        <f t="shared" si="1550"/>
        <v>AW$17</v>
      </c>
      <c r="AX1231" s="199" t="str">
        <f t="shared" si="1550"/>
        <v>AX$17</v>
      </c>
      <c r="AY1231" s="199" t="str">
        <f t="shared" ref="AY1231:CD1231" si="1551">AY$21</f>
        <v>AY$17</v>
      </c>
      <c r="AZ1231" s="199" t="str">
        <f t="shared" si="1551"/>
        <v>AZ$17</v>
      </c>
      <c r="BA1231" s="199" t="str">
        <f t="shared" si="1551"/>
        <v>BA$17</v>
      </c>
      <c r="BB1231" s="199" t="str">
        <f t="shared" si="1551"/>
        <v>BB$17</v>
      </c>
      <c r="BC1231" s="199" t="str">
        <f t="shared" si="1551"/>
        <v>BC$17</v>
      </c>
      <c r="BD1231" s="199" t="str">
        <f t="shared" si="1551"/>
        <v>BD$17</v>
      </c>
      <c r="BE1231" s="199" t="str">
        <f t="shared" si="1551"/>
        <v>BE$17</v>
      </c>
      <c r="BF1231" s="199" t="str">
        <f t="shared" si="1551"/>
        <v>BF$17</v>
      </c>
      <c r="BG1231" s="199" t="str">
        <f t="shared" si="1551"/>
        <v>BG$17</v>
      </c>
      <c r="BH1231" s="199" t="str">
        <f t="shared" si="1551"/>
        <v>BH$17</v>
      </c>
      <c r="BI1231" s="199" t="str">
        <f t="shared" si="1551"/>
        <v>BI$17</v>
      </c>
      <c r="BJ1231" s="199" t="str">
        <f t="shared" si="1551"/>
        <v>BJ$17</v>
      </c>
      <c r="BK1231" s="199" t="str">
        <f t="shared" si="1551"/>
        <v>BK$17</v>
      </c>
      <c r="BL1231" s="199" t="str">
        <f t="shared" si="1551"/>
        <v>BL$17</v>
      </c>
      <c r="BM1231" s="199" t="str">
        <f t="shared" si="1551"/>
        <v>BM$17</v>
      </c>
      <c r="BN1231" s="199" t="str">
        <f t="shared" si="1551"/>
        <v>BN$17</v>
      </c>
      <c r="BO1231" s="199" t="str">
        <f t="shared" si="1551"/>
        <v>BO$17</v>
      </c>
      <c r="BP1231" s="199" t="str">
        <f t="shared" si="1551"/>
        <v>BP$17</v>
      </c>
      <c r="BQ1231" s="199" t="str">
        <f t="shared" si="1551"/>
        <v>BQ$17</v>
      </c>
      <c r="BR1231" s="199" t="str">
        <f t="shared" si="1551"/>
        <v>BR$17</v>
      </c>
      <c r="BS1231" s="199" t="str">
        <f t="shared" si="1551"/>
        <v>BS$17</v>
      </c>
      <c r="BT1231" s="199" t="str">
        <f t="shared" si="1551"/>
        <v>BT$17</v>
      </c>
      <c r="BU1231" s="199" t="str">
        <f t="shared" si="1551"/>
        <v>BU$17</v>
      </c>
      <c r="BV1231" s="199" t="str">
        <f t="shared" si="1551"/>
        <v>BV$17</v>
      </c>
      <c r="BW1231" s="199" t="str">
        <f t="shared" si="1551"/>
        <v>BW$17</v>
      </c>
      <c r="BX1231" s="199" t="str">
        <f t="shared" si="1551"/>
        <v>BX$17</v>
      </c>
      <c r="BY1231" s="199" t="str">
        <f t="shared" si="1551"/>
        <v>BY$17</v>
      </c>
      <c r="BZ1231" s="199" t="str">
        <f t="shared" si="1551"/>
        <v>BZ$17</v>
      </c>
      <c r="CA1231" s="199" t="str">
        <f t="shared" si="1551"/>
        <v>CA$17</v>
      </c>
      <c r="CB1231" s="199" t="str">
        <f t="shared" si="1551"/>
        <v>CB$17</v>
      </c>
      <c r="CC1231" s="199" t="str">
        <f t="shared" si="1551"/>
        <v>CC$17</v>
      </c>
      <c r="CD1231" s="199" t="str">
        <f t="shared" si="1551"/>
        <v>CD$17</v>
      </c>
      <c r="CE1231" s="199" t="str">
        <f t="shared" ref="CE1231:CL1231" si="1552">CE$21</f>
        <v>CE$17</v>
      </c>
      <c r="CF1231" s="199" t="str">
        <f t="shared" si="1552"/>
        <v>CF$17</v>
      </c>
      <c r="CG1231" s="199" t="str">
        <f t="shared" si="1552"/>
        <v>CG$17</v>
      </c>
      <c r="CH1231" s="199" t="str">
        <f t="shared" si="1552"/>
        <v>CH$17</v>
      </c>
      <c r="CI1231" s="199" t="str">
        <f t="shared" si="1552"/>
        <v>CI$17</v>
      </c>
      <c r="CJ1231" s="199" t="str">
        <f t="shared" si="1552"/>
        <v>CJ$17</v>
      </c>
      <c r="CK1231" s="199" t="str">
        <f t="shared" si="1552"/>
        <v>CK$17</v>
      </c>
      <c r="CL1231" s="199" t="str">
        <f t="shared" si="1552"/>
        <v>CL$17</v>
      </c>
      <c r="CN1231" s="201"/>
      <c r="CO1231" s="199" t="str">
        <f t="shared" ref="CO1231:DL1231" si="1553">CO$21</f>
        <v>CO$17</v>
      </c>
      <c r="CP1231" s="199" t="str">
        <f t="shared" si="1553"/>
        <v>CP$17</v>
      </c>
      <c r="CQ1231" s="199" t="str">
        <f t="shared" si="1553"/>
        <v>CQ$17</v>
      </c>
      <c r="CR1231" s="199" t="str">
        <f t="shared" si="1553"/>
        <v>CR$17</v>
      </c>
      <c r="CS1231" s="199" t="str">
        <f t="shared" si="1553"/>
        <v>CS$17</v>
      </c>
      <c r="CT1231" s="199" t="str">
        <f t="shared" si="1553"/>
        <v>CT$17</v>
      </c>
      <c r="CU1231" s="199" t="str">
        <f t="shared" si="1553"/>
        <v>CU$17</v>
      </c>
      <c r="CV1231" s="199" t="str">
        <f t="shared" si="1553"/>
        <v>CV$17</v>
      </c>
      <c r="CW1231" s="199" t="str">
        <f t="shared" si="1553"/>
        <v>CW$17</v>
      </c>
      <c r="CX1231" s="199" t="str">
        <f t="shared" si="1553"/>
        <v>CX$17</v>
      </c>
      <c r="CY1231" s="199" t="str">
        <f t="shared" si="1553"/>
        <v>CY$17</v>
      </c>
      <c r="CZ1231" s="199" t="str">
        <f t="shared" si="1553"/>
        <v>CZ$17</v>
      </c>
      <c r="DA1231" s="199" t="str">
        <f t="shared" si="1553"/>
        <v>DA$17</v>
      </c>
      <c r="DB1231" s="199" t="str">
        <f t="shared" si="1553"/>
        <v>DB$17</v>
      </c>
      <c r="DC1231" s="199" t="str">
        <f t="shared" si="1553"/>
        <v>DC$17</v>
      </c>
      <c r="DD1231" s="199" t="str">
        <f t="shared" si="1553"/>
        <v>DD$17</v>
      </c>
      <c r="DE1231" s="199" t="str">
        <f t="shared" si="1553"/>
        <v>DE$17</v>
      </c>
      <c r="DF1231" s="199" t="str">
        <f t="shared" si="1553"/>
        <v>DF$17</v>
      </c>
      <c r="DG1231" s="199" t="str">
        <f t="shared" si="1553"/>
        <v>DG$17</v>
      </c>
      <c r="DH1231" s="199" t="str">
        <f t="shared" si="1553"/>
        <v>DH$17</v>
      </c>
      <c r="DI1231" s="199" t="str">
        <f t="shared" si="1553"/>
        <v>DI$17</v>
      </c>
      <c r="DJ1231" s="199" t="str">
        <f t="shared" si="1553"/>
        <v>DJ$17</v>
      </c>
      <c r="DK1231" s="199" t="str">
        <f t="shared" si="1553"/>
        <v>DK$17</v>
      </c>
      <c r="DL1231" s="199" t="str">
        <f t="shared" si="1553"/>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4">S$22</f>
        <v>S$18</v>
      </c>
      <c r="T1234" s="190" t="str">
        <f t="shared" si="1554"/>
        <v>T$18</v>
      </c>
      <c r="U1234" s="190" t="str">
        <f t="shared" si="1554"/>
        <v>U$18</v>
      </c>
      <c r="V1234" s="190" t="str">
        <f t="shared" si="1554"/>
        <v>V$18</v>
      </c>
      <c r="W1234" s="190" t="str">
        <f t="shared" si="1554"/>
        <v>W$18</v>
      </c>
      <c r="X1234" s="190" t="str">
        <f t="shared" si="1554"/>
        <v>X$18</v>
      </c>
      <c r="Y1234" s="190" t="str">
        <f t="shared" si="1554"/>
        <v>Y$18</v>
      </c>
      <c r="Z1234" s="190" t="str">
        <f t="shared" si="1554"/>
        <v>Z$18</v>
      </c>
      <c r="AA1234" s="190" t="str">
        <f t="shared" si="1554"/>
        <v>AA$18</v>
      </c>
      <c r="AB1234" s="190" t="str">
        <f t="shared" si="1554"/>
        <v>AB$18</v>
      </c>
      <c r="AC1234" s="190" t="str">
        <f t="shared" si="1554"/>
        <v>AC$18</v>
      </c>
      <c r="AD1234" s="190" t="str">
        <f t="shared" si="1554"/>
        <v>AD$18</v>
      </c>
      <c r="AE1234" s="190" t="str">
        <f t="shared" si="1554"/>
        <v>AE$18</v>
      </c>
      <c r="AF1234" s="190" t="str">
        <f t="shared" si="1554"/>
        <v>AF$18</v>
      </c>
      <c r="AG1234" s="190" t="str">
        <f t="shared" si="1554"/>
        <v>AG$18</v>
      </c>
      <c r="AH1234" s="190" t="str">
        <f t="shared" si="1554"/>
        <v>AH$18</v>
      </c>
      <c r="AI1234" s="190" t="str">
        <f t="shared" si="1554"/>
        <v>AI$18</v>
      </c>
      <c r="AJ1234" s="190" t="str">
        <f t="shared" si="1554"/>
        <v>AJ$18</v>
      </c>
      <c r="AK1234" s="190" t="str">
        <f t="shared" si="1554"/>
        <v>AK$18</v>
      </c>
      <c r="AL1234" s="190" t="str">
        <f t="shared" si="1554"/>
        <v>AL$18</v>
      </c>
      <c r="AM1234" s="190" t="str">
        <f t="shared" si="1554"/>
        <v>AM$18</v>
      </c>
      <c r="AN1234" s="190" t="str">
        <f t="shared" si="1554"/>
        <v>AN$18</v>
      </c>
      <c r="AO1234" s="190" t="str">
        <f t="shared" si="1554"/>
        <v>AO$18</v>
      </c>
      <c r="AP1234" s="190" t="str">
        <f t="shared" si="1554"/>
        <v>AP$18</v>
      </c>
      <c r="AQ1234" s="190" t="str">
        <f t="shared" si="1554"/>
        <v>AQ$18</v>
      </c>
      <c r="AR1234" s="190" t="str">
        <f t="shared" si="1554"/>
        <v>AR$18</v>
      </c>
      <c r="AS1234" s="190" t="str">
        <f t="shared" si="1554"/>
        <v>AS$18</v>
      </c>
      <c r="AT1234" s="190" t="str">
        <f t="shared" si="1554"/>
        <v>AT$18</v>
      </c>
      <c r="AU1234" s="190" t="str">
        <f t="shared" si="1554"/>
        <v>AU$18</v>
      </c>
      <c r="AV1234" s="190" t="str">
        <f t="shared" si="1554"/>
        <v>AV$18</v>
      </c>
      <c r="AW1234" s="190" t="str">
        <f t="shared" si="1554"/>
        <v>AW$18</v>
      </c>
      <c r="AX1234" s="190" t="str">
        <f t="shared" si="1554"/>
        <v>AX$18</v>
      </c>
      <c r="AY1234" s="190" t="str">
        <f t="shared" ref="AY1234:CD1234" si="1555">AY$22</f>
        <v>AY$18</v>
      </c>
      <c r="AZ1234" s="190" t="str">
        <f t="shared" si="1555"/>
        <v>AZ$18</v>
      </c>
      <c r="BA1234" s="190" t="str">
        <f t="shared" si="1555"/>
        <v>BA$18</v>
      </c>
      <c r="BB1234" s="190" t="str">
        <f t="shared" si="1555"/>
        <v>BB$18</v>
      </c>
      <c r="BC1234" s="190" t="str">
        <f t="shared" si="1555"/>
        <v>BC$18</v>
      </c>
      <c r="BD1234" s="190" t="str">
        <f t="shared" si="1555"/>
        <v>BD$18</v>
      </c>
      <c r="BE1234" s="190" t="str">
        <f t="shared" si="1555"/>
        <v>BE$18</v>
      </c>
      <c r="BF1234" s="190" t="str">
        <f t="shared" si="1555"/>
        <v>BF$18</v>
      </c>
      <c r="BG1234" s="190" t="str">
        <f t="shared" si="1555"/>
        <v>BG$18</v>
      </c>
      <c r="BH1234" s="190" t="str">
        <f t="shared" si="1555"/>
        <v>BH$18</v>
      </c>
      <c r="BI1234" s="190" t="str">
        <f t="shared" si="1555"/>
        <v>BI$18</v>
      </c>
      <c r="BJ1234" s="190" t="str">
        <f t="shared" si="1555"/>
        <v>BJ$18</v>
      </c>
      <c r="BK1234" s="190" t="str">
        <f t="shared" si="1555"/>
        <v>BK$18</v>
      </c>
      <c r="BL1234" s="190" t="str">
        <f t="shared" si="1555"/>
        <v>BL$18</v>
      </c>
      <c r="BM1234" s="190" t="str">
        <f t="shared" si="1555"/>
        <v>BM$18</v>
      </c>
      <c r="BN1234" s="190" t="str">
        <f t="shared" si="1555"/>
        <v>BN$18</v>
      </c>
      <c r="BO1234" s="190" t="str">
        <f t="shared" si="1555"/>
        <v>BO$18</v>
      </c>
      <c r="BP1234" s="190" t="str">
        <f t="shared" si="1555"/>
        <v>BP$18</v>
      </c>
      <c r="BQ1234" s="190" t="str">
        <f t="shared" si="1555"/>
        <v>BQ$18</v>
      </c>
      <c r="BR1234" s="190" t="str">
        <f t="shared" si="1555"/>
        <v>BR$18</v>
      </c>
      <c r="BS1234" s="190" t="str">
        <f t="shared" si="1555"/>
        <v>BS$18</v>
      </c>
      <c r="BT1234" s="190" t="str">
        <f t="shared" si="1555"/>
        <v>BT$18</v>
      </c>
      <c r="BU1234" s="190" t="str">
        <f t="shared" si="1555"/>
        <v>BU$18</v>
      </c>
      <c r="BV1234" s="190" t="str">
        <f t="shared" si="1555"/>
        <v>BV$18</v>
      </c>
      <c r="BW1234" s="190" t="str">
        <f t="shared" si="1555"/>
        <v>BW$18</v>
      </c>
      <c r="BX1234" s="190" t="str">
        <f t="shared" si="1555"/>
        <v>BX$18</v>
      </c>
      <c r="BY1234" s="190" t="str">
        <f t="shared" si="1555"/>
        <v>BY$18</v>
      </c>
      <c r="BZ1234" s="190" t="str">
        <f t="shared" si="1555"/>
        <v>BZ$18</v>
      </c>
      <c r="CA1234" s="190" t="str">
        <f t="shared" si="1555"/>
        <v>CA$18</v>
      </c>
      <c r="CB1234" s="190" t="str">
        <f t="shared" si="1555"/>
        <v>CB$18</v>
      </c>
      <c r="CC1234" s="190" t="str">
        <f t="shared" si="1555"/>
        <v>CC$18</v>
      </c>
      <c r="CD1234" s="190" t="str">
        <f t="shared" si="1555"/>
        <v>CD$18</v>
      </c>
      <c r="CE1234" s="190" t="str">
        <f t="shared" ref="CE1234:CL1234" si="1556">CE$22</f>
        <v>CE$18</v>
      </c>
      <c r="CF1234" s="190" t="str">
        <f t="shared" si="1556"/>
        <v>CF$18</v>
      </c>
      <c r="CG1234" s="190" t="str">
        <f t="shared" si="1556"/>
        <v>CG$18</v>
      </c>
      <c r="CH1234" s="190" t="str">
        <f t="shared" si="1556"/>
        <v>CH$18</v>
      </c>
      <c r="CI1234" s="190" t="str">
        <f t="shared" si="1556"/>
        <v>CI$18</v>
      </c>
      <c r="CJ1234" s="190" t="str">
        <f t="shared" si="1556"/>
        <v>CJ$18</v>
      </c>
      <c r="CK1234" s="190" t="str">
        <f t="shared" si="1556"/>
        <v>CK$18</v>
      </c>
      <c r="CL1234" s="190" t="str">
        <f t="shared" si="1556"/>
        <v>CL$18</v>
      </c>
      <c r="CN1234" s="201"/>
      <c r="CO1234" s="190" t="str">
        <f t="shared" ref="CO1234:DL1234" si="1557">CO$22</f>
        <v>CO$18</v>
      </c>
      <c r="CP1234" s="190" t="str">
        <f t="shared" si="1557"/>
        <v>CP$18</v>
      </c>
      <c r="CQ1234" s="190" t="str">
        <f t="shared" si="1557"/>
        <v>CQ$18</v>
      </c>
      <c r="CR1234" s="190" t="str">
        <f t="shared" si="1557"/>
        <v>CR$18</v>
      </c>
      <c r="CS1234" s="190" t="str">
        <f t="shared" si="1557"/>
        <v>CS$18</v>
      </c>
      <c r="CT1234" s="190" t="str">
        <f t="shared" si="1557"/>
        <v>CT$18</v>
      </c>
      <c r="CU1234" s="190" t="str">
        <f t="shared" si="1557"/>
        <v>CU$18</v>
      </c>
      <c r="CV1234" s="190" t="str">
        <f t="shared" si="1557"/>
        <v>CV$18</v>
      </c>
      <c r="CW1234" s="190" t="str">
        <f t="shared" si="1557"/>
        <v>CW$18</v>
      </c>
      <c r="CX1234" s="190" t="str">
        <f t="shared" si="1557"/>
        <v>CX$18</v>
      </c>
      <c r="CY1234" s="190" t="str">
        <f t="shared" si="1557"/>
        <v>CY$18</v>
      </c>
      <c r="CZ1234" s="190" t="str">
        <f t="shared" si="1557"/>
        <v>CZ$18</v>
      </c>
      <c r="DA1234" s="190" t="str">
        <f t="shared" si="1557"/>
        <v>DA$18</v>
      </c>
      <c r="DB1234" s="190" t="str">
        <f t="shared" si="1557"/>
        <v>DB$18</v>
      </c>
      <c r="DC1234" s="190" t="str">
        <f t="shared" si="1557"/>
        <v>DC$18</v>
      </c>
      <c r="DD1234" s="190" t="str">
        <f t="shared" si="1557"/>
        <v>DD$18</v>
      </c>
      <c r="DE1234" s="190" t="str">
        <f t="shared" si="1557"/>
        <v>DE$18</v>
      </c>
      <c r="DF1234" s="190" t="str">
        <f t="shared" si="1557"/>
        <v>DF$18</v>
      </c>
      <c r="DG1234" s="190" t="str">
        <f t="shared" si="1557"/>
        <v>DG$18</v>
      </c>
      <c r="DH1234" s="190" t="str">
        <f t="shared" si="1557"/>
        <v>DH$18</v>
      </c>
      <c r="DI1234" s="190" t="str">
        <f t="shared" si="1557"/>
        <v>DI$18</v>
      </c>
      <c r="DJ1234" s="190" t="str">
        <f t="shared" si="1557"/>
        <v>DJ$18</v>
      </c>
      <c r="DK1234" s="190" t="str">
        <f t="shared" si="1557"/>
        <v>DK$18</v>
      </c>
      <c r="DL1234" s="190" t="str">
        <f t="shared" si="1557"/>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8">S$23</f>
        <v>S$19</v>
      </c>
      <c r="T1235" s="190" t="str">
        <f t="shared" si="1558"/>
        <v>T$19</v>
      </c>
      <c r="U1235" s="190" t="str">
        <f t="shared" si="1558"/>
        <v>U$19</v>
      </c>
      <c r="V1235" s="190" t="str">
        <f t="shared" si="1558"/>
        <v>V$19</v>
      </c>
      <c r="W1235" s="190" t="str">
        <f t="shared" si="1558"/>
        <v>W$19</v>
      </c>
      <c r="X1235" s="190" t="str">
        <f t="shared" si="1558"/>
        <v>X$19</v>
      </c>
      <c r="Y1235" s="190" t="str">
        <f t="shared" si="1558"/>
        <v>Y$19</v>
      </c>
      <c r="Z1235" s="190" t="str">
        <f t="shared" si="1558"/>
        <v>Z$19</v>
      </c>
      <c r="AA1235" s="190" t="str">
        <f t="shared" si="1558"/>
        <v>AA$19</v>
      </c>
      <c r="AB1235" s="190" t="str">
        <f t="shared" si="1558"/>
        <v>AB$19</v>
      </c>
      <c r="AC1235" s="190" t="str">
        <f t="shared" si="1558"/>
        <v>AC$19</v>
      </c>
      <c r="AD1235" s="190" t="str">
        <f t="shared" si="1558"/>
        <v>AD$19</v>
      </c>
      <c r="AE1235" s="190" t="str">
        <f t="shared" si="1558"/>
        <v>AE$19</v>
      </c>
      <c r="AF1235" s="190" t="str">
        <f t="shared" si="1558"/>
        <v>AF$19</v>
      </c>
      <c r="AG1235" s="190" t="str">
        <f t="shared" si="1558"/>
        <v>AG$19</v>
      </c>
      <c r="AH1235" s="190" t="str">
        <f t="shared" si="1558"/>
        <v>AH$19</v>
      </c>
      <c r="AI1235" s="190" t="str">
        <f t="shared" si="1558"/>
        <v>AI$19</v>
      </c>
      <c r="AJ1235" s="190" t="str">
        <f t="shared" si="1558"/>
        <v>AJ$19</v>
      </c>
      <c r="AK1235" s="190" t="str">
        <f t="shared" si="1558"/>
        <v>AK$19</v>
      </c>
      <c r="AL1235" s="190" t="str">
        <f t="shared" si="1558"/>
        <v>AL$19</v>
      </c>
      <c r="AM1235" s="190" t="str">
        <f t="shared" si="1558"/>
        <v>AM$19</v>
      </c>
      <c r="AN1235" s="190" t="str">
        <f t="shared" si="1558"/>
        <v>AN$19</v>
      </c>
      <c r="AO1235" s="190" t="str">
        <f t="shared" si="1558"/>
        <v>AO$19</v>
      </c>
      <c r="AP1235" s="190" t="str">
        <f t="shared" si="1558"/>
        <v>AP$19</v>
      </c>
      <c r="AQ1235" s="190" t="str">
        <f t="shared" si="1558"/>
        <v>AQ$19</v>
      </c>
      <c r="AR1235" s="190" t="str">
        <f t="shared" si="1558"/>
        <v>AR$19</v>
      </c>
      <c r="AS1235" s="190" t="str">
        <f t="shared" si="1558"/>
        <v>AS$19</v>
      </c>
      <c r="AT1235" s="190" t="str">
        <f t="shared" si="1558"/>
        <v>AT$19</v>
      </c>
      <c r="AU1235" s="190" t="str">
        <f t="shared" si="1558"/>
        <v>AU$19</v>
      </c>
      <c r="AV1235" s="190" t="str">
        <f t="shared" si="1558"/>
        <v>AV$19</v>
      </c>
      <c r="AW1235" s="190" t="str">
        <f t="shared" si="1558"/>
        <v>AW$19</v>
      </c>
      <c r="AX1235" s="190" t="str">
        <f t="shared" si="1558"/>
        <v>AX$19</v>
      </c>
      <c r="AY1235" s="190" t="str">
        <f t="shared" ref="AY1235:CD1235" si="1559">AY$23</f>
        <v>AY$19</v>
      </c>
      <c r="AZ1235" s="190" t="str">
        <f t="shared" si="1559"/>
        <v>AZ$19</v>
      </c>
      <c r="BA1235" s="190" t="str">
        <f t="shared" si="1559"/>
        <v>BA$19</v>
      </c>
      <c r="BB1235" s="190" t="str">
        <f t="shared" si="1559"/>
        <v>BB$19</v>
      </c>
      <c r="BC1235" s="190" t="str">
        <f t="shared" si="1559"/>
        <v>BC$19</v>
      </c>
      <c r="BD1235" s="190" t="str">
        <f t="shared" si="1559"/>
        <v>BD$19</v>
      </c>
      <c r="BE1235" s="190" t="str">
        <f t="shared" si="1559"/>
        <v>BE$19</v>
      </c>
      <c r="BF1235" s="190" t="str">
        <f t="shared" si="1559"/>
        <v>BF$19</v>
      </c>
      <c r="BG1235" s="190" t="str">
        <f t="shared" si="1559"/>
        <v>BG$19</v>
      </c>
      <c r="BH1235" s="190" t="str">
        <f t="shared" si="1559"/>
        <v>BH$19</v>
      </c>
      <c r="BI1235" s="190" t="str">
        <f t="shared" si="1559"/>
        <v>BI$19</v>
      </c>
      <c r="BJ1235" s="190" t="str">
        <f t="shared" si="1559"/>
        <v>BJ$19</v>
      </c>
      <c r="BK1235" s="190" t="str">
        <f t="shared" si="1559"/>
        <v>BK$19</v>
      </c>
      <c r="BL1235" s="190" t="str">
        <f t="shared" si="1559"/>
        <v>BL$19</v>
      </c>
      <c r="BM1235" s="190" t="str">
        <f t="shared" si="1559"/>
        <v>BM$19</v>
      </c>
      <c r="BN1235" s="190" t="str">
        <f t="shared" si="1559"/>
        <v>BN$19</v>
      </c>
      <c r="BO1235" s="190" t="str">
        <f t="shared" si="1559"/>
        <v>BO$19</v>
      </c>
      <c r="BP1235" s="190" t="str">
        <f t="shared" si="1559"/>
        <v>BP$19</v>
      </c>
      <c r="BQ1235" s="190" t="str">
        <f t="shared" si="1559"/>
        <v>BQ$19</v>
      </c>
      <c r="BR1235" s="190" t="str">
        <f t="shared" si="1559"/>
        <v>BR$19</v>
      </c>
      <c r="BS1235" s="190" t="str">
        <f t="shared" si="1559"/>
        <v>BS$19</v>
      </c>
      <c r="BT1235" s="190" t="str">
        <f t="shared" si="1559"/>
        <v>BT$19</v>
      </c>
      <c r="BU1235" s="190" t="str">
        <f t="shared" si="1559"/>
        <v>BU$19</v>
      </c>
      <c r="BV1235" s="190" t="str">
        <f t="shared" si="1559"/>
        <v>BV$19</v>
      </c>
      <c r="BW1235" s="190" t="str">
        <f t="shared" si="1559"/>
        <v>BW$19</v>
      </c>
      <c r="BX1235" s="190" t="str">
        <f t="shared" si="1559"/>
        <v>BX$19</v>
      </c>
      <c r="BY1235" s="190" t="str">
        <f t="shared" si="1559"/>
        <v>BY$19</v>
      </c>
      <c r="BZ1235" s="190" t="str">
        <f t="shared" si="1559"/>
        <v>BZ$19</v>
      </c>
      <c r="CA1235" s="190" t="str">
        <f t="shared" si="1559"/>
        <v>CA$19</v>
      </c>
      <c r="CB1235" s="190" t="str">
        <f t="shared" si="1559"/>
        <v>CB$19</v>
      </c>
      <c r="CC1235" s="190" t="str">
        <f t="shared" si="1559"/>
        <v>CC$19</v>
      </c>
      <c r="CD1235" s="190" t="str">
        <f t="shared" si="1559"/>
        <v>CD$19</v>
      </c>
      <c r="CE1235" s="190" t="str">
        <f t="shared" ref="CE1235:CL1235" si="1560">CE$23</f>
        <v>CE$19</v>
      </c>
      <c r="CF1235" s="190" t="str">
        <f t="shared" si="1560"/>
        <v>CF$19</v>
      </c>
      <c r="CG1235" s="190" t="str">
        <f t="shared" si="1560"/>
        <v>CG$19</v>
      </c>
      <c r="CH1235" s="190" t="str">
        <f t="shared" si="1560"/>
        <v>CH$19</v>
      </c>
      <c r="CI1235" s="190" t="str">
        <f t="shared" si="1560"/>
        <v>CI$19</v>
      </c>
      <c r="CJ1235" s="190" t="str">
        <f t="shared" si="1560"/>
        <v>CJ$19</v>
      </c>
      <c r="CK1235" s="190" t="str">
        <f t="shared" si="1560"/>
        <v>CK$19</v>
      </c>
      <c r="CL1235" s="190" t="str">
        <f t="shared" si="1560"/>
        <v>CL$19</v>
      </c>
      <c r="CN1235" s="201"/>
      <c r="CO1235" s="190" t="str">
        <f t="shared" ref="CO1235:DL1235" si="1561">CO$23</f>
        <v>CO$19</v>
      </c>
      <c r="CP1235" s="190" t="str">
        <f t="shared" si="1561"/>
        <v>CP$19</v>
      </c>
      <c r="CQ1235" s="190" t="str">
        <f t="shared" si="1561"/>
        <v>CQ$19</v>
      </c>
      <c r="CR1235" s="190" t="str">
        <f t="shared" si="1561"/>
        <v>CR$19</v>
      </c>
      <c r="CS1235" s="190" t="str">
        <f t="shared" si="1561"/>
        <v>CS$19</v>
      </c>
      <c r="CT1235" s="190" t="str">
        <f t="shared" si="1561"/>
        <v>CT$19</v>
      </c>
      <c r="CU1235" s="190" t="str">
        <f t="shared" si="1561"/>
        <v>CU$19</v>
      </c>
      <c r="CV1235" s="190" t="str">
        <f t="shared" si="1561"/>
        <v>CV$19</v>
      </c>
      <c r="CW1235" s="190" t="str">
        <f t="shared" si="1561"/>
        <v>CW$19</v>
      </c>
      <c r="CX1235" s="190" t="str">
        <f t="shared" si="1561"/>
        <v>CX$19</v>
      </c>
      <c r="CY1235" s="190" t="str">
        <f t="shared" si="1561"/>
        <v>CY$19</v>
      </c>
      <c r="CZ1235" s="190" t="str">
        <f t="shared" si="1561"/>
        <v>CZ$19</v>
      </c>
      <c r="DA1235" s="190" t="str">
        <f t="shared" si="1561"/>
        <v>DA$19</v>
      </c>
      <c r="DB1235" s="190" t="str">
        <f t="shared" si="1561"/>
        <v>DB$19</v>
      </c>
      <c r="DC1235" s="190" t="str">
        <f t="shared" si="1561"/>
        <v>DC$19</v>
      </c>
      <c r="DD1235" s="190" t="str">
        <f t="shared" si="1561"/>
        <v>DD$19</v>
      </c>
      <c r="DE1235" s="190" t="str">
        <f t="shared" si="1561"/>
        <v>DE$19</v>
      </c>
      <c r="DF1235" s="190" t="str">
        <f t="shared" si="1561"/>
        <v>DF$19</v>
      </c>
      <c r="DG1235" s="190" t="str">
        <f t="shared" si="1561"/>
        <v>DG$19</v>
      </c>
      <c r="DH1235" s="190" t="str">
        <f t="shared" si="1561"/>
        <v>DH$19</v>
      </c>
      <c r="DI1235" s="190" t="str">
        <f t="shared" si="1561"/>
        <v>DI$19</v>
      </c>
      <c r="DJ1235" s="190" t="str">
        <f t="shared" si="1561"/>
        <v>DJ$19</v>
      </c>
      <c r="DK1235" s="190" t="str">
        <f t="shared" si="1561"/>
        <v>DK$19</v>
      </c>
      <c r="DL1235" s="190" t="str">
        <f t="shared" si="1561"/>
        <v>DL$19</v>
      </c>
    </row>
    <row r="1236" spans="1:116" x14ac:dyDescent="0.4">
      <c r="A1236" s="142" t="s">
        <v>218</v>
      </c>
      <c r="B1236" s="31" t="s">
        <v>81</v>
      </c>
      <c r="C1236" s="31"/>
      <c r="D1236" t="s">
        <v>763</v>
      </c>
      <c r="E1236" s="8" t="str">
        <f t="shared" ref="E1236:E1250" si="1562">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763</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763</v>
      </c>
      <c r="E1238" s="8" t="str">
        <f t="shared" si="1562"/>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763</v>
      </c>
      <c r="E1239" s="8" t="str">
        <f t="shared" si="1562"/>
        <v>1239 DCHC-S</v>
      </c>
      <c r="G1239" s="145" t="str">
        <f>"# of FTE's - "&amp;SUBSTITUTE(G1236,":","")</f>
        <v># of FTE's - Headcount - revenue driven</v>
      </c>
      <c r="H1239" s="12"/>
      <c r="I1239" s="60"/>
      <c r="J1239" s="60"/>
      <c r="K1239" s="34">
        <f t="shared" ref="K1239:P1239" si="1563">SUMIF($4:$4,K$2,1237:1237)</f>
        <v>0</v>
      </c>
      <c r="L1239" s="34">
        <f t="shared" si="1563"/>
        <v>0</v>
      </c>
      <c r="M1239" s="34">
        <f t="shared" si="1563"/>
        <v>0</v>
      </c>
      <c r="N1239" s="34">
        <f t="shared" si="1563"/>
        <v>0</v>
      </c>
      <c r="O1239" s="34">
        <f t="shared" si="1563"/>
        <v>0</v>
      </c>
      <c r="P1239" s="34">
        <f t="shared" si="1563"/>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763</v>
      </c>
      <c r="E1240" s="8" t="str">
        <f t="shared" si="1562"/>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763</v>
      </c>
      <c r="E1241" s="8" t="str">
        <f t="shared" si="1562"/>
        <v>1241 DCHC-S</v>
      </c>
      <c r="G1241" s="126" t="str">
        <f>"Expense - "&amp;SUBSTITUTE(G1236,":","")</f>
        <v>Expense - Headcount - revenue driven</v>
      </c>
      <c r="H1241" s="27"/>
      <c r="I1241" s="78"/>
      <c r="J1241" s="78"/>
      <c r="K1241" s="63">
        <f t="shared" ref="K1241:P1241" ca="1" si="1564">SUMIF($3:$3,K$2,1241:1241)</f>
        <v>-49999.999999999993</v>
      </c>
      <c r="L1241" s="63">
        <f t="shared" ca="1" si="1564"/>
        <v>-49999.999999999993</v>
      </c>
      <c r="M1241" s="63">
        <f t="shared" ca="1" si="1564"/>
        <v>-49999.999999999993</v>
      </c>
      <c r="N1241" s="63">
        <f t="shared" ca="1" si="1564"/>
        <v>-49999.999999999993</v>
      </c>
      <c r="O1241" s="63">
        <f t="shared" ca="1" si="1564"/>
        <v>-49999.999999999993</v>
      </c>
      <c r="P1241" s="63">
        <f t="shared" ca="1" si="1564"/>
        <v>-49999.999999999993</v>
      </c>
      <c r="R1241" s="33"/>
      <c r="S1241" s="148">
        <f t="shared" ref="S1241:AX1241" ca="1" si="1565">-S1240*S1239</f>
        <v>-4166.666666666667</v>
      </c>
      <c r="T1241" s="148">
        <f t="shared" ca="1" si="1565"/>
        <v>-4166.666666666667</v>
      </c>
      <c r="U1241" s="148">
        <f t="shared" ca="1" si="1565"/>
        <v>-4166.666666666667</v>
      </c>
      <c r="V1241" s="148">
        <f t="shared" ca="1" si="1565"/>
        <v>-4166.666666666667</v>
      </c>
      <c r="W1241" s="148">
        <f t="shared" ca="1" si="1565"/>
        <v>-4166.666666666667</v>
      </c>
      <c r="X1241" s="148">
        <f t="shared" ca="1" si="1565"/>
        <v>-4166.666666666667</v>
      </c>
      <c r="Y1241" s="148">
        <f t="shared" ca="1" si="1565"/>
        <v>-4166.666666666667</v>
      </c>
      <c r="Z1241" s="148">
        <f t="shared" ca="1" si="1565"/>
        <v>-4166.666666666667</v>
      </c>
      <c r="AA1241" s="148">
        <f t="shared" ca="1" si="1565"/>
        <v>-4166.666666666667</v>
      </c>
      <c r="AB1241" s="148">
        <f t="shared" ca="1" si="1565"/>
        <v>-4166.666666666667</v>
      </c>
      <c r="AC1241" s="148">
        <f t="shared" ca="1" si="1565"/>
        <v>-4166.666666666667</v>
      </c>
      <c r="AD1241" s="148">
        <f t="shared" ca="1" si="1565"/>
        <v>-4166.666666666667</v>
      </c>
      <c r="AE1241" s="148">
        <f t="shared" ca="1" si="1565"/>
        <v>-4166.666666666667</v>
      </c>
      <c r="AF1241" s="148">
        <f t="shared" ca="1" si="1565"/>
        <v>-4166.666666666667</v>
      </c>
      <c r="AG1241" s="148">
        <f t="shared" ca="1" si="1565"/>
        <v>-4166.666666666667</v>
      </c>
      <c r="AH1241" s="148">
        <f t="shared" ca="1" si="1565"/>
        <v>-4166.666666666667</v>
      </c>
      <c r="AI1241" s="148">
        <f t="shared" ca="1" si="1565"/>
        <v>-4166.666666666667</v>
      </c>
      <c r="AJ1241" s="148">
        <f t="shared" ca="1" si="1565"/>
        <v>-4166.666666666667</v>
      </c>
      <c r="AK1241" s="148">
        <f t="shared" ca="1" si="1565"/>
        <v>-4166.666666666667</v>
      </c>
      <c r="AL1241" s="148">
        <f t="shared" ca="1" si="1565"/>
        <v>-4166.666666666667</v>
      </c>
      <c r="AM1241" s="148">
        <f t="shared" ca="1" si="1565"/>
        <v>-4166.666666666667</v>
      </c>
      <c r="AN1241" s="148">
        <f t="shared" ca="1" si="1565"/>
        <v>-4166.666666666667</v>
      </c>
      <c r="AO1241" s="148">
        <f t="shared" ca="1" si="1565"/>
        <v>-4166.666666666667</v>
      </c>
      <c r="AP1241" s="148">
        <f t="shared" ca="1" si="1565"/>
        <v>-4166.666666666667</v>
      </c>
      <c r="AQ1241" s="148">
        <f t="shared" ca="1" si="1565"/>
        <v>-4166.666666666667</v>
      </c>
      <c r="AR1241" s="148">
        <f t="shared" ca="1" si="1565"/>
        <v>-4166.666666666667</v>
      </c>
      <c r="AS1241" s="148">
        <f t="shared" ca="1" si="1565"/>
        <v>-4166.666666666667</v>
      </c>
      <c r="AT1241" s="148">
        <f t="shared" ca="1" si="1565"/>
        <v>-4166.666666666667</v>
      </c>
      <c r="AU1241" s="148">
        <f t="shared" ca="1" si="1565"/>
        <v>-4166.666666666667</v>
      </c>
      <c r="AV1241" s="148">
        <f t="shared" ca="1" si="1565"/>
        <v>-4166.666666666667</v>
      </c>
      <c r="AW1241" s="148">
        <f t="shared" ca="1" si="1565"/>
        <v>-4166.666666666667</v>
      </c>
      <c r="AX1241" s="148">
        <f t="shared" ca="1" si="1565"/>
        <v>-4166.666666666667</v>
      </c>
      <c r="AY1241" s="148">
        <f t="shared" ref="AY1241:CD1241" ca="1" si="1566">-AY1240*AY1239</f>
        <v>-4166.666666666667</v>
      </c>
      <c r="AZ1241" s="148">
        <f t="shared" ca="1" si="1566"/>
        <v>-4166.666666666667</v>
      </c>
      <c r="BA1241" s="148">
        <f t="shared" ca="1" si="1566"/>
        <v>-4166.666666666667</v>
      </c>
      <c r="BB1241" s="148">
        <f t="shared" ca="1" si="1566"/>
        <v>-4166.666666666667</v>
      </c>
      <c r="BC1241" s="148">
        <f t="shared" ca="1" si="1566"/>
        <v>-4166.666666666667</v>
      </c>
      <c r="BD1241" s="148">
        <f t="shared" ca="1" si="1566"/>
        <v>-4166.666666666667</v>
      </c>
      <c r="BE1241" s="148">
        <f t="shared" ca="1" si="1566"/>
        <v>-4166.666666666667</v>
      </c>
      <c r="BF1241" s="148">
        <f t="shared" ca="1" si="1566"/>
        <v>-4166.666666666667</v>
      </c>
      <c r="BG1241" s="148">
        <f t="shared" ca="1" si="1566"/>
        <v>-4166.666666666667</v>
      </c>
      <c r="BH1241" s="148">
        <f t="shared" ca="1" si="1566"/>
        <v>-4166.666666666667</v>
      </c>
      <c r="BI1241" s="148">
        <f t="shared" ca="1" si="1566"/>
        <v>-4166.666666666667</v>
      </c>
      <c r="BJ1241" s="148">
        <f t="shared" ca="1" si="1566"/>
        <v>-4166.666666666667</v>
      </c>
      <c r="BK1241" s="148">
        <f t="shared" ca="1" si="1566"/>
        <v>-4166.666666666667</v>
      </c>
      <c r="BL1241" s="148">
        <f t="shared" ca="1" si="1566"/>
        <v>-4166.666666666667</v>
      </c>
      <c r="BM1241" s="148">
        <f t="shared" ca="1" si="1566"/>
        <v>-4166.666666666667</v>
      </c>
      <c r="BN1241" s="148">
        <f t="shared" ca="1" si="1566"/>
        <v>-4166.666666666667</v>
      </c>
      <c r="BO1241" s="148">
        <f t="shared" ca="1" si="1566"/>
        <v>-4166.666666666667</v>
      </c>
      <c r="BP1241" s="148">
        <f t="shared" ca="1" si="1566"/>
        <v>-4166.666666666667</v>
      </c>
      <c r="BQ1241" s="148">
        <f t="shared" ca="1" si="1566"/>
        <v>-4166.666666666667</v>
      </c>
      <c r="BR1241" s="148">
        <f t="shared" ca="1" si="1566"/>
        <v>-4166.666666666667</v>
      </c>
      <c r="BS1241" s="148">
        <f t="shared" ca="1" si="1566"/>
        <v>-4166.666666666667</v>
      </c>
      <c r="BT1241" s="148">
        <f t="shared" ca="1" si="1566"/>
        <v>-4166.666666666667</v>
      </c>
      <c r="BU1241" s="148">
        <f t="shared" ca="1" si="1566"/>
        <v>-4166.666666666667</v>
      </c>
      <c r="BV1241" s="148">
        <f t="shared" ca="1" si="1566"/>
        <v>-4166.666666666667</v>
      </c>
      <c r="BW1241" s="148">
        <f t="shared" ca="1" si="1566"/>
        <v>-4166.666666666667</v>
      </c>
      <c r="BX1241" s="148">
        <f t="shared" ca="1" si="1566"/>
        <v>-4166.666666666667</v>
      </c>
      <c r="BY1241" s="148">
        <f t="shared" ca="1" si="1566"/>
        <v>-4166.666666666667</v>
      </c>
      <c r="BZ1241" s="148">
        <f t="shared" ca="1" si="1566"/>
        <v>-4166.666666666667</v>
      </c>
      <c r="CA1241" s="148">
        <f t="shared" ca="1" si="1566"/>
        <v>-4166.666666666667</v>
      </c>
      <c r="CB1241" s="148">
        <f t="shared" ca="1" si="1566"/>
        <v>-4166.666666666667</v>
      </c>
      <c r="CC1241" s="148">
        <f t="shared" ca="1" si="1566"/>
        <v>-4166.666666666667</v>
      </c>
      <c r="CD1241" s="148">
        <f t="shared" ca="1" si="1566"/>
        <v>-4166.666666666667</v>
      </c>
      <c r="CE1241" s="148">
        <f t="shared" ref="CE1241:CL1241" ca="1" si="1567">-CE1240*CE1239</f>
        <v>-4166.666666666667</v>
      </c>
      <c r="CF1241" s="148">
        <f t="shared" ca="1" si="1567"/>
        <v>-4166.666666666667</v>
      </c>
      <c r="CG1241" s="148">
        <f t="shared" ca="1" si="1567"/>
        <v>-4166.666666666667</v>
      </c>
      <c r="CH1241" s="148">
        <f t="shared" ca="1" si="1567"/>
        <v>-4166.666666666667</v>
      </c>
      <c r="CI1241" s="148">
        <f t="shared" ca="1" si="1567"/>
        <v>-4166.666666666667</v>
      </c>
      <c r="CJ1241" s="148">
        <f t="shared" ca="1" si="1567"/>
        <v>-4166.666666666667</v>
      </c>
      <c r="CK1241" s="148">
        <f t="shared" ca="1" si="1567"/>
        <v>-4166.666666666667</v>
      </c>
      <c r="CL1241" s="148">
        <f t="shared" ca="1" si="1567"/>
        <v>-4166.666666666667</v>
      </c>
      <c r="CN1241" s="78"/>
      <c r="CO1241" s="148" t="e">
        <f t="shared" ref="CO1241:DL1241" ca="1" si="1568">-CO45*CO1239</f>
        <v>#N/A</v>
      </c>
      <c r="CP1241" s="148" t="e">
        <f t="shared" ca="1" si="1568"/>
        <v>#N/A</v>
      </c>
      <c r="CQ1241" s="148" t="e">
        <f t="shared" ca="1" si="1568"/>
        <v>#N/A</v>
      </c>
      <c r="CR1241" s="148" t="e">
        <f t="shared" ca="1" si="1568"/>
        <v>#N/A</v>
      </c>
      <c r="CS1241" s="148" t="e">
        <f t="shared" ca="1" si="1568"/>
        <v>#N/A</v>
      </c>
      <c r="CT1241" s="148" t="e">
        <f t="shared" ca="1" si="1568"/>
        <v>#N/A</v>
      </c>
      <c r="CU1241" s="148" t="e">
        <f t="shared" ca="1" si="1568"/>
        <v>#N/A</v>
      </c>
      <c r="CV1241" s="148" t="e">
        <f t="shared" ca="1" si="1568"/>
        <v>#N/A</v>
      </c>
      <c r="CW1241" s="148" t="e">
        <f t="shared" ca="1" si="1568"/>
        <v>#N/A</v>
      </c>
      <c r="CX1241" s="148" t="e">
        <f t="shared" ca="1" si="1568"/>
        <v>#N/A</v>
      </c>
      <c r="CY1241" s="148" t="e">
        <f t="shared" ca="1" si="1568"/>
        <v>#N/A</v>
      </c>
      <c r="CZ1241" s="148" t="e">
        <f t="shared" ca="1" si="1568"/>
        <v>#N/A</v>
      </c>
      <c r="DA1241" s="148" t="e">
        <f t="shared" ca="1" si="1568"/>
        <v>#N/A</v>
      </c>
      <c r="DB1241" s="148" t="e">
        <f t="shared" ca="1" si="1568"/>
        <v>#N/A</v>
      </c>
      <c r="DC1241" s="148" t="e">
        <f t="shared" ca="1" si="1568"/>
        <v>#N/A</v>
      </c>
      <c r="DD1241" s="148" t="e">
        <f t="shared" ca="1" si="1568"/>
        <v>#N/A</v>
      </c>
      <c r="DE1241" s="148" t="e">
        <f t="shared" ca="1" si="1568"/>
        <v>#N/A</v>
      </c>
      <c r="DF1241" s="148" t="e">
        <f t="shared" ca="1" si="1568"/>
        <v>#N/A</v>
      </c>
      <c r="DG1241" s="148" t="e">
        <f t="shared" ca="1" si="1568"/>
        <v>#N/A</v>
      </c>
      <c r="DH1241" s="148" t="e">
        <f t="shared" ca="1" si="1568"/>
        <v>#N/A</v>
      </c>
      <c r="DI1241" s="148" t="e">
        <f t="shared" ca="1" si="1568"/>
        <v>#N/A</v>
      </c>
      <c r="DJ1241" s="148" t="e">
        <f t="shared" ca="1" si="1568"/>
        <v>#N/A</v>
      </c>
      <c r="DK1241" s="148" t="e">
        <f t="shared" ca="1" si="1568"/>
        <v>#N/A</v>
      </c>
      <c r="DL1241" s="148" t="e">
        <f t="shared" ca="1" si="1568"/>
        <v>#N/A</v>
      </c>
    </row>
    <row r="1242" spans="1:116" x14ac:dyDescent="0.4">
      <c r="B1242" t="s">
        <v>244</v>
      </c>
      <c r="D1242" t="s">
        <v>763</v>
      </c>
      <c r="E1242" s="8" t="str">
        <f t="shared" si="1562"/>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763</v>
      </c>
      <c r="E1243" s="8" t="str">
        <f t="shared" si="1562"/>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763</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763</v>
      </c>
      <c r="E1245" s="8" t="str">
        <f t="shared" si="1562"/>
        <v>1245 DCHC-S</v>
      </c>
      <c r="G1245" s="136" t="str">
        <f>G1230</f>
        <v>Primary revenue driver</v>
      </c>
      <c r="K1245" s="53"/>
      <c r="L1245" s="53"/>
      <c r="M1245" s="53"/>
      <c r="N1245" s="53"/>
      <c r="O1245" s="53"/>
      <c r="P1245" s="53"/>
      <c r="R1245" s="24"/>
      <c r="S1245" s="179" t="str">
        <f t="shared" ref="S1245:AX1245" si="1569">S1230</f>
        <v>S$16</v>
      </c>
      <c r="T1245" s="179" t="str">
        <f t="shared" si="1569"/>
        <v>T$16</v>
      </c>
      <c r="U1245" s="179" t="str">
        <f t="shared" si="1569"/>
        <v>U$16</v>
      </c>
      <c r="V1245" s="179" t="str">
        <f t="shared" si="1569"/>
        <v>V$16</v>
      </c>
      <c r="W1245" s="179" t="str">
        <f t="shared" si="1569"/>
        <v>W$16</v>
      </c>
      <c r="X1245" s="179" t="str">
        <f t="shared" si="1569"/>
        <v>X$16</v>
      </c>
      <c r="Y1245" s="179" t="str">
        <f t="shared" si="1569"/>
        <v>Y$16</v>
      </c>
      <c r="Z1245" s="179" t="str">
        <f t="shared" si="1569"/>
        <v>Z$16</v>
      </c>
      <c r="AA1245" s="179" t="str">
        <f t="shared" si="1569"/>
        <v>AA$16</v>
      </c>
      <c r="AB1245" s="179" t="str">
        <f t="shared" si="1569"/>
        <v>AB$16</v>
      </c>
      <c r="AC1245" s="179" t="str">
        <f t="shared" si="1569"/>
        <v>AC$16</v>
      </c>
      <c r="AD1245" s="179" t="str">
        <f t="shared" si="1569"/>
        <v>AD$16</v>
      </c>
      <c r="AE1245" s="179" t="str">
        <f t="shared" si="1569"/>
        <v>AE$16</v>
      </c>
      <c r="AF1245" s="179" t="str">
        <f t="shared" si="1569"/>
        <v>AF$16</v>
      </c>
      <c r="AG1245" s="179" t="str">
        <f t="shared" si="1569"/>
        <v>AG$16</v>
      </c>
      <c r="AH1245" s="179" t="str">
        <f t="shared" si="1569"/>
        <v>AH$16</v>
      </c>
      <c r="AI1245" s="179" t="str">
        <f t="shared" si="1569"/>
        <v>AI$16</v>
      </c>
      <c r="AJ1245" s="179" t="str">
        <f t="shared" si="1569"/>
        <v>AJ$16</v>
      </c>
      <c r="AK1245" s="179" t="str">
        <f t="shared" si="1569"/>
        <v>AK$16</v>
      </c>
      <c r="AL1245" s="179" t="str">
        <f t="shared" si="1569"/>
        <v>AL$16</v>
      </c>
      <c r="AM1245" s="179" t="str">
        <f t="shared" si="1569"/>
        <v>AM$16</v>
      </c>
      <c r="AN1245" s="179" t="str">
        <f t="shared" si="1569"/>
        <v>AN$16</v>
      </c>
      <c r="AO1245" s="179" t="str">
        <f t="shared" si="1569"/>
        <v>AO$16</v>
      </c>
      <c r="AP1245" s="179" t="str">
        <f t="shared" si="1569"/>
        <v>AP$16</v>
      </c>
      <c r="AQ1245" s="179" t="str">
        <f t="shared" si="1569"/>
        <v>AQ$16</v>
      </c>
      <c r="AR1245" s="179" t="str">
        <f t="shared" si="1569"/>
        <v>AR$16</v>
      </c>
      <c r="AS1245" s="179" t="str">
        <f t="shared" si="1569"/>
        <v>AS$16</v>
      </c>
      <c r="AT1245" s="179" t="str">
        <f t="shared" si="1569"/>
        <v>AT$16</v>
      </c>
      <c r="AU1245" s="179" t="str">
        <f t="shared" si="1569"/>
        <v>AU$16</v>
      </c>
      <c r="AV1245" s="179" t="str">
        <f t="shared" si="1569"/>
        <v>AV$16</v>
      </c>
      <c r="AW1245" s="179" t="str">
        <f t="shared" si="1569"/>
        <v>AW$16</v>
      </c>
      <c r="AX1245" s="179" t="str">
        <f t="shared" si="1569"/>
        <v>AX$16</v>
      </c>
      <c r="AY1245" s="179" t="str">
        <f t="shared" ref="AY1245:CD1245" si="1570">AY1230</f>
        <v>AY$16</v>
      </c>
      <c r="AZ1245" s="179" t="str">
        <f t="shared" si="1570"/>
        <v>AZ$16</v>
      </c>
      <c r="BA1245" s="179" t="str">
        <f t="shared" si="1570"/>
        <v>BA$16</v>
      </c>
      <c r="BB1245" s="179" t="str">
        <f t="shared" si="1570"/>
        <v>BB$16</v>
      </c>
      <c r="BC1245" s="179" t="str">
        <f t="shared" si="1570"/>
        <v>BC$16</v>
      </c>
      <c r="BD1245" s="179" t="str">
        <f t="shared" si="1570"/>
        <v>BD$16</v>
      </c>
      <c r="BE1245" s="179" t="str">
        <f t="shared" si="1570"/>
        <v>BE$16</v>
      </c>
      <c r="BF1245" s="179" t="str">
        <f t="shared" si="1570"/>
        <v>BF$16</v>
      </c>
      <c r="BG1245" s="179" t="str">
        <f t="shared" si="1570"/>
        <v>BG$16</v>
      </c>
      <c r="BH1245" s="179" t="str">
        <f t="shared" si="1570"/>
        <v>BH$16</v>
      </c>
      <c r="BI1245" s="179" t="str">
        <f t="shared" si="1570"/>
        <v>BI$16</v>
      </c>
      <c r="BJ1245" s="179" t="str">
        <f t="shared" si="1570"/>
        <v>BJ$16</v>
      </c>
      <c r="BK1245" s="179" t="str">
        <f t="shared" si="1570"/>
        <v>BK$16</v>
      </c>
      <c r="BL1245" s="179" t="str">
        <f t="shared" si="1570"/>
        <v>BL$16</v>
      </c>
      <c r="BM1245" s="179" t="str">
        <f t="shared" si="1570"/>
        <v>BM$16</v>
      </c>
      <c r="BN1245" s="179" t="str">
        <f t="shared" si="1570"/>
        <v>BN$16</v>
      </c>
      <c r="BO1245" s="179" t="str">
        <f t="shared" si="1570"/>
        <v>BO$16</v>
      </c>
      <c r="BP1245" s="179" t="str">
        <f t="shared" si="1570"/>
        <v>BP$16</v>
      </c>
      <c r="BQ1245" s="179" t="str">
        <f t="shared" si="1570"/>
        <v>BQ$16</v>
      </c>
      <c r="BR1245" s="179" t="str">
        <f t="shared" si="1570"/>
        <v>BR$16</v>
      </c>
      <c r="BS1245" s="179" t="str">
        <f t="shared" si="1570"/>
        <v>BS$16</v>
      </c>
      <c r="BT1245" s="179" t="str">
        <f t="shared" si="1570"/>
        <v>BT$16</v>
      </c>
      <c r="BU1245" s="179" t="str">
        <f t="shared" si="1570"/>
        <v>BU$16</v>
      </c>
      <c r="BV1245" s="179" t="str">
        <f t="shared" si="1570"/>
        <v>BV$16</v>
      </c>
      <c r="BW1245" s="179" t="str">
        <f t="shared" si="1570"/>
        <v>BW$16</v>
      </c>
      <c r="BX1245" s="179" t="str">
        <f t="shared" si="1570"/>
        <v>BX$16</v>
      </c>
      <c r="BY1245" s="179" t="str">
        <f t="shared" si="1570"/>
        <v>BY$16</v>
      </c>
      <c r="BZ1245" s="179" t="str">
        <f t="shared" si="1570"/>
        <v>BZ$16</v>
      </c>
      <c r="CA1245" s="179" t="str">
        <f t="shared" si="1570"/>
        <v>CA$16</v>
      </c>
      <c r="CB1245" s="179" t="str">
        <f t="shared" si="1570"/>
        <v>CB$16</v>
      </c>
      <c r="CC1245" s="179" t="str">
        <f t="shared" si="1570"/>
        <v>CC$16</v>
      </c>
      <c r="CD1245" s="179" t="str">
        <f t="shared" si="1570"/>
        <v>CD$16</v>
      </c>
      <c r="CE1245" s="179" t="str">
        <f t="shared" ref="CE1245:CL1245" si="1571">CE1230</f>
        <v>CE$16</v>
      </c>
      <c r="CF1245" s="179" t="str">
        <f t="shared" si="1571"/>
        <v>CF$16</v>
      </c>
      <c r="CG1245" s="179" t="str">
        <f t="shared" si="1571"/>
        <v>CG$16</v>
      </c>
      <c r="CH1245" s="179" t="str">
        <f t="shared" si="1571"/>
        <v>CH$16</v>
      </c>
      <c r="CI1245" s="179" t="str">
        <f t="shared" si="1571"/>
        <v>CI$16</v>
      </c>
      <c r="CJ1245" s="179" t="str">
        <f t="shared" si="1571"/>
        <v>CJ$16</v>
      </c>
      <c r="CK1245" s="179" t="str">
        <f t="shared" si="1571"/>
        <v>CK$16</v>
      </c>
      <c r="CL1245" s="179" t="str">
        <f t="shared" si="1571"/>
        <v>CL$16</v>
      </c>
      <c r="CO1245" s="179" t="str">
        <f t="shared" ref="CO1245:DL1245" si="1572">CO1230</f>
        <v>CO$16</v>
      </c>
      <c r="CP1245" s="179" t="str">
        <f t="shared" si="1572"/>
        <v>CP$16</v>
      </c>
      <c r="CQ1245" s="179" t="str">
        <f t="shared" si="1572"/>
        <v>CQ$16</v>
      </c>
      <c r="CR1245" s="179" t="str">
        <f t="shared" si="1572"/>
        <v>CR$16</v>
      </c>
      <c r="CS1245" s="179" t="str">
        <f t="shared" si="1572"/>
        <v>CS$16</v>
      </c>
      <c r="CT1245" s="179" t="str">
        <f t="shared" si="1572"/>
        <v>CT$16</v>
      </c>
      <c r="CU1245" s="179" t="str">
        <f t="shared" si="1572"/>
        <v>CU$16</v>
      </c>
      <c r="CV1245" s="179" t="str">
        <f t="shared" si="1572"/>
        <v>CV$16</v>
      </c>
      <c r="CW1245" s="179" t="str">
        <f t="shared" si="1572"/>
        <v>CW$16</v>
      </c>
      <c r="CX1245" s="179" t="str">
        <f t="shared" si="1572"/>
        <v>CX$16</v>
      </c>
      <c r="CY1245" s="179" t="str">
        <f t="shared" si="1572"/>
        <v>CY$16</v>
      </c>
      <c r="CZ1245" s="179" t="str">
        <f t="shared" si="1572"/>
        <v>CZ$16</v>
      </c>
      <c r="DA1245" s="179" t="str">
        <f t="shared" si="1572"/>
        <v>DA$16</v>
      </c>
      <c r="DB1245" s="179" t="str">
        <f t="shared" si="1572"/>
        <v>DB$16</v>
      </c>
      <c r="DC1245" s="179" t="str">
        <f t="shared" si="1572"/>
        <v>DC$16</v>
      </c>
      <c r="DD1245" s="179" t="str">
        <f t="shared" si="1572"/>
        <v>DD$16</v>
      </c>
      <c r="DE1245" s="179" t="str">
        <f t="shared" si="1572"/>
        <v>DE$16</v>
      </c>
      <c r="DF1245" s="179" t="str">
        <f t="shared" si="1572"/>
        <v>DF$16</v>
      </c>
      <c r="DG1245" s="179" t="str">
        <f t="shared" si="1572"/>
        <v>DG$16</v>
      </c>
      <c r="DH1245" s="179" t="str">
        <f t="shared" si="1572"/>
        <v>DH$16</v>
      </c>
      <c r="DI1245" s="179" t="str">
        <f t="shared" si="1572"/>
        <v>DI$16</v>
      </c>
      <c r="DJ1245" s="179" t="str">
        <f t="shared" si="1572"/>
        <v>DJ$16</v>
      </c>
      <c r="DK1245" s="179" t="str">
        <f t="shared" si="1572"/>
        <v>DK$16</v>
      </c>
      <c r="DL1245" s="179" t="str">
        <f t="shared" si="1572"/>
        <v>DL$16</v>
      </c>
    </row>
    <row r="1246" spans="1:116" x14ac:dyDescent="0.4">
      <c r="B1246" t="s">
        <v>332</v>
      </c>
      <c r="D1246" t="s">
        <v>763</v>
      </c>
      <c r="E1246" s="8" t="str">
        <f t="shared" si="1562"/>
        <v>1246 DCHC-S</v>
      </c>
      <c r="G1246" s="136" t="str">
        <f>G1231</f>
        <v>Primary volume driver</v>
      </c>
      <c r="H1246" s="12"/>
      <c r="I1246" s="60"/>
      <c r="J1246" s="60"/>
      <c r="K1246" s="15"/>
      <c r="L1246" s="15"/>
      <c r="M1246" s="15"/>
      <c r="N1246" s="15"/>
      <c r="O1246" s="15"/>
      <c r="P1246" s="15"/>
      <c r="R1246" s="15"/>
      <c r="S1246" s="179" t="str">
        <f t="shared" ref="S1246:AX1246" si="1573">S1231</f>
        <v>S$17</v>
      </c>
      <c r="T1246" s="179" t="str">
        <f t="shared" si="1573"/>
        <v>T$17</v>
      </c>
      <c r="U1246" s="179" t="str">
        <f t="shared" si="1573"/>
        <v>U$17</v>
      </c>
      <c r="V1246" s="179" t="str">
        <f t="shared" si="1573"/>
        <v>V$17</v>
      </c>
      <c r="W1246" s="179" t="str">
        <f t="shared" si="1573"/>
        <v>W$17</v>
      </c>
      <c r="X1246" s="179" t="str">
        <f t="shared" si="1573"/>
        <v>X$17</v>
      </c>
      <c r="Y1246" s="179" t="str">
        <f t="shared" si="1573"/>
        <v>Y$17</v>
      </c>
      <c r="Z1246" s="179" t="str">
        <f t="shared" si="1573"/>
        <v>Z$17</v>
      </c>
      <c r="AA1246" s="179" t="str">
        <f t="shared" si="1573"/>
        <v>AA$17</v>
      </c>
      <c r="AB1246" s="179" t="str">
        <f t="shared" si="1573"/>
        <v>AB$17</v>
      </c>
      <c r="AC1246" s="179" t="str">
        <f t="shared" si="1573"/>
        <v>AC$17</v>
      </c>
      <c r="AD1246" s="179" t="str">
        <f t="shared" si="1573"/>
        <v>AD$17</v>
      </c>
      <c r="AE1246" s="179" t="str">
        <f t="shared" si="1573"/>
        <v>AE$17</v>
      </c>
      <c r="AF1246" s="179" t="str">
        <f t="shared" si="1573"/>
        <v>AF$17</v>
      </c>
      <c r="AG1246" s="179" t="str">
        <f t="shared" si="1573"/>
        <v>AG$17</v>
      </c>
      <c r="AH1246" s="179" t="str">
        <f t="shared" si="1573"/>
        <v>AH$17</v>
      </c>
      <c r="AI1246" s="179" t="str">
        <f t="shared" si="1573"/>
        <v>AI$17</v>
      </c>
      <c r="AJ1246" s="179" t="str">
        <f t="shared" si="1573"/>
        <v>AJ$17</v>
      </c>
      <c r="AK1246" s="179" t="str">
        <f t="shared" si="1573"/>
        <v>AK$17</v>
      </c>
      <c r="AL1246" s="179" t="str">
        <f t="shared" si="1573"/>
        <v>AL$17</v>
      </c>
      <c r="AM1246" s="179" t="str">
        <f t="shared" si="1573"/>
        <v>AM$17</v>
      </c>
      <c r="AN1246" s="179" t="str">
        <f t="shared" si="1573"/>
        <v>AN$17</v>
      </c>
      <c r="AO1246" s="179" t="str">
        <f t="shared" si="1573"/>
        <v>AO$17</v>
      </c>
      <c r="AP1246" s="179" t="str">
        <f t="shared" si="1573"/>
        <v>AP$17</v>
      </c>
      <c r="AQ1246" s="179" t="str">
        <f t="shared" si="1573"/>
        <v>AQ$17</v>
      </c>
      <c r="AR1246" s="179" t="str">
        <f t="shared" si="1573"/>
        <v>AR$17</v>
      </c>
      <c r="AS1246" s="179" t="str">
        <f t="shared" si="1573"/>
        <v>AS$17</v>
      </c>
      <c r="AT1246" s="179" t="str">
        <f t="shared" si="1573"/>
        <v>AT$17</v>
      </c>
      <c r="AU1246" s="179" t="str">
        <f t="shared" si="1573"/>
        <v>AU$17</v>
      </c>
      <c r="AV1246" s="179" t="str">
        <f t="shared" si="1573"/>
        <v>AV$17</v>
      </c>
      <c r="AW1246" s="179" t="str">
        <f t="shared" si="1573"/>
        <v>AW$17</v>
      </c>
      <c r="AX1246" s="179" t="str">
        <f t="shared" si="1573"/>
        <v>AX$17</v>
      </c>
      <c r="AY1246" s="179" t="str">
        <f t="shared" ref="AY1246:CD1246" si="1574">AY1231</f>
        <v>AY$17</v>
      </c>
      <c r="AZ1246" s="179" t="str">
        <f t="shared" si="1574"/>
        <v>AZ$17</v>
      </c>
      <c r="BA1246" s="179" t="str">
        <f t="shared" si="1574"/>
        <v>BA$17</v>
      </c>
      <c r="BB1246" s="179" t="str">
        <f t="shared" si="1574"/>
        <v>BB$17</v>
      </c>
      <c r="BC1246" s="179" t="str">
        <f t="shared" si="1574"/>
        <v>BC$17</v>
      </c>
      <c r="BD1246" s="179" t="str">
        <f t="shared" si="1574"/>
        <v>BD$17</v>
      </c>
      <c r="BE1246" s="179" t="str">
        <f t="shared" si="1574"/>
        <v>BE$17</v>
      </c>
      <c r="BF1246" s="179" t="str">
        <f t="shared" si="1574"/>
        <v>BF$17</v>
      </c>
      <c r="BG1246" s="179" t="str">
        <f t="shared" si="1574"/>
        <v>BG$17</v>
      </c>
      <c r="BH1246" s="179" t="str">
        <f t="shared" si="1574"/>
        <v>BH$17</v>
      </c>
      <c r="BI1246" s="179" t="str">
        <f t="shared" si="1574"/>
        <v>BI$17</v>
      </c>
      <c r="BJ1246" s="179" t="str">
        <f t="shared" si="1574"/>
        <v>BJ$17</v>
      </c>
      <c r="BK1246" s="179" t="str">
        <f t="shared" si="1574"/>
        <v>BK$17</v>
      </c>
      <c r="BL1246" s="179" t="str">
        <f t="shared" si="1574"/>
        <v>BL$17</v>
      </c>
      <c r="BM1246" s="179" t="str">
        <f t="shared" si="1574"/>
        <v>BM$17</v>
      </c>
      <c r="BN1246" s="179" t="str">
        <f t="shared" si="1574"/>
        <v>BN$17</v>
      </c>
      <c r="BO1246" s="179" t="str">
        <f t="shared" si="1574"/>
        <v>BO$17</v>
      </c>
      <c r="BP1246" s="179" t="str">
        <f t="shared" si="1574"/>
        <v>BP$17</v>
      </c>
      <c r="BQ1246" s="179" t="str">
        <f t="shared" si="1574"/>
        <v>BQ$17</v>
      </c>
      <c r="BR1246" s="179" t="str">
        <f t="shared" si="1574"/>
        <v>BR$17</v>
      </c>
      <c r="BS1246" s="179" t="str">
        <f t="shared" si="1574"/>
        <v>BS$17</v>
      </c>
      <c r="BT1246" s="179" t="str">
        <f t="shared" si="1574"/>
        <v>BT$17</v>
      </c>
      <c r="BU1246" s="179" t="str">
        <f t="shared" si="1574"/>
        <v>BU$17</v>
      </c>
      <c r="BV1246" s="179" t="str">
        <f t="shared" si="1574"/>
        <v>BV$17</v>
      </c>
      <c r="BW1246" s="179" t="str">
        <f t="shared" si="1574"/>
        <v>BW$17</v>
      </c>
      <c r="BX1246" s="179" t="str">
        <f t="shared" si="1574"/>
        <v>BX$17</v>
      </c>
      <c r="BY1246" s="179" t="str">
        <f t="shared" si="1574"/>
        <v>BY$17</v>
      </c>
      <c r="BZ1246" s="179" t="str">
        <f t="shared" si="1574"/>
        <v>BZ$17</v>
      </c>
      <c r="CA1246" s="179" t="str">
        <f t="shared" si="1574"/>
        <v>CA$17</v>
      </c>
      <c r="CB1246" s="179" t="str">
        <f t="shared" si="1574"/>
        <v>CB$17</v>
      </c>
      <c r="CC1246" s="179" t="str">
        <f t="shared" si="1574"/>
        <v>CC$17</v>
      </c>
      <c r="CD1246" s="179" t="str">
        <f t="shared" si="1574"/>
        <v>CD$17</v>
      </c>
      <c r="CE1246" s="179" t="str">
        <f t="shared" ref="CE1246:CL1246" si="1575">CE1231</f>
        <v>CE$17</v>
      </c>
      <c r="CF1246" s="179" t="str">
        <f t="shared" si="1575"/>
        <v>CF$17</v>
      </c>
      <c r="CG1246" s="179" t="str">
        <f t="shared" si="1575"/>
        <v>CG$17</v>
      </c>
      <c r="CH1246" s="179" t="str">
        <f t="shared" si="1575"/>
        <v>CH$17</v>
      </c>
      <c r="CI1246" s="179" t="str">
        <f t="shared" si="1575"/>
        <v>CI$17</v>
      </c>
      <c r="CJ1246" s="179" t="str">
        <f t="shared" si="1575"/>
        <v>CJ$17</v>
      </c>
      <c r="CK1246" s="179" t="str">
        <f t="shared" si="1575"/>
        <v>CK$17</v>
      </c>
      <c r="CL1246" s="179" t="str">
        <f t="shared" si="1575"/>
        <v>CL$17</v>
      </c>
      <c r="CN1246" s="60"/>
      <c r="CO1246" s="179" t="str">
        <f t="shared" ref="CO1246:DL1246" si="1576">CO1231</f>
        <v>CO$17</v>
      </c>
      <c r="CP1246" s="179" t="str">
        <f t="shared" si="1576"/>
        <v>CP$17</v>
      </c>
      <c r="CQ1246" s="179" t="str">
        <f t="shared" si="1576"/>
        <v>CQ$17</v>
      </c>
      <c r="CR1246" s="179" t="str">
        <f t="shared" si="1576"/>
        <v>CR$17</v>
      </c>
      <c r="CS1246" s="179" t="str">
        <f t="shared" si="1576"/>
        <v>CS$17</v>
      </c>
      <c r="CT1246" s="179" t="str">
        <f t="shared" si="1576"/>
        <v>CT$17</v>
      </c>
      <c r="CU1246" s="179" t="str">
        <f t="shared" si="1576"/>
        <v>CU$17</v>
      </c>
      <c r="CV1246" s="179" t="str">
        <f t="shared" si="1576"/>
        <v>CV$17</v>
      </c>
      <c r="CW1246" s="179" t="str">
        <f t="shared" si="1576"/>
        <v>CW$17</v>
      </c>
      <c r="CX1246" s="179" t="str">
        <f t="shared" si="1576"/>
        <v>CX$17</v>
      </c>
      <c r="CY1246" s="179" t="str">
        <f t="shared" si="1576"/>
        <v>CY$17</v>
      </c>
      <c r="CZ1246" s="179" t="str">
        <f t="shared" si="1576"/>
        <v>CZ$17</v>
      </c>
      <c r="DA1246" s="179" t="str">
        <f t="shared" si="1576"/>
        <v>DA$17</v>
      </c>
      <c r="DB1246" s="179" t="str">
        <f t="shared" si="1576"/>
        <v>DB$17</v>
      </c>
      <c r="DC1246" s="179" t="str">
        <f t="shared" si="1576"/>
        <v>DC$17</v>
      </c>
      <c r="DD1246" s="179" t="str">
        <f t="shared" si="1576"/>
        <v>DD$17</v>
      </c>
      <c r="DE1246" s="179" t="str">
        <f t="shared" si="1576"/>
        <v>DE$17</v>
      </c>
      <c r="DF1246" s="179" t="str">
        <f t="shared" si="1576"/>
        <v>DF$17</v>
      </c>
      <c r="DG1246" s="179" t="str">
        <f t="shared" si="1576"/>
        <v>DG$17</v>
      </c>
      <c r="DH1246" s="179" t="str">
        <f t="shared" si="1576"/>
        <v>DH$17</v>
      </c>
      <c r="DI1246" s="179" t="str">
        <f t="shared" si="1576"/>
        <v>DI$17</v>
      </c>
      <c r="DJ1246" s="179" t="str">
        <f t="shared" si="1576"/>
        <v>DJ$17</v>
      </c>
      <c r="DK1246" s="179" t="str">
        <f t="shared" si="1576"/>
        <v>DK$17</v>
      </c>
      <c r="DL1246" s="179" t="str">
        <f t="shared" si="1576"/>
        <v>DL$17</v>
      </c>
    </row>
    <row r="1247" spans="1:116" x14ac:dyDescent="0.4">
      <c r="B1247" t="s">
        <v>332</v>
      </c>
      <c r="D1247" t="s">
        <v>763</v>
      </c>
      <c r="E1247" s="8" t="str">
        <f t="shared" si="1562"/>
        <v>1247 DCHC-S</v>
      </c>
      <c r="G1247" s="191" t="str">
        <f>G1236</f>
        <v>Headcount - revenue driven:</v>
      </c>
      <c r="H1247" s="12"/>
      <c r="I1247" s="60"/>
      <c r="J1247" s="60"/>
      <c r="K1247" s="15"/>
      <c r="L1247" s="15"/>
      <c r="M1247" s="15"/>
      <c r="N1247" s="15"/>
      <c r="O1247" s="15"/>
      <c r="P1247" s="15"/>
      <c r="R1247" s="15"/>
      <c r="S1247" s="179">
        <f t="shared" ref="S1247:AX1247" si="1577">S1232</f>
        <v>0</v>
      </c>
      <c r="T1247" s="179">
        <f t="shared" si="1577"/>
        <v>0</v>
      </c>
      <c r="U1247" s="179">
        <f t="shared" si="1577"/>
        <v>0</v>
      </c>
      <c r="V1247" s="179">
        <f t="shared" si="1577"/>
        <v>0</v>
      </c>
      <c r="W1247" s="179">
        <f t="shared" si="1577"/>
        <v>0</v>
      </c>
      <c r="X1247" s="179">
        <f t="shared" si="1577"/>
        <v>0</v>
      </c>
      <c r="Y1247" s="179">
        <f t="shared" si="1577"/>
        <v>0</v>
      </c>
      <c r="Z1247" s="179">
        <f t="shared" si="1577"/>
        <v>0</v>
      </c>
      <c r="AA1247" s="179">
        <f t="shared" si="1577"/>
        <v>0</v>
      </c>
      <c r="AB1247" s="179">
        <f t="shared" si="1577"/>
        <v>0</v>
      </c>
      <c r="AC1247" s="179">
        <f t="shared" si="1577"/>
        <v>0</v>
      </c>
      <c r="AD1247" s="179">
        <f t="shared" si="1577"/>
        <v>0</v>
      </c>
      <c r="AE1247" s="179">
        <f t="shared" si="1577"/>
        <v>0</v>
      </c>
      <c r="AF1247" s="179">
        <f t="shared" si="1577"/>
        <v>0</v>
      </c>
      <c r="AG1247" s="179">
        <f t="shared" si="1577"/>
        <v>0</v>
      </c>
      <c r="AH1247" s="179">
        <f t="shared" si="1577"/>
        <v>0</v>
      </c>
      <c r="AI1247" s="179">
        <f t="shared" si="1577"/>
        <v>0</v>
      </c>
      <c r="AJ1247" s="179">
        <f t="shared" si="1577"/>
        <v>0</v>
      </c>
      <c r="AK1247" s="179">
        <f t="shared" si="1577"/>
        <v>0</v>
      </c>
      <c r="AL1247" s="179">
        <f t="shared" si="1577"/>
        <v>0</v>
      </c>
      <c r="AM1247" s="179">
        <f t="shared" si="1577"/>
        <v>0</v>
      </c>
      <c r="AN1247" s="179">
        <f t="shared" si="1577"/>
        <v>0</v>
      </c>
      <c r="AO1247" s="179">
        <f t="shared" si="1577"/>
        <v>0</v>
      </c>
      <c r="AP1247" s="179">
        <f t="shared" si="1577"/>
        <v>0</v>
      </c>
      <c r="AQ1247" s="179">
        <f t="shared" si="1577"/>
        <v>0</v>
      </c>
      <c r="AR1247" s="179">
        <f t="shared" si="1577"/>
        <v>0</v>
      </c>
      <c r="AS1247" s="179">
        <f t="shared" si="1577"/>
        <v>0</v>
      </c>
      <c r="AT1247" s="179">
        <f t="shared" si="1577"/>
        <v>0</v>
      </c>
      <c r="AU1247" s="179">
        <f t="shared" si="1577"/>
        <v>0</v>
      </c>
      <c r="AV1247" s="179">
        <f t="shared" si="1577"/>
        <v>0</v>
      </c>
      <c r="AW1247" s="179">
        <f t="shared" si="1577"/>
        <v>0</v>
      </c>
      <c r="AX1247" s="179">
        <f t="shared" si="1577"/>
        <v>0</v>
      </c>
      <c r="AY1247" s="179">
        <f t="shared" ref="AY1247:CD1247" si="1578">AY1232</f>
        <v>0</v>
      </c>
      <c r="AZ1247" s="179">
        <f t="shared" si="1578"/>
        <v>0</v>
      </c>
      <c r="BA1247" s="179">
        <f t="shared" si="1578"/>
        <v>0</v>
      </c>
      <c r="BB1247" s="179">
        <f t="shared" si="1578"/>
        <v>0</v>
      </c>
      <c r="BC1247" s="179">
        <f t="shared" si="1578"/>
        <v>0</v>
      </c>
      <c r="BD1247" s="179">
        <f t="shared" si="1578"/>
        <v>0</v>
      </c>
      <c r="BE1247" s="179">
        <f t="shared" si="1578"/>
        <v>0</v>
      </c>
      <c r="BF1247" s="179">
        <f t="shared" si="1578"/>
        <v>0</v>
      </c>
      <c r="BG1247" s="179">
        <f t="shared" si="1578"/>
        <v>0</v>
      </c>
      <c r="BH1247" s="179">
        <f t="shared" si="1578"/>
        <v>0</v>
      </c>
      <c r="BI1247" s="179">
        <f t="shared" si="1578"/>
        <v>0</v>
      </c>
      <c r="BJ1247" s="179">
        <f t="shared" si="1578"/>
        <v>0</v>
      </c>
      <c r="BK1247" s="179">
        <f t="shared" si="1578"/>
        <v>0</v>
      </c>
      <c r="BL1247" s="179">
        <f t="shared" si="1578"/>
        <v>0</v>
      </c>
      <c r="BM1247" s="179">
        <f t="shared" si="1578"/>
        <v>0</v>
      </c>
      <c r="BN1247" s="179">
        <f t="shared" si="1578"/>
        <v>0</v>
      </c>
      <c r="BO1247" s="179">
        <f t="shared" si="1578"/>
        <v>0</v>
      </c>
      <c r="BP1247" s="179">
        <f t="shared" si="1578"/>
        <v>0</v>
      </c>
      <c r="BQ1247" s="179">
        <f t="shared" si="1578"/>
        <v>0</v>
      </c>
      <c r="BR1247" s="179">
        <f t="shared" si="1578"/>
        <v>0</v>
      </c>
      <c r="BS1247" s="179">
        <f t="shared" si="1578"/>
        <v>0</v>
      </c>
      <c r="BT1247" s="179">
        <f t="shared" si="1578"/>
        <v>0</v>
      </c>
      <c r="BU1247" s="179">
        <f t="shared" si="1578"/>
        <v>0</v>
      </c>
      <c r="BV1247" s="179">
        <f t="shared" si="1578"/>
        <v>0</v>
      </c>
      <c r="BW1247" s="179">
        <f t="shared" si="1578"/>
        <v>0</v>
      </c>
      <c r="BX1247" s="179">
        <f t="shared" si="1578"/>
        <v>0</v>
      </c>
      <c r="BY1247" s="179">
        <f t="shared" si="1578"/>
        <v>0</v>
      </c>
      <c r="BZ1247" s="179">
        <f t="shared" si="1578"/>
        <v>0</v>
      </c>
      <c r="CA1247" s="179">
        <f t="shared" si="1578"/>
        <v>0</v>
      </c>
      <c r="CB1247" s="179">
        <f t="shared" si="1578"/>
        <v>0</v>
      </c>
      <c r="CC1247" s="179">
        <f t="shared" si="1578"/>
        <v>0</v>
      </c>
      <c r="CD1247" s="179">
        <f t="shared" si="1578"/>
        <v>0</v>
      </c>
      <c r="CE1247" s="179">
        <f t="shared" ref="CE1247:CL1247" si="1579">CE1232</f>
        <v>0</v>
      </c>
      <c r="CF1247" s="179">
        <f t="shared" si="1579"/>
        <v>0</v>
      </c>
      <c r="CG1247" s="179">
        <f t="shared" si="1579"/>
        <v>0</v>
      </c>
      <c r="CH1247" s="179">
        <f t="shared" si="1579"/>
        <v>0</v>
      </c>
      <c r="CI1247" s="179">
        <f t="shared" si="1579"/>
        <v>0</v>
      </c>
      <c r="CJ1247" s="179">
        <f t="shared" si="1579"/>
        <v>0</v>
      </c>
      <c r="CK1247" s="179">
        <f t="shared" si="1579"/>
        <v>0</v>
      </c>
      <c r="CL1247" s="179">
        <f t="shared" si="1579"/>
        <v>0</v>
      </c>
      <c r="CN1247" s="60"/>
      <c r="CO1247" s="179">
        <f t="shared" ref="CO1247:DL1247" si="1580">CO1232</f>
        <v>0</v>
      </c>
      <c r="CP1247" s="179">
        <f t="shared" si="1580"/>
        <v>0</v>
      </c>
      <c r="CQ1247" s="179">
        <f t="shared" si="1580"/>
        <v>0</v>
      </c>
      <c r="CR1247" s="179">
        <f t="shared" si="1580"/>
        <v>0</v>
      </c>
      <c r="CS1247" s="179">
        <f t="shared" si="1580"/>
        <v>0</v>
      </c>
      <c r="CT1247" s="179">
        <f t="shared" si="1580"/>
        <v>0</v>
      </c>
      <c r="CU1247" s="179">
        <f t="shared" si="1580"/>
        <v>0</v>
      </c>
      <c r="CV1247" s="179">
        <f t="shared" si="1580"/>
        <v>0</v>
      </c>
      <c r="CW1247" s="179">
        <f t="shared" si="1580"/>
        <v>0</v>
      </c>
      <c r="CX1247" s="179">
        <f t="shared" si="1580"/>
        <v>0</v>
      </c>
      <c r="CY1247" s="179">
        <f t="shared" si="1580"/>
        <v>0</v>
      </c>
      <c r="CZ1247" s="179">
        <f t="shared" si="1580"/>
        <v>0</v>
      </c>
      <c r="DA1247" s="179">
        <f t="shared" si="1580"/>
        <v>0</v>
      </c>
      <c r="DB1247" s="179">
        <f t="shared" si="1580"/>
        <v>0</v>
      </c>
      <c r="DC1247" s="179">
        <f t="shared" si="1580"/>
        <v>0</v>
      </c>
      <c r="DD1247" s="179">
        <f t="shared" si="1580"/>
        <v>0</v>
      </c>
      <c r="DE1247" s="179">
        <f t="shared" si="1580"/>
        <v>0</v>
      </c>
      <c r="DF1247" s="179">
        <f t="shared" si="1580"/>
        <v>0</v>
      </c>
      <c r="DG1247" s="179">
        <f t="shared" si="1580"/>
        <v>0</v>
      </c>
      <c r="DH1247" s="179">
        <f t="shared" si="1580"/>
        <v>0</v>
      </c>
      <c r="DI1247" s="179">
        <f t="shared" si="1580"/>
        <v>0</v>
      </c>
      <c r="DJ1247" s="179">
        <f t="shared" si="1580"/>
        <v>0</v>
      </c>
      <c r="DK1247" s="179">
        <f t="shared" si="1580"/>
        <v>0</v>
      </c>
      <c r="DL1247" s="179">
        <f t="shared" si="1580"/>
        <v>0</v>
      </c>
    </row>
    <row r="1248" spans="1:116" x14ac:dyDescent="0.4">
      <c r="B1248" t="s">
        <v>332</v>
      </c>
      <c r="D1248" t="s">
        <v>763</v>
      </c>
      <c r="E1248" s="8" t="str">
        <f t="shared" ref="E1248" si="1581">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763</v>
      </c>
      <c r="E1249" s="8" t="str">
        <f t="shared" si="1562"/>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582">T1234</f>
        <v>T$18</v>
      </c>
      <c r="U1249" s="212" t="str">
        <f t="shared" si="1582"/>
        <v>U$18</v>
      </c>
      <c r="V1249" s="212" t="str">
        <f t="shared" si="1582"/>
        <v>V$18</v>
      </c>
      <c r="W1249" s="212" t="str">
        <f t="shared" si="1582"/>
        <v>W$18</v>
      </c>
      <c r="X1249" s="212" t="str">
        <f t="shared" si="1582"/>
        <v>X$18</v>
      </c>
      <c r="Y1249" s="212" t="str">
        <f t="shared" si="1582"/>
        <v>Y$18</v>
      </c>
      <c r="Z1249" s="212" t="str">
        <f t="shared" si="1582"/>
        <v>Z$18</v>
      </c>
      <c r="AA1249" s="212" t="str">
        <f t="shared" si="1582"/>
        <v>AA$18</v>
      </c>
      <c r="AB1249" s="212" t="str">
        <f t="shared" si="1582"/>
        <v>AB$18</v>
      </c>
      <c r="AC1249" s="212" t="str">
        <f t="shared" si="1582"/>
        <v>AC$18</v>
      </c>
      <c r="AD1249" s="212" t="str">
        <f t="shared" si="1582"/>
        <v>AD$18</v>
      </c>
      <c r="AE1249" s="212" t="str">
        <f t="shared" si="1582"/>
        <v>AE$18</v>
      </c>
      <c r="AF1249" s="212" t="str">
        <f t="shared" si="1582"/>
        <v>AF$18</v>
      </c>
      <c r="AG1249" s="212" t="str">
        <f t="shared" si="1582"/>
        <v>AG$18</v>
      </c>
      <c r="AH1249" s="212" t="str">
        <f t="shared" si="1582"/>
        <v>AH$18</v>
      </c>
      <c r="AI1249" s="212" t="str">
        <f t="shared" si="1582"/>
        <v>AI$18</v>
      </c>
      <c r="AJ1249" s="212" t="str">
        <f t="shared" si="1582"/>
        <v>AJ$18</v>
      </c>
      <c r="AK1249" s="212" t="str">
        <f t="shared" si="1582"/>
        <v>AK$18</v>
      </c>
      <c r="AL1249" s="212" t="str">
        <f t="shared" si="1582"/>
        <v>AL$18</v>
      </c>
      <c r="AM1249" s="212" t="str">
        <f t="shared" si="1582"/>
        <v>AM$18</v>
      </c>
      <c r="AN1249" s="212" t="str">
        <f t="shared" si="1582"/>
        <v>AN$18</v>
      </c>
      <c r="AO1249" s="212" t="str">
        <f t="shared" si="1582"/>
        <v>AO$18</v>
      </c>
      <c r="AP1249" s="212" t="str">
        <f t="shared" si="1582"/>
        <v>AP$18</v>
      </c>
      <c r="AQ1249" s="212" t="str">
        <f t="shared" si="1582"/>
        <v>AQ$18</v>
      </c>
      <c r="AR1249" s="212" t="str">
        <f t="shared" si="1582"/>
        <v>AR$18</v>
      </c>
      <c r="AS1249" s="212" t="str">
        <f t="shared" si="1582"/>
        <v>AS$18</v>
      </c>
      <c r="AT1249" s="212" t="str">
        <f t="shared" si="1582"/>
        <v>AT$18</v>
      </c>
      <c r="AU1249" s="212" t="str">
        <f t="shared" si="1582"/>
        <v>AU$18</v>
      </c>
      <c r="AV1249" s="212" t="str">
        <f t="shared" si="1582"/>
        <v>AV$18</v>
      </c>
      <c r="AW1249" s="212" t="str">
        <f t="shared" si="1582"/>
        <v>AW$18</v>
      </c>
      <c r="AX1249" s="212" t="str">
        <f t="shared" si="1582"/>
        <v>AX$18</v>
      </c>
      <c r="AY1249" s="212" t="str">
        <f t="shared" si="1582"/>
        <v>AY$18</v>
      </c>
      <c r="AZ1249" s="212" t="str">
        <f t="shared" ref="AZ1249:CE1249" si="1583">AZ1234</f>
        <v>AZ$18</v>
      </c>
      <c r="BA1249" s="212" t="str">
        <f t="shared" si="1583"/>
        <v>BA$18</v>
      </c>
      <c r="BB1249" s="212" t="str">
        <f t="shared" si="1583"/>
        <v>BB$18</v>
      </c>
      <c r="BC1249" s="212" t="str">
        <f t="shared" si="1583"/>
        <v>BC$18</v>
      </c>
      <c r="BD1249" s="212" t="str">
        <f t="shared" si="1583"/>
        <v>BD$18</v>
      </c>
      <c r="BE1249" s="212" t="str">
        <f t="shared" si="1583"/>
        <v>BE$18</v>
      </c>
      <c r="BF1249" s="212" t="str">
        <f t="shared" si="1583"/>
        <v>BF$18</v>
      </c>
      <c r="BG1249" s="212" t="str">
        <f t="shared" si="1583"/>
        <v>BG$18</v>
      </c>
      <c r="BH1249" s="212" t="str">
        <f t="shared" si="1583"/>
        <v>BH$18</v>
      </c>
      <c r="BI1249" s="212" t="str">
        <f t="shared" si="1583"/>
        <v>BI$18</v>
      </c>
      <c r="BJ1249" s="212" t="str">
        <f t="shared" si="1583"/>
        <v>BJ$18</v>
      </c>
      <c r="BK1249" s="212" t="str">
        <f t="shared" si="1583"/>
        <v>BK$18</v>
      </c>
      <c r="BL1249" s="212" t="str">
        <f t="shared" si="1583"/>
        <v>BL$18</v>
      </c>
      <c r="BM1249" s="212" t="str">
        <f t="shared" si="1583"/>
        <v>BM$18</v>
      </c>
      <c r="BN1249" s="212" t="str">
        <f t="shared" si="1583"/>
        <v>BN$18</v>
      </c>
      <c r="BO1249" s="212" t="str">
        <f t="shared" si="1583"/>
        <v>BO$18</v>
      </c>
      <c r="BP1249" s="212" t="str">
        <f t="shared" si="1583"/>
        <v>BP$18</v>
      </c>
      <c r="BQ1249" s="212" t="str">
        <f t="shared" si="1583"/>
        <v>BQ$18</v>
      </c>
      <c r="BR1249" s="212" t="str">
        <f t="shared" si="1583"/>
        <v>BR$18</v>
      </c>
      <c r="BS1249" s="212" t="str">
        <f t="shared" si="1583"/>
        <v>BS$18</v>
      </c>
      <c r="BT1249" s="212" t="str">
        <f t="shared" si="1583"/>
        <v>BT$18</v>
      </c>
      <c r="BU1249" s="212" t="str">
        <f t="shared" si="1583"/>
        <v>BU$18</v>
      </c>
      <c r="BV1249" s="212" t="str">
        <f t="shared" si="1583"/>
        <v>BV$18</v>
      </c>
      <c r="BW1249" s="212" t="str">
        <f t="shared" si="1583"/>
        <v>BW$18</v>
      </c>
      <c r="BX1249" s="212" t="str">
        <f t="shared" si="1583"/>
        <v>BX$18</v>
      </c>
      <c r="BY1249" s="212" t="str">
        <f t="shared" si="1583"/>
        <v>BY$18</v>
      </c>
      <c r="BZ1249" s="212" t="str">
        <f t="shared" si="1583"/>
        <v>BZ$18</v>
      </c>
      <c r="CA1249" s="212" t="str">
        <f t="shared" si="1583"/>
        <v>CA$18</v>
      </c>
      <c r="CB1249" s="212" t="str">
        <f t="shared" si="1583"/>
        <v>CB$18</v>
      </c>
      <c r="CC1249" s="212" t="str">
        <f t="shared" si="1583"/>
        <v>CC$18</v>
      </c>
      <c r="CD1249" s="212" t="str">
        <f t="shared" si="1583"/>
        <v>CD$18</v>
      </c>
      <c r="CE1249" s="212" t="str">
        <f t="shared" si="1583"/>
        <v>CE$18</v>
      </c>
      <c r="CF1249" s="212" t="str">
        <f t="shared" ref="CF1249:CL1249" si="1584">CF1234</f>
        <v>CF$18</v>
      </c>
      <c r="CG1249" s="212" t="str">
        <f t="shared" si="1584"/>
        <v>CG$18</v>
      </c>
      <c r="CH1249" s="212" t="str">
        <f t="shared" si="1584"/>
        <v>CH$18</v>
      </c>
      <c r="CI1249" s="212" t="str">
        <f t="shared" si="1584"/>
        <v>CI$18</v>
      </c>
      <c r="CJ1249" s="212" t="str">
        <f t="shared" si="1584"/>
        <v>CJ$18</v>
      </c>
      <c r="CK1249" s="212" t="str">
        <f t="shared" si="1584"/>
        <v>CK$18</v>
      </c>
      <c r="CL1249" s="212" t="str">
        <f t="shared" si="1584"/>
        <v>CL$18</v>
      </c>
      <c r="CN1249" s="213"/>
      <c r="CO1249" s="212" t="str">
        <f t="shared" ref="CO1249:DL1249" si="1585">CO1234</f>
        <v>CO$18</v>
      </c>
      <c r="CP1249" s="212" t="str">
        <f t="shared" si="1585"/>
        <v>CP$18</v>
      </c>
      <c r="CQ1249" s="212" t="str">
        <f t="shared" si="1585"/>
        <v>CQ$18</v>
      </c>
      <c r="CR1249" s="212" t="str">
        <f t="shared" si="1585"/>
        <v>CR$18</v>
      </c>
      <c r="CS1249" s="212" t="str">
        <f t="shared" si="1585"/>
        <v>CS$18</v>
      </c>
      <c r="CT1249" s="212" t="str">
        <f t="shared" si="1585"/>
        <v>CT$18</v>
      </c>
      <c r="CU1249" s="212" t="str">
        <f t="shared" si="1585"/>
        <v>CU$18</v>
      </c>
      <c r="CV1249" s="212" t="str">
        <f t="shared" si="1585"/>
        <v>CV$18</v>
      </c>
      <c r="CW1249" s="212" t="str">
        <f t="shared" si="1585"/>
        <v>CW$18</v>
      </c>
      <c r="CX1249" s="212" t="str">
        <f t="shared" si="1585"/>
        <v>CX$18</v>
      </c>
      <c r="CY1249" s="212" t="str">
        <f t="shared" si="1585"/>
        <v>CY$18</v>
      </c>
      <c r="CZ1249" s="212" t="str">
        <f t="shared" si="1585"/>
        <v>CZ$18</v>
      </c>
      <c r="DA1249" s="212" t="str">
        <f t="shared" si="1585"/>
        <v>DA$18</v>
      </c>
      <c r="DB1249" s="212" t="str">
        <f t="shared" si="1585"/>
        <v>DB$18</v>
      </c>
      <c r="DC1249" s="212" t="str">
        <f t="shared" si="1585"/>
        <v>DC$18</v>
      </c>
      <c r="DD1249" s="212" t="str">
        <f t="shared" si="1585"/>
        <v>DD$18</v>
      </c>
      <c r="DE1249" s="212" t="str">
        <f t="shared" si="1585"/>
        <v>DE$18</v>
      </c>
      <c r="DF1249" s="212" t="str">
        <f t="shared" si="1585"/>
        <v>DF$18</v>
      </c>
      <c r="DG1249" s="212" t="str">
        <f t="shared" si="1585"/>
        <v>DG$18</v>
      </c>
      <c r="DH1249" s="212" t="str">
        <f t="shared" si="1585"/>
        <v>DH$18</v>
      </c>
      <c r="DI1249" s="212" t="str">
        <f t="shared" si="1585"/>
        <v>DI$18</v>
      </c>
      <c r="DJ1249" s="212" t="str">
        <f t="shared" si="1585"/>
        <v>DJ$18</v>
      </c>
      <c r="DK1249" s="212" t="str">
        <f t="shared" si="1585"/>
        <v>DK$18</v>
      </c>
      <c r="DL1249" s="212" t="str">
        <f t="shared" si="1585"/>
        <v>DL$18</v>
      </c>
    </row>
    <row r="1250" spans="1:116" x14ac:dyDescent="0.4">
      <c r="A1250" s="3"/>
      <c r="B1250" t="s">
        <v>332</v>
      </c>
      <c r="D1250" t="s">
        <v>763</v>
      </c>
      <c r="E1250" s="8" t="str">
        <f t="shared" si="1562"/>
        <v>1250 DCHC-S</v>
      </c>
      <c r="G1250" s="191" t="str">
        <f>G1235</f>
        <v>Secondary volume driver</v>
      </c>
      <c r="H1250" s="90"/>
      <c r="I1250" s="213"/>
      <c r="J1250" s="213"/>
      <c r="K1250" s="214"/>
      <c r="L1250" s="214"/>
      <c r="M1250" s="214"/>
      <c r="N1250" s="214"/>
      <c r="O1250" s="214"/>
      <c r="P1250" s="214"/>
      <c r="R1250" s="214"/>
      <c r="S1250" s="4" t="str">
        <f t="shared" ref="S1250:AX1250" si="1586">ADDRESS(ROW(S1239),COLUMN(S1239),2)</f>
        <v>S$1239</v>
      </c>
      <c r="T1250" s="4" t="str">
        <f t="shared" si="1586"/>
        <v>T$1239</v>
      </c>
      <c r="U1250" s="4" t="str">
        <f t="shared" si="1586"/>
        <v>U$1239</v>
      </c>
      <c r="V1250" s="4" t="str">
        <f t="shared" si="1586"/>
        <v>V$1239</v>
      </c>
      <c r="W1250" s="4" t="str">
        <f t="shared" si="1586"/>
        <v>W$1239</v>
      </c>
      <c r="X1250" s="4" t="str">
        <f t="shared" si="1586"/>
        <v>X$1239</v>
      </c>
      <c r="Y1250" s="4" t="str">
        <f t="shared" si="1586"/>
        <v>Y$1239</v>
      </c>
      <c r="Z1250" s="4" t="str">
        <f t="shared" si="1586"/>
        <v>Z$1239</v>
      </c>
      <c r="AA1250" s="4" t="str">
        <f t="shared" si="1586"/>
        <v>AA$1239</v>
      </c>
      <c r="AB1250" s="4" t="str">
        <f t="shared" si="1586"/>
        <v>AB$1239</v>
      </c>
      <c r="AC1250" s="4" t="str">
        <f t="shared" si="1586"/>
        <v>AC$1239</v>
      </c>
      <c r="AD1250" s="4" t="str">
        <f t="shared" si="1586"/>
        <v>AD$1239</v>
      </c>
      <c r="AE1250" s="4" t="str">
        <f t="shared" si="1586"/>
        <v>AE$1239</v>
      </c>
      <c r="AF1250" s="4" t="str">
        <f t="shared" si="1586"/>
        <v>AF$1239</v>
      </c>
      <c r="AG1250" s="4" t="str">
        <f t="shared" si="1586"/>
        <v>AG$1239</v>
      </c>
      <c r="AH1250" s="4" t="str">
        <f t="shared" si="1586"/>
        <v>AH$1239</v>
      </c>
      <c r="AI1250" s="4" t="str">
        <f t="shared" si="1586"/>
        <v>AI$1239</v>
      </c>
      <c r="AJ1250" s="4" t="str">
        <f t="shared" si="1586"/>
        <v>AJ$1239</v>
      </c>
      <c r="AK1250" s="4" t="str">
        <f t="shared" si="1586"/>
        <v>AK$1239</v>
      </c>
      <c r="AL1250" s="4" t="str">
        <f t="shared" si="1586"/>
        <v>AL$1239</v>
      </c>
      <c r="AM1250" s="4" t="str">
        <f t="shared" si="1586"/>
        <v>AM$1239</v>
      </c>
      <c r="AN1250" s="4" t="str">
        <f t="shared" si="1586"/>
        <v>AN$1239</v>
      </c>
      <c r="AO1250" s="4" t="str">
        <f t="shared" si="1586"/>
        <v>AO$1239</v>
      </c>
      <c r="AP1250" s="4" t="str">
        <f t="shared" si="1586"/>
        <v>AP$1239</v>
      </c>
      <c r="AQ1250" s="4" t="str">
        <f t="shared" si="1586"/>
        <v>AQ$1239</v>
      </c>
      <c r="AR1250" s="4" t="str">
        <f t="shared" si="1586"/>
        <v>AR$1239</v>
      </c>
      <c r="AS1250" s="4" t="str">
        <f t="shared" si="1586"/>
        <v>AS$1239</v>
      </c>
      <c r="AT1250" s="4" t="str">
        <f t="shared" si="1586"/>
        <v>AT$1239</v>
      </c>
      <c r="AU1250" s="4" t="str">
        <f t="shared" si="1586"/>
        <v>AU$1239</v>
      </c>
      <c r="AV1250" s="4" t="str">
        <f t="shared" si="1586"/>
        <v>AV$1239</v>
      </c>
      <c r="AW1250" s="4" t="str">
        <f t="shared" si="1586"/>
        <v>AW$1239</v>
      </c>
      <c r="AX1250" s="4" t="str">
        <f t="shared" si="1586"/>
        <v>AX$1239</v>
      </c>
      <c r="AY1250" s="4" t="str">
        <f t="shared" ref="AY1250:CD1250" si="1587">ADDRESS(ROW(AY1239),COLUMN(AY1239),2)</f>
        <v>AY$1239</v>
      </c>
      <c r="AZ1250" s="4" t="str">
        <f t="shared" si="1587"/>
        <v>AZ$1239</v>
      </c>
      <c r="BA1250" s="4" t="str">
        <f t="shared" si="1587"/>
        <v>BA$1239</v>
      </c>
      <c r="BB1250" s="4" t="str">
        <f t="shared" si="1587"/>
        <v>BB$1239</v>
      </c>
      <c r="BC1250" s="4" t="str">
        <f t="shared" si="1587"/>
        <v>BC$1239</v>
      </c>
      <c r="BD1250" s="4" t="str">
        <f t="shared" si="1587"/>
        <v>BD$1239</v>
      </c>
      <c r="BE1250" s="4" t="str">
        <f t="shared" si="1587"/>
        <v>BE$1239</v>
      </c>
      <c r="BF1250" s="4" t="str">
        <f t="shared" si="1587"/>
        <v>BF$1239</v>
      </c>
      <c r="BG1250" s="4" t="str">
        <f t="shared" si="1587"/>
        <v>BG$1239</v>
      </c>
      <c r="BH1250" s="4" t="str">
        <f t="shared" si="1587"/>
        <v>BH$1239</v>
      </c>
      <c r="BI1250" s="4" t="str">
        <f t="shared" si="1587"/>
        <v>BI$1239</v>
      </c>
      <c r="BJ1250" s="4" t="str">
        <f t="shared" si="1587"/>
        <v>BJ$1239</v>
      </c>
      <c r="BK1250" s="4" t="str">
        <f t="shared" si="1587"/>
        <v>BK$1239</v>
      </c>
      <c r="BL1250" s="4" t="str">
        <f t="shared" si="1587"/>
        <v>BL$1239</v>
      </c>
      <c r="BM1250" s="4" t="str">
        <f t="shared" si="1587"/>
        <v>BM$1239</v>
      </c>
      <c r="BN1250" s="4" t="str">
        <f t="shared" si="1587"/>
        <v>BN$1239</v>
      </c>
      <c r="BO1250" s="4" t="str">
        <f t="shared" si="1587"/>
        <v>BO$1239</v>
      </c>
      <c r="BP1250" s="4" t="str">
        <f t="shared" si="1587"/>
        <v>BP$1239</v>
      </c>
      <c r="BQ1250" s="4" t="str">
        <f t="shared" si="1587"/>
        <v>BQ$1239</v>
      </c>
      <c r="BR1250" s="4" t="str">
        <f t="shared" si="1587"/>
        <v>BR$1239</v>
      </c>
      <c r="BS1250" s="4" t="str">
        <f t="shared" si="1587"/>
        <v>BS$1239</v>
      </c>
      <c r="BT1250" s="4" t="str">
        <f t="shared" si="1587"/>
        <v>BT$1239</v>
      </c>
      <c r="BU1250" s="4" t="str">
        <f t="shared" si="1587"/>
        <v>BU$1239</v>
      </c>
      <c r="BV1250" s="4" t="str">
        <f t="shared" si="1587"/>
        <v>BV$1239</v>
      </c>
      <c r="BW1250" s="4" t="str">
        <f t="shared" si="1587"/>
        <v>BW$1239</v>
      </c>
      <c r="BX1250" s="4" t="str">
        <f t="shared" si="1587"/>
        <v>BX$1239</v>
      </c>
      <c r="BY1250" s="4" t="str">
        <f t="shared" si="1587"/>
        <v>BY$1239</v>
      </c>
      <c r="BZ1250" s="4" t="str">
        <f t="shared" si="1587"/>
        <v>BZ$1239</v>
      </c>
      <c r="CA1250" s="4" t="str">
        <f t="shared" si="1587"/>
        <v>CA$1239</v>
      </c>
      <c r="CB1250" s="4" t="str">
        <f t="shared" si="1587"/>
        <v>CB$1239</v>
      </c>
      <c r="CC1250" s="4" t="str">
        <f t="shared" si="1587"/>
        <v>CC$1239</v>
      </c>
      <c r="CD1250" s="4" t="str">
        <f t="shared" si="1587"/>
        <v>CD$1239</v>
      </c>
      <c r="CE1250" s="4" t="str">
        <f t="shared" ref="CE1250:CL1250" si="1588">ADDRESS(ROW(CE1239),COLUMN(CE1239),2)</f>
        <v>CE$1239</v>
      </c>
      <c r="CF1250" s="4" t="str">
        <f t="shared" si="1588"/>
        <v>CF$1239</v>
      </c>
      <c r="CG1250" s="4" t="str">
        <f t="shared" si="1588"/>
        <v>CG$1239</v>
      </c>
      <c r="CH1250" s="4" t="str">
        <f t="shared" si="1588"/>
        <v>CH$1239</v>
      </c>
      <c r="CI1250" s="4" t="str">
        <f t="shared" si="1588"/>
        <v>CI$1239</v>
      </c>
      <c r="CJ1250" s="4" t="str">
        <f t="shared" si="1588"/>
        <v>CJ$1239</v>
      </c>
      <c r="CK1250" s="4" t="str">
        <f t="shared" si="1588"/>
        <v>CK$1239</v>
      </c>
      <c r="CL1250" s="4" t="str">
        <f t="shared" si="1588"/>
        <v>CL$1239</v>
      </c>
      <c r="CN1250" s="213"/>
      <c r="CO1250" s="4" t="str">
        <f t="shared" ref="CO1250:DL1250" si="1589">ADDRESS(ROW(CO1239),COLUMN(CO1239),2)</f>
        <v>CO$1239</v>
      </c>
      <c r="CP1250" s="4" t="str">
        <f t="shared" si="1589"/>
        <v>CP$1239</v>
      </c>
      <c r="CQ1250" s="4" t="str">
        <f t="shared" si="1589"/>
        <v>CQ$1239</v>
      </c>
      <c r="CR1250" s="4" t="str">
        <f t="shared" si="1589"/>
        <v>CR$1239</v>
      </c>
      <c r="CS1250" s="4" t="str">
        <f t="shared" si="1589"/>
        <v>CS$1239</v>
      </c>
      <c r="CT1250" s="4" t="str">
        <f t="shared" si="1589"/>
        <v>CT$1239</v>
      </c>
      <c r="CU1250" s="4" t="str">
        <f t="shared" si="1589"/>
        <v>CU$1239</v>
      </c>
      <c r="CV1250" s="4" t="str">
        <f t="shared" si="1589"/>
        <v>CV$1239</v>
      </c>
      <c r="CW1250" s="4" t="str">
        <f t="shared" si="1589"/>
        <v>CW$1239</v>
      </c>
      <c r="CX1250" s="4" t="str">
        <f t="shared" si="1589"/>
        <v>CX$1239</v>
      </c>
      <c r="CY1250" s="4" t="str">
        <f t="shared" si="1589"/>
        <v>CY$1239</v>
      </c>
      <c r="CZ1250" s="4" t="str">
        <f t="shared" si="1589"/>
        <v>CZ$1239</v>
      </c>
      <c r="DA1250" s="4" t="str">
        <f t="shared" si="1589"/>
        <v>DA$1239</v>
      </c>
      <c r="DB1250" s="4" t="str">
        <f t="shared" si="1589"/>
        <v>DB$1239</v>
      </c>
      <c r="DC1250" s="4" t="str">
        <f t="shared" si="1589"/>
        <v>DC$1239</v>
      </c>
      <c r="DD1250" s="4" t="str">
        <f t="shared" si="1589"/>
        <v>DD$1239</v>
      </c>
      <c r="DE1250" s="4" t="str">
        <f t="shared" si="1589"/>
        <v>DE$1239</v>
      </c>
      <c r="DF1250" s="4" t="str">
        <f t="shared" si="1589"/>
        <v>DF$1239</v>
      </c>
      <c r="DG1250" s="4" t="str">
        <f t="shared" si="1589"/>
        <v>DG$1239</v>
      </c>
      <c r="DH1250" s="4" t="str">
        <f t="shared" si="1589"/>
        <v>DH$1239</v>
      </c>
      <c r="DI1250" s="4" t="str">
        <f t="shared" si="1589"/>
        <v>DI$1239</v>
      </c>
      <c r="DJ1250" s="4" t="str">
        <f t="shared" si="1589"/>
        <v>DJ$1239</v>
      </c>
      <c r="DK1250" s="4" t="str">
        <f t="shared" si="1589"/>
        <v>DK$1239</v>
      </c>
      <c r="DL1250" s="4" t="str">
        <f t="shared" si="1589"/>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90">S$20</f>
        <v>S$16</v>
      </c>
      <c r="T1254" s="199" t="str">
        <f t="shared" si="1590"/>
        <v>T$16</v>
      </c>
      <c r="U1254" s="199" t="str">
        <f t="shared" si="1590"/>
        <v>U$16</v>
      </c>
      <c r="V1254" s="199" t="str">
        <f t="shared" si="1590"/>
        <v>V$16</v>
      </c>
      <c r="W1254" s="199" t="str">
        <f t="shared" si="1590"/>
        <v>W$16</v>
      </c>
      <c r="X1254" s="199" t="str">
        <f t="shared" si="1590"/>
        <v>X$16</v>
      </c>
      <c r="Y1254" s="199" t="str">
        <f t="shared" si="1590"/>
        <v>Y$16</v>
      </c>
      <c r="Z1254" s="199" t="str">
        <f t="shared" si="1590"/>
        <v>Z$16</v>
      </c>
      <c r="AA1254" s="199" t="str">
        <f t="shared" si="1590"/>
        <v>AA$16</v>
      </c>
      <c r="AB1254" s="199" t="str">
        <f t="shared" si="1590"/>
        <v>AB$16</v>
      </c>
      <c r="AC1254" s="199" t="str">
        <f t="shared" si="1590"/>
        <v>AC$16</v>
      </c>
      <c r="AD1254" s="199" t="str">
        <f t="shared" si="1590"/>
        <v>AD$16</v>
      </c>
      <c r="AE1254" s="199" t="str">
        <f t="shared" si="1590"/>
        <v>AE$16</v>
      </c>
      <c r="AF1254" s="199" t="str">
        <f t="shared" si="1590"/>
        <v>AF$16</v>
      </c>
      <c r="AG1254" s="199" t="str">
        <f t="shared" si="1590"/>
        <v>AG$16</v>
      </c>
      <c r="AH1254" s="199" t="str">
        <f t="shared" si="1590"/>
        <v>AH$16</v>
      </c>
      <c r="AI1254" s="199" t="str">
        <f t="shared" si="1590"/>
        <v>AI$16</v>
      </c>
      <c r="AJ1254" s="199" t="str">
        <f t="shared" si="1590"/>
        <v>AJ$16</v>
      </c>
      <c r="AK1254" s="199" t="str">
        <f t="shared" si="1590"/>
        <v>AK$16</v>
      </c>
      <c r="AL1254" s="199" t="str">
        <f t="shared" si="1590"/>
        <v>AL$16</v>
      </c>
      <c r="AM1254" s="199" t="str">
        <f t="shared" si="1590"/>
        <v>AM$16</v>
      </c>
      <c r="AN1254" s="199" t="str">
        <f t="shared" si="1590"/>
        <v>AN$16</v>
      </c>
      <c r="AO1254" s="199" t="str">
        <f t="shared" si="1590"/>
        <v>AO$16</v>
      </c>
      <c r="AP1254" s="199" t="str">
        <f t="shared" si="1590"/>
        <v>AP$16</v>
      </c>
      <c r="AQ1254" s="199" t="str">
        <f t="shared" si="1590"/>
        <v>AQ$16</v>
      </c>
      <c r="AR1254" s="199" t="str">
        <f t="shared" si="1590"/>
        <v>AR$16</v>
      </c>
      <c r="AS1254" s="199" t="str">
        <f t="shared" si="1590"/>
        <v>AS$16</v>
      </c>
      <c r="AT1254" s="199" t="str">
        <f t="shared" si="1590"/>
        <v>AT$16</v>
      </c>
      <c r="AU1254" s="199" t="str">
        <f t="shared" si="1590"/>
        <v>AU$16</v>
      </c>
      <c r="AV1254" s="199" t="str">
        <f t="shared" si="1590"/>
        <v>AV$16</v>
      </c>
      <c r="AW1254" s="199" t="str">
        <f t="shared" si="1590"/>
        <v>AW$16</v>
      </c>
      <c r="AX1254" s="199" t="str">
        <f t="shared" si="1590"/>
        <v>AX$16</v>
      </c>
      <c r="AY1254" s="199" t="str">
        <f t="shared" ref="AY1254:CD1254" si="1591">AY$20</f>
        <v>AY$16</v>
      </c>
      <c r="AZ1254" s="199" t="str">
        <f t="shared" si="1591"/>
        <v>AZ$16</v>
      </c>
      <c r="BA1254" s="199" t="str">
        <f t="shared" si="1591"/>
        <v>BA$16</v>
      </c>
      <c r="BB1254" s="199" t="str">
        <f t="shared" si="1591"/>
        <v>BB$16</v>
      </c>
      <c r="BC1254" s="199" t="str">
        <f t="shared" si="1591"/>
        <v>BC$16</v>
      </c>
      <c r="BD1254" s="199" t="str">
        <f t="shared" si="1591"/>
        <v>BD$16</v>
      </c>
      <c r="BE1254" s="199" t="str">
        <f t="shared" si="1591"/>
        <v>BE$16</v>
      </c>
      <c r="BF1254" s="199" t="str">
        <f t="shared" si="1591"/>
        <v>BF$16</v>
      </c>
      <c r="BG1254" s="199" t="str">
        <f t="shared" si="1591"/>
        <v>BG$16</v>
      </c>
      <c r="BH1254" s="199" t="str">
        <f t="shared" si="1591"/>
        <v>BH$16</v>
      </c>
      <c r="BI1254" s="199" t="str">
        <f t="shared" si="1591"/>
        <v>BI$16</v>
      </c>
      <c r="BJ1254" s="199" t="str">
        <f t="shared" si="1591"/>
        <v>BJ$16</v>
      </c>
      <c r="BK1254" s="199" t="str">
        <f t="shared" si="1591"/>
        <v>BK$16</v>
      </c>
      <c r="BL1254" s="199" t="str">
        <f t="shared" si="1591"/>
        <v>BL$16</v>
      </c>
      <c r="BM1254" s="199" t="str">
        <f t="shared" si="1591"/>
        <v>BM$16</v>
      </c>
      <c r="BN1254" s="199" t="str">
        <f t="shared" si="1591"/>
        <v>BN$16</v>
      </c>
      <c r="BO1254" s="199" t="str">
        <f t="shared" si="1591"/>
        <v>BO$16</v>
      </c>
      <c r="BP1254" s="199" t="str">
        <f t="shared" si="1591"/>
        <v>BP$16</v>
      </c>
      <c r="BQ1254" s="199" t="str">
        <f t="shared" si="1591"/>
        <v>BQ$16</v>
      </c>
      <c r="BR1254" s="199" t="str">
        <f t="shared" si="1591"/>
        <v>BR$16</v>
      </c>
      <c r="BS1254" s="199" t="str">
        <f t="shared" si="1591"/>
        <v>BS$16</v>
      </c>
      <c r="BT1254" s="199" t="str">
        <f t="shared" si="1591"/>
        <v>BT$16</v>
      </c>
      <c r="BU1254" s="199" t="str">
        <f t="shared" si="1591"/>
        <v>BU$16</v>
      </c>
      <c r="BV1254" s="199" t="str">
        <f t="shared" si="1591"/>
        <v>BV$16</v>
      </c>
      <c r="BW1254" s="199" t="str">
        <f t="shared" si="1591"/>
        <v>BW$16</v>
      </c>
      <c r="BX1254" s="199" t="str">
        <f t="shared" si="1591"/>
        <v>BX$16</v>
      </c>
      <c r="BY1254" s="199" t="str">
        <f t="shared" si="1591"/>
        <v>BY$16</v>
      </c>
      <c r="BZ1254" s="199" t="str">
        <f t="shared" si="1591"/>
        <v>BZ$16</v>
      </c>
      <c r="CA1254" s="199" t="str">
        <f t="shared" si="1591"/>
        <v>CA$16</v>
      </c>
      <c r="CB1254" s="199" t="str">
        <f t="shared" si="1591"/>
        <v>CB$16</v>
      </c>
      <c r="CC1254" s="199" t="str">
        <f t="shared" si="1591"/>
        <v>CC$16</v>
      </c>
      <c r="CD1254" s="199" t="str">
        <f t="shared" si="1591"/>
        <v>CD$16</v>
      </c>
      <c r="CE1254" s="199" t="str">
        <f t="shared" ref="CE1254:CL1254" si="1592">CE$20</f>
        <v>CE$16</v>
      </c>
      <c r="CF1254" s="199" t="str">
        <f t="shared" si="1592"/>
        <v>CF$16</v>
      </c>
      <c r="CG1254" s="199" t="str">
        <f t="shared" si="1592"/>
        <v>CG$16</v>
      </c>
      <c r="CH1254" s="199" t="str">
        <f t="shared" si="1592"/>
        <v>CH$16</v>
      </c>
      <c r="CI1254" s="199" t="str">
        <f t="shared" si="1592"/>
        <v>CI$16</v>
      </c>
      <c r="CJ1254" s="199" t="str">
        <f t="shared" si="1592"/>
        <v>CJ$16</v>
      </c>
      <c r="CK1254" s="199" t="str">
        <f t="shared" si="1592"/>
        <v>CK$16</v>
      </c>
      <c r="CL1254" s="199" t="str">
        <f t="shared" si="1592"/>
        <v>CL$16</v>
      </c>
      <c r="CN1254" s="176"/>
      <c r="CO1254" s="199" t="str">
        <f t="shared" ref="CO1254:DL1254" si="1593">CO$20</f>
        <v>CO$16</v>
      </c>
      <c r="CP1254" s="199" t="str">
        <f t="shared" si="1593"/>
        <v>CP$16</v>
      </c>
      <c r="CQ1254" s="199" t="str">
        <f t="shared" si="1593"/>
        <v>CQ$16</v>
      </c>
      <c r="CR1254" s="199" t="str">
        <f t="shared" si="1593"/>
        <v>CR$16</v>
      </c>
      <c r="CS1254" s="199" t="str">
        <f t="shared" si="1593"/>
        <v>CS$16</v>
      </c>
      <c r="CT1254" s="199" t="str">
        <f t="shared" si="1593"/>
        <v>CT$16</v>
      </c>
      <c r="CU1254" s="199" t="str">
        <f t="shared" si="1593"/>
        <v>CU$16</v>
      </c>
      <c r="CV1254" s="199" t="str">
        <f t="shared" si="1593"/>
        <v>CV$16</v>
      </c>
      <c r="CW1254" s="199" t="str">
        <f t="shared" si="1593"/>
        <v>CW$16</v>
      </c>
      <c r="CX1254" s="199" t="str">
        <f t="shared" si="1593"/>
        <v>CX$16</v>
      </c>
      <c r="CY1254" s="199" t="str">
        <f t="shared" si="1593"/>
        <v>CY$16</v>
      </c>
      <c r="CZ1254" s="199" t="str">
        <f t="shared" si="1593"/>
        <v>CZ$16</v>
      </c>
      <c r="DA1254" s="199" t="str">
        <f t="shared" si="1593"/>
        <v>DA$16</v>
      </c>
      <c r="DB1254" s="199" t="str">
        <f t="shared" si="1593"/>
        <v>DB$16</v>
      </c>
      <c r="DC1254" s="199" t="str">
        <f t="shared" si="1593"/>
        <v>DC$16</v>
      </c>
      <c r="DD1254" s="199" t="str">
        <f t="shared" si="1593"/>
        <v>DD$16</v>
      </c>
      <c r="DE1254" s="199" t="str">
        <f t="shared" si="1593"/>
        <v>DE$16</v>
      </c>
      <c r="DF1254" s="199" t="str">
        <f t="shared" si="1593"/>
        <v>DF$16</v>
      </c>
      <c r="DG1254" s="199" t="str">
        <f t="shared" si="1593"/>
        <v>DG$16</v>
      </c>
      <c r="DH1254" s="199" t="str">
        <f t="shared" si="1593"/>
        <v>DH$16</v>
      </c>
      <c r="DI1254" s="199" t="str">
        <f t="shared" si="1593"/>
        <v>DI$16</v>
      </c>
      <c r="DJ1254" s="199" t="str">
        <f t="shared" si="1593"/>
        <v>DJ$16</v>
      </c>
      <c r="DK1254" s="199" t="str">
        <f t="shared" si="1593"/>
        <v>DK$16</v>
      </c>
      <c r="DL1254" s="199" t="str">
        <f t="shared" si="1593"/>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4">S$21</f>
        <v>S$17</v>
      </c>
      <c r="T1255" s="199" t="str">
        <f t="shared" si="1594"/>
        <v>T$17</v>
      </c>
      <c r="U1255" s="199" t="str">
        <f t="shared" si="1594"/>
        <v>U$17</v>
      </c>
      <c r="V1255" s="199" t="str">
        <f t="shared" si="1594"/>
        <v>V$17</v>
      </c>
      <c r="W1255" s="199" t="str">
        <f t="shared" si="1594"/>
        <v>W$17</v>
      </c>
      <c r="X1255" s="199" t="str">
        <f t="shared" si="1594"/>
        <v>X$17</v>
      </c>
      <c r="Y1255" s="199" t="str">
        <f t="shared" si="1594"/>
        <v>Y$17</v>
      </c>
      <c r="Z1255" s="199" t="str">
        <f t="shared" si="1594"/>
        <v>Z$17</v>
      </c>
      <c r="AA1255" s="199" t="str">
        <f t="shared" si="1594"/>
        <v>AA$17</v>
      </c>
      <c r="AB1255" s="199" t="str">
        <f t="shared" si="1594"/>
        <v>AB$17</v>
      </c>
      <c r="AC1255" s="199" t="str">
        <f t="shared" si="1594"/>
        <v>AC$17</v>
      </c>
      <c r="AD1255" s="199" t="str">
        <f t="shared" si="1594"/>
        <v>AD$17</v>
      </c>
      <c r="AE1255" s="199" t="str">
        <f t="shared" si="1594"/>
        <v>AE$17</v>
      </c>
      <c r="AF1255" s="199" t="str">
        <f t="shared" si="1594"/>
        <v>AF$17</v>
      </c>
      <c r="AG1255" s="199" t="str">
        <f t="shared" si="1594"/>
        <v>AG$17</v>
      </c>
      <c r="AH1255" s="199" t="str">
        <f t="shared" si="1594"/>
        <v>AH$17</v>
      </c>
      <c r="AI1255" s="199" t="str">
        <f t="shared" si="1594"/>
        <v>AI$17</v>
      </c>
      <c r="AJ1255" s="199" t="str">
        <f t="shared" si="1594"/>
        <v>AJ$17</v>
      </c>
      <c r="AK1255" s="199" t="str">
        <f t="shared" si="1594"/>
        <v>AK$17</v>
      </c>
      <c r="AL1255" s="199" t="str">
        <f t="shared" si="1594"/>
        <v>AL$17</v>
      </c>
      <c r="AM1255" s="199" t="str">
        <f t="shared" si="1594"/>
        <v>AM$17</v>
      </c>
      <c r="AN1255" s="199" t="str">
        <f t="shared" si="1594"/>
        <v>AN$17</v>
      </c>
      <c r="AO1255" s="199" t="str">
        <f t="shared" si="1594"/>
        <v>AO$17</v>
      </c>
      <c r="AP1255" s="199" t="str">
        <f t="shared" si="1594"/>
        <v>AP$17</v>
      </c>
      <c r="AQ1255" s="199" t="str">
        <f t="shared" si="1594"/>
        <v>AQ$17</v>
      </c>
      <c r="AR1255" s="199" t="str">
        <f t="shared" si="1594"/>
        <v>AR$17</v>
      </c>
      <c r="AS1255" s="199" t="str">
        <f t="shared" si="1594"/>
        <v>AS$17</v>
      </c>
      <c r="AT1255" s="199" t="str">
        <f t="shared" si="1594"/>
        <v>AT$17</v>
      </c>
      <c r="AU1255" s="199" t="str">
        <f t="shared" si="1594"/>
        <v>AU$17</v>
      </c>
      <c r="AV1255" s="199" t="str">
        <f t="shared" si="1594"/>
        <v>AV$17</v>
      </c>
      <c r="AW1255" s="199" t="str">
        <f t="shared" si="1594"/>
        <v>AW$17</v>
      </c>
      <c r="AX1255" s="199" t="str">
        <f t="shared" si="1594"/>
        <v>AX$17</v>
      </c>
      <c r="AY1255" s="199" t="str">
        <f t="shared" ref="AY1255:CD1255" si="1595">AY$21</f>
        <v>AY$17</v>
      </c>
      <c r="AZ1255" s="199" t="str">
        <f t="shared" si="1595"/>
        <v>AZ$17</v>
      </c>
      <c r="BA1255" s="199" t="str">
        <f t="shared" si="1595"/>
        <v>BA$17</v>
      </c>
      <c r="BB1255" s="199" t="str">
        <f t="shared" si="1595"/>
        <v>BB$17</v>
      </c>
      <c r="BC1255" s="199" t="str">
        <f t="shared" si="1595"/>
        <v>BC$17</v>
      </c>
      <c r="BD1255" s="199" t="str">
        <f t="shared" si="1595"/>
        <v>BD$17</v>
      </c>
      <c r="BE1255" s="199" t="str">
        <f t="shared" si="1595"/>
        <v>BE$17</v>
      </c>
      <c r="BF1255" s="199" t="str">
        <f t="shared" si="1595"/>
        <v>BF$17</v>
      </c>
      <c r="BG1255" s="199" t="str">
        <f t="shared" si="1595"/>
        <v>BG$17</v>
      </c>
      <c r="BH1255" s="199" t="str">
        <f t="shared" si="1595"/>
        <v>BH$17</v>
      </c>
      <c r="BI1255" s="199" t="str">
        <f t="shared" si="1595"/>
        <v>BI$17</v>
      </c>
      <c r="BJ1255" s="199" t="str">
        <f t="shared" si="1595"/>
        <v>BJ$17</v>
      </c>
      <c r="BK1255" s="199" t="str">
        <f t="shared" si="1595"/>
        <v>BK$17</v>
      </c>
      <c r="BL1255" s="199" t="str">
        <f t="shared" si="1595"/>
        <v>BL$17</v>
      </c>
      <c r="BM1255" s="199" t="str">
        <f t="shared" si="1595"/>
        <v>BM$17</v>
      </c>
      <c r="BN1255" s="199" t="str">
        <f t="shared" si="1595"/>
        <v>BN$17</v>
      </c>
      <c r="BO1255" s="199" t="str">
        <f t="shared" si="1595"/>
        <v>BO$17</v>
      </c>
      <c r="BP1255" s="199" t="str">
        <f t="shared" si="1595"/>
        <v>BP$17</v>
      </c>
      <c r="BQ1255" s="199" t="str">
        <f t="shared" si="1595"/>
        <v>BQ$17</v>
      </c>
      <c r="BR1255" s="199" t="str">
        <f t="shared" si="1595"/>
        <v>BR$17</v>
      </c>
      <c r="BS1255" s="199" t="str">
        <f t="shared" si="1595"/>
        <v>BS$17</v>
      </c>
      <c r="BT1255" s="199" t="str">
        <f t="shared" si="1595"/>
        <v>BT$17</v>
      </c>
      <c r="BU1255" s="199" t="str">
        <f t="shared" si="1595"/>
        <v>BU$17</v>
      </c>
      <c r="BV1255" s="199" t="str">
        <f t="shared" si="1595"/>
        <v>BV$17</v>
      </c>
      <c r="BW1255" s="199" t="str">
        <f t="shared" si="1595"/>
        <v>BW$17</v>
      </c>
      <c r="BX1255" s="199" t="str">
        <f t="shared" si="1595"/>
        <v>BX$17</v>
      </c>
      <c r="BY1255" s="199" t="str">
        <f t="shared" si="1595"/>
        <v>BY$17</v>
      </c>
      <c r="BZ1255" s="199" t="str">
        <f t="shared" si="1595"/>
        <v>BZ$17</v>
      </c>
      <c r="CA1255" s="199" t="str">
        <f t="shared" si="1595"/>
        <v>CA$17</v>
      </c>
      <c r="CB1255" s="199" t="str">
        <f t="shared" si="1595"/>
        <v>CB$17</v>
      </c>
      <c r="CC1255" s="199" t="str">
        <f t="shared" si="1595"/>
        <v>CC$17</v>
      </c>
      <c r="CD1255" s="199" t="str">
        <f t="shared" si="1595"/>
        <v>CD$17</v>
      </c>
      <c r="CE1255" s="199" t="str">
        <f t="shared" ref="CE1255:CL1255" si="1596">CE$21</f>
        <v>CE$17</v>
      </c>
      <c r="CF1255" s="199" t="str">
        <f t="shared" si="1596"/>
        <v>CF$17</v>
      </c>
      <c r="CG1255" s="199" t="str">
        <f t="shared" si="1596"/>
        <v>CG$17</v>
      </c>
      <c r="CH1255" s="199" t="str">
        <f t="shared" si="1596"/>
        <v>CH$17</v>
      </c>
      <c r="CI1255" s="199" t="str">
        <f t="shared" si="1596"/>
        <v>CI$17</v>
      </c>
      <c r="CJ1255" s="199" t="str">
        <f t="shared" si="1596"/>
        <v>CJ$17</v>
      </c>
      <c r="CK1255" s="199" t="str">
        <f t="shared" si="1596"/>
        <v>CK$17</v>
      </c>
      <c r="CL1255" s="199" t="str">
        <f t="shared" si="1596"/>
        <v>CL$17</v>
      </c>
      <c r="CN1255" s="201"/>
      <c r="CO1255" s="199" t="str">
        <f t="shared" ref="CO1255:DL1255" si="1597">CO$21</f>
        <v>CO$17</v>
      </c>
      <c r="CP1255" s="199" t="str">
        <f t="shared" si="1597"/>
        <v>CP$17</v>
      </c>
      <c r="CQ1255" s="199" t="str">
        <f t="shared" si="1597"/>
        <v>CQ$17</v>
      </c>
      <c r="CR1255" s="199" t="str">
        <f t="shared" si="1597"/>
        <v>CR$17</v>
      </c>
      <c r="CS1255" s="199" t="str">
        <f t="shared" si="1597"/>
        <v>CS$17</v>
      </c>
      <c r="CT1255" s="199" t="str">
        <f t="shared" si="1597"/>
        <v>CT$17</v>
      </c>
      <c r="CU1255" s="199" t="str">
        <f t="shared" si="1597"/>
        <v>CU$17</v>
      </c>
      <c r="CV1255" s="199" t="str">
        <f t="shared" si="1597"/>
        <v>CV$17</v>
      </c>
      <c r="CW1255" s="199" t="str">
        <f t="shared" si="1597"/>
        <v>CW$17</v>
      </c>
      <c r="CX1255" s="199" t="str">
        <f t="shared" si="1597"/>
        <v>CX$17</v>
      </c>
      <c r="CY1255" s="199" t="str">
        <f t="shared" si="1597"/>
        <v>CY$17</v>
      </c>
      <c r="CZ1255" s="199" t="str">
        <f t="shared" si="1597"/>
        <v>CZ$17</v>
      </c>
      <c r="DA1255" s="199" t="str">
        <f t="shared" si="1597"/>
        <v>DA$17</v>
      </c>
      <c r="DB1255" s="199" t="str">
        <f t="shared" si="1597"/>
        <v>DB$17</v>
      </c>
      <c r="DC1255" s="199" t="str">
        <f t="shared" si="1597"/>
        <v>DC$17</v>
      </c>
      <c r="DD1255" s="199" t="str">
        <f t="shared" si="1597"/>
        <v>DD$17</v>
      </c>
      <c r="DE1255" s="199" t="str">
        <f t="shared" si="1597"/>
        <v>DE$17</v>
      </c>
      <c r="DF1255" s="199" t="str">
        <f t="shared" si="1597"/>
        <v>DF$17</v>
      </c>
      <c r="DG1255" s="199" t="str">
        <f t="shared" si="1597"/>
        <v>DG$17</v>
      </c>
      <c r="DH1255" s="199" t="str">
        <f t="shared" si="1597"/>
        <v>DH$17</v>
      </c>
      <c r="DI1255" s="199" t="str">
        <f t="shared" si="1597"/>
        <v>DI$17</v>
      </c>
      <c r="DJ1255" s="199" t="str">
        <f t="shared" si="1597"/>
        <v>DJ$17</v>
      </c>
      <c r="DK1255" s="199" t="str">
        <f t="shared" si="1597"/>
        <v>DK$17</v>
      </c>
      <c r="DL1255" s="199" t="str">
        <f t="shared" si="1597"/>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8">S$22</f>
        <v>S$18</v>
      </c>
      <c r="T1258" s="190" t="str">
        <f t="shared" si="1598"/>
        <v>T$18</v>
      </c>
      <c r="U1258" s="190" t="str">
        <f t="shared" si="1598"/>
        <v>U$18</v>
      </c>
      <c r="V1258" s="190" t="str">
        <f t="shared" si="1598"/>
        <v>V$18</v>
      </c>
      <c r="W1258" s="190" t="str">
        <f t="shared" si="1598"/>
        <v>W$18</v>
      </c>
      <c r="X1258" s="190" t="str">
        <f t="shared" si="1598"/>
        <v>X$18</v>
      </c>
      <c r="Y1258" s="190" t="str">
        <f t="shared" si="1598"/>
        <v>Y$18</v>
      </c>
      <c r="Z1258" s="190" t="str">
        <f t="shared" si="1598"/>
        <v>Z$18</v>
      </c>
      <c r="AA1258" s="190" t="str">
        <f t="shared" si="1598"/>
        <v>AA$18</v>
      </c>
      <c r="AB1258" s="190" t="str">
        <f t="shared" si="1598"/>
        <v>AB$18</v>
      </c>
      <c r="AC1258" s="190" t="str">
        <f t="shared" si="1598"/>
        <v>AC$18</v>
      </c>
      <c r="AD1258" s="190" t="str">
        <f t="shared" si="1598"/>
        <v>AD$18</v>
      </c>
      <c r="AE1258" s="190" t="str">
        <f t="shared" si="1598"/>
        <v>AE$18</v>
      </c>
      <c r="AF1258" s="190" t="str">
        <f t="shared" si="1598"/>
        <v>AF$18</v>
      </c>
      <c r="AG1258" s="190" t="str">
        <f t="shared" si="1598"/>
        <v>AG$18</v>
      </c>
      <c r="AH1258" s="190" t="str">
        <f t="shared" si="1598"/>
        <v>AH$18</v>
      </c>
      <c r="AI1258" s="190" t="str">
        <f t="shared" si="1598"/>
        <v>AI$18</v>
      </c>
      <c r="AJ1258" s="190" t="str">
        <f t="shared" si="1598"/>
        <v>AJ$18</v>
      </c>
      <c r="AK1258" s="190" t="str">
        <f t="shared" si="1598"/>
        <v>AK$18</v>
      </c>
      <c r="AL1258" s="190" t="str">
        <f t="shared" si="1598"/>
        <v>AL$18</v>
      </c>
      <c r="AM1258" s="190" t="str">
        <f t="shared" si="1598"/>
        <v>AM$18</v>
      </c>
      <c r="AN1258" s="190" t="str">
        <f t="shared" si="1598"/>
        <v>AN$18</v>
      </c>
      <c r="AO1258" s="190" t="str">
        <f t="shared" si="1598"/>
        <v>AO$18</v>
      </c>
      <c r="AP1258" s="190" t="str">
        <f t="shared" si="1598"/>
        <v>AP$18</v>
      </c>
      <c r="AQ1258" s="190" t="str">
        <f t="shared" si="1598"/>
        <v>AQ$18</v>
      </c>
      <c r="AR1258" s="190" t="str">
        <f t="shared" si="1598"/>
        <v>AR$18</v>
      </c>
      <c r="AS1258" s="190" t="str">
        <f t="shared" si="1598"/>
        <v>AS$18</v>
      </c>
      <c r="AT1258" s="190" t="str">
        <f t="shared" si="1598"/>
        <v>AT$18</v>
      </c>
      <c r="AU1258" s="190" t="str">
        <f t="shared" si="1598"/>
        <v>AU$18</v>
      </c>
      <c r="AV1258" s="190" t="str">
        <f t="shared" si="1598"/>
        <v>AV$18</v>
      </c>
      <c r="AW1258" s="190" t="str">
        <f t="shared" si="1598"/>
        <v>AW$18</v>
      </c>
      <c r="AX1258" s="190" t="str">
        <f t="shared" si="1598"/>
        <v>AX$18</v>
      </c>
      <c r="AY1258" s="190" t="str">
        <f t="shared" ref="AY1258:CD1258" si="1599">AY$22</f>
        <v>AY$18</v>
      </c>
      <c r="AZ1258" s="190" t="str">
        <f t="shared" si="1599"/>
        <v>AZ$18</v>
      </c>
      <c r="BA1258" s="190" t="str">
        <f t="shared" si="1599"/>
        <v>BA$18</v>
      </c>
      <c r="BB1258" s="190" t="str">
        <f t="shared" si="1599"/>
        <v>BB$18</v>
      </c>
      <c r="BC1258" s="190" t="str">
        <f t="shared" si="1599"/>
        <v>BC$18</v>
      </c>
      <c r="BD1258" s="190" t="str">
        <f t="shared" si="1599"/>
        <v>BD$18</v>
      </c>
      <c r="BE1258" s="190" t="str">
        <f t="shared" si="1599"/>
        <v>BE$18</v>
      </c>
      <c r="BF1258" s="190" t="str">
        <f t="shared" si="1599"/>
        <v>BF$18</v>
      </c>
      <c r="BG1258" s="190" t="str">
        <f t="shared" si="1599"/>
        <v>BG$18</v>
      </c>
      <c r="BH1258" s="190" t="str">
        <f t="shared" si="1599"/>
        <v>BH$18</v>
      </c>
      <c r="BI1258" s="190" t="str">
        <f t="shared" si="1599"/>
        <v>BI$18</v>
      </c>
      <c r="BJ1258" s="190" t="str">
        <f t="shared" si="1599"/>
        <v>BJ$18</v>
      </c>
      <c r="BK1258" s="190" t="str">
        <f t="shared" si="1599"/>
        <v>BK$18</v>
      </c>
      <c r="BL1258" s="190" t="str">
        <f t="shared" si="1599"/>
        <v>BL$18</v>
      </c>
      <c r="BM1258" s="190" t="str">
        <f t="shared" si="1599"/>
        <v>BM$18</v>
      </c>
      <c r="BN1258" s="190" t="str">
        <f t="shared" si="1599"/>
        <v>BN$18</v>
      </c>
      <c r="BO1258" s="190" t="str">
        <f t="shared" si="1599"/>
        <v>BO$18</v>
      </c>
      <c r="BP1258" s="190" t="str">
        <f t="shared" si="1599"/>
        <v>BP$18</v>
      </c>
      <c r="BQ1258" s="190" t="str">
        <f t="shared" si="1599"/>
        <v>BQ$18</v>
      </c>
      <c r="BR1258" s="190" t="str">
        <f t="shared" si="1599"/>
        <v>BR$18</v>
      </c>
      <c r="BS1258" s="190" t="str">
        <f t="shared" si="1599"/>
        <v>BS$18</v>
      </c>
      <c r="BT1258" s="190" t="str">
        <f t="shared" si="1599"/>
        <v>BT$18</v>
      </c>
      <c r="BU1258" s="190" t="str">
        <f t="shared" si="1599"/>
        <v>BU$18</v>
      </c>
      <c r="BV1258" s="190" t="str">
        <f t="shared" si="1599"/>
        <v>BV$18</v>
      </c>
      <c r="BW1258" s="190" t="str">
        <f t="shared" si="1599"/>
        <v>BW$18</v>
      </c>
      <c r="BX1258" s="190" t="str">
        <f t="shared" si="1599"/>
        <v>BX$18</v>
      </c>
      <c r="BY1258" s="190" t="str">
        <f t="shared" si="1599"/>
        <v>BY$18</v>
      </c>
      <c r="BZ1258" s="190" t="str">
        <f t="shared" si="1599"/>
        <v>BZ$18</v>
      </c>
      <c r="CA1258" s="190" t="str">
        <f t="shared" si="1599"/>
        <v>CA$18</v>
      </c>
      <c r="CB1258" s="190" t="str">
        <f t="shared" si="1599"/>
        <v>CB$18</v>
      </c>
      <c r="CC1258" s="190" t="str">
        <f t="shared" si="1599"/>
        <v>CC$18</v>
      </c>
      <c r="CD1258" s="190" t="str">
        <f t="shared" si="1599"/>
        <v>CD$18</v>
      </c>
      <c r="CE1258" s="190" t="str">
        <f t="shared" ref="CE1258:CL1258" si="1600">CE$22</f>
        <v>CE$18</v>
      </c>
      <c r="CF1258" s="190" t="str">
        <f t="shared" si="1600"/>
        <v>CF$18</v>
      </c>
      <c r="CG1258" s="190" t="str">
        <f t="shared" si="1600"/>
        <v>CG$18</v>
      </c>
      <c r="CH1258" s="190" t="str">
        <f t="shared" si="1600"/>
        <v>CH$18</v>
      </c>
      <c r="CI1258" s="190" t="str">
        <f t="shared" si="1600"/>
        <v>CI$18</v>
      </c>
      <c r="CJ1258" s="190" t="str">
        <f t="shared" si="1600"/>
        <v>CJ$18</v>
      </c>
      <c r="CK1258" s="190" t="str">
        <f t="shared" si="1600"/>
        <v>CK$18</v>
      </c>
      <c r="CL1258" s="190" t="str">
        <f t="shared" si="1600"/>
        <v>CL$18</v>
      </c>
      <c r="CN1258" s="201"/>
      <c r="CO1258" s="190" t="str">
        <f t="shared" ref="CO1258:DL1258" si="1601">CO$22</f>
        <v>CO$18</v>
      </c>
      <c r="CP1258" s="190" t="str">
        <f t="shared" si="1601"/>
        <v>CP$18</v>
      </c>
      <c r="CQ1258" s="190" t="str">
        <f t="shared" si="1601"/>
        <v>CQ$18</v>
      </c>
      <c r="CR1258" s="190" t="str">
        <f t="shared" si="1601"/>
        <v>CR$18</v>
      </c>
      <c r="CS1258" s="190" t="str">
        <f t="shared" si="1601"/>
        <v>CS$18</v>
      </c>
      <c r="CT1258" s="190" t="str">
        <f t="shared" si="1601"/>
        <v>CT$18</v>
      </c>
      <c r="CU1258" s="190" t="str">
        <f t="shared" si="1601"/>
        <v>CU$18</v>
      </c>
      <c r="CV1258" s="190" t="str">
        <f t="shared" si="1601"/>
        <v>CV$18</v>
      </c>
      <c r="CW1258" s="190" t="str">
        <f t="shared" si="1601"/>
        <v>CW$18</v>
      </c>
      <c r="CX1258" s="190" t="str">
        <f t="shared" si="1601"/>
        <v>CX$18</v>
      </c>
      <c r="CY1258" s="190" t="str">
        <f t="shared" si="1601"/>
        <v>CY$18</v>
      </c>
      <c r="CZ1258" s="190" t="str">
        <f t="shared" si="1601"/>
        <v>CZ$18</v>
      </c>
      <c r="DA1258" s="190" t="str">
        <f t="shared" si="1601"/>
        <v>DA$18</v>
      </c>
      <c r="DB1258" s="190" t="str">
        <f t="shared" si="1601"/>
        <v>DB$18</v>
      </c>
      <c r="DC1258" s="190" t="str">
        <f t="shared" si="1601"/>
        <v>DC$18</v>
      </c>
      <c r="DD1258" s="190" t="str">
        <f t="shared" si="1601"/>
        <v>DD$18</v>
      </c>
      <c r="DE1258" s="190" t="str">
        <f t="shared" si="1601"/>
        <v>DE$18</v>
      </c>
      <c r="DF1258" s="190" t="str">
        <f t="shared" si="1601"/>
        <v>DF$18</v>
      </c>
      <c r="DG1258" s="190" t="str">
        <f t="shared" si="1601"/>
        <v>DG$18</v>
      </c>
      <c r="DH1258" s="190" t="str">
        <f t="shared" si="1601"/>
        <v>DH$18</v>
      </c>
      <c r="DI1258" s="190" t="str">
        <f t="shared" si="1601"/>
        <v>DI$18</v>
      </c>
      <c r="DJ1258" s="190" t="str">
        <f t="shared" si="1601"/>
        <v>DJ$18</v>
      </c>
      <c r="DK1258" s="190" t="str">
        <f t="shared" si="1601"/>
        <v>DK$18</v>
      </c>
      <c r="DL1258" s="190" t="str">
        <f t="shared" si="1601"/>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602">S$23</f>
        <v>S$19</v>
      </c>
      <c r="T1259" s="190" t="str">
        <f t="shared" si="1602"/>
        <v>T$19</v>
      </c>
      <c r="U1259" s="190" t="str">
        <f t="shared" si="1602"/>
        <v>U$19</v>
      </c>
      <c r="V1259" s="190" t="str">
        <f t="shared" si="1602"/>
        <v>V$19</v>
      </c>
      <c r="W1259" s="190" t="str">
        <f t="shared" si="1602"/>
        <v>W$19</v>
      </c>
      <c r="X1259" s="190" t="str">
        <f t="shared" si="1602"/>
        <v>X$19</v>
      </c>
      <c r="Y1259" s="190" t="str">
        <f t="shared" si="1602"/>
        <v>Y$19</v>
      </c>
      <c r="Z1259" s="190" t="str">
        <f t="shared" si="1602"/>
        <v>Z$19</v>
      </c>
      <c r="AA1259" s="190" t="str">
        <f t="shared" si="1602"/>
        <v>AA$19</v>
      </c>
      <c r="AB1259" s="190" t="str">
        <f t="shared" si="1602"/>
        <v>AB$19</v>
      </c>
      <c r="AC1259" s="190" t="str">
        <f t="shared" si="1602"/>
        <v>AC$19</v>
      </c>
      <c r="AD1259" s="190" t="str">
        <f t="shared" si="1602"/>
        <v>AD$19</v>
      </c>
      <c r="AE1259" s="190" t="str">
        <f t="shared" si="1602"/>
        <v>AE$19</v>
      </c>
      <c r="AF1259" s="190" t="str">
        <f t="shared" si="1602"/>
        <v>AF$19</v>
      </c>
      <c r="AG1259" s="190" t="str">
        <f t="shared" si="1602"/>
        <v>AG$19</v>
      </c>
      <c r="AH1259" s="190" t="str">
        <f t="shared" si="1602"/>
        <v>AH$19</v>
      </c>
      <c r="AI1259" s="190" t="str">
        <f t="shared" si="1602"/>
        <v>AI$19</v>
      </c>
      <c r="AJ1259" s="190" t="str">
        <f t="shared" si="1602"/>
        <v>AJ$19</v>
      </c>
      <c r="AK1259" s="190" t="str">
        <f t="shared" si="1602"/>
        <v>AK$19</v>
      </c>
      <c r="AL1259" s="190" t="str">
        <f t="shared" si="1602"/>
        <v>AL$19</v>
      </c>
      <c r="AM1259" s="190" t="str">
        <f t="shared" si="1602"/>
        <v>AM$19</v>
      </c>
      <c r="AN1259" s="190" t="str">
        <f t="shared" si="1602"/>
        <v>AN$19</v>
      </c>
      <c r="AO1259" s="190" t="str">
        <f t="shared" si="1602"/>
        <v>AO$19</v>
      </c>
      <c r="AP1259" s="190" t="str">
        <f t="shared" si="1602"/>
        <v>AP$19</v>
      </c>
      <c r="AQ1259" s="190" t="str">
        <f t="shared" si="1602"/>
        <v>AQ$19</v>
      </c>
      <c r="AR1259" s="190" t="str">
        <f t="shared" si="1602"/>
        <v>AR$19</v>
      </c>
      <c r="AS1259" s="190" t="str">
        <f t="shared" si="1602"/>
        <v>AS$19</v>
      </c>
      <c r="AT1259" s="190" t="str">
        <f t="shared" si="1602"/>
        <v>AT$19</v>
      </c>
      <c r="AU1259" s="190" t="str">
        <f t="shared" si="1602"/>
        <v>AU$19</v>
      </c>
      <c r="AV1259" s="190" t="str">
        <f t="shared" si="1602"/>
        <v>AV$19</v>
      </c>
      <c r="AW1259" s="190" t="str">
        <f t="shared" si="1602"/>
        <v>AW$19</v>
      </c>
      <c r="AX1259" s="190" t="str">
        <f t="shared" si="1602"/>
        <v>AX$19</v>
      </c>
      <c r="AY1259" s="190" t="str">
        <f t="shared" ref="AY1259:CD1259" si="1603">AY$23</f>
        <v>AY$19</v>
      </c>
      <c r="AZ1259" s="190" t="str">
        <f t="shared" si="1603"/>
        <v>AZ$19</v>
      </c>
      <c r="BA1259" s="190" t="str">
        <f t="shared" si="1603"/>
        <v>BA$19</v>
      </c>
      <c r="BB1259" s="190" t="str">
        <f t="shared" si="1603"/>
        <v>BB$19</v>
      </c>
      <c r="BC1259" s="190" t="str">
        <f t="shared" si="1603"/>
        <v>BC$19</v>
      </c>
      <c r="BD1259" s="190" t="str">
        <f t="shared" si="1603"/>
        <v>BD$19</v>
      </c>
      <c r="BE1259" s="190" t="str">
        <f t="shared" si="1603"/>
        <v>BE$19</v>
      </c>
      <c r="BF1259" s="190" t="str">
        <f t="shared" si="1603"/>
        <v>BF$19</v>
      </c>
      <c r="BG1259" s="190" t="str">
        <f t="shared" si="1603"/>
        <v>BG$19</v>
      </c>
      <c r="BH1259" s="190" t="str">
        <f t="shared" si="1603"/>
        <v>BH$19</v>
      </c>
      <c r="BI1259" s="190" t="str">
        <f t="shared" si="1603"/>
        <v>BI$19</v>
      </c>
      <c r="BJ1259" s="190" t="str">
        <f t="shared" si="1603"/>
        <v>BJ$19</v>
      </c>
      <c r="BK1259" s="190" t="str">
        <f t="shared" si="1603"/>
        <v>BK$19</v>
      </c>
      <c r="BL1259" s="190" t="str">
        <f t="shared" si="1603"/>
        <v>BL$19</v>
      </c>
      <c r="BM1259" s="190" t="str">
        <f t="shared" si="1603"/>
        <v>BM$19</v>
      </c>
      <c r="BN1259" s="190" t="str">
        <f t="shared" si="1603"/>
        <v>BN$19</v>
      </c>
      <c r="BO1259" s="190" t="str">
        <f t="shared" si="1603"/>
        <v>BO$19</v>
      </c>
      <c r="BP1259" s="190" t="str">
        <f t="shared" si="1603"/>
        <v>BP$19</v>
      </c>
      <c r="BQ1259" s="190" t="str">
        <f t="shared" si="1603"/>
        <v>BQ$19</v>
      </c>
      <c r="BR1259" s="190" t="str">
        <f t="shared" si="1603"/>
        <v>BR$19</v>
      </c>
      <c r="BS1259" s="190" t="str">
        <f t="shared" si="1603"/>
        <v>BS$19</v>
      </c>
      <c r="BT1259" s="190" t="str">
        <f t="shared" si="1603"/>
        <v>BT$19</v>
      </c>
      <c r="BU1259" s="190" t="str">
        <f t="shared" si="1603"/>
        <v>BU$19</v>
      </c>
      <c r="BV1259" s="190" t="str">
        <f t="shared" si="1603"/>
        <v>BV$19</v>
      </c>
      <c r="BW1259" s="190" t="str">
        <f t="shared" si="1603"/>
        <v>BW$19</v>
      </c>
      <c r="BX1259" s="190" t="str">
        <f t="shared" si="1603"/>
        <v>BX$19</v>
      </c>
      <c r="BY1259" s="190" t="str">
        <f t="shared" si="1603"/>
        <v>BY$19</v>
      </c>
      <c r="BZ1259" s="190" t="str">
        <f t="shared" si="1603"/>
        <v>BZ$19</v>
      </c>
      <c r="CA1259" s="190" t="str">
        <f t="shared" si="1603"/>
        <v>CA$19</v>
      </c>
      <c r="CB1259" s="190" t="str">
        <f t="shared" si="1603"/>
        <v>CB$19</v>
      </c>
      <c r="CC1259" s="190" t="str">
        <f t="shared" si="1603"/>
        <v>CC$19</v>
      </c>
      <c r="CD1259" s="190" t="str">
        <f t="shared" si="1603"/>
        <v>CD$19</v>
      </c>
      <c r="CE1259" s="190" t="str">
        <f t="shared" ref="CE1259:CL1259" si="1604">CE$23</f>
        <v>CE$19</v>
      </c>
      <c r="CF1259" s="190" t="str">
        <f t="shared" si="1604"/>
        <v>CF$19</v>
      </c>
      <c r="CG1259" s="190" t="str">
        <f t="shared" si="1604"/>
        <v>CG$19</v>
      </c>
      <c r="CH1259" s="190" t="str">
        <f t="shared" si="1604"/>
        <v>CH$19</v>
      </c>
      <c r="CI1259" s="190" t="str">
        <f t="shared" si="1604"/>
        <v>CI$19</v>
      </c>
      <c r="CJ1259" s="190" t="str">
        <f t="shared" si="1604"/>
        <v>CJ$19</v>
      </c>
      <c r="CK1259" s="190" t="str">
        <f t="shared" si="1604"/>
        <v>CK$19</v>
      </c>
      <c r="CL1259" s="190" t="str">
        <f t="shared" si="1604"/>
        <v>CL$19</v>
      </c>
      <c r="CN1259" s="201"/>
      <c r="CO1259" s="190" t="str">
        <f t="shared" ref="CO1259:DL1259" si="1605">CO$23</f>
        <v>CO$19</v>
      </c>
      <c r="CP1259" s="190" t="str">
        <f t="shared" si="1605"/>
        <v>CP$19</v>
      </c>
      <c r="CQ1259" s="190" t="str">
        <f t="shared" si="1605"/>
        <v>CQ$19</v>
      </c>
      <c r="CR1259" s="190" t="str">
        <f t="shared" si="1605"/>
        <v>CR$19</v>
      </c>
      <c r="CS1259" s="190" t="str">
        <f t="shared" si="1605"/>
        <v>CS$19</v>
      </c>
      <c r="CT1259" s="190" t="str">
        <f t="shared" si="1605"/>
        <v>CT$19</v>
      </c>
      <c r="CU1259" s="190" t="str">
        <f t="shared" si="1605"/>
        <v>CU$19</v>
      </c>
      <c r="CV1259" s="190" t="str">
        <f t="shared" si="1605"/>
        <v>CV$19</v>
      </c>
      <c r="CW1259" s="190" t="str">
        <f t="shared" si="1605"/>
        <v>CW$19</v>
      </c>
      <c r="CX1259" s="190" t="str">
        <f t="shared" si="1605"/>
        <v>CX$19</v>
      </c>
      <c r="CY1259" s="190" t="str">
        <f t="shared" si="1605"/>
        <v>CY$19</v>
      </c>
      <c r="CZ1259" s="190" t="str">
        <f t="shared" si="1605"/>
        <v>CZ$19</v>
      </c>
      <c r="DA1259" s="190" t="str">
        <f t="shared" si="1605"/>
        <v>DA$19</v>
      </c>
      <c r="DB1259" s="190" t="str">
        <f t="shared" si="1605"/>
        <v>DB$19</v>
      </c>
      <c r="DC1259" s="190" t="str">
        <f t="shared" si="1605"/>
        <v>DC$19</v>
      </c>
      <c r="DD1259" s="190" t="str">
        <f t="shared" si="1605"/>
        <v>DD$19</v>
      </c>
      <c r="DE1259" s="190" t="str">
        <f t="shared" si="1605"/>
        <v>DE$19</v>
      </c>
      <c r="DF1259" s="190" t="str">
        <f t="shared" si="1605"/>
        <v>DF$19</v>
      </c>
      <c r="DG1259" s="190" t="str">
        <f t="shared" si="1605"/>
        <v>DG$19</v>
      </c>
      <c r="DH1259" s="190" t="str">
        <f t="shared" si="1605"/>
        <v>DH$19</v>
      </c>
      <c r="DI1259" s="190" t="str">
        <f t="shared" si="1605"/>
        <v>DI$19</v>
      </c>
      <c r="DJ1259" s="190" t="str">
        <f t="shared" si="1605"/>
        <v>DJ$19</v>
      </c>
      <c r="DK1259" s="190" t="str">
        <f t="shared" si="1605"/>
        <v>DK$19</v>
      </c>
      <c r="DL1259" s="190" t="str">
        <f t="shared" si="1605"/>
        <v>DL$19</v>
      </c>
    </row>
    <row r="1260" spans="1:116" x14ac:dyDescent="0.4">
      <c r="A1260" s="142" t="s">
        <v>218</v>
      </c>
      <c r="B1260" s="31" t="s">
        <v>81</v>
      </c>
      <c r="C1260" s="31"/>
      <c r="D1260" t="s">
        <v>764</v>
      </c>
      <c r="E1260" s="8" t="str">
        <f t="shared" ref="E1260:E1271" si="1606">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764</v>
      </c>
      <c r="E1261" s="8" t="str">
        <f t="shared" si="1606"/>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764</v>
      </c>
      <c r="E1262" s="8" t="str">
        <f t="shared" si="1606"/>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764</v>
      </c>
      <c r="E1263" s="8" t="str">
        <f t="shared" si="1606"/>
        <v>1263 DC-S</v>
      </c>
      <c r="G1263" s="126" t="str">
        <f>"Expense - "&amp;SUBSTITUTE(G1260,":","")</f>
        <v>Expense - % of revenue direct cost</v>
      </c>
      <c r="H1263" s="27"/>
      <c r="I1263" s="78"/>
      <c r="J1263" s="78"/>
      <c r="K1263" s="63">
        <f t="shared" ref="K1263:P1263" ca="1" si="1607">SUMIF($3:$3,K$2,1263:1263)</f>
        <v>-12000</v>
      </c>
      <c r="L1263" s="63">
        <f t="shared" ca="1" si="1607"/>
        <v>-12000</v>
      </c>
      <c r="M1263" s="63">
        <f t="shared" ca="1" si="1607"/>
        <v>-12000</v>
      </c>
      <c r="N1263" s="63">
        <f t="shared" ca="1" si="1607"/>
        <v>-12000</v>
      </c>
      <c r="O1263" s="63">
        <f t="shared" ca="1" si="1607"/>
        <v>-12000</v>
      </c>
      <c r="P1263" s="63">
        <f t="shared" ca="1" si="1607"/>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764</v>
      </c>
      <c r="E1264" s="8" t="str">
        <f t="shared" si="1606"/>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764</v>
      </c>
      <c r="E1265" s="8" t="str">
        <f t="shared" si="1606"/>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764</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764</v>
      </c>
      <c r="E1267" s="8" t="str">
        <f t="shared" si="1606"/>
        <v>1267 DC-S</v>
      </c>
      <c r="G1267" s="136" t="str">
        <f>G1254</f>
        <v>Primary revenue driver</v>
      </c>
      <c r="K1267" s="53"/>
      <c r="L1267" s="53"/>
      <c r="M1267" s="53"/>
      <c r="N1267" s="53"/>
      <c r="O1267" s="53"/>
      <c r="P1267" s="53"/>
      <c r="R1267" s="24"/>
      <c r="S1267" s="179" t="str">
        <f t="shared" ref="S1267:AX1267" si="1608">S1254</f>
        <v>S$16</v>
      </c>
      <c r="T1267" s="179" t="str">
        <f t="shared" si="1608"/>
        <v>T$16</v>
      </c>
      <c r="U1267" s="179" t="str">
        <f t="shared" si="1608"/>
        <v>U$16</v>
      </c>
      <c r="V1267" s="179" t="str">
        <f t="shared" si="1608"/>
        <v>V$16</v>
      </c>
      <c r="W1267" s="179" t="str">
        <f t="shared" si="1608"/>
        <v>W$16</v>
      </c>
      <c r="X1267" s="179" t="str">
        <f t="shared" si="1608"/>
        <v>X$16</v>
      </c>
      <c r="Y1267" s="179" t="str">
        <f t="shared" si="1608"/>
        <v>Y$16</v>
      </c>
      <c r="Z1267" s="179" t="str">
        <f t="shared" si="1608"/>
        <v>Z$16</v>
      </c>
      <c r="AA1267" s="179" t="str">
        <f t="shared" si="1608"/>
        <v>AA$16</v>
      </c>
      <c r="AB1267" s="179" t="str">
        <f t="shared" si="1608"/>
        <v>AB$16</v>
      </c>
      <c r="AC1267" s="179" t="str">
        <f t="shared" si="1608"/>
        <v>AC$16</v>
      </c>
      <c r="AD1267" s="179" t="str">
        <f t="shared" si="1608"/>
        <v>AD$16</v>
      </c>
      <c r="AE1267" s="179" t="str">
        <f t="shared" si="1608"/>
        <v>AE$16</v>
      </c>
      <c r="AF1267" s="179" t="str">
        <f t="shared" si="1608"/>
        <v>AF$16</v>
      </c>
      <c r="AG1267" s="179" t="str">
        <f t="shared" si="1608"/>
        <v>AG$16</v>
      </c>
      <c r="AH1267" s="179" t="str">
        <f t="shared" si="1608"/>
        <v>AH$16</v>
      </c>
      <c r="AI1267" s="179" t="str">
        <f t="shared" si="1608"/>
        <v>AI$16</v>
      </c>
      <c r="AJ1267" s="179" t="str">
        <f t="shared" si="1608"/>
        <v>AJ$16</v>
      </c>
      <c r="AK1267" s="179" t="str">
        <f t="shared" si="1608"/>
        <v>AK$16</v>
      </c>
      <c r="AL1267" s="179" t="str">
        <f t="shared" si="1608"/>
        <v>AL$16</v>
      </c>
      <c r="AM1267" s="179" t="str">
        <f t="shared" si="1608"/>
        <v>AM$16</v>
      </c>
      <c r="AN1267" s="179" t="str">
        <f t="shared" si="1608"/>
        <v>AN$16</v>
      </c>
      <c r="AO1267" s="179" t="str">
        <f t="shared" si="1608"/>
        <v>AO$16</v>
      </c>
      <c r="AP1267" s="179" t="str">
        <f t="shared" si="1608"/>
        <v>AP$16</v>
      </c>
      <c r="AQ1267" s="179" t="str">
        <f t="shared" si="1608"/>
        <v>AQ$16</v>
      </c>
      <c r="AR1267" s="179" t="str">
        <f t="shared" si="1608"/>
        <v>AR$16</v>
      </c>
      <c r="AS1267" s="179" t="str">
        <f t="shared" si="1608"/>
        <v>AS$16</v>
      </c>
      <c r="AT1267" s="179" t="str">
        <f t="shared" si="1608"/>
        <v>AT$16</v>
      </c>
      <c r="AU1267" s="179" t="str">
        <f t="shared" si="1608"/>
        <v>AU$16</v>
      </c>
      <c r="AV1267" s="179" t="str">
        <f t="shared" si="1608"/>
        <v>AV$16</v>
      </c>
      <c r="AW1267" s="179" t="str">
        <f t="shared" si="1608"/>
        <v>AW$16</v>
      </c>
      <c r="AX1267" s="179" t="str">
        <f t="shared" si="1608"/>
        <v>AX$16</v>
      </c>
      <c r="AY1267" s="179" t="str">
        <f t="shared" ref="AY1267:CD1267" si="1609">AY1254</f>
        <v>AY$16</v>
      </c>
      <c r="AZ1267" s="179" t="str">
        <f t="shared" si="1609"/>
        <v>AZ$16</v>
      </c>
      <c r="BA1267" s="179" t="str">
        <f t="shared" si="1609"/>
        <v>BA$16</v>
      </c>
      <c r="BB1267" s="179" t="str">
        <f t="shared" si="1609"/>
        <v>BB$16</v>
      </c>
      <c r="BC1267" s="179" t="str">
        <f t="shared" si="1609"/>
        <v>BC$16</v>
      </c>
      <c r="BD1267" s="179" t="str">
        <f t="shared" si="1609"/>
        <v>BD$16</v>
      </c>
      <c r="BE1267" s="179" t="str">
        <f t="shared" si="1609"/>
        <v>BE$16</v>
      </c>
      <c r="BF1267" s="179" t="str">
        <f t="shared" si="1609"/>
        <v>BF$16</v>
      </c>
      <c r="BG1267" s="179" t="str">
        <f t="shared" si="1609"/>
        <v>BG$16</v>
      </c>
      <c r="BH1267" s="179" t="str">
        <f t="shared" si="1609"/>
        <v>BH$16</v>
      </c>
      <c r="BI1267" s="179" t="str">
        <f t="shared" si="1609"/>
        <v>BI$16</v>
      </c>
      <c r="BJ1267" s="179" t="str">
        <f t="shared" si="1609"/>
        <v>BJ$16</v>
      </c>
      <c r="BK1267" s="179" t="str">
        <f t="shared" si="1609"/>
        <v>BK$16</v>
      </c>
      <c r="BL1267" s="179" t="str">
        <f t="shared" si="1609"/>
        <v>BL$16</v>
      </c>
      <c r="BM1267" s="179" t="str">
        <f t="shared" si="1609"/>
        <v>BM$16</v>
      </c>
      <c r="BN1267" s="179" t="str">
        <f t="shared" si="1609"/>
        <v>BN$16</v>
      </c>
      <c r="BO1267" s="179" t="str">
        <f t="shared" si="1609"/>
        <v>BO$16</v>
      </c>
      <c r="BP1267" s="179" t="str">
        <f t="shared" si="1609"/>
        <v>BP$16</v>
      </c>
      <c r="BQ1267" s="179" t="str">
        <f t="shared" si="1609"/>
        <v>BQ$16</v>
      </c>
      <c r="BR1267" s="179" t="str">
        <f t="shared" si="1609"/>
        <v>BR$16</v>
      </c>
      <c r="BS1267" s="179" t="str">
        <f t="shared" si="1609"/>
        <v>BS$16</v>
      </c>
      <c r="BT1267" s="179" t="str">
        <f t="shared" si="1609"/>
        <v>BT$16</v>
      </c>
      <c r="BU1267" s="179" t="str">
        <f t="shared" si="1609"/>
        <v>BU$16</v>
      </c>
      <c r="BV1267" s="179" t="str">
        <f t="shared" si="1609"/>
        <v>BV$16</v>
      </c>
      <c r="BW1267" s="179" t="str">
        <f t="shared" si="1609"/>
        <v>BW$16</v>
      </c>
      <c r="BX1267" s="179" t="str">
        <f t="shared" si="1609"/>
        <v>BX$16</v>
      </c>
      <c r="BY1267" s="179" t="str">
        <f t="shared" si="1609"/>
        <v>BY$16</v>
      </c>
      <c r="BZ1267" s="179" t="str">
        <f t="shared" si="1609"/>
        <v>BZ$16</v>
      </c>
      <c r="CA1267" s="179" t="str">
        <f t="shared" si="1609"/>
        <v>CA$16</v>
      </c>
      <c r="CB1267" s="179" t="str">
        <f t="shared" si="1609"/>
        <v>CB$16</v>
      </c>
      <c r="CC1267" s="179" t="str">
        <f t="shared" si="1609"/>
        <v>CC$16</v>
      </c>
      <c r="CD1267" s="179" t="str">
        <f t="shared" si="1609"/>
        <v>CD$16</v>
      </c>
      <c r="CE1267" s="179" t="str">
        <f t="shared" ref="CE1267:CL1267" si="1610">CE1254</f>
        <v>CE$16</v>
      </c>
      <c r="CF1267" s="179" t="str">
        <f t="shared" si="1610"/>
        <v>CF$16</v>
      </c>
      <c r="CG1267" s="179" t="str">
        <f t="shared" si="1610"/>
        <v>CG$16</v>
      </c>
      <c r="CH1267" s="179" t="str">
        <f t="shared" si="1610"/>
        <v>CH$16</v>
      </c>
      <c r="CI1267" s="179" t="str">
        <f t="shared" si="1610"/>
        <v>CI$16</v>
      </c>
      <c r="CJ1267" s="179" t="str">
        <f t="shared" si="1610"/>
        <v>CJ$16</v>
      </c>
      <c r="CK1267" s="179" t="str">
        <f t="shared" si="1610"/>
        <v>CK$16</v>
      </c>
      <c r="CL1267" s="179" t="str">
        <f t="shared" si="1610"/>
        <v>CL$16</v>
      </c>
      <c r="CO1267" s="179" t="str">
        <f t="shared" ref="CO1267:DL1267" si="1611">CO1254</f>
        <v>CO$16</v>
      </c>
      <c r="CP1267" s="179" t="str">
        <f t="shared" si="1611"/>
        <v>CP$16</v>
      </c>
      <c r="CQ1267" s="179" t="str">
        <f t="shared" si="1611"/>
        <v>CQ$16</v>
      </c>
      <c r="CR1267" s="179" t="str">
        <f t="shared" si="1611"/>
        <v>CR$16</v>
      </c>
      <c r="CS1267" s="179" t="str">
        <f t="shared" si="1611"/>
        <v>CS$16</v>
      </c>
      <c r="CT1267" s="179" t="str">
        <f t="shared" si="1611"/>
        <v>CT$16</v>
      </c>
      <c r="CU1267" s="179" t="str">
        <f t="shared" si="1611"/>
        <v>CU$16</v>
      </c>
      <c r="CV1267" s="179" t="str">
        <f t="shared" si="1611"/>
        <v>CV$16</v>
      </c>
      <c r="CW1267" s="179" t="str">
        <f t="shared" si="1611"/>
        <v>CW$16</v>
      </c>
      <c r="CX1267" s="179" t="str">
        <f t="shared" si="1611"/>
        <v>CX$16</v>
      </c>
      <c r="CY1267" s="179" t="str">
        <f t="shared" si="1611"/>
        <v>CY$16</v>
      </c>
      <c r="CZ1267" s="179" t="str">
        <f t="shared" si="1611"/>
        <v>CZ$16</v>
      </c>
      <c r="DA1267" s="179" t="str">
        <f t="shared" si="1611"/>
        <v>DA$16</v>
      </c>
      <c r="DB1267" s="179" t="str">
        <f t="shared" si="1611"/>
        <v>DB$16</v>
      </c>
      <c r="DC1267" s="179" t="str">
        <f t="shared" si="1611"/>
        <v>DC$16</v>
      </c>
      <c r="DD1267" s="179" t="str">
        <f t="shared" si="1611"/>
        <v>DD$16</v>
      </c>
      <c r="DE1267" s="179" t="str">
        <f t="shared" si="1611"/>
        <v>DE$16</v>
      </c>
      <c r="DF1267" s="179" t="str">
        <f t="shared" si="1611"/>
        <v>DF$16</v>
      </c>
      <c r="DG1267" s="179" t="str">
        <f t="shared" si="1611"/>
        <v>DG$16</v>
      </c>
      <c r="DH1267" s="179" t="str">
        <f t="shared" si="1611"/>
        <v>DH$16</v>
      </c>
      <c r="DI1267" s="179" t="str">
        <f t="shared" si="1611"/>
        <v>DI$16</v>
      </c>
      <c r="DJ1267" s="179" t="str">
        <f t="shared" si="1611"/>
        <v>DJ$16</v>
      </c>
      <c r="DK1267" s="179" t="str">
        <f t="shared" si="1611"/>
        <v>DK$16</v>
      </c>
      <c r="DL1267" s="179" t="str">
        <f t="shared" si="1611"/>
        <v>DL$16</v>
      </c>
    </row>
    <row r="1268" spans="1:116" x14ac:dyDescent="0.4">
      <c r="B1268" t="s">
        <v>332</v>
      </c>
      <c r="D1268" t="s">
        <v>764</v>
      </c>
      <c r="E1268" s="8" t="str">
        <f t="shared" si="1606"/>
        <v>1268 DC-S</v>
      </c>
      <c r="G1268" s="136" t="str">
        <f>G1255</f>
        <v>Primary volume driver</v>
      </c>
      <c r="H1268" s="12"/>
      <c r="I1268" s="60"/>
      <c r="J1268" s="60"/>
      <c r="K1268" s="15"/>
      <c r="L1268" s="15"/>
      <c r="M1268" s="15"/>
      <c r="N1268" s="15"/>
      <c r="O1268" s="15"/>
      <c r="P1268" s="15"/>
      <c r="R1268" s="15"/>
      <c r="S1268" s="179" t="str">
        <f t="shared" ref="S1268:AX1268" si="1612">S1255</f>
        <v>S$17</v>
      </c>
      <c r="T1268" s="179" t="str">
        <f t="shared" si="1612"/>
        <v>T$17</v>
      </c>
      <c r="U1268" s="179" t="str">
        <f t="shared" si="1612"/>
        <v>U$17</v>
      </c>
      <c r="V1268" s="179" t="str">
        <f t="shared" si="1612"/>
        <v>V$17</v>
      </c>
      <c r="W1268" s="179" t="str">
        <f t="shared" si="1612"/>
        <v>W$17</v>
      </c>
      <c r="X1268" s="179" t="str">
        <f t="shared" si="1612"/>
        <v>X$17</v>
      </c>
      <c r="Y1268" s="179" t="str">
        <f t="shared" si="1612"/>
        <v>Y$17</v>
      </c>
      <c r="Z1268" s="179" t="str">
        <f t="shared" si="1612"/>
        <v>Z$17</v>
      </c>
      <c r="AA1268" s="179" t="str">
        <f t="shared" si="1612"/>
        <v>AA$17</v>
      </c>
      <c r="AB1268" s="179" t="str">
        <f t="shared" si="1612"/>
        <v>AB$17</v>
      </c>
      <c r="AC1268" s="179" t="str">
        <f t="shared" si="1612"/>
        <v>AC$17</v>
      </c>
      <c r="AD1268" s="179" t="str">
        <f t="shared" si="1612"/>
        <v>AD$17</v>
      </c>
      <c r="AE1268" s="179" t="str">
        <f t="shared" si="1612"/>
        <v>AE$17</v>
      </c>
      <c r="AF1268" s="179" t="str">
        <f t="shared" si="1612"/>
        <v>AF$17</v>
      </c>
      <c r="AG1268" s="179" t="str">
        <f t="shared" si="1612"/>
        <v>AG$17</v>
      </c>
      <c r="AH1268" s="179" t="str">
        <f t="shared" si="1612"/>
        <v>AH$17</v>
      </c>
      <c r="AI1268" s="179" t="str">
        <f t="shared" si="1612"/>
        <v>AI$17</v>
      </c>
      <c r="AJ1268" s="179" t="str">
        <f t="shared" si="1612"/>
        <v>AJ$17</v>
      </c>
      <c r="AK1268" s="179" t="str">
        <f t="shared" si="1612"/>
        <v>AK$17</v>
      </c>
      <c r="AL1268" s="179" t="str">
        <f t="shared" si="1612"/>
        <v>AL$17</v>
      </c>
      <c r="AM1268" s="179" t="str">
        <f t="shared" si="1612"/>
        <v>AM$17</v>
      </c>
      <c r="AN1268" s="179" t="str">
        <f t="shared" si="1612"/>
        <v>AN$17</v>
      </c>
      <c r="AO1268" s="179" t="str">
        <f t="shared" si="1612"/>
        <v>AO$17</v>
      </c>
      <c r="AP1268" s="179" t="str">
        <f t="shared" si="1612"/>
        <v>AP$17</v>
      </c>
      <c r="AQ1268" s="179" t="str">
        <f t="shared" si="1612"/>
        <v>AQ$17</v>
      </c>
      <c r="AR1268" s="179" t="str">
        <f t="shared" si="1612"/>
        <v>AR$17</v>
      </c>
      <c r="AS1268" s="179" t="str">
        <f t="shared" si="1612"/>
        <v>AS$17</v>
      </c>
      <c r="AT1268" s="179" t="str">
        <f t="shared" si="1612"/>
        <v>AT$17</v>
      </c>
      <c r="AU1268" s="179" t="str">
        <f t="shared" si="1612"/>
        <v>AU$17</v>
      </c>
      <c r="AV1268" s="179" t="str">
        <f t="shared" si="1612"/>
        <v>AV$17</v>
      </c>
      <c r="AW1268" s="179" t="str">
        <f t="shared" si="1612"/>
        <v>AW$17</v>
      </c>
      <c r="AX1268" s="179" t="str">
        <f t="shared" si="1612"/>
        <v>AX$17</v>
      </c>
      <c r="AY1268" s="179" t="str">
        <f t="shared" ref="AY1268:CD1268" si="1613">AY1255</f>
        <v>AY$17</v>
      </c>
      <c r="AZ1268" s="179" t="str">
        <f t="shared" si="1613"/>
        <v>AZ$17</v>
      </c>
      <c r="BA1268" s="179" t="str">
        <f t="shared" si="1613"/>
        <v>BA$17</v>
      </c>
      <c r="BB1268" s="179" t="str">
        <f t="shared" si="1613"/>
        <v>BB$17</v>
      </c>
      <c r="BC1268" s="179" t="str">
        <f t="shared" si="1613"/>
        <v>BC$17</v>
      </c>
      <c r="BD1268" s="179" t="str">
        <f t="shared" si="1613"/>
        <v>BD$17</v>
      </c>
      <c r="BE1268" s="179" t="str">
        <f t="shared" si="1613"/>
        <v>BE$17</v>
      </c>
      <c r="BF1268" s="179" t="str">
        <f t="shared" si="1613"/>
        <v>BF$17</v>
      </c>
      <c r="BG1268" s="179" t="str">
        <f t="shared" si="1613"/>
        <v>BG$17</v>
      </c>
      <c r="BH1268" s="179" t="str">
        <f t="shared" si="1613"/>
        <v>BH$17</v>
      </c>
      <c r="BI1268" s="179" t="str">
        <f t="shared" si="1613"/>
        <v>BI$17</v>
      </c>
      <c r="BJ1268" s="179" t="str">
        <f t="shared" si="1613"/>
        <v>BJ$17</v>
      </c>
      <c r="BK1268" s="179" t="str">
        <f t="shared" si="1613"/>
        <v>BK$17</v>
      </c>
      <c r="BL1268" s="179" t="str">
        <f t="shared" si="1613"/>
        <v>BL$17</v>
      </c>
      <c r="BM1268" s="179" t="str">
        <f t="shared" si="1613"/>
        <v>BM$17</v>
      </c>
      <c r="BN1268" s="179" t="str">
        <f t="shared" si="1613"/>
        <v>BN$17</v>
      </c>
      <c r="BO1268" s="179" t="str">
        <f t="shared" si="1613"/>
        <v>BO$17</v>
      </c>
      <c r="BP1268" s="179" t="str">
        <f t="shared" si="1613"/>
        <v>BP$17</v>
      </c>
      <c r="BQ1268" s="179" t="str">
        <f t="shared" si="1613"/>
        <v>BQ$17</v>
      </c>
      <c r="BR1268" s="179" t="str">
        <f t="shared" si="1613"/>
        <v>BR$17</v>
      </c>
      <c r="BS1268" s="179" t="str">
        <f t="shared" si="1613"/>
        <v>BS$17</v>
      </c>
      <c r="BT1268" s="179" t="str">
        <f t="shared" si="1613"/>
        <v>BT$17</v>
      </c>
      <c r="BU1268" s="179" t="str">
        <f t="shared" si="1613"/>
        <v>BU$17</v>
      </c>
      <c r="BV1268" s="179" t="str">
        <f t="shared" si="1613"/>
        <v>BV$17</v>
      </c>
      <c r="BW1268" s="179" t="str">
        <f t="shared" si="1613"/>
        <v>BW$17</v>
      </c>
      <c r="BX1268" s="179" t="str">
        <f t="shared" si="1613"/>
        <v>BX$17</v>
      </c>
      <c r="BY1268" s="179" t="str">
        <f t="shared" si="1613"/>
        <v>BY$17</v>
      </c>
      <c r="BZ1268" s="179" t="str">
        <f t="shared" si="1613"/>
        <v>BZ$17</v>
      </c>
      <c r="CA1268" s="179" t="str">
        <f t="shared" si="1613"/>
        <v>CA$17</v>
      </c>
      <c r="CB1268" s="179" t="str">
        <f t="shared" si="1613"/>
        <v>CB$17</v>
      </c>
      <c r="CC1268" s="179" t="str">
        <f t="shared" si="1613"/>
        <v>CC$17</v>
      </c>
      <c r="CD1268" s="179" t="str">
        <f t="shared" si="1613"/>
        <v>CD$17</v>
      </c>
      <c r="CE1268" s="179" t="str">
        <f t="shared" ref="CE1268:CL1268" si="1614">CE1255</f>
        <v>CE$17</v>
      </c>
      <c r="CF1268" s="179" t="str">
        <f t="shared" si="1614"/>
        <v>CF$17</v>
      </c>
      <c r="CG1268" s="179" t="str">
        <f t="shared" si="1614"/>
        <v>CG$17</v>
      </c>
      <c r="CH1268" s="179" t="str">
        <f t="shared" si="1614"/>
        <v>CH$17</v>
      </c>
      <c r="CI1268" s="179" t="str">
        <f t="shared" si="1614"/>
        <v>CI$17</v>
      </c>
      <c r="CJ1268" s="179" t="str">
        <f t="shared" si="1614"/>
        <v>CJ$17</v>
      </c>
      <c r="CK1268" s="179" t="str">
        <f t="shared" si="1614"/>
        <v>CK$17</v>
      </c>
      <c r="CL1268" s="179" t="str">
        <f t="shared" si="1614"/>
        <v>CL$17</v>
      </c>
      <c r="CN1268" s="60"/>
      <c r="CO1268" s="179" t="str">
        <f t="shared" ref="CO1268:DL1268" si="1615">CO1255</f>
        <v>CO$17</v>
      </c>
      <c r="CP1268" s="179" t="str">
        <f t="shared" si="1615"/>
        <v>CP$17</v>
      </c>
      <c r="CQ1268" s="179" t="str">
        <f t="shared" si="1615"/>
        <v>CQ$17</v>
      </c>
      <c r="CR1268" s="179" t="str">
        <f t="shared" si="1615"/>
        <v>CR$17</v>
      </c>
      <c r="CS1268" s="179" t="str">
        <f t="shared" si="1615"/>
        <v>CS$17</v>
      </c>
      <c r="CT1268" s="179" t="str">
        <f t="shared" si="1615"/>
        <v>CT$17</v>
      </c>
      <c r="CU1268" s="179" t="str">
        <f t="shared" si="1615"/>
        <v>CU$17</v>
      </c>
      <c r="CV1268" s="179" t="str">
        <f t="shared" si="1615"/>
        <v>CV$17</v>
      </c>
      <c r="CW1268" s="179" t="str">
        <f t="shared" si="1615"/>
        <v>CW$17</v>
      </c>
      <c r="CX1268" s="179" t="str">
        <f t="shared" si="1615"/>
        <v>CX$17</v>
      </c>
      <c r="CY1268" s="179" t="str">
        <f t="shared" si="1615"/>
        <v>CY$17</v>
      </c>
      <c r="CZ1268" s="179" t="str">
        <f t="shared" si="1615"/>
        <v>CZ$17</v>
      </c>
      <c r="DA1268" s="179" t="str">
        <f t="shared" si="1615"/>
        <v>DA$17</v>
      </c>
      <c r="DB1268" s="179" t="str">
        <f t="shared" si="1615"/>
        <v>DB$17</v>
      </c>
      <c r="DC1268" s="179" t="str">
        <f t="shared" si="1615"/>
        <v>DC$17</v>
      </c>
      <c r="DD1268" s="179" t="str">
        <f t="shared" si="1615"/>
        <v>DD$17</v>
      </c>
      <c r="DE1268" s="179" t="str">
        <f t="shared" si="1615"/>
        <v>DE$17</v>
      </c>
      <c r="DF1268" s="179" t="str">
        <f t="shared" si="1615"/>
        <v>DF$17</v>
      </c>
      <c r="DG1268" s="179" t="str">
        <f t="shared" si="1615"/>
        <v>DG$17</v>
      </c>
      <c r="DH1268" s="179" t="str">
        <f t="shared" si="1615"/>
        <v>DH$17</v>
      </c>
      <c r="DI1268" s="179" t="str">
        <f t="shared" si="1615"/>
        <v>DI$17</v>
      </c>
      <c r="DJ1268" s="179" t="str">
        <f t="shared" si="1615"/>
        <v>DJ$17</v>
      </c>
      <c r="DK1268" s="179" t="str">
        <f t="shared" si="1615"/>
        <v>DK$17</v>
      </c>
      <c r="DL1268" s="179" t="str">
        <f t="shared" si="1615"/>
        <v>DL$17</v>
      </c>
    </row>
    <row r="1269" spans="1:116" x14ac:dyDescent="0.4">
      <c r="B1269" t="s">
        <v>332</v>
      </c>
      <c r="D1269" t="s">
        <v>764</v>
      </c>
      <c r="E1269" s="8" t="str">
        <f t="shared" si="1606"/>
        <v>1269 DC-S</v>
      </c>
      <c r="G1269" s="191" t="str">
        <f>G1260</f>
        <v>% of revenue direct cost:</v>
      </c>
      <c r="H1269" s="12"/>
      <c r="I1269" s="60"/>
      <c r="J1269" s="60"/>
      <c r="K1269" s="15"/>
      <c r="L1269" s="15"/>
      <c r="M1269" s="15"/>
      <c r="N1269" s="15"/>
      <c r="O1269" s="15"/>
      <c r="P1269" s="15"/>
      <c r="R1269" s="15"/>
      <c r="S1269" s="179">
        <f t="shared" ref="S1269:AX1269" si="1616">S1256</f>
        <v>0</v>
      </c>
      <c r="T1269" s="179">
        <f t="shared" si="1616"/>
        <v>0</v>
      </c>
      <c r="U1269" s="179">
        <f t="shared" si="1616"/>
        <v>0</v>
      </c>
      <c r="V1269" s="179">
        <f t="shared" si="1616"/>
        <v>0</v>
      </c>
      <c r="W1269" s="179">
        <f t="shared" si="1616"/>
        <v>0</v>
      </c>
      <c r="X1269" s="179">
        <f t="shared" si="1616"/>
        <v>0</v>
      </c>
      <c r="Y1269" s="179">
        <f t="shared" si="1616"/>
        <v>0</v>
      </c>
      <c r="Z1269" s="179">
        <f t="shared" si="1616"/>
        <v>0</v>
      </c>
      <c r="AA1269" s="179">
        <f t="shared" si="1616"/>
        <v>0</v>
      </c>
      <c r="AB1269" s="179">
        <f t="shared" si="1616"/>
        <v>0</v>
      </c>
      <c r="AC1269" s="179">
        <f t="shared" si="1616"/>
        <v>0</v>
      </c>
      <c r="AD1269" s="179">
        <f t="shared" si="1616"/>
        <v>0</v>
      </c>
      <c r="AE1269" s="179">
        <f t="shared" si="1616"/>
        <v>0</v>
      </c>
      <c r="AF1269" s="179">
        <f t="shared" si="1616"/>
        <v>0</v>
      </c>
      <c r="AG1269" s="179">
        <f t="shared" si="1616"/>
        <v>0</v>
      </c>
      <c r="AH1269" s="179">
        <f t="shared" si="1616"/>
        <v>0</v>
      </c>
      <c r="AI1269" s="179">
        <f t="shared" si="1616"/>
        <v>0</v>
      </c>
      <c r="AJ1269" s="179">
        <f t="shared" si="1616"/>
        <v>0</v>
      </c>
      <c r="AK1269" s="179">
        <f t="shared" si="1616"/>
        <v>0</v>
      </c>
      <c r="AL1269" s="179">
        <f t="shared" si="1616"/>
        <v>0</v>
      </c>
      <c r="AM1269" s="179">
        <f t="shared" si="1616"/>
        <v>0</v>
      </c>
      <c r="AN1269" s="179">
        <f t="shared" si="1616"/>
        <v>0</v>
      </c>
      <c r="AO1269" s="179">
        <f t="shared" si="1616"/>
        <v>0</v>
      </c>
      <c r="AP1269" s="179">
        <f t="shared" si="1616"/>
        <v>0</v>
      </c>
      <c r="AQ1269" s="179">
        <f t="shared" si="1616"/>
        <v>0</v>
      </c>
      <c r="AR1269" s="179">
        <f t="shared" si="1616"/>
        <v>0</v>
      </c>
      <c r="AS1269" s="179">
        <f t="shared" si="1616"/>
        <v>0</v>
      </c>
      <c r="AT1269" s="179">
        <f t="shared" si="1616"/>
        <v>0</v>
      </c>
      <c r="AU1269" s="179">
        <f t="shared" si="1616"/>
        <v>0</v>
      </c>
      <c r="AV1269" s="179">
        <f t="shared" si="1616"/>
        <v>0</v>
      </c>
      <c r="AW1269" s="179">
        <f t="shared" si="1616"/>
        <v>0</v>
      </c>
      <c r="AX1269" s="179">
        <f t="shared" si="1616"/>
        <v>0</v>
      </c>
      <c r="AY1269" s="179">
        <f t="shared" ref="AY1269:CD1269" si="1617">AY1256</f>
        <v>0</v>
      </c>
      <c r="AZ1269" s="179">
        <f t="shared" si="1617"/>
        <v>0</v>
      </c>
      <c r="BA1269" s="179">
        <f t="shared" si="1617"/>
        <v>0</v>
      </c>
      <c r="BB1269" s="179">
        <f t="shared" si="1617"/>
        <v>0</v>
      </c>
      <c r="BC1269" s="179">
        <f t="shared" si="1617"/>
        <v>0</v>
      </c>
      <c r="BD1269" s="179">
        <f t="shared" si="1617"/>
        <v>0</v>
      </c>
      <c r="BE1269" s="179">
        <f t="shared" si="1617"/>
        <v>0</v>
      </c>
      <c r="BF1269" s="179">
        <f t="shared" si="1617"/>
        <v>0</v>
      </c>
      <c r="BG1269" s="179">
        <f t="shared" si="1617"/>
        <v>0</v>
      </c>
      <c r="BH1269" s="179">
        <f t="shared" si="1617"/>
        <v>0</v>
      </c>
      <c r="BI1269" s="179">
        <f t="shared" si="1617"/>
        <v>0</v>
      </c>
      <c r="BJ1269" s="179">
        <f t="shared" si="1617"/>
        <v>0</v>
      </c>
      <c r="BK1269" s="179">
        <f t="shared" si="1617"/>
        <v>0</v>
      </c>
      <c r="BL1269" s="179">
        <f t="shared" si="1617"/>
        <v>0</v>
      </c>
      <c r="BM1269" s="179">
        <f t="shared" si="1617"/>
        <v>0</v>
      </c>
      <c r="BN1269" s="179">
        <f t="shared" si="1617"/>
        <v>0</v>
      </c>
      <c r="BO1269" s="179">
        <f t="shared" si="1617"/>
        <v>0</v>
      </c>
      <c r="BP1269" s="179">
        <f t="shared" si="1617"/>
        <v>0</v>
      </c>
      <c r="BQ1269" s="179">
        <f t="shared" si="1617"/>
        <v>0</v>
      </c>
      <c r="BR1269" s="179">
        <f t="shared" si="1617"/>
        <v>0</v>
      </c>
      <c r="BS1269" s="179">
        <f t="shared" si="1617"/>
        <v>0</v>
      </c>
      <c r="BT1269" s="179">
        <f t="shared" si="1617"/>
        <v>0</v>
      </c>
      <c r="BU1269" s="179">
        <f t="shared" si="1617"/>
        <v>0</v>
      </c>
      <c r="BV1269" s="179">
        <f t="shared" si="1617"/>
        <v>0</v>
      </c>
      <c r="BW1269" s="179">
        <f t="shared" si="1617"/>
        <v>0</v>
      </c>
      <c r="BX1269" s="179">
        <f t="shared" si="1617"/>
        <v>0</v>
      </c>
      <c r="BY1269" s="179">
        <f t="shared" si="1617"/>
        <v>0</v>
      </c>
      <c r="BZ1269" s="179">
        <f t="shared" si="1617"/>
        <v>0</v>
      </c>
      <c r="CA1269" s="179">
        <f t="shared" si="1617"/>
        <v>0</v>
      </c>
      <c r="CB1269" s="179">
        <f t="shared" si="1617"/>
        <v>0</v>
      </c>
      <c r="CC1269" s="179">
        <f t="shared" si="1617"/>
        <v>0</v>
      </c>
      <c r="CD1269" s="179">
        <f t="shared" si="1617"/>
        <v>0</v>
      </c>
      <c r="CE1269" s="179">
        <f t="shared" ref="CE1269:CL1269" si="1618">CE1256</f>
        <v>0</v>
      </c>
      <c r="CF1269" s="179">
        <f t="shared" si="1618"/>
        <v>0</v>
      </c>
      <c r="CG1269" s="179">
        <f t="shared" si="1618"/>
        <v>0</v>
      </c>
      <c r="CH1269" s="179">
        <f t="shared" si="1618"/>
        <v>0</v>
      </c>
      <c r="CI1269" s="179">
        <f t="shared" si="1618"/>
        <v>0</v>
      </c>
      <c r="CJ1269" s="179">
        <f t="shared" si="1618"/>
        <v>0</v>
      </c>
      <c r="CK1269" s="179">
        <f t="shared" si="1618"/>
        <v>0</v>
      </c>
      <c r="CL1269" s="179">
        <f t="shared" si="1618"/>
        <v>0</v>
      </c>
      <c r="CN1269" s="60"/>
      <c r="CO1269" s="179">
        <f t="shared" ref="CO1269:DL1269" si="1619">CO1256</f>
        <v>0</v>
      </c>
      <c r="CP1269" s="179">
        <f t="shared" si="1619"/>
        <v>0</v>
      </c>
      <c r="CQ1269" s="179">
        <f t="shared" si="1619"/>
        <v>0</v>
      </c>
      <c r="CR1269" s="179">
        <f t="shared" si="1619"/>
        <v>0</v>
      </c>
      <c r="CS1269" s="179">
        <f t="shared" si="1619"/>
        <v>0</v>
      </c>
      <c r="CT1269" s="179">
        <f t="shared" si="1619"/>
        <v>0</v>
      </c>
      <c r="CU1269" s="179">
        <f t="shared" si="1619"/>
        <v>0</v>
      </c>
      <c r="CV1269" s="179">
        <f t="shared" si="1619"/>
        <v>0</v>
      </c>
      <c r="CW1269" s="179">
        <f t="shared" si="1619"/>
        <v>0</v>
      </c>
      <c r="CX1269" s="179">
        <f t="shared" si="1619"/>
        <v>0</v>
      </c>
      <c r="CY1269" s="179">
        <f t="shared" si="1619"/>
        <v>0</v>
      </c>
      <c r="CZ1269" s="179">
        <f t="shared" si="1619"/>
        <v>0</v>
      </c>
      <c r="DA1269" s="179">
        <f t="shared" si="1619"/>
        <v>0</v>
      </c>
      <c r="DB1269" s="179">
        <f t="shared" si="1619"/>
        <v>0</v>
      </c>
      <c r="DC1269" s="179">
        <f t="shared" si="1619"/>
        <v>0</v>
      </c>
      <c r="DD1269" s="179">
        <f t="shared" si="1619"/>
        <v>0</v>
      </c>
      <c r="DE1269" s="179">
        <f t="shared" si="1619"/>
        <v>0</v>
      </c>
      <c r="DF1269" s="179">
        <f t="shared" si="1619"/>
        <v>0</v>
      </c>
      <c r="DG1269" s="179">
        <f t="shared" si="1619"/>
        <v>0</v>
      </c>
      <c r="DH1269" s="179">
        <f t="shared" si="1619"/>
        <v>0</v>
      </c>
      <c r="DI1269" s="179">
        <f t="shared" si="1619"/>
        <v>0</v>
      </c>
      <c r="DJ1269" s="179">
        <f t="shared" si="1619"/>
        <v>0</v>
      </c>
      <c r="DK1269" s="179">
        <f t="shared" si="1619"/>
        <v>0</v>
      </c>
      <c r="DL1269" s="179">
        <f t="shared" si="1619"/>
        <v>0</v>
      </c>
    </row>
    <row r="1270" spans="1:116" x14ac:dyDescent="0.4">
      <c r="B1270" t="s">
        <v>332</v>
      </c>
      <c r="D1270" t="s">
        <v>764</v>
      </c>
      <c r="E1270" s="8" t="str">
        <f t="shared" ref="E1270" si="1620">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764</v>
      </c>
      <c r="E1271" s="8" t="str">
        <f t="shared" si="1606"/>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621">ADDRESS(ROW(T1263),COLUMN(T1263),2)</f>
        <v>T$1263</v>
      </c>
      <c r="U1271" s="4" t="str">
        <f t="shared" si="1621"/>
        <v>U$1263</v>
      </c>
      <c r="V1271" s="4" t="str">
        <f t="shared" si="1621"/>
        <v>V$1263</v>
      </c>
      <c r="W1271" s="4" t="str">
        <f t="shared" si="1621"/>
        <v>W$1263</v>
      </c>
      <c r="X1271" s="4" t="str">
        <f t="shared" si="1621"/>
        <v>X$1263</v>
      </c>
      <c r="Y1271" s="4" t="str">
        <f t="shared" si="1621"/>
        <v>Y$1263</v>
      </c>
      <c r="Z1271" s="4" t="str">
        <f t="shared" si="1621"/>
        <v>Z$1263</v>
      </c>
      <c r="AA1271" s="4" t="str">
        <f t="shared" si="1621"/>
        <v>AA$1263</v>
      </c>
      <c r="AB1271" s="4" t="str">
        <f t="shared" si="1621"/>
        <v>AB$1263</v>
      </c>
      <c r="AC1271" s="4" t="str">
        <f t="shared" si="1621"/>
        <v>AC$1263</v>
      </c>
      <c r="AD1271" s="4" t="str">
        <f t="shared" si="1621"/>
        <v>AD$1263</v>
      </c>
      <c r="AE1271" s="4" t="str">
        <f t="shared" si="1621"/>
        <v>AE$1263</v>
      </c>
      <c r="AF1271" s="4" t="str">
        <f t="shared" si="1621"/>
        <v>AF$1263</v>
      </c>
      <c r="AG1271" s="4" t="str">
        <f t="shared" si="1621"/>
        <v>AG$1263</v>
      </c>
      <c r="AH1271" s="4" t="str">
        <f t="shared" si="1621"/>
        <v>AH$1263</v>
      </c>
      <c r="AI1271" s="4" t="str">
        <f t="shared" si="1621"/>
        <v>AI$1263</v>
      </c>
      <c r="AJ1271" s="4" t="str">
        <f t="shared" si="1621"/>
        <v>AJ$1263</v>
      </c>
      <c r="AK1271" s="4" t="str">
        <f t="shared" si="1621"/>
        <v>AK$1263</v>
      </c>
      <c r="AL1271" s="4" t="str">
        <f t="shared" si="1621"/>
        <v>AL$1263</v>
      </c>
      <c r="AM1271" s="4" t="str">
        <f t="shared" si="1621"/>
        <v>AM$1263</v>
      </c>
      <c r="AN1271" s="4" t="str">
        <f t="shared" si="1621"/>
        <v>AN$1263</v>
      </c>
      <c r="AO1271" s="4" t="str">
        <f t="shared" si="1621"/>
        <v>AO$1263</v>
      </c>
      <c r="AP1271" s="4" t="str">
        <f t="shared" si="1621"/>
        <v>AP$1263</v>
      </c>
      <c r="AQ1271" s="4" t="str">
        <f t="shared" si="1621"/>
        <v>AQ$1263</v>
      </c>
      <c r="AR1271" s="4" t="str">
        <f t="shared" si="1621"/>
        <v>AR$1263</v>
      </c>
      <c r="AS1271" s="4" t="str">
        <f t="shared" si="1621"/>
        <v>AS$1263</v>
      </c>
      <c r="AT1271" s="4" t="str">
        <f t="shared" si="1621"/>
        <v>AT$1263</v>
      </c>
      <c r="AU1271" s="4" t="str">
        <f t="shared" si="1621"/>
        <v>AU$1263</v>
      </c>
      <c r="AV1271" s="4" t="str">
        <f t="shared" si="1621"/>
        <v>AV$1263</v>
      </c>
      <c r="AW1271" s="4" t="str">
        <f t="shared" si="1621"/>
        <v>AW$1263</v>
      </c>
      <c r="AX1271" s="4" t="str">
        <f t="shared" si="1621"/>
        <v>AX$1263</v>
      </c>
      <c r="AY1271" s="4" t="str">
        <f t="shared" si="1621"/>
        <v>AY$1263</v>
      </c>
      <c r="AZ1271" s="4" t="str">
        <f t="shared" si="1621"/>
        <v>AZ$1263</v>
      </c>
      <c r="BA1271" s="4" t="str">
        <f t="shared" si="1621"/>
        <v>BA$1263</v>
      </c>
      <c r="BB1271" s="4" t="str">
        <f t="shared" si="1621"/>
        <v>BB$1263</v>
      </c>
      <c r="BC1271" s="4" t="str">
        <f t="shared" si="1621"/>
        <v>BC$1263</v>
      </c>
      <c r="BD1271" s="4" t="str">
        <f t="shared" si="1621"/>
        <v>BD$1263</v>
      </c>
      <c r="BE1271" s="4" t="str">
        <f t="shared" si="1621"/>
        <v>BE$1263</v>
      </c>
      <c r="BF1271" s="4" t="str">
        <f t="shared" si="1621"/>
        <v>BF$1263</v>
      </c>
      <c r="BG1271" s="4" t="str">
        <f t="shared" si="1621"/>
        <v>BG$1263</v>
      </c>
      <c r="BH1271" s="4" t="str">
        <f t="shared" si="1621"/>
        <v>BH$1263</v>
      </c>
      <c r="BI1271" s="4" t="str">
        <f t="shared" si="1621"/>
        <v>BI$1263</v>
      </c>
      <c r="BJ1271" s="4" t="str">
        <f t="shared" si="1621"/>
        <v>BJ$1263</v>
      </c>
      <c r="BK1271" s="4" t="str">
        <f t="shared" si="1621"/>
        <v>BK$1263</v>
      </c>
      <c r="BL1271" s="4" t="str">
        <f t="shared" si="1621"/>
        <v>BL$1263</v>
      </c>
      <c r="BM1271" s="4" t="str">
        <f t="shared" si="1621"/>
        <v>BM$1263</v>
      </c>
      <c r="BN1271" s="4" t="str">
        <f t="shared" si="1621"/>
        <v>BN$1263</v>
      </c>
      <c r="BO1271" s="4" t="str">
        <f t="shared" si="1621"/>
        <v>BO$1263</v>
      </c>
      <c r="BP1271" s="4" t="str">
        <f t="shared" si="1621"/>
        <v>BP$1263</v>
      </c>
      <c r="BQ1271" s="4" t="str">
        <f t="shared" si="1621"/>
        <v>BQ$1263</v>
      </c>
      <c r="BR1271" s="4" t="str">
        <f t="shared" si="1621"/>
        <v>BR$1263</v>
      </c>
      <c r="BS1271" s="4" t="str">
        <f t="shared" si="1621"/>
        <v>BS$1263</v>
      </c>
      <c r="BT1271" s="4" t="str">
        <f t="shared" si="1621"/>
        <v>BT$1263</v>
      </c>
      <c r="BU1271" s="4" t="str">
        <f t="shared" si="1621"/>
        <v>BU$1263</v>
      </c>
      <c r="BV1271" s="4" t="str">
        <f t="shared" si="1621"/>
        <v>BV$1263</v>
      </c>
      <c r="BW1271" s="4" t="str">
        <f t="shared" si="1621"/>
        <v>BW$1263</v>
      </c>
      <c r="BX1271" s="4" t="str">
        <f t="shared" si="1621"/>
        <v>BX$1263</v>
      </c>
      <c r="BY1271" s="4" t="str">
        <f t="shared" si="1621"/>
        <v>BY$1263</v>
      </c>
      <c r="BZ1271" s="4" t="str">
        <f t="shared" si="1621"/>
        <v>BZ$1263</v>
      </c>
      <c r="CA1271" s="4" t="str">
        <f t="shared" si="1621"/>
        <v>CA$1263</v>
      </c>
      <c r="CB1271" s="4" t="str">
        <f t="shared" si="1621"/>
        <v>CB$1263</v>
      </c>
      <c r="CC1271" s="4" t="str">
        <f t="shared" si="1621"/>
        <v>CC$1263</v>
      </c>
      <c r="CD1271" s="4" t="str">
        <f t="shared" si="1621"/>
        <v>CD$1263</v>
      </c>
      <c r="CE1271" s="4" t="str">
        <f t="shared" si="1621"/>
        <v>CE$1263</v>
      </c>
      <c r="CF1271" s="4" t="str">
        <f t="shared" ref="CF1271:CL1271" si="1622">ADDRESS(ROW(CF1263),COLUMN(CF1263),2)</f>
        <v>CF$1263</v>
      </c>
      <c r="CG1271" s="4" t="str">
        <f t="shared" si="1622"/>
        <v>CG$1263</v>
      </c>
      <c r="CH1271" s="4" t="str">
        <f t="shared" si="1622"/>
        <v>CH$1263</v>
      </c>
      <c r="CI1271" s="4" t="str">
        <f t="shared" si="1622"/>
        <v>CI$1263</v>
      </c>
      <c r="CJ1271" s="4" t="str">
        <f t="shared" si="1622"/>
        <v>CJ$1263</v>
      </c>
      <c r="CK1271" s="4" t="str">
        <f t="shared" si="1622"/>
        <v>CK$1263</v>
      </c>
      <c r="CL1271" s="4" t="str">
        <f t="shared" si="1622"/>
        <v>CL$1263</v>
      </c>
      <c r="CN1271" s="213"/>
      <c r="CO1271" s="4" t="str">
        <f t="shared" ref="CO1271:DK1271" si="1623">ADDRESS(ROW(CO1263),COLUMN(CO1263),2)</f>
        <v>CO$1263</v>
      </c>
      <c r="CP1271" s="4" t="str">
        <f t="shared" si="1623"/>
        <v>CP$1263</v>
      </c>
      <c r="CQ1271" s="4" t="str">
        <f t="shared" si="1623"/>
        <v>CQ$1263</v>
      </c>
      <c r="CR1271" s="4" t="str">
        <f t="shared" si="1623"/>
        <v>CR$1263</v>
      </c>
      <c r="CS1271" s="4" t="str">
        <f t="shared" si="1623"/>
        <v>CS$1263</v>
      </c>
      <c r="CT1271" s="4" t="str">
        <f t="shared" si="1623"/>
        <v>CT$1263</v>
      </c>
      <c r="CU1271" s="4" t="str">
        <f t="shared" si="1623"/>
        <v>CU$1263</v>
      </c>
      <c r="CV1271" s="4" t="str">
        <f t="shared" si="1623"/>
        <v>CV$1263</v>
      </c>
      <c r="CW1271" s="4" t="str">
        <f t="shared" si="1623"/>
        <v>CW$1263</v>
      </c>
      <c r="CX1271" s="4" t="str">
        <f t="shared" si="1623"/>
        <v>CX$1263</v>
      </c>
      <c r="CY1271" s="4" t="str">
        <f t="shared" si="1623"/>
        <v>CY$1263</v>
      </c>
      <c r="CZ1271" s="4" t="str">
        <f t="shared" si="1623"/>
        <v>CZ$1263</v>
      </c>
      <c r="DA1271" s="4" t="str">
        <f t="shared" si="1623"/>
        <v>DA$1263</v>
      </c>
      <c r="DB1271" s="4" t="str">
        <f t="shared" si="1623"/>
        <v>DB$1263</v>
      </c>
      <c r="DC1271" s="4" t="str">
        <f t="shared" si="1623"/>
        <v>DC$1263</v>
      </c>
      <c r="DD1271" s="4" t="str">
        <f t="shared" si="1623"/>
        <v>DD$1263</v>
      </c>
      <c r="DE1271" s="4" t="str">
        <f t="shared" si="1623"/>
        <v>DE$1263</v>
      </c>
      <c r="DF1271" s="4" t="str">
        <f t="shared" si="1623"/>
        <v>DF$1263</v>
      </c>
      <c r="DG1271" s="4" t="str">
        <f t="shared" si="1623"/>
        <v>DG$1263</v>
      </c>
      <c r="DH1271" s="4" t="str">
        <f t="shared" si="1623"/>
        <v>DH$1263</v>
      </c>
      <c r="DI1271" s="4" t="str">
        <f t="shared" si="1623"/>
        <v>DI$1263</v>
      </c>
      <c r="DJ1271" s="4" t="str">
        <f t="shared" si="1623"/>
        <v>DJ$1263</v>
      </c>
      <c r="DK1271" s="4" t="str">
        <f t="shared" si="1623"/>
        <v>DK$1263</v>
      </c>
      <c r="DL1271" s="4" t="str">
        <f t="shared" ref="DL1271" si="1624">ADDRESS(ROW(DL1263),COLUMN(DL1263),2)</f>
        <v>DL$1263</v>
      </c>
    </row>
    <row r="1272" spans="1:116" x14ac:dyDescent="0.4">
      <c r="B1272" t="s">
        <v>332</v>
      </c>
      <c r="D1272" t="s">
        <v>764</v>
      </c>
      <c r="E1272" s="8" t="str">
        <f t="shared" ref="E1272:E1274" si="1625">ROW()&amp;" "&amp;D1272</f>
        <v>1272 DC-S</v>
      </c>
      <c r="G1272" s="136" t="str">
        <f>G1259</f>
        <v>Secondary volume driver</v>
      </c>
      <c r="H1272" s="12"/>
      <c r="I1272" s="60"/>
      <c r="J1272" s="60"/>
      <c r="K1272" s="15"/>
      <c r="L1272" s="15"/>
      <c r="M1272" s="15"/>
      <c r="N1272" s="15"/>
      <c r="O1272" s="15"/>
      <c r="P1272" s="15"/>
      <c r="R1272" s="15"/>
      <c r="S1272" s="179" t="str">
        <f t="shared" ref="S1272:AX1272" si="1626">S1259</f>
        <v>S$19</v>
      </c>
      <c r="T1272" s="179" t="str">
        <f t="shared" si="1626"/>
        <v>T$19</v>
      </c>
      <c r="U1272" s="179" t="str">
        <f t="shared" si="1626"/>
        <v>U$19</v>
      </c>
      <c r="V1272" s="179" t="str">
        <f t="shared" si="1626"/>
        <v>V$19</v>
      </c>
      <c r="W1272" s="179" t="str">
        <f t="shared" si="1626"/>
        <v>W$19</v>
      </c>
      <c r="X1272" s="179" t="str">
        <f t="shared" si="1626"/>
        <v>X$19</v>
      </c>
      <c r="Y1272" s="179" t="str">
        <f t="shared" si="1626"/>
        <v>Y$19</v>
      </c>
      <c r="Z1272" s="179" t="str">
        <f t="shared" si="1626"/>
        <v>Z$19</v>
      </c>
      <c r="AA1272" s="179" t="str">
        <f t="shared" si="1626"/>
        <v>AA$19</v>
      </c>
      <c r="AB1272" s="179" t="str">
        <f t="shared" si="1626"/>
        <v>AB$19</v>
      </c>
      <c r="AC1272" s="179" t="str">
        <f t="shared" si="1626"/>
        <v>AC$19</v>
      </c>
      <c r="AD1272" s="179" t="str">
        <f t="shared" si="1626"/>
        <v>AD$19</v>
      </c>
      <c r="AE1272" s="179" t="str">
        <f t="shared" si="1626"/>
        <v>AE$19</v>
      </c>
      <c r="AF1272" s="179" t="str">
        <f t="shared" si="1626"/>
        <v>AF$19</v>
      </c>
      <c r="AG1272" s="179" t="str">
        <f t="shared" si="1626"/>
        <v>AG$19</v>
      </c>
      <c r="AH1272" s="179" t="str">
        <f t="shared" si="1626"/>
        <v>AH$19</v>
      </c>
      <c r="AI1272" s="179" t="str">
        <f t="shared" si="1626"/>
        <v>AI$19</v>
      </c>
      <c r="AJ1272" s="179" t="str">
        <f t="shared" si="1626"/>
        <v>AJ$19</v>
      </c>
      <c r="AK1272" s="179" t="str">
        <f t="shared" si="1626"/>
        <v>AK$19</v>
      </c>
      <c r="AL1272" s="179" t="str">
        <f t="shared" si="1626"/>
        <v>AL$19</v>
      </c>
      <c r="AM1272" s="179" t="str">
        <f t="shared" si="1626"/>
        <v>AM$19</v>
      </c>
      <c r="AN1272" s="179" t="str">
        <f t="shared" si="1626"/>
        <v>AN$19</v>
      </c>
      <c r="AO1272" s="179" t="str">
        <f t="shared" si="1626"/>
        <v>AO$19</v>
      </c>
      <c r="AP1272" s="179" t="str">
        <f t="shared" si="1626"/>
        <v>AP$19</v>
      </c>
      <c r="AQ1272" s="179" t="str">
        <f t="shared" si="1626"/>
        <v>AQ$19</v>
      </c>
      <c r="AR1272" s="179" t="str">
        <f t="shared" si="1626"/>
        <v>AR$19</v>
      </c>
      <c r="AS1272" s="179" t="str">
        <f t="shared" si="1626"/>
        <v>AS$19</v>
      </c>
      <c r="AT1272" s="179" t="str">
        <f t="shared" si="1626"/>
        <v>AT$19</v>
      </c>
      <c r="AU1272" s="179" t="str">
        <f t="shared" si="1626"/>
        <v>AU$19</v>
      </c>
      <c r="AV1272" s="179" t="str">
        <f t="shared" si="1626"/>
        <v>AV$19</v>
      </c>
      <c r="AW1272" s="179" t="str">
        <f t="shared" si="1626"/>
        <v>AW$19</v>
      </c>
      <c r="AX1272" s="179" t="str">
        <f t="shared" si="1626"/>
        <v>AX$19</v>
      </c>
      <c r="AY1272" s="179" t="str">
        <f t="shared" ref="AY1272:CD1272" si="1627">AY1259</f>
        <v>AY$19</v>
      </c>
      <c r="AZ1272" s="179" t="str">
        <f t="shared" si="1627"/>
        <v>AZ$19</v>
      </c>
      <c r="BA1272" s="179" t="str">
        <f t="shared" si="1627"/>
        <v>BA$19</v>
      </c>
      <c r="BB1272" s="179" t="str">
        <f t="shared" si="1627"/>
        <v>BB$19</v>
      </c>
      <c r="BC1272" s="179" t="str">
        <f t="shared" si="1627"/>
        <v>BC$19</v>
      </c>
      <c r="BD1272" s="179" t="str">
        <f t="shared" si="1627"/>
        <v>BD$19</v>
      </c>
      <c r="BE1272" s="179" t="str">
        <f t="shared" si="1627"/>
        <v>BE$19</v>
      </c>
      <c r="BF1272" s="179" t="str">
        <f t="shared" si="1627"/>
        <v>BF$19</v>
      </c>
      <c r="BG1272" s="179" t="str">
        <f t="shared" si="1627"/>
        <v>BG$19</v>
      </c>
      <c r="BH1272" s="179" t="str">
        <f t="shared" si="1627"/>
        <v>BH$19</v>
      </c>
      <c r="BI1272" s="179" t="str">
        <f t="shared" si="1627"/>
        <v>BI$19</v>
      </c>
      <c r="BJ1272" s="179" t="str">
        <f t="shared" si="1627"/>
        <v>BJ$19</v>
      </c>
      <c r="BK1272" s="179" t="str">
        <f t="shared" si="1627"/>
        <v>BK$19</v>
      </c>
      <c r="BL1272" s="179" t="str">
        <f t="shared" si="1627"/>
        <v>BL$19</v>
      </c>
      <c r="BM1272" s="179" t="str">
        <f t="shared" si="1627"/>
        <v>BM$19</v>
      </c>
      <c r="BN1272" s="179" t="str">
        <f t="shared" si="1627"/>
        <v>BN$19</v>
      </c>
      <c r="BO1272" s="179" t="str">
        <f t="shared" si="1627"/>
        <v>BO$19</v>
      </c>
      <c r="BP1272" s="179" t="str">
        <f t="shared" si="1627"/>
        <v>BP$19</v>
      </c>
      <c r="BQ1272" s="179" t="str">
        <f t="shared" si="1627"/>
        <v>BQ$19</v>
      </c>
      <c r="BR1272" s="179" t="str">
        <f t="shared" si="1627"/>
        <v>BR$19</v>
      </c>
      <c r="BS1272" s="179" t="str">
        <f t="shared" si="1627"/>
        <v>BS$19</v>
      </c>
      <c r="BT1272" s="179" t="str">
        <f t="shared" si="1627"/>
        <v>BT$19</v>
      </c>
      <c r="BU1272" s="179" t="str">
        <f t="shared" si="1627"/>
        <v>BU$19</v>
      </c>
      <c r="BV1272" s="179" t="str">
        <f t="shared" si="1627"/>
        <v>BV$19</v>
      </c>
      <c r="BW1272" s="179" t="str">
        <f t="shared" si="1627"/>
        <v>BW$19</v>
      </c>
      <c r="BX1272" s="179" t="str">
        <f t="shared" si="1627"/>
        <v>BX$19</v>
      </c>
      <c r="BY1272" s="179" t="str">
        <f t="shared" si="1627"/>
        <v>BY$19</v>
      </c>
      <c r="BZ1272" s="179" t="str">
        <f t="shared" si="1627"/>
        <v>BZ$19</v>
      </c>
      <c r="CA1272" s="179" t="str">
        <f t="shared" si="1627"/>
        <v>CA$19</v>
      </c>
      <c r="CB1272" s="179" t="str">
        <f t="shared" si="1627"/>
        <v>CB$19</v>
      </c>
      <c r="CC1272" s="179" t="str">
        <f t="shared" si="1627"/>
        <v>CC$19</v>
      </c>
      <c r="CD1272" s="179" t="str">
        <f t="shared" si="1627"/>
        <v>CD$19</v>
      </c>
      <c r="CE1272" s="179" t="str">
        <f t="shared" ref="CE1272:CL1272" si="1628">CE1259</f>
        <v>CE$19</v>
      </c>
      <c r="CF1272" s="179" t="str">
        <f t="shared" si="1628"/>
        <v>CF$19</v>
      </c>
      <c r="CG1272" s="179" t="str">
        <f t="shared" si="1628"/>
        <v>CG$19</v>
      </c>
      <c r="CH1272" s="179" t="str">
        <f t="shared" si="1628"/>
        <v>CH$19</v>
      </c>
      <c r="CI1272" s="179" t="str">
        <f t="shared" si="1628"/>
        <v>CI$19</v>
      </c>
      <c r="CJ1272" s="179" t="str">
        <f t="shared" si="1628"/>
        <v>CJ$19</v>
      </c>
      <c r="CK1272" s="179" t="str">
        <f t="shared" si="1628"/>
        <v>CK$19</v>
      </c>
      <c r="CL1272" s="179" t="str">
        <f t="shared" si="1628"/>
        <v>CL$19</v>
      </c>
      <c r="CN1272" s="60"/>
      <c r="CO1272" s="179" t="str">
        <f t="shared" ref="CO1272:DL1272" si="1629">CO1259</f>
        <v>CO$19</v>
      </c>
      <c r="CP1272" s="179" t="str">
        <f t="shared" si="1629"/>
        <v>CP$19</v>
      </c>
      <c r="CQ1272" s="179" t="str">
        <f t="shared" si="1629"/>
        <v>CQ$19</v>
      </c>
      <c r="CR1272" s="179" t="str">
        <f t="shared" si="1629"/>
        <v>CR$19</v>
      </c>
      <c r="CS1272" s="179" t="str">
        <f t="shared" si="1629"/>
        <v>CS$19</v>
      </c>
      <c r="CT1272" s="179" t="str">
        <f t="shared" si="1629"/>
        <v>CT$19</v>
      </c>
      <c r="CU1272" s="179" t="str">
        <f t="shared" si="1629"/>
        <v>CU$19</v>
      </c>
      <c r="CV1272" s="179" t="str">
        <f t="shared" si="1629"/>
        <v>CV$19</v>
      </c>
      <c r="CW1272" s="179" t="str">
        <f t="shared" si="1629"/>
        <v>CW$19</v>
      </c>
      <c r="CX1272" s="179" t="str">
        <f t="shared" si="1629"/>
        <v>CX$19</v>
      </c>
      <c r="CY1272" s="179" t="str">
        <f t="shared" si="1629"/>
        <v>CY$19</v>
      </c>
      <c r="CZ1272" s="179" t="str">
        <f t="shared" si="1629"/>
        <v>CZ$19</v>
      </c>
      <c r="DA1272" s="179" t="str">
        <f t="shared" si="1629"/>
        <v>DA$19</v>
      </c>
      <c r="DB1272" s="179" t="str">
        <f t="shared" si="1629"/>
        <v>DB$19</v>
      </c>
      <c r="DC1272" s="179" t="str">
        <f t="shared" si="1629"/>
        <v>DC$19</v>
      </c>
      <c r="DD1272" s="179" t="str">
        <f t="shared" si="1629"/>
        <v>DD$19</v>
      </c>
      <c r="DE1272" s="179" t="str">
        <f t="shared" si="1629"/>
        <v>DE$19</v>
      </c>
      <c r="DF1272" s="179" t="str">
        <f t="shared" si="1629"/>
        <v>DF$19</v>
      </c>
      <c r="DG1272" s="179" t="str">
        <f t="shared" si="1629"/>
        <v>DG$19</v>
      </c>
      <c r="DH1272" s="179" t="str">
        <f t="shared" si="1629"/>
        <v>DH$19</v>
      </c>
      <c r="DI1272" s="179" t="str">
        <f t="shared" si="1629"/>
        <v>DI$19</v>
      </c>
      <c r="DJ1272" s="179" t="str">
        <f t="shared" si="1629"/>
        <v>DJ$19</v>
      </c>
      <c r="DK1272" s="179" t="str">
        <f t="shared" si="1629"/>
        <v>DK$19</v>
      </c>
      <c r="DL1272" s="179" t="str">
        <f t="shared" si="1629"/>
        <v>DL$19</v>
      </c>
    </row>
    <row r="1273" spans="1:116" x14ac:dyDescent="0.4">
      <c r="B1273" t="s">
        <v>332</v>
      </c>
      <c r="D1273" t="s">
        <v>764</v>
      </c>
      <c r="E1273" s="8" t="str">
        <f t="shared" si="1625"/>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764</v>
      </c>
      <c r="E1274" s="8" t="str">
        <f t="shared" si="1625"/>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30">S$20</f>
        <v>S$16</v>
      </c>
      <c r="T1324" s="199" t="str">
        <f t="shared" si="1630"/>
        <v>T$16</v>
      </c>
      <c r="U1324" s="199" t="str">
        <f t="shared" si="1630"/>
        <v>U$16</v>
      </c>
      <c r="V1324" s="199" t="str">
        <f t="shared" si="1630"/>
        <v>V$16</v>
      </c>
      <c r="W1324" s="199" t="str">
        <f t="shared" si="1630"/>
        <v>W$16</v>
      </c>
      <c r="X1324" s="199" t="str">
        <f t="shared" si="1630"/>
        <v>X$16</v>
      </c>
      <c r="Y1324" s="199" t="str">
        <f t="shared" si="1630"/>
        <v>Y$16</v>
      </c>
      <c r="Z1324" s="199" t="str">
        <f t="shared" si="1630"/>
        <v>Z$16</v>
      </c>
      <c r="AA1324" s="199" t="str">
        <f t="shared" si="1630"/>
        <v>AA$16</v>
      </c>
      <c r="AB1324" s="199" t="str">
        <f t="shared" si="1630"/>
        <v>AB$16</v>
      </c>
      <c r="AC1324" s="199" t="str">
        <f t="shared" si="1630"/>
        <v>AC$16</v>
      </c>
      <c r="AD1324" s="199" t="str">
        <f t="shared" si="1630"/>
        <v>AD$16</v>
      </c>
      <c r="AE1324" s="199" t="str">
        <f t="shared" si="1630"/>
        <v>AE$16</v>
      </c>
      <c r="AF1324" s="199" t="str">
        <f t="shared" si="1630"/>
        <v>AF$16</v>
      </c>
      <c r="AG1324" s="199" t="str">
        <f t="shared" si="1630"/>
        <v>AG$16</v>
      </c>
      <c r="AH1324" s="199" t="str">
        <f t="shared" si="1630"/>
        <v>AH$16</v>
      </c>
      <c r="AI1324" s="199" t="str">
        <f t="shared" si="1630"/>
        <v>AI$16</v>
      </c>
      <c r="AJ1324" s="199" t="str">
        <f t="shared" si="1630"/>
        <v>AJ$16</v>
      </c>
      <c r="AK1324" s="199" t="str">
        <f t="shared" si="1630"/>
        <v>AK$16</v>
      </c>
      <c r="AL1324" s="199" t="str">
        <f t="shared" si="1630"/>
        <v>AL$16</v>
      </c>
      <c r="AM1324" s="199" t="str">
        <f t="shared" si="1630"/>
        <v>AM$16</v>
      </c>
      <c r="AN1324" s="199" t="str">
        <f t="shared" si="1630"/>
        <v>AN$16</v>
      </c>
      <c r="AO1324" s="199" t="str">
        <f t="shared" si="1630"/>
        <v>AO$16</v>
      </c>
      <c r="AP1324" s="199" t="str">
        <f t="shared" si="1630"/>
        <v>AP$16</v>
      </c>
      <c r="AQ1324" s="199" t="str">
        <f t="shared" si="1630"/>
        <v>AQ$16</v>
      </c>
      <c r="AR1324" s="199" t="str">
        <f t="shared" si="1630"/>
        <v>AR$16</v>
      </c>
      <c r="AS1324" s="199" t="str">
        <f t="shared" si="1630"/>
        <v>AS$16</v>
      </c>
      <c r="AT1324" s="199" t="str">
        <f t="shared" si="1630"/>
        <v>AT$16</v>
      </c>
      <c r="AU1324" s="199" t="str">
        <f t="shared" si="1630"/>
        <v>AU$16</v>
      </c>
      <c r="AV1324" s="199" t="str">
        <f t="shared" si="1630"/>
        <v>AV$16</v>
      </c>
      <c r="AW1324" s="199" t="str">
        <f t="shared" si="1630"/>
        <v>AW$16</v>
      </c>
      <c r="AX1324" s="199" t="str">
        <f t="shared" si="1630"/>
        <v>AX$16</v>
      </c>
      <c r="AY1324" s="199" t="str">
        <f t="shared" ref="AY1324:CD1324" si="1631">AY$20</f>
        <v>AY$16</v>
      </c>
      <c r="AZ1324" s="199" t="str">
        <f t="shared" si="1631"/>
        <v>AZ$16</v>
      </c>
      <c r="BA1324" s="199" t="str">
        <f t="shared" si="1631"/>
        <v>BA$16</v>
      </c>
      <c r="BB1324" s="199" t="str">
        <f t="shared" si="1631"/>
        <v>BB$16</v>
      </c>
      <c r="BC1324" s="199" t="str">
        <f t="shared" si="1631"/>
        <v>BC$16</v>
      </c>
      <c r="BD1324" s="199" t="str">
        <f t="shared" si="1631"/>
        <v>BD$16</v>
      </c>
      <c r="BE1324" s="199" t="str">
        <f t="shared" si="1631"/>
        <v>BE$16</v>
      </c>
      <c r="BF1324" s="199" t="str">
        <f t="shared" si="1631"/>
        <v>BF$16</v>
      </c>
      <c r="BG1324" s="199" t="str">
        <f t="shared" si="1631"/>
        <v>BG$16</v>
      </c>
      <c r="BH1324" s="199" t="str">
        <f t="shared" si="1631"/>
        <v>BH$16</v>
      </c>
      <c r="BI1324" s="199" t="str">
        <f t="shared" si="1631"/>
        <v>BI$16</v>
      </c>
      <c r="BJ1324" s="199" t="str">
        <f t="shared" si="1631"/>
        <v>BJ$16</v>
      </c>
      <c r="BK1324" s="199" t="str">
        <f t="shared" si="1631"/>
        <v>BK$16</v>
      </c>
      <c r="BL1324" s="199" t="str">
        <f t="shared" si="1631"/>
        <v>BL$16</v>
      </c>
      <c r="BM1324" s="199" t="str">
        <f t="shared" si="1631"/>
        <v>BM$16</v>
      </c>
      <c r="BN1324" s="199" t="str">
        <f t="shared" si="1631"/>
        <v>BN$16</v>
      </c>
      <c r="BO1324" s="199" t="str">
        <f t="shared" si="1631"/>
        <v>BO$16</v>
      </c>
      <c r="BP1324" s="199" t="str">
        <f t="shared" si="1631"/>
        <v>BP$16</v>
      </c>
      <c r="BQ1324" s="199" t="str">
        <f t="shared" si="1631"/>
        <v>BQ$16</v>
      </c>
      <c r="BR1324" s="199" t="str">
        <f t="shared" si="1631"/>
        <v>BR$16</v>
      </c>
      <c r="BS1324" s="199" t="str">
        <f t="shared" si="1631"/>
        <v>BS$16</v>
      </c>
      <c r="BT1324" s="199" t="str">
        <f t="shared" si="1631"/>
        <v>BT$16</v>
      </c>
      <c r="BU1324" s="199" t="str">
        <f t="shared" si="1631"/>
        <v>BU$16</v>
      </c>
      <c r="BV1324" s="199" t="str">
        <f t="shared" si="1631"/>
        <v>BV$16</v>
      </c>
      <c r="BW1324" s="199" t="str">
        <f t="shared" si="1631"/>
        <v>BW$16</v>
      </c>
      <c r="BX1324" s="199" t="str">
        <f t="shared" si="1631"/>
        <v>BX$16</v>
      </c>
      <c r="BY1324" s="199" t="str">
        <f t="shared" si="1631"/>
        <v>BY$16</v>
      </c>
      <c r="BZ1324" s="199" t="str">
        <f t="shared" si="1631"/>
        <v>BZ$16</v>
      </c>
      <c r="CA1324" s="199" t="str">
        <f t="shared" si="1631"/>
        <v>CA$16</v>
      </c>
      <c r="CB1324" s="199" t="str">
        <f t="shared" si="1631"/>
        <v>CB$16</v>
      </c>
      <c r="CC1324" s="199" t="str">
        <f t="shared" si="1631"/>
        <v>CC$16</v>
      </c>
      <c r="CD1324" s="199" t="str">
        <f t="shared" si="1631"/>
        <v>CD$16</v>
      </c>
      <c r="CE1324" s="199" t="str">
        <f t="shared" ref="CE1324:CL1324" si="1632">CE$20</f>
        <v>CE$16</v>
      </c>
      <c r="CF1324" s="199" t="str">
        <f t="shared" si="1632"/>
        <v>CF$16</v>
      </c>
      <c r="CG1324" s="199" t="str">
        <f t="shared" si="1632"/>
        <v>CG$16</v>
      </c>
      <c r="CH1324" s="199" t="str">
        <f t="shared" si="1632"/>
        <v>CH$16</v>
      </c>
      <c r="CI1324" s="199" t="str">
        <f t="shared" si="1632"/>
        <v>CI$16</v>
      </c>
      <c r="CJ1324" s="199" t="str">
        <f t="shared" si="1632"/>
        <v>CJ$16</v>
      </c>
      <c r="CK1324" s="199" t="str">
        <f t="shared" si="1632"/>
        <v>CK$16</v>
      </c>
      <c r="CL1324" s="199" t="str">
        <f t="shared" si="1632"/>
        <v>CL$16</v>
      </c>
      <c r="CN1324" s="176"/>
      <c r="CO1324" s="199" t="str">
        <f t="shared" ref="CO1324:DL1324" si="1633">CO$20</f>
        <v>CO$16</v>
      </c>
      <c r="CP1324" s="199" t="str">
        <f t="shared" si="1633"/>
        <v>CP$16</v>
      </c>
      <c r="CQ1324" s="199" t="str">
        <f t="shared" si="1633"/>
        <v>CQ$16</v>
      </c>
      <c r="CR1324" s="199" t="str">
        <f t="shared" si="1633"/>
        <v>CR$16</v>
      </c>
      <c r="CS1324" s="199" t="str">
        <f t="shared" si="1633"/>
        <v>CS$16</v>
      </c>
      <c r="CT1324" s="199" t="str">
        <f t="shared" si="1633"/>
        <v>CT$16</v>
      </c>
      <c r="CU1324" s="199" t="str">
        <f t="shared" si="1633"/>
        <v>CU$16</v>
      </c>
      <c r="CV1324" s="199" t="str">
        <f t="shared" si="1633"/>
        <v>CV$16</v>
      </c>
      <c r="CW1324" s="199" t="str">
        <f t="shared" si="1633"/>
        <v>CW$16</v>
      </c>
      <c r="CX1324" s="199" t="str">
        <f t="shared" si="1633"/>
        <v>CX$16</v>
      </c>
      <c r="CY1324" s="199" t="str">
        <f t="shared" si="1633"/>
        <v>CY$16</v>
      </c>
      <c r="CZ1324" s="199" t="str">
        <f t="shared" si="1633"/>
        <v>CZ$16</v>
      </c>
      <c r="DA1324" s="199" t="str">
        <f t="shared" si="1633"/>
        <v>DA$16</v>
      </c>
      <c r="DB1324" s="199" t="str">
        <f t="shared" si="1633"/>
        <v>DB$16</v>
      </c>
      <c r="DC1324" s="199" t="str">
        <f t="shared" si="1633"/>
        <v>DC$16</v>
      </c>
      <c r="DD1324" s="199" t="str">
        <f t="shared" si="1633"/>
        <v>DD$16</v>
      </c>
      <c r="DE1324" s="199" t="str">
        <f t="shared" si="1633"/>
        <v>DE$16</v>
      </c>
      <c r="DF1324" s="199" t="str">
        <f t="shared" si="1633"/>
        <v>DF$16</v>
      </c>
      <c r="DG1324" s="199" t="str">
        <f t="shared" si="1633"/>
        <v>DG$16</v>
      </c>
      <c r="DH1324" s="199" t="str">
        <f t="shared" si="1633"/>
        <v>DH$16</v>
      </c>
      <c r="DI1324" s="199" t="str">
        <f t="shared" si="1633"/>
        <v>DI$16</v>
      </c>
      <c r="DJ1324" s="199" t="str">
        <f t="shared" si="1633"/>
        <v>DJ$16</v>
      </c>
      <c r="DK1324" s="199" t="str">
        <f t="shared" si="1633"/>
        <v>DK$16</v>
      </c>
      <c r="DL1324" s="199" t="str">
        <f t="shared" si="1633"/>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4">S$21</f>
        <v>S$17</v>
      </c>
      <c r="T1325" s="199" t="str">
        <f t="shared" si="1634"/>
        <v>T$17</v>
      </c>
      <c r="U1325" s="199" t="str">
        <f t="shared" si="1634"/>
        <v>U$17</v>
      </c>
      <c r="V1325" s="199" t="str">
        <f t="shared" si="1634"/>
        <v>V$17</v>
      </c>
      <c r="W1325" s="199" t="str">
        <f t="shared" si="1634"/>
        <v>W$17</v>
      </c>
      <c r="X1325" s="199" t="str">
        <f t="shared" si="1634"/>
        <v>X$17</v>
      </c>
      <c r="Y1325" s="199" t="str">
        <f t="shared" si="1634"/>
        <v>Y$17</v>
      </c>
      <c r="Z1325" s="199" t="str">
        <f t="shared" si="1634"/>
        <v>Z$17</v>
      </c>
      <c r="AA1325" s="199" t="str">
        <f t="shared" si="1634"/>
        <v>AA$17</v>
      </c>
      <c r="AB1325" s="199" t="str">
        <f t="shared" si="1634"/>
        <v>AB$17</v>
      </c>
      <c r="AC1325" s="199" t="str">
        <f t="shared" si="1634"/>
        <v>AC$17</v>
      </c>
      <c r="AD1325" s="199" t="str">
        <f t="shared" si="1634"/>
        <v>AD$17</v>
      </c>
      <c r="AE1325" s="199" t="str">
        <f t="shared" si="1634"/>
        <v>AE$17</v>
      </c>
      <c r="AF1325" s="199" t="str">
        <f t="shared" si="1634"/>
        <v>AF$17</v>
      </c>
      <c r="AG1325" s="199" t="str">
        <f t="shared" si="1634"/>
        <v>AG$17</v>
      </c>
      <c r="AH1325" s="199" t="str">
        <f t="shared" si="1634"/>
        <v>AH$17</v>
      </c>
      <c r="AI1325" s="199" t="str">
        <f t="shared" si="1634"/>
        <v>AI$17</v>
      </c>
      <c r="AJ1325" s="199" t="str">
        <f t="shared" si="1634"/>
        <v>AJ$17</v>
      </c>
      <c r="AK1325" s="199" t="str">
        <f t="shared" si="1634"/>
        <v>AK$17</v>
      </c>
      <c r="AL1325" s="199" t="str">
        <f t="shared" si="1634"/>
        <v>AL$17</v>
      </c>
      <c r="AM1325" s="199" t="str">
        <f t="shared" si="1634"/>
        <v>AM$17</v>
      </c>
      <c r="AN1325" s="199" t="str">
        <f t="shared" si="1634"/>
        <v>AN$17</v>
      </c>
      <c r="AO1325" s="199" t="str">
        <f t="shared" si="1634"/>
        <v>AO$17</v>
      </c>
      <c r="AP1325" s="199" t="str">
        <f t="shared" si="1634"/>
        <v>AP$17</v>
      </c>
      <c r="AQ1325" s="199" t="str">
        <f t="shared" si="1634"/>
        <v>AQ$17</v>
      </c>
      <c r="AR1325" s="199" t="str">
        <f t="shared" si="1634"/>
        <v>AR$17</v>
      </c>
      <c r="AS1325" s="199" t="str">
        <f t="shared" si="1634"/>
        <v>AS$17</v>
      </c>
      <c r="AT1325" s="199" t="str">
        <f t="shared" si="1634"/>
        <v>AT$17</v>
      </c>
      <c r="AU1325" s="199" t="str">
        <f t="shared" si="1634"/>
        <v>AU$17</v>
      </c>
      <c r="AV1325" s="199" t="str">
        <f t="shared" si="1634"/>
        <v>AV$17</v>
      </c>
      <c r="AW1325" s="199" t="str">
        <f t="shared" si="1634"/>
        <v>AW$17</v>
      </c>
      <c r="AX1325" s="199" t="str">
        <f t="shared" si="1634"/>
        <v>AX$17</v>
      </c>
      <c r="AY1325" s="199" t="str">
        <f t="shared" ref="AY1325:CD1325" si="1635">AY$21</f>
        <v>AY$17</v>
      </c>
      <c r="AZ1325" s="199" t="str">
        <f t="shared" si="1635"/>
        <v>AZ$17</v>
      </c>
      <c r="BA1325" s="199" t="str">
        <f t="shared" si="1635"/>
        <v>BA$17</v>
      </c>
      <c r="BB1325" s="199" t="str">
        <f t="shared" si="1635"/>
        <v>BB$17</v>
      </c>
      <c r="BC1325" s="199" t="str">
        <f t="shared" si="1635"/>
        <v>BC$17</v>
      </c>
      <c r="BD1325" s="199" t="str">
        <f t="shared" si="1635"/>
        <v>BD$17</v>
      </c>
      <c r="BE1325" s="199" t="str">
        <f t="shared" si="1635"/>
        <v>BE$17</v>
      </c>
      <c r="BF1325" s="199" t="str">
        <f t="shared" si="1635"/>
        <v>BF$17</v>
      </c>
      <c r="BG1325" s="199" t="str">
        <f t="shared" si="1635"/>
        <v>BG$17</v>
      </c>
      <c r="BH1325" s="199" t="str">
        <f t="shared" si="1635"/>
        <v>BH$17</v>
      </c>
      <c r="BI1325" s="199" t="str">
        <f t="shared" si="1635"/>
        <v>BI$17</v>
      </c>
      <c r="BJ1325" s="199" t="str">
        <f t="shared" si="1635"/>
        <v>BJ$17</v>
      </c>
      <c r="BK1325" s="199" t="str">
        <f t="shared" si="1635"/>
        <v>BK$17</v>
      </c>
      <c r="BL1325" s="199" t="str">
        <f t="shared" si="1635"/>
        <v>BL$17</v>
      </c>
      <c r="BM1325" s="199" t="str">
        <f t="shared" si="1635"/>
        <v>BM$17</v>
      </c>
      <c r="BN1325" s="199" t="str">
        <f t="shared" si="1635"/>
        <v>BN$17</v>
      </c>
      <c r="BO1325" s="199" t="str">
        <f t="shared" si="1635"/>
        <v>BO$17</v>
      </c>
      <c r="BP1325" s="199" t="str">
        <f t="shared" si="1635"/>
        <v>BP$17</v>
      </c>
      <c r="BQ1325" s="199" t="str">
        <f t="shared" si="1635"/>
        <v>BQ$17</v>
      </c>
      <c r="BR1325" s="199" t="str">
        <f t="shared" si="1635"/>
        <v>BR$17</v>
      </c>
      <c r="BS1325" s="199" t="str">
        <f t="shared" si="1635"/>
        <v>BS$17</v>
      </c>
      <c r="BT1325" s="199" t="str">
        <f t="shared" si="1635"/>
        <v>BT$17</v>
      </c>
      <c r="BU1325" s="199" t="str">
        <f t="shared" si="1635"/>
        <v>BU$17</v>
      </c>
      <c r="BV1325" s="199" t="str">
        <f t="shared" si="1635"/>
        <v>BV$17</v>
      </c>
      <c r="BW1325" s="199" t="str">
        <f t="shared" si="1635"/>
        <v>BW$17</v>
      </c>
      <c r="BX1325" s="199" t="str">
        <f t="shared" si="1635"/>
        <v>BX$17</v>
      </c>
      <c r="BY1325" s="199" t="str">
        <f t="shared" si="1635"/>
        <v>BY$17</v>
      </c>
      <c r="BZ1325" s="199" t="str">
        <f t="shared" si="1635"/>
        <v>BZ$17</v>
      </c>
      <c r="CA1325" s="199" t="str">
        <f t="shared" si="1635"/>
        <v>CA$17</v>
      </c>
      <c r="CB1325" s="199" t="str">
        <f t="shared" si="1635"/>
        <v>CB$17</v>
      </c>
      <c r="CC1325" s="199" t="str">
        <f t="shared" si="1635"/>
        <v>CC$17</v>
      </c>
      <c r="CD1325" s="199" t="str">
        <f t="shared" si="1635"/>
        <v>CD$17</v>
      </c>
      <c r="CE1325" s="199" t="str">
        <f t="shared" ref="CE1325:CL1325" si="1636">CE$21</f>
        <v>CE$17</v>
      </c>
      <c r="CF1325" s="199" t="str">
        <f t="shared" si="1636"/>
        <v>CF$17</v>
      </c>
      <c r="CG1325" s="199" t="str">
        <f t="shared" si="1636"/>
        <v>CG$17</v>
      </c>
      <c r="CH1325" s="199" t="str">
        <f t="shared" si="1636"/>
        <v>CH$17</v>
      </c>
      <c r="CI1325" s="199" t="str">
        <f t="shared" si="1636"/>
        <v>CI$17</v>
      </c>
      <c r="CJ1325" s="199" t="str">
        <f t="shared" si="1636"/>
        <v>CJ$17</v>
      </c>
      <c r="CK1325" s="199" t="str">
        <f t="shared" si="1636"/>
        <v>CK$17</v>
      </c>
      <c r="CL1325" s="199" t="str">
        <f t="shared" si="1636"/>
        <v>CL$17</v>
      </c>
      <c r="CN1325" s="201"/>
      <c r="CO1325" s="199" t="str">
        <f t="shared" ref="CO1325:DL1325" si="1637">CO$21</f>
        <v>CO$17</v>
      </c>
      <c r="CP1325" s="199" t="str">
        <f t="shared" si="1637"/>
        <v>CP$17</v>
      </c>
      <c r="CQ1325" s="199" t="str">
        <f t="shared" si="1637"/>
        <v>CQ$17</v>
      </c>
      <c r="CR1325" s="199" t="str">
        <f t="shared" si="1637"/>
        <v>CR$17</v>
      </c>
      <c r="CS1325" s="199" t="str">
        <f t="shared" si="1637"/>
        <v>CS$17</v>
      </c>
      <c r="CT1325" s="199" t="str">
        <f t="shared" si="1637"/>
        <v>CT$17</v>
      </c>
      <c r="CU1325" s="199" t="str">
        <f t="shared" si="1637"/>
        <v>CU$17</v>
      </c>
      <c r="CV1325" s="199" t="str">
        <f t="shared" si="1637"/>
        <v>CV$17</v>
      </c>
      <c r="CW1325" s="199" t="str">
        <f t="shared" si="1637"/>
        <v>CW$17</v>
      </c>
      <c r="CX1325" s="199" t="str">
        <f t="shared" si="1637"/>
        <v>CX$17</v>
      </c>
      <c r="CY1325" s="199" t="str">
        <f t="shared" si="1637"/>
        <v>CY$17</v>
      </c>
      <c r="CZ1325" s="199" t="str">
        <f t="shared" si="1637"/>
        <v>CZ$17</v>
      </c>
      <c r="DA1325" s="199" t="str">
        <f t="shared" si="1637"/>
        <v>DA$17</v>
      </c>
      <c r="DB1325" s="199" t="str">
        <f t="shared" si="1637"/>
        <v>DB$17</v>
      </c>
      <c r="DC1325" s="199" t="str">
        <f t="shared" si="1637"/>
        <v>DC$17</v>
      </c>
      <c r="DD1325" s="199" t="str">
        <f t="shared" si="1637"/>
        <v>DD$17</v>
      </c>
      <c r="DE1325" s="199" t="str">
        <f t="shared" si="1637"/>
        <v>DE$17</v>
      </c>
      <c r="DF1325" s="199" t="str">
        <f t="shared" si="1637"/>
        <v>DF$17</v>
      </c>
      <c r="DG1325" s="199" t="str">
        <f t="shared" si="1637"/>
        <v>DG$17</v>
      </c>
      <c r="DH1325" s="199" t="str">
        <f t="shared" si="1637"/>
        <v>DH$17</v>
      </c>
      <c r="DI1325" s="199" t="str">
        <f t="shared" si="1637"/>
        <v>DI$17</v>
      </c>
      <c r="DJ1325" s="199" t="str">
        <f t="shared" si="1637"/>
        <v>DJ$17</v>
      </c>
      <c r="DK1325" s="199" t="str">
        <f t="shared" si="1637"/>
        <v>DK$17</v>
      </c>
      <c r="DL1325" s="199" t="str">
        <f t="shared" si="1637"/>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8">S$22</f>
        <v>S$18</v>
      </c>
      <c r="T1328" s="190" t="str">
        <f t="shared" si="1638"/>
        <v>T$18</v>
      </c>
      <c r="U1328" s="190" t="str">
        <f t="shared" si="1638"/>
        <v>U$18</v>
      </c>
      <c r="V1328" s="190" t="str">
        <f t="shared" si="1638"/>
        <v>V$18</v>
      </c>
      <c r="W1328" s="190" t="str">
        <f t="shared" si="1638"/>
        <v>W$18</v>
      </c>
      <c r="X1328" s="190" t="str">
        <f t="shared" si="1638"/>
        <v>X$18</v>
      </c>
      <c r="Y1328" s="190" t="str">
        <f t="shared" si="1638"/>
        <v>Y$18</v>
      </c>
      <c r="Z1328" s="190" t="str">
        <f t="shared" si="1638"/>
        <v>Z$18</v>
      </c>
      <c r="AA1328" s="190" t="str">
        <f t="shared" si="1638"/>
        <v>AA$18</v>
      </c>
      <c r="AB1328" s="190" t="str">
        <f t="shared" si="1638"/>
        <v>AB$18</v>
      </c>
      <c r="AC1328" s="190" t="str">
        <f t="shared" si="1638"/>
        <v>AC$18</v>
      </c>
      <c r="AD1328" s="190" t="str">
        <f t="shared" si="1638"/>
        <v>AD$18</v>
      </c>
      <c r="AE1328" s="190" t="str">
        <f t="shared" si="1638"/>
        <v>AE$18</v>
      </c>
      <c r="AF1328" s="190" t="str">
        <f t="shared" si="1638"/>
        <v>AF$18</v>
      </c>
      <c r="AG1328" s="190" t="str">
        <f t="shared" si="1638"/>
        <v>AG$18</v>
      </c>
      <c r="AH1328" s="190" t="str">
        <f t="shared" si="1638"/>
        <v>AH$18</v>
      </c>
      <c r="AI1328" s="190" t="str">
        <f t="shared" si="1638"/>
        <v>AI$18</v>
      </c>
      <c r="AJ1328" s="190" t="str">
        <f t="shared" si="1638"/>
        <v>AJ$18</v>
      </c>
      <c r="AK1328" s="190" t="str">
        <f t="shared" si="1638"/>
        <v>AK$18</v>
      </c>
      <c r="AL1328" s="190" t="str">
        <f t="shared" si="1638"/>
        <v>AL$18</v>
      </c>
      <c r="AM1328" s="190" t="str">
        <f t="shared" si="1638"/>
        <v>AM$18</v>
      </c>
      <c r="AN1328" s="190" t="str">
        <f t="shared" si="1638"/>
        <v>AN$18</v>
      </c>
      <c r="AO1328" s="190" t="str">
        <f t="shared" si="1638"/>
        <v>AO$18</v>
      </c>
      <c r="AP1328" s="190" t="str">
        <f t="shared" si="1638"/>
        <v>AP$18</v>
      </c>
      <c r="AQ1328" s="190" t="str">
        <f t="shared" si="1638"/>
        <v>AQ$18</v>
      </c>
      <c r="AR1328" s="190" t="str">
        <f t="shared" si="1638"/>
        <v>AR$18</v>
      </c>
      <c r="AS1328" s="190" t="str">
        <f t="shared" si="1638"/>
        <v>AS$18</v>
      </c>
      <c r="AT1328" s="190" t="str">
        <f t="shared" si="1638"/>
        <v>AT$18</v>
      </c>
      <c r="AU1328" s="190" t="str">
        <f t="shared" si="1638"/>
        <v>AU$18</v>
      </c>
      <c r="AV1328" s="190" t="str">
        <f t="shared" si="1638"/>
        <v>AV$18</v>
      </c>
      <c r="AW1328" s="190" t="str">
        <f t="shared" si="1638"/>
        <v>AW$18</v>
      </c>
      <c r="AX1328" s="190" t="str">
        <f t="shared" si="1638"/>
        <v>AX$18</v>
      </c>
      <c r="AY1328" s="190" t="str">
        <f t="shared" ref="AY1328:CD1328" si="1639">AY$22</f>
        <v>AY$18</v>
      </c>
      <c r="AZ1328" s="190" t="str">
        <f t="shared" si="1639"/>
        <v>AZ$18</v>
      </c>
      <c r="BA1328" s="190" t="str">
        <f t="shared" si="1639"/>
        <v>BA$18</v>
      </c>
      <c r="BB1328" s="190" t="str">
        <f t="shared" si="1639"/>
        <v>BB$18</v>
      </c>
      <c r="BC1328" s="190" t="str">
        <f t="shared" si="1639"/>
        <v>BC$18</v>
      </c>
      <c r="BD1328" s="190" t="str">
        <f t="shared" si="1639"/>
        <v>BD$18</v>
      </c>
      <c r="BE1328" s="190" t="str">
        <f t="shared" si="1639"/>
        <v>BE$18</v>
      </c>
      <c r="BF1328" s="190" t="str">
        <f t="shared" si="1639"/>
        <v>BF$18</v>
      </c>
      <c r="BG1328" s="190" t="str">
        <f t="shared" si="1639"/>
        <v>BG$18</v>
      </c>
      <c r="BH1328" s="190" t="str">
        <f t="shared" si="1639"/>
        <v>BH$18</v>
      </c>
      <c r="BI1328" s="190" t="str">
        <f t="shared" si="1639"/>
        <v>BI$18</v>
      </c>
      <c r="BJ1328" s="190" t="str">
        <f t="shared" si="1639"/>
        <v>BJ$18</v>
      </c>
      <c r="BK1328" s="190" t="str">
        <f t="shared" si="1639"/>
        <v>BK$18</v>
      </c>
      <c r="BL1328" s="190" t="str">
        <f t="shared" si="1639"/>
        <v>BL$18</v>
      </c>
      <c r="BM1328" s="190" t="str">
        <f t="shared" si="1639"/>
        <v>BM$18</v>
      </c>
      <c r="BN1328" s="190" t="str">
        <f t="shared" si="1639"/>
        <v>BN$18</v>
      </c>
      <c r="BO1328" s="190" t="str">
        <f t="shared" si="1639"/>
        <v>BO$18</v>
      </c>
      <c r="BP1328" s="190" t="str">
        <f t="shared" si="1639"/>
        <v>BP$18</v>
      </c>
      <c r="BQ1328" s="190" t="str">
        <f t="shared" si="1639"/>
        <v>BQ$18</v>
      </c>
      <c r="BR1328" s="190" t="str">
        <f t="shared" si="1639"/>
        <v>BR$18</v>
      </c>
      <c r="BS1328" s="190" t="str">
        <f t="shared" si="1639"/>
        <v>BS$18</v>
      </c>
      <c r="BT1328" s="190" t="str">
        <f t="shared" si="1639"/>
        <v>BT$18</v>
      </c>
      <c r="BU1328" s="190" t="str">
        <f t="shared" si="1639"/>
        <v>BU$18</v>
      </c>
      <c r="BV1328" s="190" t="str">
        <f t="shared" si="1639"/>
        <v>BV$18</v>
      </c>
      <c r="BW1328" s="190" t="str">
        <f t="shared" si="1639"/>
        <v>BW$18</v>
      </c>
      <c r="BX1328" s="190" t="str">
        <f t="shared" si="1639"/>
        <v>BX$18</v>
      </c>
      <c r="BY1328" s="190" t="str">
        <f t="shared" si="1639"/>
        <v>BY$18</v>
      </c>
      <c r="BZ1328" s="190" t="str">
        <f t="shared" si="1639"/>
        <v>BZ$18</v>
      </c>
      <c r="CA1328" s="190" t="str">
        <f t="shared" si="1639"/>
        <v>CA$18</v>
      </c>
      <c r="CB1328" s="190" t="str">
        <f t="shared" si="1639"/>
        <v>CB$18</v>
      </c>
      <c r="CC1328" s="190" t="str">
        <f t="shared" si="1639"/>
        <v>CC$18</v>
      </c>
      <c r="CD1328" s="190" t="str">
        <f t="shared" si="1639"/>
        <v>CD$18</v>
      </c>
      <c r="CE1328" s="190" t="str">
        <f t="shared" ref="CE1328:CL1328" si="1640">CE$22</f>
        <v>CE$18</v>
      </c>
      <c r="CF1328" s="190" t="str">
        <f t="shared" si="1640"/>
        <v>CF$18</v>
      </c>
      <c r="CG1328" s="190" t="str">
        <f t="shared" si="1640"/>
        <v>CG$18</v>
      </c>
      <c r="CH1328" s="190" t="str">
        <f t="shared" si="1640"/>
        <v>CH$18</v>
      </c>
      <c r="CI1328" s="190" t="str">
        <f t="shared" si="1640"/>
        <v>CI$18</v>
      </c>
      <c r="CJ1328" s="190" t="str">
        <f t="shared" si="1640"/>
        <v>CJ$18</v>
      </c>
      <c r="CK1328" s="190" t="str">
        <f t="shared" si="1640"/>
        <v>CK$18</v>
      </c>
      <c r="CL1328" s="190" t="str">
        <f t="shared" si="1640"/>
        <v>CL$18</v>
      </c>
      <c r="CN1328" s="201"/>
      <c r="CO1328" s="190" t="str">
        <f t="shared" ref="CO1328:DL1328" si="1641">CO$22</f>
        <v>CO$18</v>
      </c>
      <c r="CP1328" s="190" t="str">
        <f t="shared" si="1641"/>
        <v>CP$18</v>
      </c>
      <c r="CQ1328" s="190" t="str">
        <f t="shared" si="1641"/>
        <v>CQ$18</v>
      </c>
      <c r="CR1328" s="190" t="str">
        <f t="shared" si="1641"/>
        <v>CR$18</v>
      </c>
      <c r="CS1328" s="190" t="str">
        <f t="shared" si="1641"/>
        <v>CS$18</v>
      </c>
      <c r="CT1328" s="190" t="str">
        <f t="shared" si="1641"/>
        <v>CT$18</v>
      </c>
      <c r="CU1328" s="190" t="str">
        <f t="shared" si="1641"/>
        <v>CU$18</v>
      </c>
      <c r="CV1328" s="190" t="str">
        <f t="shared" si="1641"/>
        <v>CV$18</v>
      </c>
      <c r="CW1328" s="190" t="str">
        <f t="shared" si="1641"/>
        <v>CW$18</v>
      </c>
      <c r="CX1328" s="190" t="str">
        <f t="shared" si="1641"/>
        <v>CX$18</v>
      </c>
      <c r="CY1328" s="190" t="str">
        <f t="shared" si="1641"/>
        <v>CY$18</v>
      </c>
      <c r="CZ1328" s="190" t="str">
        <f t="shared" si="1641"/>
        <v>CZ$18</v>
      </c>
      <c r="DA1328" s="190" t="str">
        <f t="shared" si="1641"/>
        <v>DA$18</v>
      </c>
      <c r="DB1328" s="190" t="str">
        <f t="shared" si="1641"/>
        <v>DB$18</v>
      </c>
      <c r="DC1328" s="190" t="str">
        <f t="shared" si="1641"/>
        <v>DC$18</v>
      </c>
      <c r="DD1328" s="190" t="str">
        <f t="shared" si="1641"/>
        <v>DD$18</v>
      </c>
      <c r="DE1328" s="190" t="str">
        <f t="shared" si="1641"/>
        <v>DE$18</v>
      </c>
      <c r="DF1328" s="190" t="str">
        <f t="shared" si="1641"/>
        <v>DF$18</v>
      </c>
      <c r="DG1328" s="190" t="str">
        <f t="shared" si="1641"/>
        <v>DG$18</v>
      </c>
      <c r="DH1328" s="190" t="str">
        <f t="shared" si="1641"/>
        <v>DH$18</v>
      </c>
      <c r="DI1328" s="190" t="str">
        <f t="shared" si="1641"/>
        <v>DI$18</v>
      </c>
      <c r="DJ1328" s="190" t="str">
        <f t="shared" si="1641"/>
        <v>DJ$18</v>
      </c>
      <c r="DK1328" s="190" t="str">
        <f t="shared" si="1641"/>
        <v>DK$18</v>
      </c>
      <c r="DL1328" s="190" t="str">
        <f t="shared" si="1641"/>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42">S$23</f>
        <v>S$19</v>
      </c>
      <c r="T1329" s="190" t="str">
        <f t="shared" si="1642"/>
        <v>T$19</v>
      </c>
      <c r="U1329" s="190" t="str">
        <f t="shared" si="1642"/>
        <v>U$19</v>
      </c>
      <c r="V1329" s="190" t="str">
        <f t="shared" si="1642"/>
        <v>V$19</v>
      </c>
      <c r="W1329" s="190" t="str">
        <f t="shared" si="1642"/>
        <v>W$19</v>
      </c>
      <c r="X1329" s="190" t="str">
        <f t="shared" si="1642"/>
        <v>X$19</v>
      </c>
      <c r="Y1329" s="190" t="str">
        <f t="shared" si="1642"/>
        <v>Y$19</v>
      </c>
      <c r="Z1329" s="190" t="str">
        <f t="shared" si="1642"/>
        <v>Z$19</v>
      </c>
      <c r="AA1329" s="190" t="str">
        <f t="shared" si="1642"/>
        <v>AA$19</v>
      </c>
      <c r="AB1329" s="190" t="str">
        <f t="shared" si="1642"/>
        <v>AB$19</v>
      </c>
      <c r="AC1329" s="190" t="str">
        <f t="shared" si="1642"/>
        <v>AC$19</v>
      </c>
      <c r="AD1329" s="190" t="str">
        <f t="shared" si="1642"/>
        <v>AD$19</v>
      </c>
      <c r="AE1329" s="190" t="str">
        <f t="shared" si="1642"/>
        <v>AE$19</v>
      </c>
      <c r="AF1329" s="190" t="str">
        <f t="shared" si="1642"/>
        <v>AF$19</v>
      </c>
      <c r="AG1329" s="190" t="str">
        <f t="shared" si="1642"/>
        <v>AG$19</v>
      </c>
      <c r="AH1329" s="190" t="str">
        <f t="shared" si="1642"/>
        <v>AH$19</v>
      </c>
      <c r="AI1329" s="190" t="str">
        <f t="shared" si="1642"/>
        <v>AI$19</v>
      </c>
      <c r="AJ1329" s="190" t="str">
        <f t="shared" si="1642"/>
        <v>AJ$19</v>
      </c>
      <c r="AK1329" s="190" t="str">
        <f t="shared" si="1642"/>
        <v>AK$19</v>
      </c>
      <c r="AL1329" s="190" t="str">
        <f t="shared" si="1642"/>
        <v>AL$19</v>
      </c>
      <c r="AM1329" s="190" t="str">
        <f t="shared" si="1642"/>
        <v>AM$19</v>
      </c>
      <c r="AN1329" s="190" t="str">
        <f t="shared" si="1642"/>
        <v>AN$19</v>
      </c>
      <c r="AO1329" s="190" t="str">
        <f t="shared" si="1642"/>
        <v>AO$19</v>
      </c>
      <c r="AP1329" s="190" t="str">
        <f t="shared" si="1642"/>
        <v>AP$19</v>
      </c>
      <c r="AQ1329" s="190" t="str">
        <f t="shared" si="1642"/>
        <v>AQ$19</v>
      </c>
      <c r="AR1329" s="190" t="str">
        <f t="shared" si="1642"/>
        <v>AR$19</v>
      </c>
      <c r="AS1329" s="190" t="str">
        <f t="shared" si="1642"/>
        <v>AS$19</v>
      </c>
      <c r="AT1329" s="190" t="str">
        <f t="shared" si="1642"/>
        <v>AT$19</v>
      </c>
      <c r="AU1329" s="190" t="str">
        <f t="shared" si="1642"/>
        <v>AU$19</v>
      </c>
      <c r="AV1329" s="190" t="str">
        <f t="shared" si="1642"/>
        <v>AV$19</v>
      </c>
      <c r="AW1329" s="190" t="str">
        <f t="shared" si="1642"/>
        <v>AW$19</v>
      </c>
      <c r="AX1329" s="190" t="str">
        <f t="shared" si="1642"/>
        <v>AX$19</v>
      </c>
      <c r="AY1329" s="190" t="str">
        <f t="shared" ref="AY1329:CD1329" si="1643">AY$23</f>
        <v>AY$19</v>
      </c>
      <c r="AZ1329" s="190" t="str">
        <f t="shared" si="1643"/>
        <v>AZ$19</v>
      </c>
      <c r="BA1329" s="190" t="str">
        <f t="shared" si="1643"/>
        <v>BA$19</v>
      </c>
      <c r="BB1329" s="190" t="str">
        <f t="shared" si="1643"/>
        <v>BB$19</v>
      </c>
      <c r="BC1329" s="190" t="str">
        <f t="shared" si="1643"/>
        <v>BC$19</v>
      </c>
      <c r="BD1329" s="190" t="str">
        <f t="shared" si="1643"/>
        <v>BD$19</v>
      </c>
      <c r="BE1329" s="190" t="str">
        <f t="shared" si="1643"/>
        <v>BE$19</v>
      </c>
      <c r="BF1329" s="190" t="str">
        <f t="shared" si="1643"/>
        <v>BF$19</v>
      </c>
      <c r="BG1329" s="190" t="str">
        <f t="shared" si="1643"/>
        <v>BG$19</v>
      </c>
      <c r="BH1329" s="190" t="str">
        <f t="shared" si="1643"/>
        <v>BH$19</v>
      </c>
      <c r="BI1329" s="190" t="str">
        <f t="shared" si="1643"/>
        <v>BI$19</v>
      </c>
      <c r="BJ1329" s="190" t="str">
        <f t="shared" si="1643"/>
        <v>BJ$19</v>
      </c>
      <c r="BK1329" s="190" t="str">
        <f t="shared" si="1643"/>
        <v>BK$19</v>
      </c>
      <c r="BL1329" s="190" t="str">
        <f t="shared" si="1643"/>
        <v>BL$19</v>
      </c>
      <c r="BM1329" s="190" t="str">
        <f t="shared" si="1643"/>
        <v>BM$19</v>
      </c>
      <c r="BN1329" s="190" t="str">
        <f t="shared" si="1643"/>
        <v>BN$19</v>
      </c>
      <c r="BO1329" s="190" t="str">
        <f t="shared" si="1643"/>
        <v>BO$19</v>
      </c>
      <c r="BP1329" s="190" t="str">
        <f t="shared" si="1643"/>
        <v>BP$19</v>
      </c>
      <c r="BQ1329" s="190" t="str">
        <f t="shared" si="1643"/>
        <v>BQ$19</v>
      </c>
      <c r="BR1329" s="190" t="str">
        <f t="shared" si="1643"/>
        <v>BR$19</v>
      </c>
      <c r="BS1329" s="190" t="str">
        <f t="shared" si="1643"/>
        <v>BS$19</v>
      </c>
      <c r="BT1329" s="190" t="str">
        <f t="shared" si="1643"/>
        <v>BT$19</v>
      </c>
      <c r="BU1329" s="190" t="str">
        <f t="shared" si="1643"/>
        <v>BU$19</v>
      </c>
      <c r="BV1329" s="190" t="str">
        <f t="shared" si="1643"/>
        <v>BV$19</v>
      </c>
      <c r="BW1329" s="190" t="str">
        <f t="shared" si="1643"/>
        <v>BW$19</v>
      </c>
      <c r="BX1329" s="190" t="str">
        <f t="shared" si="1643"/>
        <v>BX$19</v>
      </c>
      <c r="BY1329" s="190" t="str">
        <f t="shared" si="1643"/>
        <v>BY$19</v>
      </c>
      <c r="BZ1329" s="190" t="str">
        <f t="shared" si="1643"/>
        <v>BZ$19</v>
      </c>
      <c r="CA1329" s="190" t="str">
        <f t="shared" si="1643"/>
        <v>CA$19</v>
      </c>
      <c r="CB1329" s="190" t="str">
        <f t="shared" si="1643"/>
        <v>CB$19</v>
      </c>
      <c r="CC1329" s="190" t="str">
        <f t="shared" si="1643"/>
        <v>CC$19</v>
      </c>
      <c r="CD1329" s="190" t="str">
        <f t="shared" si="1643"/>
        <v>CD$19</v>
      </c>
      <c r="CE1329" s="190" t="str">
        <f t="shared" ref="CE1329:CL1329" si="1644">CE$23</f>
        <v>CE$19</v>
      </c>
      <c r="CF1329" s="190" t="str">
        <f t="shared" si="1644"/>
        <v>CF$19</v>
      </c>
      <c r="CG1329" s="190" t="str">
        <f t="shared" si="1644"/>
        <v>CG$19</v>
      </c>
      <c r="CH1329" s="190" t="str">
        <f t="shared" si="1644"/>
        <v>CH$19</v>
      </c>
      <c r="CI1329" s="190" t="str">
        <f t="shared" si="1644"/>
        <v>CI$19</v>
      </c>
      <c r="CJ1329" s="190" t="str">
        <f t="shared" si="1644"/>
        <v>CJ$19</v>
      </c>
      <c r="CK1329" s="190" t="str">
        <f t="shared" si="1644"/>
        <v>CK$19</v>
      </c>
      <c r="CL1329" s="190" t="str">
        <f t="shared" si="1644"/>
        <v>CL$19</v>
      </c>
      <c r="CN1329" s="201"/>
      <c r="CO1329" s="190" t="str">
        <f t="shared" ref="CO1329:DL1329" si="1645">CO$23</f>
        <v>CO$19</v>
      </c>
      <c r="CP1329" s="190" t="str">
        <f t="shared" si="1645"/>
        <v>CP$19</v>
      </c>
      <c r="CQ1329" s="190" t="str">
        <f t="shared" si="1645"/>
        <v>CQ$19</v>
      </c>
      <c r="CR1329" s="190" t="str">
        <f t="shared" si="1645"/>
        <v>CR$19</v>
      </c>
      <c r="CS1329" s="190" t="str">
        <f t="shared" si="1645"/>
        <v>CS$19</v>
      </c>
      <c r="CT1329" s="190" t="str">
        <f t="shared" si="1645"/>
        <v>CT$19</v>
      </c>
      <c r="CU1329" s="190" t="str">
        <f t="shared" si="1645"/>
        <v>CU$19</v>
      </c>
      <c r="CV1329" s="190" t="str">
        <f t="shared" si="1645"/>
        <v>CV$19</v>
      </c>
      <c r="CW1329" s="190" t="str">
        <f t="shared" si="1645"/>
        <v>CW$19</v>
      </c>
      <c r="CX1329" s="190" t="str">
        <f t="shared" si="1645"/>
        <v>CX$19</v>
      </c>
      <c r="CY1329" s="190" t="str">
        <f t="shared" si="1645"/>
        <v>CY$19</v>
      </c>
      <c r="CZ1329" s="190" t="str">
        <f t="shared" si="1645"/>
        <v>CZ$19</v>
      </c>
      <c r="DA1329" s="190" t="str">
        <f t="shared" si="1645"/>
        <v>DA$19</v>
      </c>
      <c r="DB1329" s="190" t="str">
        <f t="shared" si="1645"/>
        <v>DB$19</v>
      </c>
      <c r="DC1329" s="190" t="str">
        <f t="shared" si="1645"/>
        <v>DC$19</v>
      </c>
      <c r="DD1329" s="190" t="str">
        <f t="shared" si="1645"/>
        <v>DD$19</v>
      </c>
      <c r="DE1329" s="190" t="str">
        <f t="shared" si="1645"/>
        <v>DE$19</v>
      </c>
      <c r="DF1329" s="190" t="str">
        <f t="shared" si="1645"/>
        <v>DF$19</v>
      </c>
      <c r="DG1329" s="190" t="str">
        <f t="shared" si="1645"/>
        <v>DG$19</v>
      </c>
      <c r="DH1329" s="190" t="str">
        <f t="shared" si="1645"/>
        <v>DH$19</v>
      </c>
      <c r="DI1329" s="190" t="str">
        <f t="shared" si="1645"/>
        <v>DI$19</v>
      </c>
      <c r="DJ1329" s="190" t="str">
        <f t="shared" si="1645"/>
        <v>DJ$19</v>
      </c>
      <c r="DK1329" s="190" t="str">
        <f t="shared" si="1645"/>
        <v>DK$19</v>
      </c>
      <c r="DL1329" s="190" t="str">
        <f t="shared" si="1645"/>
        <v>DL$19</v>
      </c>
    </row>
    <row r="1330" spans="1:116" x14ac:dyDescent="0.4">
      <c r="A1330" s="31" t="s">
        <v>218</v>
      </c>
      <c r="B1330" s="31" t="s">
        <v>81</v>
      </c>
      <c r="C1330" s="31"/>
      <c r="D1330" t="s">
        <v>158</v>
      </c>
      <c r="E1330" s="8" t="str">
        <f t="shared" ref="E1330:E1344" si="1646">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6"/>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6"/>
        <v>1333 DCSCAC-S</v>
      </c>
      <c r="G1333" s="145" t="s">
        <v>495</v>
      </c>
      <c r="H1333" s="12"/>
      <c r="I1333" s="60"/>
      <c r="J1333" s="60"/>
      <c r="K1333" s="15">
        <f t="shared" ref="K1333:P1333" si="1647">SUMIF($3:$3,K$2,1331:1331)</f>
        <v>0</v>
      </c>
      <c r="L1333" s="15">
        <f t="shared" si="1647"/>
        <v>0</v>
      </c>
      <c r="M1333" s="15">
        <f t="shared" si="1647"/>
        <v>0</v>
      </c>
      <c r="N1333" s="15">
        <f t="shared" si="1647"/>
        <v>0</v>
      </c>
      <c r="O1333" s="15">
        <f t="shared" si="1647"/>
        <v>0</v>
      </c>
      <c r="P1333" s="15">
        <f t="shared" si="1647"/>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6"/>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6"/>
        <v>1335 DCSCAC-S</v>
      </c>
      <c r="G1335" s="126" t="str">
        <f>"Expense - "&amp;SUBSTITUTE(G1330,":","")</f>
        <v>Expense - Seller acquisition cost</v>
      </c>
      <c r="H1335" s="27"/>
      <c r="I1335" s="78"/>
      <c r="J1335" s="78"/>
      <c r="K1335" s="63">
        <f t="shared" ref="K1335:P1335" ca="1" si="1648">SUMIF($3:$3,K$2,1335:1335)</f>
        <v>-120000</v>
      </c>
      <c r="L1335" s="63">
        <f t="shared" ca="1" si="1648"/>
        <v>-120000</v>
      </c>
      <c r="M1335" s="63">
        <f t="shared" ca="1" si="1648"/>
        <v>-120000</v>
      </c>
      <c r="N1335" s="63">
        <f t="shared" ca="1" si="1648"/>
        <v>-120000</v>
      </c>
      <c r="O1335" s="63">
        <f t="shared" ca="1" si="1648"/>
        <v>-120000</v>
      </c>
      <c r="P1335" s="63">
        <f t="shared" ca="1" si="1648"/>
        <v>-120000</v>
      </c>
      <c r="R1335" s="33"/>
      <c r="S1335" s="148">
        <f t="shared" ref="S1335:AX1335" ca="1" si="1649">-S1334*S1333</f>
        <v>-10000</v>
      </c>
      <c r="T1335" s="148">
        <f t="shared" ca="1" si="1649"/>
        <v>-10000</v>
      </c>
      <c r="U1335" s="148">
        <f t="shared" ca="1" si="1649"/>
        <v>-10000</v>
      </c>
      <c r="V1335" s="148">
        <f t="shared" ca="1" si="1649"/>
        <v>-10000</v>
      </c>
      <c r="W1335" s="148">
        <f t="shared" ca="1" si="1649"/>
        <v>-10000</v>
      </c>
      <c r="X1335" s="148">
        <f t="shared" ca="1" si="1649"/>
        <v>-10000</v>
      </c>
      <c r="Y1335" s="148">
        <f t="shared" ca="1" si="1649"/>
        <v>-10000</v>
      </c>
      <c r="Z1335" s="148">
        <f t="shared" ca="1" si="1649"/>
        <v>-10000</v>
      </c>
      <c r="AA1335" s="148">
        <f t="shared" ca="1" si="1649"/>
        <v>-10000</v>
      </c>
      <c r="AB1335" s="148">
        <f t="shared" ca="1" si="1649"/>
        <v>-10000</v>
      </c>
      <c r="AC1335" s="148">
        <f t="shared" ca="1" si="1649"/>
        <v>-10000</v>
      </c>
      <c r="AD1335" s="148">
        <f t="shared" ca="1" si="1649"/>
        <v>-10000</v>
      </c>
      <c r="AE1335" s="148">
        <f t="shared" ca="1" si="1649"/>
        <v>-10000</v>
      </c>
      <c r="AF1335" s="148">
        <f t="shared" ca="1" si="1649"/>
        <v>-10000</v>
      </c>
      <c r="AG1335" s="148">
        <f t="shared" ca="1" si="1649"/>
        <v>-10000</v>
      </c>
      <c r="AH1335" s="148">
        <f t="shared" ca="1" si="1649"/>
        <v>-10000</v>
      </c>
      <c r="AI1335" s="148">
        <f t="shared" ca="1" si="1649"/>
        <v>-10000</v>
      </c>
      <c r="AJ1335" s="148">
        <f t="shared" ca="1" si="1649"/>
        <v>-10000</v>
      </c>
      <c r="AK1335" s="148">
        <f t="shared" ca="1" si="1649"/>
        <v>-10000</v>
      </c>
      <c r="AL1335" s="148">
        <f t="shared" ca="1" si="1649"/>
        <v>-10000</v>
      </c>
      <c r="AM1335" s="148">
        <f t="shared" ca="1" si="1649"/>
        <v>-10000</v>
      </c>
      <c r="AN1335" s="148">
        <f t="shared" ca="1" si="1649"/>
        <v>-10000</v>
      </c>
      <c r="AO1335" s="148">
        <f t="shared" ca="1" si="1649"/>
        <v>-10000</v>
      </c>
      <c r="AP1335" s="148">
        <f t="shared" ca="1" si="1649"/>
        <v>-10000</v>
      </c>
      <c r="AQ1335" s="148">
        <f t="shared" ca="1" si="1649"/>
        <v>-10000</v>
      </c>
      <c r="AR1335" s="148">
        <f t="shared" ca="1" si="1649"/>
        <v>-10000</v>
      </c>
      <c r="AS1335" s="148">
        <f t="shared" ca="1" si="1649"/>
        <v>-10000</v>
      </c>
      <c r="AT1335" s="148">
        <f t="shared" ca="1" si="1649"/>
        <v>-10000</v>
      </c>
      <c r="AU1335" s="148">
        <f t="shared" ca="1" si="1649"/>
        <v>-10000</v>
      </c>
      <c r="AV1335" s="148">
        <f t="shared" ca="1" si="1649"/>
        <v>-10000</v>
      </c>
      <c r="AW1335" s="148">
        <f t="shared" ca="1" si="1649"/>
        <v>-10000</v>
      </c>
      <c r="AX1335" s="148">
        <f t="shared" ca="1" si="1649"/>
        <v>-10000</v>
      </c>
      <c r="AY1335" s="148">
        <f t="shared" ref="AY1335:CD1335" ca="1" si="1650">-AY1334*AY1333</f>
        <v>-10000</v>
      </c>
      <c r="AZ1335" s="148">
        <f t="shared" ca="1" si="1650"/>
        <v>-10000</v>
      </c>
      <c r="BA1335" s="148">
        <f t="shared" ca="1" si="1650"/>
        <v>-10000</v>
      </c>
      <c r="BB1335" s="148">
        <f t="shared" ca="1" si="1650"/>
        <v>-10000</v>
      </c>
      <c r="BC1335" s="148">
        <f t="shared" ca="1" si="1650"/>
        <v>-10000</v>
      </c>
      <c r="BD1335" s="148">
        <f t="shared" ca="1" si="1650"/>
        <v>-10000</v>
      </c>
      <c r="BE1335" s="148">
        <f t="shared" ca="1" si="1650"/>
        <v>-10000</v>
      </c>
      <c r="BF1335" s="148">
        <f t="shared" ca="1" si="1650"/>
        <v>-10000</v>
      </c>
      <c r="BG1335" s="148">
        <f t="shared" ca="1" si="1650"/>
        <v>-10000</v>
      </c>
      <c r="BH1335" s="148">
        <f t="shared" ca="1" si="1650"/>
        <v>-10000</v>
      </c>
      <c r="BI1335" s="148">
        <f t="shared" ca="1" si="1650"/>
        <v>-10000</v>
      </c>
      <c r="BJ1335" s="148">
        <f t="shared" ca="1" si="1650"/>
        <v>-10000</v>
      </c>
      <c r="BK1335" s="148">
        <f t="shared" ca="1" si="1650"/>
        <v>-10000</v>
      </c>
      <c r="BL1335" s="148">
        <f t="shared" ca="1" si="1650"/>
        <v>-10000</v>
      </c>
      <c r="BM1335" s="148">
        <f t="shared" ca="1" si="1650"/>
        <v>-10000</v>
      </c>
      <c r="BN1335" s="148">
        <f t="shared" ca="1" si="1650"/>
        <v>-10000</v>
      </c>
      <c r="BO1335" s="148">
        <f t="shared" ca="1" si="1650"/>
        <v>-10000</v>
      </c>
      <c r="BP1335" s="148">
        <f t="shared" ca="1" si="1650"/>
        <v>-10000</v>
      </c>
      <c r="BQ1335" s="148">
        <f t="shared" ca="1" si="1650"/>
        <v>-10000</v>
      </c>
      <c r="BR1335" s="148">
        <f t="shared" ca="1" si="1650"/>
        <v>-10000</v>
      </c>
      <c r="BS1335" s="148">
        <f t="shared" ca="1" si="1650"/>
        <v>-10000</v>
      </c>
      <c r="BT1335" s="148">
        <f t="shared" ca="1" si="1650"/>
        <v>-10000</v>
      </c>
      <c r="BU1335" s="148">
        <f t="shared" ca="1" si="1650"/>
        <v>-10000</v>
      </c>
      <c r="BV1335" s="148">
        <f t="shared" ca="1" si="1650"/>
        <v>-10000</v>
      </c>
      <c r="BW1335" s="148">
        <f t="shared" ca="1" si="1650"/>
        <v>-10000</v>
      </c>
      <c r="BX1335" s="148">
        <f t="shared" ca="1" si="1650"/>
        <v>-10000</v>
      </c>
      <c r="BY1335" s="148">
        <f t="shared" ca="1" si="1650"/>
        <v>-10000</v>
      </c>
      <c r="BZ1335" s="148">
        <f t="shared" ca="1" si="1650"/>
        <v>-10000</v>
      </c>
      <c r="CA1335" s="148">
        <f t="shared" ca="1" si="1650"/>
        <v>-10000</v>
      </c>
      <c r="CB1335" s="148">
        <f t="shared" ca="1" si="1650"/>
        <v>-10000</v>
      </c>
      <c r="CC1335" s="148">
        <f t="shared" ca="1" si="1650"/>
        <v>-10000</v>
      </c>
      <c r="CD1335" s="148">
        <f t="shared" ca="1" si="1650"/>
        <v>-10000</v>
      </c>
      <c r="CE1335" s="148">
        <f t="shared" ref="CE1335:CL1335" ca="1" si="1651">-CE1334*CE1333</f>
        <v>-10000</v>
      </c>
      <c r="CF1335" s="148">
        <f t="shared" ca="1" si="1651"/>
        <v>-10000</v>
      </c>
      <c r="CG1335" s="148">
        <f t="shared" ca="1" si="1651"/>
        <v>-10000</v>
      </c>
      <c r="CH1335" s="148">
        <f t="shared" ca="1" si="1651"/>
        <v>-10000</v>
      </c>
      <c r="CI1335" s="148">
        <f t="shared" ca="1" si="1651"/>
        <v>-10000</v>
      </c>
      <c r="CJ1335" s="148">
        <f t="shared" ca="1" si="1651"/>
        <v>-10000</v>
      </c>
      <c r="CK1335" s="148">
        <f t="shared" ca="1" si="1651"/>
        <v>-10000</v>
      </c>
      <c r="CL1335" s="148">
        <f t="shared" ca="1" si="1651"/>
        <v>-10000</v>
      </c>
      <c r="CN1335" s="78"/>
      <c r="CO1335" s="148" t="e">
        <f t="shared" ref="CO1335:DK1335" ca="1" si="1652">-CO1334*CO1333</f>
        <v>#N/A</v>
      </c>
      <c r="CP1335" s="148" t="e">
        <f t="shared" ca="1" si="1652"/>
        <v>#N/A</v>
      </c>
      <c r="CQ1335" s="148" t="e">
        <f t="shared" ca="1" si="1652"/>
        <v>#N/A</v>
      </c>
      <c r="CR1335" s="148" t="e">
        <f t="shared" ca="1" si="1652"/>
        <v>#N/A</v>
      </c>
      <c r="CS1335" s="148" t="e">
        <f t="shared" ca="1" si="1652"/>
        <v>#N/A</v>
      </c>
      <c r="CT1335" s="148" t="e">
        <f t="shared" ca="1" si="1652"/>
        <v>#N/A</v>
      </c>
      <c r="CU1335" s="148" t="e">
        <f t="shared" ca="1" si="1652"/>
        <v>#N/A</v>
      </c>
      <c r="CV1335" s="148" t="e">
        <f t="shared" ca="1" si="1652"/>
        <v>#N/A</v>
      </c>
      <c r="CW1335" s="148" t="e">
        <f t="shared" ca="1" si="1652"/>
        <v>#N/A</v>
      </c>
      <c r="CX1335" s="148" t="e">
        <f t="shared" ca="1" si="1652"/>
        <v>#N/A</v>
      </c>
      <c r="CY1335" s="148" t="e">
        <f t="shared" ca="1" si="1652"/>
        <v>#N/A</v>
      </c>
      <c r="CZ1335" s="148" t="e">
        <f t="shared" ca="1" si="1652"/>
        <v>#N/A</v>
      </c>
      <c r="DA1335" s="148" t="e">
        <f t="shared" ca="1" si="1652"/>
        <v>#N/A</v>
      </c>
      <c r="DB1335" s="148" t="e">
        <f t="shared" ca="1" si="1652"/>
        <v>#N/A</v>
      </c>
      <c r="DC1335" s="148" t="e">
        <f t="shared" ca="1" si="1652"/>
        <v>#N/A</v>
      </c>
      <c r="DD1335" s="148" t="e">
        <f t="shared" ca="1" si="1652"/>
        <v>#N/A</v>
      </c>
      <c r="DE1335" s="148" t="e">
        <f t="shared" ca="1" si="1652"/>
        <v>#N/A</v>
      </c>
      <c r="DF1335" s="148" t="e">
        <f t="shared" ca="1" si="1652"/>
        <v>#N/A</v>
      </c>
      <c r="DG1335" s="148" t="e">
        <f t="shared" ca="1" si="1652"/>
        <v>#N/A</v>
      </c>
      <c r="DH1335" s="148" t="e">
        <f t="shared" ca="1" si="1652"/>
        <v>#N/A</v>
      </c>
      <c r="DI1335" s="148" t="e">
        <f t="shared" ca="1" si="1652"/>
        <v>#N/A</v>
      </c>
      <c r="DJ1335" s="148" t="e">
        <f t="shared" ca="1" si="1652"/>
        <v>#N/A</v>
      </c>
      <c r="DK1335" s="148" t="e">
        <f t="shared" ca="1" si="1652"/>
        <v>#N/A</v>
      </c>
      <c r="DL1335" s="148" t="e">
        <f t="shared" ref="DL1335" ca="1" si="1653">-DL1334*DL1333</f>
        <v>#N/A</v>
      </c>
    </row>
    <row r="1336" spans="1:116" x14ac:dyDescent="0.4">
      <c r="B1336" t="s">
        <v>244</v>
      </c>
      <c r="D1336" t="s">
        <v>158</v>
      </c>
      <c r="E1336" s="8" t="str">
        <f t="shared" si="1646"/>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6"/>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6"/>
        <v>1339 DCSCAC-S</v>
      </c>
      <c r="G1339" s="136" t="str">
        <f>G1324</f>
        <v>Primary revenue driver</v>
      </c>
      <c r="K1339" s="53"/>
      <c r="L1339" s="53"/>
      <c r="M1339" s="53"/>
      <c r="N1339" s="53"/>
      <c r="O1339" s="53"/>
      <c r="P1339" s="53"/>
      <c r="R1339" s="24"/>
      <c r="S1339" s="179" t="str">
        <f t="shared" ref="S1339:AX1339" si="1654">S1324</f>
        <v>S$16</v>
      </c>
      <c r="T1339" s="179" t="str">
        <f t="shared" si="1654"/>
        <v>T$16</v>
      </c>
      <c r="U1339" s="179" t="str">
        <f t="shared" si="1654"/>
        <v>U$16</v>
      </c>
      <c r="V1339" s="179" t="str">
        <f t="shared" si="1654"/>
        <v>V$16</v>
      </c>
      <c r="W1339" s="179" t="str">
        <f t="shared" si="1654"/>
        <v>W$16</v>
      </c>
      <c r="X1339" s="179" t="str">
        <f t="shared" si="1654"/>
        <v>X$16</v>
      </c>
      <c r="Y1339" s="179" t="str">
        <f t="shared" si="1654"/>
        <v>Y$16</v>
      </c>
      <c r="Z1339" s="179" t="str">
        <f t="shared" si="1654"/>
        <v>Z$16</v>
      </c>
      <c r="AA1339" s="179" t="str">
        <f t="shared" si="1654"/>
        <v>AA$16</v>
      </c>
      <c r="AB1339" s="179" t="str">
        <f t="shared" si="1654"/>
        <v>AB$16</v>
      </c>
      <c r="AC1339" s="179" t="str">
        <f t="shared" si="1654"/>
        <v>AC$16</v>
      </c>
      <c r="AD1339" s="179" t="str">
        <f t="shared" si="1654"/>
        <v>AD$16</v>
      </c>
      <c r="AE1339" s="179" t="str">
        <f t="shared" si="1654"/>
        <v>AE$16</v>
      </c>
      <c r="AF1339" s="179" t="str">
        <f t="shared" si="1654"/>
        <v>AF$16</v>
      </c>
      <c r="AG1339" s="179" t="str">
        <f t="shared" si="1654"/>
        <v>AG$16</v>
      </c>
      <c r="AH1339" s="179" t="str">
        <f t="shared" si="1654"/>
        <v>AH$16</v>
      </c>
      <c r="AI1339" s="179" t="str">
        <f t="shared" si="1654"/>
        <v>AI$16</v>
      </c>
      <c r="AJ1339" s="179" t="str">
        <f t="shared" si="1654"/>
        <v>AJ$16</v>
      </c>
      <c r="AK1339" s="179" t="str">
        <f t="shared" si="1654"/>
        <v>AK$16</v>
      </c>
      <c r="AL1339" s="179" t="str">
        <f t="shared" si="1654"/>
        <v>AL$16</v>
      </c>
      <c r="AM1339" s="179" t="str">
        <f t="shared" si="1654"/>
        <v>AM$16</v>
      </c>
      <c r="AN1339" s="179" t="str">
        <f t="shared" si="1654"/>
        <v>AN$16</v>
      </c>
      <c r="AO1339" s="179" t="str">
        <f t="shared" si="1654"/>
        <v>AO$16</v>
      </c>
      <c r="AP1339" s="179" t="str">
        <f t="shared" si="1654"/>
        <v>AP$16</v>
      </c>
      <c r="AQ1339" s="179" t="str">
        <f t="shared" si="1654"/>
        <v>AQ$16</v>
      </c>
      <c r="AR1339" s="179" t="str">
        <f t="shared" si="1654"/>
        <v>AR$16</v>
      </c>
      <c r="AS1339" s="179" t="str">
        <f t="shared" si="1654"/>
        <v>AS$16</v>
      </c>
      <c r="AT1339" s="179" t="str">
        <f t="shared" si="1654"/>
        <v>AT$16</v>
      </c>
      <c r="AU1339" s="179" t="str">
        <f t="shared" si="1654"/>
        <v>AU$16</v>
      </c>
      <c r="AV1339" s="179" t="str">
        <f t="shared" si="1654"/>
        <v>AV$16</v>
      </c>
      <c r="AW1339" s="179" t="str">
        <f t="shared" si="1654"/>
        <v>AW$16</v>
      </c>
      <c r="AX1339" s="179" t="str">
        <f t="shared" si="1654"/>
        <v>AX$16</v>
      </c>
      <c r="AY1339" s="179" t="str">
        <f t="shared" ref="AY1339:CD1339" si="1655">AY1324</f>
        <v>AY$16</v>
      </c>
      <c r="AZ1339" s="179" t="str">
        <f t="shared" si="1655"/>
        <v>AZ$16</v>
      </c>
      <c r="BA1339" s="179" t="str">
        <f t="shared" si="1655"/>
        <v>BA$16</v>
      </c>
      <c r="BB1339" s="179" t="str">
        <f t="shared" si="1655"/>
        <v>BB$16</v>
      </c>
      <c r="BC1339" s="179" t="str">
        <f t="shared" si="1655"/>
        <v>BC$16</v>
      </c>
      <c r="BD1339" s="179" t="str">
        <f t="shared" si="1655"/>
        <v>BD$16</v>
      </c>
      <c r="BE1339" s="179" t="str">
        <f t="shared" si="1655"/>
        <v>BE$16</v>
      </c>
      <c r="BF1339" s="179" t="str">
        <f t="shared" si="1655"/>
        <v>BF$16</v>
      </c>
      <c r="BG1339" s="179" t="str">
        <f t="shared" si="1655"/>
        <v>BG$16</v>
      </c>
      <c r="BH1339" s="179" t="str">
        <f t="shared" si="1655"/>
        <v>BH$16</v>
      </c>
      <c r="BI1339" s="179" t="str">
        <f t="shared" si="1655"/>
        <v>BI$16</v>
      </c>
      <c r="BJ1339" s="179" t="str">
        <f t="shared" si="1655"/>
        <v>BJ$16</v>
      </c>
      <c r="BK1339" s="179" t="str">
        <f t="shared" si="1655"/>
        <v>BK$16</v>
      </c>
      <c r="BL1339" s="179" t="str">
        <f t="shared" si="1655"/>
        <v>BL$16</v>
      </c>
      <c r="BM1339" s="179" t="str">
        <f t="shared" si="1655"/>
        <v>BM$16</v>
      </c>
      <c r="BN1339" s="179" t="str">
        <f t="shared" si="1655"/>
        <v>BN$16</v>
      </c>
      <c r="BO1339" s="179" t="str">
        <f t="shared" si="1655"/>
        <v>BO$16</v>
      </c>
      <c r="BP1339" s="179" t="str">
        <f t="shared" si="1655"/>
        <v>BP$16</v>
      </c>
      <c r="BQ1339" s="179" t="str">
        <f t="shared" si="1655"/>
        <v>BQ$16</v>
      </c>
      <c r="BR1339" s="179" t="str">
        <f t="shared" si="1655"/>
        <v>BR$16</v>
      </c>
      <c r="BS1339" s="179" t="str">
        <f t="shared" si="1655"/>
        <v>BS$16</v>
      </c>
      <c r="BT1339" s="179" t="str">
        <f t="shared" si="1655"/>
        <v>BT$16</v>
      </c>
      <c r="BU1339" s="179" t="str">
        <f t="shared" si="1655"/>
        <v>BU$16</v>
      </c>
      <c r="BV1339" s="179" t="str">
        <f t="shared" si="1655"/>
        <v>BV$16</v>
      </c>
      <c r="BW1339" s="179" t="str">
        <f t="shared" si="1655"/>
        <v>BW$16</v>
      </c>
      <c r="BX1339" s="179" t="str">
        <f t="shared" si="1655"/>
        <v>BX$16</v>
      </c>
      <c r="BY1339" s="179" t="str">
        <f t="shared" si="1655"/>
        <v>BY$16</v>
      </c>
      <c r="BZ1339" s="179" t="str">
        <f t="shared" si="1655"/>
        <v>BZ$16</v>
      </c>
      <c r="CA1339" s="179" t="str">
        <f t="shared" si="1655"/>
        <v>CA$16</v>
      </c>
      <c r="CB1339" s="179" t="str">
        <f t="shared" si="1655"/>
        <v>CB$16</v>
      </c>
      <c r="CC1339" s="179" t="str">
        <f t="shared" si="1655"/>
        <v>CC$16</v>
      </c>
      <c r="CD1339" s="179" t="str">
        <f t="shared" si="1655"/>
        <v>CD$16</v>
      </c>
      <c r="CE1339" s="179" t="str">
        <f t="shared" ref="CE1339:CL1339" si="1656">CE1324</f>
        <v>CE$16</v>
      </c>
      <c r="CF1339" s="179" t="str">
        <f t="shared" si="1656"/>
        <v>CF$16</v>
      </c>
      <c r="CG1339" s="179" t="str">
        <f t="shared" si="1656"/>
        <v>CG$16</v>
      </c>
      <c r="CH1339" s="179" t="str">
        <f t="shared" si="1656"/>
        <v>CH$16</v>
      </c>
      <c r="CI1339" s="179" t="str">
        <f t="shared" si="1656"/>
        <v>CI$16</v>
      </c>
      <c r="CJ1339" s="179" t="str">
        <f t="shared" si="1656"/>
        <v>CJ$16</v>
      </c>
      <c r="CK1339" s="179" t="str">
        <f t="shared" si="1656"/>
        <v>CK$16</v>
      </c>
      <c r="CL1339" s="179" t="str">
        <f t="shared" si="1656"/>
        <v>CL$16</v>
      </c>
      <c r="CO1339" s="179" t="str">
        <f t="shared" ref="CO1339:DL1339" si="1657">CO1324</f>
        <v>CO$16</v>
      </c>
      <c r="CP1339" s="179" t="str">
        <f t="shared" si="1657"/>
        <v>CP$16</v>
      </c>
      <c r="CQ1339" s="179" t="str">
        <f t="shared" si="1657"/>
        <v>CQ$16</v>
      </c>
      <c r="CR1339" s="179" t="str">
        <f t="shared" si="1657"/>
        <v>CR$16</v>
      </c>
      <c r="CS1339" s="179" t="str">
        <f t="shared" si="1657"/>
        <v>CS$16</v>
      </c>
      <c r="CT1339" s="179" t="str">
        <f t="shared" si="1657"/>
        <v>CT$16</v>
      </c>
      <c r="CU1339" s="179" t="str">
        <f t="shared" si="1657"/>
        <v>CU$16</v>
      </c>
      <c r="CV1339" s="179" t="str">
        <f t="shared" si="1657"/>
        <v>CV$16</v>
      </c>
      <c r="CW1339" s="179" t="str">
        <f t="shared" si="1657"/>
        <v>CW$16</v>
      </c>
      <c r="CX1339" s="179" t="str">
        <f t="shared" si="1657"/>
        <v>CX$16</v>
      </c>
      <c r="CY1339" s="179" t="str">
        <f t="shared" si="1657"/>
        <v>CY$16</v>
      </c>
      <c r="CZ1339" s="179" t="str">
        <f t="shared" si="1657"/>
        <v>CZ$16</v>
      </c>
      <c r="DA1339" s="179" t="str">
        <f t="shared" si="1657"/>
        <v>DA$16</v>
      </c>
      <c r="DB1339" s="179" t="str">
        <f t="shared" si="1657"/>
        <v>DB$16</v>
      </c>
      <c r="DC1339" s="179" t="str">
        <f t="shared" si="1657"/>
        <v>DC$16</v>
      </c>
      <c r="DD1339" s="179" t="str">
        <f t="shared" si="1657"/>
        <v>DD$16</v>
      </c>
      <c r="DE1339" s="179" t="str">
        <f t="shared" si="1657"/>
        <v>DE$16</v>
      </c>
      <c r="DF1339" s="179" t="str">
        <f t="shared" si="1657"/>
        <v>DF$16</v>
      </c>
      <c r="DG1339" s="179" t="str">
        <f t="shared" si="1657"/>
        <v>DG$16</v>
      </c>
      <c r="DH1339" s="179" t="str">
        <f t="shared" si="1657"/>
        <v>DH$16</v>
      </c>
      <c r="DI1339" s="179" t="str">
        <f t="shared" si="1657"/>
        <v>DI$16</v>
      </c>
      <c r="DJ1339" s="179" t="str">
        <f t="shared" si="1657"/>
        <v>DJ$16</v>
      </c>
      <c r="DK1339" s="179" t="str">
        <f t="shared" si="1657"/>
        <v>DK$16</v>
      </c>
      <c r="DL1339" s="179" t="str">
        <f t="shared" si="1657"/>
        <v>DL$16</v>
      </c>
    </row>
    <row r="1340" spans="1:116" x14ac:dyDescent="0.4">
      <c r="B1340" t="s">
        <v>332</v>
      </c>
      <c r="D1340" t="s">
        <v>158</v>
      </c>
      <c r="E1340" s="8" t="str">
        <f t="shared" si="1646"/>
        <v>1340 DCSCAC-S</v>
      </c>
      <c r="G1340" s="136" t="str">
        <f>G1325</f>
        <v>Primary volume driver</v>
      </c>
      <c r="H1340" s="12"/>
      <c r="I1340" s="60"/>
      <c r="J1340" s="60"/>
      <c r="K1340" s="15"/>
      <c r="L1340" s="15"/>
      <c r="M1340" s="15"/>
      <c r="N1340" s="15"/>
      <c r="O1340" s="15"/>
      <c r="P1340" s="15"/>
      <c r="R1340" s="15"/>
      <c r="S1340" s="179" t="str">
        <f t="shared" ref="S1340:AX1340" si="1658">S1325</f>
        <v>S$17</v>
      </c>
      <c r="T1340" s="179" t="str">
        <f t="shared" si="1658"/>
        <v>T$17</v>
      </c>
      <c r="U1340" s="179" t="str">
        <f t="shared" si="1658"/>
        <v>U$17</v>
      </c>
      <c r="V1340" s="179" t="str">
        <f t="shared" si="1658"/>
        <v>V$17</v>
      </c>
      <c r="W1340" s="179" t="str">
        <f t="shared" si="1658"/>
        <v>W$17</v>
      </c>
      <c r="X1340" s="179" t="str">
        <f t="shared" si="1658"/>
        <v>X$17</v>
      </c>
      <c r="Y1340" s="179" t="str">
        <f t="shared" si="1658"/>
        <v>Y$17</v>
      </c>
      <c r="Z1340" s="179" t="str">
        <f t="shared" si="1658"/>
        <v>Z$17</v>
      </c>
      <c r="AA1340" s="179" t="str">
        <f t="shared" si="1658"/>
        <v>AA$17</v>
      </c>
      <c r="AB1340" s="179" t="str">
        <f t="shared" si="1658"/>
        <v>AB$17</v>
      </c>
      <c r="AC1340" s="179" t="str">
        <f t="shared" si="1658"/>
        <v>AC$17</v>
      </c>
      <c r="AD1340" s="179" t="str">
        <f t="shared" si="1658"/>
        <v>AD$17</v>
      </c>
      <c r="AE1340" s="179" t="str">
        <f t="shared" si="1658"/>
        <v>AE$17</v>
      </c>
      <c r="AF1340" s="179" t="str">
        <f t="shared" si="1658"/>
        <v>AF$17</v>
      </c>
      <c r="AG1340" s="179" t="str">
        <f t="shared" si="1658"/>
        <v>AG$17</v>
      </c>
      <c r="AH1340" s="179" t="str">
        <f t="shared" si="1658"/>
        <v>AH$17</v>
      </c>
      <c r="AI1340" s="179" t="str">
        <f t="shared" si="1658"/>
        <v>AI$17</v>
      </c>
      <c r="AJ1340" s="179" t="str">
        <f t="shared" si="1658"/>
        <v>AJ$17</v>
      </c>
      <c r="AK1340" s="179" t="str">
        <f t="shared" si="1658"/>
        <v>AK$17</v>
      </c>
      <c r="AL1340" s="179" t="str">
        <f t="shared" si="1658"/>
        <v>AL$17</v>
      </c>
      <c r="AM1340" s="179" t="str">
        <f t="shared" si="1658"/>
        <v>AM$17</v>
      </c>
      <c r="AN1340" s="179" t="str">
        <f t="shared" si="1658"/>
        <v>AN$17</v>
      </c>
      <c r="AO1340" s="179" t="str">
        <f t="shared" si="1658"/>
        <v>AO$17</v>
      </c>
      <c r="AP1340" s="179" t="str">
        <f t="shared" si="1658"/>
        <v>AP$17</v>
      </c>
      <c r="AQ1340" s="179" t="str">
        <f t="shared" si="1658"/>
        <v>AQ$17</v>
      </c>
      <c r="AR1340" s="179" t="str">
        <f t="shared" si="1658"/>
        <v>AR$17</v>
      </c>
      <c r="AS1340" s="179" t="str">
        <f t="shared" si="1658"/>
        <v>AS$17</v>
      </c>
      <c r="AT1340" s="179" t="str">
        <f t="shared" si="1658"/>
        <v>AT$17</v>
      </c>
      <c r="AU1340" s="179" t="str">
        <f t="shared" si="1658"/>
        <v>AU$17</v>
      </c>
      <c r="AV1340" s="179" t="str">
        <f t="shared" si="1658"/>
        <v>AV$17</v>
      </c>
      <c r="AW1340" s="179" t="str">
        <f t="shared" si="1658"/>
        <v>AW$17</v>
      </c>
      <c r="AX1340" s="179" t="str">
        <f t="shared" si="1658"/>
        <v>AX$17</v>
      </c>
      <c r="AY1340" s="179" t="str">
        <f t="shared" ref="AY1340:CD1340" si="1659">AY1325</f>
        <v>AY$17</v>
      </c>
      <c r="AZ1340" s="179" t="str">
        <f t="shared" si="1659"/>
        <v>AZ$17</v>
      </c>
      <c r="BA1340" s="179" t="str">
        <f t="shared" si="1659"/>
        <v>BA$17</v>
      </c>
      <c r="BB1340" s="179" t="str">
        <f t="shared" si="1659"/>
        <v>BB$17</v>
      </c>
      <c r="BC1340" s="179" t="str">
        <f t="shared" si="1659"/>
        <v>BC$17</v>
      </c>
      <c r="BD1340" s="179" t="str">
        <f t="shared" si="1659"/>
        <v>BD$17</v>
      </c>
      <c r="BE1340" s="179" t="str">
        <f t="shared" si="1659"/>
        <v>BE$17</v>
      </c>
      <c r="BF1340" s="179" t="str">
        <f t="shared" si="1659"/>
        <v>BF$17</v>
      </c>
      <c r="BG1340" s="179" t="str">
        <f t="shared" si="1659"/>
        <v>BG$17</v>
      </c>
      <c r="BH1340" s="179" t="str">
        <f t="shared" si="1659"/>
        <v>BH$17</v>
      </c>
      <c r="BI1340" s="179" t="str">
        <f t="shared" si="1659"/>
        <v>BI$17</v>
      </c>
      <c r="BJ1340" s="179" t="str">
        <f t="shared" si="1659"/>
        <v>BJ$17</v>
      </c>
      <c r="BK1340" s="179" t="str">
        <f t="shared" si="1659"/>
        <v>BK$17</v>
      </c>
      <c r="BL1340" s="179" t="str">
        <f t="shared" si="1659"/>
        <v>BL$17</v>
      </c>
      <c r="BM1340" s="179" t="str">
        <f t="shared" si="1659"/>
        <v>BM$17</v>
      </c>
      <c r="BN1340" s="179" t="str">
        <f t="shared" si="1659"/>
        <v>BN$17</v>
      </c>
      <c r="BO1340" s="179" t="str">
        <f t="shared" si="1659"/>
        <v>BO$17</v>
      </c>
      <c r="BP1340" s="179" t="str">
        <f t="shared" si="1659"/>
        <v>BP$17</v>
      </c>
      <c r="BQ1340" s="179" t="str">
        <f t="shared" si="1659"/>
        <v>BQ$17</v>
      </c>
      <c r="BR1340" s="179" t="str">
        <f t="shared" si="1659"/>
        <v>BR$17</v>
      </c>
      <c r="BS1340" s="179" t="str">
        <f t="shared" si="1659"/>
        <v>BS$17</v>
      </c>
      <c r="BT1340" s="179" t="str">
        <f t="shared" si="1659"/>
        <v>BT$17</v>
      </c>
      <c r="BU1340" s="179" t="str">
        <f t="shared" si="1659"/>
        <v>BU$17</v>
      </c>
      <c r="BV1340" s="179" t="str">
        <f t="shared" si="1659"/>
        <v>BV$17</v>
      </c>
      <c r="BW1340" s="179" t="str">
        <f t="shared" si="1659"/>
        <v>BW$17</v>
      </c>
      <c r="BX1340" s="179" t="str">
        <f t="shared" si="1659"/>
        <v>BX$17</v>
      </c>
      <c r="BY1340" s="179" t="str">
        <f t="shared" si="1659"/>
        <v>BY$17</v>
      </c>
      <c r="BZ1340" s="179" t="str">
        <f t="shared" si="1659"/>
        <v>BZ$17</v>
      </c>
      <c r="CA1340" s="179" t="str">
        <f t="shared" si="1659"/>
        <v>CA$17</v>
      </c>
      <c r="CB1340" s="179" t="str">
        <f t="shared" si="1659"/>
        <v>CB$17</v>
      </c>
      <c r="CC1340" s="179" t="str">
        <f t="shared" si="1659"/>
        <v>CC$17</v>
      </c>
      <c r="CD1340" s="179" t="str">
        <f t="shared" si="1659"/>
        <v>CD$17</v>
      </c>
      <c r="CE1340" s="179" t="str">
        <f t="shared" ref="CE1340:CL1340" si="1660">CE1325</f>
        <v>CE$17</v>
      </c>
      <c r="CF1340" s="179" t="str">
        <f t="shared" si="1660"/>
        <v>CF$17</v>
      </c>
      <c r="CG1340" s="179" t="str">
        <f t="shared" si="1660"/>
        <v>CG$17</v>
      </c>
      <c r="CH1340" s="179" t="str">
        <f t="shared" si="1660"/>
        <v>CH$17</v>
      </c>
      <c r="CI1340" s="179" t="str">
        <f t="shared" si="1660"/>
        <v>CI$17</v>
      </c>
      <c r="CJ1340" s="179" t="str">
        <f t="shared" si="1660"/>
        <v>CJ$17</v>
      </c>
      <c r="CK1340" s="179" t="str">
        <f t="shared" si="1660"/>
        <v>CK$17</v>
      </c>
      <c r="CL1340" s="179" t="str">
        <f t="shared" si="1660"/>
        <v>CL$17</v>
      </c>
      <c r="CN1340" s="60"/>
      <c r="CO1340" s="179" t="str">
        <f t="shared" ref="CO1340:DL1340" si="1661">CO1325</f>
        <v>CO$17</v>
      </c>
      <c r="CP1340" s="179" t="str">
        <f t="shared" si="1661"/>
        <v>CP$17</v>
      </c>
      <c r="CQ1340" s="179" t="str">
        <f t="shared" si="1661"/>
        <v>CQ$17</v>
      </c>
      <c r="CR1340" s="179" t="str">
        <f t="shared" si="1661"/>
        <v>CR$17</v>
      </c>
      <c r="CS1340" s="179" t="str">
        <f t="shared" si="1661"/>
        <v>CS$17</v>
      </c>
      <c r="CT1340" s="179" t="str">
        <f t="shared" si="1661"/>
        <v>CT$17</v>
      </c>
      <c r="CU1340" s="179" t="str">
        <f t="shared" si="1661"/>
        <v>CU$17</v>
      </c>
      <c r="CV1340" s="179" t="str">
        <f t="shared" si="1661"/>
        <v>CV$17</v>
      </c>
      <c r="CW1340" s="179" t="str">
        <f t="shared" si="1661"/>
        <v>CW$17</v>
      </c>
      <c r="CX1340" s="179" t="str">
        <f t="shared" si="1661"/>
        <v>CX$17</v>
      </c>
      <c r="CY1340" s="179" t="str">
        <f t="shared" si="1661"/>
        <v>CY$17</v>
      </c>
      <c r="CZ1340" s="179" t="str">
        <f t="shared" si="1661"/>
        <v>CZ$17</v>
      </c>
      <c r="DA1340" s="179" t="str">
        <f t="shared" si="1661"/>
        <v>DA$17</v>
      </c>
      <c r="DB1340" s="179" t="str">
        <f t="shared" si="1661"/>
        <v>DB$17</v>
      </c>
      <c r="DC1340" s="179" t="str">
        <f t="shared" si="1661"/>
        <v>DC$17</v>
      </c>
      <c r="DD1340" s="179" t="str">
        <f t="shared" si="1661"/>
        <v>DD$17</v>
      </c>
      <c r="DE1340" s="179" t="str">
        <f t="shared" si="1661"/>
        <v>DE$17</v>
      </c>
      <c r="DF1340" s="179" t="str">
        <f t="shared" si="1661"/>
        <v>DF$17</v>
      </c>
      <c r="DG1340" s="179" t="str">
        <f t="shared" si="1661"/>
        <v>DG$17</v>
      </c>
      <c r="DH1340" s="179" t="str">
        <f t="shared" si="1661"/>
        <v>DH$17</v>
      </c>
      <c r="DI1340" s="179" t="str">
        <f t="shared" si="1661"/>
        <v>DI$17</v>
      </c>
      <c r="DJ1340" s="179" t="str">
        <f t="shared" si="1661"/>
        <v>DJ$17</v>
      </c>
      <c r="DK1340" s="179" t="str">
        <f t="shared" si="1661"/>
        <v>DK$17</v>
      </c>
      <c r="DL1340" s="179" t="str">
        <f t="shared" si="1661"/>
        <v>DL$17</v>
      </c>
    </row>
    <row r="1341" spans="1:116" x14ac:dyDescent="0.4">
      <c r="B1341" t="s">
        <v>332</v>
      </c>
      <c r="D1341" t="s">
        <v>158</v>
      </c>
      <c r="E1341" s="8" t="str">
        <f t="shared" si="1646"/>
        <v>1341 DCSCAC-S</v>
      </c>
      <c r="G1341" s="136" t="str">
        <f>G1330</f>
        <v>Seller acquisition cost:</v>
      </c>
      <c r="H1341" s="12"/>
      <c r="I1341" s="60"/>
      <c r="J1341" s="60"/>
      <c r="K1341" s="15"/>
      <c r="L1341" s="15"/>
      <c r="M1341" s="15"/>
      <c r="N1341" s="15"/>
      <c r="O1341" s="15"/>
      <c r="P1341" s="15"/>
      <c r="R1341" s="15"/>
      <c r="S1341" s="179">
        <f t="shared" ref="S1341:AX1341" si="1662">S1326</f>
        <v>0</v>
      </c>
      <c r="T1341" s="179">
        <f t="shared" si="1662"/>
        <v>0</v>
      </c>
      <c r="U1341" s="179">
        <f t="shared" si="1662"/>
        <v>0</v>
      </c>
      <c r="V1341" s="179">
        <f t="shared" si="1662"/>
        <v>0</v>
      </c>
      <c r="W1341" s="179">
        <f t="shared" si="1662"/>
        <v>0</v>
      </c>
      <c r="X1341" s="179">
        <f t="shared" si="1662"/>
        <v>0</v>
      </c>
      <c r="Y1341" s="179">
        <f t="shared" si="1662"/>
        <v>0</v>
      </c>
      <c r="Z1341" s="179">
        <f t="shared" si="1662"/>
        <v>0</v>
      </c>
      <c r="AA1341" s="179">
        <f t="shared" si="1662"/>
        <v>0</v>
      </c>
      <c r="AB1341" s="179">
        <f t="shared" si="1662"/>
        <v>0</v>
      </c>
      <c r="AC1341" s="179">
        <f t="shared" si="1662"/>
        <v>0</v>
      </c>
      <c r="AD1341" s="179">
        <f t="shared" si="1662"/>
        <v>0</v>
      </c>
      <c r="AE1341" s="179">
        <f t="shared" si="1662"/>
        <v>0</v>
      </c>
      <c r="AF1341" s="179">
        <f t="shared" si="1662"/>
        <v>0</v>
      </c>
      <c r="AG1341" s="179">
        <f t="shared" si="1662"/>
        <v>0</v>
      </c>
      <c r="AH1341" s="179">
        <f t="shared" si="1662"/>
        <v>0</v>
      </c>
      <c r="AI1341" s="179">
        <f t="shared" si="1662"/>
        <v>0</v>
      </c>
      <c r="AJ1341" s="179">
        <f t="shared" si="1662"/>
        <v>0</v>
      </c>
      <c r="AK1341" s="179">
        <f t="shared" si="1662"/>
        <v>0</v>
      </c>
      <c r="AL1341" s="179">
        <f t="shared" si="1662"/>
        <v>0</v>
      </c>
      <c r="AM1341" s="179">
        <f t="shared" si="1662"/>
        <v>0</v>
      </c>
      <c r="AN1341" s="179">
        <f t="shared" si="1662"/>
        <v>0</v>
      </c>
      <c r="AO1341" s="179">
        <f t="shared" si="1662"/>
        <v>0</v>
      </c>
      <c r="AP1341" s="179">
        <f t="shared" si="1662"/>
        <v>0</v>
      </c>
      <c r="AQ1341" s="179">
        <f t="shared" si="1662"/>
        <v>0</v>
      </c>
      <c r="AR1341" s="179">
        <f t="shared" si="1662"/>
        <v>0</v>
      </c>
      <c r="AS1341" s="179">
        <f t="shared" si="1662"/>
        <v>0</v>
      </c>
      <c r="AT1341" s="179">
        <f t="shared" si="1662"/>
        <v>0</v>
      </c>
      <c r="AU1341" s="179">
        <f t="shared" si="1662"/>
        <v>0</v>
      </c>
      <c r="AV1341" s="179">
        <f t="shared" si="1662"/>
        <v>0</v>
      </c>
      <c r="AW1341" s="179">
        <f t="shared" si="1662"/>
        <v>0</v>
      </c>
      <c r="AX1341" s="179">
        <f t="shared" si="1662"/>
        <v>0</v>
      </c>
      <c r="AY1341" s="179">
        <f t="shared" ref="AY1341:CD1341" si="1663">AY1326</f>
        <v>0</v>
      </c>
      <c r="AZ1341" s="179">
        <f t="shared" si="1663"/>
        <v>0</v>
      </c>
      <c r="BA1341" s="179">
        <f t="shared" si="1663"/>
        <v>0</v>
      </c>
      <c r="BB1341" s="179">
        <f t="shared" si="1663"/>
        <v>0</v>
      </c>
      <c r="BC1341" s="179">
        <f t="shared" si="1663"/>
        <v>0</v>
      </c>
      <c r="BD1341" s="179">
        <f t="shared" si="1663"/>
        <v>0</v>
      </c>
      <c r="BE1341" s="179">
        <f t="shared" si="1663"/>
        <v>0</v>
      </c>
      <c r="BF1341" s="179">
        <f t="shared" si="1663"/>
        <v>0</v>
      </c>
      <c r="BG1341" s="179">
        <f t="shared" si="1663"/>
        <v>0</v>
      </c>
      <c r="BH1341" s="179">
        <f t="shared" si="1663"/>
        <v>0</v>
      </c>
      <c r="BI1341" s="179">
        <f t="shared" si="1663"/>
        <v>0</v>
      </c>
      <c r="BJ1341" s="179">
        <f t="shared" si="1663"/>
        <v>0</v>
      </c>
      <c r="BK1341" s="179">
        <f t="shared" si="1663"/>
        <v>0</v>
      </c>
      <c r="BL1341" s="179">
        <f t="shared" si="1663"/>
        <v>0</v>
      </c>
      <c r="BM1341" s="179">
        <f t="shared" si="1663"/>
        <v>0</v>
      </c>
      <c r="BN1341" s="179">
        <f t="shared" si="1663"/>
        <v>0</v>
      </c>
      <c r="BO1341" s="179">
        <f t="shared" si="1663"/>
        <v>0</v>
      </c>
      <c r="BP1341" s="179">
        <f t="shared" si="1663"/>
        <v>0</v>
      </c>
      <c r="BQ1341" s="179">
        <f t="shared" si="1663"/>
        <v>0</v>
      </c>
      <c r="BR1341" s="179">
        <f t="shared" si="1663"/>
        <v>0</v>
      </c>
      <c r="BS1341" s="179">
        <f t="shared" si="1663"/>
        <v>0</v>
      </c>
      <c r="BT1341" s="179">
        <f t="shared" si="1663"/>
        <v>0</v>
      </c>
      <c r="BU1341" s="179">
        <f t="shared" si="1663"/>
        <v>0</v>
      </c>
      <c r="BV1341" s="179">
        <f t="shared" si="1663"/>
        <v>0</v>
      </c>
      <c r="BW1341" s="179">
        <f t="shared" si="1663"/>
        <v>0</v>
      </c>
      <c r="BX1341" s="179">
        <f t="shared" si="1663"/>
        <v>0</v>
      </c>
      <c r="BY1341" s="179">
        <f t="shared" si="1663"/>
        <v>0</v>
      </c>
      <c r="BZ1341" s="179">
        <f t="shared" si="1663"/>
        <v>0</v>
      </c>
      <c r="CA1341" s="179">
        <f t="shared" si="1663"/>
        <v>0</v>
      </c>
      <c r="CB1341" s="179">
        <f t="shared" si="1663"/>
        <v>0</v>
      </c>
      <c r="CC1341" s="179">
        <f t="shared" si="1663"/>
        <v>0</v>
      </c>
      <c r="CD1341" s="179">
        <f t="shared" si="1663"/>
        <v>0</v>
      </c>
      <c r="CE1341" s="179">
        <f t="shared" ref="CE1341:CL1341" si="1664">CE1326</f>
        <v>0</v>
      </c>
      <c r="CF1341" s="179">
        <f t="shared" si="1664"/>
        <v>0</v>
      </c>
      <c r="CG1341" s="179">
        <f t="shared" si="1664"/>
        <v>0</v>
      </c>
      <c r="CH1341" s="179">
        <f t="shared" si="1664"/>
        <v>0</v>
      </c>
      <c r="CI1341" s="179">
        <f t="shared" si="1664"/>
        <v>0</v>
      </c>
      <c r="CJ1341" s="179">
        <f t="shared" si="1664"/>
        <v>0</v>
      </c>
      <c r="CK1341" s="179">
        <f t="shared" si="1664"/>
        <v>0</v>
      </c>
      <c r="CL1341" s="179">
        <f t="shared" si="1664"/>
        <v>0</v>
      </c>
      <c r="CN1341" s="60"/>
      <c r="CO1341" s="179">
        <f t="shared" ref="CO1341:DL1341" si="1665">CO1326</f>
        <v>0</v>
      </c>
      <c r="CP1341" s="179">
        <f t="shared" si="1665"/>
        <v>0</v>
      </c>
      <c r="CQ1341" s="179">
        <f t="shared" si="1665"/>
        <v>0</v>
      </c>
      <c r="CR1341" s="179">
        <f t="shared" si="1665"/>
        <v>0</v>
      </c>
      <c r="CS1341" s="179">
        <f t="shared" si="1665"/>
        <v>0</v>
      </c>
      <c r="CT1341" s="179">
        <f t="shared" si="1665"/>
        <v>0</v>
      </c>
      <c r="CU1341" s="179">
        <f t="shared" si="1665"/>
        <v>0</v>
      </c>
      <c r="CV1341" s="179">
        <f t="shared" si="1665"/>
        <v>0</v>
      </c>
      <c r="CW1341" s="179">
        <f t="shared" si="1665"/>
        <v>0</v>
      </c>
      <c r="CX1341" s="179">
        <f t="shared" si="1665"/>
        <v>0</v>
      </c>
      <c r="CY1341" s="179">
        <f t="shared" si="1665"/>
        <v>0</v>
      </c>
      <c r="CZ1341" s="179">
        <f t="shared" si="1665"/>
        <v>0</v>
      </c>
      <c r="DA1341" s="179">
        <f t="shared" si="1665"/>
        <v>0</v>
      </c>
      <c r="DB1341" s="179">
        <f t="shared" si="1665"/>
        <v>0</v>
      </c>
      <c r="DC1341" s="179">
        <f t="shared" si="1665"/>
        <v>0</v>
      </c>
      <c r="DD1341" s="179">
        <f t="shared" si="1665"/>
        <v>0</v>
      </c>
      <c r="DE1341" s="179">
        <f t="shared" si="1665"/>
        <v>0</v>
      </c>
      <c r="DF1341" s="179">
        <f t="shared" si="1665"/>
        <v>0</v>
      </c>
      <c r="DG1341" s="179">
        <f t="shared" si="1665"/>
        <v>0</v>
      </c>
      <c r="DH1341" s="179">
        <f t="shared" si="1665"/>
        <v>0</v>
      </c>
      <c r="DI1341" s="179">
        <f t="shared" si="1665"/>
        <v>0</v>
      </c>
      <c r="DJ1341" s="179">
        <f t="shared" si="1665"/>
        <v>0</v>
      </c>
      <c r="DK1341" s="179">
        <f t="shared" si="1665"/>
        <v>0</v>
      </c>
      <c r="DL1341" s="179">
        <f t="shared" si="1665"/>
        <v>0</v>
      </c>
    </row>
    <row r="1342" spans="1:116" x14ac:dyDescent="0.4">
      <c r="B1342" t="s">
        <v>332</v>
      </c>
      <c r="D1342" t="s">
        <v>158</v>
      </c>
      <c r="E1342" s="8" t="str">
        <f t="shared" ref="E1342" si="1666">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6"/>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667">ADDRESS(ROW(T1335),COLUMN(T1335),2)</f>
        <v>T$1335</v>
      </c>
      <c r="U1343" s="4" t="str">
        <f t="shared" si="1667"/>
        <v>U$1335</v>
      </c>
      <c r="V1343" s="4" t="str">
        <f t="shared" si="1667"/>
        <v>V$1335</v>
      </c>
      <c r="W1343" s="4" t="str">
        <f t="shared" si="1667"/>
        <v>W$1335</v>
      </c>
      <c r="X1343" s="4" t="str">
        <f t="shared" si="1667"/>
        <v>X$1335</v>
      </c>
      <c r="Y1343" s="4" t="str">
        <f t="shared" si="1667"/>
        <v>Y$1335</v>
      </c>
      <c r="Z1343" s="4" t="str">
        <f t="shared" si="1667"/>
        <v>Z$1335</v>
      </c>
      <c r="AA1343" s="4" t="str">
        <f t="shared" si="1667"/>
        <v>AA$1335</v>
      </c>
      <c r="AB1343" s="4" t="str">
        <f t="shared" si="1667"/>
        <v>AB$1335</v>
      </c>
      <c r="AC1343" s="4" t="str">
        <f t="shared" si="1667"/>
        <v>AC$1335</v>
      </c>
      <c r="AD1343" s="4" t="str">
        <f t="shared" si="1667"/>
        <v>AD$1335</v>
      </c>
      <c r="AE1343" s="4" t="str">
        <f t="shared" si="1667"/>
        <v>AE$1335</v>
      </c>
      <c r="AF1343" s="4" t="str">
        <f t="shared" si="1667"/>
        <v>AF$1335</v>
      </c>
      <c r="AG1343" s="4" t="str">
        <f t="shared" si="1667"/>
        <v>AG$1335</v>
      </c>
      <c r="AH1343" s="4" t="str">
        <f t="shared" si="1667"/>
        <v>AH$1335</v>
      </c>
      <c r="AI1343" s="4" t="str">
        <f t="shared" si="1667"/>
        <v>AI$1335</v>
      </c>
      <c r="AJ1343" s="4" t="str">
        <f t="shared" si="1667"/>
        <v>AJ$1335</v>
      </c>
      <c r="AK1343" s="4" t="str">
        <f t="shared" si="1667"/>
        <v>AK$1335</v>
      </c>
      <c r="AL1343" s="4" t="str">
        <f t="shared" si="1667"/>
        <v>AL$1335</v>
      </c>
      <c r="AM1343" s="4" t="str">
        <f t="shared" si="1667"/>
        <v>AM$1335</v>
      </c>
      <c r="AN1343" s="4" t="str">
        <f t="shared" si="1667"/>
        <v>AN$1335</v>
      </c>
      <c r="AO1343" s="4" t="str">
        <f t="shared" si="1667"/>
        <v>AO$1335</v>
      </c>
      <c r="AP1343" s="4" t="str">
        <f t="shared" si="1667"/>
        <v>AP$1335</v>
      </c>
      <c r="AQ1343" s="4" t="str">
        <f t="shared" si="1667"/>
        <v>AQ$1335</v>
      </c>
      <c r="AR1343" s="4" t="str">
        <f t="shared" si="1667"/>
        <v>AR$1335</v>
      </c>
      <c r="AS1343" s="4" t="str">
        <f t="shared" si="1667"/>
        <v>AS$1335</v>
      </c>
      <c r="AT1343" s="4" t="str">
        <f t="shared" si="1667"/>
        <v>AT$1335</v>
      </c>
      <c r="AU1343" s="4" t="str">
        <f t="shared" si="1667"/>
        <v>AU$1335</v>
      </c>
      <c r="AV1343" s="4" t="str">
        <f t="shared" si="1667"/>
        <v>AV$1335</v>
      </c>
      <c r="AW1343" s="4" t="str">
        <f t="shared" si="1667"/>
        <v>AW$1335</v>
      </c>
      <c r="AX1343" s="4" t="str">
        <f t="shared" si="1667"/>
        <v>AX$1335</v>
      </c>
      <c r="AY1343" s="4" t="str">
        <f t="shared" si="1667"/>
        <v>AY$1335</v>
      </c>
      <c r="AZ1343" s="4" t="str">
        <f t="shared" si="1667"/>
        <v>AZ$1335</v>
      </c>
      <c r="BA1343" s="4" t="str">
        <f t="shared" si="1667"/>
        <v>BA$1335</v>
      </c>
      <c r="BB1343" s="4" t="str">
        <f t="shared" si="1667"/>
        <v>BB$1335</v>
      </c>
      <c r="BC1343" s="4" t="str">
        <f t="shared" si="1667"/>
        <v>BC$1335</v>
      </c>
      <c r="BD1343" s="4" t="str">
        <f t="shared" si="1667"/>
        <v>BD$1335</v>
      </c>
      <c r="BE1343" s="4" t="str">
        <f t="shared" si="1667"/>
        <v>BE$1335</v>
      </c>
      <c r="BF1343" s="4" t="str">
        <f t="shared" si="1667"/>
        <v>BF$1335</v>
      </c>
      <c r="BG1343" s="4" t="str">
        <f t="shared" si="1667"/>
        <v>BG$1335</v>
      </c>
      <c r="BH1343" s="4" t="str">
        <f t="shared" si="1667"/>
        <v>BH$1335</v>
      </c>
      <c r="BI1343" s="4" t="str">
        <f t="shared" si="1667"/>
        <v>BI$1335</v>
      </c>
      <c r="BJ1343" s="4" t="str">
        <f t="shared" si="1667"/>
        <v>BJ$1335</v>
      </c>
      <c r="BK1343" s="4" t="str">
        <f t="shared" si="1667"/>
        <v>BK$1335</v>
      </c>
      <c r="BL1343" s="4" t="str">
        <f t="shared" si="1667"/>
        <v>BL$1335</v>
      </c>
      <c r="BM1343" s="4" t="str">
        <f t="shared" si="1667"/>
        <v>BM$1335</v>
      </c>
      <c r="BN1343" s="4" t="str">
        <f t="shared" si="1667"/>
        <v>BN$1335</v>
      </c>
      <c r="BO1343" s="4" t="str">
        <f t="shared" si="1667"/>
        <v>BO$1335</v>
      </c>
      <c r="BP1343" s="4" t="str">
        <f t="shared" si="1667"/>
        <v>BP$1335</v>
      </c>
      <c r="BQ1343" s="4" t="str">
        <f t="shared" si="1667"/>
        <v>BQ$1335</v>
      </c>
      <c r="BR1343" s="4" t="str">
        <f t="shared" si="1667"/>
        <v>BR$1335</v>
      </c>
      <c r="BS1343" s="4" t="str">
        <f t="shared" si="1667"/>
        <v>BS$1335</v>
      </c>
      <c r="BT1343" s="4" t="str">
        <f t="shared" si="1667"/>
        <v>BT$1335</v>
      </c>
      <c r="BU1343" s="4" t="str">
        <f t="shared" si="1667"/>
        <v>BU$1335</v>
      </c>
      <c r="BV1343" s="4" t="str">
        <f t="shared" si="1667"/>
        <v>BV$1335</v>
      </c>
      <c r="BW1343" s="4" t="str">
        <f t="shared" si="1667"/>
        <v>BW$1335</v>
      </c>
      <c r="BX1343" s="4" t="str">
        <f t="shared" si="1667"/>
        <v>BX$1335</v>
      </c>
      <c r="BY1343" s="4" t="str">
        <f t="shared" si="1667"/>
        <v>BY$1335</v>
      </c>
      <c r="BZ1343" s="4" t="str">
        <f t="shared" si="1667"/>
        <v>BZ$1335</v>
      </c>
      <c r="CA1343" s="4" t="str">
        <f t="shared" si="1667"/>
        <v>CA$1335</v>
      </c>
      <c r="CB1343" s="4" t="str">
        <f t="shared" si="1667"/>
        <v>CB$1335</v>
      </c>
      <c r="CC1343" s="4" t="str">
        <f t="shared" si="1667"/>
        <v>CC$1335</v>
      </c>
      <c r="CD1343" s="4" t="str">
        <f t="shared" si="1667"/>
        <v>CD$1335</v>
      </c>
      <c r="CE1343" s="4" t="str">
        <f t="shared" si="1667"/>
        <v>CE$1335</v>
      </c>
      <c r="CF1343" s="4" t="str">
        <f t="shared" ref="CF1343:CL1343" si="1668">ADDRESS(ROW(CF1335),COLUMN(CF1335),2)</f>
        <v>CF$1335</v>
      </c>
      <c r="CG1343" s="4" t="str">
        <f t="shared" si="1668"/>
        <v>CG$1335</v>
      </c>
      <c r="CH1343" s="4" t="str">
        <f t="shared" si="1668"/>
        <v>CH$1335</v>
      </c>
      <c r="CI1343" s="4" t="str">
        <f t="shared" si="1668"/>
        <v>CI$1335</v>
      </c>
      <c r="CJ1343" s="4" t="str">
        <f t="shared" si="1668"/>
        <v>CJ$1335</v>
      </c>
      <c r="CK1343" s="4" t="str">
        <f t="shared" si="1668"/>
        <v>CK$1335</v>
      </c>
      <c r="CL1343" s="4" t="str">
        <f t="shared" si="1668"/>
        <v>CL$1335</v>
      </c>
      <c r="CN1343" s="213"/>
      <c r="CO1343" s="4" t="str">
        <f t="shared" ref="CO1343:DK1343" si="1669">ADDRESS(ROW(CO1335),COLUMN(CO1335),2)</f>
        <v>CO$1335</v>
      </c>
      <c r="CP1343" s="4" t="str">
        <f t="shared" si="1669"/>
        <v>CP$1335</v>
      </c>
      <c r="CQ1343" s="4" t="str">
        <f t="shared" si="1669"/>
        <v>CQ$1335</v>
      </c>
      <c r="CR1343" s="4" t="str">
        <f t="shared" si="1669"/>
        <v>CR$1335</v>
      </c>
      <c r="CS1343" s="4" t="str">
        <f t="shared" si="1669"/>
        <v>CS$1335</v>
      </c>
      <c r="CT1343" s="4" t="str">
        <f t="shared" si="1669"/>
        <v>CT$1335</v>
      </c>
      <c r="CU1343" s="4" t="str">
        <f t="shared" si="1669"/>
        <v>CU$1335</v>
      </c>
      <c r="CV1343" s="4" t="str">
        <f t="shared" si="1669"/>
        <v>CV$1335</v>
      </c>
      <c r="CW1343" s="4" t="str">
        <f t="shared" si="1669"/>
        <v>CW$1335</v>
      </c>
      <c r="CX1343" s="4" t="str">
        <f t="shared" si="1669"/>
        <v>CX$1335</v>
      </c>
      <c r="CY1343" s="4" t="str">
        <f t="shared" si="1669"/>
        <v>CY$1335</v>
      </c>
      <c r="CZ1343" s="4" t="str">
        <f t="shared" si="1669"/>
        <v>CZ$1335</v>
      </c>
      <c r="DA1343" s="4" t="str">
        <f t="shared" si="1669"/>
        <v>DA$1335</v>
      </c>
      <c r="DB1343" s="4" t="str">
        <f t="shared" si="1669"/>
        <v>DB$1335</v>
      </c>
      <c r="DC1343" s="4" t="str">
        <f t="shared" si="1669"/>
        <v>DC$1335</v>
      </c>
      <c r="DD1343" s="4" t="str">
        <f t="shared" si="1669"/>
        <v>DD$1335</v>
      </c>
      <c r="DE1343" s="4" t="str">
        <f t="shared" si="1669"/>
        <v>DE$1335</v>
      </c>
      <c r="DF1343" s="4" t="str">
        <f t="shared" si="1669"/>
        <v>DF$1335</v>
      </c>
      <c r="DG1343" s="4" t="str">
        <f t="shared" si="1669"/>
        <v>DG$1335</v>
      </c>
      <c r="DH1343" s="4" t="str">
        <f t="shared" si="1669"/>
        <v>DH$1335</v>
      </c>
      <c r="DI1343" s="4" t="str">
        <f t="shared" si="1669"/>
        <v>DI$1335</v>
      </c>
      <c r="DJ1343" s="4" t="str">
        <f t="shared" si="1669"/>
        <v>DJ$1335</v>
      </c>
      <c r="DK1343" s="4" t="str">
        <f t="shared" si="1669"/>
        <v>DK$1335</v>
      </c>
      <c r="DL1343" s="4" t="str">
        <f t="shared" ref="DL1343" si="1670">ADDRESS(ROW(DL1335),COLUMN(DL1335),2)</f>
        <v>DL$1335</v>
      </c>
    </row>
    <row r="1344" spans="1:116" x14ac:dyDescent="0.4">
      <c r="A1344" s="3"/>
      <c r="B1344" t="s">
        <v>332</v>
      </c>
      <c r="D1344" t="s">
        <v>158</v>
      </c>
      <c r="E1344" s="8" t="str">
        <f t="shared" si="1646"/>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671">ADDRESS(ROW(T1333),COLUMN(T1333),2)</f>
        <v>T$1333</v>
      </c>
      <c r="U1344" s="4" t="str">
        <f t="shared" si="1671"/>
        <v>U$1333</v>
      </c>
      <c r="V1344" s="4" t="str">
        <f t="shared" si="1671"/>
        <v>V$1333</v>
      </c>
      <c r="W1344" s="4" t="str">
        <f t="shared" si="1671"/>
        <v>W$1333</v>
      </c>
      <c r="X1344" s="4" t="str">
        <f t="shared" si="1671"/>
        <v>X$1333</v>
      </c>
      <c r="Y1344" s="4" t="str">
        <f t="shared" si="1671"/>
        <v>Y$1333</v>
      </c>
      <c r="Z1344" s="4" t="str">
        <f t="shared" si="1671"/>
        <v>Z$1333</v>
      </c>
      <c r="AA1344" s="4" t="str">
        <f t="shared" si="1671"/>
        <v>AA$1333</v>
      </c>
      <c r="AB1344" s="4" t="str">
        <f t="shared" si="1671"/>
        <v>AB$1333</v>
      </c>
      <c r="AC1344" s="4" t="str">
        <f t="shared" si="1671"/>
        <v>AC$1333</v>
      </c>
      <c r="AD1344" s="4" t="str">
        <f t="shared" si="1671"/>
        <v>AD$1333</v>
      </c>
      <c r="AE1344" s="4" t="str">
        <f t="shared" si="1671"/>
        <v>AE$1333</v>
      </c>
      <c r="AF1344" s="4" t="str">
        <f t="shared" si="1671"/>
        <v>AF$1333</v>
      </c>
      <c r="AG1344" s="4" t="str">
        <f t="shared" si="1671"/>
        <v>AG$1333</v>
      </c>
      <c r="AH1344" s="4" t="str">
        <f t="shared" si="1671"/>
        <v>AH$1333</v>
      </c>
      <c r="AI1344" s="4" t="str">
        <f t="shared" si="1671"/>
        <v>AI$1333</v>
      </c>
      <c r="AJ1344" s="4" t="str">
        <f t="shared" si="1671"/>
        <v>AJ$1333</v>
      </c>
      <c r="AK1344" s="4" t="str">
        <f t="shared" si="1671"/>
        <v>AK$1333</v>
      </c>
      <c r="AL1344" s="4" t="str">
        <f t="shared" si="1671"/>
        <v>AL$1333</v>
      </c>
      <c r="AM1344" s="4" t="str">
        <f t="shared" si="1671"/>
        <v>AM$1333</v>
      </c>
      <c r="AN1344" s="4" t="str">
        <f t="shared" si="1671"/>
        <v>AN$1333</v>
      </c>
      <c r="AO1344" s="4" t="str">
        <f t="shared" si="1671"/>
        <v>AO$1333</v>
      </c>
      <c r="AP1344" s="4" t="str">
        <f t="shared" si="1671"/>
        <v>AP$1333</v>
      </c>
      <c r="AQ1344" s="4" t="str">
        <f t="shared" si="1671"/>
        <v>AQ$1333</v>
      </c>
      <c r="AR1344" s="4" t="str">
        <f t="shared" si="1671"/>
        <v>AR$1333</v>
      </c>
      <c r="AS1344" s="4" t="str">
        <f t="shared" si="1671"/>
        <v>AS$1333</v>
      </c>
      <c r="AT1344" s="4" t="str">
        <f t="shared" si="1671"/>
        <v>AT$1333</v>
      </c>
      <c r="AU1344" s="4" t="str">
        <f t="shared" si="1671"/>
        <v>AU$1333</v>
      </c>
      <c r="AV1344" s="4" t="str">
        <f t="shared" si="1671"/>
        <v>AV$1333</v>
      </c>
      <c r="AW1344" s="4" t="str">
        <f t="shared" si="1671"/>
        <v>AW$1333</v>
      </c>
      <c r="AX1344" s="4" t="str">
        <f t="shared" si="1671"/>
        <v>AX$1333</v>
      </c>
      <c r="AY1344" s="4" t="str">
        <f t="shared" si="1671"/>
        <v>AY$1333</v>
      </c>
      <c r="AZ1344" s="4" t="str">
        <f t="shared" si="1671"/>
        <v>AZ$1333</v>
      </c>
      <c r="BA1344" s="4" t="str">
        <f t="shared" si="1671"/>
        <v>BA$1333</v>
      </c>
      <c r="BB1344" s="4" t="str">
        <f t="shared" si="1671"/>
        <v>BB$1333</v>
      </c>
      <c r="BC1344" s="4" t="str">
        <f t="shared" si="1671"/>
        <v>BC$1333</v>
      </c>
      <c r="BD1344" s="4" t="str">
        <f t="shared" si="1671"/>
        <v>BD$1333</v>
      </c>
      <c r="BE1344" s="4" t="str">
        <f t="shared" si="1671"/>
        <v>BE$1333</v>
      </c>
      <c r="BF1344" s="4" t="str">
        <f t="shared" si="1671"/>
        <v>BF$1333</v>
      </c>
      <c r="BG1344" s="4" t="str">
        <f t="shared" si="1671"/>
        <v>BG$1333</v>
      </c>
      <c r="BH1344" s="4" t="str">
        <f t="shared" si="1671"/>
        <v>BH$1333</v>
      </c>
      <c r="BI1344" s="4" t="str">
        <f t="shared" si="1671"/>
        <v>BI$1333</v>
      </c>
      <c r="BJ1344" s="4" t="str">
        <f t="shared" si="1671"/>
        <v>BJ$1333</v>
      </c>
      <c r="BK1344" s="4" t="str">
        <f t="shared" si="1671"/>
        <v>BK$1333</v>
      </c>
      <c r="BL1344" s="4" t="str">
        <f t="shared" si="1671"/>
        <v>BL$1333</v>
      </c>
      <c r="BM1344" s="4" t="str">
        <f t="shared" si="1671"/>
        <v>BM$1333</v>
      </c>
      <c r="BN1344" s="4" t="str">
        <f t="shared" si="1671"/>
        <v>BN$1333</v>
      </c>
      <c r="BO1344" s="4" t="str">
        <f t="shared" si="1671"/>
        <v>BO$1333</v>
      </c>
      <c r="BP1344" s="4" t="str">
        <f t="shared" si="1671"/>
        <v>BP$1333</v>
      </c>
      <c r="BQ1344" s="4" t="str">
        <f t="shared" si="1671"/>
        <v>BQ$1333</v>
      </c>
      <c r="BR1344" s="4" t="str">
        <f t="shared" si="1671"/>
        <v>BR$1333</v>
      </c>
      <c r="BS1344" s="4" t="str">
        <f t="shared" si="1671"/>
        <v>BS$1333</v>
      </c>
      <c r="BT1344" s="4" t="str">
        <f t="shared" si="1671"/>
        <v>BT$1333</v>
      </c>
      <c r="BU1344" s="4" t="str">
        <f t="shared" si="1671"/>
        <v>BU$1333</v>
      </c>
      <c r="BV1344" s="4" t="str">
        <f t="shared" si="1671"/>
        <v>BV$1333</v>
      </c>
      <c r="BW1344" s="4" t="str">
        <f t="shared" si="1671"/>
        <v>BW$1333</v>
      </c>
      <c r="BX1344" s="4" t="str">
        <f t="shared" si="1671"/>
        <v>BX$1333</v>
      </c>
      <c r="BY1344" s="4" t="str">
        <f t="shared" si="1671"/>
        <v>BY$1333</v>
      </c>
      <c r="BZ1344" s="4" t="str">
        <f t="shared" si="1671"/>
        <v>BZ$1333</v>
      </c>
      <c r="CA1344" s="4" t="str">
        <f t="shared" si="1671"/>
        <v>CA$1333</v>
      </c>
      <c r="CB1344" s="4" t="str">
        <f t="shared" si="1671"/>
        <v>CB$1333</v>
      </c>
      <c r="CC1344" s="4" t="str">
        <f t="shared" si="1671"/>
        <v>CC$1333</v>
      </c>
      <c r="CD1344" s="4" t="str">
        <f t="shared" si="1671"/>
        <v>CD$1333</v>
      </c>
      <c r="CE1344" s="4" t="str">
        <f t="shared" si="1671"/>
        <v>CE$1333</v>
      </c>
      <c r="CF1344" s="4" t="str">
        <f t="shared" ref="CF1344:CL1344" si="1672">ADDRESS(ROW(CF1333),COLUMN(CF1333),2)</f>
        <v>CF$1333</v>
      </c>
      <c r="CG1344" s="4" t="str">
        <f t="shared" si="1672"/>
        <v>CG$1333</v>
      </c>
      <c r="CH1344" s="4" t="str">
        <f t="shared" si="1672"/>
        <v>CH$1333</v>
      </c>
      <c r="CI1344" s="4" t="str">
        <f t="shared" si="1672"/>
        <v>CI$1333</v>
      </c>
      <c r="CJ1344" s="4" t="str">
        <f t="shared" si="1672"/>
        <v>CJ$1333</v>
      </c>
      <c r="CK1344" s="4" t="str">
        <f t="shared" si="1672"/>
        <v>CK$1333</v>
      </c>
      <c r="CL1344" s="4" t="str">
        <f t="shared" si="1672"/>
        <v>CL$1333</v>
      </c>
      <c r="CN1344" s="213"/>
      <c r="CO1344" s="4" t="str">
        <f t="shared" ref="CO1344:DK1344" si="1673">ADDRESS(ROW(CO1333),COLUMN(CO1333),2)</f>
        <v>CO$1333</v>
      </c>
      <c r="CP1344" s="4" t="str">
        <f t="shared" si="1673"/>
        <v>CP$1333</v>
      </c>
      <c r="CQ1344" s="4" t="str">
        <f t="shared" si="1673"/>
        <v>CQ$1333</v>
      </c>
      <c r="CR1344" s="4" t="str">
        <f t="shared" si="1673"/>
        <v>CR$1333</v>
      </c>
      <c r="CS1344" s="4" t="str">
        <f t="shared" si="1673"/>
        <v>CS$1333</v>
      </c>
      <c r="CT1344" s="4" t="str">
        <f t="shared" si="1673"/>
        <v>CT$1333</v>
      </c>
      <c r="CU1344" s="4" t="str">
        <f t="shared" si="1673"/>
        <v>CU$1333</v>
      </c>
      <c r="CV1344" s="4" t="str">
        <f t="shared" si="1673"/>
        <v>CV$1333</v>
      </c>
      <c r="CW1344" s="4" t="str">
        <f t="shared" si="1673"/>
        <v>CW$1333</v>
      </c>
      <c r="CX1344" s="4" t="str">
        <f t="shared" si="1673"/>
        <v>CX$1333</v>
      </c>
      <c r="CY1344" s="4" t="str">
        <f t="shared" si="1673"/>
        <v>CY$1333</v>
      </c>
      <c r="CZ1344" s="4" t="str">
        <f t="shared" si="1673"/>
        <v>CZ$1333</v>
      </c>
      <c r="DA1344" s="4" t="str">
        <f t="shared" si="1673"/>
        <v>DA$1333</v>
      </c>
      <c r="DB1344" s="4" t="str">
        <f t="shared" si="1673"/>
        <v>DB$1333</v>
      </c>
      <c r="DC1344" s="4" t="str">
        <f t="shared" si="1673"/>
        <v>DC$1333</v>
      </c>
      <c r="DD1344" s="4" t="str">
        <f t="shared" si="1673"/>
        <v>DD$1333</v>
      </c>
      <c r="DE1344" s="4" t="str">
        <f t="shared" si="1673"/>
        <v>DE$1333</v>
      </c>
      <c r="DF1344" s="4" t="str">
        <f t="shared" si="1673"/>
        <v>DF$1333</v>
      </c>
      <c r="DG1344" s="4" t="str">
        <f t="shared" si="1673"/>
        <v>DG$1333</v>
      </c>
      <c r="DH1344" s="4" t="str">
        <f t="shared" si="1673"/>
        <v>DH$1333</v>
      </c>
      <c r="DI1344" s="4" t="str">
        <f t="shared" si="1673"/>
        <v>DI$1333</v>
      </c>
      <c r="DJ1344" s="4" t="str">
        <f t="shared" si="1673"/>
        <v>DJ$1333</v>
      </c>
      <c r="DK1344" s="4" t="str">
        <f t="shared" si="1673"/>
        <v>DK$1333</v>
      </c>
      <c r="DL1344" s="4" t="str">
        <f t="shared" ref="DL1344" si="1674">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5">S$20</f>
        <v>S$16</v>
      </c>
      <c r="T1348" s="199" t="str">
        <f t="shared" si="1675"/>
        <v>T$16</v>
      </c>
      <c r="U1348" s="199" t="str">
        <f t="shared" si="1675"/>
        <v>U$16</v>
      </c>
      <c r="V1348" s="199" t="str">
        <f t="shared" si="1675"/>
        <v>V$16</v>
      </c>
      <c r="W1348" s="199" t="str">
        <f t="shared" si="1675"/>
        <v>W$16</v>
      </c>
      <c r="X1348" s="199" t="str">
        <f t="shared" si="1675"/>
        <v>X$16</v>
      </c>
      <c r="Y1348" s="199" t="str">
        <f t="shared" si="1675"/>
        <v>Y$16</v>
      </c>
      <c r="Z1348" s="199" t="str">
        <f t="shared" si="1675"/>
        <v>Z$16</v>
      </c>
      <c r="AA1348" s="199" t="str">
        <f t="shared" si="1675"/>
        <v>AA$16</v>
      </c>
      <c r="AB1348" s="199" t="str">
        <f t="shared" si="1675"/>
        <v>AB$16</v>
      </c>
      <c r="AC1348" s="199" t="str">
        <f t="shared" si="1675"/>
        <v>AC$16</v>
      </c>
      <c r="AD1348" s="199" t="str">
        <f t="shared" si="1675"/>
        <v>AD$16</v>
      </c>
      <c r="AE1348" s="199" t="str">
        <f t="shared" si="1675"/>
        <v>AE$16</v>
      </c>
      <c r="AF1348" s="199" t="str">
        <f t="shared" si="1675"/>
        <v>AF$16</v>
      </c>
      <c r="AG1348" s="199" t="str">
        <f t="shared" si="1675"/>
        <v>AG$16</v>
      </c>
      <c r="AH1348" s="199" t="str">
        <f t="shared" si="1675"/>
        <v>AH$16</v>
      </c>
      <c r="AI1348" s="199" t="str">
        <f t="shared" si="1675"/>
        <v>AI$16</v>
      </c>
      <c r="AJ1348" s="199" t="str">
        <f t="shared" si="1675"/>
        <v>AJ$16</v>
      </c>
      <c r="AK1348" s="199" t="str">
        <f t="shared" si="1675"/>
        <v>AK$16</v>
      </c>
      <c r="AL1348" s="199" t="str">
        <f t="shared" si="1675"/>
        <v>AL$16</v>
      </c>
      <c r="AM1348" s="199" t="str">
        <f t="shared" si="1675"/>
        <v>AM$16</v>
      </c>
      <c r="AN1348" s="199" t="str">
        <f t="shared" si="1675"/>
        <v>AN$16</v>
      </c>
      <c r="AO1348" s="199" t="str">
        <f t="shared" si="1675"/>
        <v>AO$16</v>
      </c>
      <c r="AP1348" s="199" t="str">
        <f t="shared" si="1675"/>
        <v>AP$16</v>
      </c>
      <c r="AQ1348" s="199" t="str">
        <f t="shared" si="1675"/>
        <v>AQ$16</v>
      </c>
      <c r="AR1348" s="199" t="str">
        <f t="shared" si="1675"/>
        <v>AR$16</v>
      </c>
      <c r="AS1348" s="199" t="str">
        <f t="shared" si="1675"/>
        <v>AS$16</v>
      </c>
      <c r="AT1348" s="199" t="str">
        <f t="shared" si="1675"/>
        <v>AT$16</v>
      </c>
      <c r="AU1348" s="199" t="str">
        <f t="shared" si="1675"/>
        <v>AU$16</v>
      </c>
      <c r="AV1348" s="199" t="str">
        <f t="shared" si="1675"/>
        <v>AV$16</v>
      </c>
      <c r="AW1348" s="199" t="str">
        <f t="shared" si="1675"/>
        <v>AW$16</v>
      </c>
      <c r="AX1348" s="199" t="str">
        <f t="shared" si="1675"/>
        <v>AX$16</v>
      </c>
      <c r="AY1348" s="199" t="str">
        <f t="shared" ref="AY1348:CD1348" si="1676">AY$20</f>
        <v>AY$16</v>
      </c>
      <c r="AZ1348" s="199" t="str">
        <f t="shared" si="1676"/>
        <v>AZ$16</v>
      </c>
      <c r="BA1348" s="199" t="str">
        <f t="shared" si="1676"/>
        <v>BA$16</v>
      </c>
      <c r="BB1348" s="199" t="str">
        <f t="shared" si="1676"/>
        <v>BB$16</v>
      </c>
      <c r="BC1348" s="199" t="str">
        <f t="shared" si="1676"/>
        <v>BC$16</v>
      </c>
      <c r="BD1348" s="199" t="str">
        <f t="shared" si="1676"/>
        <v>BD$16</v>
      </c>
      <c r="BE1348" s="199" t="str">
        <f t="shared" si="1676"/>
        <v>BE$16</v>
      </c>
      <c r="BF1348" s="199" t="str">
        <f t="shared" si="1676"/>
        <v>BF$16</v>
      </c>
      <c r="BG1348" s="199" t="str">
        <f t="shared" si="1676"/>
        <v>BG$16</v>
      </c>
      <c r="BH1348" s="199" t="str">
        <f t="shared" si="1676"/>
        <v>BH$16</v>
      </c>
      <c r="BI1348" s="199" t="str">
        <f t="shared" si="1676"/>
        <v>BI$16</v>
      </c>
      <c r="BJ1348" s="199" t="str">
        <f t="shared" si="1676"/>
        <v>BJ$16</v>
      </c>
      <c r="BK1348" s="199" t="str">
        <f t="shared" si="1676"/>
        <v>BK$16</v>
      </c>
      <c r="BL1348" s="199" t="str">
        <f t="shared" si="1676"/>
        <v>BL$16</v>
      </c>
      <c r="BM1348" s="199" t="str">
        <f t="shared" si="1676"/>
        <v>BM$16</v>
      </c>
      <c r="BN1348" s="199" t="str">
        <f t="shared" si="1676"/>
        <v>BN$16</v>
      </c>
      <c r="BO1348" s="199" t="str">
        <f t="shared" si="1676"/>
        <v>BO$16</v>
      </c>
      <c r="BP1348" s="199" t="str">
        <f t="shared" si="1676"/>
        <v>BP$16</v>
      </c>
      <c r="BQ1348" s="199" t="str">
        <f t="shared" si="1676"/>
        <v>BQ$16</v>
      </c>
      <c r="BR1348" s="199" t="str">
        <f t="shared" si="1676"/>
        <v>BR$16</v>
      </c>
      <c r="BS1348" s="199" t="str">
        <f t="shared" si="1676"/>
        <v>BS$16</v>
      </c>
      <c r="BT1348" s="199" t="str">
        <f t="shared" si="1676"/>
        <v>BT$16</v>
      </c>
      <c r="BU1348" s="199" t="str">
        <f t="shared" si="1676"/>
        <v>BU$16</v>
      </c>
      <c r="BV1348" s="199" t="str">
        <f t="shared" si="1676"/>
        <v>BV$16</v>
      </c>
      <c r="BW1348" s="199" t="str">
        <f t="shared" si="1676"/>
        <v>BW$16</v>
      </c>
      <c r="BX1348" s="199" t="str">
        <f t="shared" si="1676"/>
        <v>BX$16</v>
      </c>
      <c r="BY1348" s="199" t="str">
        <f t="shared" si="1676"/>
        <v>BY$16</v>
      </c>
      <c r="BZ1348" s="199" t="str">
        <f t="shared" si="1676"/>
        <v>BZ$16</v>
      </c>
      <c r="CA1348" s="199" t="str">
        <f t="shared" si="1676"/>
        <v>CA$16</v>
      </c>
      <c r="CB1348" s="199" t="str">
        <f t="shared" si="1676"/>
        <v>CB$16</v>
      </c>
      <c r="CC1348" s="199" t="str">
        <f t="shared" si="1676"/>
        <v>CC$16</v>
      </c>
      <c r="CD1348" s="199" t="str">
        <f t="shared" si="1676"/>
        <v>CD$16</v>
      </c>
      <c r="CE1348" s="199" t="str">
        <f t="shared" ref="CE1348:CL1348" si="1677">CE$20</f>
        <v>CE$16</v>
      </c>
      <c r="CF1348" s="199" t="str">
        <f t="shared" si="1677"/>
        <v>CF$16</v>
      </c>
      <c r="CG1348" s="199" t="str">
        <f t="shared" si="1677"/>
        <v>CG$16</v>
      </c>
      <c r="CH1348" s="199" t="str">
        <f t="shared" si="1677"/>
        <v>CH$16</v>
      </c>
      <c r="CI1348" s="199" t="str">
        <f t="shared" si="1677"/>
        <v>CI$16</v>
      </c>
      <c r="CJ1348" s="199" t="str">
        <f t="shared" si="1677"/>
        <v>CJ$16</v>
      </c>
      <c r="CK1348" s="199" t="str">
        <f t="shared" si="1677"/>
        <v>CK$16</v>
      </c>
      <c r="CL1348" s="199" t="str">
        <f t="shared" si="1677"/>
        <v>CL$16</v>
      </c>
      <c r="CN1348" s="176"/>
      <c r="CO1348" s="199" t="str">
        <f t="shared" ref="CO1348:DL1348" si="1678">CO$20</f>
        <v>CO$16</v>
      </c>
      <c r="CP1348" s="199" t="str">
        <f t="shared" si="1678"/>
        <v>CP$16</v>
      </c>
      <c r="CQ1348" s="199" t="str">
        <f t="shared" si="1678"/>
        <v>CQ$16</v>
      </c>
      <c r="CR1348" s="199" t="str">
        <f t="shared" si="1678"/>
        <v>CR$16</v>
      </c>
      <c r="CS1348" s="199" t="str">
        <f t="shared" si="1678"/>
        <v>CS$16</v>
      </c>
      <c r="CT1348" s="199" t="str">
        <f t="shared" si="1678"/>
        <v>CT$16</v>
      </c>
      <c r="CU1348" s="199" t="str">
        <f t="shared" si="1678"/>
        <v>CU$16</v>
      </c>
      <c r="CV1348" s="199" t="str">
        <f t="shared" si="1678"/>
        <v>CV$16</v>
      </c>
      <c r="CW1348" s="199" t="str">
        <f t="shared" si="1678"/>
        <v>CW$16</v>
      </c>
      <c r="CX1348" s="199" t="str">
        <f t="shared" si="1678"/>
        <v>CX$16</v>
      </c>
      <c r="CY1348" s="199" t="str">
        <f t="shared" si="1678"/>
        <v>CY$16</v>
      </c>
      <c r="CZ1348" s="199" t="str">
        <f t="shared" si="1678"/>
        <v>CZ$16</v>
      </c>
      <c r="DA1348" s="199" t="str">
        <f t="shared" si="1678"/>
        <v>DA$16</v>
      </c>
      <c r="DB1348" s="199" t="str">
        <f t="shared" si="1678"/>
        <v>DB$16</v>
      </c>
      <c r="DC1348" s="199" t="str">
        <f t="shared" si="1678"/>
        <v>DC$16</v>
      </c>
      <c r="DD1348" s="199" t="str">
        <f t="shared" si="1678"/>
        <v>DD$16</v>
      </c>
      <c r="DE1348" s="199" t="str">
        <f t="shared" si="1678"/>
        <v>DE$16</v>
      </c>
      <c r="DF1348" s="199" t="str">
        <f t="shared" si="1678"/>
        <v>DF$16</v>
      </c>
      <c r="DG1348" s="199" t="str">
        <f t="shared" si="1678"/>
        <v>DG$16</v>
      </c>
      <c r="DH1348" s="199" t="str">
        <f t="shared" si="1678"/>
        <v>DH$16</v>
      </c>
      <c r="DI1348" s="199" t="str">
        <f t="shared" si="1678"/>
        <v>DI$16</v>
      </c>
      <c r="DJ1348" s="199" t="str">
        <f t="shared" si="1678"/>
        <v>DJ$16</v>
      </c>
      <c r="DK1348" s="199" t="str">
        <f t="shared" si="1678"/>
        <v>DK$16</v>
      </c>
      <c r="DL1348" s="199" t="str">
        <f t="shared" si="1678"/>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9">S$21</f>
        <v>S$17</v>
      </c>
      <c r="T1349" s="199" t="str">
        <f t="shared" si="1679"/>
        <v>T$17</v>
      </c>
      <c r="U1349" s="199" t="str">
        <f t="shared" si="1679"/>
        <v>U$17</v>
      </c>
      <c r="V1349" s="199" t="str">
        <f t="shared" si="1679"/>
        <v>V$17</v>
      </c>
      <c r="W1349" s="199" t="str">
        <f t="shared" si="1679"/>
        <v>W$17</v>
      </c>
      <c r="X1349" s="199" t="str">
        <f t="shared" si="1679"/>
        <v>X$17</v>
      </c>
      <c r="Y1349" s="199" t="str">
        <f t="shared" si="1679"/>
        <v>Y$17</v>
      </c>
      <c r="Z1349" s="199" t="str">
        <f t="shared" si="1679"/>
        <v>Z$17</v>
      </c>
      <c r="AA1349" s="199" t="str">
        <f t="shared" si="1679"/>
        <v>AA$17</v>
      </c>
      <c r="AB1349" s="199" t="str">
        <f t="shared" si="1679"/>
        <v>AB$17</v>
      </c>
      <c r="AC1349" s="199" t="str">
        <f t="shared" si="1679"/>
        <v>AC$17</v>
      </c>
      <c r="AD1349" s="199" t="str">
        <f t="shared" si="1679"/>
        <v>AD$17</v>
      </c>
      <c r="AE1349" s="199" t="str">
        <f t="shared" si="1679"/>
        <v>AE$17</v>
      </c>
      <c r="AF1349" s="199" t="str">
        <f t="shared" si="1679"/>
        <v>AF$17</v>
      </c>
      <c r="AG1349" s="199" t="str">
        <f t="shared" si="1679"/>
        <v>AG$17</v>
      </c>
      <c r="AH1349" s="199" t="str">
        <f t="shared" si="1679"/>
        <v>AH$17</v>
      </c>
      <c r="AI1349" s="199" t="str">
        <f t="shared" si="1679"/>
        <v>AI$17</v>
      </c>
      <c r="AJ1349" s="199" t="str">
        <f t="shared" si="1679"/>
        <v>AJ$17</v>
      </c>
      <c r="AK1349" s="199" t="str">
        <f t="shared" si="1679"/>
        <v>AK$17</v>
      </c>
      <c r="AL1349" s="199" t="str">
        <f t="shared" si="1679"/>
        <v>AL$17</v>
      </c>
      <c r="AM1349" s="199" t="str">
        <f t="shared" si="1679"/>
        <v>AM$17</v>
      </c>
      <c r="AN1349" s="199" t="str">
        <f t="shared" si="1679"/>
        <v>AN$17</v>
      </c>
      <c r="AO1349" s="199" t="str">
        <f t="shared" si="1679"/>
        <v>AO$17</v>
      </c>
      <c r="AP1349" s="199" t="str">
        <f t="shared" si="1679"/>
        <v>AP$17</v>
      </c>
      <c r="AQ1349" s="199" t="str">
        <f t="shared" si="1679"/>
        <v>AQ$17</v>
      </c>
      <c r="AR1349" s="199" t="str">
        <f t="shared" si="1679"/>
        <v>AR$17</v>
      </c>
      <c r="AS1349" s="199" t="str">
        <f t="shared" si="1679"/>
        <v>AS$17</v>
      </c>
      <c r="AT1349" s="199" t="str">
        <f t="shared" si="1679"/>
        <v>AT$17</v>
      </c>
      <c r="AU1349" s="199" t="str">
        <f t="shared" si="1679"/>
        <v>AU$17</v>
      </c>
      <c r="AV1349" s="199" t="str">
        <f t="shared" si="1679"/>
        <v>AV$17</v>
      </c>
      <c r="AW1349" s="199" t="str">
        <f t="shared" si="1679"/>
        <v>AW$17</v>
      </c>
      <c r="AX1349" s="199" t="str">
        <f t="shared" si="1679"/>
        <v>AX$17</v>
      </c>
      <c r="AY1349" s="199" t="str">
        <f t="shared" ref="AY1349:CD1349" si="1680">AY$21</f>
        <v>AY$17</v>
      </c>
      <c r="AZ1349" s="199" t="str">
        <f t="shared" si="1680"/>
        <v>AZ$17</v>
      </c>
      <c r="BA1349" s="199" t="str">
        <f t="shared" si="1680"/>
        <v>BA$17</v>
      </c>
      <c r="BB1349" s="199" t="str">
        <f t="shared" si="1680"/>
        <v>BB$17</v>
      </c>
      <c r="BC1349" s="199" t="str">
        <f t="shared" si="1680"/>
        <v>BC$17</v>
      </c>
      <c r="BD1349" s="199" t="str">
        <f t="shared" si="1680"/>
        <v>BD$17</v>
      </c>
      <c r="BE1349" s="199" t="str">
        <f t="shared" si="1680"/>
        <v>BE$17</v>
      </c>
      <c r="BF1349" s="199" t="str">
        <f t="shared" si="1680"/>
        <v>BF$17</v>
      </c>
      <c r="BG1349" s="199" t="str">
        <f t="shared" si="1680"/>
        <v>BG$17</v>
      </c>
      <c r="BH1349" s="199" t="str">
        <f t="shared" si="1680"/>
        <v>BH$17</v>
      </c>
      <c r="BI1349" s="199" t="str">
        <f t="shared" si="1680"/>
        <v>BI$17</v>
      </c>
      <c r="BJ1349" s="199" t="str">
        <f t="shared" si="1680"/>
        <v>BJ$17</v>
      </c>
      <c r="BK1349" s="199" t="str">
        <f t="shared" si="1680"/>
        <v>BK$17</v>
      </c>
      <c r="BL1349" s="199" t="str">
        <f t="shared" si="1680"/>
        <v>BL$17</v>
      </c>
      <c r="BM1349" s="199" t="str">
        <f t="shared" si="1680"/>
        <v>BM$17</v>
      </c>
      <c r="BN1349" s="199" t="str">
        <f t="shared" si="1680"/>
        <v>BN$17</v>
      </c>
      <c r="BO1349" s="199" t="str">
        <f t="shared" si="1680"/>
        <v>BO$17</v>
      </c>
      <c r="BP1349" s="199" t="str">
        <f t="shared" si="1680"/>
        <v>BP$17</v>
      </c>
      <c r="BQ1349" s="199" t="str">
        <f t="shared" si="1680"/>
        <v>BQ$17</v>
      </c>
      <c r="BR1349" s="199" t="str">
        <f t="shared" si="1680"/>
        <v>BR$17</v>
      </c>
      <c r="BS1349" s="199" t="str">
        <f t="shared" si="1680"/>
        <v>BS$17</v>
      </c>
      <c r="BT1349" s="199" t="str">
        <f t="shared" si="1680"/>
        <v>BT$17</v>
      </c>
      <c r="BU1349" s="199" t="str">
        <f t="shared" si="1680"/>
        <v>BU$17</v>
      </c>
      <c r="BV1349" s="199" t="str">
        <f t="shared" si="1680"/>
        <v>BV$17</v>
      </c>
      <c r="BW1349" s="199" t="str">
        <f t="shared" si="1680"/>
        <v>BW$17</v>
      </c>
      <c r="BX1349" s="199" t="str">
        <f t="shared" si="1680"/>
        <v>BX$17</v>
      </c>
      <c r="BY1349" s="199" t="str">
        <f t="shared" si="1680"/>
        <v>BY$17</v>
      </c>
      <c r="BZ1349" s="199" t="str">
        <f t="shared" si="1680"/>
        <v>BZ$17</v>
      </c>
      <c r="CA1349" s="199" t="str">
        <f t="shared" si="1680"/>
        <v>CA$17</v>
      </c>
      <c r="CB1349" s="199" t="str">
        <f t="shared" si="1680"/>
        <v>CB$17</v>
      </c>
      <c r="CC1349" s="199" t="str">
        <f t="shared" si="1680"/>
        <v>CC$17</v>
      </c>
      <c r="CD1349" s="199" t="str">
        <f t="shared" si="1680"/>
        <v>CD$17</v>
      </c>
      <c r="CE1349" s="199" t="str">
        <f t="shared" ref="CE1349:CL1349" si="1681">CE$21</f>
        <v>CE$17</v>
      </c>
      <c r="CF1349" s="199" t="str">
        <f t="shared" si="1681"/>
        <v>CF$17</v>
      </c>
      <c r="CG1349" s="199" t="str">
        <f t="shared" si="1681"/>
        <v>CG$17</v>
      </c>
      <c r="CH1349" s="199" t="str">
        <f t="shared" si="1681"/>
        <v>CH$17</v>
      </c>
      <c r="CI1349" s="199" t="str">
        <f t="shared" si="1681"/>
        <v>CI$17</v>
      </c>
      <c r="CJ1349" s="199" t="str">
        <f t="shared" si="1681"/>
        <v>CJ$17</v>
      </c>
      <c r="CK1349" s="199" t="str">
        <f t="shared" si="1681"/>
        <v>CK$17</v>
      </c>
      <c r="CL1349" s="199" t="str">
        <f t="shared" si="1681"/>
        <v>CL$17</v>
      </c>
      <c r="CN1349" s="201"/>
      <c r="CO1349" s="199" t="str">
        <f t="shared" ref="CO1349:DL1349" si="1682">CO$21</f>
        <v>CO$17</v>
      </c>
      <c r="CP1349" s="199" t="str">
        <f t="shared" si="1682"/>
        <v>CP$17</v>
      </c>
      <c r="CQ1349" s="199" t="str">
        <f t="shared" si="1682"/>
        <v>CQ$17</v>
      </c>
      <c r="CR1349" s="199" t="str">
        <f t="shared" si="1682"/>
        <v>CR$17</v>
      </c>
      <c r="CS1349" s="199" t="str">
        <f t="shared" si="1682"/>
        <v>CS$17</v>
      </c>
      <c r="CT1349" s="199" t="str">
        <f t="shared" si="1682"/>
        <v>CT$17</v>
      </c>
      <c r="CU1349" s="199" t="str">
        <f t="shared" si="1682"/>
        <v>CU$17</v>
      </c>
      <c r="CV1349" s="199" t="str">
        <f t="shared" si="1682"/>
        <v>CV$17</v>
      </c>
      <c r="CW1349" s="199" t="str">
        <f t="shared" si="1682"/>
        <v>CW$17</v>
      </c>
      <c r="CX1349" s="199" t="str">
        <f t="shared" si="1682"/>
        <v>CX$17</v>
      </c>
      <c r="CY1349" s="199" t="str">
        <f t="shared" si="1682"/>
        <v>CY$17</v>
      </c>
      <c r="CZ1349" s="199" t="str">
        <f t="shared" si="1682"/>
        <v>CZ$17</v>
      </c>
      <c r="DA1349" s="199" t="str">
        <f t="shared" si="1682"/>
        <v>DA$17</v>
      </c>
      <c r="DB1349" s="199" t="str">
        <f t="shared" si="1682"/>
        <v>DB$17</v>
      </c>
      <c r="DC1349" s="199" t="str">
        <f t="shared" si="1682"/>
        <v>DC$17</v>
      </c>
      <c r="DD1349" s="199" t="str">
        <f t="shared" si="1682"/>
        <v>DD$17</v>
      </c>
      <c r="DE1349" s="199" t="str">
        <f t="shared" si="1682"/>
        <v>DE$17</v>
      </c>
      <c r="DF1349" s="199" t="str">
        <f t="shared" si="1682"/>
        <v>DF$17</v>
      </c>
      <c r="DG1349" s="199" t="str">
        <f t="shared" si="1682"/>
        <v>DG$17</v>
      </c>
      <c r="DH1349" s="199" t="str">
        <f t="shared" si="1682"/>
        <v>DH$17</v>
      </c>
      <c r="DI1349" s="199" t="str">
        <f t="shared" si="1682"/>
        <v>DI$17</v>
      </c>
      <c r="DJ1349" s="199" t="str">
        <f t="shared" si="1682"/>
        <v>DJ$17</v>
      </c>
      <c r="DK1349" s="199" t="str">
        <f t="shared" si="1682"/>
        <v>DK$17</v>
      </c>
      <c r="DL1349" s="199" t="str">
        <f t="shared" si="1682"/>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83">S$22</f>
        <v>S$18</v>
      </c>
      <c r="T1352" s="190" t="str">
        <f t="shared" si="1683"/>
        <v>T$18</v>
      </c>
      <c r="U1352" s="190" t="str">
        <f t="shared" si="1683"/>
        <v>U$18</v>
      </c>
      <c r="V1352" s="190" t="str">
        <f t="shared" si="1683"/>
        <v>V$18</v>
      </c>
      <c r="W1352" s="190" t="str">
        <f t="shared" si="1683"/>
        <v>W$18</v>
      </c>
      <c r="X1352" s="190" t="str">
        <f t="shared" si="1683"/>
        <v>X$18</v>
      </c>
      <c r="Y1352" s="190" t="str">
        <f t="shared" si="1683"/>
        <v>Y$18</v>
      </c>
      <c r="Z1352" s="190" t="str">
        <f t="shared" si="1683"/>
        <v>Z$18</v>
      </c>
      <c r="AA1352" s="190" t="str">
        <f t="shared" si="1683"/>
        <v>AA$18</v>
      </c>
      <c r="AB1352" s="190" t="str">
        <f t="shared" si="1683"/>
        <v>AB$18</v>
      </c>
      <c r="AC1352" s="190" t="str">
        <f t="shared" si="1683"/>
        <v>AC$18</v>
      </c>
      <c r="AD1352" s="190" t="str">
        <f t="shared" si="1683"/>
        <v>AD$18</v>
      </c>
      <c r="AE1352" s="190" t="str">
        <f t="shared" si="1683"/>
        <v>AE$18</v>
      </c>
      <c r="AF1352" s="190" t="str">
        <f t="shared" si="1683"/>
        <v>AF$18</v>
      </c>
      <c r="AG1352" s="190" t="str">
        <f t="shared" si="1683"/>
        <v>AG$18</v>
      </c>
      <c r="AH1352" s="190" t="str">
        <f t="shared" si="1683"/>
        <v>AH$18</v>
      </c>
      <c r="AI1352" s="190" t="str">
        <f t="shared" si="1683"/>
        <v>AI$18</v>
      </c>
      <c r="AJ1352" s="190" t="str">
        <f t="shared" si="1683"/>
        <v>AJ$18</v>
      </c>
      <c r="AK1352" s="190" t="str">
        <f t="shared" si="1683"/>
        <v>AK$18</v>
      </c>
      <c r="AL1352" s="190" t="str">
        <f t="shared" si="1683"/>
        <v>AL$18</v>
      </c>
      <c r="AM1352" s="190" t="str">
        <f t="shared" si="1683"/>
        <v>AM$18</v>
      </c>
      <c r="AN1352" s="190" t="str">
        <f t="shared" si="1683"/>
        <v>AN$18</v>
      </c>
      <c r="AO1352" s="190" t="str">
        <f t="shared" si="1683"/>
        <v>AO$18</v>
      </c>
      <c r="AP1352" s="190" t="str">
        <f t="shared" si="1683"/>
        <v>AP$18</v>
      </c>
      <c r="AQ1352" s="190" t="str">
        <f t="shared" si="1683"/>
        <v>AQ$18</v>
      </c>
      <c r="AR1352" s="190" t="str">
        <f t="shared" si="1683"/>
        <v>AR$18</v>
      </c>
      <c r="AS1352" s="190" t="str">
        <f t="shared" si="1683"/>
        <v>AS$18</v>
      </c>
      <c r="AT1352" s="190" t="str">
        <f t="shared" si="1683"/>
        <v>AT$18</v>
      </c>
      <c r="AU1352" s="190" t="str">
        <f t="shared" si="1683"/>
        <v>AU$18</v>
      </c>
      <c r="AV1352" s="190" t="str">
        <f t="shared" si="1683"/>
        <v>AV$18</v>
      </c>
      <c r="AW1352" s="190" t="str">
        <f t="shared" si="1683"/>
        <v>AW$18</v>
      </c>
      <c r="AX1352" s="190" t="str">
        <f t="shared" si="1683"/>
        <v>AX$18</v>
      </c>
      <c r="AY1352" s="190" t="str">
        <f t="shared" ref="AY1352:CD1352" si="1684">AY$22</f>
        <v>AY$18</v>
      </c>
      <c r="AZ1352" s="190" t="str">
        <f t="shared" si="1684"/>
        <v>AZ$18</v>
      </c>
      <c r="BA1352" s="190" t="str">
        <f t="shared" si="1684"/>
        <v>BA$18</v>
      </c>
      <c r="BB1352" s="190" t="str">
        <f t="shared" si="1684"/>
        <v>BB$18</v>
      </c>
      <c r="BC1352" s="190" t="str">
        <f t="shared" si="1684"/>
        <v>BC$18</v>
      </c>
      <c r="BD1352" s="190" t="str">
        <f t="shared" si="1684"/>
        <v>BD$18</v>
      </c>
      <c r="BE1352" s="190" t="str">
        <f t="shared" si="1684"/>
        <v>BE$18</v>
      </c>
      <c r="BF1352" s="190" t="str">
        <f t="shared" si="1684"/>
        <v>BF$18</v>
      </c>
      <c r="BG1352" s="190" t="str">
        <f t="shared" si="1684"/>
        <v>BG$18</v>
      </c>
      <c r="BH1352" s="190" t="str">
        <f t="shared" si="1684"/>
        <v>BH$18</v>
      </c>
      <c r="BI1352" s="190" t="str">
        <f t="shared" si="1684"/>
        <v>BI$18</v>
      </c>
      <c r="BJ1352" s="190" t="str">
        <f t="shared" si="1684"/>
        <v>BJ$18</v>
      </c>
      <c r="BK1352" s="190" t="str">
        <f t="shared" si="1684"/>
        <v>BK$18</v>
      </c>
      <c r="BL1352" s="190" t="str">
        <f t="shared" si="1684"/>
        <v>BL$18</v>
      </c>
      <c r="BM1352" s="190" t="str">
        <f t="shared" si="1684"/>
        <v>BM$18</v>
      </c>
      <c r="BN1352" s="190" t="str">
        <f t="shared" si="1684"/>
        <v>BN$18</v>
      </c>
      <c r="BO1352" s="190" t="str">
        <f t="shared" si="1684"/>
        <v>BO$18</v>
      </c>
      <c r="BP1352" s="190" t="str">
        <f t="shared" si="1684"/>
        <v>BP$18</v>
      </c>
      <c r="BQ1352" s="190" t="str">
        <f t="shared" si="1684"/>
        <v>BQ$18</v>
      </c>
      <c r="BR1352" s="190" t="str">
        <f t="shared" si="1684"/>
        <v>BR$18</v>
      </c>
      <c r="BS1352" s="190" t="str">
        <f t="shared" si="1684"/>
        <v>BS$18</v>
      </c>
      <c r="BT1352" s="190" t="str">
        <f t="shared" si="1684"/>
        <v>BT$18</v>
      </c>
      <c r="BU1352" s="190" t="str">
        <f t="shared" si="1684"/>
        <v>BU$18</v>
      </c>
      <c r="BV1352" s="190" t="str">
        <f t="shared" si="1684"/>
        <v>BV$18</v>
      </c>
      <c r="BW1352" s="190" t="str">
        <f t="shared" si="1684"/>
        <v>BW$18</v>
      </c>
      <c r="BX1352" s="190" t="str">
        <f t="shared" si="1684"/>
        <v>BX$18</v>
      </c>
      <c r="BY1352" s="190" t="str">
        <f t="shared" si="1684"/>
        <v>BY$18</v>
      </c>
      <c r="BZ1352" s="190" t="str">
        <f t="shared" si="1684"/>
        <v>BZ$18</v>
      </c>
      <c r="CA1352" s="190" t="str">
        <f t="shared" si="1684"/>
        <v>CA$18</v>
      </c>
      <c r="CB1352" s="190" t="str">
        <f t="shared" si="1684"/>
        <v>CB$18</v>
      </c>
      <c r="CC1352" s="190" t="str">
        <f t="shared" si="1684"/>
        <v>CC$18</v>
      </c>
      <c r="CD1352" s="190" t="str">
        <f t="shared" si="1684"/>
        <v>CD$18</v>
      </c>
      <c r="CE1352" s="190" t="str">
        <f t="shared" ref="CE1352:CL1352" si="1685">CE$22</f>
        <v>CE$18</v>
      </c>
      <c r="CF1352" s="190" t="str">
        <f t="shared" si="1685"/>
        <v>CF$18</v>
      </c>
      <c r="CG1352" s="190" t="str">
        <f t="shared" si="1685"/>
        <v>CG$18</v>
      </c>
      <c r="CH1352" s="190" t="str">
        <f t="shared" si="1685"/>
        <v>CH$18</v>
      </c>
      <c r="CI1352" s="190" t="str">
        <f t="shared" si="1685"/>
        <v>CI$18</v>
      </c>
      <c r="CJ1352" s="190" t="str">
        <f t="shared" si="1685"/>
        <v>CJ$18</v>
      </c>
      <c r="CK1352" s="190" t="str">
        <f t="shared" si="1685"/>
        <v>CK$18</v>
      </c>
      <c r="CL1352" s="190" t="str">
        <f t="shared" si="1685"/>
        <v>CL$18</v>
      </c>
      <c r="CN1352" s="201"/>
      <c r="CO1352" s="190" t="str">
        <f t="shared" ref="CO1352:DL1352" si="1686">CO$22</f>
        <v>CO$18</v>
      </c>
      <c r="CP1352" s="190" t="str">
        <f t="shared" si="1686"/>
        <v>CP$18</v>
      </c>
      <c r="CQ1352" s="190" t="str">
        <f t="shared" si="1686"/>
        <v>CQ$18</v>
      </c>
      <c r="CR1352" s="190" t="str">
        <f t="shared" si="1686"/>
        <v>CR$18</v>
      </c>
      <c r="CS1352" s="190" t="str">
        <f t="shared" si="1686"/>
        <v>CS$18</v>
      </c>
      <c r="CT1352" s="190" t="str">
        <f t="shared" si="1686"/>
        <v>CT$18</v>
      </c>
      <c r="CU1352" s="190" t="str">
        <f t="shared" si="1686"/>
        <v>CU$18</v>
      </c>
      <c r="CV1352" s="190" t="str">
        <f t="shared" si="1686"/>
        <v>CV$18</v>
      </c>
      <c r="CW1352" s="190" t="str">
        <f t="shared" si="1686"/>
        <v>CW$18</v>
      </c>
      <c r="CX1352" s="190" t="str">
        <f t="shared" si="1686"/>
        <v>CX$18</v>
      </c>
      <c r="CY1352" s="190" t="str">
        <f t="shared" si="1686"/>
        <v>CY$18</v>
      </c>
      <c r="CZ1352" s="190" t="str">
        <f t="shared" si="1686"/>
        <v>CZ$18</v>
      </c>
      <c r="DA1352" s="190" t="str">
        <f t="shared" si="1686"/>
        <v>DA$18</v>
      </c>
      <c r="DB1352" s="190" t="str">
        <f t="shared" si="1686"/>
        <v>DB$18</v>
      </c>
      <c r="DC1352" s="190" t="str">
        <f t="shared" si="1686"/>
        <v>DC$18</v>
      </c>
      <c r="DD1352" s="190" t="str">
        <f t="shared" si="1686"/>
        <v>DD$18</v>
      </c>
      <c r="DE1352" s="190" t="str">
        <f t="shared" si="1686"/>
        <v>DE$18</v>
      </c>
      <c r="DF1352" s="190" t="str">
        <f t="shared" si="1686"/>
        <v>DF$18</v>
      </c>
      <c r="DG1352" s="190" t="str">
        <f t="shared" si="1686"/>
        <v>DG$18</v>
      </c>
      <c r="DH1352" s="190" t="str">
        <f t="shared" si="1686"/>
        <v>DH$18</v>
      </c>
      <c r="DI1352" s="190" t="str">
        <f t="shared" si="1686"/>
        <v>DI$18</v>
      </c>
      <c r="DJ1352" s="190" t="str">
        <f t="shared" si="1686"/>
        <v>DJ$18</v>
      </c>
      <c r="DK1352" s="190" t="str">
        <f t="shared" si="1686"/>
        <v>DK$18</v>
      </c>
      <c r="DL1352" s="190" t="str">
        <f t="shared" si="1686"/>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7">S$23</f>
        <v>S$19</v>
      </c>
      <c r="T1353" s="190" t="str">
        <f t="shared" si="1687"/>
        <v>T$19</v>
      </c>
      <c r="U1353" s="190" t="str">
        <f t="shared" si="1687"/>
        <v>U$19</v>
      </c>
      <c r="V1353" s="190" t="str">
        <f t="shared" si="1687"/>
        <v>V$19</v>
      </c>
      <c r="W1353" s="190" t="str">
        <f t="shared" si="1687"/>
        <v>W$19</v>
      </c>
      <c r="X1353" s="190" t="str">
        <f t="shared" si="1687"/>
        <v>X$19</v>
      </c>
      <c r="Y1353" s="190" t="str">
        <f t="shared" si="1687"/>
        <v>Y$19</v>
      </c>
      <c r="Z1353" s="190" t="str">
        <f t="shared" si="1687"/>
        <v>Z$19</v>
      </c>
      <c r="AA1353" s="190" t="str">
        <f t="shared" si="1687"/>
        <v>AA$19</v>
      </c>
      <c r="AB1353" s="190" t="str">
        <f t="shared" si="1687"/>
        <v>AB$19</v>
      </c>
      <c r="AC1353" s="190" t="str">
        <f t="shared" si="1687"/>
        <v>AC$19</v>
      </c>
      <c r="AD1353" s="190" t="str">
        <f t="shared" si="1687"/>
        <v>AD$19</v>
      </c>
      <c r="AE1353" s="190" t="str">
        <f t="shared" si="1687"/>
        <v>AE$19</v>
      </c>
      <c r="AF1353" s="190" t="str">
        <f t="shared" si="1687"/>
        <v>AF$19</v>
      </c>
      <c r="AG1353" s="190" t="str">
        <f t="shared" si="1687"/>
        <v>AG$19</v>
      </c>
      <c r="AH1353" s="190" t="str">
        <f t="shared" si="1687"/>
        <v>AH$19</v>
      </c>
      <c r="AI1353" s="190" t="str">
        <f t="shared" si="1687"/>
        <v>AI$19</v>
      </c>
      <c r="AJ1353" s="190" t="str">
        <f t="shared" si="1687"/>
        <v>AJ$19</v>
      </c>
      <c r="AK1353" s="190" t="str">
        <f t="shared" si="1687"/>
        <v>AK$19</v>
      </c>
      <c r="AL1353" s="190" t="str">
        <f t="shared" si="1687"/>
        <v>AL$19</v>
      </c>
      <c r="AM1353" s="190" t="str">
        <f t="shared" si="1687"/>
        <v>AM$19</v>
      </c>
      <c r="AN1353" s="190" t="str">
        <f t="shared" si="1687"/>
        <v>AN$19</v>
      </c>
      <c r="AO1353" s="190" t="str">
        <f t="shared" si="1687"/>
        <v>AO$19</v>
      </c>
      <c r="AP1353" s="190" t="str">
        <f t="shared" si="1687"/>
        <v>AP$19</v>
      </c>
      <c r="AQ1353" s="190" t="str">
        <f t="shared" si="1687"/>
        <v>AQ$19</v>
      </c>
      <c r="AR1353" s="190" t="str">
        <f t="shared" si="1687"/>
        <v>AR$19</v>
      </c>
      <c r="AS1353" s="190" t="str">
        <f t="shared" si="1687"/>
        <v>AS$19</v>
      </c>
      <c r="AT1353" s="190" t="str">
        <f t="shared" si="1687"/>
        <v>AT$19</v>
      </c>
      <c r="AU1353" s="190" t="str">
        <f t="shared" si="1687"/>
        <v>AU$19</v>
      </c>
      <c r="AV1353" s="190" t="str">
        <f t="shared" si="1687"/>
        <v>AV$19</v>
      </c>
      <c r="AW1353" s="190" t="str">
        <f t="shared" si="1687"/>
        <v>AW$19</v>
      </c>
      <c r="AX1353" s="190" t="str">
        <f t="shared" si="1687"/>
        <v>AX$19</v>
      </c>
      <c r="AY1353" s="190" t="str">
        <f t="shared" ref="AY1353:CD1353" si="1688">AY$23</f>
        <v>AY$19</v>
      </c>
      <c r="AZ1353" s="190" t="str">
        <f t="shared" si="1688"/>
        <v>AZ$19</v>
      </c>
      <c r="BA1353" s="190" t="str">
        <f t="shared" si="1688"/>
        <v>BA$19</v>
      </c>
      <c r="BB1353" s="190" t="str">
        <f t="shared" si="1688"/>
        <v>BB$19</v>
      </c>
      <c r="BC1353" s="190" t="str">
        <f t="shared" si="1688"/>
        <v>BC$19</v>
      </c>
      <c r="BD1353" s="190" t="str">
        <f t="shared" si="1688"/>
        <v>BD$19</v>
      </c>
      <c r="BE1353" s="190" t="str">
        <f t="shared" si="1688"/>
        <v>BE$19</v>
      </c>
      <c r="BF1353" s="190" t="str">
        <f t="shared" si="1688"/>
        <v>BF$19</v>
      </c>
      <c r="BG1353" s="190" t="str">
        <f t="shared" si="1688"/>
        <v>BG$19</v>
      </c>
      <c r="BH1353" s="190" t="str">
        <f t="shared" si="1688"/>
        <v>BH$19</v>
      </c>
      <c r="BI1353" s="190" t="str">
        <f t="shared" si="1688"/>
        <v>BI$19</v>
      </c>
      <c r="BJ1353" s="190" t="str">
        <f t="shared" si="1688"/>
        <v>BJ$19</v>
      </c>
      <c r="BK1353" s="190" t="str">
        <f t="shared" si="1688"/>
        <v>BK$19</v>
      </c>
      <c r="BL1353" s="190" t="str">
        <f t="shared" si="1688"/>
        <v>BL$19</v>
      </c>
      <c r="BM1353" s="190" t="str">
        <f t="shared" si="1688"/>
        <v>BM$19</v>
      </c>
      <c r="BN1353" s="190" t="str">
        <f t="shared" si="1688"/>
        <v>BN$19</v>
      </c>
      <c r="BO1353" s="190" t="str">
        <f t="shared" si="1688"/>
        <v>BO$19</v>
      </c>
      <c r="BP1353" s="190" t="str">
        <f t="shared" si="1688"/>
        <v>BP$19</v>
      </c>
      <c r="BQ1353" s="190" t="str">
        <f t="shared" si="1688"/>
        <v>BQ$19</v>
      </c>
      <c r="BR1353" s="190" t="str">
        <f t="shared" si="1688"/>
        <v>BR$19</v>
      </c>
      <c r="BS1353" s="190" t="str">
        <f t="shared" si="1688"/>
        <v>BS$19</v>
      </c>
      <c r="BT1353" s="190" t="str">
        <f t="shared" si="1688"/>
        <v>BT$19</v>
      </c>
      <c r="BU1353" s="190" t="str">
        <f t="shared" si="1688"/>
        <v>BU$19</v>
      </c>
      <c r="BV1353" s="190" t="str">
        <f t="shared" si="1688"/>
        <v>BV$19</v>
      </c>
      <c r="BW1353" s="190" t="str">
        <f t="shared" si="1688"/>
        <v>BW$19</v>
      </c>
      <c r="BX1353" s="190" t="str">
        <f t="shared" si="1688"/>
        <v>BX$19</v>
      </c>
      <c r="BY1353" s="190" t="str">
        <f t="shared" si="1688"/>
        <v>BY$19</v>
      </c>
      <c r="BZ1353" s="190" t="str">
        <f t="shared" si="1688"/>
        <v>BZ$19</v>
      </c>
      <c r="CA1353" s="190" t="str">
        <f t="shared" si="1688"/>
        <v>CA$19</v>
      </c>
      <c r="CB1353" s="190" t="str">
        <f t="shared" si="1688"/>
        <v>CB$19</v>
      </c>
      <c r="CC1353" s="190" t="str">
        <f t="shared" si="1688"/>
        <v>CC$19</v>
      </c>
      <c r="CD1353" s="190" t="str">
        <f t="shared" si="1688"/>
        <v>CD$19</v>
      </c>
      <c r="CE1353" s="190" t="str">
        <f t="shared" ref="CE1353:CL1353" si="1689">CE$23</f>
        <v>CE$19</v>
      </c>
      <c r="CF1353" s="190" t="str">
        <f t="shared" si="1689"/>
        <v>CF$19</v>
      </c>
      <c r="CG1353" s="190" t="str">
        <f t="shared" si="1689"/>
        <v>CG$19</v>
      </c>
      <c r="CH1353" s="190" t="str">
        <f t="shared" si="1689"/>
        <v>CH$19</v>
      </c>
      <c r="CI1353" s="190" t="str">
        <f t="shared" si="1689"/>
        <v>CI$19</v>
      </c>
      <c r="CJ1353" s="190" t="str">
        <f t="shared" si="1689"/>
        <v>CJ$19</v>
      </c>
      <c r="CK1353" s="190" t="str">
        <f t="shared" si="1689"/>
        <v>CK$19</v>
      </c>
      <c r="CL1353" s="190" t="str">
        <f t="shared" si="1689"/>
        <v>CL$19</v>
      </c>
      <c r="CN1353" s="201"/>
      <c r="CO1353" s="190" t="str">
        <f t="shared" ref="CO1353:DL1353" si="1690">CO$23</f>
        <v>CO$19</v>
      </c>
      <c r="CP1353" s="190" t="str">
        <f t="shared" si="1690"/>
        <v>CP$19</v>
      </c>
      <c r="CQ1353" s="190" t="str">
        <f t="shared" si="1690"/>
        <v>CQ$19</v>
      </c>
      <c r="CR1353" s="190" t="str">
        <f t="shared" si="1690"/>
        <v>CR$19</v>
      </c>
      <c r="CS1353" s="190" t="str">
        <f t="shared" si="1690"/>
        <v>CS$19</v>
      </c>
      <c r="CT1353" s="190" t="str">
        <f t="shared" si="1690"/>
        <v>CT$19</v>
      </c>
      <c r="CU1353" s="190" t="str">
        <f t="shared" si="1690"/>
        <v>CU$19</v>
      </c>
      <c r="CV1353" s="190" t="str">
        <f t="shared" si="1690"/>
        <v>CV$19</v>
      </c>
      <c r="CW1353" s="190" t="str">
        <f t="shared" si="1690"/>
        <v>CW$19</v>
      </c>
      <c r="CX1353" s="190" t="str">
        <f t="shared" si="1690"/>
        <v>CX$19</v>
      </c>
      <c r="CY1353" s="190" t="str">
        <f t="shared" si="1690"/>
        <v>CY$19</v>
      </c>
      <c r="CZ1353" s="190" t="str">
        <f t="shared" si="1690"/>
        <v>CZ$19</v>
      </c>
      <c r="DA1353" s="190" t="str">
        <f t="shared" si="1690"/>
        <v>DA$19</v>
      </c>
      <c r="DB1353" s="190" t="str">
        <f t="shared" si="1690"/>
        <v>DB$19</v>
      </c>
      <c r="DC1353" s="190" t="str">
        <f t="shared" si="1690"/>
        <v>DC$19</v>
      </c>
      <c r="DD1353" s="190" t="str">
        <f t="shared" si="1690"/>
        <v>DD$19</v>
      </c>
      <c r="DE1353" s="190" t="str">
        <f t="shared" si="1690"/>
        <v>DE$19</v>
      </c>
      <c r="DF1353" s="190" t="str">
        <f t="shared" si="1690"/>
        <v>DF$19</v>
      </c>
      <c r="DG1353" s="190" t="str">
        <f t="shared" si="1690"/>
        <v>DG$19</v>
      </c>
      <c r="DH1353" s="190" t="str">
        <f t="shared" si="1690"/>
        <v>DH$19</v>
      </c>
      <c r="DI1353" s="190" t="str">
        <f t="shared" si="1690"/>
        <v>DI$19</v>
      </c>
      <c r="DJ1353" s="190" t="str">
        <f t="shared" si="1690"/>
        <v>DJ$19</v>
      </c>
      <c r="DK1353" s="190" t="str">
        <f t="shared" si="1690"/>
        <v>DK$19</v>
      </c>
      <c r="DL1353" s="190" t="str">
        <f t="shared" si="1690"/>
        <v>DL$19</v>
      </c>
    </row>
    <row r="1354" spans="1:116" x14ac:dyDescent="0.4">
      <c r="A1354" s="31" t="s">
        <v>218</v>
      </c>
      <c r="B1354" s="31" t="s">
        <v>81</v>
      </c>
      <c r="C1354" s="31"/>
      <c r="D1354" t="s">
        <v>765</v>
      </c>
      <c r="E1354" s="8" t="str">
        <f t="shared" ref="E1354:E1411" si="1691">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692">E1355</f>
        <v>1355 FAINT-S</v>
      </c>
      <c r="C1355" s="8"/>
      <c r="D1355" t="s">
        <v>765</v>
      </c>
      <c r="E1355" s="8" t="str">
        <f t="shared" ref="E1355" si="1693">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765</v>
      </c>
      <c r="E1356" s="8" t="str">
        <f t="shared" si="1691"/>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765</v>
      </c>
      <c r="E1357" s="8" t="str">
        <f t="shared" si="1691"/>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694">E1358</f>
        <v>1358 FAINT-S</v>
      </c>
      <c r="C1358" s="8"/>
      <c r="D1358" t="s">
        <v>765</v>
      </c>
      <c r="E1358" s="8" t="str">
        <f t="shared" si="1691"/>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4"/>
        <v>1359 FAINT-S</v>
      </c>
      <c r="C1359" s="8"/>
      <c r="D1359" t="s">
        <v>765</v>
      </c>
      <c r="E1359" s="8" t="str">
        <f t="shared" ref="E1359" si="1695">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765</v>
      </c>
      <c r="E1360" s="8" t="str">
        <f t="shared" si="1691"/>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696">E1361</f>
        <v>1361 FAINT-S</v>
      </c>
      <c r="C1361" s="8" t="s">
        <v>235</v>
      </c>
      <c r="D1361" t="s">
        <v>765</v>
      </c>
      <c r="E1361" s="8" t="str">
        <f t="shared" si="1691"/>
        <v>1361 FAINT-S</v>
      </c>
      <c r="G1361" s="126" t="str">
        <f>"Investment in intangibles - "&amp;SUBSTITUTE(G1354,":","")</f>
        <v>Investment in intangibles - Volume driven secondary intangible assets</v>
      </c>
      <c r="I1361" s="74"/>
      <c r="J1361" s="74"/>
      <c r="K1361" s="33">
        <f t="shared" ref="K1361:P1361" ca="1" si="1697">SUMIF($4:$4,K$2,1361:1361)</f>
        <v>-50000</v>
      </c>
      <c r="L1361" s="33">
        <f t="shared" ca="1" si="1697"/>
        <v>-50000</v>
      </c>
      <c r="M1361" s="33">
        <f t="shared" ca="1" si="1697"/>
        <v>-50000</v>
      </c>
      <c r="N1361" s="33">
        <f t="shared" ca="1" si="1697"/>
        <v>-50000</v>
      </c>
      <c r="O1361" s="33">
        <f t="shared" ca="1" si="1697"/>
        <v>-50000</v>
      </c>
      <c r="P1361" s="33">
        <f t="shared" ca="1" si="1697"/>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6"/>
        <v>1362 FAINT-S</v>
      </c>
      <c r="C1362" s="8"/>
      <c r="D1362" t="s">
        <v>765</v>
      </c>
      <c r="E1362" s="8" t="str">
        <f t="shared" si="1691"/>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6"/>
        <v>1363 FAINT-S</v>
      </c>
      <c r="C1363" s="8"/>
      <c r="D1363" t="s">
        <v>765</v>
      </c>
      <c r="E1363" s="8" t="str">
        <f t="shared" si="1691"/>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6"/>
        <v>1364 FAINT-S</v>
      </c>
      <c r="C1364" s="8" t="s">
        <v>233</v>
      </c>
      <c r="D1364" t="s">
        <v>765</v>
      </c>
      <c r="E1364" s="8" t="str">
        <f t="shared" si="1691"/>
        <v>1364 FAINT-S</v>
      </c>
      <c r="G1364" s="158" t="str">
        <f>"Amortization - "&amp;SUBSTITUTE(G1354,":","")</f>
        <v>Amortization - Volume driven secondary intangible assets</v>
      </c>
      <c r="J1364" s="80">
        <f>SUMIF($5:$5,I$2,1362:1362)</f>
        <v>0</v>
      </c>
      <c r="K1364" s="24">
        <f t="shared" ref="K1364:P1364" ca="1" si="1698">SUMIF($3:$3,K$2,1364:1364)</f>
        <v>-70397.479383104757</v>
      </c>
      <c r="L1364" s="24">
        <f t="shared" ca="1" si="1698"/>
        <v>-220179.74288307759</v>
      </c>
      <c r="M1364" s="24">
        <f t="shared" ca="1" si="1698"/>
        <v>-403432.81086214958</v>
      </c>
      <c r="N1364" s="24">
        <f t="shared" ca="1" si="1698"/>
        <v>-627636.17205483466</v>
      </c>
      <c r="O1364" s="24">
        <f t="shared" ca="1" si="1698"/>
        <v>-901940.7047125817</v>
      </c>
      <c r="P1364" s="24">
        <f t="shared" ca="1" si="1698"/>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6"/>
        <v>1365 FAINT-S</v>
      </c>
      <c r="C1365" s="8"/>
      <c r="D1365" t="s">
        <v>765</v>
      </c>
      <c r="E1365" s="8" t="str">
        <f t="shared" si="1691"/>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765</v>
      </c>
      <c r="E1366" s="8" t="str">
        <f t="shared" si="1691"/>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699">E1367</f>
        <v>1367 FAINT-S</v>
      </c>
      <c r="D1367" t="s">
        <v>765</v>
      </c>
      <c r="E1367" s="8" t="str">
        <f t="shared" si="1691"/>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9"/>
        <v>1368 FAINT-S</v>
      </c>
      <c r="D1368" t="s">
        <v>765</v>
      </c>
      <c r="E1368" s="8" t="str">
        <f t="shared" si="1691"/>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9"/>
        <v>1369 FAINT-S</v>
      </c>
      <c r="D1369" t="s">
        <v>765</v>
      </c>
      <c r="E1369" s="8" t="str">
        <f t="shared" si="1691"/>
        <v>1369 FAINT-S</v>
      </c>
      <c r="G1369" s="158" t="str">
        <f>"Gross intangibles - "&amp;SUBSTITUTE(G1354,":","")</f>
        <v>Gross intangibles - Volume driven secondary intangible assets</v>
      </c>
      <c r="J1369" s="80">
        <f>J1366</f>
        <v>100</v>
      </c>
      <c r="K1369" s="24">
        <f t="shared" ref="K1369:P1371" ca="1" si="1700">SUMIF($4:$4,K$2,1369:1369)</f>
        <v>600100</v>
      </c>
      <c r="L1369" s="24">
        <f t="shared" ca="1" si="1700"/>
        <v>1200100</v>
      </c>
      <c r="M1369" s="24">
        <f t="shared" ca="1" si="1700"/>
        <v>1800100</v>
      </c>
      <c r="N1369" s="24">
        <f t="shared" ca="1" si="1700"/>
        <v>2400100</v>
      </c>
      <c r="O1369" s="24">
        <f t="shared" ca="1" si="1700"/>
        <v>3000100</v>
      </c>
      <c r="P1369" s="24">
        <f t="shared" ca="1" si="1700"/>
        <v>3600100</v>
      </c>
      <c r="R1369" s="24">
        <f>$J1369</f>
        <v>100</v>
      </c>
      <c r="S1369" s="80">
        <f t="shared" ref="S1369:AX1369" ca="1" si="1701">-S1361+R1369</f>
        <v>50100</v>
      </c>
      <c r="T1369" s="80">
        <f t="shared" ca="1" si="1701"/>
        <v>100100</v>
      </c>
      <c r="U1369" s="80">
        <f t="shared" ca="1" si="1701"/>
        <v>150100</v>
      </c>
      <c r="V1369" s="80">
        <f t="shared" ca="1" si="1701"/>
        <v>200100</v>
      </c>
      <c r="W1369" s="80">
        <f t="shared" ca="1" si="1701"/>
        <v>250100</v>
      </c>
      <c r="X1369" s="80">
        <f t="shared" ca="1" si="1701"/>
        <v>300100</v>
      </c>
      <c r="Y1369" s="80">
        <f t="shared" ca="1" si="1701"/>
        <v>350100</v>
      </c>
      <c r="Z1369" s="80">
        <f t="shared" ca="1" si="1701"/>
        <v>400100</v>
      </c>
      <c r="AA1369" s="80">
        <f t="shared" ca="1" si="1701"/>
        <v>450100</v>
      </c>
      <c r="AB1369" s="80">
        <f t="shared" ca="1" si="1701"/>
        <v>500100</v>
      </c>
      <c r="AC1369" s="80">
        <f t="shared" ca="1" si="1701"/>
        <v>550100</v>
      </c>
      <c r="AD1369" s="80">
        <f t="shared" ca="1" si="1701"/>
        <v>600100</v>
      </c>
      <c r="AE1369" s="80">
        <f t="shared" ca="1" si="1701"/>
        <v>650100</v>
      </c>
      <c r="AF1369" s="80">
        <f t="shared" ca="1" si="1701"/>
        <v>700100</v>
      </c>
      <c r="AG1369" s="80">
        <f t="shared" ca="1" si="1701"/>
        <v>750100</v>
      </c>
      <c r="AH1369" s="80">
        <f t="shared" ca="1" si="1701"/>
        <v>800100</v>
      </c>
      <c r="AI1369" s="80">
        <f t="shared" ca="1" si="1701"/>
        <v>850100</v>
      </c>
      <c r="AJ1369" s="80">
        <f t="shared" ca="1" si="1701"/>
        <v>900100</v>
      </c>
      <c r="AK1369" s="80">
        <f t="shared" ca="1" si="1701"/>
        <v>950100</v>
      </c>
      <c r="AL1369" s="80">
        <f t="shared" ca="1" si="1701"/>
        <v>1000100</v>
      </c>
      <c r="AM1369" s="80">
        <f t="shared" ca="1" si="1701"/>
        <v>1050100</v>
      </c>
      <c r="AN1369" s="80">
        <f t="shared" ca="1" si="1701"/>
        <v>1100100</v>
      </c>
      <c r="AO1369" s="80">
        <f t="shared" ca="1" si="1701"/>
        <v>1150100</v>
      </c>
      <c r="AP1369" s="80">
        <f t="shared" ca="1" si="1701"/>
        <v>1200100</v>
      </c>
      <c r="AQ1369" s="80">
        <f t="shared" ca="1" si="1701"/>
        <v>1250100</v>
      </c>
      <c r="AR1369" s="80">
        <f t="shared" ca="1" si="1701"/>
        <v>1300100</v>
      </c>
      <c r="AS1369" s="80">
        <f t="shared" ca="1" si="1701"/>
        <v>1350100</v>
      </c>
      <c r="AT1369" s="80">
        <f t="shared" ca="1" si="1701"/>
        <v>1400100</v>
      </c>
      <c r="AU1369" s="80">
        <f t="shared" ca="1" si="1701"/>
        <v>1450100</v>
      </c>
      <c r="AV1369" s="80">
        <f t="shared" ca="1" si="1701"/>
        <v>1500100</v>
      </c>
      <c r="AW1369" s="80">
        <f t="shared" ca="1" si="1701"/>
        <v>1550100</v>
      </c>
      <c r="AX1369" s="80">
        <f t="shared" ca="1" si="1701"/>
        <v>1600100</v>
      </c>
      <c r="AY1369" s="80">
        <f t="shared" ref="AY1369:CD1369" ca="1" si="1702">-AY1361+AX1369</f>
        <v>1650100</v>
      </c>
      <c r="AZ1369" s="80">
        <f t="shared" ca="1" si="1702"/>
        <v>1700100</v>
      </c>
      <c r="BA1369" s="80">
        <f t="shared" ca="1" si="1702"/>
        <v>1750100</v>
      </c>
      <c r="BB1369" s="80">
        <f t="shared" ca="1" si="1702"/>
        <v>1800100</v>
      </c>
      <c r="BC1369" s="80">
        <f t="shared" ca="1" si="1702"/>
        <v>1850100</v>
      </c>
      <c r="BD1369" s="80">
        <f t="shared" ca="1" si="1702"/>
        <v>1900100</v>
      </c>
      <c r="BE1369" s="80">
        <f t="shared" ca="1" si="1702"/>
        <v>1950100</v>
      </c>
      <c r="BF1369" s="80">
        <f t="shared" ca="1" si="1702"/>
        <v>2000100</v>
      </c>
      <c r="BG1369" s="80">
        <f t="shared" ca="1" si="1702"/>
        <v>2050100</v>
      </c>
      <c r="BH1369" s="80">
        <f t="shared" ca="1" si="1702"/>
        <v>2100100</v>
      </c>
      <c r="BI1369" s="80">
        <f t="shared" ca="1" si="1702"/>
        <v>2150100</v>
      </c>
      <c r="BJ1369" s="80">
        <f t="shared" ca="1" si="1702"/>
        <v>2200100</v>
      </c>
      <c r="BK1369" s="80">
        <f t="shared" ca="1" si="1702"/>
        <v>2250100</v>
      </c>
      <c r="BL1369" s="80">
        <f t="shared" ca="1" si="1702"/>
        <v>2300100</v>
      </c>
      <c r="BM1369" s="80">
        <f t="shared" ca="1" si="1702"/>
        <v>2350100</v>
      </c>
      <c r="BN1369" s="80">
        <f t="shared" ca="1" si="1702"/>
        <v>2400100</v>
      </c>
      <c r="BO1369" s="80">
        <f t="shared" ca="1" si="1702"/>
        <v>2450100</v>
      </c>
      <c r="BP1369" s="80">
        <f t="shared" ca="1" si="1702"/>
        <v>2500100</v>
      </c>
      <c r="BQ1369" s="80">
        <f t="shared" ca="1" si="1702"/>
        <v>2550100</v>
      </c>
      <c r="BR1369" s="80">
        <f t="shared" ca="1" si="1702"/>
        <v>2600100</v>
      </c>
      <c r="BS1369" s="80">
        <f t="shared" ca="1" si="1702"/>
        <v>2650100</v>
      </c>
      <c r="BT1369" s="80">
        <f t="shared" ca="1" si="1702"/>
        <v>2700100</v>
      </c>
      <c r="BU1369" s="80">
        <f t="shared" ca="1" si="1702"/>
        <v>2750100</v>
      </c>
      <c r="BV1369" s="80">
        <f t="shared" ca="1" si="1702"/>
        <v>2800100</v>
      </c>
      <c r="BW1369" s="80">
        <f t="shared" ca="1" si="1702"/>
        <v>2850100</v>
      </c>
      <c r="BX1369" s="80">
        <f t="shared" ca="1" si="1702"/>
        <v>2900100</v>
      </c>
      <c r="BY1369" s="80">
        <f t="shared" ca="1" si="1702"/>
        <v>2950100</v>
      </c>
      <c r="BZ1369" s="80">
        <f t="shared" ca="1" si="1702"/>
        <v>3000100</v>
      </c>
      <c r="CA1369" s="80">
        <f t="shared" ca="1" si="1702"/>
        <v>3050100</v>
      </c>
      <c r="CB1369" s="80">
        <f t="shared" ca="1" si="1702"/>
        <v>3100100</v>
      </c>
      <c r="CC1369" s="80">
        <f t="shared" ca="1" si="1702"/>
        <v>3150100</v>
      </c>
      <c r="CD1369" s="80">
        <f t="shared" ca="1" si="1702"/>
        <v>3200100</v>
      </c>
      <c r="CE1369" s="80">
        <f t="shared" ref="CE1369:CL1369" ca="1" si="1703">-CE1361+CD1369</f>
        <v>3250100</v>
      </c>
      <c r="CF1369" s="80">
        <f t="shared" ca="1" si="1703"/>
        <v>3300100</v>
      </c>
      <c r="CG1369" s="80">
        <f t="shared" ca="1" si="1703"/>
        <v>3350100</v>
      </c>
      <c r="CH1369" s="80">
        <f t="shared" ca="1" si="1703"/>
        <v>3400100</v>
      </c>
      <c r="CI1369" s="80">
        <f t="shared" ca="1" si="1703"/>
        <v>3450100</v>
      </c>
      <c r="CJ1369" s="80">
        <f t="shared" ca="1" si="1703"/>
        <v>3500100</v>
      </c>
      <c r="CK1369" s="80">
        <f t="shared" ca="1" si="1703"/>
        <v>3550100</v>
      </c>
      <c r="CL1369" s="80">
        <f t="shared" ca="1" si="1703"/>
        <v>3600100</v>
      </c>
      <c r="CN1369" s="80">
        <f>CN1366</f>
        <v>100</v>
      </c>
      <c r="CO1369" s="80" t="e">
        <f t="shared" ref="CO1369" ca="1" si="1704">-CO1361+CN1369</f>
        <v>#N/A</v>
      </c>
      <c r="CP1369" s="80" t="e">
        <f t="shared" ref="CP1369:DL1369" ca="1" si="1705">-CP1361+CO1369</f>
        <v>#N/A</v>
      </c>
      <c r="CQ1369" s="80" t="e">
        <f t="shared" ca="1" si="1705"/>
        <v>#N/A</v>
      </c>
      <c r="CR1369" s="80" t="e">
        <f t="shared" ca="1" si="1705"/>
        <v>#N/A</v>
      </c>
      <c r="CS1369" s="80" t="e">
        <f t="shared" ca="1" si="1705"/>
        <v>#N/A</v>
      </c>
      <c r="CT1369" s="80" t="e">
        <f t="shared" ca="1" si="1705"/>
        <v>#N/A</v>
      </c>
      <c r="CU1369" s="80" t="e">
        <f t="shared" ca="1" si="1705"/>
        <v>#N/A</v>
      </c>
      <c r="CV1369" s="80" t="e">
        <f t="shared" ca="1" si="1705"/>
        <v>#N/A</v>
      </c>
      <c r="CW1369" s="80" t="e">
        <f t="shared" ca="1" si="1705"/>
        <v>#N/A</v>
      </c>
      <c r="CX1369" s="80" t="e">
        <f t="shared" ca="1" si="1705"/>
        <v>#N/A</v>
      </c>
      <c r="CY1369" s="80" t="e">
        <f t="shared" ca="1" si="1705"/>
        <v>#N/A</v>
      </c>
      <c r="CZ1369" s="80" t="e">
        <f t="shared" ca="1" si="1705"/>
        <v>#N/A</v>
      </c>
      <c r="DA1369" s="80" t="e">
        <f t="shared" ca="1" si="1705"/>
        <v>#N/A</v>
      </c>
      <c r="DB1369" s="80" t="e">
        <f t="shared" ca="1" si="1705"/>
        <v>#N/A</v>
      </c>
      <c r="DC1369" s="80" t="e">
        <f t="shared" ca="1" si="1705"/>
        <v>#N/A</v>
      </c>
      <c r="DD1369" s="80" t="e">
        <f t="shared" ca="1" si="1705"/>
        <v>#N/A</v>
      </c>
      <c r="DE1369" s="80" t="e">
        <f t="shared" ca="1" si="1705"/>
        <v>#N/A</v>
      </c>
      <c r="DF1369" s="80" t="e">
        <f t="shared" ca="1" si="1705"/>
        <v>#N/A</v>
      </c>
      <c r="DG1369" s="80" t="e">
        <f t="shared" ca="1" si="1705"/>
        <v>#N/A</v>
      </c>
      <c r="DH1369" s="80" t="e">
        <f t="shared" ca="1" si="1705"/>
        <v>#N/A</v>
      </c>
      <c r="DI1369" s="80" t="e">
        <f t="shared" ca="1" si="1705"/>
        <v>#N/A</v>
      </c>
      <c r="DJ1369" s="80" t="e">
        <f t="shared" ca="1" si="1705"/>
        <v>#N/A</v>
      </c>
      <c r="DK1369" s="80" t="e">
        <f t="shared" ca="1" si="1705"/>
        <v>#N/A</v>
      </c>
      <c r="DL1369" s="80" t="e">
        <f t="shared" ca="1" si="1705"/>
        <v>#N/A</v>
      </c>
    </row>
    <row r="1370" spans="2:116" x14ac:dyDescent="0.4">
      <c r="B1370" s="8" t="str">
        <f t="shared" si="1699"/>
        <v>1370 FAINT-S</v>
      </c>
      <c r="D1370" t="s">
        <v>765</v>
      </c>
      <c r="E1370" s="8" t="str">
        <f t="shared" si="1691"/>
        <v>1370 FAINT-S</v>
      </c>
      <c r="G1370" s="158" t="str">
        <f>"Accumulated amortization - "&amp;SUBSTITUTE(G1354,":","")</f>
        <v>Accumulated amortization - Volume driven secondary intangible assets</v>
      </c>
      <c r="J1370" s="81">
        <f>-H1357/H1356*J1369</f>
        <v>0</v>
      </c>
      <c r="K1370" s="37">
        <f t="shared" ca="1" si="1700"/>
        <v>-70397.479383104757</v>
      </c>
      <c r="L1370" s="37">
        <f t="shared" ca="1" si="1700"/>
        <v>-290577.22226618236</v>
      </c>
      <c r="M1370" s="37">
        <f t="shared" ca="1" si="1700"/>
        <v>-694010.03312833188</v>
      </c>
      <c r="N1370" s="37">
        <f t="shared" ca="1" si="1700"/>
        <v>-1321646.2051831665</v>
      </c>
      <c r="O1370" s="37">
        <f t="shared" ca="1" si="1700"/>
        <v>-2223586.9098957488</v>
      </c>
      <c r="P1370" s="37">
        <f t="shared" ca="1" si="1700"/>
        <v>-3386257.7986475062</v>
      </c>
      <c r="R1370" s="37">
        <f>$J1370</f>
        <v>0</v>
      </c>
      <c r="S1370" s="81">
        <f t="shared" ref="S1370:AX1370" ca="1" si="1706">R1370+S1364</f>
        <v>-848.98305084745755</v>
      </c>
      <c r="T1370" s="81">
        <f t="shared" ca="1" si="1706"/>
        <v>-2559.6437805228379</v>
      </c>
      <c r="U1370" s="81">
        <f t="shared" ca="1" si="1706"/>
        <v>-5146.5868954469533</v>
      </c>
      <c r="V1370" s="81">
        <f t="shared" ca="1" si="1706"/>
        <v>-8624.6646394375784</v>
      </c>
      <c r="W1370" s="81">
        <f t="shared" ca="1" si="1706"/>
        <v>-13008.980989258554</v>
      </c>
      <c r="X1370" s="81">
        <f t="shared" ca="1" si="1706"/>
        <v>-18314.895921279887</v>
      </c>
      <c r="Y1370" s="81">
        <f t="shared" ca="1" si="1706"/>
        <v>-24558.029750454123</v>
      </c>
      <c r="Z1370" s="81">
        <f t="shared" ca="1" si="1706"/>
        <v>-31754.267542834699</v>
      </c>
      <c r="AA1370" s="81">
        <f t="shared" ca="1" si="1706"/>
        <v>-39919.763602882747</v>
      </c>
      <c r="AB1370" s="81">
        <f t="shared" ca="1" si="1706"/>
        <v>-49070.946036829911</v>
      </c>
      <c r="AC1370" s="81">
        <f t="shared" ca="1" si="1706"/>
        <v>-59224.521393386349</v>
      </c>
      <c r="AD1370" s="81">
        <f t="shared" ca="1" si="1706"/>
        <v>-70397.479383104757</v>
      </c>
      <c r="AE1370" s="81">
        <f t="shared" ca="1" si="1706"/>
        <v>-82607.097677733647</v>
      </c>
      <c r="AF1370" s="81">
        <f t="shared" ca="1" si="1706"/>
        <v>-95870.946790915579</v>
      </c>
      <c r="AG1370" s="81">
        <f t="shared" ca="1" si="1706"/>
        <v>-110206.89504160907</v>
      </c>
      <c r="AH1370" s="81">
        <f t="shared" ca="1" si="1706"/>
        <v>-125633.11360163635</v>
      </c>
      <c r="AI1370" s="81">
        <f t="shared" ca="1" si="1706"/>
        <v>-142168.08162878273</v>
      </c>
      <c r="AJ1370" s="81">
        <f t="shared" ca="1" si="1706"/>
        <v>-159830.5914868977</v>
      </c>
      <c r="AK1370" s="81">
        <f t="shared" ca="1" si="1706"/>
        <v>-178639.75405447223</v>
      </c>
      <c r="AL1370" s="81">
        <f t="shared" ca="1" si="1706"/>
        <v>-198615.00412319211</v>
      </c>
      <c r="AM1370" s="81">
        <f t="shared" ca="1" si="1706"/>
        <v>-219776.10588799196</v>
      </c>
      <c r="AN1370" s="81">
        <f t="shared" ca="1" si="1706"/>
        <v>-242143.15853016131</v>
      </c>
      <c r="AO1370" s="81">
        <f t="shared" ca="1" si="1706"/>
        <v>-265736.60189507931</v>
      </c>
      <c r="AP1370" s="81">
        <f t="shared" ca="1" si="1706"/>
        <v>-290577.22226618236</v>
      </c>
      <c r="AQ1370" s="81">
        <f t="shared" ca="1" si="1706"/>
        <v>-316686.15823679563</v>
      </c>
      <c r="AR1370" s="81">
        <f t="shared" ca="1" si="1706"/>
        <v>-344084.9066814871</v>
      </c>
      <c r="AS1370" s="81">
        <f t="shared" ca="1" si="1706"/>
        <v>-372795.32882863097</v>
      </c>
      <c r="AT1370" s="81">
        <f t="shared" ca="1" si="1706"/>
        <v>-402839.65643589589</v>
      </c>
      <c r="AU1370" s="81">
        <f t="shared" ca="1" si="1706"/>
        <v>-434240.49807040259</v>
      </c>
      <c r="AV1370" s="81">
        <f t="shared" ca="1" si="1706"/>
        <v>-467020.8454953247</v>
      </c>
      <c r="AW1370" s="81">
        <f t="shared" ca="1" si="1706"/>
        <v>-501204.08016473695</v>
      </c>
      <c r="AX1370" s="81">
        <f t="shared" ca="1" si="1706"/>
        <v>-536813.97982854606</v>
      </c>
      <c r="AY1370" s="81">
        <f t="shared" ref="AY1370:CD1370" ca="1" si="1707">AX1370+AY1364</f>
        <v>-573874.72524936893</v>
      </c>
      <c r="AZ1370" s="81">
        <f t="shared" ca="1" si="1707"/>
        <v>-612410.90703325649</v>
      </c>
      <c r="BA1370" s="81">
        <f t="shared" ca="1" si="1707"/>
        <v>-652447.53257619299</v>
      </c>
      <c r="BB1370" s="81">
        <f t="shared" ca="1" si="1707"/>
        <v>-694010.03312833188</v>
      </c>
      <c r="BC1370" s="81">
        <f t="shared" ca="1" si="1707"/>
        <v>-737124.27097796462</v>
      </c>
      <c r="BD1370" s="81">
        <f t="shared" ca="1" si="1707"/>
        <v>-781816.54675725219</v>
      </c>
      <c r="BE1370" s="81">
        <f t="shared" ca="1" si="1707"/>
        <v>-828113.60687178187</v>
      </c>
      <c r="BF1370" s="81">
        <f t="shared" ca="1" si="1707"/>
        <v>-876042.65105604939</v>
      </c>
      <c r="BG1370" s="81">
        <f t="shared" ca="1" si="1707"/>
        <v>-925631.34005699935</v>
      </c>
      <c r="BH1370" s="81">
        <f t="shared" ca="1" si="1707"/>
        <v>-976907.80344779592</v>
      </c>
      <c r="BI1370" s="81">
        <f t="shared" ca="1" si="1707"/>
        <v>-1029900.6475740297</v>
      </c>
      <c r="BJ1370" s="81">
        <f t="shared" ca="1" si="1707"/>
        <v>-1084638.9636346065</v>
      </c>
      <c r="BK1370" s="81">
        <f t="shared" ca="1" si="1707"/>
        <v>-1141152.3358995998</v>
      </c>
      <c r="BL1370" s="81">
        <f t="shared" ca="1" si="1707"/>
        <v>-1199470.8500673897</v>
      </c>
      <c r="BM1370" s="81">
        <f t="shared" ca="1" si="1707"/>
        <v>-1259625.101763447</v>
      </c>
      <c r="BN1370" s="81">
        <f t="shared" ca="1" si="1707"/>
        <v>-1321646.2051831665</v>
      </c>
      <c r="BO1370" s="81">
        <f t="shared" ca="1" si="1707"/>
        <v>-1385565.8018811862</v>
      </c>
      <c r="BP1370" s="81">
        <f t="shared" ca="1" si="1707"/>
        <v>-1451416.069709681</v>
      </c>
      <c r="BQ1370" s="81">
        <f t="shared" ca="1" si="1707"/>
        <v>-1519229.73190815</v>
      </c>
      <c r="BR1370" s="81">
        <f t="shared" ca="1" si="1707"/>
        <v>-1589040.0663472712</v>
      </c>
      <c r="BS1370" s="81">
        <f t="shared" ca="1" si="1707"/>
        <v>-1660880.9149294284</v>
      </c>
      <c r="BT1370" s="81">
        <f t="shared" ca="1" si="1707"/>
        <v>-1734786.6931485713</v>
      </c>
      <c r="BU1370" s="81">
        <f t="shared" ca="1" si="1707"/>
        <v>-1810792.3998121065</v>
      </c>
      <c r="BV1370" s="81">
        <f t="shared" ca="1" si="1707"/>
        <v>-1888933.626927566</v>
      </c>
      <c r="BW1370" s="81">
        <f t="shared" ca="1" si="1707"/>
        <v>-1969246.5697568469</v>
      </c>
      <c r="BX1370" s="81">
        <f t="shared" ca="1" si="1707"/>
        <v>-2051768.0370408613</v>
      </c>
      <c r="BY1370" s="81">
        <f t="shared" ca="1" si="1707"/>
        <v>-2136535.4613974863</v>
      </c>
      <c r="BZ1370" s="81">
        <f t="shared" ca="1" si="1707"/>
        <v>-2223586.9098957488</v>
      </c>
      <c r="CA1370" s="81">
        <f t="shared" ca="1" si="1707"/>
        <v>-2312112.1117583886</v>
      </c>
      <c r="CB1370" s="81">
        <f t="shared" ca="1" si="1707"/>
        <v>-2402123.351228008</v>
      </c>
      <c r="CC1370" s="81">
        <f t="shared" ca="1" si="1707"/>
        <v>-2493631.2106762705</v>
      </c>
      <c r="CD1370" s="81">
        <f t="shared" ca="1" si="1707"/>
        <v>-2586646.2042996744</v>
      </c>
      <c r="CE1370" s="81">
        <f t="shared" ref="CE1370:CL1370" ca="1" si="1708">CD1370+CE1364</f>
        <v>-2681178.7727684919</v>
      </c>
      <c r="CF1370" s="81">
        <f t="shared" ca="1" si="1708"/>
        <v>-2777239.2777139028</v>
      </c>
      <c r="CG1370" s="81">
        <f t="shared" ca="1" si="1708"/>
        <v>-2874837.9960493711</v>
      </c>
      <c r="CH1370" s="81">
        <f t="shared" ca="1" si="1708"/>
        <v>-2973985.1141222343</v>
      </c>
      <c r="CI1370" s="81">
        <f t="shared" ca="1" si="1708"/>
        <v>-3074690.7216913765</v>
      </c>
      <c r="CJ1370" s="81">
        <f t="shared" ca="1" si="1708"/>
        <v>-3176964.8057267745</v>
      </c>
      <c r="CK1370" s="81">
        <f t="shared" ca="1" si="1708"/>
        <v>-3280817.2440266041</v>
      </c>
      <c r="CL1370" s="81">
        <f t="shared" ca="1" si="1708"/>
        <v>-3386257.7986475062</v>
      </c>
      <c r="CN1370" s="81">
        <f>-H1357/H1356*CN1369</f>
        <v>0</v>
      </c>
      <c r="CO1370" s="81" t="e">
        <f t="shared" ref="CO1370" ca="1" si="1709">CN1370+CO1364</f>
        <v>#N/A</v>
      </c>
      <c r="CP1370" s="81" t="e">
        <f t="shared" ref="CP1370:DL1370" ca="1" si="1710">CO1370+CP1364</f>
        <v>#N/A</v>
      </c>
      <c r="CQ1370" s="81" t="e">
        <f t="shared" ca="1" si="1710"/>
        <v>#N/A</v>
      </c>
      <c r="CR1370" s="81" t="e">
        <f t="shared" ca="1" si="1710"/>
        <v>#N/A</v>
      </c>
      <c r="CS1370" s="81" t="e">
        <f t="shared" ca="1" si="1710"/>
        <v>#N/A</v>
      </c>
      <c r="CT1370" s="81" t="e">
        <f t="shared" ca="1" si="1710"/>
        <v>#N/A</v>
      </c>
      <c r="CU1370" s="81" t="e">
        <f t="shared" ca="1" si="1710"/>
        <v>#N/A</v>
      </c>
      <c r="CV1370" s="81" t="e">
        <f t="shared" ca="1" si="1710"/>
        <v>#N/A</v>
      </c>
      <c r="CW1370" s="81" t="e">
        <f t="shared" ca="1" si="1710"/>
        <v>#N/A</v>
      </c>
      <c r="CX1370" s="81" t="e">
        <f t="shared" ca="1" si="1710"/>
        <v>#N/A</v>
      </c>
      <c r="CY1370" s="81" t="e">
        <f t="shared" ca="1" si="1710"/>
        <v>#N/A</v>
      </c>
      <c r="CZ1370" s="81" t="e">
        <f t="shared" ca="1" si="1710"/>
        <v>#N/A</v>
      </c>
      <c r="DA1370" s="81" t="e">
        <f t="shared" ca="1" si="1710"/>
        <v>#N/A</v>
      </c>
      <c r="DB1370" s="81" t="e">
        <f t="shared" ca="1" si="1710"/>
        <v>#N/A</v>
      </c>
      <c r="DC1370" s="81" t="e">
        <f t="shared" ca="1" si="1710"/>
        <v>#N/A</v>
      </c>
      <c r="DD1370" s="81" t="e">
        <f t="shared" ca="1" si="1710"/>
        <v>#N/A</v>
      </c>
      <c r="DE1370" s="81" t="e">
        <f t="shared" ca="1" si="1710"/>
        <v>#N/A</v>
      </c>
      <c r="DF1370" s="81" t="e">
        <f t="shared" ca="1" si="1710"/>
        <v>#N/A</v>
      </c>
      <c r="DG1370" s="81" t="e">
        <f t="shared" ca="1" si="1710"/>
        <v>#N/A</v>
      </c>
      <c r="DH1370" s="81" t="e">
        <f t="shared" ca="1" si="1710"/>
        <v>#N/A</v>
      </c>
      <c r="DI1370" s="81" t="e">
        <f t="shared" ca="1" si="1710"/>
        <v>#N/A</v>
      </c>
      <c r="DJ1370" s="81" t="e">
        <f t="shared" ca="1" si="1710"/>
        <v>#N/A</v>
      </c>
      <c r="DK1370" s="81" t="e">
        <f t="shared" ca="1" si="1710"/>
        <v>#N/A</v>
      </c>
      <c r="DL1370" s="81" t="e">
        <f t="shared" ca="1" si="1710"/>
        <v>#N/A</v>
      </c>
    </row>
    <row r="1371" spans="2:116" x14ac:dyDescent="0.4">
      <c r="B1371" s="8" t="str">
        <f t="shared" si="1699"/>
        <v>1371 FAINT-S</v>
      </c>
      <c r="C1371" t="s">
        <v>240</v>
      </c>
      <c r="D1371" t="s">
        <v>765</v>
      </c>
      <c r="E1371" s="8" t="str">
        <f t="shared" si="1691"/>
        <v>1371 FAINT-S</v>
      </c>
      <c r="G1371" s="126" t="str">
        <f>"Net Intangibles - "&amp;SUBSTITUTE(G1354,":","")</f>
        <v>Net Intangibles - Volume driven secondary intangible assets</v>
      </c>
      <c r="H1371" s="27"/>
      <c r="J1371" s="33">
        <f ca="1">SUMIF($4:$4,J$2,1371:1371)</f>
        <v>100</v>
      </c>
      <c r="K1371" s="33">
        <f t="shared" ca="1" si="1700"/>
        <v>529702.52061689529</v>
      </c>
      <c r="L1371" s="33">
        <f t="shared" ca="1" si="1700"/>
        <v>909522.7777338177</v>
      </c>
      <c r="M1371" s="33">
        <f t="shared" ca="1" si="1700"/>
        <v>1106089.9668716681</v>
      </c>
      <c r="N1371" s="33">
        <f t="shared" ca="1" si="1700"/>
        <v>1078453.7948168335</v>
      </c>
      <c r="O1371" s="33">
        <f t="shared" ca="1" si="1700"/>
        <v>776513.09010425117</v>
      </c>
      <c r="P1371" s="33">
        <f t="shared" ca="1" si="1700"/>
        <v>213842.20135249384</v>
      </c>
      <c r="R1371" s="33">
        <f ca="1">$J1371</f>
        <v>100</v>
      </c>
      <c r="S1371" s="77">
        <f t="shared" ref="S1371:AX1371" ca="1" si="1711">SUM(S1369:S1370)</f>
        <v>49251.016949152545</v>
      </c>
      <c r="T1371" s="77">
        <f t="shared" ca="1" si="1711"/>
        <v>97540.356219477166</v>
      </c>
      <c r="U1371" s="77">
        <f t="shared" ca="1" si="1711"/>
        <v>144953.41310455304</v>
      </c>
      <c r="V1371" s="77">
        <f t="shared" ca="1" si="1711"/>
        <v>191475.33536056243</v>
      </c>
      <c r="W1371" s="77">
        <f t="shared" ca="1" si="1711"/>
        <v>237091.01901074144</v>
      </c>
      <c r="X1371" s="77">
        <f t="shared" ca="1" si="1711"/>
        <v>281785.10407872009</v>
      </c>
      <c r="Y1371" s="77">
        <f t="shared" ca="1" si="1711"/>
        <v>325541.97024954588</v>
      </c>
      <c r="Z1371" s="77">
        <f t="shared" ca="1" si="1711"/>
        <v>368345.73245716532</v>
      </c>
      <c r="AA1371" s="77">
        <f t="shared" ca="1" si="1711"/>
        <v>410180.23639711726</v>
      </c>
      <c r="AB1371" s="77">
        <f t="shared" ca="1" si="1711"/>
        <v>451029.0539631701</v>
      </c>
      <c r="AC1371" s="77">
        <f t="shared" ca="1" si="1711"/>
        <v>490875.47860661364</v>
      </c>
      <c r="AD1371" s="77">
        <f t="shared" ca="1" si="1711"/>
        <v>529702.52061689529</v>
      </c>
      <c r="AE1371" s="77">
        <f t="shared" ca="1" si="1711"/>
        <v>567492.90232226637</v>
      </c>
      <c r="AF1371" s="77">
        <f t="shared" ca="1" si="1711"/>
        <v>604229.05320908444</v>
      </c>
      <c r="AG1371" s="77">
        <f t="shared" ca="1" si="1711"/>
        <v>639893.10495839093</v>
      </c>
      <c r="AH1371" s="77">
        <f t="shared" ca="1" si="1711"/>
        <v>674466.88639836363</v>
      </c>
      <c r="AI1371" s="77">
        <f t="shared" ca="1" si="1711"/>
        <v>707931.91837121733</v>
      </c>
      <c r="AJ1371" s="77">
        <f t="shared" ca="1" si="1711"/>
        <v>740269.40851310233</v>
      </c>
      <c r="AK1371" s="77">
        <f t="shared" ca="1" si="1711"/>
        <v>771460.2459455278</v>
      </c>
      <c r="AL1371" s="77">
        <f t="shared" ca="1" si="1711"/>
        <v>801484.99587680795</v>
      </c>
      <c r="AM1371" s="77">
        <f t="shared" ca="1" si="1711"/>
        <v>830323.89411200804</v>
      </c>
      <c r="AN1371" s="77">
        <f t="shared" ca="1" si="1711"/>
        <v>857956.84146983875</v>
      </c>
      <c r="AO1371" s="77">
        <f t="shared" ca="1" si="1711"/>
        <v>884363.39810492075</v>
      </c>
      <c r="AP1371" s="77">
        <f t="shared" ca="1" si="1711"/>
        <v>909522.7777338177</v>
      </c>
      <c r="AQ1371" s="77">
        <f t="shared" ca="1" si="1711"/>
        <v>933413.84176320443</v>
      </c>
      <c r="AR1371" s="77">
        <f t="shared" ca="1" si="1711"/>
        <v>956015.0933185129</v>
      </c>
      <c r="AS1371" s="77">
        <f t="shared" ca="1" si="1711"/>
        <v>977304.67117136903</v>
      </c>
      <c r="AT1371" s="77">
        <f t="shared" ca="1" si="1711"/>
        <v>997260.34356410406</v>
      </c>
      <c r="AU1371" s="77">
        <f t="shared" ca="1" si="1711"/>
        <v>1015859.5019295975</v>
      </c>
      <c r="AV1371" s="77">
        <f t="shared" ca="1" si="1711"/>
        <v>1033079.1545046753</v>
      </c>
      <c r="AW1371" s="77">
        <f t="shared" ca="1" si="1711"/>
        <v>1048895.9198352629</v>
      </c>
      <c r="AX1371" s="77">
        <f t="shared" ca="1" si="1711"/>
        <v>1063286.0201714539</v>
      </c>
      <c r="AY1371" s="77">
        <f t="shared" ref="AY1371:CD1371" ca="1" si="1712">SUM(AY1369:AY1370)</f>
        <v>1076225.2747506311</v>
      </c>
      <c r="AZ1371" s="77">
        <f t="shared" ca="1" si="1712"/>
        <v>1087689.0929667435</v>
      </c>
      <c r="BA1371" s="77">
        <f t="shared" ca="1" si="1712"/>
        <v>1097652.4674238069</v>
      </c>
      <c r="BB1371" s="77">
        <f t="shared" ca="1" si="1712"/>
        <v>1106089.9668716681</v>
      </c>
      <c r="BC1371" s="77">
        <f t="shared" ca="1" si="1712"/>
        <v>1112975.7290220354</v>
      </c>
      <c r="BD1371" s="77">
        <f t="shared" ca="1" si="1712"/>
        <v>1118283.4532427478</v>
      </c>
      <c r="BE1371" s="77">
        <f t="shared" ca="1" si="1712"/>
        <v>1121986.3931282181</v>
      </c>
      <c r="BF1371" s="77">
        <f t="shared" ca="1" si="1712"/>
        <v>1124057.3489439506</v>
      </c>
      <c r="BG1371" s="77">
        <f t="shared" ca="1" si="1712"/>
        <v>1124468.6599430006</v>
      </c>
      <c r="BH1371" s="77">
        <f t="shared" ca="1" si="1712"/>
        <v>1123192.196552204</v>
      </c>
      <c r="BI1371" s="77">
        <f t="shared" ca="1" si="1712"/>
        <v>1120199.3524259701</v>
      </c>
      <c r="BJ1371" s="77">
        <f t="shared" ca="1" si="1712"/>
        <v>1115461.0363653935</v>
      </c>
      <c r="BK1371" s="77">
        <f t="shared" ca="1" si="1712"/>
        <v>1108947.6641004002</v>
      </c>
      <c r="BL1371" s="77">
        <f t="shared" ca="1" si="1712"/>
        <v>1100629.1499326103</v>
      </c>
      <c r="BM1371" s="77">
        <f t="shared" ca="1" si="1712"/>
        <v>1090474.898236553</v>
      </c>
      <c r="BN1371" s="77">
        <f t="shared" ca="1" si="1712"/>
        <v>1078453.7948168335</v>
      </c>
      <c r="BO1371" s="77">
        <f t="shared" ca="1" si="1712"/>
        <v>1064534.1981188138</v>
      </c>
      <c r="BP1371" s="77">
        <f t="shared" ca="1" si="1712"/>
        <v>1048683.930290319</v>
      </c>
      <c r="BQ1371" s="77">
        <f t="shared" ca="1" si="1712"/>
        <v>1030870.26809185</v>
      </c>
      <c r="BR1371" s="77">
        <f t="shared" ca="1" si="1712"/>
        <v>1011059.9336527288</v>
      </c>
      <c r="BS1371" s="77">
        <f t="shared" ca="1" si="1712"/>
        <v>989219.08507057163</v>
      </c>
      <c r="BT1371" s="77">
        <f t="shared" ca="1" si="1712"/>
        <v>965313.3068514287</v>
      </c>
      <c r="BU1371" s="77">
        <f t="shared" ca="1" si="1712"/>
        <v>939307.60018789349</v>
      </c>
      <c r="BV1371" s="77">
        <f t="shared" ca="1" si="1712"/>
        <v>911166.37307243398</v>
      </c>
      <c r="BW1371" s="77">
        <f t="shared" ca="1" si="1712"/>
        <v>880853.43024315313</v>
      </c>
      <c r="BX1371" s="77">
        <f t="shared" ca="1" si="1712"/>
        <v>848331.96295913868</v>
      </c>
      <c r="BY1371" s="77">
        <f t="shared" ca="1" si="1712"/>
        <v>813564.53860251373</v>
      </c>
      <c r="BZ1371" s="77">
        <f t="shared" ca="1" si="1712"/>
        <v>776513.09010425117</v>
      </c>
      <c r="CA1371" s="77">
        <f t="shared" ca="1" si="1712"/>
        <v>737987.88824161142</v>
      </c>
      <c r="CB1371" s="77">
        <f t="shared" ca="1" si="1712"/>
        <v>697976.64877199195</v>
      </c>
      <c r="CC1371" s="77">
        <f t="shared" ca="1" si="1712"/>
        <v>656468.78932372946</v>
      </c>
      <c r="CD1371" s="77">
        <f t="shared" ca="1" si="1712"/>
        <v>613453.79570032563</v>
      </c>
      <c r="CE1371" s="77">
        <f t="shared" ref="CE1371:CL1371" ca="1" si="1713">SUM(CE1369:CE1370)</f>
        <v>568921.22723150812</v>
      </c>
      <c r="CF1371" s="77">
        <f t="shared" ca="1" si="1713"/>
        <v>522860.72228609724</v>
      </c>
      <c r="CG1371" s="77">
        <f t="shared" ca="1" si="1713"/>
        <v>475262.00395062892</v>
      </c>
      <c r="CH1371" s="77">
        <f t="shared" ca="1" si="1713"/>
        <v>426114.88587776572</v>
      </c>
      <c r="CI1371" s="77">
        <f t="shared" ca="1" si="1713"/>
        <v>375409.27830862347</v>
      </c>
      <c r="CJ1371" s="77">
        <f t="shared" ca="1" si="1713"/>
        <v>323135.1942732255</v>
      </c>
      <c r="CK1371" s="77">
        <f t="shared" ca="1" si="1713"/>
        <v>269282.75597339589</v>
      </c>
      <c r="CL1371" s="77">
        <f t="shared" ca="1" si="1713"/>
        <v>213842.20135249384</v>
      </c>
      <c r="CN1371" s="77">
        <f>SUM(CN1369:CN1370)</f>
        <v>100</v>
      </c>
      <c r="CO1371" s="77" t="e">
        <f t="shared" ref="CO1371" ca="1" si="1714">SUM(CO1369:CO1370)</f>
        <v>#N/A</v>
      </c>
      <c r="CP1371" s="77" t="e">
        <f t="shared" ref="CP1371:DK1371" ca="1" si="1715">SUM(CP1369:CP1370)</f>
        <v>#N/A</v>
      </c>
      <c r="CQ1371" s="77" t="e">
        <f t="shared" ca="1" si="1715"/>
        <v>#N/A</v>
      </c>
      <c r="CR1371" s="77" t="e">
        <f t="shared" ca="1" si="1715"/>
        <v>#N/A</v>
      </c>
      <c r="CS1371" s="77" t="e">
        <f t="shared" ca="1" si="1715"/>
        <v>#N/A</v>
      </c>
      <c r="CT1371" s="77" t="e">
        <f t="shared" ca="1" si="1715"/>
        <v>#N/A</v>
      </c>
      <c r="CU1371" s="77" t="e">
        <f t="shared" ca="1" si="1715"/>
        <v>#N/A</v>
      </c>
      <c r="CV1371" s="77" t="e">
        <f t="shared" ca="1" si="1715"/>
        <v>#N/A</v>
      </c>
      <c r="CW1371" s="77" t="e">
        <f t="shared" ca="1" si="1715"/>
        <v>#N/A</v>
      </c>
      <c r="CX1371" s="77" t="e">
        <f t="shared" ca="1" si="1715"/>
        <v>#N/A</v>
      </c>
      <c r="CY1371" s="77" t="e">
        <f t="shared" ca="1" si="1715"/>
        <v>#N/A</v>
      </c>
      <c r="CZ1371" s="77" t="e">
        <f t="shared" ca="1" si="1715"/>
        <v>#N/A</v>
      </c>
      <c r="DA1371" s="77" t="e">
        <f t="shared" ca="1" si="1715"/>
        <v>#N/A</v>
      </c>
      <c r="DB1371" s="77" t="e">
        <f t="shared" ca="1" si="1715"/>
        <v>#N/A</v>
      </c>
      <c r="DC1371" s="77" t="e">
        <f t="shared" ca="1" si="1715"/>
        <v>#N/A</v>
      </c>
      <c r="DD1371" s="77" t="e">
        <f t="shared" ca="1" si="1715"/>
        <v>#N/A</v>
      </c>
      <c r="DE1371" s="77" t="e">
        <f t="shared" ca="1" si="1715"/>
        <v>#N/A</v>
      </c>
      <c r="DF1371" s="77" t="e">
        <f t="shared" ca="1" si="1715"/>
        <v>#N/A</v>
      </c>
      <c r="DG1371" s="77" t="e">
        <f t="shared" ca="1" si="1715"/>
        <v>#N/A</v>
      </c>
      <c r="DH1371" s="77" t="e">
        <f t="shared" ca="1" si="1715"/>
        <v>#N/A</v>
      </c>
      <c r="DI1371" s="77" t="e">
        <f t="shared" ca="1" si="1715"/>
        <v>#N/A</v>
      </c>
      <c r="DJ1371" s="77" t="e">
        <f t="shared" ca="1" si="1715"/>
        <v>#N/A</v>
      </c>
      <c r="DK1371" s="77" t="e">
        <f t="shared" ca="1" si="1715"/>
        <v>#N/A</v>
      </c>
      <c r="DL1371" s="77" t="e">
        <f t="shared" ref="DL1371" ca="1" si="1716">SUM(DL1369:DL1370)</f>
        <v>#N/A</v>
      </c>
    </row>
    <row r="1372" spans="2:116" x14ac:dyDescent="0.4">
      <c r="B1372" s="8" t="s">
        <v>244</v>
      </c>
      <c r="D1372" t="s">
        <v>765</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765</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765</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765</v>
      </c>
      <c r="E1375" s="8" t="str">
        <f>ROW()&amp;" "&amp;D1375</f>
        <v>1375 FAINT-S</v>
      </c>
      <c r="G1375" s="136" t="str">
        <f>G1348</f>
        <v>Primary revenue driver</v>
      </c>
      <c r="K1375" s="53"/>
      <c r="L1375" s="53"/>
      <c r="M1375" s="53"/>
      <c r="N1375" s="53"/>
      <c r="O1375" s="53"/>
      <c r="P1375" s="53"/>
      <c r="R1375" s="24"/>
      <c r="S1375" s="179" t="str">
        <f t="shared" ref="S1375:AX1375" si="1717">S1348</f>
        <v>S$16</v>
      </c>
      <c r="T1375" s="179" t="str">
        <f t="shared" si="1717"/>
        <v>T$16</v>
      </c>
      <c r="U1375" s="179" t="str">
        <f t="shared" si="1717"/>
        <v>U$16</v>
      </c>
      <c r="V1375" s="179" t="str">
        <f t="shared" si="1717"/>
        <v>V$16</v>
      </c>
      <c r="W1375" s="179" t="str">
        <f t="shared" si="1717"/>
        <v>W$16</v>
      </c>
      <c r="X1375" s="179" t="str">
        <f t="shared" si="1717"/>
        <v>X$16</v>
      </c>
      <c r="Y1375" s="179" t="str">
        <f t="shared" si="1717"/>
        <v>Y$16</v>
      </c>
      <c r="Z1375" s="179" t="str">
        <f t="shared" si="1717"/>
        <v>Z$16</v>
      </c>
      <c r="AA1375" s="179" t="str">
        <f t="shared" si="1717"/>
        <v>AA$16</v>
      </c>
      <c r="AB1375" s="179" t="str">
        <f t="shared" si="1717"/>
        <v>AB$16</v>
      </c>
      <c r="AC1375" s="179" t="str">
        <f t="shared" si="1717"/>
        <v>AC$16</v>
      </c>
      <c r="AD1375" s="179" t="str">
        <f t="shared" si="1717"/>
        <v>AD$16</v>
      </c>
      <c r="AE1375" s="179" t="str">
        <f t="shared" si="1717"/>
        <v>AE$16</v>
      </c>
      <c r="AF1375" s="179" t="str">
        <f t="shared" si="1717"/>
        <v>AF$16</v>
      </c>
      <c r="AG1375" s="179" t="str">
        <f t="shared" si="1717"/>
        <v>AG$16</v>
      </c>
      <c r="AH1375" s="179" t="str">
        <f t="shared" si="1717"/>
        <v>AH$16</v>
      </c>
      <c r="AI1375" s="179" t="str">
        <f t="shared" si="1717"/>
        <v>AI$16</v>
      </c>
      <c r="AJ1375" s="179" t="str">
        <f t="shared" si="1717"/>
        <v>AJ$16</v>
      </c>
      <c r="AK1375" s="179" t="str">
        <f t="shared" si="1717"/>
        <v>AK$16</v>
      </c>
      <c r="AL1375" s="179" t="str">
        <f t="shared" si="1717"/>
        <v>AL$16</v>
      </c>
      <c r="AM1375" s="179" t="str">
        <f t="shared" si="1717"/>
        <v>AM$16</v>
      </c>
      <c r="AN1375" s="179" t="str">
        <f t="shared" si="1717"/>
        <v>AN$16</v>
      </c>
      <c r="AO1375" s="179" t="str">
        <f t="shared" si="1717"/>
        <v>AO$16</v>
      </c>
      <c r="AP1375" s="179" t="str">
        <f t="shared" si="1717"/>
        <v>AP$16</v>
      </c>
      <c r="AQ1375" s="179" t="str">
        <f t="shared" si="1717"/>
        <v>AQ$16</v>
      </c>
      <c r="AR1375" s="179" t="str">
        <f t="shared" si="1717"/>
        <v>AR$16</v>
      </c>
      <c r="AS1375" s="179" t="str">
        <f t="shared" si="1717"/>
        <v>AS$16</v>
      </c>
      <c r="AT1375" s="179" t="str">
        <f t="shared" si="1717"/>
        <v>AT$16</v>
      </c>
      <c r="AU1375" s="179" t="str">
        <f t="shared" si="1717"/>
        <v>AU$16</v>
      </c>
      <c r="AV1375" s="179" t="str">
        <f t="shared" si="1717"/>
        <v>AV$16</v>
      </c>
      <c r="AW1375" s="179" t="str">
        <f t="shared" si="1717"/>
        <v>AW$16</v>
      </c>
      <c r="AX1375" s="179" t="str">
        <f t="shared" si="1717"/>
        <v>AX$16</v>
      </c>
      <c r="AY1375" s="179" t="str">
        <f t="shared" ref="AY1375:CD1375" si="1718">AY1348</f>
        <v>AY$16</v>
      </c>
      <c r="AZ1375" s="179" t="str">
        <f t="shared" si="1718"/>
        <v>AZ$16</v>
      </c>
      <c r="BA1375" s="179" t="str">
        <f t="shared" si="1718"/>
        <v>BA$16</v>
      </c>
      <c r="BB1375" s="179" t="str">
        <f t="shared" si="1718"/>
        <v>BB$16</v>
      </c>
      <c r="BC1375" s="179" t="str">
        <f t="shared" si="1718"/>
        <v>BC$16</v>
      </c>
      <c r="BD1375" s="179" t="str">
        <f t="shared" si="1718"/>
        <v>BD$16</v>
      </c>
      <c r="BE1375" s="179" t="str">
        <f t="shared" si="1718"/>
        <v>BE$16</v>
      </c>
      <c r="BF1375" s="179" t="str">
        <f t="shared" si="1718"/>
        <v>BF$16</v>
      </c>
      <c r="BG1375" s="179" t="str">
        <f t="shared" si="1718"/>
        <v>BG$16</v>
      </c>
      <c r="BH1375" s="179" t="str">
        <f t="shared" si="1718"/>
        <v>BH$16</v>
      </c>
      <c r="BI1375" s="179" t="str">
        <f t="shared" si="1718"/>
        <v>BI$16</v>
      </c>
      <c r="BJ1375" s="179" t="str">
        <f t="shared" si="1718"/>
        <v>BJ$16</v>
      </c>
      <c r="BK1375" s="179" t="str">
        <f t="shared" si="1718"/>
        <v>BK$16</v>
      </c>
      <c r="BL1375" s="179" t="str">
        <f t="shared" si="1718"/>
        <v>BL$16</v>
      </c>
      <c r="BM1375" s="179" t="str">
        <f t="shared" si="1718"/>
        <v>BM$16</v>
      </c>
      <c r="BN1375" s="179" t="str">
        <f t="shared" si="1718"/>
        <v>BN$16</v>
      </c>
      <c r="BO1375" s="179" t="str">
        <f t="shared" si="1718"/>
        <v>BO$16</v>
      </c>
      <c r="BP1375" s="179" t="str">
        <f t="shared" si="1718"/>
        <v>BP$16</v>
      </c>
      <c r="BQ1375" s="179" t="str">
        <f t="shared" si="1718"/>
        <v>BQ$16</v>
      </c>
      <c r="BR1375" s="179" t="str">
        <f t="shared" si="1718"/>
        <v>BR$16</v>
      </c>
      <c r="BS1375" s="179" t="str">
        <f t="shared" si="1718"/>
        <v>BS$16</v>
      </c>
      <c r="BT1375" s="179" t="str">
        <f t="shared" si="1718"/>
        <v>BT$16</v>
      </c>
      <c r="BU1375" s="179" t="str">
        <f t="shared" si="1718"/>
        <v>BU$16</v>
      </c>
      <c r="BV1375" s="179" t="str">
        <f t="shared" si="1718"/>
        <v>BV$16</v>
      </c>
      <c r="BW1375" s="179" t="str">
        <f t="shared" si="1718"/>
        <v>BW$16</v>
      </c>
      <c r="BX1375" s="179" t="str">
        <f t="shared" si="1718"/>
        <v>BX$16</v>
      </c>
      <c r="BY1375" s="179" t="str">
        <f t="shared" si="1718"/>
        <v>BY$16</v>
      </c>
      <c r="BZ1375" s="179" t="str">
        <f t="shared" si="1718"/>
        <v>BZ$16</v>
      </c>
      <c r="CA1375" s="179" t="str">
        <f t="shared" si="1718"/>
        <v>CA$16</v>
      </c>
      <c r="CB1375" s="179" t="str">
        <f t="shared" si="1718"/>
        <v>CB$16</v>
      </c>
      <c r="CC1375" s="179" t="str">
        <f t="shared" si="1718"/>
        <v>CC$16</v>
      </c>
      <c r="CD1375" s="179" t="str">
        <f t="shared" si="1718"/>
        <v>CD$16</v>
      </c>
      <c r="CE1375" s="179" t="str">
        <f t="shared" ref="CE1375:CL1375" si="1719">CE1348</f>
        <v>CE$16</v>
      </c>
      <c r="CF1375" s="179" t="str">
        <f t="shared" si="1719"/>
        <v>CF$16</v>
      </c>
      <c r="CG1375" s="179" t="str">
        <f t="shared" si="1719"/>
        <v>CG$16</v>
      </c>
      <c r="CH1375" s="179" t="str">
        <f t="shared" si="1719"/>
        <v>CH$16</v>
      </c>
      <c r="CI1375" s="179" t="str">
        <f t="shared" si="1719"/>
        <v>CI$16</v>
      </c>
      <c r="CJ1375" s="179" t="str">
        <f t="shared" si="1719"/>
        <v>CJ$16</v>
      </c>
      <c r="CK1375" s="179" t="str">
        <f t="shared" si="1719"/>
        <v>CK$16</v>
      </c>
      <c r="CL1375" s="179" t="str">
        <f t="shared" si="1719"/>
        <v>CL$16</v>
      </c>
      <c r="CO1375" s="179" t="str">
        <f t="shared" ref="CO1375:DL1375" si="1720">CO1348</f>
        <v>CO$16</v>
      </c>
      <c r="CP1375" s="179" t="str">
        <f t="shared" si="1720"/>
        <v>CP$16</v>
      </c>
      <c r="CQ1375" s="179" t="str">
        <f t="shared" si="1720"/>
        <v>CQ$16</v>
      </c>
      <c r="CR1375" s="179" t="str">
        <f t="shared" si="1720"/>
        <v>CR$16</v>
      </c>
      <c r="CS1375" s="179" t="str">
        <f t="shared" si="1720"/>
        <v>CS$16</v>
      </c>
      <c r="CT1375" s="179" t="str">
        <f t="shared" si="1720"/>
        <v>CT$16</v>
      </c>
      <c r="CU1375" s="179" t="str">
        <f t="shared" si="1720"/>
        <v>CU$16</v>
      </c>
      <c r="CV1375" s="179" t="str">
        <f t="shared" si="1720"/>
        <v>CV$16</v>
      </c>
      <c r="CW1375" s="179" t="str">
        <f t="shared" si="1720"/>
        <v>CW$16</v>
      </c>
      <c r="CX1375" s="179" t="str">
        <f t="shared" si="1720"/>
        <v>CX$16</v>
      </c>
      <c r="CY1375" s="179" t="str">
        <f t="shared" si="1720"/>
        <v>CY$16</v>
      </c>
      <c r="CZ1375" s="179" t="str">
        <f t="shared" si="1720"/>
        <v>CZ$16</v>
      </c>
      <c r="DA1375" s="179" t="str">
        <f t="shared" si="1720"/>
        <v>DA$16</v>
      </c>
      <c r="DB1375" s="179" t="str">
        <f t="shared" si="1720"/>
        <v>DB$16</v>
      </c>
      <c r="DC1375" s="179" t="str">
        <f t="shared" si="1720"/>
        <v>DC$16</v>
      </c>
      <c r="DD1375" s="179" t="str">
        <f t="shared" si="1720"/>
        <v>DD$16</v>
      </c>
      <c r="DE1375" s="179" t="str">
        <f t="shared" si="1720"/>
        <v>DE$16</v>
      </c>
      <c r="DF1375" s="179" t="str">
        <f t="shared" si="1720"/>
        <v>DF$16</v>
      </c>
      <c r="DG1375" s="179" t="str">
        <f t="shared" si="1720"/>
        <v>DG$16</v>
      </c>
      <c r="DH1375" s="179" t="str">
        <f t="shared" si="1720"/>
        <v>DH$16</v>
      </c>
      <c r="DI1375" s="179" t="str">
        <f t="shared" si="1720"/>
        <v>DI$16</v>
      </c>
      <c r="DJ1375" s="179" t="str">
        <f t="shared" si="1720"/>
        <v>DJ$16</v>
      </c>
      <c r="DK1375" s="179" t="str">
        <f t="shared" si="1720"/>
        <v>DK$16</v>
      </c>
      <c r="DL1375" s="179" t="str">
        <f t="shared" si="1720"/>
        <v>DL$16</v>
      </c>
    </row>
    <row r="1376" spans="2:116" x14ac:dyDescent="0.4">
      <c r="B1376" t="s">
        <v>332</v>
      </c>
      <c r="D1376" t="s">
        <v>765</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721">S1349</f>
        <v>S$17</v>
      </c>
      <c r="T1376" s="179" t="str">
        <f t="shared" si="1721"/>
        <v>T$17</v>
      </c>
      <c r="U1376" s="179" t="str">
        <f t="shared" si="1721"/>
        <v>U$17</v>
      </c>
      <c r="V1376" s="179" t="str">
        <f t="shared" si="1721"/>
        <v>V$17</v>
      </c>
      <c r="W1376" s="179" t="str">
        <f t="shared" si="1721"/>
        <v>W$17</v>
      </c>
      <c r="X1376" s="179" t="str">
        <f t="shared" si="1721"/>
        <v>X$17</v>
      </c>
      <c r="Y1376" s="179" t="str">
        <f t="shared" si="1721"/>
        <v>Y$17</v>
      </c>
      <c r="Z1376" s="179" t="str">
        <f t="shared" si="1721"/>
        <v>Z$17</v>
      </c>
      <c r="AA1376" s="179" t="str">
        <f t="shared" si="1721"/>
        <v>AA$17</v>
      </c>
      <c r="AB1376" s="179" t="str">
        <f t="shared" si="1721"/>
        <v>AB$17</v>
      </c>
      <c r="AC1376" s="179" t="str">
        <f t="shared" si="1721"/>
        <v>AC$17</v>
      </c>
      <c r="AD1376" s="179" t="str">
        <f t="shared" si="1721"/>
        <v>AD$17</v>
      </c>
      <c r="AE1376" s="179" t="str">
        <f t="shared" si="1721"/>
        <v>AE$17</v>
      </c>
      <c r="AF1376" s="179" t="str">
        <f t="shared" si="1721"/>
        <v>AF$17</v>
      </c>
      <c r="AG1376" s="179" t="str">
        <f t="shared" si="1721"/>
        <v>AG$17</v>
      </c>
      <c r="AH1376" s="179" t="str">
        <f t="shared" si="1721"/>
        <v>AH$17</v>
      </c>
      <c r="AI1376" s="179" t="str">
        <f t="shared" si="1721"/>
        <v>AI$17</v>
      </c>
      <c r="AJ1376" s="179" t="str">
        <f t="shared" si="1721"/>
        <v>AJ$17</v>
      </c>
      <c r="AK1376" s="179" t="str">
        <f t="shared" si="1721"/>
        <v>AK$17</v>
      </c>
      <c r="AL1376" s="179" t="str">
        <f t="shared" si="1721"/>
        <v>AL$17</v>
      </c>
      <c r="AM1376" s="179" t="str">
        <f t="shared" si="1721"/>
        <v>AM$17</v>
      </c>
      <c r="AN1376" s="179" t="str">
        <f t="shared" si="1721"/>
        <v>AN$17</v>
      </c>
      <c r="AO1376" s="179" t="str">
        <f t="shared" si="1721"/>
        <v>AO$17</v>
      </c>
      <c r="AP1376" s="179" t="str">
        <f t="shared" si="1721"/>
        <v>AP$17</v>
      </c>
      <c r="AQ1376" s="179" t="str">
        <f t="shared" si="1721"/>
        <v>AQ$17</v>
      </c>
      <c r="AR1376" s="179" t="str">
        <f t="shared" si="1721"/>
        <v>AR$17</v>
      </c>
      <c r="AS1376" s="179" t="str">
        <f t="shared" si="1721"/>
        <v>AS$17</v>
      </c>
      <c r="AT1376" s="179" t="str">
        <f t="shared" si="1721"/>
        <v>AT$17</v>
      </c>
      <c r="AU1376" s="179" t="str">
        <f t="shared" si="1721"/>
        <v>AU$17</v>
      </c>
      <c r="AV1376" s="179" t="str">
        <f t="shared" si="1721"/>
        <v>AV$17</v>
      </c>
      <c r="AW1376" s="179" t="str">
        <f t="shared" si="1721"/>
        <v>AW$17</v>
      </c>
      <c r="AX1376" s="179" t="str">
        <f t="shared" si="1721"/>
        <v>AX$17</v>
      </c>
      <c r="AY1376" s="179" t="str">
        <f t="shared" ref="AY1376:CD1376" si="1722">AY1349</f>
        <v>AY$17</v>
      </c>
      <c r="AZ1376" s="179" t="str">
        <f t="shared" si="1722"/>
        <v>AZ$17</v>
      </c>
      <c r="BA1376" s="179" t="str">
        <f t="shared" si="1722"/>
        <v>BA$17</v>
      </c>
      <c r="BB1376" s="179" t="str">
        <f t="shared" si="1722"/>
        <v>BB$17</v>
      </c>
      <c r="BC1376" s="179" t="str">
        <f t="shared" si="1722"/>
        <v>BC$17</v>
      </c>
      <c r="BD1376" s="179" t="str">
        <f t="shared" si="1722"/>
        <v>BD$17</v>
      </c>
      <c r="BE1376" s="179" t="str">
        <f t="shared" si="1722"/>
        <v>BE$17</v>
      </c>
      <c r="BF1376" s="179" t="str">
        <f t="shared" si="1722"/>
        <v>BF$17</v>
      </c>
      <c r="BG1376" s="179" t="str">
        <f t="shared" si="1722"/>
        <v>BG$17</v>
      </c>
      <c r="BH1376" s="179" t="str">
        <f t="shared" si="1722"/>
        <v>BH$17</v>
      </c>
      <c r="BI1376" s="179" t="str">
        <f t="shared" si="1722"/>
        <v>BI$17</v>
      </c>
      <c r="BJ1376" s="179" t="str">
        <f t="shared" si="1722"/>
        <v>BJ$17</v>
      </c>
      <c r="BK1376" s="179" t="str">
        <f t="shared" si="1722"/>
        <v>BK$17</v>
      </c>
      <c r="BL1376" s="179" t="str">
        <f t="shared" si="1722"/>
        <v>BL$17</v>
      </c>
      <c r="BM1376" s="179" t="str">
        <f t="shared" si="1722"/>
        <v>BM$17</v>
      </c>
      <c r="BN1376" s="179" t="str">
        <f t="shared" si="1722"/>
        <v>BN$17</v>
      </c>
      <c r="BO1376" s="179" t="str">
        <f t="shared" si="1722"/>
        <v>BO$17</v>
      </c>
      <c r="BP1376" s="179" t="str">
        <f t="shared" si="1722"/>
        <v>BP$17</v>
      </c>
      <c r="BQ1376" s="179" t="str">
        <f t="shared" si="1722"/>
        <v>BQ$17</v>
      </c>
      <c r="BR1376" s="179" t="str">
        <f t="shared" si="1722"/>
        <v>BR$17</v>
      </c>
      <c r="BS1376" s="179" t="str">
        <f t="shared" si="1722"/>
        <v>BS$17</v>
      </c>
      <c r="BT1376" s="179" t="str">
        <f t="shared" si="1722"/>
        <v>BT$17</v>
      </c>
      <c r="BU1376" s="179" t="str">
        <f t="shared" si="1722"/>
        <v>BU$17</v>
      </c>
      <c r="BV1376" s="179" t="str">
        <f t="shared" si="1722"/>
        <v>BV$17</v>
      </c>
      <c r="BW1376" s="179" t="str">
        <f t="shared" si="1722"/>
        <v>BW$17</v>
      </c>
      <c r="BX1376" s="179" t="str">
        <f t="shared" si="1722"/>
        <v>BX$17</v>
      </c>
      <c r="BY1376" s="179" t="str">
        <f t="shared" si="1722"/>
        <v>BY$17</v>
      </c>
      <c r="BZ1376" s="179" t="str">
        <f t="shared" si="1722"/>
        <v>BZ$17</v>
      </c>
      <c r="CA1376" s="179" t="str">
        <f t="shared" si="1722"/>
        <v>CA$17</v>
      </c>
      <c r="CB1376" s="179" t="str">
        <f t="shared" si="1722"/>
        <v>CB$17</v>
      </c>
      <c r="CC1376" s="179" t="str">
        <f t="shared" si="1722"/>
        <v>CC$17</v>
      </c>
      <c r="CD1376" s="179" t="str">
        <f t="shared" si="1722"/>
        <v>CD$17</v>
      </c>
      <c r="CE1376" s="179" t="str">
        <f t="shared" ref="CE1376:CL1376" si="1723">CE1349</f>
        <v>CE$17</v>
      </c>
      <c r="CF1376" s="179" t="str">
        <f t="shared" si="1723"/>
        <v>CF$17</v>
      </c>
      <c r="CG1376" s="179" t="str">
        <f t="shared" si="1723"/>
        <v>CG$17</v>
      </c>
      <c r="CH1376" s="179" t="str">
        <f t="shared" si="1723"/>
        <v>CH$17</v>
      </c>
      <c r="CI1376" s="179" t="str">
        <f t="shared" si="1723"/>
        <v>CI$17</v>
      </c>
      <c r="CJ1376" s="179" t="str">
        <f t="shared" si="1723"/>
        <v>CJ$17</v>
      </c>
      <c r="CK1376" s="179" t="str">
        <f t="shared" si="1723"/>
        <v>CK$17</v>
      </c>
      <c r="CL1376" s="179" t="str">
        <f t="shared" si="1723"/>
        <v>CL$17</v>
      </c>
      <c r="CN1376" s="60"/>
      <c r="CO1376" s="179" t="str">
        <f t="shared" ref="CO1376:DL1376" si="1724">CO1349</f>
        <v>CO$17</v>
      </c>
      <c r="CP1376" s="179" t="str">
        <f t="shared" si="1724"/>
        <v>CP$17</v>
      </c>
      <c r="CQ1376" s="179" t="str">
        <f t="shared" si="1724"/>
        <v>CQ$17</v>
      </c>
      <c r="CR1376" s="179" t="str">
        <f t="shared" si="1724"/>
        <v>CR$17</v>
      </c>
      <c r="CS1376" s="179" t="str">
        <f t="shared" si="1724"/>
        <v>CS$17</v>
      </c>
      <c r="CT1376" s="179" t="str">
        <f t="shared" si="1724"/>
        <v>CT$17</v>
      </c>
      <c r="CU1376" s="179" t="str">
        <f t="shared" si="1724"/>
        <v>CU$17</v>
      </c>
      <c r="CV1376" s="179" t="str">
        <f t="shared" si="1724"/>
        <v>CV$17</v>
      </c>
      <c r="CW1376" s="179" t="str">
        <f t="shared" si="1724"/>
        <v>CW$17</v>
      </c>
      <c r="CX1376" s="179" t="str">
        <f t="shared" si="1724"/>
        <v>CX$17</v>
      </c>
      <c r="CY1376" s="179" t="str">
        <f t="shared" si="1724"/>
        <v>CY$17</v>
      </c>
      <c r="CZ1376" s="179" t="str">
        <f t="shared" si="1724"/>
        <v>CZ$17</v>
      </c>
      <c r="DA1376" s="179" t="str">
        <f t="shared" si="1724"/>
        <v>DA$17</v>
      </c>
      <c r="DB1376" s="179" t="str">
        <f t="shared" si="1724"/>
        <v>DB$17</v>
      </c>
      <c r="DC1376" s="179" t="str">
        <f t="shared" si="1724"/>
        <v>DC$17</v>
      </c>
      <c r="DD1376" s="179" t="str">
        <f t="shared" si="1724"/>
        <v>DD$17</v>
      </c>
      <c r="DE1376" s="179" t="str">
        <f t="shared" si="1724"/>
        <v>DE$17</v>
      </c>
      <c r="DF1376" s="179" t="str">
        <f t="shared" si="1724"/>
        <v>DF$17</v>
      </c>
      <c r="DG1376" s="179" t="str">
        <f t="shared" si="1724"/>
        <v>DG$17</v>
      </c>
      <c r="DH1376" s="179" t="str">
        <f t="shared" si="1724"/>
        <v>DH$17</v>
      </c>
      <c r="DI1376" s="179" t="str">
        <f t="shared" si="1724"/>
        <v>DI$17</v>
      </c>
      <c r="DJ1376" s="179" t="str">
        <f t="shared" si="1724"/>
        <v>DJ$17</v>
      </c>
      <c r="DK1376" s="179" t="str">
        <f t="shared" si="1724"/>
        <v>DK$17</v>
      </c>
      <c r="DL1376" s="179" t="str">
        <f t="shared" si="1724"/>
        <v>DL$17</v>
      </c>
    </row>
    <row r="1377" spans="1:116" x14ac:dyDescent="0.4">
      <c r="B1377" t="s">
        <v>332</v>
      </c>
      <c r="D1377" t="s">
        <v>765</v>
      </c>
      <c r="E1377" s="8" t="str">
        <f t="shared" ref="E1377:E1380" si="1725">ROW()&amp;" "&amp;D1377</f>
        <v>1377 FAINT-S</v>
      </c>
      <c r="G1377" s="136" t="str">
        <f>G1354</f>
        <v>Volume driven secondary intangible assets:</v>
      </c>
      <c r="H1377" s="12"/>
      <c r="I1377" s="60"/>
      <c r="J1377" s="60"/>
      <c r="K1377" s="15"/>
      <c r="L1377" s="15"/>
      <c r="M1377" s="15"/>
      <c r="N1377" s="15"/>
      <c r="O1377" s="15"/>
      <c r="P1377" s="15"/>
      <c r="R1377" s="15"/>
      <c r="S1377" s="179">
        <f t="shared" ref="S1377:AX1377" si="1726">S1350</f>
        <v>0</v>
      </c>
      <c r="T1377" s="179">
        <f t="shared" si="1726"/>
        <v>0</v>
      </c>
      <c r="U1377" s="179">
        <f t="shared" si="1726"/>
        <v>0</v>
      </c>
      <c r="V1377" s="179">
        <f t="shared" si="1726"/>
        <v>0</v>
      </c>
      <c r="W1377" s="179">
        <f t="shared" si="1726"/>
        <v>0</v>
      </c>
      <c r="X1377" s="179">
        <f t="shared" si="1726"/>
        <v>0</v>
      </c>
      <c r="Y1377" s="179">
        <f t="shared" si="1726"/>
        <v>0</v>
      </c>
      <c r="Z1377" s="179">
        <f t="shared" si="1726"/>
        <v>0</v>
      </c>
      <c r="AA1377" s="179">
        <f t="shared" si="1726"/>
        <v>0</v>
      </c>
      <c r="AB1377" s="179">
        <f t="shared" si="1726"/>
        <v>0</v>
      </c>
      <c r="AC1377" s="179">
        <f t="shared" si="1726"/>
        <v>0</v>
      </c>
      <c r="AD1377" s="179">
        <f t="shared" si="1726"/>
        <v>0</v>
      </c>
      <c r="AE1377" s="179">
        <f t="shared" si="1726"/>
        <v>0</v>
      </c>
      <c r="AF1377" s="179">
        <f t="shared" si="1726"/>
        <v>0</v>
      </c>
      <c r="AG1377" s="179">
        <f t="shared" si="1726"/>
        <v>0</v>
      </c>
      <c r="AH1377" s="179">
        <f t="shared" si="1726"/>
        <v>0</v>
      </c>
      <c r="AI1377" s="179">
        <f t="shared" si="1726"/>
        <v>0</v>
      </c>
      <c r="AJ1377" s="179">
        <f t="shared" si="1726"/>
        <v>0</v>
      </c>
      <c r="AK1377" s="179">
        <f t="shared" si="1726"/>
        <v>0</v>
      </c>
      <c r="AL1377" s="179">
        <f t="shared" si="1726"/>
        <v>0</v>
      </c>
      <c r="AM1377" s="179">
        <f t="shared" si="1726"/>
        <v>0</v>
      </c>
      <c r="AN1377" s="179">
        <f t="shared" si="1726"/>
        <v>0</v>
      </c>
      <c r="AO1377" s="179">
        <f t="shared" si="1726"/>
        <v>0</v>
      </c>
      <c r="AP1377" s="179">
        <f t="shared" si="1726"/>
        <v>0</v>
      </c>
      <c r="AQ1377" s="179">
        <f t="shared" si="1726"/>
        <v>0</v>
      </c>
      <c r="AR1377" s="179">
        <f t="shared" si="1726"/>
        <v>0</v>
      </c>
      <c r="AS1377" s="179">
        <f t="shared" si="1726"/>
        <v>0</v>
      </c>
      <c r="AT1377" s="179">
        <f t="shared" si="1726"/>
        <v>0</v>
      </c>
      <c r="AU1377" s="179">
        <f t="shared" si="1726"/>
        <v>0</v>
      </c>
      <c r="AV1377" s="179">
        <f t="shared" si="1726"/>
        <v>0</v>
      </c>
      <c r="AW1377" s="179">
        <f t="shared" si="1726"/>
        <v>0</v>
      </c>
      <c r="AX1377" s="179">
        <f t="shared" si="1726"/>
        <v>0</v>
      </c>
      <c r="AY1377" s="179">
        <f t="shared" ref="AY1377:CD1377" si="1727">AY1350</f>
        <v>0</v>
      </c>
      <c r="AZ1377" s="179">
        <f t="shared" si="1727"/>
        <v>0</v>
      </c>
      <c r="BA1377" s="179">
        <f t="shared" si="1727"/>
        <v>0</v>
      </c>
      <c r="BB1377" s="179">
        <f t="shared" si="1727"/>
        <v>0</v>
      </c>
      <c r="BC1377" s="179">
        <f t="shared" si="1727"/>
        <v>0</v>
      </c>
      <c r="BD1377" s="179">
        <f t="shared" si="1727"/>
        <v>0</v>
      </c>
      <c r="BE1377" s="179">
        <f t="shared" si="1727"/>
        <v>0</v>
      </c>
      <c r="BF1377" s="179">
        <f t="shared" si="1727"/>
        <v>0</v>
      </c>
      <c r="BG1377" s="179">
        <f t="shared" si="1727"/>
        <v>0</v>
      </c>
      <c r="BH1377" s="179">
        <f t="shared" si="1727"/>
        <v>0</v>
      </c>
      <c r="BI1377" s="179">
        <f t="shared" si="1727"/>
        <v>0</v>
      </c>
      <c r="BJ1377" s="179">
        <f t="shared" si="1727"/>
        <v>0</v>
      </c>
      <c r="BK1377" s="179">
        <f t="shared" si="1727"/>
        <v>0</v>
      </c>
      <c r="BL1377" s="179">
        <f t="shared" si="1727"/>
        <v>0</v>
      </c>
      <c r="BM1377" s="179">
        <f t="shared" si="1727"/>
        <v>0</v>
      </c>
      <c r="BN1377" s="179">
        <f t="shared" si="1727"/>
        <v>0</v>
      </c>
      <c r="BO1377" s="179">
        <f t="shared" si="1727"/>
        <v>0</v>
      </c>
      <c r="BP1377" s="179">
        <f t="shared" si="1727"/>
        <v>0</v>
      </c>
      <c r="BQ1377" s="179">
        <f t="shared" si="1727"/>
        <v>0</v>
      </c>
      <c r="BR1377" s="179">
        <f t="shared" si="1727"/>
        <v>0</v>
      </c>
      <c r="BS1377" s="179">
        <f t="shared" si="1727"/>
        <v>0</v>
      </c>
      <c r="BT1377" s="179">
        <f t="shared" si="1727"/>
        <v>0</v>
      </c>
      <c r="BU1377" s="179">
        <f t="shared" si="1727"/>
        <v>0</v>
      </c>
      <c r="BV1377" s="179">
        <f t="shared" si="1727"/>
        <v>0</v>
      </c>
      <c r="BW1377" s="179">
        <f t="shared" si="1727"/>
        <v>0</v>
      </c>
      <c r="BX1377" s="179">
        <f t="shared" si="1727"/>
        <v>0</v>
      </c>
      <c r="BY1377" s="179">
        <f t="shared" si="1727"/>
        <v>0</v>
      </c>
      <c r="BZ1377" s="179">
        <f t="shared" si="1727"/>
        <v>0</v>
      </c>
      <c r="CA1377" s="179">
        <f t="shared" si="1727"/>
        <v>0</v>
      </c>
      <c r="CB1377" s="179">
        <f t="shared" si="1727"/>
        <v>0</v>
      </c>
      <c r="CC1377" s="179">
        <f t="shared" si="1727"/>
        <v>0</v>
      </c>
      <c r="CD1377" s="179">
        <f t="shared" si="1727"/>
        <v>0</v>
      </c>
      <c r="CE1377" s="179">
        <f t="shared" ref="CE1377:CL1377" si="1728">CE1350</f>
        <v>0</v>
      </c>
      <c r="CF1377" s="179">
        <f t="shared" si="1728"/>
        <v>0</v>
      </c>
      <c r="CG1377" s="179">
        <f t="shared" si="1728"/>
        <v>0</v>
      </c>
      <c r="CH1377" s="179">
        <f t="shared" si="1728"/>
        <v>0</v>
      </c>
      <c r="CI1377" s="179">
        <f t="shared" si="1728"/>
        <v>0</v>
      </c>
      <c r="CJ1377" s="179">
        <f t="shared" si="1728"/>
        <v>0</v>
      </c>
      <c r="CK1377" s="179">
        <f t="shared" si="1728"/>
        <v>0</v>
      </c>
      <c r="CL1377" s="179">
        <f t="shared" si="1728"/>
        <v>0</v>
      </c>
      <c r="CN1377" s="60"/>
      <c r="CO1377" s="179">
        <f t="shared" ref="CO1377:DL1377" si="1729">CO1350</f>
        <v>0</v>
      </c>
      <c r="CP1377" s="179">
        <f t="shared" si="1729"/>
        <v>0</v>
      </c>
      <c r="CQ1377" s="179">
        <f t="shared" si="1729"/>
        <v>0</v>
      </c>
      <c r="CR1377" s="179">
        <f t="shared" si="1729"/>
        <v>0</v>
      </c>
      <c r="CS1377" s="179">
        <f t="shared" si="1729"/>
        <v>0</v>
      </c>
      <c r="CT1377" s="179">
        <f t="shared" si="1729"/>
        <v>0</v>
      </c>
      <c r="CU1377" s="179">
        <f t="shared" si="1729"/>
        <v>0</v>
      </c>
      <c r="CV1377" s="179">
        <f t="shared" si="1729"/>
        <v>0</v>
      </c>
      <c r="CW1377" s="179">
        <f t="shared" si="1729"/>
        <v>0</v>
      </c>
      <c r="CX1377" s="179">
        <f t="shared" si="1729"/>
        <v>0</v>
      </c>
      <c r="CY1377" s="179">
        <f t="shared" si="1729"/>
        <v>0</v>
      </c>
      <c r="CZ1377" s="179">
        <f t="shared" si="1729"/>
        <v>0</v>
      </c>
      <c r="DA1377" s="179">
        <f t="shared" si="1729"/>
        <v>0</v>
      </c>
      <c r="DB1377" s="179">
        <f t="shared" si="1729"/>
        <v>0</v>
      </c>
      <c r="DC1377" s="179">
        <f t="shared" si="1729"/>
        <v>0</v>
      </c>
      <c r="DD1377" s="179">
        <f t="shared" si="1729"/>
        <v>0</v>
      </c>
      <c r="DE1377" s="179">
        <f t="shared" si="1729"/>
        <v>0</v>
      </c>
      <c r="DF1377" s="179">
        <f t="shared" si="1729"/>
        <v>0</v>
      </c>
      <c r="DG1377" s="179">
        <f t="shared" si="1729"/>
        <v>0</v>
      </c>
      <c r="DH1377" s="179">
        <f t="shared" si="1729"/>
        <v>0</v>
      </c>
      <c r="DI1377" s="179">
        <f t="shared" si="1729"/>
        <v>0</v>
      </c>
      <c r="DJ1377" s="179">
        <f t="shared" si="1729"/>
        <v>0</v>
      </c>
      <c r="DK1377" s="179">
        <f t="shared" si="1729"/>
        <v>0</v>
      </c>
      <c r="DL1377" s="179">
        <f t="shared" si="1729"/>
        <v>0</v>
      </c>
    </row>
    <row r="1378" spans="1:116" x14ac:dyDescent="0.4">
      <c r="B1378" t="s">
        <v>332</v>
      </c>
      <c r="D1378" t="s">
        <v>765</v>
      </c>
      <c r="E1378" s="8" t="str">
        <f t="shared" ref="E1378" si="1730">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765</v>
      </c>
      <c r="E1379" s="8" t="str">
        <f t="shared" si="1725"/>
        <v>1379 FAINT-S</v>
      </c>
      <c r="G1379" s="191" t="str">
        <f>G1352</f>
        <v>Secondary revenue driver</v>
      </c>
      <c r="H1379" s="90"/>
      <c r="I1379" s="213"/>
      <c r="J1379" s="213"/>
      <c r="K1379" s="214"/>
      <c r="L1379" s="214"/>
      <c r="M1379" s="214"/>
      <c r="N1379" s="214"/>
      <c r="O1379" s="214"/>
      <c r="P1379" s="214"/>
      <c r="R1379" s="214"/>
      <c r="S1379" s="4" t="str">
        <f t="shared" ref="S1379:AX1379" si="1731">ADDRESS(ROW(S1371),COLUMN(S1371),2)</f>
        <v>S$1371</v>
      </c>
      <c r="T1379" s="4" t="str">
        <f t="shared" si="1731"/>
        <v>T$1371</v>
      </c>
      <c r="U1379" s="4" t="str">
        <f t="shared" si="1731"/>
        <v>U$1371</v>
      </c>
      <c r="V1379" s="4" t="str">
        <f t="shared" si="1731"/>
        <v>V$1371</v>
      </c>
      <c r="W1379" s="4" t="str">
        <f t="shared" si="1731"/>
        <v>W$1371</v>
      </c>
      <c r="X1379" s="4" t="str">
        <f t="shared" si="1731"/>
        <v>X$1371</v>
      </c>
      <c r="Y1379" s="4" t="str">
        <f t="shared" si="1731"/>
        <v>Y$1371</v>
      </c>
      <c r="Z1379" s="4" t="str">
        <f t="shared" si="1731"/>
        <v>Z$1371</v>
      </c>
      <c r="AA1379" s="4" t="str">
        <f t="shared" si="1731"/>
        <v>AA$1371</v>
      </c>
      <c r="AB1379" s="4" t="str">
        <f t="shared" si="1731"/>
        <v>AB$1371</v>
      </c>
      <c r="AC1379" s="4" t="str">
        <f t="shared" si="1731"/>
        <v>AC$1371</v>
      </c>
      <c r="AD1379" s="4" t="str">
        <f t="shared" si="1731"/>
        <v>AD$1371</v>
      </c>
      <c r="AE1379" s="4" t="str">
        <f t="shared" si="1731"/>
        <v>AE$1371</v>
      </c>
      <c r="AF1379" s="4" t="str">
        <f t="shared" si="1731"/>
        <v>AF$1371</v>
      </c>
      <c r="AG1379" s="4" t="str">
        <f t="shared" si="1731"/>
        <v>AG$1371</v>
      </c>
      <c r="AH1379" s="4" t="str">
        <f t="shared" si="1731"/>
        <v>AH$1371</v>
      </c>
      <c r="AI1379" s="4" t="str">
        <f t="shared" si="1731"/>
        <v>AI$1371</v>
      </c>
      <c r="AJ1379" s="4" t="str">
        <f t="shared" si="1731"/>
        <v>AJ$1371</v>
      </c>
      <c r="AK1379" s="4" t="str">
        <f t="shared" si="1731"/>
        <v>AK$1371</v>
      </c>
      <c r="AL1379" s="4" t="str">
        <f t="shared" si="1731"/>
        <v>AL$1371</v>
      </c>
      <c r="AM1379" s="4" t="str">
        <f t="shared" si="1731"/>
        <v>AM$1371</v>
      </c>
      <c r="AN1379" s="4" t="str">
        <f t="shared" si="1731"/>
        <v>AN$1371</v>
      </c>
      <c r="AO1379" s="4" t="str">
        <f t="shared" si="1731"/>
        <v>AO$1371</v>
      </c>
      <c r="AP1379" s="4" t="str">
        <f t="shared" si="1731"/>
        <v>AP$1371</v>
      </c>
      <c r="AQ1379" s="4" t="str">
        <f t="shared" si="1731"/>
        <v>AQ$1371</v>
      </c>
      <c r="AR1379" s="4" t="str">
        <f t="shared" si="1731"/>
        <v>AR$1371</v>
      </c>
      <c r="AS1379" s="4" t="str">
        <f t="shared" si="1731"/>
        <v>AS$1371</v>
      </c>
      <c r="AT1379" s="4" t="str">
        <f t="shared" si="1731"/>
        <v>AT$1371</v>
      </c>
      <c r="AU1379" s="4" t="str">
        <f t="shared" si="1731"/>
        <v>AU$1371</v>
      </c>
      <c r="AV1379" s="4" t="str">
        <f t="shared" si="1731"/>
        <v>AV$1371</v>
      </c>
      <c r="AW1379" s="4" t="str">
        <f t="shared" si="1731"/>
        <v>AW$1371</v>
      </c>
      <c r="AX1379" s="4" t="str">
        <f t="shared" si="1731"/>
        <v>AX$1371</v>
      </c>
      <c r="AY1379" s="4" t="str">
        <f t="shared" ref="AY1379:CD1379" si="1732">ADDRESS(ROW(AY1371),COLUMN(AY1371),2)</f>
        <v>AY$1371</v>
      </c>
      <c r="AZ1379" s="4" t="str">
        <f t="shared" si="1732"/>
        <v>AZ$1371</v>
      </c>
      <c r="BA1379" s="4" t="str">
        <f t="shared" si="1732"/>
        <v>BA$1371</v>
      </c>
      <c r="BB1379" s="4" t="str">
        <f t="shared" si="1732"/>
        <v>BB$1371</v>
      </c>
      <c r="BC1379" s="4" t="str">
        <f t="shared" si="1732"/>
        <v>BC$1371</v>
      </c>
      <c r="BD1379" s="4" t="str">
        <f t="shared" si="1732"/>
        <v>BD$1371</v>
      </c>
      <c r="BE1379" s="4" t="str">
        <f t="shared" si="1732"/>
        <v>BE$1371</v>
      </c>
      <c r="BF1379" s="4" t="str">
        <f t="shared" si="1732"/>
        <v>BF$1371</v>
      </c>
      <c r="BG1379" s="4" t="str">
        <f t="shared" si="1732"/>
        <v>BG$1371</v>
      </c>
      <c r="BH1379" s="4" t="str">
        <f t="shared" si="1732"/>
        <v>BH$1371</v>
      </c>
      <c r="BI1379" s="4" t="str">
        <f t="shared" si="1732"/>
        <v>BI$1371</v>
      </c>
      <c r="BJ1379" s="4" t="str">
        <f t="shared" si="1732"/>
        <v>BJ$1371</v>
      </c>
      <c r="BK1379" s="4" t="str">
        <f t="shared" si="1732"/>
        <v>BK$1371</v>
      </c>
      <c r="BL1379" s="4" t="str">
        <f t="shared" si="1732"/>
        <v>BL$1371</v>
      </c>
      <c r="BM1379" s="4" t="str">
        <f t="shared" si="1732"/>
        <v>BM$1371</v>
      </c>
      <c r="BN1379" s="4" t="str">
        <f t="shared" si="1732"/>
        <v>BN$1371</v>
      </c>
      <c r="BO1379" s="4" t="str">
        <f t="shared" si="1732"/>
        <v>BO$1371</v>
      </c>
      <c r="BP1379" s="4" t="str">
        <f t="shared" si="1732"/>
        <v>BP$1371</v>
      </c>
      <c r="BQ1379" s="4" t="str">
        <f t="shared" si="1732"/>
        <v>BQ$1371</v>
      </c>
      <c r="BR1379" s="4" t="str">
        <f t="shared" si="1732"/>
        <v>BR$1371</v>
      </c>
      <c r="BS1379" s="4" t="str">
        <f t="shared" si="1732"/>
        <v>BS$1371</v>
      </c>
      <c r="BT1379" s="4" t="str">
        <f t="shared" si="1732"/>
        <v>BT$1371</v>
      </c>
      <c r="BU1379" s="4" t="str">
        <f t="shared" si="1732"/>
        <v>BU$1371</v>
      </c>
      <c r="BV1379" s="4" t="str">
        <f t="shared" si="1732"/>
        <v>BV$1371</v>
      </c>
      <c r="BW1379" s="4" t="str">
        <f t="shared" si="1732"/>
        <v>BW$1371</v>
      </c>
      <c r="BX1379" s="4" t="str">
        <f t="shared" si="1732"/>
        <v>BX$1371</v>
      </c>
      <c r="BY1379" s="4" t="str">
        <f t="shared" si="1732"/>
        <v>BY$1371</v>
      </c>
      <c r="BZ1379" s="4" t="str">
        <f t="shared" si="1732"/>
        <v>BZ$1371</v>
      </c>
      <c r="CA1379" s="4" t="str">
        <f t="shared" si="1732"/>
        <v>CA$1371</v>
      </c>
      <c r="CB1379" s="4" t="str">
        <f t="shared" si="1732"/>
        <v>CB$1371</v>
      </c>
      <c r="CC1379" s="4" t="str">
        <f t="shared" si="1732"/>
        <v>CC$1371</v>
      </c>
      <c r="CD1379" s="4" t="str">
        <f t="shared" si="1732"/>
        <v>CD$1371</v>
      </c>
      <c r="CE1379" s="4" t="str">
        <f t="shared" ref="CE1379:CL1379" si="1733">ADDRESS(ROW(CE1371),COLUMN(CE1371),2)</f>
        <v>CE$1371</v>
      </c>
      <c r="CF1379" s="4" t="str">
        <f t="shared" si="1733"/>
        <v>CF$1371</v>
      </c>
      <c r="CG1379" s="4" t="str">
        <f t="shared" si="1733"/>
        <v>CG$1371</v>
      </c>
      <c r="CH1379" s="4" t="str">
        <f t="shared" si="1733"/>
        <v>CH$1371</v>
      </c>
      <c r="CI1379" s="4" t="str">
        <f t="shared" si="1733"/>
        <v>CI$1371</v>
      </c>
      <c r="CJ1379" s="4" t="str">
        <f t="shared" si="1733"/>
        <v>CJ$1371</v>
      </c>
      <c r="CK1379" s="4" t="str">
        <f t="shared" si="1733"/>
        <v>CK$1371</v>
      </c>
      <c r="CL1379" s="4" t="str">
        <f t="shared" si="1733"/>
        <v>CL$1371</v>
      </c>
      <c r="CN1379" s="213"/>
      <c r="CO1379" s="4" t="str">
        <f t="shared" ref="CO1379:DL1379" si="1734">ADDRESS(ROW(CO1371),COLUMN(CO1371),2)</f>
        <v>CO$1371</v>
      </c>
      <c r="CP1379" s="4" t="str">
        <f t="shared" si="1734"/>
        <v>CP$1371</v>
      </c>
      <c r="CQ1379" s="4" t="str">
        <f t="shared" si="1734"/>
        <v>CQ$1371</v>
      </c>
      <c r="CR1379" s="4" t="str">
        <f t="shared" si="1734"/>
        <v>CR$1371</v>
      </c>
      <c r="CS1379" s="4" t="str">
        <f t="shared" si="1734"/>
        <v>CS$1371</v>
      </c>
      <c r="CT1379" s="4" t="str">
        <f t="shared" si="1734"/>
        <v>CT$1371</v>
      </c>
      <c r="CU1379" s="4" t="str">
        <f t="shared" si="1734"/>
        <v>CU$1371</v>
      </c>
      <c r="CV1379" s="4" t="str">
        <f t="shared" si="1734"/>
        <v>CV$1371</v>
      </c>
      <c r="CW1379" s="4" t="str">
        <f t="shared" si="1734"/>
        <v>CW$1371</v>
      </c>
      <c r="CX1379" s="4" t="str">
        <f t="shared" si="1734"/>
        <v>CX$1371</v>
      </c>
      <c r="CY1379" s="4" t="str">
        <f t="shared" si="1734"/>
        <v>CY$1371</v>
      </c>
      <c r="CZ1379" s="4" t="str">
        <f t="shared" si="1734"/>
        <v>CZ$1371</v>
      </c>
      <c r="DA1379" s="4" t="str">
        <f t="shared" si="1734"/>
        <v>DA$1371</v>
      </c>
      <c r="DB1379" s="4" t="str">
        <f t="shared" si="1734"/>
        <v>DB$1371</v>
      </c>
      <c r="DC1379" s="4" t="str">
        <f t="shared" si="1734"/>
        <v>DC$1371</v>
      </c>
      <c r="DD1379" s="4" t="str">
        <f t="shared" si="1734"/>
        <v>DD$1371</v>
      </c>
      <c r="DE1379" s="4" t="str">
        <f t="shared" si="1734"/>
        <v>DE$1371</v>
      </c>
      <c r="DF1379" s="4" t="str">
        <f t="shared" si="1734"/>
        <v>DF$1371</v>
      </c>
      <c r="DG1379" s="4" t="str">
        <f t="shared" si="1734"/>
        <v>DG$1371</v>
      </c>
      <c r="DH1379" s="4" t="str">
        <f t="shared" si="1734"/>
        <v>DH$1371</v>
      </c>
      <c r="DI1379" s="4" t="str">
        <f t="shared" si="1734"/>
        <v>DI$1371</v>
      </c>
      <c r="DJ1379" s="4" t="str">
        <f t="shared" si="1734"/>
        <v>DJ$1371</v>
      </c>
      <c r="DK1379" s="4" t="str">
        <f t="shared" si="1734"/>
        <v>DK$1371</v>
      </c>
      <c r="DL1379" s="4" t="str">
        <f t="shared" si="1734"/>
        <v>DL$1371</v>
      </c>
    </row>
    <row r="1380" spans="1:116" x14ac:dyDescent="0.4">
      <c r="B1380" t="s">
        <v>332</v>
      </c>
      <c r="D1380" t="s">
        <v>765</v>
      </c>
      <c r="E1380" s="8" t="str">
        <f t="shared" si="1725"/>
        <v>1380 FAINT-S</v>
      </c>
      <c r="G1380" s="136" t="str">
        <f>G1353</f>
        <v>Secondary volume driver</v>
      </c>
      <c r="H1380" s="12"/>
      <c r="I1380" s="60"/>
      <c r="J1380" s="60"/>
      <c r="K1380" s="15"/>
      <c r="L1380" s="15"/>
      <c r="M1380" s="15"/>
      <c r="N1380" s="15"/>
      <c r="O1380" s="15"/>
      <c r="P1380" s="15"/>
      <c r="R1380" s="15"/>
      <c r="S1380" s="179" t="str">
        <f t="shared" ref="S1380:AX1380" si="1735">S1353</f>
        <v>S$19</v>
      </c>
      <c r="T1380" s="179" t="str">
        <f t="shared" si="1735"/>
        <v>T$19</v>
      </c>
      <c r="U1380" s="179" t="str">
        <f t="shared" si="1735"/>
        <v>U$19</v>
      </c>
      <c r="V1380" s="179" t="str">
        <f t="shared" si="1735"/>
        <v>V$19</v>
      </c>
      <c r="W1380" s="179" t="str">
        <f t="shared" si="1735"/>
        <v>W$19</v>
      </c>
      <c r="X1380" s="179" t="str">
        <f t="shared" si="1735"/>
        <v>X$19</v>
      </c>
      <c r="Y1380" s="179" t="str">
        <f t="shared" si="1735"/>
        <v>Y$19</v>
      </c>
      <c r="Z1380" s="179" t="str">
        <f t="shared" si="1735"/>
        <v>Z$19</v>
      </c>
      <c r="AA1380" s="179" t="str">
        <f t="shared" si="1735"/>
        <v>AA$19</v>
      </c>
      <c r="AB1380" s="179" t="str">
        <f t="shared" si="1735"/>
        <v>AB$19</v>
      </c>
      <c r="AC1380" s="179" t="str">
        <f t="shared" si="1735"/>
        <v>AC$19</v>
      </c>
      <c r="AD1380" s="179" t="str">
        <f t="shared" si="1735"/>
        <v>AD$19</v>
      </c>
      <c r="AE1380" s="179" t="str">
        <f t="shared" si="1735"/>
        <v>AE$19</v>
      </c>
      <c r="AF1380" s="179" t="str">
        <f t="shared" si="1735"/>
        <v>AF$19</v>
      </c>
      <c r="AG1380" s="179" t="str">
        <f t="shared" si="1735"/>
        <v>AG$19</v>
      </c>
      <c r="AH1380" s="179" t="str">
        <f t="shared" si="1735"/>
        <v>AH$19</v>
      </c>
      <c r="AI1380" s="179" t="str">
        <f t="shared" si="1735"/>
        <v>AI$19</v>
      </c>
      <c r="AJ1380" s="179" t="str">
        <f t="shared" si="1735"/>
        <v>AJ$19</v>
      </c>
      <c r="AK1380" s="179" t="str">
        <f t="shared" si="1735"/>
        <v>AK$19</v>
      </c>
      <c r="AL1380" s="179" t="str">
        <f t="shared" si="1735"/>
        <v>AL$19</v>
      </c>
      <c r="AM1380" s="179" t="str">
        <f t="shared" si="1735"/>
        <v>AM$19</v>
      </c>
      <c r="AN1380" s="179" t="str">
        <f t="shared" si="1735"/>
        <v>AN$19</v>
      </c>
      <c r="AO1380" s="179" t="str">
        <f t="shared" si="1735"/>
        <v>AO$19</v>
      </c>
      <c r="AP1380" s="179" t="str">
        <f t="shared" si="1735"/>
        <v>AP$19</v>
      </c>
      <c r="AQ1380" s="179" t="str">
        <f t="shared" si="1735"/>
        <v>AQ$19</v>
      </c>
      <c r="AR1380" s="179" t="str">
        <f t="shared" si="1735"/>
        <v>AR$19</v>
      </c>
      <c r="AS1380" s="179" t="str">
        <f t="shared" si="1735"/>
        <v>AS$19</v>
      </c>
      <c r="AT1380" s="179" t="str">
        <f t="shared" si="1735"/>
        <v>AT$19</v>
      </c>
      <c r="AU1380" s="179" t="str">
        <f t="shared" si="1735"/>
        <v>AU$19</v>
      </c>
      <c r="AV1380" s="179" t="str">
        <f t="shared" si="1735"/>
        <v>AV$19</v>
      </c>
      <c r="AW1380" s="179" t="str">
        <f t="shared" si="1735"/>
        <v>AW$19</v>
      </c>
      <c r="AX1380" s="179" t="str">
        <f t="shared" si="1735"/>
        <v>AX$19</v>
      </c>
      <c r="AY1380" s="179" t="str">
        <f t="shared" ref="AY1380:CD1380" si="1736">AY1353</f>
        <v>AY$19</v>
      </c>
      <c r="AZ1380" s="179" t="str">
        <f t="shared" si="1736"/>
        <v>AZ$19</v>
      </c>
      <c r="BA1380" s="179" t="str">
        <f t="shared" si="1736"/>
        <v>BA$19</v>
      </c>
      <c r="BB1380" s="179" t="str">
        <f t="shared" si="1736"/>
        <v>BB$19</v>
      </c>
      <c r="BC1380" s="179" t="str">
        <f t="shared" si="1736"/>
        <v>BC$19</v>
      </c>
      <c r="BD1380" s="179" t="str">
        <f t="shared" si="1736"/>
        <v>BD$19</v>
      </c>
      <c r="BE1380" s="179" t="str">
        <f t="shared" si="1736"/>
        <v>BE$19</v>
      </c>
      <c r="BF1380" s="179" t="str">
        <f t="shared" si="1736"/>
        <v>BF$19</v>
      </c>
      <c r="BG1380" s="179" t="str">
        <f t="shared" si="1736"/>
        <v>BG$19</v>
      </c>
      <c r="BH1380" s="179" t="str">
        <f t="shared" si="1736"/>
        <v>BH$19</v>
      </c>
      <c r="BI1380" s="179" t="str">
        <f t="shared" si="1736"/>
        <v>BI$19</v>
      </c>
      <c r="BJ1380" s="179" t="str">
        <f t="shared" si="1736"/>
        <v>BJ$19</v>
      </c>
      <c r="BK1380" s="179" t="str">
        <f t="shared" si="1736"/>
        <v>BK$19</v>
      </c>
      <c r="BL1380" s="179" t="str">
        <f t="shared" si="1736"/>
        <v>BL$19</v>
      </c>
      <c r="BM1380" s="179" t="str">
        <f t="shared" si="1736"/>
        <v>BM$19</v>
      </c>
      <c r="BN1380" s="179" t="str">
        <f t="shared" si="1736"/>
        <v>BN$19</v>
      </c>
      <c r="BO1380" s="179" t="str">
        <f t="shared" si="1736"/>
        <v>BO$19</v>
      </c>
      <c r="BP1380" s="179" t="str">
        <f t="shared" si="1736"/>
        <v>BP$19</v>
      </c>
      <c r="BQ1380" s="179" t="str">
        <f t="shared" si="1736"/>
        <v>BQ$19</v>
      </c>
      <c r="BR1380" s="179" t="str">
        <f t="shared" si="1736"/>
        <v>BR$19</v>
      </c>
      <c r="BS1380" s="179" t="str">
        <f t="shared" si="1736"/>
        <v>BS$19</v>
      </c>
      <c r="BT1380" s="179" t="str">
        <f t="shared" si="1736"/>
        <v>BT$19</v>
      </c>
      <c r="BU1380" s="179" t="str">
        <f t="shared" si="1736"/>
        <v>BU$19</v>
      </c>
      <c r="BV1380" s="179" t="str">
        <f t="shared" si="1736"/>
        <v>BV$19</v>
      </c>
      <c r="BW1380" s="179" t="str">
        <f t="shared" si="1736"/>
        <v>BW$19</v>
      </c>
      <c r="BX1380" s="179" t="str">
        <f t="shared" si="1736"/>
        <v>BX$19</v>
      </c>
      <c r="BY1380" s="179" t="str">
        <f t="shared" si="1736"/>
        <v>BY$19</v>
      </c>
      <c r="BZ1380" s="179" t="str">
        <f t="shared" si="1736"/>
        <v>BZ$19</v>
      </c>
      <c r="CA1380" s="179" t="str">
        <f t="shared" si="1736"/>
        <v>CA$19</v>
      </c>
      <c r="CB1380" s="179" t="str">
        <f t="shared" si="1736"/>
        <v>CB$19</v>
      </c>
      <c r="CC1380" s="179" t="str">
        <f t="shared" si="1736"/>
        <v>CC$19</v>
      </c>
      <c r="CD1380" s="179" t="str">
        <f t="shared" si="1736"/>
        <v>CD$19</v>
      </c>
      <c r="CE1380" s="179" t="str">
        <f t="shared" ref="CE1380:CL1380" si="1737">CE1353</f>
        <v>CE$19</v>
      </c>
      <c r="CF1380" s="179" t="str">
        <f t="shared" si="1737"/>
        <v>CF$19</v>
      </c>
      <c r="CG1380" s="179" t="str">
        <f t="shared" si="1737"/>
        <v>CG$19</v>
      </c>
      <c r="CH1380" s="179" t="str">
        <f t="shared" si="1737"/>
        <v>CH$19</v>
      </c>
      <c r="CI1380" s="179" t="str">
        <f t="shared" si="1737"/>
        <v>CI$19</v>
      </c>
      <c r="CJ1380" s="179" t="str">
        <f t="shared" si="1737"/>
        <v>CJ$19</v>
      </c>
      <c r="CK1380" s="179" t="str">
        <f t="shared" si="1737"/>
        <v>CK$19</v>
      </c>
      <c r="CL1380" s="179" t="str">
        <f t="shared" si="1737"/>
        <v>CL$19</v>
      </c>
      <c r="CN1380" s="60"/>
      <c r="CO1380" s="179" t="str">
        <f t="shared" ref="CO1380:DL1380" si="1738">CO1353</f>
        <v>CO$19</v>
      </c>
      <c r="CP1380" s="179" t="str">
        <f t="shared" si="1738"/>
        <v>CP$19</v>
      </c>
      <c r="CQ1380" s="179" t="str">
        <f t="shared" si="1738"/>
        <v>CQ$19</v>
      </c>
      <c r="CR1380" s="179" t="str">
        <f t="shared" si="1738"/>
        <v>CR$19</v>
      </c>
      <c r="CS1380" s="179" t="str">
        <f t="shared" si="1738"/>
        <v>CS$19</v>
      </c>
      <c r="CT1380" s="179" t="str">
        <f t="shared" si="1738"/>
        <v>CT$19</v>
      </c>
      <c r="CU1380" s="179" t="str">
        <f t="shared" si="1738"/>
        <v>CU$19</v>
      </c>
      <c r="CV1380" s="179" t="str">
        <f t="shared" si="1738"/>
        <v>CV$19</v>
      </c>
      <c r="CW1380" s="179" t="str">
        <f t="shared" si="1738"/>
        <v>CW$19</v>
      </c>
      <c r="CX1380" s="179" t="str">
        <f t="shared" si="1738"/>
        <v>CX$19</v>
      </c>
      <c r="CY1380" s="179" t="str">
        <f t="shared" si="1738"/>
        <v>CY$19</v>
      </c>
      <c r="CZ1380" s="179" t="str">
        <f t="shared" si="1738"/>
        <v>CZ$19</v>
      </c>
      <c r="DA1380" s="179" t="str">
        <f t="shared" si="1738"/>
        <v>DA$19</v>
      </c>
      <c r="DB1380" s="179" t="str">
        <f t="shared" si="1738"/>
        <v>DB$19</v>
      </c>
      <c r="DC1380" s="179" t="str">
        <f t="shared" si="1738"/>
        <v>DC$19</v>
      </c>
      <c r="DD1380" s="179" t="str">
        <f t="shared" si="1738"/>
        <v>DD$19</v>
      </c>
      <c r="DE1380" s="179" t="str">
        <f t="shared" si="1738"/>
        <v>DE$19</v>
      </c>
      <c r="DF1380" s="179" t="str">
        <f t="shared" si="1738"/>
        <v>DF$19</v>
      </c>
      <c r="DG1380" s="179" t="str">
        <f t="shared" si="1738"/>
        <v>DG$19</v>
      </c>
      <c r="DH1380" s="179" t="str">
        <f t="shared" si="1738"/>
        <v>DH$19</v>
      </c>
      <c r="DI1380" s="179" t="str">
        <f t="shared" si="1738"/>
        <v>DI$19</v>
      </c>
      <c r="DJ1380" s="179" t="str">
        <f t="shared" si="1738"/>
        <v>DJ$19</v>
      </c>
      <c r="DK1380" s="179" t="str">
        <f t="shared" si="1738"/>
        <v>DK$19</v>
      </c>
      <c r="DL1380" s="179" t="str">
        <f t="shared" si="1738"/>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9">S$20</f>
        <v>S$16</v>
      </c>
      <c r="T1383" s="199" t="str">
        <f t="shared" si="1739"/>
        <v>T$16</v>
      </c>
      <c r="U1383" s="199" t="str">
        <f t="shared" si="1739"/>
        <v>U$16</v>
      </c>
      <c r="V1383" s="199" t="str">
        <f t="shared" si="1739"/>
        <v>V$16</v>
      </c>
      <c r="W1383" s="199" t="str">
        <f t="shared" si="1739"/>
        <v>W$16</v>
      </c>
      <c r="X1383" s="199" t="str">
        <f t="shared" si="1739"/>
        <v>X$16</v>
      </c>
      <c r="Y1383" s="199" t="str">
        <f t="shared" si="1739"/>
        <v>Y$16</v>
      </c>
      <c r="Z1383" s="199" t="str">
        <f t="shared" si="1739"/>
        <v>Z$16</v>
      </c>
      <c r="AA1383" s="199" t="str">
        <f t="shared" si="1739"/>
        <v>AA$16</v>
      </c>
      <c r="AB1383" s="199" t="str">
        <f t="shared" si="1739"/>
        <v>AB$16</v>
      </c>
      <c r="AC1383" s="199" t="str">
        <f t="shared" si="1739"/>
        <v>AC$16</v>
      </c>
      <c r="AD1383" s="199" t="str">
        <f t="shared" si="1739"/>
        <v>AD$16</v>
      </c>
      <c r="AE1383" s="199" t="str">
        <f t="shared" si="1739"/>
        <v>AE$16</v>
      </c>
      <c r="AF1383" s="199" t="str">
        <f t="shared" si="1739"/>
        <v>AF$16</v>
      </c>
      <c r="AG1383" s="199" t="str">
        <f t="shared" si="1739"/>
        <v>AG$16</v>
      </c>
      <c r="AH1383" s="199" t="str">
        <f t="shared" si="1739"/>
        <v>AH$16</v>
      </c>
      <c r="AI1383" s="199" t="str">
        <f t="shared" si="1739"/>
        <v>AI$16</v>
      </c>
      <c r="AJ1383" s="199" t="str">
        <f t="shared" si="1739"/>
        <v>AJ$16</v>
      </c>
      <c r="AK1383" s="199" t="str">
        <f t="shared" si="1739"/>
        <v>AK$16</v>
      </c>
      <c r="AL1383" s="199" t="str">
        <f t="shared" si="1739"/>
        <v>AL$16</v>
      </c>
      <c r="AM1383" s="199" t="str">
        <f t="shared" si="1739"/>
        <v>AM$16</v>
      </c>
      <c r="AN1383" s="199" t="str">
        <f t="shared" si="1739"/>
        <v>AN$16</v>
      </c>
      <c r="AO1383" s="199" t="str">
        <f t="shared" si="1739"/>
        <v>AO$16</v>
      </c>
      <c r="AP1383" s="199" t="str">
        <f t="shared" si="1739"/>
        <v>AP$16</v>
      </c>
      <c r="AQ1383" s="199" t="str">
        <f t="shared" si="1739"/>
        <v>AQ$16</v>
      </c>
      <c r="AR1383" s="199" t="str">
        <f t="shared" si="1739"/>
        <v>AR$16</v>
      </c>
      <c r="AS1383" s="199" t="str">
        <f t="shared" si="1739"/>
        <v>AS$16</v>
      </c>
      <c r="AT1383" s="199" t="str">
        <f t="shared" si="1739"/>
        <v>AT$16</v>
      </c>
      <c r="AU1383" s="199" t="str">
        <f t="shared" si="1739"/>
        <v>AU$16</v>
      </c>
      <c r="AV1383" s="199" t="str">
        <f t="shared" si="1739"/>
        <v>AV$16</v>
      </c>
      <c r="AW1383" s="199" t="str">
        <f t="shared" si="1739"/>
        <v>AW$16</v>
      </c>
      <c r="AX1383" s="199" t="str">
        <f t="shared" si="1739"/>
        <v>AX$16</v>
      </c>
      <c r="AY1383" s="199" t="str">
        <f t="shared" ref="AY1383:CD1383" si="1740">AY$20</f>
        <v>AY$16</v>
      </c>
      <c r="AZ1383" s="199" t="str">
        <f t="shared" si="1740"/>
        <v>AZ$16</v>
      </c>
      <c r="BA1383" s="199" t="str">
        <f t="shared" si="1740"/>
        <v>BA$16</v>
      </c>
      <c r="BB1383" s="199" t="str">
        <f t="shared" si="1740"/>
        <v>BB$16</v>
      </c>
      <c r="BC1383" s="199" t="str">
        <f t="shared" si="1740"/>
        <v>BC$16</v>
      </c>
      <c r="BD1383" s="199" t="str">
        <f t="shared" si="1740"/>
        <v>BD$16</v>
      </c>
      <c r="BE1383" s="199" t="str">
        <f t="shared" si="1740"/>
        <v>BE$16</v>
      </c>
      <c r="BF1383" s="199" t="str">
        <f t="shared" si="1740"/>
        <v>BF$16</v>
      </c>
      <c r="BG1383" s="199" t="str">
        <f t="shared" si="1740"/>
        <v>BG$16</v>
      </c>
      <c r="BH1383" s="199" t="str">
        <f t="shared" si="1740"/>
        <v>BH$16</v>
      </c>
      <c r="BI1383" s="199" t="str">
        <f t="shared" si="1740"/>
        <v>BI$16</v>
      </c>
      <c r="BJ1383" s="199" t="str">
        <f t="shared" si="1740"/>
        <v>BJ$16</v>
      </c>
      <c r="BK1383" s="199" t="str">
        <f t="shared" si="1740"/>
        <v>BK$16</v>
      </c>
      <c r="BL1383" s="199" t="str">
        <f t="shared" si="1740"/>
        <v>BL$16</v>
      </c>
      <c r="BM1383" s="199" t="str">
        <f t="shared" si="1740"/>
        <v>BM$16</v>
      </c>
      <c r="BN1383" s="199" t="str">
        <f t="shared" si="1740"/>
        <v>BN$16</v>
      </c>
      <c r="BO1383" s="199" t="str">
        <f t="shared" si="1740"/>
        <v>BO$16</v>
      </c>
      <c r="BP1383" s="199" t="str">
        <f t="shared" si="1740"/>
        <v>BP$16</v>
      </c>
      <c r="BQ1383" s="199" t="str">
        <f t="shared" si="1740"/>
        <v>BQ$16</v>
      </c>
      <c r="BR1383" s="199" t="str">
        <f t="shared" si="1740"/>
        <v>BR$16</v>
      </c>
      <c r="BS1383" s="199" t="str">
        <f t="shared" si="1740"/>
        <v>BS$16</v>
      </c>
      <c r="BT1383" s="199" t="str">
        <f t="shared" si="1740"/>
        <v>BT$16</v>
      </c>
      <c r="BU1383" s="199" t="str">
        <f t="shared" si="1740"/>
        <v>BU$16</v>
      </c>
      <c r="BV1383" s="199" t="str">
        <f t="shared" si="1740"/>
        <v>BV$16</v>
      </c>
      <c r="BW1383" s="199" t="str">
        <f t="shared" si="1740"/>
        <v>BW$16</v>
      </c>
      <c r="BX1383" s="199" t="str">
        <f t="shared" si="1740"/>
        <v>BX$16</v>
      </c>
      <c r="BY1383" s="199" t="str">
        <f t="shared" si="1740"/>
        <v>BY$16</v>
      </c>
      <c r="BZ1383" s="199" t="str">
        <f t="shared" si="1740"/>
        <v>BZ$16</v>
      </c>
      <c r="CA1383" s="199" t="str">
        <f t="shared" si="1740"/>
        <v>CA$16</v>
      </c>
      <c r="CB1383" s="199" t="str">
        <f t="shared" si="1740"/>
        <v>CB$16</v>
      </c>
      <c r="CC1383" s="199" t="str">
        <f t="shared" si="1740"/>
        <v>CC$16</v>
      </c>
      <c r="CD1383" s="199" t="str">
        <f t="shared" si="1740"/>
        <v>CD$16</v>
      </c>
      <c r="CE1383" s="199" t="str">
        <f t="shared" ref="CE1383:CL1383" si="1741">CE$20</f>
        <v>CE$16</v>
      </c>
      <c r="CF1383" s="199" t="str">
        <f t="shared" si="1741"/>
        <v>CF$16</v>
      </c>
      <c r="CG1383" s="199" t="str">
        <f t="shared" si="1741"/>
        <v>CG$16</v>
      </c>
      <c r="CH1383" s="199" t="str">
        <f t="shared" si="1741"/>
        <v>CH$16</v>
      </c>
      <c r="CI1383" s="199" t="str">
        <f t="shared" si="1741"/>
        <v>CI$16</v>
      </c>
      <c r="CJ1383" s="199" t="str">
        <f t="shared" si="1741"/>
        <v>CJ$16</v>
      </c>
      <c r="CK1383" s="199" t="str">
        <f t="shared" si="1741"/>
        <v>CK$16</v>
      </c>
      <c r="CL1383" s="199" t="str">
        <f t="shared" si="1741"/>
        <v>CL$16</v>
      </c>
      <c r="CN1383" s="176"/>
      <c r="CO1383" s="199" t="str">
        <f t="shared" ref="CO1383:DL1383" si="1742">CO$20</f>
        <v>CO$16</v>
      </c>
      <c r="CP1383" s="199" t="str">
        <f t="shared" si="1742"/>
        <v>CP$16</v>
      </c>
      <c r="CQ1383" s="199" t="str">
        <f t="shared" si="1742"/>
        <v>CQ$16</v>
      </c>
      <c r="CR1383" s="199" t="str">
        <f t="shared" si="1742"/>
        <v>CR$16</v>
      </c>
      <c r="CS1383" s="199" t="str">
        <f t="shared" si="1742"/>
        <v>CS$16</v>
      </c>
      <c r="CT1383" s="199" t="str">
        <f t="shared" si="1742"/>
        <v>CT$16</v>
      </c>
      <c r="CU1383" s="199" t="str">
        <f t="shared" si="1742"/>
        <v>CU$16</v>
      </c>
      <c r="CV1383" s="199" t="str">
        <f t="shared" si="1742"/>
        <v>CV$16</v>
      </c>
      <c r="CW1383" s="199" t="str">
        <f t="shared" si="1742"/>
        <v>CW$16</v>
      </c>
      <c r="CX1383" s="199" t="str">
        <f t="shared" si="1742"/>
        <v>CX$16</v>
      </c>
      <c r="CY1383" s="199" t="str">
        <f t="shared" si="1742"/>
        <v>CY$16</v>
      </c>
      <c r="CZ1383" s="199" t="str">
        <f t="shared" si="1742"/>
        <v>CZ$16</v>
      </c>
      <c r="DA1383" s="199" t="str">
        <f t="shared" si="1742"/>
        <v>DA$16</v>
      </c>
      <c r="DB1383" s="199" t="str">
        <f t="shared" si="1742"/>
        <v>DB$16</v>
      </c>
      <c r="DC1383" s="199" t="str">
        <f t="shared" si="1742"/>
        <v>DC$16</v>
      </c>
      <c r="DD1383" s="199" t="str">
        <f t="shared" si="1742"/>
        <v>DD$16</v>
      </c>
      <c r="DE1383" s="199" t="str">
        <f t="shared" si="1742"/>
        <v>DE$16</v>
      </c>
      <c r="DF1383" s="199" t="str">
        <f t="shared" si="1742"/>
        <v>DF$16</v>
      </c>
      <c r="DG1383" s="199" t="str">
        <f t="shared" si="1742"/>
        <v>DG$16</v>
      </c>
      <c r="DH1383" s="199" t="str">
        <f t="shared" si="1742"/>
        <v>DH$16</v>
      </c>
      <c r="DI1383" s="199" t="str">
        <f t="shared" si="1742"/>
        <v>DI$16</v>
      </c>
      <c r="DJ1383" s="199" t="str">
        <f t="shared" si="1742"/>
        <v>DJ$16</v>
      </c>
      <c r="DK1383" s="199" t="str">
        <f t="shared" si="1742"/>
        <v>DK$16</v>
      </c>
      <c r="DL1383" s="199" t="str">
        <f t="shared" si="1742"/>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43">S$21</f>
        <v>S$17</v>
      </c>
      <c r="T1384" s="199" t="str">
        <f t="shared" si="1743"/>
        <v>T$17</v>
      </c>
      <c r="U1384" s="199" t="str">
        <f t="shared" si="1743"/>
        <v>U$17</v>
      </c>
      <c r="V1384" s="199" t="str">
        <f t="shared" si="1743"/>
        <v>V$17</v>
      </c>
      <c r="W1384" s="199" t="str">
        <f t="shared" si="1743"/>
        <v>W$17</v>
      </c>
      <c r="X1384" s="199" t="str">
        <f t="shared" si="1743"/>
        <v>X$17</v>
      </c>
      <c r="Y1384" s="199" t="str">
        <f t="shared" si="1743"/>
        <v>Y$17</v>
      </c>
      <c r="Z1384" s="199" t="str">
        <f t="shared" si="1743"/>
        <v>Z$17</v>
      </c>
      <c r="AA1384" s="199" t="str">
        <f t="shared" si="1743"/>
        <v>AA$17</v>
      </c>
      <c r="AB1384" s="199" t="str">
        <f t="shared" si="1743"/>
        <v>AB$17</v>
      </c>
      <c r="AC1384" s="199" t="str">
        <f t="shared" si="1743"/>
        <v>AC$17</v>
      </c>
      <c r="AD1384" s="199" t="str">
        <f t="shared" si="1743"/>
        <v>AD$17</v>
      </c>
      <c r="AE1384" s="199" t="str">
        <f t="shared" si="1743"/>
        <v>AE$17</v>
      </c>
      <c r="AF1384" s="199" t="str">
        <f t="shared" si="1743"/>
        <v>AF$17</v>
      </c>
      <c r="AG1384" s="199" t="str">
        <f t="shared" si="1743"/>
        <v>AG$17</v>
      </c>
      <c r="AH1384" s="199" t="str">
        <f t="shared" si="1743"/>
        <v>AH$17</v>
      </c>
      <c r="AI1384" s="199" t="str">
        <f t="shared" si="1743"/>
        <v>AI$17</v>
      </c>
      <c r="AJ1384" s="199" t="str">
        <f t="shared" si="1743"/>
        <v>AJ$17</v>
      </c>
      <c r="AK1384" s="199" t="str">
        <f t="shared" si="1743"/>
        <v>AK$17</v>
      </c>
      <c r="AL1384" s="199" t="str">
        <f t="shared" si="1743"/>
        <v>AL$17</v>
      </c>
      <c r="AM1384" s="199" t="str">
        <f t="shared" si="1743"/>
        <v>AM$17</v>
      </c>
      <c r="AN1384" s="199" t="str">
        <f t="shared" si="1743"/>
        <v>AN$17</v>
      </c>
      <c r="AO1384" s="199" t="str">
        <f t="shared" si="1743"/>
        <v>AO$17</v>
      </c>
      <c r="AP1384" s="199" t="str">
        <f t="shared" si="1743"/>
        <v>AP$17</v>
      </c>
      <c r="AQ1384" s="199" t="str">
        <f t="shared" si="1743"/>
        <v>AQ$17</v>
      </c>
      <c r="AR1384" s="199" t="str">
        <f t="shared" si="1743"/>
        <v>AR$17</v>
      </c>
      <c r="AS1384" s="199" t="str">
        <f t="shared" si="1743"/>
        <v>AS$17</v>
      </c>
      <c r="AT1384" s="199" t="str">
        <f t="shared" si="1743"/>
        <v>AT$17</v>
      </c>
      <c r="AU1384" s="199" t="str">
        <f t="shared" si="1743"/>
        <v>AU$17</v>
      </c>
      <c r="AV1384" s="199" t="str">
        <f t="shared" si="1743"/>
        <v>AV$17</v>
      </c>
      <c r="AW1384" s="199" t="str">
        <f t="shared" si="1743"/>
        <v>AW$17</v>
      </c>
      <c r="AX1384" s="199" t="str">
        <f t="shared" si="1743"/>
        <v>AX$17</v>
      </c>
      <c r="AY1384" s="199" t="str">
        <f t="shared" ref="AY1384:CD1384" si="1744">AY$21</f>
        <v>AY$17</v>
      </c>
      <c r="AZ1384" s="199" t="str">
        <f t="shared" si="1744"/>
        <v>AZ$17</v>
      </c>
      <c r="BA1384" s="199" t="str">
        <f t="shared" si="1744"/>
        <v>BA$17</v>
      </c>
      <c r="BB1384" s="199" t="str">
        <f t="shared" si="1744"/>
        <v>BB$17</v>
      </c>
      <c r="BC1384" s="199" t="str">
        <f t="shared" si="1744"/>
        <v>BC$17</v>
      </c>
      <c r="BD1384" s="199" t="str">
        <f t="shared" si="1744"/>
        <v>BD$17</v>
      </c>
      <c r="BE1384" s="199" t="str">
        <f t="shared" si="1744"/>
        <v>BE$17</v>
      </c>
      <c r="BF1384" s="199" t="str">
        <f t="shared" si="1744"/>
        <v>BF$17</v>
      </c>
      <c r="BG1384" s="199" t="str">
        <f t="shared" si="1744"/>
        <v>BG$17</v>
      </c>
      <c r="BH1384" s="199" t="str">
        <f t="shared" si="1744"/>
        <v>BH$17</v>
      </c>
      <c r="BI1384" s="199" t="str">
        <f t="shared" si="1744"/>
        <v>BI$17</v>
      </c>
      <c r="BJ1384" s="199" t="str">
        <f t="shared" si="1744"/>
        <v>BJ$17</v>
      </c>
      <c r="BK1384" s="199" t="str">
        <f t="shared" si="1744"/>
        <v>BK$17</v>
      </c>
      <c r="BL1384" s="199" t="str">
        <f t="shared" si="1744"/>
        <v>BL$17</v>
      </c>
      <c r="BM1384" s="199" t="str">
        <f t="shared" si="1744"/>
        <v>BM$17</v>
      </c>
      <c r="BN1384" s="199" t="str">
        <f t="shared" si="1744"/>
        <v>BN$17</v>
      </c>
      <c r="BO1384" s="199" t="str">
        <f t="shared" si="1744"/>
        <v>BO$17</v>
      </c>
      <c r="BP1384" s="199" t="str">
        <f t="shared" si="1744"/>
        <v>BP$17</v>
      </c>
      <c r="BQ1384" s="199" t="str">
        <f t="shared" si="1744"/>
        <v>BQ$17</v>
      </c>
      <c r="BR1384" s="199" t="str">
        <f t="shared" si="1744"/>
        <v>BR$17</v>
      </c>
      <c r="BS1384" s="199" t="str">
        <f t="shared" si="1744"/>
        <v>BS$17</v>
      </c>
      <c r="BT1384" s="199" t="str">
        <f t="shared" si="1744"/>
        <v>BT$17</v>
      </c>
      <c r="BU1384" s="199" t="str">
        <f t="shared" si="1744"/>
        <v>BU$17</v>
      </c>
      <c r="BV1384" s="199" t="str">
        <f t="shared" si="1744"/>
        <v>BV$17</v>
      </c>
      <c r="BW1384" s="199" t="str">
        <f t="shared" si="1744"/>
        <v>BW$17</v>
      </c>
      <c r="BX1384" s="199" t="str">
        <f t="shared" si="1744"/>
        <v>BX$17</v>
      </c>
      <c r="BY1384" s="199" t="str">
        <f t="shared" si="1744"/>
        <v>BY$17</v>
      </c>
      <c r="BZ1384" s="199" t="str">
        <f t="shared" si="1744"/>
        <v>BZ$17</v>
      </c>
      <c r="CA1384" s="199" t="str">
        <f t="shared" si="1744"/>
        <v>CA$17</v>
      </c>
      <c r="CB1384" s="199" t="str">
        <f t="shared" si="1744"/>
        <v>CB$17</v>
      </c>
      <c r="CC1384" s="199" t="str">
        <f t="shared" si="1744"/>
        <v>CC$17</v>
      </c>
      <c r="CD1384" s="199" t="str">
        <f t="shared" si="1744"/>
        <v>CD$17</v>
      </c>
      <c r="CE1384" s="199" t="str">
        <f t="shared" ref="CE1384:CL1384" si="1745">CE$21</f>
        <v>CE$17</v>
      </c>
      <c r="CF1384" s="199" t="str">
        <f t="shared" si="1745"/>
        <v>CF$17</v>
      </c>
      <c r="CG1384" s="199" t="str">
        <f t="shared" si="1745"/>
        <v>CG$17</v>
      </c>
      <c r="CH1384" s="199" t="str">
        <f t="shared" si="1745"/>
        <v>CH$17</v>
      </c>
      <c r="CI1384" s="199" t="str">
        <f t="shared" si="1745"/>
        <v>CI$17</v>
      </c>
      <c r="CJ1384" s="199" t="str">
        <f t="shared" si="1745"/>
        <v>CJ$17</v>
      </c>
      <c r="CK1384" s="199" t="str">
        <f t="shared" si="1745"/>
        <v>CK$17</v>
      </c>
      <c r="CL1384" s="199" t="str">
        <f t="shared" si="1745"/>
        <v>CL$17</v>
      </c>
      <c r="CN1384" s="201"/>
      <c r="CO1384" s="199" t="str">
        <f t="shared" ref="CO1384:DL1384" si="1746">CO$21</f>
        <v>CO$17</v>
      </c>
      <c r="CP1384" s="199" t="str">
        <f t="shared" si="1746"/>
        <v>CP$17</v>
      </c>
      <c r="CQ1384" s="199" t="str">
        <f t="shared" si="1746"/>
        <v>CQ$17</v>
      </c>
      <c r="CR1384" s="199" t="str">
        <f t="shared" si="1746"/>
        <v>CR$17</v>
      </c>
      <c r="CS1384" s="199" t="str">
        <f t="shared" si="1746"/>
        <v>CS$17</v>
      </c>
      <c r="CT1384" s="199" t="str">
        <f t="shared" si="1746"/>
        <v>CT$17</v>
      </c>
      <c r="CU1384" s="199" t="str">
        <f t="shared" si="1746"/>
        <v>CU$17</v>
      </c>
      <c r="CV1384" s="199" t="str">
        <f t="shared" si="1746"/>
        <v>CV$17</v>
      </c>
      <c r="CW1384" s="199" t="str">
        <f t="shared" si="1746"/>
        <v>CW$17</v>
      </c>
      <c r="CX1384" s="199" t="str">
        <f t="shared" si="1746"/>
        <v>CX$17</v>
      </c>
      <c r="CY1384" s="199" t="str">
        <f t="shared" si="1746"/>
        <v>CY$17</v>
      </c>
      <c r="CZ1384" s="199" t="str">
        <f t="shared" si="1746"/>
        <v>CZ$17</v>
      </c>
      <c r="DA1384" s="199" t="str">
        <f t="shared" si="1746"/>
        <v>DA$17</v>
      </c>
      <c r="DB1384" s="199" t="str">
        <f t="shared" si="1746"/>
        <v>DB$17</v>
      </c>
      <c r="DC1384" s="199" t="str">
        <f t="shared" si="1746"/>
        <v>DC$17</v>
      </c>
      <c r="DD1384" s="199" t="str">
        <f t="shared" si="1746"/>
        <v>DD$17</v>
      </c>
      <c r="DE1384" s="199" t="str">
        <f t="shared" si="1746"/>
        <v>DE$17</v>
      </c>
      <c r="DF1384" s="199" t="str">
        <f t="shared" si="1746"/>
        <v>DF$17</v>
      </c>
      <c r="DG1384" s="199" t="str">
        <f t="shared" si="1746"/>
        <v>DG$17</v>
      </c>
      <c r="DH1384" s="199" t="str">
        <f t="shared" si="1746"/>
        <v>DH$17</v>
      </c>
      <c r="DI1384" s="199" t="str">
        <f t="shared" si="1746"/>
        <v>DI$17</v>
      </c>
      <c r="DJ1384" s="199" t="str">
        <f t="shared" si="1746"/>
        <v>DJ$17</v>
      </c>
      <c r="DK1384" s="199" t="str">
        <f t="shared" si="1746"/>
        <v>DK$17</v>
      </c>
      <c r="DL1384" s="199" t="str">
        <f t="shared" si="1746"/>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7">S$22</f>
        <v>S$18</v>
      </c>
      <c r="T1387" s="190" t="str">
        <f t="shared" si="1747"/>
        <v>T$18</v>
      </c>
      <c r="U1387" s="190" t="str">
        <f t="shared" si="1747"/>
        <v>U$18</v>
      </c>
      <c r="V1387" s="190" t="str">
        <f t="shared" si="1747"/>
        <v>V$18</v>
      </c>
      <c r="W1387" s="190" t="str">
        <f t="shared" si="1747"/>
        <v>W$18</v>
      </c>
      <c r="X1387" s="190" t="str">
        <f t="shared" si="1747"/>
        <v>X$18</v>
      </c>
      <c r="Y1387" s="190" t="str">
        <f t="shared" si="1747"/>
        <v>Y$18</v>
      </c>
      <c r="Z1387" s="190" t="str">
        <f t="shared" si="1747"/>
        <v>Z$18</v>
      </c>
      <c r="AA1387" s="190" t="str">
        <f t="shared" si="1747"/>
        <v>AA$18</v>
      </c>
      <c r="AB1387" s="190" t="str">
        <f t="shared" si="1747"/>
        <v>AB$18</v>
      </c>
      <c r="AC1387" s="190" t="str">
        <f t="shared" si="1747"/>
        <v>AC$18</v>
      </c>
      <c r="AD1387" s="190" t="str">
        <f t="shared" si="1747"/>
        <v>AD$18</v>
      </c>
      <c r="AE1387" s="190" t="str">
        <f t="shared" si="1747"/>
        <v>AE$18</v>
      </c>
      <c r="AF1387" s="190" t="str">
        <f t="shared" si="1747"/>
        <v>AF$18</v>
      </c>
      <c r="AG1387" s="190" t="str">
        <f t="shared" si="1747"/>
        <v>AG$18</v>
      </c>
      <c r="AH1387" s="190" t="str">
        <f t="shared" si="1747"/>
        <v>AH$18</v>
      </c>
      <c r="AI1387" s="190" t="str">
        <f t="shared" si="1747"/>
        <v>AI$18</v>
      </c>
      <c r="AJ1387" s="190" t="str">
        <f t="shared" si="1747"/>
        <v>AJ$18</v>
      </c>
      <c r="AK1387" s="190" t="str">
        <f t="shared" si="1747"/>
        <v>AK$18</v>
      </c>
      <c r="AL1387" s="190" t="str">
        <f t="shared" si="1747"/>
        <v>AL$18</v>
      </c>
      <c r="AM1387" s="190" t="str">
        <f t="shared" si="1747"/>
        <v>AM$18</v>
      </c>
      <c r="AN1387" s="190" t="str">
        <f t="shared" si="1747"/>
        <v>AN$18</v>
      </c>
      <c r="AO1387" s="190" t="str">
        <f t="shared" si="1747"/>
        <v>AO$18</v>
      </c>
      <c r="AP1387" s="190" t="str">
        <f t="shared" si="1747"/>
        <v>AP$18</v>
      </c>
      <c r="AQ1387" s="190" t="str">
        <f t="shared" si="1747"/>
        <v>AQ$18</v>
      </c>
      <c r="AR1387" s="190" t="str">
        <f t="shared" si="1747"/>
        <v>AR$18</v>
      </c>
      <c r="AS1387" s="190" t="str">
        <f t="shared" si="1747"/>
        <v>AS$18</v>
      </c>
      <c r="AT1387" s="190" t="str">
        <f t="shared" si="1747"/>
        <v>AT$18</v>
      </c>
      <c r="AU1387" s="190" t="str">
        <f t="shared" si="1747"/>
        <v>AU$18</v>
      </c>
      <c r="AV1387" s="190" t="str">
        <f t="shared" si="1747"/>
        <v>AV$18</v>
      </c>
      <c r="AW1387" s="190" t="str">
        <f t="shared" si="1747"/>
        <v>AW$18</v>
      </c>
      <c r="AX1387" s="190" t="str">
        <f t="shared" si="1747"/>
        <v>AX$18</v>
      </c>
      <c r="AY1387" s="190" t="str">
        <f t="shared" ref="AY1387:CD1387" si="1748">AY$22</f>
        <v>AY$18</v>
      </c>
      <c r="AZ1387" s="190" t="str">
        <f t="shared" si="1748"/>
        <v>AZ$18</v>
      </c>
      <c r="BA1387" s="190" t="str">
        <f t="shared" si="1748"/>
        <v>BA$18</v>
      </c>
      <c r="BB1387" s="190" t="str">
        <f t="shared" si="1748"/>
        <v>BB$18</v>
      </c>
      <c r="BC1387" s="190" t="str">
        <f t="shared" si="1748"/>
        <v>BC$18</v>
      </c>
      <c r="BD1387" s="190" t="str">
        <f t="shared" si="1748"/>
        <v>BD$18</v>
      </c>
      <c r="BE1387" s="190" t="str">
        <f t="shared" si="1748"/>
        <v>BE$18</v>
      </c>
      <c r="BF1387" s="190" t="str">
        <f t="shared" si="1748"/>
        <v>BF$18</v>
      </c>
      <c r="BG1387" s="190" t="str">
        <f t="shared" si="1748"/>
        <v>BG$18</v>
      </c>
      <c r="BH1387" s="190" t="str">
        <f t="shared" si="1748"/>
        <v>BH$18</v>
      </c>
      <c r="BI1387" s="190" t="str">
        <f t="shared" si="1748"/>
        <v>BI$18</v>
      </c>
      <c r="BJ1387" s="190" t="str">
        <f t="shared" si="1748"/>
        <v>BJ$18</v>
      </c>
      <c r="BK1387" s="190" t="str">
        <f t="shared" si="1748"/>
        <v>BK$18</v>
      </c>
      <c r="BL1387" s="190" t="str">
        <f t="shared" si="1748"/>
        <v>BL$18</v>
      </c>
      <c r="BM1387" s="190" t="str">
        <f t="shared" si="1748"/>
        <v>BM$18</v>
      </c>
      <c r="BN1387" s="190" t="str">
        <f t="shared" si="1748"/>
        <v>BN$18</v>
      </c>
      <c r="BO1387" s="190" t="str">
        <f t="shared" si="1748"/>
        <v>BO$18</v>
      </c>
      <c r="BP1387" s="190" t="str">
        <f t="shared" si="1748"/>
        <v>BP$18</v>
      </c>
      <c r="BQ1387" s="190" t="str">
        <f t="shared" si="1748"/>
        <v>BQ$18</v>
      </c>
      <c r="BR1387" s="190" t="str">
        <f t="shared" si="1748"/>
        <v>BR$18</v>
      </c>
      <c r="BS1387" s="190" t="str">
        <f t="shared" si="1748"/>
        <v>BS$18</v>
      </c>
      <c r="BT1387" s="190" t="str">
        <f t="shared" si="1748"/>
        <v>BT$18</v>
      </c>
      <c r="BU1387" s="190" t="str">
        <f t="shared" si="1748"/>
        <v>BU$18</v>
      </c>
      <c r="BV1387" s="190" t="str">
        <f t="shared" si="1748"/>
        <v>BV$18</v>
      </c>
      <c r="BW1387" s="190" t="str">
        <f t="shared" si="1748"/>
        <v>BW$18</v>
      </c>
      <c r="BX1387" s="190" t="str">
        <f t="shared" si="1748"/>
        <v>BX$18</v>
      </c>
      <c r="BY1387" s="190" t="str">
        <f t="shared" si="1748"/>
        <v>BY$18</v>
      </c>
      <c r="BZ1387" s="190" t="str">
        <f t="shared" si="1748"/>
        <v>BZ$18</v>
      </c>
      <c r="CA1387" s="190" t="str">
        <f t="shared" si="1748"/>
        <v>CA$18</v>
      </c>
      <c r="CB1387" s="190" t="str">
        <f t="shared" si="1748"/>
        <v>CB$18</v>
      </c>
      <c r="CC1387" s="190" t="str">
        <f t="shared" si="1748"/>
        <v>CC$18</v>
      </c>
      <c r="CD1387" s="190" t="str">
        <f t="shared" si="1748"/>
        <v>CD$18</v>
      </c>
      <c r="CE1387" s="190" t="str">
        <f t="shared" ref="CE1387:CL1387" si="1749">CE$22</f>
        <v>CE$18</v>
      </c>
      <c r="CF1387" s="190" t="str">
        <f t="shared" si="1749"/>
        <v>CF$18</v>
      </c>
      <c r="CG1387" s="190" t="str">
        <f t="shared" si="1749"/>
        <v>CG$18</v>
      </c>
      <c r="CH1387" s="190" t="str">
        <f t="shared" si="1749"/>
        <v>CH$18</v>
      </c>
      <c r="CI1387" s="190" t="str">
        <f t="shared" si="1749"/>
        <v>CI$18</v>
      </c>
      <c r="CJ1387" s="190" t="str">
        <f t="shared" si="1749"/>
        <v>CJ$18</v>
      </c>
      <c r="CK1387" s="190" t="str">
        <f t="shared" si="1749"/>
        <v>CK$18</v>
      </c>
      <c r="CL1387" s="190" t="str">
        <f t="shared" si="1749"/>
        <v>CL$18</v>
      </c>
      <c r="CN1387" s="201"/>
      <c r="CO1387" s="190" t="str">
        <f t="shared" ref="CO1387:DL1387" si="1750">CO$22</f>
        <v>CO$18</v>
      </c>
      <c r="CP1387" s="190" t="str">
        <f t="shared" si="1750"/>
        <v>CP$18</v>
      </c>
      <c r="CQ1387" s="190" t="str">
        <f t="shared" si="1750"/>
        <v>CQ$18</v>
      </c>
      <c r="CR1387" s="190" t="str">
        <f t="shared" si="1750"/>
        <v>CR$18</v>
      </c>
      <c r="CS1387" s="190" t="str">
        <f t="shared" si="1750"/>
        <v>CS$18</v>
      </c>
      <c r="CT1387" s="190" t="str">
        <f t="shared" si="1750"/>
        <v>CT$18</v>
      </c>
      <c r="CU1387" s="190" t="str">
        <f t="shared" si="1750"/>
        <v>CU$18</v>
      </c>
      <c r="CV1387" s="190" t="str">
        <f t="shared" si="1750"/>
        <v>CV$18</v>
      </c>
      <c r="CW1387" s="190" t="str">
        <f t="shared" si="1750"/>
        <v>CW$18</v>
      </c>
      <c r="CX1387" s="190" t="str">
        <f t="shared" si="1750"/>
        <v>CX$18</v>
      </c>
      <c r="CY1387" s="190" t="str">
        <f t="shared" si="1750"/>
        <v>CY$18</v>
      </c>
      <c r="CZ1387" s="190" t="str">
        <f t="shared" si="1750"/>
        <v>CZ$18</v>
      </c>
      <c r="DA1387" s="190" t="str">
        <f t="shared" si="1750"/>
        <v>DA$18</v>
      </c>
      <c r="DB1387" s="190" t="str">
        <f t="shared" si="1750"/>
        <v>DB$18</v>
      </c>
      <c r="DC1387" s="190" t="str">
        <f t="shared" si="1750"/>
        <v>DC$18</v>
      </c>
      <c r="DD1387" s="190" t="str">
        <f t="shared" si="1750"/>
        <v>DD$18</v>
      </c>
      <c r="DE1387" s="190" t="str">
        <f t="shared" si="1750"/>
        <v>DE$18</v>
      </c>
      <c r="DF1387" s="190" t="str">
        <f t="shared" si="1750"/>
        <v>DF$18</v>
      </c>
      <c r="DG1387" s="190" t="str">
        <f t="shared" si="1750"/>
        <v>DG$18</v>
      </c>
      <c r="DH1387" s="190" t="str">
        <f t="shared" si="1750"/>
        <v>DH$18</v>
      </c>
      <c r="DI1387" s="190" t="str">
        <f t="shared" si="1750"/>
        <v>DI$18</v>
      </c>
      <c r="DJ1387" s="190" t="str">
        <f t="shared" si="1750"/>
        <v>DJ$18</v>
      </c>
      <c r="DK1387" s="190" t="str">
        <f t="shared" si="1750"/>
        <v>DK$18</v>
      </c>
      <c r="DL1387" s="190" t="str">
        <f t="shared" si="1750"/>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51">S$23</f>
        <v>S$19</v>
      </c>
      <c r="T1388" s="190" t="str">
        <f t="shared" si="1751"/>
        <v>T$19</v>
      </c>
      <c r="U1388" s="190" t="str">
        <f t="shared" si="1751"/>
        <v>U$19</v>
      </c>
      <c r="V1388" s="190" t="str">
        <f t="shared" si="1751"/>
        <v>V$19</v>
      </c>
      <c r="W1388" s="190" t="str">
        <f t="shared" si="1751"/>
        <v>W$19</v>
      </c>
      <c r="X1388" s="190" t="str">
        <f t="shared" si="1751"/>
        <v>X$19</v>
      </c>
      <c r="Y1388" s="190" t="str">
        <f t="shared" si="1751"/>
        <v>Y$19</v>
      </c>
      <c r="Z1388" s="190" t="str">
        <f t="shared" si="1751"/>
        <v>Z$19</v>
      </c>
      <c r="AA1388" s="190" t="str">
        <f t="shared" si="1751"/>
        <v>AA$19</v>
      </c>
      <c r="AB1388" s="190" t="str">
        <f t="shared" si="1751"/>
        <v>AB$19</v>
      </c>
      <c r="AC1388" s="190" t="str">
        <f t="shared" si="1751"/>
        <v>AC$19</v>
      </c>
      <c r="AD1388" s="190" t="str">
        <f t="shared" si="1751"/>
        <v>AD$19</v>
      </c>
      <c r="AE1388" s="190" t="str">
        <f t="shared" si="1751"/>
        <v>AE$19</v>
      </c>
      <c r="AF1388" s="190" t="str">
        <f t="shared" si="1751"/>
        <v>AF$19</v>
      </c>
      <c r="AG1388" s="190" t="str">
        <f t="shared" si="1751"/>
        <v>AG$19</v>
      </c>
      <c r="AH1388" s="190" t="str">
        <f t="shared" si="1751"/>
        <v>AH$19</v>
      </c>
      <c r="AI1388" s="190" t="str">
        <f t="shared" si="1751"/>
        <v>AI$19</v>
      </c>
      <c r="AJ1388" s="190" t="str">
        <f t="shared" si="1751"/>
        <v>AJ$19</v>
      </c>
      <c r="AK1388" s="190" t="str">
        <f t="shared" si="1751"/>
        <v>AK$19</v>
      </c>
      <c r="AL1388" s="190" t="str">
        <f t="shared" si="1751"/>
        <v>AL$19</v>
      </c>
      <c r="AM1388" s="190" t="str">
        <f t="shared" si="1751"/>
        <v>AM$19</v>
      </c>
      <c r="AN1388" s="190" t="str">
        <f t="shared" si="1751"/>
        <v>AN$19</v>
      </c>
      <c r="AO1388" s="190" t="str">
        <f t="shared" si="1751"/>
        <v>AO$19</v>
      </c>
      <c r="AP1388" s="190" t="str">
        <f t="shared" si="1751"/>
        <v>AP$19</v>
      </c>
      <c r="AQ1388" s="190" t="str">
        <f t="shared" si="1751"/>
        <v>AQ$19</v>
      </c>
      <c r="AR1388" s="190" t="str">
        <f t="shared" si="1751"/>
        <v>AR$19</v>
      </c>
      <c r="AS1388" s="190" t="str">
        <f t="shared" si="1751"/>
        <v>AS$19</v>
      </c>
      <c r="AT1388" s="190" t="str">
        <f t="shared" si="1751"/>
        <v>AT$19</v>
      </c>
      <c r="AU1388" s="190" t="str">
        <f t="shared" si="1751"/>
        <v>AU$19</v>
      </c>
      <c r="AV1388" s="190" t="str">
        <f t="shared" si="1751"/>
        <v>AV$19</v>
      </c>
      <c r="AW1388" s="190" t="str">
        <f t="shared" si="1751"/>
        <v>AW$19</v>
      </c>
      <c r="AX1388" s="190" t="str">
        <f t="shared" si="1751"/>
        <v>AX$19</v>
      </c>
      <c r="AY1388" s="190" t="str">
        <f t="shared" ref="AY1388:CD1388" si="1752">AY$23</f>
        <v>AY$19</v>
      </c>
      <c r="AZ1388" s="190" t="str">
        <f t="shared" si="1752"/>
        <v>AZ$19</v>
      </c>
      <c r="BA1388" s="190" t="str">
        <f t="shared" si="1752"/>
        <v>BA$19</v>
      </c>
      <c r="BB1388" s="190" t="str">
        <f t="shared" si="1752"/>
        <v>BB$19</v>
      </c>
      <c r="BC1388" s="190" t="str">
        <f t="shared" si="1752"/>
        <v>BC$19</v>
      </c>
      <c r="BD1388" s="190" t="str">
        <f t="shared" si="1752"/>
        <v>BD$19</v>
      </c>
      <c r="BE1388" s="190" t="str">
        <f t="shared" si="1752"/>
        <v>BE$19</v>
      </c>
      <c r="BF1388" s="190" t="str">
        <f t="shared" si="1752"/>
        <v>BF$19</v>
      </c>
      <c r="BG1388" s="190" t="str">
        <f t="shared" si="1752"/>
        <v>BG$19</v>
      </c>
      <c r="BH1388" s="190" t="str">
        <f t="shared" si="1752"/>
        <v>BH$19</v>
      </c>
      <c r="BI1388" s="190" t="str">
        <f t="shared" si="1752"/>
        <v>BI$19</v>
      </c>
      <c r="BJ1388" s="190" t="str">
        <f t="shared" si="1752"/>
        <v>BJ$19</v>
      </c>
      <c r="BK1388" s="190" t="str">
        <f t="shared" si="1752"/>
        <v>BK$19</v>
      </c>
      <c r="BL1388" s="190" t="str">
        <f t="shared" si="1752"/>
        <v>BL$19</v>
      </c>
      <c r="BM1388" s="190" t="str">
        <f t="shared" si="1752"/>
        <v>BM$19</v>
      </c>
      <c r="BN1388" s="190" t="str">
        <f t="shared" si="1752"/>
        <v>BN$19</v>
      </c>
      <c r="BO1388" s="190" t="str">
        <f t="shared" si="1752"/>
        <v>BO$19</v>
      </c>
      <c r="BP1388" s="190" t="str">
        <f t="shared" si="1752"/>
        <v>BP$19</v>
      </c>
      <c r="BQ1388" s="190" t="str">
        <f t="shared" si="1752"/>
        <v>BQ$19</v>
      </c>
      <c r="BR1388" s="190" t="str">
        <f t="shared" si="1752"/>
        <v>BR$19</v>
      </c>
      <c r="BS1388" s="190" t="str">
        <f t="shared" si="1752"/>
        <v>BS$19</v>
      </c>
      <c r="BT1388" s="190" t="str">
        <f t="shared" si="1752"/>
        <v>BT$19</v>
      </c>
      <c r="BU1388" s="190" t="str">
        <f t="shared" si="1752"/>
        <v>BU$19</v>
      </c>
      <c r="BV1388" s="190" t="str">
        <f t="shared" si="1752"/>
        <v>BV$19</v>
      </c>
      <c r="BW1388" s="190" t="str">
        <f t="shared" si="1752"/>
        <v>BW$19</v>
      </c>
      <c r="BX1388" s="190" t="str">
        <f t="shared" si="1752"/>
        <v>BX$19</v>
      </c>
      <c r="BY1388" s="190" t="str">
        <f t="shared" si="1752"/>
        <v>BY$19</v>
      </c>
      <c r="BZ1388" s="190" t="str">
        <f t="shared" si="1752"/>
        <v>BZ$19</v>
      </c>
      <c r="CA1388" s="190" t="str">
        <f t="shared" si="1752"/>
        <v>CA$19</v>
      </c>
      <c r="CB1388" s="190" t="str">
        <f t="shared" si="1752"/>
        <v>CB$19</v>
      </c>
      <c r="CC1388" s="190" t="str">
        <f t="shared" si="1752"/>
        <v>CC$19</v>
      </c>
      <c r="CD1388" s="190" t="str">
        <f t="shared" si="1752"/>
        <v>CD$19</v>
      </c>
      <c r="CE1388" s="190" t="str">
        <f t="shared" ref="CE1388:CL1388" si="1753">CE$23</f>
        <v>CE$19</v>
      </c>
      <c r="CF1388" s="190" t="str">
        <f t="shared" si="1753"/>
        <v>CF$19</v>
      </c>
      <c r="CG1388" s="190" t="str">
        <f t="shared" si="1753"/>
        <v>CG$19</v>
      </c>
      <c r="CH1388" s="190" t="str">
        <f t="shared" si="1753"/>
        <v>CH$19</v>
      </c>
      <c r="CI1388" s="190" t="str">
        <f t="shared" si="1753"/>
        <v>CI$19</v>
      </c>
      <c r="CJ1388" s="190" t="str">
        <f t="shared" si="1753"/>
        <v>CJ$19</v>
      </c>
      <c r="CK1388" s="190" t="str">
        <f t="shared" si="1753"/>
        <v>CK$19</v>
      </c>
      <c r="CL1388" s="190" t="str">
        <f t="shared" si="1753"/>
        <v>CL$19</v>
      </c>
      <c r="CN1388" s="201"/>
      <c r="CO1388" s="190" t="str">
        <f t="shared" ref="CO1388:DL1388" si="1754">CO$23</f>
        <v>CO$19</v>
      </c>
      <c r="CP1388" s="190" t="str">
        <f t="shared" si="1754"/>
        <v>CP$19</v>
      </c>
      <c r="CQ1388" s="190" t="str">
        <f t="shared" si="1754"/>
        <v>CQ$19</v>
      </c>
      <c r="CR1388" s="190" t="str">
        <f t="shared" si="1754"/>
        <v>CR$19</v>
      </c>
      <c r="CS1388" s="190" t="str">
        <f t="shared" si="1754"/>
        <v>CS$19</v>
      </c>
      <c r="CT1388" s="190" t="str">
        <f t="shared" si="1754"/>
        <v>CT$19</v>
      </c>
      <c r="CU1388" s="190" t="str">
        <f t="shared" si="1754"/>
        <v>CU$19</v>
      </c>
      <c r="CV1388" s="190" t="str">
        <f t="shared" si="1754"/>
        <v>CV$19</v>
      </c>
      <c r="CW1388" s="190" t="str">
        <f t="shared" si="1754"/>
        <v>CW$19</v>
      </c>
      <c r="CX1388" s="190" t="str">
        <f t="shared" si="1754"/>
        <v>CX$19</v>
      </c>
      <c r="CY1388" s="190" t="str">
        <f t="shared" si="1754"/>
        <v>CY$19</v>
      </c>
      <c r="CZ1388" s="190" t="str">
        <f t="shared" si="1754"/>
        <v>CZ$19</v>
      </c>
      <c r="DA1388" s="190" t="str">
        <f t="shared" si="1754"/>
        <v>DA$19</v>
      </c>
      <c r="DB1388" s="190" t="str">
        <f t="shared" si="1754"/>
        <v>DB$19</v>
      </c>
      <c r="DC1388" s="190" t="str">
        <f t="shared" si="1754"/>
        <v>DC$19</v>
      </c>
      <c r="DD1388" s="190" t="str">
        <f t="shared" si="1754"/>
        <v>DD$19</v>
      </c>
      <c r="DE1388" s="190" t="str">
        <f t="shared" si="1754"/>
        <v>DE$19</v>
      </c>
      <c r="DF1388" s="190" t="str">
        <f t="shared" si="1754"/>
        <v>DF$19</v>
      </c>
      <c r="DG1388" s="190" t="str">
        <f t="shared" si="1754"/>
        <v>DG$19</v>
      </c>
      <c r="DH1388" s="190" t="str">
        <f t="shared" si="1754"/>
        <v>DH$19</v>
      </c>
      <c r="DI1388" s="190" t="str">
        <f t="shared" si="1754"/>
        <v>DI$19</v>
      </c>
      <c r="DJ1388" s="190" t="str">
        <f t="shared" si="1754"/>
        <v>DJ$19</v>
      </c>
      <c r="DK1388" s="190" t="str">
        <f t="shared" si="1754"/>
        <v>DK$19</v>
      </c>
      <c r="DL1388" s="190" t="str">
        <f t="shared" si="1754"/>
        <v>DL$19</v>
      </c>
    </row>
    <row r="1389" spans="1:116" x14ac:dyDescent="0.4">
      <c r="A1389" s="31" t="s">
        <v>218</v>
      </c>
      <c r="B1389" s="31" t="s">
        <v>332</v>
      </c>
      <c r="C1389" s="31"/>
      <c r="D1389" t="s">
        <v>766</v>
      </c>
      <c r="E1389" s="8" t="str">
        <f t="shared" ref="E1389" si="1755">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766</v>
      </c>
      <c r="E1390" s="8" t="str">
        <f t="shared" ref="E1390" si="1756">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766</v>
      </c>
      <c r="E1391" s="8" t="str">
        <f t="shared" si="1691"/>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766</v>
      </c>
      <c r="E1392" s="8" t="str">
        <f t="shared" si="1691"/>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766</v>
      </c>
      <c r="E1393" s="8" t="str">
        <f t="shared" si="1691"/>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766</v>
      </c>
      <c r="E1394" s="8" t="str">
        <f t="shared" ref="E1394" si="1757">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766</v>
      </c>
      <c r="E1395" s="8" t="str">
        <f t="shared" si="1691"/>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766</v>
      </c>
      <c r="E1396" s="8" t="str">
        <f t="shared" si="1691"/>
        <v>1396 FAPPE-S</v>
      </c>
      <c r="G1396" s="126" t="str">
        <f>"Capital expenditures - "&amp;SUBSTITUTE(G1389,":","")</f>
        <v>Capital expenditures - Volume driven secondary PP&amp;E</v>
      </c>
      <c r="H1396" s="27"/>
      <c r="I1396" s="180"/>
      <c r="J1396" s="180"/>
      <c r="K1396" s="252">
        <f t="shared" ref="K1396:P1396" ca="1" si="1758">SUMIF($3:$3,K$2,1396:1396)</f>
        <v>-600000</v>
      </c>
      <c r="L1396" s="252">
        <f t="shared" ca="1" si="1758"/>
        <v>-600000</v>
      </c>
      <c r="M1396" s="252">
        <f t="shared" ca="1" si="1758"/>
        <v>-600000</v>
      </c>
      <c r="N1396" s="252">
        <f t="shared" ca="1" si="1758"/>
        <v>-600000</v>
      </c>
      <c r="O1396" s="252">
        <f t="shared" ca="1" si="1758"/>
        <v>-600000</v>
      </c>
      <c r="P1396" s="252">
        <f t="shared" ca="1" si="1758"/>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766</v>
      </c>
      <c r="E1397" s="8" t="str">
        <f t="shared" si="1691"/>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766</v>
      </c>
      <c r="E1398" s="8" t="str">
        <f t="shared" si="1691"/>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766</v>
      </c>
      <c r="E1399" s="8" t="str">
        <f t="shared" si="1691"/>
        <v>1399 FAPPE-S</v>
      </c>
      <c r="G1399" s="158" t="str">
        <f>"Depreciation - "&amp;SUBSTITUTE(G1389,":","")</f>
        <v>Depreciation - Volume driven secondary PP&amp;E</v>
      </c>
      <c r="I1399" s="80">
        <f>SUMIF($5:$5,I$2,1397:1397)</f>
        <v>0</v>
      </c>
      <c r="J1399" s="80"/>
      <c r="K1399" s="24">
        <f t="shared" ref="K1399:P1399" ca="1" si="1759">SUMIF($3:$3,K$2,1399:1399)</f>
        <v>-64987</v>
      </c>
      <c r="L1399" s="24">
        <f t="shared" ca="1" si="1759"/>
        <v>-184963</v>
      </c>
      <c r="M1399" s="24">
        <f t="shared" ca="1" si="1759"/>
        <v>-304939</v>
      </c>
      <c r="N1399" s="24">
        <f t="shared" ca="1" si="1759"/>
        <v>-424915</v>
      </c>
      <c r="O1399" s="24">
        <f t="shared" ca="1" si="1759"/>
        <v>-544891</v>
      </c>
      <c r="P1399" s="24">
        <f t="shared" ca="1" si="1759"/>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766</v>
      </c>
      <c r="E1400" s="8" t="str">
        <f t="shared" si="1691"/>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766</v>
      </c>
      <c r="E1401" s="8" t="str">
        <f t="shared" si="1691"/>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766</v>
      </c>
      <c r="E1402" s="8" t="str">
        <f t="shared" si="1691"/>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766</v>
      </c>
      <c r="E1403" s="8" t="str">
        <f t="shared" ref="E1403:E1406" si="1760">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766</v>
      </c>
      <c r="E1404" s="8" t="str">
        <f t="shared" si="1760"/>
        <v>1404 FAPPE-S</v>
      </c>
      <c r="G1404" s="158" t="str">
        <f>"Gross PP&amp;E - "&amp;SUBSTITUTE(G1389,":","")</f>
        <v>Gross PP&amp;E - Volume driven secondary PP&amp;E</v>
      </c>
      <c r="I1404" s="80">
        <f>I1401</f>
        <v>0</v>
      </c>
      <c r="J1404" s="80"/>
      <c r="K1404" s="24">
        <f t="shared" ref="K1404:P1406" ca="1" si="1761">SUMIF($4:$4,K$2,1404:1404)</f>
        <v>600000</v>
      </c>
      <c r="L1404" s="24">
        <f t="shared" ca="1" si="1761"/>
        <v>1200000</v>
      </c>
      <c r="M1404" s="24">
        <f t="shared" ca="1" si="1761"/>
        <v>1800000</v>
      </c>
      <c r="N1404" s="24">
        <f t="shared" ca="1" si="1761"/>
        <v>2400000</v>
      </c>
      <c r="O1404" s="24">
        <f t="shared" ca="1" si="1761"/>
        <v>3000000</v>
      </c>
      <c r="P1404" s="24">
        <f t="shared" ca="1" si="1761"/>
        <v>3600000</v>
      </c>
      <c r="R1404" s="24">
        <f>$I1404</f>
        <v>0</v>
      </c>
      <c r="S1404" s="80">
        <f t="shared" ref="S1404:AX1404" ca="1" si="1762">-S1396+R1404</f>
        <v>50000</v>
      </c>
      <c r="T1404" s="80">
        <f t="shared" ca="1" si="1762"/>
        <v>100000</v>
      </c>
      <c r="U1404" s="80">
        <f t="shared" ca="1" si="1762"/>
        <v>150000</v>
      </c>
      <c r="V1404" s="80">
        <f t="shared" ca="1" si="1762"/>
        <v>200000</v>
      </c>
      <c r="W1404" s="80">
        <f t="shared" ca="1" si="1762"/>
        <v>250000</v>
      </c>
      <c r="X1404" s="80">
        <f t="shared" ca="1" si="1762"/>
        <v>300000</v>
      </c>
      <c r="Y1404" s="80">
        <f t="shared" ca="1" si="1762"/>
        <v>350000</v>
      </c>
      <c r="Z1404" s="80">
        <f t="shared" ca="1" si="1762"/>
        <v>400000</v>
      </c>
      <c r="AA1404" s="80">
        <f t="shared" ca="1" si="1762"/>
        <v>450000</v>
      </c>
      <c r="AB1404" s="80">
        <f t="shared" ca="1" si="1762"/>
        <v>500000</v>
      </c>
      <c r="AC1404" s="80">
        <f t="shared" ca="1" si="1762"/>
        <v>550000</v>
      </c>
      <c r="AD1404" s="80">
        <f t="shared" ca="1" si="1762"/>
        <v>600000</v>
      </c>
      <c r="AE1404" s="80">
        <f t="shared" ca="1" si="1762"/>
        <v>650000</v>
      </c>
      <c r="AF1404" s="80">
        <f t="shared" ca="1" si="1762"/>
        <v>700000</v>
      </c>
      <c r="AG1404" s="80">
        <f t="shared" ca="1" si="1762"/>
        <v>750000</v>
      </c>
      <c r="AH1404" s="80">
        <f t="shared" ca="1" si="1762"/>
        <v>800000</v>
      </c>
      <c r="AI1404" s="80">
        <f t="shared" ca="1" si="1762"/>
        <v>850000</v>
      </c>
      <c r="AJ1404" s="80">
        <f t="shared" ca="1" si="1762"/>
        <v>900000</v>
      </c>
      <c r="AK1404" s="80">
        <f t="shared" ca="1" si="1762"/>
        <v>950000</v>
      </c>
      <c r="AL1404" s="80">
        <f t="shared" ca="1" si="1762"/>
        <v>1000000</v>
      </c>
      <c r="AM1404" s="80">
        <f t="shared" ca="1" si="1762"/>
        <v>1050000</v>
      </c>
      <c r="AN1404" s="80">
        <f t="shared" ca="1" si="1762"/>
        <v>1100000</v>
      </c>
      <c r="AO1404" s="80">
        <f t="shared" ca="1" si="1762"/>
        <v>1150000</v>
      </c>
      <c r="AP1404" s="80">
        <f t="shared" ca="1" si="1762"/>
        <v>1200000</v>
      </c>
      <c r="AQ1404" s="80">
        <f t="shared" ca="1" si="1762"/>
        <v>1250000</v>
      </c>
      <c r="AR1404" s="80">
        <f t="shared" ca="1" si="1762"/>
        <v>1300000</v>
      </c>
      <c r="AS1404" s="80">
        <f t="shared" ca="1" si="1762"/>
        <v>1350000</v>
      </c>
      <c r="AT1404" s="80">
        <f t="shared" ca="1" si="1762"/>
        <v>1400000</v>
      </c>
      <c r="AU1404" s="80">
        <f t="shared" ca="1" si="1762"/>
        <v>1450000</v>
      </c>
      <c r="AV1404" s="80">
        <f t="shared" ca="1" si="1762"/>
        <v>1500000</v>
      </c>
      <c r="AW1404" s="80">
        <f t="shared" ca="1" si="1762"/>
        <v>1550000</v>
      </c>
      <c r="AX1404" s="80">
        <f t="shared" ca="1" si="1762"/>
        <v>1600000</v>
      </c>
      <c r="AY1404" s="80">
        <f t="shared" ref="AY1404:CD1404" ca="1" si="1763">-AY1396+AX1404</f>
        <v>1650000</v>
      </c>
      <c r="AZ1404" s="80">
        <f t="shared" ca="1" si="1763"/>
        <v>1700000</v>
      </c>
      <c r="BA1404" s="80">
        <f t="shared" ca="1" si="1763"/>
        <v>1750000</v>
      </c>
      <c r="BB1404" s="80">
        <f t="shared" ca="1" si="1763"/>
        <v>1800000</v>
      </c>
      <c r="BC1404" s="80">
        <f t="shared" ca="1" si="1763"/>
        <v>1850000</v>
      </c>
      <c r="BD1404" s="80">
        <f t="shared" ca="1" si="1763"/>
        <v>1900000</v>
      </c>
      <c r="BE1404" s="80">
        <f t="shared" ca="1" si="1763"/>
        <v>1950000</v>
      </c>
      <c r="BF1404" s="80">
        <f t="shared" ca="1" si="1763"/>
        <v>2000000</v>
      </c>
      <c r="BG1404" s="80">
        <f t="shared" ca="1" si="1763"/>
        <v>2050000</v>
      </c>
      <c r="BH1404" s="80">
        <f t="shared" ca="1" si="1763"/>
        <v>2100000</v>
      </c>
      <c r="BI1404" s="80">
        <f t="shared" ca="1" si="1763"/>
        <v>2150000</v>
      </c>
      <c r="BJ1404" s="80">
        <f t="shared" ca="1" si="1763"/>
        <v>2200000</v>
      </c>
      <c r="BK1404" s="80">
        <f t="shared" ca="1" si="1763"/>
        <v>2250000</v>
      </c>
      <c r="BL1404" s="80">
        <f t="shared" ca="1" si="1763"/>
        <v>2300000</v>
      </c>
      <c r="BM1404" s="80">
        <f t="shared" ca="1" si="1763"/>
        <v>2350000</v>
      </c>
      <c r="BN1404" s="80">
        <f t="shared" ca="1" si="1763"/>
        <v>2400000</v>
      </c>
      <c r="BO1404" s="80">
        <f t="shared" ca="1" si="1763"/>
        <v>2450000</v>
      </c>
      <c r="BP1404" s="80">
        <f t="shared" ca="1" si="1763"/>
        <v>2500000</v>
      </c>
      <c r="BQ1404" s="80">
        <f t="shared" ca="1" si="1763"/>
        <v>2550000</v>
      </c>
      <c r="BR1404" s="80">
        <f t="shared" ca="1" si="1763"/>
        <v>2600000</v>
      </c>
      <c r="BS1404" s="80">
        <f t="shared" ca="1" si="1763"/>
        <v>2650000</v>
      </c>
      <c r="BT1404" s="80">
        <f t="shared" ca="1" si="1763"/>
        <v>2700000</v>
      </c>
      <c r="BU1404" s="80">
        <f t="shared" ca="1" si="1763"/>
        <v>2750000</v>
      </c>
      <c r="BV1404" s="80">
        <f t="shared" ca="1" si="1763"/>
        <v>2800000</v>
      </c>
      <c r="BW1404" s="80">
        <f t="shared" ca="1" si="1763"/>
        <v>2850000</v>
      </c>
      <c r="BX1404" s="80">
        <f t="shared" ca="1" si="1763"/>
        <v>2900000</v>
      </c>
      <c r="BY1404" s="80">
        <f t="shared" ca="1" si="1763"/>
        <v>2950000</v>
      </c>
      <c r="BZ1404" s="80">
        <f t="shared" ca="1" si="1763"/>
        <v>3000000</v>
      </c>
      <c r="CA1404" s="80">
        <f t="shared" ca="1" si="1763"/>
        <v>3050000</v>
      </c>
      <c r="CB1404" s="80">
        <f t="shared" ca="1" si="1763"/>
        <v>3100000</v>
      </c>
      <c r="CC1404" s="80">
        <f t="shared" ca="1" si="1763"/>
        <v>3150000</v>
      </c>
      <c r="CD1404" s="80">
        <f t="shared" ca="1" si="1763"/>
        <v>3200000</v>
      </c>
      <c r="CE1404" s="80">
        <f t="shared" ref="CE1404:CL1404" ca="1" si="1764">-CE1396+CD1404</f>
        <v>3250000</v>
      </c>
      <c r="CF1404" s="80">
        <f t="shared" ca="1" si="1764"/>
        <v>3300000</v>
      </c>
      <c r="CG1404" s="80">
        <f t="shared" ca="1" si="1764"/>
        <v>3350000</v>
      </c>
      <c r="CH1404" s="80">
        <f t="shared" ca="1" si="1764"/>
        <v>3400000</v>
      </c>
      <c r="CI1404" s="80">
        <f t="shared" ca="1" si="1764"/>
        <v>3450000</v>
      </c>
      <c r="CJ1404" s="80">
        <f t="shared" ca="1" si="1764"/>
        <v>3500000</v>
      </c>
      <c r="CK1404" s="80">
        <f t="shared" ca="1" si="1764"/>
        <v>3550000</v>
      </c>
      <c r="CL1404" s="80">
        <f t="shared" ca="1" si="1764"/>
        <v>3600000</v>
      </c>
      <c r="CN1404" s="80">
        <f>CN1401</f>
        <v>0</v>
      </c>
      <c r="CO1404" s="80" t="e">
        <f t="shared" ref="CO1404" ca="1" si="1765">-CO1396+CN1404</f>
        <v>#N/A</v>
      </c>
      <c r="CP1404" s="80" t="e">
        <f t="shared" ref="CP1404:DL1404" ca="1" si="1766">-CP1396+CO1404</f>
        <v>#N/A</v>
      </c>
      <c r="CQ1404" s="80" t="e">
        <f t="shared" ca="1" si="1766"/>
        <v>#N/A</v>
      </c>
      <c r="CR1404" s="80" t="e">
        <f t="shared" ca="1" si="1766"/>
        <v>#N/A</v>
      </c>
      <c r="CS1404" s="80" t="e">
        <f t="shared" ca="1" si="1766"/>
        <v>#N/A</v>
      </c>
      <c r="CT1404" s="80" t="e">
        <f t="shared" ca="1" si="1766"/>
        <v>#N/A</v>
      </c>
      <c r="CU1404" s="80" t="e">
        <f t="shared" ca="1" si="1766"/>
        <v>#N/A</v>
      </c>
      <c r="CV1404" s="80" t="e">
        <f t="shared" ca="1" si="1766"/>
        <v>#N/A</v>
      </c>
      <c r="CW1404" s="80" t="e">
        <f t="shared" ca="1" si="1766"/>
        <v>#N/A</v>
      </c>
      <c r="CX1404" s="80" t="e">
        <f t="shared" ca="1" si="1766"/>
        <v>#N/A</v>
      </c>
      <c r="CY1404" s="80" t="e">
        <f t="shared" ca="1" si="1766"/>
        <v>#N/A</v>
      </c>
      <c r="CZ1404" s="80" t="e">
        <f t="shared" ca="1" si="1766"/>
        <v>#N/A</v>
      </c>
      <c r="DA1404" s="80" t="e">
        <f t="shared" ca="1" si="1766"/>
        <v>#N/A</v>
      </c>
      <c r="DB1404" s="80" t="e">
        <f t="shared" ca="1" si="1766"/>
        <v>#N/A</v>
      </c>
      <c r="DC1404" s="80" t="e">
        <f t="shared" ca="1" si="1766"/>
        <v>#N/A</v>
      </c>
      <c r="DD1404" s="80" t="e">
        <f t="shared" ca="1" si="1766"/>
        <v>#N/A</v>
      </c>
      <c r="DE1404" s="80" t="e">
        <f t="shared" ca="1" si="1766"/>
        <v>#N/A</v>
      </c>
      <c r="DF1404" s="80" t="e">
        <f t="shared" ca="1" si="1766"/>
        <v>#N/A</v>
      </c>
      <c r="DG1404" s="80" t="e">
        <f t="shared" ca="1" si="1766"/>
        <v>#N/A</v>
      </c>
      <c r="DH1404" s="80" t="e">
        <f t="shared" ca="1" si="1766"/>
        <v>#N/A</v>
      </c>
      <c r="DI1404" s="80" t="e">
        <f t="shared" ca="1" si="1766"/>
        <v>#N/A</v>
      </c>
      <c r="DJ1404" s="80" t="e">
        <f t="shared" ca="1" si="1766"/>
        <v>#N/A</v>
      </c>
      <c r="DK1404" s="80" t="e">
        <f t="shared" ca="1" si="1766"/>
        <v>#N/A</v>
      </c>
      <c r="DL1404" s="80" t="e">
        <f t="shared" ca="1" si="1766"/>
        <v>#N/A</v>
      </c>
    </row>
    <row r="1405" spans="2:116" x14ac:dyDescent="0.4">
      <c r="D1405" t="s">
        <v>766</v>
      </c>
      <c r="E1405" s="8" t="str">
        <f t="shared" si="1760"/>
        <v>1405 FAPPE-S</v>
      </c>
      <c r="G1405" s="158" t="str">
        <f>"Accumulated depreciation - "&amp;SUBSTITUTE(G1389,":","")</f>
        <v>Accumulated depreciation - Volume driven secondary PP&amp;E</v>
      </c>
      <c r="I1405" s="81">
        <f>-H1392/H1391*I1404</f>
        <v>0</v>
      </c>
      <c r="J1405" s="243"/>
      <c r="K1405" s="37">
        <f t="shared" ca="1" si="1761"/>
        <v>-64987</v>
      </c>
      <c r="L1405" s="37">
        <f t="shared" ca="1" si="1761"/>
        <v>-249950</v>
      </c>
      <c r="M1405" s="37">
        <f t="shared" ca="1" si="1761"/>
        <v>-554889</v>
      </c>
      <c r="N1405" s="37">
        <f t="shared" ca="1" si="1761"/>
        <v>-979804</v>
      </c>
      <c r="O1405" s="37">
        <f t="shared" ca="1" si="1761"/>
        <v>-1524695</v>
      </c>
      <c r="P1405" s="37">
        <f t="shared" ca="1" si="1761"/>
        <v>-2124575</v>
      </c>
      <c r="R1405" s="37">
        <f>$I1405</f>
        <v>0</v>
      </c>
      <c r="S1405" s="81">
        <f t="shared" ref="S1405:AX1405" ca="1" si="1767">R1405+S1399</f>
        <v>-833.16666666666663</v>
      </c>
      <c r="T1405" s="81">
        <f t="shared" ca="1" si="1767"/>
        <v>-2499.5</v>
      </c>
      <c r="U1405" s="81">
        <f t="shared" ca="1" si="1767"/>
        <v>-4999</v>
      </c>
      <c r="V1405" s="81">
        <f t="shared" ca="1" si="1767"/>
        <v>-8331.6666666666661</v>
      </c>
      <c r="W1405" s="81">
        <f t="shared" ca="1" si="1767"/>
        <v>-12497.5</v>
      </c>
      <c r="X1405" s="81">
        <f t="shared" ca="1" si="1767"/>
        <v>-17496.5</v>
      </c>
      <c r="Y1405" s="81">
        <f t="shared" ca="1" si="1767"/>
        <v>-23328.666666666668</v>
      </c>
      <c r="Z1405" s="81">
        <f t="shared" ca="1" si="1767"/>
        <v>-29994</v>
      </c>
      <c r="AA1405" s="81">
        <f t="shared" ca="1" si="1767"/>
        <v>-37492.5</v>
      </c>
      <c r="AB1405" s="81">
        <f t="shared" ca="1" si="1767"/>
        <v>-45824.166666666664</v>
      </c>
      <c r="AC1405" s="81">
        <f t="shared" ca="1" si="1767"/>
        <v>-54989</v>
      </c>
      <c r="AD1405" s="81">
        <f t="shared" ca="1" si="1767"/>
        <v>-64987</v>
      </c>
      <c r="AE1405" s="81">
        <f t="shared" ca="1" si="1767"/>
        <v>-75818.166666666672</v>
      </c>
      <c r="AF1405" s="81">
        <f t="shared" ca="1" si="1767"/>
        <v>-87482.5</v>
      </c>
      <c r="AG1405" s="81">
        <f t="shared" ca="1" si="1767"/>
        <v>-99980</v>
      </c>
      <c r="AH1405" s="81">
        <f t="shared" ca="1" si="1767"/>
        <v>-113310.66666666667</v>
      </c>
      <c r="AI1405" s="81">
        <f t="shared" ca="1" si="1767"/>
        <v>-127474.5</v>
      </c>
      <c r="AJ1405" s="81">
        <f t="shared" ca="1" si="1767"/>
        <v>-142471.5</v>
      </c>
      <c r="AK1405" s="81">
        <f t="shared" ca="1" si="1767"/>
        <v>-158301.66666666666</v>
      </c>
      <c r="AL1405" s="81">
        <f t="shared" ca="1" si="1767"/>
        <v>-174965</v>
      </c>
      <c r="AM1405" s="81">
        <f t="shared" ca="1" si="1767"/>
        <v>-192461.5</v>
      </c>
      <c r="AN1405" s="81">
        <f t="shared" ca="1" si="1767"/>
        <v>-210791.16666666666</v>
      </c>
      <c r="AO1405" s="81">
        <f t="shared" ca="1" si="1767"/>
        <v>-229954</v>
      </c>
      <c r="AP1405" s="81">
        <f t="shared" ca="1" si="1767"/>
        <v>-249950</v>
      </c>
      <c r="AQ1405" s="81">
        <f t="shared" ca="1" si="1767"/>
        <v>-270779.16666666669</v>
      </c>
      <c r="AR1405" s="81">
        <f t="shared" ca="1" si="1767"/>
        <v>-292441.5</v>
      </c>
      <c r="AS1405" s="81">
        <f t="shared" ca="1" si="1767"/>
        <v>-314937</v>
      </c>
      <c r="AT1405" s="81">
        <f t="shared" ca="1" si="1767"/>
        <v>-338265.66666666669</v>
      </c>
      <c r="AU1405" s="81">
        <f t="shared" ca="1" si="1767"/>
        <v>-362427.5</v>
      </c>
      <c r="AV1405" s="81">
        <f t="shared" ca="1" si="1767"/>
        <v>-387422.5</v>
      </c>
      <c r="AW1405" s="81">
        <f t="shared" ca="1" si="1767"/>
        <v>-413250.66666666669</v>
      </c>
      <c r="AX1405" s="81">
        <f t="shared" ca="1" si="1767"/>
        <v>-439912</v>
      </c>
      <c r="AY1405" s="81">
        <f t="shared" ref="AY1405:CD1405" ca="1" si="1768">AX1405+AY1399</f>
        <v>-467406.5</v>
      </c>
      <c r="AZ1405" s="81">
        <f t="shared" ca="1" si="1768"/>
        <v>-495734.16666666669</v>
      </c>
      <c r="BA1405" s="81">
        <f t="shared" ca="1" si="1768"/>
        <v>-524895</v>
      </c>
      <c r="BB1405" s="81">
        <f t="shared" ca="1" si="1768"/>
        <v>-554889</v>
      </c>
      <c r="BC1405" s="81">
        <f t="shared" ca="1" si="1768"/>
        <v>-585716.16666666663</v>
      </c>
      <c r="BD1405" s="81">
        <f t="shared" ca="1" si="1768"/>
        <v>-617376.5</v>
      </c>
      <c r="BE1405" s="81">
        <f t="shared" ca="1" si="1768"/>
        <v>-649870</v>
      </c>
      <c r="BF1405" s="81">
        <f t="shared" ca="1" si="1768"/>
        <v>-683196.66666666663</v>
      </c>
      <c r="BG1405" s="81">
        <f t="shared" ca="1" si="1768"/>
        <v>-717356.5</v>
      </c>
      <c r="BH1405" s="81">
        <f t="shared" ca="1" si="1768"/>
        <v>-752349.5</v>
      </c>
      <c r="BI1405" s="81">
        <f t="shared" ca="1" si="1768"/>
        <v>-788175.66666666663</v>
      </c>
      <c r="BJ1405" s="81">
        <f t="shared" ca="1" si="1768"/>
        <v>-824835</v>
      </c>
      <c r="BK1405" s="81">
        <f t="shared" ca="1" si="1768"/>
        <v>-862327.5</v>
      </c>
      <c r="BL1405" s="81">
        <f t="shared" ca="1" si="1768"/>
        <v>-900653.16666666663</v>
      </c>
      <c r="BM1405" s="81">
        <f t="shared" ca="1" si="1768"/>
        <v>-939812</v>
      </c>
      <c r="BN1405" s="81">
        <f t="shared" ca="1" si="1768"/>
        <v>-979804</v>
      </c>
      <c r="BO1405" s="81">
        <f t="shared" ca="1" si="1768"/>
        <v>-1020629.1666666666</v>
      </c>
      <c r="BP1405" s="81">
        <f t="shared" ca="1" si="1768"/>
        <v>-1062287.5</v>
      </c>
      <c r="BQ1405" s="81">
        <f t="shared" ca="1" si="1768"/>
        <v>-1104779</v>
      </c>
      <c r="BR1405" s="81">
        <f t="shared" ca="1" si="1768"/>
        <v>-1148103.6666666667</v>
      </c>
      <c r="BS1405" s="81">
        <f t="shared" ca="1" si="1768"/>
        <v>-1192261.5</v>
      </c>
      <c r="BT1405" s="81">
        <f t="shared" ca="1" si="1768"/>
        <v>-1237252.5</v>
      </c>
      <c r="BU1405" s="81">
        <f t="shared" ca="1" si="1768"/>
        <v>-1283076.6666666667</v>
      </c>
      <c r="BV1405" s="81">
        <f t="shared" ca="1" si="1768"/>
        <v>-1329734</v>
      </c>
      <c r="BW1405" s="81">
        <f t="shared" ca="1" si="1768"/>
        <v>-1377224.5</v>
      </c>
      <c r="BX1405" s="81">
        <f t="shared" ca="1" si="1768"/>
        <v>-1425548.1666666667</v>
      </c>
      <c r="BY1405" s="81">
        <f t="shared" ca="1" si="1768"/>
        <v>-1474705</v>
      </c>
      <c r="BZ1405" s="81">
        <f t="shared" ca="1" si="1768"/>
        <v>-1524695</v>
      </c>
      <c r="CA1405" s="81">
        <f t="shared" ca="1" si="1768"/>
        <v>-1574685</v>
      </c>
      <c r="CB1405" s="81">
        <f t="shared" ca="1" si="1768"/>
        <v>-1624675</v>
      </c>
      <c r="CC1405" s="81">
        <f t="shared" ca="1" si="1768"/>
        <v>-1674665</v>
      </c>
      <c r="CD1405" s="81">
        <f t="shared" ca="1" si="1768"/>
        <v>-1724655</v>
      </c>
      <c r="CE1405" s="81">
        <f t="shared" ref="CE1405:CL1405" ca="1" si="1769">CD1405+CE1399</f>
        <v>-1774645</v>
      </c>
      <c r="CF1405" s="81">
        <f t="shared" ca="1" si="1769"/>
        <v>-1824635</v>
      </c>
      <c r="CG1405" s="81">
        <f t="shared" ca="1" si="1769"/>
        <v>-1874625</v>
      </c>
      <c r="CH1405" s="81">
        <f t="shared" ca="1" si="1769"/>
        <v>-1924615</v>
      </c>
      <c r="CI1405" s="81">
        <f t="shared" ca="1" si="1769"/>
        <v>-1974605</v>
      </c>
      <c r="CJ1405" s="81">
        <f t="shared" ca="1" si="1769"/>
        <v>-2024595</v>
      </c>
      <c r="CK1405" s="81">
        <f t="shared" ca="1" si="1769"/>
        <v>-2074585</v>
      </c>
      <c r="CL1405" s="81">
        <f t="shared" ca="1" si="1769"/>
        <v>-2124575</v>
      </c>
      <c r="CN1405" s="81">
        <f>-H1392/H1391*CN1404</f>
        <v>0</v>
      </c>
      <c r="CO1405" s="81" t="e">
        <f t="shared" ref="CO1405" si="1770">CN1405+CO1399</f>
        <v>#N/A</v>
      </c>
      <c r="CP1405" s="81" t="e">
        <f t="shared" ref="CP1405:DL1405" si="1771">CO1405+CP1399</f>
        <v>#N/A</v>
      </c>
      <c r="CQ1405" s="81" t="e">
        <f t="shared" si="1771"/>
        <v>#N/A</v>
      </c>
      <c r="CR1405" s="81" t="e">
        <f t="shared" si="1771"/>
        <v>#N/A</v>
      </c>
      <c r="CS1405" s="81" t="e">
        <f t="shared" si="1771"/>
        <v>#N/A</v>
      </c>
      <c r="CT1405" s="81" t="e">
        <f t="shared" si="1771"/>
        <v>#N/A</v>
      </c>
      <c r="CU1405" s="81" t="e">
        <f t="shared" si="1771"/>
        <v>#N/A</v>
      </c>
      <c r="CV1405" s="81" t="e">
        <f t="shared" si="1771"/>
        <v>#N/A</v>
      </c>
      <c r="CW1405" s="81" t="e">
        <f t="shared" si="1771"/>
        <v>#N/A</v>
      </c>
      <c r="CX1405" s="81" t="e">
        <f t="shared" si="1771"/>
        <v>#N/A</v>
      </c>
      <c r="CY1405" s="81" t="e">
        <f t="shared" si="1771"/>
        <v>#N/A</v>
      </c>
      <c r="CZ1405" s="81" t="e">
        <f t="shared" si="1771"/>
        <v>#N/A</v>
      </c>
      <c r="DA1405" s="81" t="e">
        <f t="shared" si="1771"/>
        <v>#N/A</v>
      </c>
      <c r="DB1405" s="81" t="e">
        <f t="shared" si="1771"/>
        <v>#N/A</v>
      </c>
      <c r="DC1405" s="81" t="e">
        <f t="shared" si="1771"/>
        <v>#N/A</v>
      </c>
      <c r="DD1405" s="81" t="e">
        <f t="shared" si="1771"/>
        <v>#N/A</v>
      </c>
      <c r="DE1405" s="81" t="e">
        <f t="shared" si="1771"/>
        <v>#N/A</v>
      </c>
      <c r="DF1405" s="81" t="e">
        <f t="shared" si="1771"/>
        <v>#N/A</v>
      </c>
      <c r="DG1405" s="81" t="e">
        <f t="shared" si="1771"/>
        <v>#N/A</v>
      </c>
      <c r="DH1405" s="81" t="e">
        <f t="shared" si="1771"/>
        <v>#N/A</v>
      </c>
      <c r="DI1405" s="81" t="e">
        <f t="shared" si="1771"/>
        <v>#N/A</v>
      </c>
      <c r="DJ1405" s="81" t="e">
        <f t="shared" si="1771"/>
        <v>#N/A</v>
      </c>
      <c r="DK1405" s="81" t="e">
        <f t="shared" si="1771"/>
        <v>#N/A</v>
      </c>
      <c r="DL1405" s="81" t="e">
        <f t="shared" si="1771"/>
        <v>#N/A</v>
      </c>
    </row>
    <row r="1406" spans="2:116" x14ac:dyDescent="0.4">
      <c r="C1406" t="s">
        <v>240</v>
      </c>
      <c r="D1406" t="s">
        <v>766</v>
      </c>
      <c r="E1406" s="8" t="str">
        <f t="shared" si="1760"/>
        <v>1406 FAPPE-S</v>
      </c>
      <c r="G1406" s="126" t="str">
        <f>"Net PP&amp;E - "&amp;SUBSTITUTE(G1389,":","")</f>
        <v>Net PP&amp;E - Volume driven secondary PP&amp;E</v>
      </c>
      <c r="H1406" s="27"/>
      <c r="I1406" s="77">
        <f>SUM(I1404:I1405)</f>
        <v>0</v>
      </c>
      <c r="J1406" s="77"/>
      <c r="K1406" s="33">
        <f t="shared" ca="1" si="1761"/>
        <v>535013</v>
      </c>
      <c r="L1406" s="33">
        <f t="shared" ca="1" si="1761"/>
        <v>950050</v>
      </c>
      <c r="M1406" s="33">
        <f t="shared" ca="1" si="1761"/>
        <v>1245111</v>
      </c>
      <c r="N1406" s="33">
        <f t="shared" ca="1" si="1761"/>
        <v>1420196</v>
      </c>
      <c r="O1406" s="33">
        <f t="shared" ca="1" si="1761"/>
        <v>1475305</v>
      </c>
      <c r="P1406" s="33">
        <f t="shared" ca="1" si="1761"/>
        <v>1475425</v>
      </c>
      <c r="Q1406" s="33"/>
      <c r="R1406" s="33">
        <f>$I1406</f>
        <v>0</v>
      </c>
      <c r="S1406" s="77">
        <f t="shared" ref="S1406:AX1406" ca="1" si="1772">SUM(S1404:S1405)</f>
        <v>49166.833333333336</v>
      </c>
      <c r="T1406" s="77">
        <f t="shared" ca="1" si="1772"/>
        <v>97500.5</v>
      </c>
      <c r="U1406" s="77">
        <f t="shared" ca="1" si="1772"/>
        <v>145001</v>
      </c>
      <c r="V1406" s="77">
        <f t="shared" ca="1" si="1772"/>
        <v>191668.33333333334</v>
      </c>
      <c r="W1406" s="77">
        <f t="shared" ca="1" si="1772"/>
        <v>237502.5</v>
      </c>
      <c r="X1406" s="77">
        <f t="shared" ca="1" si="1772"/>
        <v>282503.5</v>
      </c>
      <c r="Y1406" s="77">
        <f t="shared" ca="1" si="1772"/>
        <v>326671.33333333331</v>
      </c>
      <c r="Z1406" s="77">
        <f t="shared" ca="1" si="1772"/>
        <v>370006</v>
      </c>
      <c r="AA1406" s="77">
        <f t="shared" ca="1" si="1772"/>
        <v>412507.5</v>
      </c>
      <c r="AB1406" s="77">
        <f t="shared" ca="1" si="1772"/>
        <v>454175.83333333331</v>
      </c>
      <c r="AC1406" s="77">
        <f t="shared" ca="1" si="1772"/>
        <v>495011</v>
      </c>
      <c r="AD1406" s="77">
        <f t="shared" ca="1" si="1772"/>
        <v>535013</v>
      </c>
      <c r="AE1406" s="77">
        <f t="shared" ca="1" si="1772"/>
        <v>574181.83333333337</v>
      </c>
      <c r="AF1406" s="77">
        <f t="shared" ca="1" si="1772"/>
        <v>612517.5</v>
      </c>
      <c r="AG1406" s="77">
        <f t="shared" ca="1" si="1772"/>
        <v>650020</v>
      </c>
      <c r="AH1406" s="77">
        <f t="shared" ca="1" si="1772"/>
        <v>686689.33333333337</v>
      </c>
      <c r="AI1406" s="77">
        <f t="shared" ca="1" si="1772"/>
        <v>722525.5</v>
      </c>
      <c r="AJ1406" s="77">
        <f t="shared" ca="1" si="1772"/>
        <v>757528.5</v>
      </c>
      <c r="AK1406" s="77">
        <f t="shared" ca="1" si="1772"/>
        <v>791698.33333333337</v>
      </c>
      <c r="AL1406" s="77">
        <f t="shared" ca="1" si="1772"/>
        <v>825035</v>
      </c>
      <c r="AM1406" s="77">
        <f t="shared" ca="1" si="1772"/>
        <v>857538.5</v>
      </c>
      <c r="AN1406" s="77">
        <f t="shared" ca="1" si="1772"/>
        <v>889208.83333333337</v>
      </c>
      <c r="AO1406" s="77">
        <f t="shared" ca="1" si="1772"/>
        <v>920046</v>
      </c>
      <c r="AP1406" s="77">
        <f t="shared" ca="1" si="1772"/>
        <v>950050</v>
      </c>
      <c r="AQ1406" s="77">
        <f t="shared" ca="1" si="1772"/>
        <v>979220.83333333326</v>
      </c>
      <c r="AR1406" s="77">
        <f t="shared" ca="1" si="1772"/>
        <v>1007558.5</v>
      </c>
      <c r="AS1406" s="77">
        <f t="shared" ca="1" si="1772"/>
        <v>1035063</v>
      </c>
      <c r="AT1406" s="77">
        <f t="shared" ca="1" si="1772"/>
        <v>1061734.3333333333</v>
      </c>
      <c r="AU1406" s="77">
        <f t="shared" ca="1" si="1772"/>
        <v>1087572.5</v>
      </c>
      <c r="AV1406" s="77">
        <f t="shared" ca="1" si="1772"/>
        <v>1112577.5</v>
      </c>
      <c r="AW1406" s="77">
        <f t="shared" ca="1" si="1772"/>
        <v>1136749.3333333333</v>
      </c>
      <c r="AX1406" s="77">
        <f t="shared" ca="1" si="1772"/>
        <v>1160088</v>
      </c>
      <c r="AY1406" s="77">
        <f t="shared" ref="AY1406:CD1406" ca="1" si="1773">SUM(AY1404:AY1405)</f>
        <v>1182593.5</v>
      </c>
      <c r="AZ1406" s="77">
        <f t="shared" ca="1" si="1773"/>
        <v>1204265.8333333333</v>
      </c>
      <c r="BA1406" s="77">
        <f t="shared" ca="1" si="1773"/>
        <v>1225105</v>
      </c>
      <c r="BB1406" s="77">
        <f t="shared" ca="1" si="1773"/>
        <v>1245111</v>
      </c>
      <c r="BC1406" s="77">
        <f t="shared" ca="1" si="1773"/>
        <v>1264283.8333333335</v>
      </c>
      <c r="BD1406" s="77">
        <f t="shared" ca="1" si="1773"/>
        <v>1282623.5</v>
      </c>
      <c r="BE1406" s="77">
        <f t="shared" ca="1" si="1773"/>
        <v>1300130</v>
      </c>
      <c r="BF1406" s="77">
        <f t="shared" ca="1" si="1773"/>
        <v>1316803.3333333335</v>
      </c>
      <c r="BG1406" s="77">
        <f t="shared" ca="1" si="1773"/>
        <v>1332643.5</v>
      </c>
      <c r="BH1406" s="77">
        <f t="shared" ca="1" si="1773"/>
        <v>1347650.5</v>
      </c>
      <c r="BI1406" s="77">
        <f t="shared" ca="1" si="1773"/>
        <v>1361824.3333333335</v>
      </c>
      <c r="BJ1406" s="77">
        <f t="shared" ca="1" si="1773"/>
        <v>1375165</v>
      </c>
      <c r="BK1406" s="77">
        <f t="shared" ca="1" si="1773"/>
        <v>1387672.5</v>
      </c>
      <c r="BL1406" s="77">
        <f t="shared" ca="1" si="1773"/>
        <v>1399346.8333333335</v>
      </c>
      <c r="BM1406" s="77">
        <f t="shared" ca="1" si="1773"/>
        <v>1410188</v>
      </c>
      <c r="BN1406" s="77">
        <f t="shared" ca="1" si="1773"/>
        <v>1420196</v>
      </c>
      <c r="BO1406" s="77">
        <f t="shared" ca="1" si="1773"/>
        <v>1429370.8333333335</v>
      </c>
      <c r="BP1406" s="77">
        <f t="shared" ca="1" si="1773"/>
        <v>1437712.5</v>
      </c>
      <c r="BQ1406" s="77">
        <f t="shared" ca="1" si="1773"/>
        <v>1445221</v>
      </c>
      <c r="BR1406" s="77">
        <f t="shared" ca="1" si="1773"/>
        <v>1451896.3333333333</v>
      </c>
      <c r="BS1406" s="77">
        <f t="shared" ca="1" si="1773"/>
        <v>1457738.5</v>
      </c>
      <c r="BT1406" s="77">
        <f t="shared" ca="1" si="1773"/>
        <v>1462747.5</v>
      </c>
      <c r="BU1406" s="77">
        <f t="shared" ca="1" si="1773"/>
        <v>1466923.3333333333</v>
      </c>
      <c r="BV1406" s="77">
        <f t="shared" ca="1" si="1773"/>
        <v>1470266</v>
      </c>
      <c r="BW1406" s="77">
        <f t="shared" ca="1" si="1773"/>
        <v>1472775.5</v>
      </c>
      <c r="BX1406" s="77">
        <f t="shared" ca="1" si="1773"/>
        <v>1474451.8333333333</v>
      </c>
      <c r="BY1406" s="77">
        <f t="shared" ca="1" si="1773"/>
        <v>1475295</v>
      </c>
      <c r="BZ1406" s="77">
        <f t="shared" ca="1" si="1773"/>
        <v>1475305</v>
      </c>
      <c r="CA1406" s="77">
        <f t="shared" ca="1" si="1773"/>
        <v>1475315</v>
      </c>
      <c r="CB1406" s="77">
        <f t="shared" ca="1" si="1773"/>
        <v>1475325</v>
      </c>
      <c r="CC1406" s="77">
        <f t="shared" ca="1" si="1773"/>
        <v>1475335</v>
      </c>
      <c r="CD1406" s="77">
        <f t="shared" ca="1" si="1773"/>
        <v>1475345</v>
      </c>
      <c r="CE1406" s="77">
        <f t="shared" ref="CE1406:CL1406" ca="1" si="1774">SUM(CE1404:CE1405)</f>
        <v>1475355</v>
      </c>
      <c r="CF1406" s="77">
        <f t="shared" ca="1" si="1774"/>
        <v>1475365</v>
      </c>
      <c r="CG1406" s="77">
        <f t="shared" ca="1" si="1774"/>
        <v>1475375</v>
      </c>
      <c r="CH1406" s="77">
        <f t="shared" ca="1" si="1774"/>
        <v>1475385</v>
      </c>
      <c r="CI1406" s="77">
        <f t="shared" ca="1" si="1774"/>
        <v>1475395</v>
      </c>
      <c r="CJ1406" s="77">
        <f t="shared" ca="1" si="1774"/>
        <v>1475405</v>
      </c>
      <c r="CK1406" s="77">
        <f t="shared" ca="1" si="1774"/>
        <v>1475415</v>
      </c>
      <c r="CL1406" s="77">
        <f t="shared" ca="1" si="1774"/>
        <v>1475425</v>
      </c>
      <c r="CN1406" s="77">
        <f>SUM(CN1404:CN1405)</f>
        <v>0</v>
      </c>
      <c r="CO1406" s="77" t="e">
        <f t="shared" ref="CO1406" ca="1" si="1775">SUM(CO1404:CO1405)</f>
        <v>#N/A</v>
      </c>
      <c r="CP1406" s="77" t="e">
        <f t="shared" ref="CP1406:DK1406" ca="1" si="1776">SUM(CP1404:CP1405)</f>
        <v>#N/A</v>
      </c>
      <c r="CQ1406" s="77" t="e">
        <f t="shared" ca="1" si="1776"/>
        <v>#N/A</v>
      </c>
      <c r="CR1406" s="77" t="e">
        <f t="shared" ca="1" si="1776"/>
        <v>#N/A</v>
      </c>
      <c r="CS1406" s="77" t="e">
        <f t="shared" ca="1" si="1776"/>
        <v>#N/A</v>
      </c>
      <c r="CT1406" s="77" t="e">
        <f t="shared" ca="1" si="1776"/>
        <v>#N/A</v>
      </c>
      <c r="CU1406" s="77" t="e">
        <f t="shared" ca="1" si="1776"/>
        <v>#N/A</v>
      </c>
      <c r="CV1406" s="77" t="e">
        <f t="shared" ca="1" si="1776"/>
        <v>#N/A</v>
      </c>
      <c r="CW1406" s="77" t="e">
        <f t="shared" ca="1" si="1776"/>
        <v>#N/A</v>
      </c>
      <c r="CX1406" s="77" t="e">
        <f t="shared" ca="1" si="1776"/>
        <v>#N/A</v>
      </c>
      <c r="CY1406" s="77" t="e">
        <f t="shared" ca="1" si="1776"/>
        <v>#N/A</v>
      </c>
      <c r="CZ1406" s="77" t="e">
        <f t="shared" ca="1" si="1776"/>
        <v>#N/A</v>
      </c>
      <c r="DA1406" s="77" t="e">
        <f t="shared" ca="1" si="1776"/>
        <v>#N/A</v>
      </c>
      <c r="DB1406" s="77" t="e">
        <f t="shared" ca="1" si="1776"/>
        <v>#N/A</v>
      </c>
      <c r="DC1406" s="77" t="e">
        <f t="shared" ca="1" si="1776"/>
        <v>#N/A</v>
      </c>
      <c r="DD1406" s="77" t="e">
        <f t="shared" ca="1" si="1776"/>
        <v>#N/A</v>
      </c>
      <c r="DE1406" s="77" t="e">
        <f t="shared" ca="1" si="1776"/>
        <v>#N/A</v>
      </c>
      <c r="DF1406" s="77" t="e">
        <f t="shared" ca="1" si="1776"/>
        <v>#N/A</v>
      </c>
      <c r="DG1406" s="77" t="e">
        <f t="shared" ca="1" si="1776"/>
        <v>#N/A</v>
      </c>
      <c r="DH1406" s="77" t="e">
        <f t="shared" ca="1" si="1776"/>
        <v>#N/A</v>
      </c>
      <c r="DI1406" s="77" t="e">
        <f t="shared" ca="1" si="1776"/>
        <v>#N/A</v>
      </c>
      <c r="DJ1406" s="77" t="e">
        <f t="shared" ca="1" si="1776"/>
        <v>#N/A</v>
      </c>
      <c r="DK1406" s="77" t="e">
        <f t="shared" ca="1" si="1776"/>
        <v>#N/A</v>
      </c>
      <c r="DL1406" s="77" t="e">
        <f t="shared" ref="DL1406" ca="1" si="1777">SUM(DL1404:DL1405)</f>
        <v>#N/A</v>
      </c>
    </row>
    <row r="1407" spans="2:116" x14ac:dyDescent="0.4">
      <c r="B1407" t="s">
        <v>244</v>
      </c>
      <c r="D1407" t="s">
        <v>766</v>
      </c>
      <c r="E1407" s="8" t="str">
        <f t="shared" ref="E1407" si="1778">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766</v>
      </c>
      <c r="E1408" s="8" t="str">
        <f t="shared" si="1691"/>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766</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766</v>
      </c>
      <c r="E1410" s="8" t="str">
        <f t="shared" si="1691"/>
        <v>1410 FAPPE-S</v>
      </c>
      <c r="G1410" s="136" t="str">
        <f>G1383</f>
        <v>Primary revenue driver</v>
      </c>
      <c r="K1410" s="53"/>
      <c r="L1410" s="53"/>
      <c r="M1410" s="53"/>
      <c r="N1410" s="53"/>
      <c r="O1410" s="53"/>
      <c r="P1410" s="53"/>
      <c r="R1410" s="24"/>
      <c r="S1410" s="179" t="str">
        <f t="shared" ref="S1410:AX1410" si="1779">S1383</f>
        <v>S$16</v>
      </c>
      <c r="T1410" s="179" t="str">
        <f t="shared" si="1779"/>
        <v>T$16</v>
      </c>
      <c r="U1410" s="179" t="str">
        <f t="shared" si="1779"/>
        <v>U$16</v>
      </c>
      <c r="V1410" s="179" t="str">
        <f t="shared" si="1779"/>
        <v>V$16</v>
      </c>
      <c r="W1410" s="179" t="str">
        <f t="shared" si="1779"/>
        <v>W$16</v>
      </c>
      <c r="X1410" s="179" t="str">
        <f t="shared" si="1779"/>
        <v>X$16</v>
      </c>
      <c r="Y1410" s="179" t="str">
        <f t="shared" si="1779"/>
        <v>Y$16</v>
      </c>
      <c r="Z1410" s="179" t="str">
        <f t="shared" si="1779"/>
        <v>Z$16</v>
      </c>
      <c r="AA1410" s="179" t="str">
        <f t="shared" si="1779"/>
        <v>AA$16</v>
      </c>
      <c r="AB1410" s="179" t="str">
        <f t="shared" si="1779"/>
        <v>AB$16</v>
      </c>
      <c r="AC1410" s="179" t="str">
        <f t="shared" si="1779"/>
        <v>AC$16</v>
      </c>
      <c r="AD1410" s="179" t="str">
        <f t="shared" si="1779"/>
        <v>AD$16</v>
      </c>
      <c r="AE1410" s="179" t="str">
        <f t="shared" si="1779"/>
        <v>AE$16</v>
      </c>
      <c r="AF1410" s="179" t="str">
        <f t="shared" si="1779"/>
        <v>AF$16</v>
      </c>
      <c r="AG1410" s="179" t="str">
        <f t="shared" si="1779"/>
        <v>AG$16</v>
      </c>
      <c r="AH1410" s="179" t="str">
        <f t="shared" si="1779"/>
        <v>AH$16</v>
      </c>
      <c r="AI1410" s="179" t="str">
        <f t="shared" si="1779"/>
        <v>AI$16</v>
      </c>
      <c r="AJ1410" s="179" t="str">
        <f t="shared" si="1779"/>
        <v>AJ$16</v>
      </c>
      <c r="AK1410" s="179" t="str">
        <f t="shared" si="1779"/>
        <v>AK$16</v>
      </c>
      <c r="AL1410" s="179" t="str">
        <f t="shared" si="1779"/>
        <v>AL$16</v>
      </c>
      <c r="AM1410" s="179" t="str">
        <f t="shared" si="1779"/>
        <v>AM$16</v>
      </c>
      <c r="AN1410" s="179" t="str">
        <f t="shared" si="1779"/>
        <v>AN$16</v>
      </c>
      <c r="AO1410" s="179" t="str">
        <f t="shared" si="1779"/>
        <v>AO$16</v>
      </c>
      <c r="AP1410" s="179" t="str">
        <f t="shared" si="1779"/>
        <v>AP$16</v>
      </c>
      <c r="AQ1410" s="179" t="str">
        <f t="shared" si="1779"/>
        <v>AQ$16</v>
      </c>
      <c r="AR1410" s="179" t="str">
        <f t="shared" si="1779"/>
        <v>AR$16</v>
      </c>
      <c r="AS1410" s="179" t="str">
        <f t="shared" si="1779"/>
        <v>AS$16</v>
      </c>
      <c r="AT1410" s="179" t="str">
        <f t="shared" si="1779"/>
        <v>AT$16</v>
      </c>
      <c r="AU1410" s="179" t="str">
        <f t="shared" si="1779"/>
        <v>AU$16</v>
      </c>
      <c r="AV1410" s="179" t="str">
        <f t="shared" si="1779"/>
        <v>AV$16</v>
      </c>
      <c r="AW1410" s="179" t="str">
        <f t="shared" si="1779"/>
        <v>AW$16</v>
      </c>
      <c r="AX1410" s="179" t="str">
        <f t="shared" si="1779"/>
        <v>AX$16</v>
      </c>
      <c r="AY1410" s="179" t="str">
        <f t="shared" ref="AY1410:CD1410" si="1780">AY1383</f>
        <v>AY$16</v>
      </c>
      <c r="AZ1410" s="179" t="str">
        <f t="shared" si="1780"/>
        <v>AZ$16</v>
      </c>
      <c r="BA1410" s="179" t="str">
        <f t="shared" si="1780"/>
        <v>BA$16</v>
      </c>
      <c r="BB1410" s="179" t="str">
        <f t="shared" si="1780"/>
        <v>BB$16</v>
      </c>
      <c r="BC1410" s="179" t="str">
        <f t="shared" si="1780"/>
        <v>BC$16</v>
      </c>
      <c r="BD1410" s="179" t="str">
        <f t="shared" si="1780"/>
        <v>BD$16</v>
      </c>
      <c r="BE1410" s="179" t="str">
        <f t="shared" si="1780"/>
        <v>BE$16</v>
      </c>
      <c r="BF1410" s="179" t="str">
        <f t="shared" si="1780"/>
        <v>BF$16</v>
      </c>
      <c r="BG1410" s="179" t="str">
        <f t="shared" si="1780"/>
        <v>BG$16</v>
      </c>
      <c r="BH1410" s="179" t="str">
        <f t="shared" si="1780"/>
        <v>BH$16</v>
      </c>
      <c r="BI1410" s="179" t="str">
        <f t="shared" si="1780"/>
        <v>BI$16</v>
      </c>
      <c r="BJ1410" s="179" t="str">
        <f t="shared" si="1780"/>
        <v>BJ$16</v>
      </c>
      <c r="BK1410" s="179" t="str">
        <f t="shared" si="1780"/>
        <v>BK$16</v>
      </c>
      <c r="BL1410" s="179" t="str">
        <f t="shared" si="1780"/>
        <v>BL$16</v>
      </c>
      <c r="BM1410" s="179" t="str">
        <f t="shared" si="1780"/>
        <v>BM$16</v>
      </c>
      <c r="BN1410" s="179" t="str">
        <f t="shared" si="1780"/>
        <v>BN$16</v>
      </c>
      <c r="BO1410" s="179" t="str">
        <f t="shared" si="1780"/>
        <v>BO$16</v>
      </c>
      <c r="BP1410" s="179" t="str">
        <f t="shared" si="1780"/>
        <v>BP$16</v>
      </c>
      <c r="BQ1410" s="179" t="str">
        <f t="shared" si="1780"/>
        <v>BQ$16</v>
      </c>
      <c r="BR1410" s="179" t="str">
        <f t="shared" si="1780"/>
        <v>BR$16</v>
      </c>
      <c r="BS1410" s="179" t="str">
        <f t="shared" si="1780"/>
        <v>BS$16</v>
      </c>
      <c r="BT1410" s="179" t="str">
        <f t="shared" si="1780"/>
        <v>BT$16</v>
      </c>
      <c r="BU1410" s="179" t="str">
        <f t="shared" si="1780"/>
        <v>BU$16</v>
      </c>
      <c r="BV1410" s="179" t="str">
        <f t="shared" si="1780"/>
        <v>BV$16</v>
      </c>
      <c r="BW1410" s="179" t="str">
        <f t="shared" si="1780"/>
        <v>BW$16</v>
      </c>
      <c r="BX1410" s="179" t="str">
        <f t="shared" si="1780"/>
        <v>BX$16</v>
      </c>
      <c r="BY1410" s="179" t="str">
        <f t="shared" si="1780"/>
        <v>BY$16</v>
      </c>
      <c r="BZ1410" s="179" t="str">
        <f t="shared" si="1780"/>
        <v>BZ$16</v>
      </c>
      <c r="CA1410" s="179" t="str">
        <f t="shared" si="1780"/>
        <v>CA$16</v>
      </c>
      <c r="CB1410" s="179" t="str">
        <f t="shared" si="1780"/>
        <v>CB$16</v>
      </c>
      <c r="CC1410" s="179" t="str">
        <f t="shared" si="1780"/>
        <v>CC$16</v>
      </c>
      <c r="CD1410" s="179" t="str">
        <f t="shared" si="1780"/>
        <v>CD$16</v>
      </c>
      <c r="CE1410" s="179" t="str">
        <f t="shared" ref="CE1410:CL1410" si="1781">CE1383</f>
        <v>CE$16</v>
      </c>
      <c r="CF1410" s="179" t="str">
        <f t="shared" si="1781"/>
        <v>CF$16</v>
      </c>
      <c r="CG1410" s="179" t="str">
        <f t="shared" si="1781"/>
        <v>CG$16</v>
      </c>
      <c r="CH1410" s="179" t="str">
        <f t="shared" si="1781"/>
        <v>CH$16</v>
      </c>
      <c r="CI1410" s="179" t="str">
        <f t="shared" si="1781"/>
        <v>CI$16</v>
      </c>
      <c r="CJ1410" s="179" t="str">
        <f t="shared" si="1781"/>
        <v>CJ$16</v>
      </c>
      <c r="CK1410" s="179" t="str">
        <f t="shared" si="1781"/>
        <v>CK$16</v>
      </c>
      <c r="CL1410" s="179" t="str">
        <f t="shared" si="1781"/>
        <v>CL$16</v>
      </c>
      <c r="CO1410" s="179" t="str">
        <f t="shared" ref="CO1410:DL1410" si="1782">CO1383</f>
        <v>CO$16</v>
      </c>
      <c r="CP1410" s="179" t="str">
        <f t="shared" si="1782"/>
        <v>CP$16</v>
      </c>
      <c r="CQ1410" s="179" t="str">
        <f t="shared" si="1782"/>
        <v>CQ$16</v>
      </c>
      <c r="CR1410" s="179" t="str">
        <f t="shared" si="1782"/>
        <v>CR$16</v>
      </c>
      <c r="CS1410" s="179" t="str">
        <f t="shared" si="1782"/>
        <v>CS$16</v>
      </c>
      <c r="CT1410" s="179" t="str">
        <f t="shared" si="1782"/>
        <v>CT$16</v>
      </c>
      <c r="CU1410" s="179" t="str">
        <f t="shared" si="1782"/>
        <v>CU$16</v>
      </c>
      <c r="CV1410" s="179" t="str">
        <f t="shared" si="1782"/>
        <v>CV$16</v>
      </c>
      <c r="CW1410" s="179" t="str">
        <f t="shared" si="1782"/>
        <v>CW$16</v>
      </c>
      <c r="CX1410" s="179" t="str">
        <f t="shared" si="1782"/>
        <v>CX$16</v>
      </c>
      <c r="CY1410" s="179" t="str">
        <f t="shared" si="1782"/>
        <v>CY$16</v>
      </c>
      <c r="CZ1410" s="179" t="str">
        <f t="shared" si="1782"/>
        <v>CZ$16</v>
      </c>
      <c r="DA1410" s="179" t="str">
        <f t="shared" si="1782"/>
        <v>DA$16</v>
      </c>
      <c r="DB1410" s="179" t="str">
        <f t="shared" si="1782"/>
        <v>DB$16</v>
      </c>
      <c r="DC1410" s="179" t="str">
        <f t="shared" si="1782"/>
        <v>DC$16</v>
      </c>
      <c r="DD1410" s="179" t="str">
        <f t="shared" si="1782"/>
        <v>DD$16</v>
      </c>
      <c r="DE1410" s="179" t="str">
        <f t="shared" si="1782"/>
        <v>DE$16</v>
      </c>
      <c r="DF1410" s="179" t="str">
        <f t="shared" si="1782"/>
        <v>DF$16</v>
      </c>
      <c r="DG1410" s="179" t="str">
        <f t="shared" si="1782"/>
        <v>DG$16</v>
      </c>
      <c r="DH1410" s="179" t="str">
        <f t="shared" si="1782"/>
        <v>DH$16</v>
      </c>
      <c r="DI1410" s="179" t="str">
        <f t="shared" si="1782"/>
        <v>DI$16</v>
      </c>
      <c r="DJ1410" s="179" t="str">
        <f t="shared" si="1782"/>
        <v>DJ$16</v>
      </c>
      <c r="DK1410" s="179" t="str">
        <f t="shared" si="1782"/>
        <v>DK$16</v>
      </c>
      <c r="DL1410" s="179" t="str">
        <f t="shared" si="1782"/>
        <v>DL$16</v>
      </c>
    </row>
    <row r="1411" spans="1:116" x14ac:dyDescent="0.4">
      <c r="B1411" t="s">
        <v>332</v>
      </c>
      <c r="D1411" t="s">
        <v>766</v>
      </c>
      <c r="E1411" s="8" t="str">
        <f t="shared" si="1691"/>
        <v>1411 FAPPE-S</v>
      </c>
      <c r="G1411" s="136" t="str">
        <f>G1384</f>
        <v>Primary volume driver</v>
      </c>
      <c r="H1411" s="12"/>
      <c r="I1411" s="60"/>
      <c r="J1411" s="60"/>
      <c r="K1411" s="15"/>
      <c r="L1411" s="15"/>
      <c r="M1411" s="15"/>
      <c r="N1411" s="15"/>
      <c r="O1411" s="15"/>
      <c r="P1411" s="15"/>
      <c r="R1411" s="15"/>
      <c r="S1411" s="179" t="str">
        <f t="shared" ref="S1411:AX1411" si="1783">S1384</f>
        <v>S$17</v>
      </c>
      <c r="T1411" s="179" t="str">
        <f t="shared" si="1783"/>
        <v>T$17</v>
      </c>
      <c r="U1411" s="179" t="str">
        <f t="shared" si="1783"/>
        <v>U$17</v>
      </c>
      <c r="V1411" s="179" t="str">
        <f t="shared" si="1783"/>
        <v>V$17</v>
      </c>
      <c r="W1411" s="179" t="str">
        <f t="shared" si="1783"/>
        <v>W$17</v>
      </c>
      <c r="X1411" s="179" t="str">
        <f t="shared" si="1783"/>
        <v>X$17</v>
      </c>
      <c r="Y1411" s="179" t="str">
        <f t="shared" si="1783"/>
        <v>Y$17</v>
      </c>
      <c r="Z1411" s="179" t="str">
        <f t="shared" si="1783"/>
        <v>Z$17</v>
      </c>
      <c r="AA1411" s="179" t="str">
        <f t="shared" si="1783"/>
        <v>AA$17</v>
      </c>
      <c r="AB1411" s="179" t="str">
        <f t="shared" si="1783"/>
        <v>AB$17</v>
      </c>
      <c r="AC1411" s="179" t="str">
        <f t="shared" si="1783"/>
        <v>AC$17</v>
      </c>
      <c r="AD1411" s="179" t="str">
        <f t="shared" si="1783"/>
        <v>AD$17</v>
      </c>
      <c r="AE1411" s="179" t="str">
        <f t="shared" si="1783"/>
        <v>AE$17</v>
      </c>
      <c r="AF1411" s="179" t="str">
        <f t="shared" si="1783"/>
        <v>AF$17</v>
      </c>
      <c r="AG1411" s="179" t="str">
        <f t="shared" si="1783"/>
        <v>AG$17</v>
      </c>
      <c r="AH1411" s="179" t="str">
        <f t="shared" si="1783"/>
        <v>AH$17</v>
      </c>
      <c r="AI1411" s="179" t="str">
        <f t="shared" si="1783"/>
        <v>AI$17</v>
      </c>
      <c r="AJ1411" s="179" t="str">
        <f t="shared" si="1783"/>
        <v>AJ$17</v>
      </c>
      <c r="AK1411" s="179" t="str">
        <f t="shared" si="1783"/>
        <v>AK$17</v>
      </c>
      <c r="AL1411" s="179" t="str">
        <f t="shared" si="1783"/>
        <v>AL$17</v>
      </c>
      <c r="AM1411" s="179" t="str">
        <f t="shared" si="1783"/>
        <v>AM$17</v>
      </c>
      <c r="AN1411" s="179" t="str">
        <f t="shared" si="1783"/>
        <v>AN$17</v>
      </c>
      <c r="AO1411" s="179" t="str">
        <f t="shared" si="1783"/>
        <v>AO$17</v>
      </c>
      <c r="AP1411" s="179" t="str">
        <f t="shared" si="1783"/>
        <v>AP$17</v>
      </c>
      <c r="AQ1411" s="179" t="str">
        <f t="shared" si="1783"/>
        <v>AQ$17</v>
      </c>
      <c r="AR1411" s="179" t="str">
        <f t="shared" si="1783"/>
        <v>AR$17</v>
      </c>
      <c r="AS1411" s="179" t="str">
        <f t="shared" si="1783"/>
        <v>AS$17</v>
      </c>
      <c r="AT1411" s="179" t="str">
        <f t="shared" si="1783"/>
        <v>AT$17</v>
      </c>
      <c r="AU1411" s="179" t="str">
        <f t="shared" si="1783"/>
        <v>AU$17</v>
      </c>
      <c r="AV1411" s="179" t="str">
        <f t="shared" si="1783"/>
        <v>AV$17</v>
      </c>
      <c r="AW1411" s="179" t="str">
        <f t="shared" si="1783"/>
        <v>AW$17</v>
      </c>
      <c r="AX1411" s="179" t="str">
        <f t="shared" si="1783"/>
        <v>AX$17</v>
      </c>
      <c r="AY1411" s="179" t="str">
        <f t="shared" ref="AY1411:CD1411" si="1784">AY1384</f>
        <v>AY$17</v>
      </c>
      <c r="AZ1411" s="179" t="str">
        <f t="shared" si="1784"/>
        <v>AZ$17</v>
      </c>
      <c r="BA1411" s="179" t="str">
        <f t="shared" si="1784"/>
        <v>BA$17</v>
      </c>
      <c r="BB1411" s="179" t="str">
        <f t="shared" si="1784"/>
        <v>BB$17</v>
      </c>
      <c r="BC1411" s="179" t="str">
        <f t="shared" si="1784"/>
        <v>BC$17</v>
      </c>
      <c r="BD1411" s="179" t="str">
        <f t="shared" si="1784"/>
        <v>BD$17</v>
      </c>
      <c r="BE1411" s="179" t="str">
        <f t="shared" si="1784"/>
        <v>BE$17</v>
      </c>
      <c r="BF1411" s="179" t="str">
        <f t="shared" si="1784"/>
        <v>BF$17</v>
      </c>
      <c r="BG1411" s="179" t="str">
        <f t="shared" si="1784"/>
        <v>BG$17</v>
      </c>
      <c r="BH1411" s="179" t="str">
        <f t="shared" si="1784"/>
        <v>BH$17</v>
      </c>
      <c r="BI1411" s="179" t="str">
        <f t="shared" si="1784"/>
        <v>BI$17</v>
      </c>
      <c r="BJ1411" s="179" t="str">
        <f t="shared" si="1784"/>
        <v>BJ$17</v>
      </c>
      <c r="BK1411" s="179" t="str">
        <f t="shared" si="1784"/>
        <v>BK$17</v>
      </c>
      <c r="BL1411" s="179" t="str">
        <f t="shared" si="1784"/>
        <v>BL$17</v>
      </c>
      <c r="BM1411" s="179" t="str">
        <f t="shared" si="1784"/>
        <v>BM$17</v>
      </c>
      <c r="BN1411" s="179" t="str">
        <f t="shared" si="1784"/>
        <v>BN$17</v>
      </c>
      <c r="BO1411" s="179" t="str">
        <f t="shared" si="1784"/>
        <v>BO$17</v>
      </c>
      <c r="BP1411" s="179" t="str">
        <f t="shared" si="1784"/>
        <v>BP$17</v>
      </c>
      <c r="BQ1411" s="179" t="str">
        <f t="shared" si="1784"/>
        <v>BQ$17</v>
      </c>
      <c r="BR1411" s="179" t="str">
        <f t="shared" si="1784"/>
        <v>BR$17</v>
      </c>
      <c r="BS1411" s="179" t="str">
        <f t="shared" si="1784"/>
        <v>BS$17</v>
      </c>
      <c r="BT1411" s="179" t="str">
        <f t="shared" si="1784"/>
        <v>BT$17</v>
      </c>
      <c r="BU1411" s="179" t="str">
        <f t="shared" si="1784"/>
        <v>BU$17</v>
      </c>
      <c r="BV1411" s="179" t="str">
        <f t="shared" si="1784"/>
        <v>BV$17</v>
      </c>
      <c r="BW1411" s="179" t="str">
        <f t="shared" si="1784"/>
        <v>BW$17</v>
      </c>
      <c r="BX1411" s="179" t="str">
        <f t="shared" si="1784"/>
        <v>BX$17</v>
      </c>
      <c r="BY1411" s="179" t="str">
        <f t="shared" si="1784"/>
        <v>BY$17</v>
      </c>
      <c r="BZ1411" s="179" t="str">
        <f t="shared" si="1784"/>
        <v>BZ$17</v>
      </c>
      <c r="CA1411" s="179" t="str">
        <f t="shared" si="1784"/>
        <v>CA$17</v>
      </c>
      <c r="CB1411" s="179" t="str">
        <f t="shared" si="1784"/>
        <v>CB$17</v>
      </c>
      <c r="CC1411" s="179" t="str">
        <f t="shared" si="1784"/>
        <v>CC$17</v>
      </c>
      <c r="CD1411" s="179" t="str">
        <f t="shared" si="1784"/>
        <v>CD$17</v>
      </c>
      <c r="CE1411" s="179" t="str">
        <f t="shared" ref="CE1411:CL1411" si="1785">CE1384</f>
        <v>CE$17</v>
      </c>
      <c r="CF1411" s="179" t="str">
        <f t="shared" si="1785"/>
        <v>CF$17</v>
      </c>
      <c r="CG1411" s="179" t="str">
        <f t="shared" si="1785"/>
        <v>CG$17</v>
      </c>
      <c r="CH1411" s="179" t="str">
        <f t="shared" si="1785"/>
        <v>CH$17</v>
      </c>
      <c r="CI1411" s="179" t="str">
        <f t="shared" si="1785"/>
        <v>CI$17</v>
      </c>
      <c r="CJ1411" s="179" t="str">
        <f t="shared" si="1785"/>
        <v>CJ$17</v>
      </c>
      <c r="CK1411" s="179" t="str">
        <f t="shared" si="1785"/>
        <v>CK$17</v>
      </c>
      <c r="CL1411" s="179" t="str">
        <f t="shared" si="1785"/>
        <v>CL$17</v>
      </c>
      <c r="CN1411" s="60"/>
      <c r="CO1411" s="179" t="str">
        <f t="shared" ref="CO1411:DL1411" si="1786">CO1384</f>
        <v>CO$17</v>
      </c>
      <c r="CP1411" s="179" t="str">
        <f t="shared" si="1786"/>
        <v>CP$17</v>
      </c>
      <c r="CQ1411" s="179" t="str">
        <f t="shared" si="1786"/>
        <v>CQ$17</v>
      </c>
      <c r="CR1411" s="179" t="str">
        <f t="shared" si="1786"/>
        <v>CR$17</v>
      </c>
      <c r="CS1411" s="179" t="str">
        <f t="shared" si="1786"/>
        <v>CS$17</v>
      </c>
      <c r="CT1411" s="179" t="str">
        <f t="shared" si="1786"/>
        <v>CT$17</v>
      </c>
      <c r="CU1411" s="179" t="str">
        <f t="shared" si="1786"/>
        <v>CU$17</v>
      </c>
      <c r="CV1411" s="179" t="str">
        <f t="shared" si="1786"/>
        <v>CV$17</v>
      </c>
      <c r="CW1411" s="179" t="str">
        <f t="shared" si="1786"/>
        <v>CW$17</v>
      </c>
      <c r="CX1411" s="179" t="str">
        <f t="shared" si="1786"/>
        <v>CX$17</v>
      </c>
      <c r="CY1411" s="179" t="str">
        <f t="shared" si="1786"/>
        <v>CY$17</v>
      </c>
      <c r="CZ1411" s="179" t="str">
        <f t="shared" si="1786"/>
        <v>CZ$17</v>
      </c>
      <c r="DA1411" s="179" t="str">
        <f t="shared" si="1786"/>
        <v>DA$17</v>
      </c>
      <c r="DB1411" s="179" t="str">
        <f t="shared" si="1786"/>
        <v>DB$17</v>
      </c>
      <c r="DC1411" s="179" t="str">
        <f t="shared" si="1786"/>
        <v>DC$17</v>
      </c>
      <c r="DD1411" s="179" t="str">
        <f t="shared" si="1786"/>
        <v>DD$17</v>
      </c>
      <c r="DE1411" s="179" t="str">
        <f t="shared" si="1786"/>
        <v>DE$17</v>
      </c>
      <c r="DF1411" s="179" t="str">
        <f t="shared" si="1786"/>
        <v>DF$17</v>
      </c>
      <c r="DG1411" s="179" t="str">
        <f t="shared" si="1786"/>
        <v>DG$17</v>
      </c>
      <c r="DH1411" s="179" t="str">
        <f t="shared" si="1786"/>
        <v>DH$17</v>
      </c>
      <c r="DI1411" s="179" t="str">
        <f t="shared" si="1786"/>
        <v>DI$17</v>
      </c>
      <c r="DJ1411" s="179" t="str">
        <f t="shared" si="1786"/>
        <v>DJ$17</v>
      </c>
      <c r="DK1411" s="179" t="str">
        <f t="shared" si="1786"/>
        <v>DK$17</v>
      </c>
      <c r="DL1411" s="179" t="str">
        <f t="shared" si="1786"/>
        <v>DL$17</v>
      </c>
    </row>
    <row r="1412" spans="1:116" x14ac:dyDescent="0.4">
      <c r="B1412" t="s">
        <v>332</v>
      </c>
      <c r="D1412" t="s">
        <v>766</v>
      </c>
      <c r="E1412" s="8" t="str">
        <f t="shared" ref="E1412:E1415" si="1787">ROW()&amp;" "&amp;D1412</f>
        <v>1412 FAPPE-S</v>
      </c>
      <c r="G1412" s="191" t="str">
        <f>G1389</f>
        <v>Volume driven secondary PP&amp;E:</v>
      </c>
      <c r="H1412" s="12"/>
      <c r="I1412" s="60"/>
      <c r="J1412" s="60"/>
      <c r="K1412" s="15"/>
      <c r="L1412" s="15"/>
      <c r="M1412" s="15"/>
      <c r="N1412" s="15"/>
      <c r="O1412" s="15"/>
      <c r="P1412" s="15"/>
      <c r="R1412" s="15"/>
      <c r="S1412" s="179">
        <f t="shared" ref="S1412:AX1412" si="1788">S1385</f>
        <v>0</v>
      </c>
      <c r="T1412" s="179">
        <f t="shared" si="1788"/>
        <v>0</v>
      </c>
      <c r="U1412" s="179">
        <f t="shared" si="1788"/>
        <v>0</v>
      </c>
      <c r="V1412" s="179">
        <f t="shared" si="1788"/>
        <v>0</v>
      </c>
      <c r="W1412" s="179">
        <f t="shared" si="1788"/>
        <v>0</v>
      </c>
      <c r="X1412" s="179">
        <f t="shared" si="1788"/>
        <v>0</v>
      </c>
      <c r="Y1412" s="179">
        <f t="shared" si="1788"/>
        <v>0</v>
      </c>
      <c r="Z1412" s="179">
        <f t="shared" si="1788"/>
        <v>0</v>
      </c>
      <c r="AA1412" s="179">
        <f t="shared" si="1788"/>
        <v>0</v>
      </c>
      <c r="AB1412" s="179">
        <f t="shared" si="1788"/>
        <v>0</v>
      </c>
      <c r="AC1412" s="179">
        <f t="shared" si="1788"/>
        <v>0</v>
      </c>
      <c r="AD1412" s="179">
        <f t="shared" si="1788"/>
        <v>0</v>
      </c>
      <c r="AE1412" s="179">
        <f t="shared" si="1788"/>
        <v>0</v>
      </c>
      <c r="AF1412" s="179">
        <f t="shared" si="1788"/>
        <v>0</v>
      </c>
      <c r="AG1412" s="179">
        <f t="shared" si="1788"/>
        <v>0</v>
      </c>
      <c r="AH1412" s="179">
        <f t="shared" si="1788"/>
        <v>0</v>
      </c>
      <c r="AI1412" s="179">
        <f t="shared" si="1788"/>
        <v>0</v>
      </c>
      <c r="AJ1412" s="179">
        <f t="shared" si="1788"/>
        <v>0</v>
      </c>
      <c r="AK1412" s="179">
        <f t="shared" si="1788"/>
        <v>0</v>
      </c>
      <c r="AL1412" s="179">
        <f t="shared" si="1788"/>
        <v>0</v>
      </c>
      <c r="AM1412" s="179">
        <f t="shared" si="1788"/>
        <v>0</v>
      </c>
      <c r="AN1412" s="179">
        <f t="shared" si="1788"/>
        <v>0</v>
      </c>
      <c r="AO1412" s="179">
        <f t="shared" si="1788"/>
        <v>0</v>
      </c>
      <c r="AP1412" s="179">
        <f t="shared" si="1788"/>
        <v>0</v>
      </c>
      <c r="AQ1412" s="179">
        <f t="shared" si="1788"/>
        <v>0</v>
      </c>
      <c r="AR1412" s="179">
        <f t="shared" si="1788"/>
        <v>0</v>
      </c>
      <c r="AS1412" s="179">
        <f t="shared" si="1788"/>
        <v>0</v>
      </c>
      <c r="AT1412" s="179">
        <f t="shared" si="1788"/>
        <v>0</v>
      </c>
      <c r="AU1412" s="179">
        <f t="shared" si="1788"/>
        <v>0</v>
      </c>
      <c r="AV1412" s="179">
        <f t="shared" si="1788"/>
        <v>0</v>
      </c>
      <c r="AW1412" s="179">
        <f t="shared" si="1788"/>
        <v>0</v>
      </c>
      <c r="AX1412" s="179">
        <f t="shared" si="1788"/>
        <v>0</v>
      </c>
      <c r="AY1412" s="179">
        <f t="shared" ref="AY1412:CD1412" si="1789">AY1385</f>
        <v>0</v>
      </c>
      <c r="AZ1412" s="179">
        <f t="shared" si="1789"/>
        <v>0</v>
      </c>
      <c r="BA1412" s="179">
        <f t="shared" si="1789"/>
        <v>0</v>
      </c>
      <c r="BB1412" s="179">
        <f t="shared" si="1789"/>
        <v>0</v>
      </c>
      <c r="BC1412" s="179">
        <f t="shared" si="1789"/>
        <v>0</v>
      </c>
      <c r="BD1412" s="179">
        <f t="shared" si="1789"/>
        <v>0</v>
      </c>
      <c r="BE1412" s="179">
        <f t="shared" si="1789"/>
        <v>0</v>
      </c>
      <c r="BF1412" s="179">
        <f t="shared" si="1789"/>
        <v>0</v>
      </c>
      <c r="BG1412" s="179">
        <f t="shared" si="1789"/>
        <v>0</v>
      </c>
      <c r="BH1412" s="179">
        <f t="shared" si="1789"/>
        <v>0</v>
      </c>
      <c r="BI1412" s="179">
        <f t="shared" si="1789"/>
        <v>0</v>
      </c>
      <c r="BJ1412" s="179">
        <f t="shared" si="1789"/>
        <v>0</v>
      </c>
      <c r="BK1412" s="179">
        <f t="shared" si="1789"/>
        <v>0</v>
      </c>
      <c r="BL1412" s="179">
        <f t="shared" si="1789"/>
        <v>0</v>
      </c>
      <c r="BM1412" s="179">
        <f t="shared" si="1789"/>
        <v>0</v>
      </c>
      <c r="BN1412" s="179">
        <f t="shared" si="1789"/>
        <v>0</v>
      </c>
      <c r="BO1412" s="179">
        <f t="shared" si="1789"/>
        <v>0</v>
      </c>
      <c r="BP1412" s="179">
        <f t="shared" si="1789"/>
        <v>0</v>
      </c>
      <c r="BQ1412" s="179">
        <f t="shared" si="1789"/>
        <v>0</v>
      </c>
      <c r="BR1412" s="179">
        <f t="shared" si="1789"/>
        <v>0</v>
      </c>
      <c r="BS1412" s="179">
        <f t="shared" si="1789"/>
        <v>0</v>
      </c>
      <c r="BT1412" s="179">
        <f t="shared" si="1789"/>
        <v>0</v>
      </c>
      <c r="BU1412" s="179">
        <f t="shared" si="1789"/>
        <v>0</v>
      </c>
      <c r="BV1412" s="179">
        <f t="shared" si="1789"/>
        <v>0</v>
      </c>
      <c r="BW1412" s="179">
        <f t="shared" si="1789"/>
        <v>0</v>
      </c>
      <c r="BX1412" s="179">
        <f t="shared" si="1789"/>
        <v>0</v>
      </c>
      <c r="BY1412" s="179">
        <f t="shared" si="1789"/>
        <v>0</v>
      </c>
      <c r="BZ1412" s="179">
        <f t="shared" si="1789"/>
        <v>0</v>
      </c>
      <c r="CA1412" s="179">
        <f t="shared" si="1789"/>
        <v>0</v>
      </c>
      <c r="CB1412" s="179">
        <f t="shared" si="1789"/>
        <v>0</v>
      </c>
      <c r="CC1412" s="179">
        <f t="shared" si="1789"/>
        <v>0</v>
      </c>
      <c r="CD1412" s="179">
        <f t="shared" si="1789"/>
        <v>0</v>
      </c>
      <c r="CE1412" s="179">
        <f t="shared" ref="CE1412:CL1412" si="1790">CE1385</f>
        <v>0</v>
      </c>
      <c r="CF1412" s="179">
        <f t="shared" si="1790"/>
        <v>0</v>
      </c>
      <c r="CG1412" s="179">
        <f t="shared" si="1790"/>
        <v>0</v>
      </c>
      <c r="CH1412" s="179">
        <f t="shared" si="1790"/>
        <v>0</v>
      </c>
      <c r="CI1412" s="179">
        <f t="shared" si="1790"/>
        <v>0</v>
      </c>
      <c r="CJ1412" s="179">
        <f t="shared" si="1790"/>
        <v>0</v>
      </c>
      <c r="CK1412" s="179">
        <f t="shared" si="1790"/>
        <v>0</v>
      </c>
      <c r="CL1412" s="179">
        <f t="shared" si="1790"/>
        <v>0</v>
      </c>
      <c r="CN1412" s="60"/>
      <c r="CO1412" s="179">
        <f t="shared" ref="CO1412:DL1412" si="1791">CO1385</f>
        <v>0</v>
      </c>
      <c r="CP1412" s="179">
        <f t="shared" si="1791"/>
        <v>0</v>
      </c>
      <c r="CQ1412" s="179">
        <f t="shared" si="1791"/>
        <v>0</v>
      </c>
      <c r="CR1412" s="179">
        <f t="shared" si="1791"/>
        <v>0</v>
      </c>
      <c r="CS1412" s="179">
        <f t="shared" si="1791"/>
        <v>0</v>
      </c>
      <c r="CT1412" s="179">
        <f t="shared" si="1791"/>
        <v>0</v>
      </c>
      <c r="CU1412" s="179">
        <f t="shared" si="1791"/>
        <v>0</v>
      </c>
      <c r="CV1412" s="179">
        <f t="shared" si="1791"/>
        <v>0</v>
      </c>
      <c r="CW1412" s="179">
        <f t="shared" si="1791"/>
        <v>0</v>
      </c>
      <c r="CX1412" s="179">
        <f t="shared" si="1791"/>
        <v>0</v>
      </c>
      <c r="CY1412" s="179">
        <f t="shared" si="1791"/>
        <v>0</v>
      </c>
      <c r="CZ1412" s="179">
        <f t="shared" si="1791"/>
        <v>0</v>
      </c>
      <c r="DA1412" s="179">
        <f t="shared" si="1791"/>
        <v>0</v>
      </c>
      <c r="DB1412" s="179">
        <f t="shared" si="1791"/>
        <v>0</v>
      </c>
      <c r="DC1412" s="179">
        <f t="shared" si="1791"/>
        <v>0</v>
      </c>
      <c r="DD1412" s="179">
        <f t="shared" si="1791"/>
        <v>0</v>
      </c>
      <c r="DE1412" s="179">
        <f t="shared" si="1791"/>
        <v>0</v>
      </c>
      <c r="DF1412" s="179">
        <f t="shared" si="1791"/>
        <v>0</v>
      </c>
      <c r="DG1412" s="179">
        <f t="shared" si="1791"/>
        <v>0</v>
      </c>
      <c r="DH1412" s="179">
        <f t="shared" si="1791"/>
        <v>0</v>
      </c>
      <c r="DI1412" s="179">
        <f t="shared" si="1791"/>
        <v>0</v>
      </c>
      <c r="DJ1412" s="179">
        <f t="shared" si="1791"/>
        <v>0</v>
      </c>
      <c r="DK1412" s="179">
        <f t="shared" si="1791"/>
        <v>0</v>
      </c>
      <c r="DL1412" s="179">
        <f t="shared" si="1791"/>
        <v>0</v>
      </c>
    </row>
    <row r="1413" spans="1:116" x14ac:dyDescent="0.4">
      <c r="B1413" t="s">
        <v>332</v>
      </c>
      <c r="D1413" t="s">
        <v>766</v>
      </c>
      <c r="E1413" s="8" t="str">
        <f t="shared" ref="E1413" si="1792">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766</v>
      </c>
      <c r="E1414" s="8" t="str">
        <f t="shared" si="1787"/>
        <v>1414 FAPPE-S</v>
      </c>
      <c r="G1414" s="191" t="str">
        <f>G1387</f>
        <v>Secondary revenue driver</v>
      </c>
      <c r="H1414" s="90"/>
      <c r="I1414" s="213"/>
      <c r="J1414" s="213"/>
      <c r="K1414" s="214"/>
      <c r="L1414" s="214"/>
      <c r="M1414" s="214"/>
      <c r="N1414" s="214"/>
      <c r="O1414" s="214"/>
      <c r="P1414" s="214"/>
      <c r="R1414" s="214"/>
      <c r="S1414" s="4" t="str">
        <f t="shared" ref="S1414:AX1414" si="1793">ADDRESS(ROW(S1406),COLUMN(S1406),2)</f>
        <v>S$1406</v>
      </c>
      <c r="T1414" s="4" t="str">
        <f t="shared" si="1793"/>
        <v>T$1406</v>
      </c>
      <c r="U1414" s="4" t="str">
        <f t="shared" si="1793"/>
        <v>U$1406</v>
      </c>
      <c r="V1414" s="4" t="str">
        <f t="shared" si="1793"/>
        <v>V$1406</v>
      </c>
      <c r="W1414" s="4" t="str">
        <f t="shared" si="1793"/>
        <v>W$1406</v>
      </c>
      <c r="X1414" s="4" t="str">
        <f t="shared" si="1793"/>
        <v>X$1406</v>
      </c>
      <c r="Y1414" s="4" t="str">
        <f t="shared" si="1793"/>
        <v>Y$1406</v>
      </c>
      <c r="Z1414" s="4" t="str">
        <f t="shared" si="1793"/>
        <v>Z$1406</v>
      </c>
      <c r="AA1414" s="4" t="str">
        <f t="shared" si="1793"/>
        <v>AA$1406</v>
      </c>
      <c r="AB1414" s="4" t="str">
        <f t="shared" si="1793"/>
        <v>AB$1406</v>
      </c>
      <c r="AC1414" s="4" t="str">
        <f t="shared" si="1793"/>
        <v>AC$1406</v>
      </c>
      <c r="AD1414" s="4" t="str">
        <f t="shared" si="1793"/>
        <v>AD$1406</v>
      </c>
      <c r="AE1414" s="4" t="str">
        <f t="shared" si="1793"/>
        <v>AE$1406</v>
      </c>
      <c r="AF1414" s="4" t="str">
        <f t="shared" si="1793"/>
        <v>AF$1406</v>
      </c>
      <c r="AG1414" s="4" t="str">
        <f t="shared" si="1793"/>
        <v>AG$1406</v>
      </c>
      <c r="AH1414" s="4" t="str">
        <f t="shared" si="1793"/>
        <v>AH$1406</v>
      </c>
      <c r="AI1414" s="4" t="str">
        <f t="shared" si="1793"/>
        <v>AI$1406</v>
      </c>
      <c r="AJ1414" s="4" t="str">
        <f t="shared" si="1793"/>
        <v>AJ$1406</v>
      </c>
      <c r="AK1414" s="4" t="str">
        <f t="shared" si="1793"/>
        <v>AK$1406</v>
      </c>
      <c r="AL1414" s="4" t="str">
        <f t="shared" si="1793"/>
        <v>AL$1406</v>
      </c>
      <c r="AM1414" s="4" t="str">
        <f t="shared" si="1793"/>
        <v>AM$1406</v>
      </c>
      <c r="AN1414" s="4" t="str">
        <f t="shared" si="1793"/>
        <v>AN$1406</v>
      </c>
      <c r="AO1414" s="4" t="str">
        <f t="shared" si="1793"/>
        <v>AO$1406</v>
      </c>
      <c r="AP1414" s="4" t="str">
        <f t="shared" si="1793"/>
        <v>AP$1406</v>
      </c>
      <c r="AQ1414" s="4" t="str">
        <f t="shared" si="1793"/>
        <v>AQ$1406</v>
      </c>
      <c r="AR1414" s="4" t="str">
        <f t="shared" si="1793"/>
        <v>AR$1406</v>
      </c>
      <c r="AS1414" s="4" t="str">
        <f t="shared" si="1793"/>
        <v>AS$1406</v>
      </c>
      <c r="AT1414" s="4" t="str">
        <f t="shared" si="1793"/>
        <v>AT$1406</v>
      </c>
      <c r="AU1414" s="4" t="str">
        <f t="shared" si="1793"/>
        <v>AU$1406</v>
      </c>
      <c r="AV1414" s="4" t="str">
        <f t="shared" si="1793"/>
        <v>AV$1406</v>
      </c>
      <c r="AW1414" s="4" t="str">
        <f t="shared" si="1793"/>
        <v>AW$1406</v>
      </c>
      <c r="AX1414" s="4" t="str">
        <f t="shared" si="1793"/>
        <v>AX$1406</v>
      </c>
      <c r="AY1414" s="4" t="str">
        <f t="shared" ref="AY1414:CD1414" si="1794">ADDRESS(ROW(AY1406),COLUMN(AY1406),2)</f>
        <v>AY$1406</v>
      </c>
      <c r="AZ1414" s="4" t="str">
        <f t="shared" si="1794"/>
        <v>AZ$1406</v>
      </c>
      <c r="BA1414" s="4" t="str">
        <f t="shared" si="1794"/>
        <v>BA$1406</v>
      </c>
      <c r="BB1414" s="4" t="str">
        <f t="shared" si="1794"/>
        <v>BB$1406</v>
      </c>
      <c r="BC1414" s="4" t="str">
        <f t="shared" si="1794"/>
        <v>BC$1406</v>
      </c>
      <c r="BD1414" s="4" t="str">
        <f t="shared" si="1794"/>
        <v>BD$1406</v>
      </c>
      <c r="BE1414" s="4" t="str">
        <f t="shared" si="1794"/>
        <v>BE$1406</v>
      </c>
      <c r="BF1414" s="4" t="str">
        <f t="shared" si="1794"/>
        <v>BF$1406</v>
      </c>
      <c r="BG1414" s="4" t="str">
        <f t="shared" si="1794"/>
        <v>BG$1406</v>
      </c>
      <c r="BH1414" s="4" t="str">
        <f t="shared" si="1794"/>
        <v>BH$1406</v>
      </c>
      <c r="BI1414" s="4" t="str">
        <f t="shared" si="1794"/>
        <v>BI$1406</v>
      </c>
      <c r="BJ1414" s="4" t="str">
        <f t="shared" si="1794"/>
        <v>BJ$1406</v>
      </c>
      <c r="BK1414" s="4" t="str">
        <f t="shared" si="1794"/>
        <v>BK$1406</v>
      </c>
      <c r="BL1414" s="4" t="str">
        <f t="shared" si="1794"/>
        <v>BL$1406</v>
      </c>
      <c r="BM1414" s="4" t="str">
        <f t="shared" si="1794"/>
        <v>BM$1406</v>
      </c>
      <c r="BN1414" s="4" t="str">
        <f t="shared" si="1794"/>
        <v>BN$1406</v>
      </c>
      <c r="BO1414" s="4" t="str">
        <f t="shared" si="1794"/>
        <v>BO$1406</v>
      </c>
      <c r="BP1414" s="4" t="str">
        <f t="shared" si="1794"/>
        <v>BP$1406</v>
      </c>
      <c r="BQ1414" s="4" t="str">
        <f t="shared" si="1794"/>
        <v>BQ$1406</v>
      </c>
      <c r="BR1414" s="4" t="str">
        <f t="shared" si="1794"/>
        <v>BR$1406</v>
      </c>
      <c r="BS1414" s="4" t="str">
        <f t="shared" si="1794"/>
        <v>BS$1406</v>
      </c>
      <c r="BT1414" s="4" t="str">
        <f t="shared" si="1794"/>
        <v>BT$1406</v>
      </c>
      <c r="BU1414" s="4" t="str">
        <f t="shared" si="1794"/>
        <v>BU$1406</v>
      </c>
      <c r="BV1414" s="4" t="str">
        <f t="shared" si="1794"/>
        <v>BV$1406</v>
      </c>
      <c r="BW1414" s="4" t="str">
        <f t="shared" si="1794"/>
        <v>BW$1406</v>
      </c>
      <c r="BX1414" s="4" t="str">
        <f t="shared" si="1794"/>
        <v>BX$1406</v>
      </c>
      <c r="BY1414" s="4" t="str">
        <f t="shared" si="1794"/>
        <v>BY$1406</v>
      </c>
      <c r="BZ1414" s="4" t="str">
        <f t="shared" si="1794"/>
        <v>BZ$1406</v>
      </c>
      <c r="CA1414" s="4" t="str">
        <f t="shared" si="1794"/>
        <v>CA$1406</v>
      </c>
      <c r="CB1414" s="4" t="str">
        <f t="shared" si="1794"/>
        <v>CB$1406</v>
      </c>
      <c r="CC1414" s="4" t="str">
        <f t="shared" si="1794"/>
        <v>CC$1406</v>
      </c>
      <c r="CD1414" s="4" t="str">
        <f t="shared" si="1794"/>
        <v>CD$1406</v>
      </c>
      <c r="CE1414" s="4" t="str">
        <f t="shared" ref="CE1414:CL1414" si="1795">ADDRESS(ROW(CE1406),COLUMN(CE1406),2)</f>
        <v>CE$1406</v>
      </c>
      <c r="CF1414" s="4" t="str">
        <f t="shared" si="1795"/>
        <v>CF$1406</v>
      </c>
      <c r="CG1414" s="4" t="str">
        <f t="shared" si="1795"/>
        <v>CG$1406</v>
      </c>
      <c r="CH1414" s="4" t="str">
        <f t="shared" si="1795"/>
        <v>CH$1406</v>
      </c>
      <c r="CI1414" s="4" t="str">
        <f t="shared" si="1795"/>
        <v>CI$1406</v>
      </c>
      <c r="CJ1414" s="4" t="str">
        <f t="shared" si="1795"/>
        <v>CJ$1406</v>
      </c>
      <c r="CK1414" s="4" t="str">
        <f t="shared" si="1795"/>
        <v>CK$1406</v>
      </c>
      <c r="CL1414" s="4" t="str">
        <f t="shared" si="1795"/>
        <v>CL$1406</v>
      </c>
      <c r="CN1414" s="213"/>
      <c r="CO1414" s="4" t="str">
        <f t="shared" ref="CO1414:DL1414" si="1796">ADDRESS(ROW(CO1406),COLUMN(CO1406),2)</f>
        <v>CO$1406</v>
      </c>
      <c r="CP1414" s="4" t="str">
        <f t="shared" si="1796"/>
        <v>CP$1406</v>
      </c>
      <c r="CQ1414" s="4" t="str">
        <f t="shared" si="1796"/>
        <v>CQ$1406</v>
      </c>
      <c r="CR1414" s="4" t="str">
        <f t="shared" si="1796"/>
        <v>CR$1406</v>
      </c>
      <c r="CS1414" s="4" t="str">
        <f t="shared" si="1796"/>
        <v>CS$1406</v>
      </c>
      <c r="CT1414" s="4" t="str">
        <f t="shared" si="1796"/>
        <v>CT$1406</v>
      </c>
      <c r="CU1414" s="4" t="str">
        <f t="shared" si="1796"/>
        <v>CU$1406</v>
      </c>
      <c r="CV1414" s="4" t="str">
        <f t="shared" si="1796"/>
        <v>CV$1406</v>
      </c>
      <c r="CW1414" s="4" t="str">
        <f t="shared" si="1796"/>
        <v>CW$1406</v>
      </c>
      <c r="CX1414" s="4" t="str">
        <f t="shared" si="1796"/>
        <v>CX$1406</v>
      </c>
      <c r="CY1414" s="4" t="str">
        <f t="shared" si="1796"/>
        <v>CY$1406</v>
      </c>
      <c r="CZ1414" s="4" t="str">
        <f t="shared" si="1796"/>
        <v>CZ$1406</v>
      </c>
      <c r="DA1414" s="4" t="str">
        <f t="shared" si="1796"/>
        <v>DA$1406</v>
      </c>
      <c r="DB1414" s="4" t="str">
        <f t="shared" si="1796"/>
        <v>DB$1406</v>
      </c>
      <c r="DC1414" s="4" t="str">
        <f t="shared" si="1796"/>
        <v>DC$1406</v>
      </c>
      <c r="DD1414" s="4" t="str">
        <f t="shared" si="1796"/>
        <v>DD$1406</v>
      </c>
      <c r="DE1414" s="4" t="str">
        <f t="shared" si="1796"/>
        <v>DE$1406</v>
      </c>
      <c r="DF1414" s="4" t="str">
        <f t="shared" si="1796"/>
        <v>DF$1406</v>
      </c>
      <c r="DG1414" s="4" t="str">
        <f t="shared" si="1796"/>
        <v>DG$1406</v>
      </c>
      <c r="DH1414" s="4" t="str">
        <f t="shared" si="1796"/>
        <v>DH$1406</v>
      </c>
      <c r="DI1414" s="4" t="str">
        <f t="shared" si="1796"/>
        <v>DI$1406</v>
      </c>
      <c r="DJ1414" s="4" t="str">
        <f t="shared" si="1796"/>
        <v>DJ$1406</v>
      </c>
      <c r="DK1414" s="4" t="str">
        <f t="shared" si="1796"/>
        <v>DK$1406</v>
      </c>
      <c r="DL1414" s="4" t="str">
        <f t="shared" si="1796"/>
        <v>DL$1406</v>
      </c>
    </row>
    <row r="1415" spans="1:116" x14ac:dyDescent="0.4">
      <c r="B1415" t="s">
        <v>332</v>
      </c>
      <c r="D1415" t="s">
        <v>766</v>
      </c>
      <c r="E1415" s="8" t="str">
        <f t="shared" si="1787"/>
        <v>1415 FAPPE-S</v>
      </c>
      <c r="G1415" s="136" t="str">
        <f>G1388</f>
        <v>Secondary volume driver</v>
      </c>
      <c r="H1415" s="12"/>
      <c r="I1415" s="60"/>
      <c r="J1415" s="60"/>
      <c r="K1415" s="15"/>
      <c r="L1415" s="15"/>
      <c r="M1415" s="15"/>
      <c r="N1415" s="15"/>
      <c r="O1415" s="15"/>
      <c r="P1415" s="15"/>
      <c r="R1415" s="15"/>
      <c r="S1415" s="179" t="str">
        <f t="shared" ref="S1415:AX1415" si="1797">S1388</f>
        <v>S$19</v>
      </c>
      <c r="T1415" s="179" t="str">
        <f t="shared" si="1797"/>
        <v>T$19</v>
      </c>
      <c r="U1415" s="179" t="str">
        <f t="shared" si="1797"/>
        <v>U$19</v>
      </c>
      <c r="V1415" s="179" t="str">
        <f t="shared" si="1797"/>
        <v>V$19</v>
      </c>
      <c r="W1415" s="179" t="str">
        <f t="shared" si="1797"/>
        <v>W$19</v>
      </c>
      <c r="X1415" s="179" t="str">
        <f t="shared" si="1797"/>
        <v>X$19</v>
      </c>
      <c r="Y1415" s="179" t="str">
        <f t="shared" si="1797"/>
        <v>Y$19</v>
      </c>
      <c r="Z1415" s="179" t="str">
        <f t="shared" si="1797"/>
        <v>Z$19</v>
      </c>
      <c r="AA1415" s="179" t="str">
        <f t="shared" si="1797"/>
        <v>AA$19</v>
      </c>
      <c r="AB1415" s="179" t="str">
        <f t="shared" si="1797"/>
        <v>AB$19</v>
      </c>
      <c r="AC1415" s="179" t="str">
        <f t="shared" si="1797"/>
        <v>AC$19</v>
      </c>
      <c r="AD1415" s="179" t="str">
        <f t="shared" si="1797"/>
        <v>AD$19</v>
      </c>
      <c r="AE1415" s="179" t="str">
        <f t="shared" si="1797"/>
        <v>AE$19</v>
      </c>
      <c r="AF1415" s="179" t="str">
        <f t="shared" si="1797"/>
        <v>AF$19</v>
      </c>
      <c r="AG1415" s="179" t="str">
        <f t="shared" si="1797"/>
        <v>AG$19</v>
      </c>
      <c r="AH1415" s="179" t="str">
        <f t="shared" si="1797"/>
        <v>AH$19</v>
      </c>
      <c r="AI1415" s="179" t="str">
        <f t="shared" si="1797"/>
        <v>AI$19</v>
      </c>
      <c r="AJ1415" s="179" t="str">
        <f t="shared" si="1797"/>
        <v>AJ$19</v>
      </c>
      <c r="AK1415" s="179" t="str">
        <f t="shared" si="1797"/>
        <v>AK$19</v>
      </c>
      <c r="AL1415" s="179" t="str">
        <f t="shared" si="1797"/>
        <v>AL$19</v>
      </c>
      <c r="AM1415" s="179" t="str">
        <f t="shared" si="1797"/>
        <v>AM$19</v>
      </c>
      <c r="AN1415" s="179" t="str">
        <f t="shared" si="1797"/>
        <v>AN$19</v>
      </c>
      <c r="AO1415" s="179" t="str">
        <f t="shared" si="1797"/>
        <v>AO$19</v>
      </c>
      <c r="AP1415" s="179" t="str">
        <f t="shared" si="1797"/>
        <v>AP$19</v>
      </c>
      <c r="AQ1415" s="179" t="str">
        <f t="shared" si="1797"/>
        <v>AQ$19</v>
      </c>
      <c r="AR1415" s="179" t="str">
        <f t="shared" si="1797"/>
        <v>AR$19</v>
      </c>
      <c r="AS1415" s="179" t="str">
        <f t="shared" si="1797"/>
        <v>AS$19</v>
      </c>
      <c r="AT1415" s="179" t="str">
        <f t="shared" si="1797"/>
        <v>AT$19</v>
      </c>
      <c r="AU1415" s="179" t="str">
        <f t="shared" si="1797"/>
        <v>AU$19</v>
      </c>
      <c r="AV1415" s="179" t="str">
        <f t="shared" si="1797"/>
        <v>AV$19</v>
      </c>
      <c r="AW1415" s="179" t="str">
        <f t="shared" si="1797"/>
        <v>AW$19</v>
      </c>
      <c r="AX1415" s="179" t="str">
        <f t="shared" si="1797"/>
        <v>AX$19</v>
      </c>
      <c r="AY1415" s="179" t="str">
        <f t="shared" ref="AY1415:CD1415" si="1798">AY1388</f>
        <v>AY$19</v>
      </c>
      <c r="AZ1415" s="179" t="str">
        <f t="shared" si="1798"/>
        <v>AZ$19</v>
      </c>
      <c r="BA1415" s="179" t="str">
        <f t="shared" si="1798"/>
        <v>BA$19</v>
      </c>
      <c r="BB1415" s="179" t="str">
        <f t="shared" si="1798"/>
        <v>BB$19</v>
      </c>
      <c r="BC1415" s="179" t="str">
        <f t="shared" si="1798"/>
        <v>BC$19</v>
      </c>
      <c r="BD1415" s="179" t="str">
        <f t="shared" si="1798"/>
        <v>BD$19</v>
      </c>
      <c r="BE1415" s="179" t="str">
        <f t="shared" si="1798"/>
        <v>BE$19</v>
      </c>
      <c r="BF1415" s="179" t="str">
        <f t="shared" si="1798"/>
        <v>BF$19</v>
      </c>
      <c r="BG1415" s="179" t="str">
        <f t="shared" si="1798"/>
        <v>BG$19</v>
      </c>
      <c r="BH1415" s="179" t="str">
        <f t="shared" si="1798"/>
        <v>BH$19</v>
      </c>
      <c r="BI1415" s="179" t="str">
        <f t="shared" si="1798"/>
        <v>BI$19</v>
      </c>
      <c r="BJ1415" s="179" t="str">
        <f t="shared" si="1798"/>
        <v>BJ$19</v>
      </c>
      <c r="BK1415" s="179" t="str">
        <f t="shared" si="1798"/>
        <v>BK$19</v>
      </c>
      <c r="BL1415" s="179" t="str">
        <f t="shared" si="1798"/>
        <v>BL$19</v>
      </c>
      <c r="BM1415" s="179" t="str">
        <f t="shared" si="1798"/>
        <v>BM$19</v>
      </c>
      <c r="BN1415" s="179" t="str">
        <f t="shared" si="1798"/>
        <v>BN$19</v>
      </c>
      <c r="BO1415" s="179" t="str">
        <f t="shared" si="1798"/>
        <v>BO$19</v>
      </c>
      <c r="BP1415" s="179" t="str">
        <f t="shared" si="1798"/>
        <v>BP$19</v>
      </c>
      <c r="BQ1415" s="179" t="str">
        <f t="shared" si="1798"/>
        <v>BQ$19</v>
      </c>
      <c r="BR1415" s="179" t="str">
        <f t="shared" si="1798"/>
        <v>BR$19</v>
      </c>
      <c r="BS1415" s="179" t="str">
        <f t="shared" si="1798"/>
        <v>BS$19</v>
      </c>
      <c r="BT1415" s="179" t="str">
        <f t="shared" si="1798"/>
        <v>BT$19</v>
      </c>
      <c r="BU1415" s="179" t="str">
        <f t="shared" si="1798"/>
        <v>BU$19</v>
      </c>
      <c r="BV1415" s="179" t="str">
        <f t="shared" si="1798"/>
        <v>BV$19</v>
      </c>
      <c r="BW1415" s="179" t="str">
        <f t="shared" si="1798"/>
        <v>BW$19</v>
      </c>
      <c r="BX1415" s="179" t="str">
        <f t="shared" si="1798"/>
        <v>BX$19</v>
      </c>
      <c r="BY1415" s="179" t="str">
        <f t="shared" si="1798"/>
        <v>BY$19</v>
      </c>
      <c r="BZ1415" s="179" t="str">
        <f t="shared" si="1798"/>
        <v>BZ$19</v>
      </c>
      <c r="CA1415" s="179" t="str">
        <f t="shared" si="1798"/>
        <v>CA$19</v>
      </c>
      <c r="CB1415" s="179" t="str">
        <f t="shared" si="1798"/>
        <v>CB$19</v>
      </c>
      <c r="CC1415" s="179" t="str">
        <f t="shared" si="1798"/>
        <v>CC$19</v>
      </c>
      <c r="CD1415" s="179" t="str">
        <f t="shared" si="1798"/>
        <v>CD$19</v>
      </c>
      <c r="CE1415" s="179" t="str">
        <f t="shared" ref="CE1415:CL1415" si="1799">CE1388</f>
        <v>CE$19</v>
      </c>
      <c r="CF1415" s="179" t="str">
        <f t="shared" si="1799"/>
        <v>CF$19</v>
      </c>
      <c r="CG1415" s="179" t="str">
        <f t="shared" si="1799"/>
        <v>CG$19</v>
      </c>
      <c r="CH1415" s="179" t="str">
        <f t="shared" si="1799"/>
        <v>CH$19</v>
      </c>
      <c r="CI1415" s="179" t="str">
        <f t="shared" si="1799"/>
        <v>CI$19</v>
      </c>
      <c r="CJ1415" s="179" t="str">
        <f t="shared" si="1799"/>
        <v>CJ$19</v>
      </c>
      <c r="CK1415" s="179" t="str">
        <f t="shared" si="1799"/>
        <v>CK$19</v>
      </c>
      <c r="CL1415" s="179" t="str">
        <f t="shared" si="1799"/>
        <v>CL$19</v>
      </c>
      <c r="CN1415" s="60"/>
      <c r="CO1415" s="179" t="str">
        <f t="shared" ref="CO1415:DL1415" si="1800">CO1388</f>
        <v>CO$19</v>
      </c>
      <c r="CP1415" s="179" t="str">
        <f t="shared" si="1800"/>
        <v>CP$19</v>
      </c>
      <c r="CQ1415" s="179" t="str">
        <f t="shared" si="1800"/>
        <v>CQ$19</v>
      </c>
      <c r="CR1415" s="179" t="str">
        <f t="shared" si="1800"/>
        <v>CR$19</v>
      </c>
      <c r="CS1415" s="179" t="str">
        <f t="shared" si="1800"/>
        <v>CS$19</v>
      </c>
      <c r="CT1415" s="179" t="str">
        <f t="shared" si="1800"/>
        <v>CT$19</v>
      </c>
      <c r="CU1415" s="179" t="str">
        <f t="shared" si="1800"/>
        <v>CU$19</v>
      </c>
      <c r="CV1415" s="179" t="str">
        <f t="shared" si="1800"/>
        <v>CV$19</v>
      </c>
      <c r="CW1415" s="179" t="str">
        <f t="shared" si="1800"/>
        <v>CW$19</v>
      </c>
      <c r="CX1415" s="179" t="str">
        <f t="shared" si="1800"/>
        <v>CX$19</v>
      </c>
      <c r="CY1415" s="179" t="str">
        <f t="shared" si="1800"/>
        <v>CY$19</v>
      </c>
      <c r="CZ1415" s="179" t="str">
        <f t="shared" si="1800"/>
        <v>CZ$19</v>
      </c>
      <c r="DA1415" s="179" t="str">
        <f t="shared" si="1800"/>
        <v>DA$19</v>
      </c>
      <c r="DB1415" s="179" t="str">
        <f t="shared" si="1800"/>
        <v>DB$19</v>
      </c>
      <c r="DC1415" s="179" t="str">
        <f t="shared" si="1800"/>
        <v>DC$19</v>
      </c>
      <c r="DD1415" s="179" t="str">
        <f t="shared" si="1800"/>
        <v>DD$19</v>
      </c>
      <c r="DE1415" s="179" t="str">
        <f t="shared" si="1800"/>
        <v>DE$19</v>
      </c>
      <c r="DF1415" s="179" t="str">
        <f t="shared" si="1800"/>
        <v>DF$19</v>
      </c>
      <c r="DG1415" s="179" t="str">
        <f t="shared" si="1800"/>
        <v>DG$19</v>
      </c>
      <c r="DH1415" s="179" t="str">
        <f t="shared" si="1800"/>
        <v>DH$19</v>
      </c>
      <c r="DI1415" s="179" t="str">
        <f t="shared" si="1800"/>
        <v>DI$19</v>
      </c>
      <c r="DJ1415" s="179" t="str">
        <f t="shared" si="1800"/>
        <v>DJ$19</v>
      </c>
      <c r="DK1415" s="179" t="str">
        <f t="shared" si="1800"/>
        <v>DK$19</v>
      </c>
      <c r="DL1415" s="179" t="str">
        <f t="shared" si="1800"/>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801">S$20</f>
        <v>S$16</v>
      </c>
      <c r="T1418" s="199" t="str">
        <f t="shared" si="1801"/>
        <v>T$16</v>
      </c>
      <c r="U1418" s="199" t="str">
        <f t="shared" si="1801"/>
        <v>U$16</v>
      </c>
      <c r="V1418" s="199" t="str">
        <f t="shared" si="1801"/>
        <v>V$16</v>
      </c>
      <c r="W1418" s="199" t="str">
        <f t="shared" si="1801"/>
        <v>W$16</v>
      </c>
      <c r="X1418" s="199" t="str">
        <f t="shared" si="1801"/>
        <v>X$16</v>
      </c>
      <c r="Y1418" s="199" t="str">
        <f t="shared" si="1801"/>
        <v>Y$16</v>
      </c>
      <c r="Z1418" s="199" t="str">
        <f t="shared" si="1801"/>
        <v>Z$16</v>
      </c>
      <c r="AA1418" s="199" t="str">
        <f t="shared" si="1801"/>
        <v>AA$16</v>
      </c>
      <c r="AB1418" s="199" t="str">
        <f t="shared" si="1801"/>
        <v>AB$16</v>
      </c>
      <c r="AC1418" s="199" t="str">
        <f t="shared" si="1801"/>
        <v>AC$16</v>
      </c>
      <c r="AD1418" s="199" t="str">
        <f t="shared" si="1801"/>
        <v>AD$16</v>
      </c>
      <c r="AE1418" s="199" t="str">
        <f t="shared" si="1801"/>
        <v>AE$16</v>
      </c>
      <c r="AF1418" s="199" t="str">
        <f t="shared" si="1801"/>
        <v>AF$16</v>
      </c>
      <c r="AG1418" s="199" t="str">
        <f t="shared" si="1801"/>
        <v>AG$16</v>
      </c>
      <c r="AH1418" s="199" t="str">
        <f t="shared" si="1801"/>
        <v>AH$16</v>
      </c>
      <c r="AI1418" s="199" t="str">
        <f t="shared" si="1801"/>
        <v>AI$16</v>
      </c>
      <c r="AJ1418" s="199" t="str">
        <f t="shared" si="1801"/>
        <v>AJ$16</v>
      </c>
      <c r="AK1418" s="199" t="str">
        <f t="shared" si="1801"/>
        <v>AK$16</v>
      </c>
      <c r="AL1418" s="199" t="str">
        <f t="shared" si="1801"/>
        <v>AL$16</v>
      </c>
      <c r="AM1418" s="199" t="str">
        <f t="shared" si="1801"/>
        <v>AM$16</v>
      </c>
      <c r="AN1418" s="199" t="str">
        <f t="shared" si="1801"/>
        <v>AN$16</v>
      </c>
      <c r="AO1418" s="199" t="str">
        <f t="shared" si="1801"/>
        <v>AO$16</v>
      </c>
      <c r="AP1418" s="199" t="str">
        <f t="shared" si="1801"/>
        <v>AP$16</v>
      </c>
      <c r="AQ1418" s="199" t="str">
        <f t="shared" si="1801"/>
        <v>AQ$16</v>
      </c>
      <c r="AR1418" s="199" t="str">
        <f t="shared" si="1801"/>
        <v>AR$16</v>
      </c>
      <c r="AS1418" s="199" t="str">
        <f t="shared" si="1801"/>
        <v>AS$16</v>
      </c>
      <c r="AT1418" s="199" t="str">
        <f t="shared" si="1801"/>
        <v>AT$16</v>
      </c>
      <c r="AU1418" s="199" t="str">
        <f t="shared" si="1801"/>
        <v>AU$16</v>
      </c>
      <c r="AV1418" s="199" t="str">
        <f t="shared" si="1801"/>
        <v>AV$16</v>
      </c>
      <c r="AW1418" s="199" t="str">
        <f t="shared" si="1801"/>
        <v>AW$16</v>
      </c>
      <c r="AX1418" s="199" t="str">
        <f t="shared" si="1801"/>
        <v>AX$16</v>
      </c>
      <c r="AY1418" s="199" t="str">
        <f t="shared" ref="AY1418:CD1418" si="1802">AY$20</f>
        <v>AY$16</v>
      </c>
      <c r="AZ1418" s="199" t="str">
        <f t="shared" si="1802"/>
        <v>AZ$16</v>
      </c>
      <c r="BA1418" s="199" t="str">
        <f t="shared" si="1802"/>
        <v>BA$16</v>
      </c>
      <c r="BB1418" s="199" t="str">
        <f t="shared" si="1802"/>
        <v>BB$16</v>
      </c>
      <c r="BC1418" s="199" t="str">
        <f t="shared" si="1802"/>
        <v>BC$16</v>
      </c>
      <c r="BD1418" s="199" t="str">
        <f t="shared" si="1802"/>
        <v>BD$16</v>
      </c>
      <c r="BE1418" s="199" t="str">
        <f t="shared" si="1802"/>
        <v>BE$16</v>
      </c>
      <c r="BF1418" s="199" t="str">
        <f t="shared" si="1802"/>
        <v>BF$16</v>
      </c>
      <c r="BG1418" s="199" t="str">
        <f t="shared" si="1802"/>
        <v>BG$16</v>
      </c>
      <c r="BH1418" s="199" t="str">
        <f t="shared" si="1802"/>
        <v>BH$16</v>
      </c>
      <c r="BI1418" s="199" t="str">
        <f t="shared" si="1802"/>
        <v>BI$16</v>
      </c>
      <c r="BJ1418" s="199" t="str">
        <f t="shared" si="1802"/>
        <v>BJ$16</v>
      </c>
      <c r="BK1418" s="199" t="str">
        <f t="shared" si="1802"/>
        <v>BK$16</v>
      </c>
      <c r="BL1418" s="199" t="str">
        <f t="shared" si="1802"/>
        <v>BL$16</v>
      </c>
      <c r="BM1418" s="199" t="str">
        <f t="shared" si="1802"/>
        <v>BM$16</v>
      </c>
      <c r="BN1418" s="199" t="str">
        <f t="shared" si="1802"/>
        <v>BN$16</v>
      </c>
      <c r="BO1418" s="199" t="str">
        <f t="shared" si="1802"/>
        <v>BO$16</v>
      </c>
      <c r="BP1418" s="199" t="str">
        <f t="shared" si="1802"/>
        <v>BP$16</v>
      </c>
      <c r="BQ1418" s="199" t="str">
        <f t="shared" si="1802"/>
        <v>BQ$16</v>
      </c>
      <c r="BR1418" s="199" t="str">
        <f t="shared" si="1802"/>
        <v>BR$16</v>
      </c>
      <c r="BS1418" s="199" t="str">
        <f t="shared" si="1802"/>
        <v>BS$16</v>
      </c>
      <c r="BT1418" s="199" t="str">
        <f t="shared" si="1802"/>
        <v>BT$16</v>
      </c>
      <c r="BU1418" s="199" t="str">
        <f t="shared" si="1802"/>
        <v>BU$16</v>
      </c>
      <c r="BV1418" s="199" t="str">
        <f t="shared" si="1802"/>
        <v>BV$16</v>
      </c>
      <c r="BW1418" s="199" t="str">
        <f t="shared" si="1802"/>
        <v>BW$16</v>
      </c>
      <c r="BX1418" s="199" t="str">
        <f t="shared" si="1802"/>
        <v>BX$16</v>
      </c>
      <c r="BY1418" s="199" t="str">
        <f t="shared" si="1802"/>
        <v>BY$16</v>
      </c>
      <c r="BZ1418" s="199" t="str">
        <f t="shared" si="1802"/>
        <v>BZ$16</v>
      </c>
      <c r="CA1418" s="199" t="str">
        <f t="shared" si="1802"/>
        <v>CA$16</v>
      </c>
      <c r="CB1418" s="199" t="str">
        <f t="shared" si="1802"/>
        <v>CB$16</v>
      </c>
      <c r="CC1418" s="199" t="str">
        <f t="shared" si="1802"/>
        <v>CC$16</v>
      </c>
      <c r="CD1418" s="199" t="str">
        <f t="shared" si="1802"/>
        <v>CD$16</v>
      </c>
      <c r="CE1418" s="199" t="str">
        <f t="shared" ref="CE1418:CL1418" si="1803">CE$20</f>
        <v>CE$16</v>
      </c>
      <c r="CF1418" s="199" t="str">
        <f t="shared" si="1803"/>
        <v>CF$16</v>
      </c>
      <c r="CG1418" s="199" t="str">
        <f t="shared" si="1803"/>
        <v>CG$16</v>
      </c>
      <c r="CH1418" s="199" t="str">
        <f t="shared" si="1803"/>
        <v>CH$16</v>
      </c>
      <c r="CI1418" s="199" t="str">
        <f t="shared" si="1803"/>
        <v>CI$16</v>
      </c>
      <c r="CJ1418" s="199" t="str">
        <f t="shared" si="1803"/>
        <v>CJ$16</v>
      </c>
      <c r="CK1418" s="199" t="str">
        <f t="shared" si="1803"/>
        <v>CK$16</v>
      </c>
      <c r="CL1418" s="199" t="str">
        <f t="shared" si="1803"/>
        <v>CL$16</v>
      </c>
      <c r="CN1418" s="176"/>
      <c r="CO1418" s="199" t="str">
        <f t="shared" ref="CO1418:DL1418" si="1804">CO$20</f>
        <v>CO$16</v>
      </c>
      <c r="CP1418" s="199" t="str">
        <f t="shared" si="1804"/>
        <v>CP$16</v>
      </c>
      <c r="CQ1418" s="199" t="str">
        <f t="shared" si="1804"/>
        <v>CQ$16</v>
      </c>
      <c r="CR1418" s="199" t="str">
        <f t="shared" si="1804"/>
        <v>CR$16</v>
      </c>
      <c r="CS1418" s="199" t="str">
        <f t="shared" si="1804"/>
        <v>CS$16</v>
      </c>
      <c r="CT1418" s="199" t="str">
        <f t="shared" si="1804"/>
        <v>CT$16</v>
      </c>
      <c r="CU1418" s="199" t="str">
        <f t="shared" si="1804"/>
        <v>CU$16</v>
      </c>
      <c r="CV1418" s="199" t="str">
        <f t="shared" si="1804"/>
        <v>CV$16</v>
      </c>
      <c r="CW1418" s="199" t="str">
        <f t="shared" si="1804"/>
        <v>CW$16</v>
      </c>
      <c r="CX1418" s="199" t="str">
        <f t="shared" si="1804"/>
        <v>CX$16</v>
      </c>
      <c r="CY1418" s="199" t="str">
        <f t="shared" si="1804"/>
        <v>CY$16</v>
      </c>
      <c r="CZ1418" s="199" t="str">
        <f t="shared" si="1804"/>
        <v>CZ$16</v>
      </c>
      <c r="DA1418" s="199" t="str">
        <f t="shared" si="1804"/>
        <v>DA$16</v>
      </c>
      <c r="DB1418" s="199" t="str">
        <f t="shared" si="1804"/>
        <v>DB$16</v>
      </c>
      <c r="DC1418" s="199" t="str">
        <f t="shared" si="1804"/>
        <v>DC$16</v>
      </c>
      <c r="DD1418" s="199" t="str">
        <f t="shared" si="1804"/>
        <v>DD$16</v>
      </c>
      <c r="DE1418" s="199" t="str">
        <f t="shared" si="1804"/>
        <v>DE$16</v>
      </c>
      <c r="DF1418" s="199" t="str">
        <f t="shared" si="1804"/>
        <v>DF$16</v>
      </c>
      <c r="DG1418" s="199" t="str">
        <f t="shared" si="1804"/>
        <v>DG$16</v>
      </c>
      <c r="DH1418" s="199" t="str">
        <f t="shared" si="1804"/>
        <v>DH$16</v>
      </c>
      <c r="DI1418" s="199" t="str">
        <f t="shared" si="1804"/>
        <v>DI$16</v>
      </c>
      <c r="DJ1418" s="199" t="str">
        <f t="shared" si="1804"/>
        <v>DJ$16</v>
      </c>
      <c r="DK1418" s="199" t="str">
        <f t="shared" si="1804"/>
        <v>DK$16</v>
      </c>
      <c r="DL1418" s="199" t="str">
        <f t="shared" si="1804"/>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805">S$21</f>
        <v>S$17</v>
      </c>
      <c r="T1419" s="199" t="str">
        <f t="shared" si="1805"/>
        <v>T$17</v>
      </c>
      <c r="U1419" s="199" t="str">
        <f t="shared" si="1805"/>
        <v>U$17</v>
      </c>
      <c r="V1419" s="199" t="str">
        <f t="shared" si="1805"/>
        <v>V$17</v>
      </c>
      <c r="W1419" s="199" t="str">
        <f t="shared" si="1805"/>
        <v>W$17</v>
      </c>
      <c r="X1419" s="199" t="str">
        <f t="shared" si="1805"/>
        <v>X$17</v>
      </c>
      <c r="Y1419" s="199" t="str">
        <f t="shared" si="1805"/>
        <v>Y$17</v>
      </c>
      <c r="Z1419" s="199" t="str">
        <f t="shared" si="1805"/>
        <v>Z$17</v>
      </c>
      <c r="AA1419" s="199" t="str">
        <f t="shared" si="1805"/>
        <v>AA$17</v>
      </c>
      <c r="AB1419" s="199" t="str">
        <f t="shared" si="1805"/>
        <v>AB$17</v>
      </c>
      <c r="AC1419" s="199" t="str">
        <f t="shared" si="1805"/>
        <v>AC$17</v>
      </c>
      <c r="AD1419" s="199" t="str">
        <f t="shared" si="1805"/>
        <v>AD$17</v>
      </c>
      <c r="AE1419" s="199" t="str">
        <f t="shared" si="1805"/>
        <v>AE$17</v>
      </c>
      <c r="AF1419" s="199" t="str">
        <f t="shared" si="1805"/>
        <v>AF$17</v>
      </c>
      <c r="AG1419" s="199" t="str">
        <f t="shared" si="1805"/>
        <v>AG$17</v>
      </c>
      <c r="AH1419" s="199" t="str">
        <f t="shared" si="1805"/>
        <v>AH$17</v>
      </c>
      <c r="AI1419" s="199" t="str">
        <f t="shared" si="1805"/>
        <v>AI$17</v>
      </c>
      <c r="AJ1419" s="199" t="str">
        <f t="shared" si="1805"/>
        <v>AJ$17</v>
      </c>
      <c r="AK1419" s="199" t="str">
        <f t="shared" si="1805"/>
        <v>AK$17</v>
      </c>
      <c r="AL1419" s="199" t="str">
        <f t="shared" si="1805"/>
        <v>AL$17</v>
      </c>
      <c r="AM1419" s="199" t="str">
        <f t="shared" si="1805"/>
        <v>AM$17</v>
      </c>
      <c r="AN1419" s="199" t="str">
        <f t="shared" si="1805"/>
        <v>AN$17</v>
      </c>
      <c r="AO1419" s="199" t="str">
        <f t="shared" si="1805"/>
        <v>AO$17</v>
      </c>
      <c r="AP1419" s="199" t="str">
        <f t="shared" si="1805"/>
        <v>AP$17</v>
      </c>
      <c r="AQ1419" s="199" t="str">
        <f t="shared" si="1805"/>
        <v>AQ$17</v>
      </c>
      <c r="AR1419" s="199" t="str">
        <f t="shared" si="1805"/>
        <v>AR$17</v>
      </c>
      <c r="AS1419" s="199" t="str">
        <f t="shared" si="1805"/>
        <v>AS$17</v>
      </c>
      <c r="AT1419" s="199" t="str">
        <f t="shared" si="1805"/>
        <v>AT$17</v>
      </c>
      <c r="AU1419" s="199" t="str">
        <f t="shared" si="1805"/>
        <v>AU$17</v>
      </c>
      <c r="AV1419" s="199" t="str">
        <f t="shared" si="1805"/>
        <v>AV$17</v>
      </c>
      <c r="AW1419" s="199" t="str">
        <f t="shared" si="1805"/>
        <v>AW$17</v>
      </c>
      <c r="AX1419" s="199" t="str">
        <f t="shared" si="1805"/>
        <v>AX$17</v>
      </c>
      <c r="AY1419" s="199" t="str">
        <f t="shared" ref="AY1419:CD1419" si="1806">AY$21</f>
        <v>AY$17</v>
      </c>
      <c r="AZ1419" s="199" t="str">
        <f t="shared" si="1806"/>
        <v>AZ$17</v>
      </c>
      <c r="BA1419" s="199" t="str">
        <f t="shared" si="1806"/>
        <v>BA$17</v>
      </c>
      <c r="BB1419" s="199" t="str">
        <f t="shared" si="1806"/>
        <v>BB$17</v>
      </c>
      <c r="BC1419" s="199" t="str">
        <f t="shared" si="1806"/>
        <v>BC$17</v>
      </c>
      <c r="BD1419" s="199" t="str">
        <f t="shared" si="1806"/>
        <v>BD$17</v>
      </c>
      <c r="BE1419" s="199" t="str">
        <f t="shared" si="1806"/>
        <v>BE$17</v>
      </c>
      <c r="BF1419" s="199" t="str">
        <f t="shared" si="1806"/>
        <v>BF$17</v>
      </c>
      <c r="BG1419" s="199" t="str">
        <f t="shared" si="1806"/>
        <v>BG$17</v>
      </c>
      <c r="BH1419" s="199" t="str">
        <f t="shared" si="1806"/>
        <v>BH$17</v>
      </c>
      <c r="BI1419" s="199" t="str">
        <f t="shared" si="1806"/>
        <v>BI$17</v>
      </c>
      <c r="BJ1419" s="199" t="str">
        <f t="shared" si="1806"/>
        <v>BJ$17</v>
      </c>
      <c r="BK1419" s="199" t="str">
        <f t="shared" si="1806"/>
        <v>BK$17</v>
      </c>
      <c r="BL1419" s="199" t="str">
        <f t="shared" si="1806"/>
        <v>BL$17</v>
      </c>
      <c r="BM1419" s="199" t="str">
        <f t="shared" si="1806"/>
        <v>BM$17</v>
      </c>
      <c r="BN1419" s="199" t="str">
        <f t="shared" si="1806"/>
        <v>BN$17</v>
      </c>
      <c r="BO1419" s="199" t="str">
        <f t="shared" si="1806"/>
        <v>BO$17</v>
      </c>
      <c r="BP1419" s="199" t="str">
        <f t="shared" si="1806"/>
        <v>BP$17</v>
      </c>
      <c r="BQ1419" s="199" t="str">
        <f t="shared" si="1806"/>
        <v>BQ$17</v>
      </c>
      <c r="BR1419" s="199" t="str">
        <f t="shared" si="1806"/>
        <v>BR$17</v>
      </c>
      <c r="BS1419" s="199" t="str">
        <f t="shared" si="1806"/>
        <v>BS$17</v>
      </c>
      <c r="BT1419" s="199" t="str">
        <f t="shared" si="1806"/>
        <v>BT$17</v>
      </c>
      <c r="BU1419" s="199" t="str">
        <f t="shared" si="1806"/>
        <v>BU$17</v>
      </c>
      <c r="BV1419" s="199" t="str">
        <f t="shared" si="1806"/>
        <v>BV$17</v>
      </c>
      <c r="BW1419" s="199" t="str">
        <f t="shared" si="1806"/>
        <v>BW$17</v>
      </c>
      <c r="BX1419" s="199" t="str">
        <f t="shared" si="1806"/>
        <v>BX$17</v>
      </c>
      <c r="BY1419" s="199" t="str">
        <f t="shared" si="1806"/>
        <v>BY$17</v>
      </c>
      <c r="BZ1419" s="199" t="str">
        <f t="shared" si="1806"/>
        <v>BZ$17</v>
      </c>
      <c r="CA1419" s="199" t="str">
        <f t="shared" si="1806"/>
        <v>CA$17</v>
      </c>
      <c r="CB1419" s="199" t="str">
        <f t="shared" si="1806"/>
        <v>CB$17</v>
      </c>
      <c r="CC1419" s="199" t="str">
        <f t="shared" si="1806"/>
        <v>CC$17</v>
      </c>
      <c r="CD1419" s="199" t="str">
        <f t="shared" si="1806"/>
        <v>CD$17</v>
      </c>
      <c r="CE1419" s="199" t="str">
        <f t="shared" ref="CE1419:CL1419" si="1807">CE$21</f>
        <v>CE$17</v>
      </c>
      <c r="CF1419" s="199" t="str">
        <f t="shared" si="1807"/>
        <v>CF$17</v>
      </c>
      <c r="CG1419" s="199" t="str">
        <f t="shared" si="1807"/>
        <v>CG$17</v>
      </c>
      <c r="CH1419" s="199" t="str">
        <f t="shared" si="1807"/>
        <v>CH$17</v>
      </c>
      <c r="CI1419" s="199" t="str">
        <f t="shared" si="1807"/>
        <v>CI$17</v>
      </c>
      <c r="CJ1419" s="199" t="str">
        <f t="shared" si="1807"/>
        <v>CJ$17</v>
      </c>
      <c r="CK1419" s="199" t="str">
        <f t="shared" si="1807"/>
        <v>CK$17</v>
      </c>
      <c r="CL1419" s="199" t="str">
        <f t="shared" si="1807"/>
        <v>CL$17</v>
      </c>
      <c r="CN1419" s="201"/>
      <c r="CO1419" s="199" t="str">
        <f t="shared" ref="CO1419:DL1419" si="1808">CO$21</f>
        <v>CO$17</v>
      </c>
      <c r="CP1419" s="199" t="str">
        <f t="shared" si="1808"/>
        <v>CP$17</v>
      </c>
      <c r="CQ1419" s="199" t="str">
        <f t="shared" si="1808"/>
        <v>CQ$17</v>
      </c>
      <c r="CR1419" s="199" t="str">
        <f t="shared" si="1808"/>
        <v>CR$17</v>
      </c>
      <c r="CS1419" s="199" t="str">
        <f t="shared" si="1808"/>
        <v>CS$17</v>
      </c>
      <c r="CT1419" s="199" t="str">
        <f t="shared" si="1808"/>
        <v>CT$17</v>
      </c>
      <c r="CU1419" s="199" t="str">
        <f t="shared" si="1808"/>
        <v>CU$17</v>
      </c>
      <c r="CV1419" s="199" t="str">
        <f t="shared" si="1808"/>
        <v>CV$17</v>
      </c>
      <c r="CW1419" s="199" t="str">
        <f t="shared" si="1808"/>
        <v>CW$17</v>
      </c>
      <c r="CX1419" s="199" t="str">
        <f t="shared" si="1808"/>
        <v>CX$17</v>
      </c>
      <c r="CY1419" s="199" t="str">
        <f t="shared" si="1808"/>
        <v>CY$17</v>
      </c>
      <c r="CZ1419" s="199" t="str">
        <f t="shared" si="1808"/>
        <v>CZ$17</v>
      </c>
      <c r="DA1419" s="199" t="str">
        <f t="shared" si="1808"/>
        <v>DA$17</v>
      </c>
      <c r="DB1419" s="199" t="str">
        <f t="shared" si="1808"/>
        <v>DB$17</v>
      </c>
      <c r="DC1419" s="199" t="str">
        <f t="shared" si="1808"/>
        <v>DC$17</v>
      </c>
      <c r="DD1419" s="199" t="str">
        <f t="shared" si="1808"/>
        <v>DD$17</v>
      </c>
      <c r="DE1419" s="199" t="str">
        <f t="shared" si="1808"/>
        <v>DE$17</v>
      </c>
      <c r="DF1419" s="199" t="str">
        <f t="shared" si="1808"/>
        <v>DF$17</v>
      </c>
      <c r="DG1419" s="199" t="str">
        <f t="shared" si="1808"/>
        <v>DG$17</v>
      </c>
      <c r="DH1419" s="199" t="str">
        <f t="shared" si="1808"/>
        <v>DH$17</v>
      </c>
      <c r="DI1419" s="199" t="str">
        <f t="shared" si="1808"/>
        <v>DI$17</v>
      </c>
      <c r="DJ1419" s="199" t="str">
        <f t="shared" si="1808"/>
        <v>DJ$17</v>
      </c>
      <c r="DK1419" s="199" t="str">
        <f t="shared" si="1808"/>
        <v>DK$17</v>
      </c>
      <c r="DL1419" s="199" t="str">
        <f t="shared" si="1808"/>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9">S$22</f>
        <v>S$18</v>
      </c>
      <c r="T1422" s="190" t="str">
        <f t="shared" si="1809"/>
        <v>T$18</v>
      </c>
      <c r="U1422" s="190" t="str">
        <f t="shared" si="1809"/>
        <v>U$18</v>
      </c>
      <c r="V1422" s="190" t="str">
        <f t="shared" si="1809"/>
        <v>V$18</v>
      </c>
      <c r="W1422" s="190" t="str">
        <f t="shared" si="1809"/>
        <v>W$18</v>
      </c>
      <c r="X1422" s="190" t="str">
        <f t="shared" si="1809"/>
        <v>X$18</v>
      </c>
      <c r="Y1422" s="190" t="str">
        <f t="shared" si="1809"/>
        <v>Y$18</v>
      </c>
      <c r="Z1422" s="190" t="str">
        <f t="shared" si="1809"/>
        <v>Z$18</v>
      </c>
      <c r="AA1422" s="190" t="str">
        <f t="shared" si="1809"/>
        <v>AA$18</v>
      </c>
      <c r="AB1422" s="190" t="str">
        <f t="shared" si="1809"/>
        <v>AB$18</v>
      </c>
      <c r="AC1422" s="190" t="str">
        <f t="shared" si="1809"/>
        <v>AC$18</v>
      </c>
      <c r="AD1422" s="190" t="str">
        <f t="shared" si="1809"/>
        <v>AD$18</v>
      </c>
      <c r="AE1422" s="190" t="str">
        <f t="shared" si="1809"/>
        <v>AE$18</v>
      </c>
      <c r="AF1422" s="190" t="str">
        <f t="shared" si="1809"/>
        <v>AF$18</v>
      </c>
      <c r="AG1422" s="190" t="str">
        <f t="shared" si="1809"/>
        <v>AG$18</v>
      </c>
      <c r="AH1422" s="190" t="str">
        <f t="shared" si="1809"/>
        <v>AH$18</v>
      </c>
      <c r="AI1422" s="190" t="str">
        <f t="shared" si="1809"/>
        <v>AI$18</v>
      </c>
      <c r="AJ1422" s="190" t="str">
        <f t="shared" si="1809"/>
        <v>AJ$18</v>
      </c>
      <c r="AK1422" s="190" t="str">
        <f t="shared" si="1809"/>
        <v>AK$18</v>
      </c>
      <c r="AL1422" s="190" t="str">
        <f t="shared" si="1809"/>
        <v>AL$18</v>
      </c>
      <c r="AM1422" s="190" t="str">
        <f t="shared" si="1809"/>
        <v>AM$18</v>
      </c>
      <c r="AN1422" s="190" t="str">
        <f t="shared" si="1809"/>
        <v>AN$18</v>
      </c>
      <c r="AO1422" s="190" t="str">
        <f t="shared" si="1809"/>
        <v>AO$18</v>
      </c>
      <c r="AP1422" s="190" t="str">
        <f t="shared" si="1809"/>
        <v>AP$18</v>
      </c>
      <c r="AQ1422" s="190" t="str">
        <f t="shared" si="1809"/>
        <v>AQ$18</v>
      </c>
      <c r="AR1422" s="190" t="str">
        <f t="shared" si="1809"/>
        <v>AR$18</v>
      </c>
      <c r="AS1422" s="190" t="str">
        <f t="shared" si="1809"/>
        <v>AS$18</v>
      </c>
      <c r="AT1422" s="190" t="str">
        <f t="shared" si="1809"/>
        <v>AT$18</v>
      </c>
      <c r="AU1422" s="190" t="str">
        <f t="shared" si="1809"/>
        <v>AU$18</v>
      </c>
      <c r="AV1422" s="190" t="str">
        <f t="shared" si="1809"/>
        <v>AV$18</v>
      </c>
      <c r="AW1422" s="190" t="str">
        <f t="shared" si="1809"/>
        <v>AW$18</v>
      </c>
      <c r="AX1422" s="190" t="str">
        <f t="shared" si="1809"/>
        <v>AX$18</v>
      </c>
      <c r="AY1422" s="190" t="str">
        <f t="shared" ref="AY1422:CD1422" si="1810">AY$22</f>
        <v>AY$18</v>
      </c>
      <c r="AZ1422" s="190" t="str">
        <f t="shared" si="1810"/>
        <v>AZ$18</v>
      </c>
      <c r="BA1422" s="190" t="str">
        <f t="shared" si="1810"/>
        <v>BA$18</v>
      </c>
      <c r="BB1422" s="190" t="str">
        <f t="shared" si="1810"/>
        <v>BB$18</v>
      </c>
      <c r="BC1422" s="190" t="str">
        <f t="shared" si="1810"/>
        <v>BC$18</v>
      </c>
      <c r="BD1422" s="190" t="str">
        <f t="shared" si="1810"/>
        <v>BD$18</v>
      </c>
      <c r="BE1422" s="190" t="str">
        <f t="shared" si="1810"/>
        <v>BE$18</v>
      </c>
      <c r="BF1422" s="190" t="str">
        <f t="shared" si="1810"/>
        <v>BF$18</v>
      </c>
      <c r="BG1422" s="190" t="str">
        <f t="shared" si="1810"/>
        <v>BG$18</v>
      </c>
      <c r="BH1422" s="190" t="str">
        <f t="shared" si="1810"/>
        <v>BH$18</v>
      </c>
      <c r="BI1422" s="190" t="str">
        <f t="shared" si="1810"/>
        <v>BI$18</v>
      </c>
      <c r="BJ1422" s="190" t="str">
        <f t="shared" si="1810"/>
        <v>BJ$18</v>
      </c>
      <c r="BK1422" s="190" t="str">
        <f t="shared" si="1810"/>
        <v>BK$18</v>
      </c>
      <c r="BL1422" s="190" t="str">
        <f t="shared" si="1810"/>
        <v>BL$18</v>
      </c>
      <c r="BM1422" s="190" t="str">
        <f t="shared" si="1810"/>
        <v>BM$18</v>
      </c>
      <c r="BN1422" s="190" t="str">
        <f t="shared" si="1810"/>
        <v>BN$18</v>
      </c>
      <c r="BO1422" s="190" t="str">
        <f t="shared" si="1810"/>
        <v>BO$18</v>
      </c>
      <c r="BP1422" s="190" t="str">
        <f t="shared" si="1810"/>
        <v>BP$18</v>
      </c>
      <c r="BQ1422" s="190" t="str">
        <f t="shared" si="1810"/>
        <v>BQ$18</v>
      </c>
      <c r="BR1422" s="190" t="str">
        <f t="shared" si="1810"/>
        <v>BR$18</v>
      </c>
      <c r="BS1422" s="190" t="str">
        <f t="shared" si="1810"/>
        <v>BS$18</v>
      </c>
      <c r="BT1422" s="190" t="str">
        <f t="shared" si="1810"/>
        <v>BT$18</v>
      </c>
      <c r="BU1422" s="190" t="str">
        <f t="shared" si="1810"/>
        <v>BU$18</v>
      </c>
      <c r="BV1422" s="190" t="str">
        <f t="shared" si="1810"/>
        <v>BV$18</v>
      </c>
      <c r="BW1422" s="190" t="str">
        <f t="shared" si="1810"/>
        <v>BW$18</v>
      </c>
      <c r="BX1422" s="190" t="str">
        <f t="shared" si="1810"/>
        <v>BX$18</v>
      </c>
      <c r="BY1422" s="190" t="str">
        <f t="shared" si="1810"/>
        <v>BY$18</v>
      </c>
      <c r="BZ1422" s="190" t="str">
        <f t="shared" si="1810"/>
        <v>BZ$18</v>
      </c>
      <c r="CA1422" s="190" t="str">
        <f t="shared" si="1810"/>
        <v>CA$18</v>
      </c>
      <c r="CB1422" s="190" t="str">
        <f t="shared" si="1810"/>
        <v>CB$18</v>
      </c>
      <c r="CC1422" s="190" t="str">
        <f t="shared" si="1810"/>
        <v>CC$18</v>
      </c>
      <c r="CD1422" s="190" t="str">
        <f t="shared" si="1810"/>
        <v>CD$18</v>
      </c>
      <c r="CE1422" s="190" t="str">
        <f t="shared" ref="CE1422:CL1422" si="1811">CE$22</f>
        <v>CE$18</v>
      </c>
      <c r="CF1422" s="190" t="str">
        <f t="shared" si="1811"/>
        <v>CF$18</v>
      </c>
      <c r="CG1422" s="190" t="str">
        <f t="shared" si="1811"/>
        <v>CG$18</v>
      </c>
      <c r="CH1422" s="190" t="str">
        <f t="shared" si="1811"/>
        <v>CH$18</v>
      </c>
      <c r="CI1422" s="190" t="str">
        <f t="shared" si="1811"/>
        <v>CI$18</v>
      </c>
      <c r="CJ1422" s="190" t="str">
        <f t="shared" si="1811"/>
        <v>CJ$18</v>
      </c>
      <c r="CK1422" s="190" t="str">
        <f t="shared" si="1811"/>
        <v>CK$18</v>
      </c>
      <c r="CL1422" s="190" t="str">
        <f t="shared" si="1811"/>
        <v>CL$18</v>
      </c>
      <c r="CN1422" s="201"/>
      <c r="CO1422" s="190" t="str">
        <f t="shared" ref="CO1422:DL1422" si="1812">CO$22</f>
        <v>CO$18</v>
      </c>
      <c r="CP1422" s="190" t="str">
        <f t="shared" si="1812"/>
        <v>CP$18</v>
      </c>
      <c r="CQ1422" s="190" t="str">
        <f t="shared" si="1812"/>
        <v>CQ$18</v>
      </c>
      <c r="CR1422" s="190" t="str">
        <f t="shared" si="1812"/>
        <v>CR$18</v>
      </c>
      <c r="CS1422" s="190" t="str">
        <f t="shared" si="1812"/>
        <v>CS$18</v>
      </c>
      <c r="CT1422" s="190" t="str">
        <f t="shared" si="1812"/>
        <v>CT$18</v>
      </c>
      <c r="CU1422" s="190" t="str">
        <f t="shared" si="1812"/>
        <v>CU$18</v>
      </c>
      <c r="CV1422" s="190" t="str">
        <f t="shared" si="1812"/>
        <v>CV$18</v>
      </c>
      <c r="CW1422" s="190" t="str">
        <f t="shared" si="1812"/>
        <v>CW$18</v>
      </c>
      <c r="CX1422" s="190" t="str">
        <f t="shared" si="1812"/>
        <v>CX$18</v>
      </c>
      <c r="CY1422" s="190" t="str">
        <f t="shared" si="1812"/>
        <v>CY$18</v>
      </c>
      <c r="CZ1422" s="190" t="str">
        <f t="shared" si="1812"/>
        <v>CZ$18</v>
      </c>
      <c r="DA1422" s="190" t="str">
        <f t="shared" si="1812"/>
        <v>DA$18</v>
      </c>
      <c r="DB1422" s="190" t="str">
        <f t="shared" si="1812"/>
        <v>DB$18</v>
      </c>
      <c r="DC1422" s="190" t="str">
        <f t="shared" si="1812"/>
        <v>DC$18</v>
      </c>
      <c r="DD1422" s="190" t="str">
        <f t="shared" si="1812"/>
        <v>DD$18</v>
      </c>
      <c r="DE1422" s="190" t="str">
        <f t="shared" si="1812"/>
        <v>DE$18</v>
      </c>
      <c r="DF1422" s="190" t="str">
        <f t="shared" si="1812"/>
        <v>DF$18</v>
      </c>
      <c r="DG1422" s="190" t="str">
        <f t="shared" si="1812"/>
        <v>DG$18</v>
      </c>
      <c r="DH1422" s="190" t="str">
        <f t="shared" si="1812"/>
        <v>DH$18</v>
      </c>
      <c r="DI1422" s="190" t="str">
        <f t="shared" si="1812"/>
        <v>DI$18</v>
      </c>
      <c r="DJ1422" s="190" t="str">
        <f t="shared" si="1812"/>
        <v>DJ$18</v>
      </c>
      <c r="DK1422" s="190" t="str">
        <f t="shared" si="1812"/>
        <v>DK$18</v>
      </c>
      <c r="DL1422" s="190" t="str">
        <f t="shared" si="1812"/>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13">S$23</f>
        <v>S$19</v>
      </c>
      <c r="T1423" s="190" t="str">
        <f t="shared" si="1813"/>
        <v>T$19</v>
      </c>
      <c r="U1423" s="190" t="str">
        <f t="shared" si="1813"/>
        <v>U$19</v>
      </c>
      <c r="V1423" s="190" t="str">
        <f t="shared" si="1813"/>
        <v>V$19</v>
      </c>
      <c r="W1423" s="190" t="str">
        <f t="shared" si="1813"/>
        <v>W$19</v>
      </c>
      <c r="X1423" s="190" t="str">
        <f t="shared" si="1813"/>
        <v>X$19</v>
      </c>
      <c r="Y1423" s="190" t="str">
        <f t="shared" si="1813"/>
        <v>Y$19</v>
      </c>
      <c r="Z1423" s="190" t="str">
        <f t="shared" si="1813"/>
        <v>Z$19</v>
      </c>
      <c r="AA1423" s="190" t="str">
        <f t="shared" si="1813"/>
        <v>AA$19</v>
      </c>
      <c r="AB1423" s="190" t="str">
        <f t="shared" si="1813"/>
        <v>AB$19</v>
      </c>
      <c r="AC1423" s="190" t="str">
        <f t="shared" si="1813"/>
        <v>AC$19</v>
      </c>
      <c r="AD1423" s="190" t="str">
        <f t="shared" si="1813"/>
        <v>AD$19</v>
      </c>
      <c r="AE1423" s="190" t="str">
        <f t="shared" si="1813"/>
        <v>AE$19</v>
      </c>
      <c r="AF1423" s="190" t="str">
        <f t="shared" si="1813"/>
        <v>AF$19</v>
      </c>
      <c r="AG1423" s="190" t="str">
        <f t="shared" si="1813"/>
        <v>AG$19</v>
      </c>
      <c r="AH1423" s="190" t="str">
        <f t="shared" si="1813"/>
        <v>AH$19</v>
      </c>
      <c r="AI1423" s="190" t="str">
        <f t="shared" si="1813"/>
        <v>AI$19</v>
      </c>
      <c r="AJ1423" s="190" t="str">
        <f t="shared" si="1813"/>
        <v>AJ$19</v>
      </c>
      <c r="AK1423" s="190" t="str">
        <f t="shared" si="1813"/>
        <v>AK$19</v>
      </c>
      <c r="AL1423" s="190" t="str">
        <f t="shared" si="1813"/>
        <v>AL$19</v>
      </c>
      <c r="AM1423" s="190" t="str">
        <f t="shared" si="1813"/>
        <v>AM$19</v>
      </c>
      <c r="AN1423" s="190" t="str">
        <f t="shared" si="1813"/>
        <v>AN$19</v>
      </c>
      <c r="AO1423" s="190" t="str">
        <f t="shared" si="1813"/>
        <v>AO$19</v>
      </c>
      <c r="AP1423" s="190" t="str">
        <f t="shared" si="1813"/>
        <v>AP$19</v>
      </c>
      <c r="AQ1423" s="190" t="str">
        <f t="shared" si="1813"/>
        <v>AQ$19</v>
      </c>
      <c r="AR1423" s="190" t="str">
        <f t="shared" si="1813"/>
        <v>AR$19</v>
      </c>
      <c r="AS1423" s="190" t="str">
        <f t="shared" si="1813"/>
        <v>AS$19</v>
      </c>
      <c r="AT1423" s="190" t="str">
        <f t="shared" si="1813"/>
        <v>AT$19</v>
      </c>
      <c r="AU1423" s="190" t="str">
        <f t="shared" si="1813"/>
        <v>AU$19</v>
      </c>
      <c r="AV1423" s="190" t="str">
        <f t="shared" si="1813"/>
        <v>AV$19</v>
      </c>
      <c r="AW1423" s="190" t="str">
        <f t="shared" si="1813"/>
        <v>AW$19</v>
      </c>
      <c r="AX1423" s="190" t="str">
        <f t="shared" si="1813"/>
        <v>AX$19</v>
      </c>
      <c r="AY1423" s="190" t="str">
        <f t="shared" ref="AY1423:CD1423" si="1814">AY$23</f>
        <v>AY$19</v>
      </c>
      <c r="AZ1423" s="190" t="str">
        <f t="shared" si="1814"/>
        <v>AZ$19</v>
      </c>
      <c r="BA1423" s="190" t="str">
        <f t="shared" si="1814"/>
        <v>BA$19</v>
      </c>
      <c r="BB1423" s="190" t="str">
        <f t="shared" si="1814"/>
        <v>BB$19</v>
      </c>
      <c r="BC1423" s="190" t="str">
        <f t="shared" si="1814"/>
        <v>BC$19</v>
      </c>
      <c r="BD1423" s="190" t="str">
        <f t="shared" si="1814"/>
        <v>BD$19</v>
      </c>
      <c r="BE1423" s="190" t="str">
        <f t="shared" si="1814"/>
        <v>BE$19</v>
      </c>
      <c r="BF1423" s="190" t="str">
        <f t="shared" si="1814"/>
        <v>BF$19</v>
      </c>
      <c r="BG1423" s="190" t="str">
        <f t="shared" si="1814"/>
        <v>BG$19</v>
      </c>
      <c r="BH1423" s="190" t="str">
        <f t="shared" si="1814"/>
        <v>BH$19</v>
      </c>
      <c r="BI1423" s="190" t="str">
        <f t="shared" si="1814"/>
        <v>BI$19</v>
      </c>
      <c r="BJ1423" s="190" t="str">
        <f t="shared" si="1814"/>
        <v>BJ$19</v>
      </c>
      <c r="BK1423" s="190" t="str">
        <f t="shared" si="1814"/>
        <v>BK$19</v>
      </c>
      <c r="BL1423" s="190" t="str">
        <f t="shared" si="1814"/>
        <v>BL$19</v>
      </c>
      <c r="BM1423" s="190" t="str">
        <f t="shared" si="1814"/>
        <v>BM$19</v>
      </c>
      <c r="BN1423" s="190" t="str">
        <f t="shared" si="1814"/>
        <v>BN$19</v>
      </c>
      <c r="BO1423" s="190" t="str">
        <f t="shared" si="1814"/>
        <v>BO$19</v>
      </c>
      <c r="BP1423" s="190" t="str">
        <f t="shared" si="1814"/>
        <v>BP$19</v>
      </c>
      <c r="BQ1423" s="190" t="str">
        <f t="shared" si="1814"/>
        <v>BQ$19</v>
      </c>
      <c r="BR1423" s="190" t="str">
        <f t="shared" si="1814"/>
        <v>BR$19</v>
      </c>
      <c r="BS1423" s="190" t="str">
        <f t="shared" si="1814"/>
        <v>BS$19</v>
      </c>
      <c r="BT1423" s="190" t="str">
        <f t="shared" si="1814"/>
        <v>BT$19</v>
      </c>
      <c r="BU1423" s="190" t="str">
        <f t="shared" si="1814"/>
        <v>BU$19</v>
      </c>
      <c r="BV1423" s="190" t="str">
        <f t="shared" si="1814"/>
        <v>BV$19</v>
      </c>
      <c r="BW1423" s="190" t="str">
        <f t="shared" si="1814"/>
        <v>BW$19</v>
      </c>
      <c r="BX1423" s="190" t="str">
        <f t="shared" si="1814"/>
        <v>BX$19</v>
      </c>
      <c r="BY1423" s="190" t="str">
        <f t="shared" si="1814"/>
        <v>BY$19</v>
      </c>
      <c r="BZ1423" s="190" t="str">
        <f t="shared" si="1814"/>
        <v>BZ$19</v>
      </c>
      <c r="CA1423" s="190" t="str">
        <f t="shared" si="1814"/>
        <v>CA$19</v>
      </c>
      <c r="CB1423" s="190" t="str">
        <f t="shared" si="1814"/>
        <v>CB$19</v>
      </c>
      <c r="CC1423" s="190" t="str">
        <f t="shared" si="1814"/>
        <v>CC$19</v>
      </c>
      <c r="CD1423" s="190" t="str">
        <f t="shared" si="1814"/>
        <v>CD$19</v>
      </c>
      <c r="CE1423" s="190" t="str">
        <f t="shared" ref="CE1423:CL1423" si="1815">CE$23</f>
        <v>CE$19</v>
      </c>
      <c r="CF1423" s="190" t="str">
        <f t="shared" si="1815"/>
        <v>CF$19</v>
      </c>
      <c r="CG1423" s="190" t="str">
        <f t="shared" si="1815"/>
        <v>CG$19</v>
      </c>
      <c r="CH1423" s="190" t="str">
        <f t="shared" si="1815"/>
        <v>CH$19</v>
      </c>
      <c r="CI1423" s="190" t="str">
        <f t="shared" si="1815"/>
        <v>CI$19</v>
      </c>
      <c r="CJ1423" s="190" t="str">
        <f t="shared" si="1815"/>
        <v>CJ$19</v>
      </c>
      <c r="CK1423" s="190" t="str">
        <f t="shared" si="1815"/>
        <v>CK$19</v>
      </c>
      <c r="CL1423" s="190" t="str">
        <f t="shared" si="1815"/>
        <v>CL$19</v>
      </c>
      <c r="CN1423" s="201"/>
      <c r="CO1423" s="190" t="str">
        <f t="shared" ref="CO1423:DL1423" si="1816">CO$23</f>
        <v>CO$19</v>
      </c>
      <c r="CP1423" s="190" t="str">
        <f t="shared" si="1816"/>
        <v>CP$19</v>
      </c>
      <c r="CQ1423" s="190" t="str">
        <f t="shared" si="1816"/>
        <v>CQ$19</v>
      </c>
      <c r="CR1423" s="190" t="str">
        <f t="shared" si="1816"/>
        <v>CR$19</v>
      </c>
      <c r="CS1423" s="190" t="str">
        <f t="shared" si="1816"/>
        <v>CS$19</v>
      </c>
      <c r="CT1423" s="190" t="str">
        <f t="shared" si="1816"/>
        <v>CT$19</v>
      </c>
      <c r="CU1423" s="190" t="str">
        <f t="shared" si="1816"/>
        <v>CU$19</v>
      </c>
      <c r="CV1423" s="190" t="str">
        <f t="shared" si="1816"/>
        <v>CV$19</v>
      </c>
      <c r="CW1423" s="190" t="str">
        <f t="shared" si="1816"/>
        <v>CW$19</v>
      </c>
      <c r="CX1423" s="190" t="str">
        <f t="shared" si="1816"/>
        <v>CX$19</v>
      </c>
      <c r="CY1423" s="190" t="str">
        <f t="shared" si="1816"/>
        <v>CY$19</v>
      </c>
      <c r="CZ1423" s="190" t="str">
        <f t="shared" si="1816"/>
        <v>CZ$19</v>
      </c>
      <c r="DA1423" s="190" t="str">
        <f t="shared" si="1816"/>
        <v>DA$19</v>
      </c>
      <c r="DB1423" s="190" t="str">
        <f t="shared" si="1816"/>
        <v>DB$19</v>
      </c>
      <c r="DC1423" s="190" t="str">
        <f t="shared" si="1816"/>
        <v>DC$19</v>
      </c>
      <c r="DD1423" s="190" t="str">
        <f t="shared" si="1816"/>
        <v>DD$19</v>
      </c>
      <c r="DE1423" s="190" t="str">
        <f t="shared" si="1816"/>
        <v>DE$19</v>
      </c>
      <c r="DF1423" s="190" t="str">
        <f t="shared" si="1816"/>
        <v>DF$19</v>
      </c>
      <c r="DG1423" s="190" t="str">
        <f t="shared" si="1816"/>
        <v>DG$19</v>
      </c>
      <c r="DH1423" s="190" t="str">
        <f t="shared" si="1816"/>
        <v>DH$19</v>
      </c>
      <c r="DI1423" s="190" t="str">
        <f t="shared" si="1816"/>
        <v>DI$19</v>
      </c>
      <c r="DJ1423" s="190" t="str">
        <f t="shared" si="1816"/>
        <v>DJ$19</v>
      </c>
      <c r="DK1423" s="190" t="str">
        <f t="shared" si="1816"/>
        <v>DK$19</v>
      </c>
      <c r="DL1423" s="190" t="str">
        <f t="shared" si="1816"/>
        <v>DL$19</v>
      </c>
    </row>
    <row r="1424" spans="1:116" x14ac:dyDescent="0.4">
      <c r="A1424" s="31" t="s">
        <v>218</v>
      </c>
      <c r="B1424" s="31" t="s">
        <v>81</v>
      </c>
      <c r="C1424" s="31"/>
      <c r="D1424" t="s">
        <v>767</v>
      </c>
      <c r="E1424" s="8" t="str">
        <f t="shared" ref="E1424:E1477" si="1817">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767</v>
      </c>
      <c r="E1425" s="8" t="str">
        <f t="shared" ref="E1425" si="1818">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767</v>
      </c>
      <c r="E1426" s="8" t="str">
        <f t="shared" si="1817"/>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767</v>
      </c>
      <c r="E1427" s="8" t="str">
        <f t="shared" si="1817"/>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767</v>
      </c>
      <c r="E1428" s="8" t="str">
        <f t="shared" si="1817"/>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767</v>
      </c>
      <c r="E1429" s="8" t="str">
        <f t="shared" ref="E1429" si="1819">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767</v>
      </c>
      <c r="E1430" s="8" t="str">
        <f t="shared" si="1817"/>
        <v>1430 FAINTR-S</v>
      </c>
      <c r="G1430" s="145" t="s">
        <v>734</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767</v>
      </c>
      <c r="E1431" s="8" t="str">
        <f t="shared" si="1817"/>
        <v>1431 FAINTR-S</v>
      </c>
      <c r="G1431" s="126" t="str">
        <f>"Investment in intangibles - "&amp;SUBSTITUTE(G1424,":","")</f>
        <v>Investment in intangibles - Revenue driven intangible assets</v>
      </c>
      <c r="I1431" s="74"/>
      <c r="J1431" s="74"/>
      <c r="K1431" s="118">
        <f t="shared" ref="K1431:P1431" ca="1" si="1820">SUMIF($4:$4,K$2,1431:1431)</f>
        <v>-100</v>
      </c>
      <c r="L1431" s="118">
        <f t="shared" ca="1" si="1820"/>
        <v>-100</v>
      </c>
      <c r="M1431" s="118">
        <f t="shared" ca="1" si="1820"/>
        <v>-100</v>
      </c>
      <c r="N1431" s="118">
        <f t="shared" ca="1" si="1820"/>
        <v>-100</v>
      </c>
      <c r="O1431" s="118">
        <f t="shared" ca="1" si="1820"/>
        <v>-100</v>
      </c>
      <c r="P1431" s="118">
        <f t="shared" ca="1" si="1820"/>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767</v>
      </c>
      <c r="E1432" s="8" t="str">
        <f t="shared" si="1817"/>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767</v>
      </c>
      <c r="E1433" s="8" t="str">
        <f t="shared" si="1817"/>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767</v>
      </c>
      <c r="E1434" s="8" t="str">
        <f t="shared" si="1817"/>
        <v>1434 FAINTR-S</v>
      </c>
      <c r="G1434" s="158" t="str">
        <f>"Amortization - "&amp;SUBSTITUTE(G1424,":","")</f>
        <v>Amortization - Revenue driven intangible assets</v>
      </c>
      <c r="I1434" s="80">
        <f>SUMIF($5:$5,I$2,1432:1432)</f>
        <v>0</v>
      </c>
      <c r="J1434" s="80"/>
      <c r="K1434" s="24">
        <f t="shared" ref="K1434:P1434" ca="1" si="1821">SUMIF($3:$3,K$2,1434:1434)</f>
        <v>-149.04688668347262</v>
      </c>
      <c r="L1434" s="24">
        <f t="shared" ca="1" si="1821"/>
        <v>-423.69347753189749</v>
      </c>
      <c r="M1434" s="24">
        <f t="shared" ca="1" si="1821"/>
        <v>-759.7134388204106</v>
      </c>
      <c r="N1434" s="24">
        <f t="shared" ca="1" si="1821"/>
        <v>-1170.8214523425875</v>
      </c>
      <c r="O1434" s="24">
        <f t="shared" ca="1" si="1821"/>
        <v>-1673.7969247938656</v>
      </c>
      <c r="P1434" s="24">
        <f t="shared" ca="1" si="1821"/>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767</v>
      </c>
      <c r="E1435" s="8" t="str">
        <f t="shared" si="1817"/>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767</v>
      </c>
      <c r="E1436" s="8" t="str">
        <f t="shared" si="1817"/>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767</v>
      </c>
      <c r="E1437" s="8" t="str">
        <f t="shared" si="1817"/>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767</v>
      </c>
      <c r="E1438" s="8" t="str">
        <f t="shared" si="1817"/>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767</v>
      </c>
      <c r="E1439" s="8" t="str">
        <f t="shared" si="1817"/>
        <v>1439 FAINTR-S</v>
      </c>
      <c r="G1439" s="158" t="str">
        <f>"Gross PP&amp;E - "&amp;SUBSTITUTE(G1424,":","")</f>
        <v>Gross PP&amp;E - Revenue driven intangible assets</v>
      </c>
      <c r="I1439" s="80">
        <f>I1436</f>
        <v>100</v>
      </c>
      <c r="J1439" s="80"/>
      <c r="K1439" s="24">
        <f t="shared" ref="K1439:P1441" ca="1" si="1822">SUMIF($4:$4,K$2,1439:1439)</f>
        <v>1300</v>
      </c>
      <c r="L1439" s="24">
        <f t="shared" ca="1" si="1822"/>
        <v>2500</v>
      </c>
      <c r="M1439" s="24">
        <f t="shared" ca="1" si="1822"/>
        <v>3700</v>
      </c>
      <c r="N1439" s="24">
        <f t="shared" ca="1" si="1822"/>
        <v>4900</v>
      </c>
      <c r="O1439" s="24">
        <f t="shared" ca="1" si="1822"/>
        <v>6100</v>
      </c>
      <c r="P1439" s="24">
        <f t="shared" ca="1" si="1822"/>
        <v>7300</v>
      </c>
      <c r="R1439" s="24">
        <f>$I1439</f>
        <v>100</v>
      </c>
      <c r="S1439" s="80">
        <f t="shared" ref="S1439:AX1439" ca="1" si="1823">-S1431+R1439</f>
        <v>200</v>
      </c>
      <c r="T1439" s="80">
        <f t="shared" ca="1" si="1823"/>
        <v>300</v>
      </c>
      <c r="U1439" s="80">
        <f t="shared" ca="1" si="1823"/>
        <v>400</v>
      </c>
      <c r="V1439" s="80">
        <f t="shared" ca="1" si="1823"/>
        <v>500</v>
      </c>
      <c r="W1439" s="80">
        <f t="shared" ca="1" si="1823"/>
        <v>600</v>
      </c>
      <c r="X1439" s="80">
        <f t="shared" ca="1" si="1823"/>
        <v>700</v>
      </c>
      <c r="Y1439" s="80">
        <f t="shared" ca="1" si="1823"/>
        <v>800</v>
      </c>
      <c r="Z1439" s="80">
        <f t="shared" ca="1" si="1823"/>
        <v>900</v>
      </c>
      <c r="AA1439" s="80">
        <f t="shared" ca="1" si="1823"/>
        <v>1000</v>
      </c>
      <c r="AB1439" s="80">
        <f t="shared" ca="1" si="1823"/>
        <v>1100</v>
      </c>
      <c r="AC1439" s="80">
        <f t="shared" ca="1" si="1823"/>
        <v>1200</v>
      </c>
      <c r="AD1439" s="80">
        <f t="shared" ca="1" si="1823"/>
        <v>1300</v>
      </c>
      <c r="AE1439" s="80">
        <f t="shared" ca="1" si="1823"/>
        <v>1400</v>
      </c>
      <c r="AF1439" s="80">
        <f t="shared" ca="1" si="1823"/>
        <v>1500</v>
      </c>
      <c r="AG1439" s="80">
        <f t="shared" ca="1" si="1823"/>
        <v>1600</v>
      </c>
      <c r="AH1439" s="80">
        <f t="shared" ca="1" si="1823"/>
        <v>1700</v>
      </c>
      <c r="AI1439" s="80">
        <f t="shared" ca="1" si="1823"/>
        <v>1800</v>
      </c>
      <c r="AJ1439" s="80">
        <f t="shared" ca="1" si="1823"/>
        <v>1900</v>
      </c>
      <c r="AK1439" s="80">
        <f t="shared" ca="1" si="1823"/>
        <v>2000</v>
      </c>
      <c r="AL1439" s="80">
        <f t="shared" ca="1" si="1823"/>
        <v>2100</v>
      </c>
      <c r="AM1439" s="80">
        <f t="shared" ca="1" si="1823"/>
        <v>2200</v>
      </c>
      <c r="AN1439" s="80">
        <f t="shared" ca="1" si="1823"/>
        <v>2300</v>
      </c>
      <c r="AO1439" s="80">
        <f t="shared" ca="1" si="1823"/>
        <v>2400</v>
      </c>
      <c r="AP1439" s="80">
        <f t="shared" ca="1" si="1823"/>
        <v>2500</v>
      </c>
      <c r="AQ1439" s="80">
        <f t="shared" ca="1" si="1823"/>
        <v>2600</v>
      </c>
      <c r="AR1439" s="80">
        <f t="shared" ca="1" si="1823"/>
        <v>2700</v>
      </c>
      <c r="AS1439" s="80">
        <f t="shared" ca="1" si="1823"/>
        <v>2800</v>
      </c>
      <c r="AT1439" s="80">
        <f t="shared" ca="1" si="1823"/>
        <v>2900</v>
      </c>
      <c r="AU1439" s="80">
        <f t="shared" ca="1" si="1823"/>
        <v>3000</v>
      </c>
      <c r="AV1439" s="80">
        <f t="shared" ca="1" si="1823"/>
        <v>3100</v>
      </c>
      <c r="AW1439" s="80">
        <f t="shared" ca="1" si="1823"/>
        <v>3200</v>
      </c>
      <c r="AX1439" s="80">
        <f t="shared" ca="1" si="1823"/>
        <v>3300</v>
      </c>
      <c r="AY1439" s="80">
        <f t="shared" ref="AY1439:CD1439" ca="1" si="1824">-AY1431+AX1439</f>
        <v>3400</v>
      </c>
      <c r="AZ1439" s="80">
        <f t="shared" ca="1" si="1824"/>
        <v>3500</v>
      </c>
      <c r="BA1439" s="80">
        <f t="shared" ca="1" si="1824"/>
        <v>3600</v>
      </c>
      <c r="BB1439" s="80">
        <f t="shared" ca="1" si="1824"/>
        <v>3700</v>
      </c>
      <c r="BC1439" s="80">
        <f t="shared" ca="1" si="1824"/>
        <v>3800</v>
      </c>
      <c r="BD1439" s="80">
        <f t="shared" ca="1" si="1824"/>
        <v>3900</v>
      </c>
      <c r="BE1439" s="80">
        <f t="shared" ca="1" si="1824"/>
        <v>4000</v>
      </c>
      <c r="BF1439" s="80">
        <f t="shared" ca="1" si="1824"/>
        <v>4100</v>
      </c>
      <c r="BG1439" s="80">
        <f t="shared" ca="1" si="1824"/>
        <v>4200</v>
      </c>
      <c r="BH1439" s="80">
        <f t="shared" ca="1" si="1824"/>
        <v>4300</v>
      </c>
      <c r="BI1439" s="80">
        <f t="shared" ca="1" si="1824"/>
        <v>4400</v>
      </c>
      <c r="BJ1439" s="80">
        <f t="shared" ca="1" si="1824"/>
        <v>4500</v>
      </c>
      <c r="BK1439" s="80">
        <f t="shared" ca="1" si="1824"/>
        <v>4600</v>
      </c>
      <c r="BL1439" s="80">
        <f t="shared" ca="1" si="1824"/>
        <v>4700</v>
      </c>
      <c r="BM1439" s="80">
        <f t="shared" ca="1" si="1824"/>
        <v>4800</v>
      </c>
      <c r="BN1439" s="80">
        <f t="shared" ca="1" si="1824"/>
        <v>4900</v>
      </c>
      <c r="BO1439" s="80">
        <f t="shared" ca="1" si="1824"/>
        <v>5000</v>
      </c>
      <c r="BP1439" s="80">
        <f t="shared" ca="1" si="1824"/>
        <v>5100</v>
      </c>
      <c r="BQ1439" s="80">
        <f t="shared" ca="1" si="1824"/>
        <v>5200</v>
      </c>
      <c r="BR1439" s="80">
        <f t="shared" ca="1" si="1824"/>
        <v>5300</v>
      </c>
      <c r="BS1439" s="80">
        <f t="shared" ca="1" si="1824"/>
        <v>5400</v>
      </c>
      <c r="BT1439" s="80">
        <f t="shared" ca="1" si="1824"/>
        <v>5500</v>
      </c>
      <c r="BU1439" s="80">
        <f t="shared" ca="1" si="1824"/>
        <v>5600</v>
      </c>
      <c r="BV1439" s="80">
        <f t="shared" ca="1" si="1824"/>
        <v>5700</v>
      </c>
      <c r="BW1439" s="80">
        <f t="shared" ca="1" si="1824"/>
        <v>5800</v>
      </c>
      <c r="BX1439" s="80">
        <f t="shared" ca="1" si="1824"/>
        <v>5900</v>
      </c>
      <c r="BY1439" s="80">
        <f t="shared" ca="1" si="1824"/>
        <v>6000</v>
      </c>
      <c r="BZ1439" s="80">
        <f t="shared" ca="1" si="1824"/>
        <v>6100</v>
      </c>
      <c r="CA1439" s="80">
        <f t="shared" ca="1" si="1824"/>
        <v>6200</v>
      </c>
      <c r="CB1439" s="80">
        <f t="shared" ca="1" si="1824"/>
        <v>6300</v>
      </c>
      <c r="CC1439" s="80">
        <f t="shared" ca="1" si="1824"/>
        <v>6400</v>
      </c>
      <c r="CD1439" s="80">
        <f t="shared" ca="1" si="1824"/>
        <v>6500</v>
      </c>
      <c r="CE1439" s="80">
        <f t="shared" ref="CE1439:CL1439" ca="1" si="1825">-CE1431+CD1439</f>
        <v>6600</v>
      </c>
      <c r="CF1439" s="80">
        <f t="shared" ca="1" si="1825"/>
        <v>6700</v>
      </c>
      <c r="CG1439" s="80">
        <f t="shared" ca="1" si="1825"/>
        <v>6800</v>
      </c>
      <c r="CH1439" s="80">
        <f t="shared" ca="1" si="1825"/>
        <v>6900</v>
      </c>
      <c r="CI1439" s="80">
        <f t="shared" ca="1" si="1825"/>
        <v>7000</v>
      </c>
      <c r="CJ1439" s="80">
        <f t="shared" ca="1" si="1825"/>
        <v>7100</v>
      </c>
      <c r="CK1439" s="80">
        <f t="shared" ca="1" si="1825"/>
        <v>7200</v>
      </c>
      <c r="CL1439" s="80">
        <f t="shared" ca="1" si="1825"/>
        <v>7300</v>
      </c>
      <c r="CN1439" s="80">
        <f>CN1436</f>
        <v>100</v>
      </c>
      <c r="CO1439" s="80" t="e">
        <f t="shared" ref="CO1439" ca="1" si="1826">-CO1431+CN1439</f>
        <v>#N/A</v>
      </c>
      <c r="CP1439" s="80" t="e">
        <f t="shared" ref="CP1439:DL1439" ca="1" si="1827">-CP1431+CO1439</f>
        <v>#N/A</v>
      </c>
      <c r="CQ1439" s="80" t="e">
        <f t="shared" ca="1" si="1827"/>
        <v>#N/A</v>
      </c>
      <c r="CR1439" s="80" t="e">
        <f t="shared" ca="1" si="1827"/>
        <v>#N/A</v>
      </c>
      <c r="CS1439" s="80" t="e">
        <f t="shared" ca="1" si="1827"/>
        <v>#N/A</v>
      </c>
      <c r="CT1439" s="80" t="e">
        <f t="shared" ca="1" si="1827"/>
        <v>#N/A</v>
      </c>
      <c r="CU1439" s="80" t="e">
        <f t="shared" ca="1" si="1827"/>
        <v>#N/A</v>
      </c>
      <c r="CV1439" s="80" t="e">
        <f t="shared" ca="1" si="1827"/>
        <v>#N/A</v>
      </c>
      <c r="CW1439" s="80" t="e">
        <f t="shared" ca="1" si="1827"/>
        <v>#N/A</v>
      </c>
      <c r="CX1439" s="80" t="e">
        <f t="shared" ca="1" si="1827"/>
        <v>#N/A</v>
      </c>
      <c r="CY1439" s="80" t="e">
        <f t="shared" ca="1" si="1827"/>
        <v>#N/A</v>
      </c>
      <c r="CZ1439" s="80" t="e">
        <f t="shared" ca="1" si="1827"/>
        <v>#N/A</v>
      </c>
      <c r="DA1439" s="80" t="e">
        <f t="shared" ca="1" si="1827"/>
        <v>#N/A</v>
      </c>
      <c r="DB1439" s="80" t="e">
        <f t="shared" ca="1" si="1827"/>
        <v>#N/A</v>
      </c>
      <c r="DC1439" s="80" t="e">
        <f t="shared" ca="1" si="1827"/>
        <v>#N/A</v>
      </c>
      <c r="DD1439" s="80" t="e">
        <f t="shared" ca="1" si="1827"/>
        <v>#N/A</v>
      </c>
      <c r="DE1439" s="80" t="e">
        <f t="shared" ca="1" si="1827"/>
        <v>#N/A</v>
      </c>
      <c r="DF1439" s="80" t="e">
        <f t="shared" ca="1" si="1827"/>
        <v>#N/A</v>
      </c>
      <c r="DG1439" s="80" t="e">
        <f t="shared" ca="1" si="1827"/>
        <v>#N/A</v>
      </c>
      <c r="DH1439" s="80" t="e">
        <f t="shared" ca="1" si="1827"/>
        <v>#N/A</v>
      </c>
      <c r="DI1439" s="80" t="e">
        <f t="shared" ca="1" si="1827"/>
        <v>#N/A</v>
      </c>
      <c r="DJ1439" s="80" t="e">
        <f t="shared" ca="1" si="1827"/>
        <v>#N/A</v>
      </c>
      <c r="DK1439" s="80" t="e">
        <f t="shared" ca="1" si="1827"/>
        <v>#N/A</v>
      </c>
      <c r="DL1439" s="80" t="e">
        <f t="shared" ca="1" si="1827"/>
        <v>#N/A</v>
      </c>
    </row>
    <row r="1440" spans="2:116" x14ac:dyDescent="0.4">
      <c r="D1440" t="s">
        <v>767</v>
      </c>
      <c r="E1440" s="8" t="str">
        <f t="shared" si="1817"/>
        <v>1440 FAINTR-S</v>
      </c>
      <c r="G1440" s="158" t="str">
        <f>"Accumulated amortization - "&amp;SUBSTITUTE(G1424,":","")</f>
        <v>Accumulated amortization - Revenue driven intangible assets</v>
      </c>
      <c r="I1440" s="81">
        <f>-H1427/H1426*I1439</f>
        <v>0</v>
      </c>
      <c r="J1440" s="243"/>
      <c r="K1440" s="37">
        <f t="shared" ca="1" si="1822"/>
        <v>-149.04688668347262</v>
      </c>
      <c r="L1440" s="37">
        <f t="shared" ca="1" si="1822"/>
        <v>-572.74036421537005</v>
      </c>
      <c r="M1440" s="37">
        <f t="shared" ca="1" si="1822"/>
        <v>-1332.4538030357808</v>
      </c>
      <c r="N1440" s="37">
        <f t="shared" ca="1" si="1822"/>
        <v>-2503.275255378368</v>
      </c>
      <c r="O1440" s="37">
        <f t="shared" ca="1" si="1822"/>
        <v>-4177.0721801722329</v>
      </c>
      <c r="P1440" s="37">
        <f t="shared" ca="1" si="1822"/>
        <v>-6307.0205467686155</v>
      </c>
      <c r="R1440" s="37">
        <f>$I1440</f>
        <v>0</v>
      </c>
      <c r="S1440" s="81">
        <f t="shared" ref="S1440:AX1440" ca="1" si="1828">R1440+S1434</f>
        <v>-3.2203389830508478</v>
      </c>
      <c r="T1440" s="81">
        <f t="shared" ca="1" si="1828"/>
        <v>-8.0206837115771332</v>
      </c>
      <c r="U1440" s="81">
        <f t="shared" ca="1" si="1828"/>
        <v>-14.427813943976746</v>
      </c>
      <c r="V1440" s="81">
        <f t="shared" ca="1" si="1828"/>
        <v>-22.468963332857708</v>
      </c>
      <c r="W1440" s="81">
        <f t="shared" ca="1" si="1828"/>
        <v>-32.17182711816038</v>
      </c>
      <c r="X1440" s="81">
        <f t="shared" ca="1" si="1828"/>
        <v>-43.564569950671569</v>
      </c>
      <c r="Y1440" s="81">
        <f t="shared" ca="1" si="1828"/>
        <v>-56.675833848140577</v>
      </c>
      <c r="Z1440" s="81">
        <f t="shared" ca="1" si="1828"/>
        <v>-71.534746286244655</v>
      </c>
      <c r="AA1440" s="81">
        <f t="shared" ca="1" si="1828"/>
        <v>-88.170928426689471</v>
      </c>
      <c r="AB1440" s="81">
        <f t="shared" ca="1" si="1828"/>
        <v>-106.61450348476896</v>
      </c>
      <c r="AC1440" s="81">
        <f t="shared" ca="1" si="1828"/>
        <v>-126.89610523874809</v>
      </c>
      <c r="AD1440" s="81">
        <f t="shared" ca="1" si="1828"/>
        <v>-149.04688668347262</v>
      </c>
      <c r="AE1440" s="81">
        <f t="shared" ca="1" si="1828"/>
        <v>-173.09852883065014</v>
      </c>
      <c r="AF1440" s="81">
        <f t="shared" ca="1" si="1828"/>
        <v>-199.08324965828828</v>
      </c>
      <c r="AG1440" s="81">
        <f t="shared" ca="1" si="1828"/>
        <v>-227.0338132118186</v>
      </c>
      <c r="AH1440" s="81">
        <f t="shared" ca="1" si="1828"/>
        <v>-256.98353885947654</v>
      </c>
      <c r="AI1440" s="81">
        <f t="shared" ca="1" si="1828"/>
        <v>-288.96631070455243</v>
      </c>
      <c r="AJ1440" s="81">
        <f t="shared" ca="1" si="1828"/>
        <v>-323.01658715717195</v>
      </c>
      <c r="AK1440" s="81">
        <f t="shared" ca="1" si="1828"/>
        <v>-359.16941066831043</v>
      </c>
      <c r="AL1440" s="81">
        <f t="shared" ca="1" si="1828"/>
        <v>-397.46041762879025</v>
      </c>
      <c r="AM1440" s="81">
        <f t="shared" ca="1" si="1828"/>
        <v>-437.92584843605789</v>
      </c>
      <c r="AN1440" s="81">
        <f t="shared" ca="1" si="1828"/>
        <v>-480.60255773158428</v>
      </c>
      <c r="AO1440" s="81">
        <f t="shared" ca="1" si="1828"/>
        <v>-525.5280248117806</v>
      </c>
      <c r="AP1440" s="81">
        <f t="shared" ca="1" si="1828"/>
        <v>-572.74036421537005</v>
      </c>
      <c r="AQ1440" s="81">
        <f t="shared" ca="1" si="1828"/>
        <v>-622.27833649020681</v>
      </c>
      <c r="AR1440" s="81">
        <f t="shared" ca="1" si="1828"/>
        <v>-674.18135914258323</v>
      </c>
      <c r="AS1440" s="81">
        <f t="shared" ca="1" si="1828"/>
        <v>-728.48951777211857</v>
      </c>
      <c r="AT1440" s="81">
        <f t="shared" ca="1" si="1828"/>
        <v>-785.24357739537481</v>
      </c>
      <c r="AU1440" s="81">
        <f t="shared" ca="1" si="1828"/>
        <v>-844.48499396139812</v>
      </c>
      <c r="AV1440" s="81">
        <f t="shared" ca="1" si="1828"/>
        <v>-906.25592606243879</v>
      </c>
      <c r="AW1440" s="81">
        <f t="shared" ca="1" si="1828"/>
        <v>-970.59924684315808</v>
      </c>
      <c r="AX1440" s="81">
        <f t="shared" ca="1" si="1828"/>
        <v>-1037.5585561116861</v>
      </c>
      <c r="AY1440" s="81">
        <f t="shared" ref="AY1440:CD1440" ca="1" si="1829">AX1440+AY1434</f>
        <v>-1107.178192655952</v>
      </c>
      <c r="AZ1440" s="81">
        <f t="shared" ca="1" si="1829"/>
        <v>-1179.5032467687647</v>
      </c>
      <c r="BA1440" s="81">
        <f t="shared" ca="1" si="1829"/>
        <v>-1254.5795729851845</v>
      </c>
      <c r="BB1440" s="81">
        <f t="shared" ca="1" si="1829"/>
        <v>-1332.4538030357808</v>
      </c>
      <c r="BC1440" s="81">
        <f t="shared" ca="1" si="1829"/>
        <v>-1413.1733590194381</v>
      </c>
      <c r="BD1440" s="81">
        <f t="shared" ca="1" si="1829"/>
        <v>-1496.7864667994286</v>
      </c>
      <c r="BE1440" s="81">
        <f t="shared" ca="1" si="1829"/>
        <v>-1583.3421696265375</v>
      </c>
      <c r="BF1440" s="81">
        <f t="shared" ca="1" si="1829"/>
        <v>-1672.8903419930889</v>
      </c>
      <c r="BG1440" s="81">
        <f t="shared" ca="1" si="1829"/>
        <v>-1765.4817037217854</v>
      </c>
      <c r="BH1440" s="81">
        <f t="shared" ca="1" si="1829"/>
        <v>-1861.167834293341</v>
      </c>
      <c r="BI1440" s="81">
        <f t="shared" ca="1" si="1829"/>
        <v>-1960.001187416957</v>
      </c>
      <c r="BJ1440" s="81">
        <f t="shared" ca="1" si="1829"/>
        <v>-2062.0351058477527</v>
      </c>
      <c r="BK1440" s="81">
        <f t="shared" ca="1" si="1829"/>
        <v>-2167.3238364553417</v>
      </c>
      <c r="BL1440" s="81">
        <f t="shared" ca="1" si="1829"/>
        <v>-2275.9225455478054</v>
      </c>
      <c r="BM1440" s="81">
        <f t="shared" ca="1" si="1829"/>
        <v>-2387.8873344553954</v>
      </c>
      <c r="BN1440" s="81">
        <f t="shared" ca="1" si="1829"/>
        <v>-2503.275255378368</v>
      </c>
      <c r="BO1440" s="81">
        <f t="shared" ca="1" si="1829"/>
        <v>-2622.1443275034253</v>
      </c>
      <c r="BP1440" s="81">
        <f t="shared" ca="1" si="1829"/>
        <v>-2744.5535533933139</v>
      </c>
      <c r="BQ1440" s="81">
        <f t="shared" ca="1" si="1829"/>
        <v>-2870.5629356542177</v>
      </c>
      <c r="BR1440" s="81">
        <f t="shared" ca="1" si="1829"/>
        <v>-3000.2334938856452</v>
      </c>
      <c r="BS1440" s="81">
        <f t="shared" ca="1" si="1829"/>
        <v>-3133.6272819176052</v>
      </c>
      <c r="BT1440" s="81">
        <f t="shared" ca="1" si="1829"/>
        <v>-3270.8074053399373</v>
      </c>
      <c r="BU1440" s="81">
        <f t="shared" ca="1" si="1829"/>
        <v>-3411.8380393287498</v>
      </c>
      <c r="BV1440" s="81">
        <f t="shared" ca="1" si="1829"/>
        <v>-3556.7844467749997</v>
      </c>
      <c r="BW1440" s="81">
        <f t="shared" ca="1" si="1829"/>
        <v>-3705.7129967203387</v>
      </c>
      <c r="BX1440" s="81">
        <f t="shared" ca="1" si="1829"/>
        <v>-3858.691183105429</v>
      </c>
      <c r="BY1440" s="81">
        <f t="shared" ca="1" si="1829"/>
        <v>-4015.7876438360295</v>
      </c>
      <c r="BZ1440" s="81">
        <f t="shared" ca="1" si="1829"/>
        <v>-4177.0721801722329</v>
      </c>
      <c r="CA1440" s="81">
        <f t="shared" ca="1" si="1829"/>
        <v>-4339.3954374632876</v>
      </c>
      <c r="CB1440" s="81">
        <f t="shared" ca="1" si="1829"/>
        <v>-4504.4153543866814</v>
      </c>
      <c r="CC1440" s="81">
        <f t="shared" ca="1" si="1829"/>
        <v>-4672.1508572794801</v>
      </c>
      <c r="CD1440" s="81">
        <f t="shared" ca="1" si="1829"/>
        <v>-4842.6207393699124</v>
      </c>
      <c r="CE1440" s="81">
        <f t="shared" ref="CE1440:CL1440" ca="1" si="1830">CD1440+CE1434</f>
        <v>-5015.8436508281675</v>
      </c>
      <c r="CF1440" s="81">
        <f t="shared" ca="1" si="1830"/>
        <v>-5191.8380885181678</v>
      </c>
      <c r="CG1440" s="81">
        <f t="shared" ca="1" si="1830"/>
        <v>-5370.6223854430409</v>
      </c>
      <c r="CH1440" s="81">
        <f t="shared" ca="1" si="1830"/>
        <v>-5552.214699876853</v>
      </c>
      <c r="CI1440" s="81">
        <f t="shared" ca="1" si="1830"/>
        <v>-5736.6330041749989</v>
      </c>
      <c r="CJ1440" s="81">
        <f t="shared" ca="1" si="1830"/>
        <v>-5923.8950732554786</v>
      </c>
      <c r="CK1440" s="81">
        <f t="shared" ca="1" si="1830"/>
        <v>-6114.0184727431179</v>
      </c>
      <c r="CL1440" s="81">
        <f t="shared" ca="1" si="1830"/>
        <v>-6307.0205467686155</v>
      </c>
      <c r="CN1440" s="81">
        <f>-H1427/H1426*CN1439</f>
        <v>0</v>
      </c>
      <c r="CO1440" s="81" t="e">
        <f t="shared" ref="CO1440" ca="1" si="1831">CN1440+CO1434</f>
        <v>#N/A</v>
      </c>
      <c r="CP1440" s="81" t="e">
        <f t="shared" ref="CP1440:DL1440" ca="1" si="1832">CO1440+CP1434</f>
        <v>#N/A</v>
      </c>
      <c r="CQ1440" s="81" t="e">
        <f t="shared" ca="1" si="1832"/>
        <v>#N/A</v>
      </c>
      <c r="CR1440" s="81" t="e">
        <f t="shared" ca="1" si="1832"/>
        <v>#N/A</v>
      </c>
      <c r="CS1440" s="81" t="e">
        <f t="shared" ca="1" si="1832"/>
        <v>#N/A</v>
      </c>
      <c r="CT1440" s="81" t="e">
        <f t="shared" ca="1" si="1832"/>
        <v>#N/A</v>
      </c>
      <c r="CU1440" s="81" t="e">
        <f t="shared" ca="1" si="1832"/>
        <v>#N/A</v>
      </c>
      <c r="CV1440" s="81" t="e">
        <f t="shared" ca="1" si="1832"/>
        <v>#N/A</v>
      </c>
      <c r="CW1440" s="81" t="e">
        <f t="shared" ca="1" si="1832"/>
        <v>#N/A</v>
      </c>
      <c r="CX1440" s="81" t="e">
        <f t="shared" ca="1" si="1832"/>
        <v>#N/A</v>
      </c>
      <c r="CY1440" s="81" t="e">
        <f t="shared" ca="1" si="1832"/>
        <v>#N/A</v>
      </c>
      <c r="CZ1440" s="81" t="e">
        <f t="shared" ca="1" si="1832"/>
        <v>#N/A</v>
      </c>
      <c r="DA1440" s="81" t="e">
        <f t="shared" ca="1" si="1832"/>
        <v>#N/A</v>
      </c>
      <c r="DB1440" s="81" t="e">
        <f t="shared" ca="1" si="1832"/>
        <v>#N/A</v>
      </c>
      <c r="DC1440" s="81" t="e">
        <f t="shared" ca="1" si="1832"/>
        <v>#N/A</v>
      </c>
      <c r="DD1440" s="81" t="e">
        <f t="shared" ca="1" si="1832"/>
        <v>#N/A</v>
      </c>
      <c r="DE1440" s="81" t="e">
        <f t="shared" ca="1" si="1832"/>
        <v>#N/A</v>
      </c>
      <c r="DF1440" s="81" t="e">
        <f t="shared" ca="1" si="1832"/>
        <v>#N/A</v>
      </c>
      <c r="DG1440" s="81" t="e">
        <f t="shared" ca="1" si="1832"/>
        <v>#N/A</v>
      </c>
      <c r="DH1440" s="81" t="e">
        <f t="shared" ca="1" si="1832"/>
        <v>#N/A</v>
      </c>
      <c r="DI1440" s="81" t="e">
        <f t="shared" ca="1" si="1832"/>
        <v>#N/A</v>
      </c>
      <c r="DJ1440" s="81" t="e">
        <f t="shared" ca="1" si="1832"/>
        <v>#N/A</v>
      </c>
      <c r="DK1440" s="81" t="e">
        <f t="shared" ca="1" si="1832"/>
        <v>#N/A</v>
      </c>
      <c r="DL1440" s="81" t="e">
        <f t="shared" ca="1" si="1832"/>
        <v>#N/A</v>
      </c>
    </row>
    <row r="1441" spans="1:116" x14ac:dyDescent="0.4">
      <c r="C1441" t="s">
        <v>240</v>
      </c>
      <c r="D1441" t="s">
        <v>767</v>
      </c>
      <c r="E1441" s="8" t="str">
        <f t="shared" si="1817"/>
        <v>1441 FAINTR-S</v>
      </c>
      <c r="G1441" s="126" t="str">
        <f>"Net PP&amp;E - "&amp;SUBSTITUTE(G1424,":","")</f>
        <v>Net PP&amp;E - Revenue driven intangible assets</v>
      </c>
      <c r="H1441" s="27"/>
      <c r="I1441" s="77">
        <f>SUM(I1439:I1440)</f>
        <v>100</v>
      </c>
      <c r="J1441" s="77"/>
      <c r="K1441" s="33">
        <f t="shared" ca="1" si="1822"/>
        <v>1150.9531133165274</v>
      </c>
      <c r="L1441" s="33">
        <f t="shared" ca="1" si="1822"/>
        <v>1927.2596357846301</v>
      </c>
      <c r="M1441" s="33">
        <f t="shared" ca="1" si="1822"/>
        <v>2367.5461969642192</v>
      </c>
      <c r="N1441" s="33">
        <f t="shared" ca="1" si="1822"/>
        <v>2396.724744621632</v>
      </c>
      <c r="O1441" s="33">
        <f t="shared" ca="1" si="1822"/>
        <v>1922.9278198277671</v>
      </c>
      <c r="P1441" s="33">
        <f t="shared" ca="1" si="1822"/>
        <v>992.97945323138447</v>
      </c>
      <c r="Q1441" s="33"/>
      <c r="R1441" s="33">
        <f>$I1441</f>
        <v>100</v>
      </c>
      <c r="S1441" s="77">
        <f t="shared" ref="S1441:AX1441" ca="1" si="1833">SUM(S1439:S1440)</f>
        <v>196.77966101694915</v>
      </c>
      <c r="T1441" s="77">
        <f t="shared" ca="1" si="1833"/>
        <v>291.97931628842287</v>
      </c>
      <c r="U1441" s="77">
        <f t="shared" ca="1" si="1833"/>
        <v>385.57218605602327</v>
      </c>
      <c r="V1441" s="77">
        <f t="shared" ca="1" si="1833"/>
        <v>477.5310366671423</v>
      </c>
      <c r="W1441" s="77">
        <f t="shared" ca="1" si="1833"/>
        <v>567.82817288183958</v>
      </c>
      <c r="X1441" s="77">
        <f t="shared" ca="1" si="1833"/>
        <v>656.43543004932849</v>
      </c>
      <c r="Y1441" s="77">
        <f t="shared" ca="1" si="1833"/>
        <v>743.32416615185946</v>
      </c>
      <c r="Z1441" s="77">
        <f t="shared" ca="1" si="1833"/>
        <v>828.46525371375537</v>
      </c>
      <c r="AA1441" s="77">
        <f t="shared" ca="1" si="1833"/>
        <v>911.82907157331056</v>
      </c>
      <c r="AB1441" s="77">
        <f t="shared" ca="1" si="1833"/>
        <v>993.38549651523101</v>
      </c>
      <c r="AC1441" s="77">
        <f t="shared" ca="1" si="1833"/>
        <v>1073.1038947612519</v>
      </c>
      <c r="AD1441" s="77">
        <f t="shared" ca="1" si="1833"/>
        <v>1150.9531133165274</v>
      </c>
      <c r="AE1441" s="77">
        <f t="shared" ca="1" si="1833"/>
        <v>1226.9014711693499</v>
      </c>
      <c r="AF1441" s="77">
        <f t="shared" ca="1" si="1833"/>
        <v>1300.9167503417118</v>
      </c>
      <c r="AG1441" s="77">
        <f t="shared" ca="1" si="1833"/>
        <v>1372.9661867881814</v>
      </c>
      <c r="AH1441" s="77">
        <f t="shared" ca="1" si="1833"/>
        <v>1443.0164611405235</v>
      </c>
      <c r="AI1441" s="77">
        <f t="shared" ca="1" si="1833"/>
        <v>1511.0336892954476</v>
      </c>
      <c r="AJ1441" s="77">
        <f t="shared" ca="1" si="1833"/>
        <v>1576.9834128428281</v>
      </c>
      <c r="AK1441" s="77">
        <f t="shared" ca="1" si="1833"/>
        <v>1640.8305893316897</v>
      </c>
      <c r="AL1441" s="77">
        <f t="shared" ca="1" si="1833"/>
        <v>1702.5395823712097</v>
      </c>
      <c r="AM1441" s="77">
        <f t="shared" ca="1" si="1833"/>
        <v>1762.074151563942</v>
      </c>
      <c r="AN1441" s="77">
        <f t="shared" ca="1" si="1833"/>
        <v>1819.3974422684157</v>
      </c>
      <c r="AO1441" s="77">
        <f t="shared" ca="1" si="1833"/>
        <v>1874.4719751882194</v>
      </c>
      <c r="AP1441" s="77">
        <f t="shared" ca="1" si="1833"/>
        <v>1927.2596357846301</v>
      </c>
      <c r="AQ1441" s="77">
        <f t="shared" ca="1" si="1833"/>
        <v>1977.7216635097932</v>
      </c>
      <c r="AR1441" s="77">
        <f t="shared" ca="1" si="1833"/>
        <v>2025.8186408574168</v>
      </c>
      <c r="AS1441" s="77">
        <f t="shared" ca="1" si="1833"/>
        <v>2071.5104822278813</v>
      </c>
      <c r="AT1441" s="77">
        <f t="shared" ca="1" si="1833"/>
        <v>2114.7564226046252</v>
      </c>
      <c r="AU1441" s="77">
        <f t="shared" ca="1" si="1833"/>
        <v>2155.5150060386018</v>
      </c>
      <c r="AV1441" s="77">
        <f t="shared" ca="1" si="1833"/>
        <v>2193.7440739375611</v>
      </c>
      <c r="AW1441" s="77">
        <f t="shared" ca="1" si="1833"/>
        <v>2229.4007531568418</v>
      </c>
      <c r="AX1441" s="77">
        <f t="shared" ca="1" si="1833"/>
        <v>2262.4414438883141</v>
      </c>
      <c r="AY1441" s="77">
        <f t="shared" ref="AY1441:CD1441" ca="1" si="1834">SUM(AY1439:AY1440)</f>
        <v>2292.821807344048</v>
      </c>
      <c r="AZ1441" s="77">
        <f t="shared" ca="1" si="1834"/>
        <v>2320.4967532312353</v>
      </c>
      <c r="BA1441" s="77">
        <f t="shared" ca="1" si="1834"/>
        <v>2345.4204270148157</v>
      </c>
      <c r="BB1441" s="77">
        <f t="shared" ca="1" si="1834"/>
        <v>2367.5461969642192</v>
      </c>
      <c r="BC1441" s="77">
        <f t="shared" ca="1" si="1834"/>
        <v>2386.8266409805619</v>
      </c>
      <c r="BD1441" s="77">
        <f t="shared" ca="1" si="1834"/>
        <v>2403.2135332005714</v>
      </c>
      <c r="BE1441" s="77">
        <f t="shared" ca="1" si="1834"/>
        <v>2416.6578303734623</v>
      </c>
      <c r="BF1441" s="77">
        <f t="shared" ca="1" si="1834"/>
        <v>2427.1096580069111</v>
      </c>
      <c r="BG1441" s="77">
        <f t="shared" ca="1" si="1834"/>
        <v>2434.5182962782146</v>
      </c>
      <c r="BH1441" s="77">
        <f t="shared" ca="1" si="1834"/>
        <v>2438.832165706659</v>
      </c>
      <c r="BI1441" s="77">
        <f t="shared" ca="1" si="1834"/>
        <v>2439.9988125830432</v>
      </c>
      <c r="BJ1441" s="77">
        <f t="shared" ca="1" si="1834"/>
        <v>2437.9648941522473</v>
      </c>
      <c r="BK1441" s="77">
        <f t="shared" ca="1" si="1834"/>
        <v>2432.6761635446583</v>
      </c>
      <c r="BL1441" s="77">
        <f t="shared" ca="1" si="1834"/>
        <v>2424.0774544521946</v>
      </c>
      <c r="BM1441" s="77">
        <f t="shared" ca="1" si="1834"/>
        <v>2412.1126655446046</v>
      </c>
      <c r="BN1441" s="77">
        <f t="shared" ca="1" si="1834"/>
        <v>2396.724744621632</v>
      </c>
      <c r="BO1441" s="77">
        <f t="shared" ca="1" si="1834"/>
        <v>2377.8556724965747</v>
      </c>
      <c r="BP1441" s="77">
        <f t="shared" ca="1" si="1834"/>
        <v>2355.4464466066861</v>
      </c>
      <c r="BQ1441" s="77">
        <f t="shared" ca="1" si="1834"/>
        <v>2329.4370643457823</v>
      </c>
      <c r="BR1441" s="77">
        <f t="shared" ca="1" si="1834"/>
        <v>2299.7665061143548</v>
      </c>
      <c r="BS1441" s="77">
        <f t="shared" ca="1" si="1834"/>
        <v>2266.3727180823948</v>
      </c>
      <c r="BT1441" s="77">
        <f t="shared" ca="1" si="1834"/>
        <v>2229.1925946600627</v>
      </c>
      <c r="BU1441" s="77">
        <f t="shared" ca="1" si="1834"/>
        <v>2188.1619606712502</v>
      </c>
      <c r="BV1441" s="77">
        <f t="shared" ca="1" si="1834"/>
        <v>2143.2155532250003</v>
      </c>
      <c r="BW1441" s="77">
        <f t="shared" ca="1" si="1834"/>
        <v>2094.2870032796613</v>
      </c>
      <c r="BX1441" s="77">
        <f t="shared" ca="1" si="1834"/>
        <v>2041.308816894571</v>
      </c>
      <c r="BY1441" s="77">
        <f t="shared" ca="1" si="1834"/>
        <v>1984.2123561639705</v>
      </c>
      <c r="BZ1441" s="77">
        <f t="shared" ca="1" si="1834"/>
        <v>1922.9278198277671</v>
      </c>
      <c r="CA1441" s="77">
        <f t="shared" ca="1" si="1834"/>
        <v>1860.6045625367124</v>
      </c>
      <c r="CB1441" s="77">
        <f t="shared" ca="1" si="1834"/>
        <v>1795.5846456133186</v>
      </c>
      <c r="CC1441" s="77">
        <f t="shared" ca="1" si="1834"/>
        <v>1727.8491427205199</v>
      </c>
      <c r="CD1441" s="77">
        <f t="shared" ca="1" si="1834"/>
        <v>1657.3792606300876</v>
      </c>
      <c r="CE1441" s="77">
        <f t="shared" ref="CE1441:CL1441" ca="1" si="1835">SUM(CE1439:CE1440)</f>
        <v>1584.1563491718325</v>
      </c>
      <c r="CF1441" s="77">
        <f t="shared" ca="1" si="1835"/>
        <v>1508.1619114818322</v>
      </c>
      <c r="CG1441" s="77">
        <f t="shared" ca="1" si="1835"/>
        <v>1429.3776145569591</v>
      </c>
      <c r="CH1441" s="77">
        <f t="shared" ca="1" si="1835"/>
        <v>1347.785300123147</v>
      </c>
      <c r="CI1441" s="77">
        <f t="shared" ca="1" si="1835"/>
        <v>1263.3669958250011</v>
      </c>
      <c r="CJ1441" s="77">
        <f t="shared" ca="1" si="1835"/>
        <v>1176.1049267445214</v>
      </c>
      <c r="CK1441" s="77">
        <f t="shared" ca="1" si="1835"/>
        <v>1085.9815272568821</v>
      </c>
      <c r="CL1441" s="77">
        <f t="shared" ca="1" si="1835"/>
        <v>992.97945323138447</v>
      </c>
      <c r="CN1441" s="77">
        <f>SUM(CN1439:CN1440)</f>
        <v>100</v>
      </c>
      <c r="CO1441" s="77" t="e">
        <f t="shared" ref="CO1441" ca="1" si="1836">SUM(CO1439:CO1440)</f>
        <v>#N/A</v>
      </c>
      <c r="CP1441" s="77" t="e">
        <f t="shared" ref="CP1441:DK1441" ca="1" si="1837">SUM(CP1439:CP1440)</f>
        <v>#N/A</v>
      </c>
      <c r="CQ1441" s="77" t="e">
        <f t="shared" ca="1" si="1837"/>
        <v>#N/A</v>
      </c>
      <c r="CR1441" s="77" t="e">
        <f t="shared" ca="1" si="1837"/>
        <v>#N/A</v>
      </c>
      <c r="CS1441" s="77" t="e">
        <f t="shared" ca="1" si="1837"/>
        <v>#N/A</v>
      </c>
      <c r="CT1441" s="77" t="e">
        <f t="shared" ca="1" si="1837"/>
        <v>#N/A</v>
      </c>
      <c r="CU1441" s="77" t="e">
        <f t="shared" ca="1" si="1837"/>
        <v>#N/A</v>
      </c>
      <c r="CV1441" s="77" t="e">
        <f t="shared" ca="1" si="1837"/>
        <v>#N/A</v>
      </c>
      <c r="CW1441" s="77" t="e">
        <f t="shared" ca="1" si="1837"/>
        <v>#N/A</v>
      </c>
      <c r="CX1441" s="77" t="e">
        <f t="shared" ca="1" si="1837"/>
        <v>#N/A</v>
      </c>
      <c r="CY1441" s="77" t="e">
        <f t="shared" ca="1" si="1837"/>
        <v>#N/A</v>
      </c>
      <c r="CZ1441" s="77" t="e">
        <f t="shared" ca="1" si="1837"/>
        <v>#N/A</v>
      </c>
      <c r="DA1441" s="77" t="e">
        <f t="shared" ca="1" si="1837"/>
        <v>#N/A</v>
      </c>
      <c r="DB1441" s="77" t="e">
        <f t="shared" ca="1" si="1837"/>
        <v>#N/A</v>
      </c>
      <c r="DC1441" s="77" t="e">
        <f t="shared" ca="1" si="1837"/>
        <v>#N/A</v>
      </c>
      <c r="DD1441" s="77" t="e">
        <f t="shared" ca="1" si="1837"/>
        <v>#N/A</v>
      </c>
      <c r="DE1441" s="77" t="e">
        <f t="shared" ca="1" si="1837"/>
        <v>#N/A</v>
      </c>
      <c r="DF1441" s="77" t="e">
        <f t="shared" ca="1" si="1837"/>
        <v>#N/A</v>
      </c>
      <c r="DG1441" s="77" t="e">
        <f t="shared" ca="1" si="1837"/>
        <v>#N/A</v>
      </c>
      <c r="DH1441" s="77" t="e">
        <f t="shared" ca="1" si="1837"/>
        <v>#N/A</v>
      </c>
      <c r="DI1441" s="77" t="e">
        <f t="shared" ca="1" si="1837"/>
        <v>#N/A</v>
      </c>
      <c r="DJ1441" s="77" t="e">
        <f t="shared" ca="1" si="1837"/>
        <v>#N/A</v>
      </c>
      <c r="DK1441" s="77" t="e">
        <f t="shared" ca="1" si="1837"/>
        <v>#N/A</v>
      </c>
      <c r="DL1441" s="77" t="e">
        <f t="shared" ref="DL1441" ca="1" si="1838">SUM(DL1439:DL1440)</f>
        <v>#N/A</v>
      </c>
    </row>
    <row r="1442" spans="1:116" x14ac:dyDescent="0.4">
      <c r="B1442" t="s">
        <v>244</v>
      </c>
      <c r="D1442" t="s">
        <v>767</v>
      </c>
      <c r="E1442" s="8" t="str">
        <f t="shared" ref="E1442" si="1839">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767</v>
      </c>
      <c r="E1443" s="8" t="str">
        <f t="shared" si="1817"/>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767</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767</v>
      </c>
      <c r="E1445" s="8" t="str">
        <f t="shared" si="1817"/>
        <v>1445 FAINTR-S</v>
      </c>
      <c r="G1445" s="136" t="str">
        <f>G1418</f>
        <v>Primary revenue driver</v>
      </c>
      <c r="K1445" s="53"/>
      <c r="L1445" s="53"/>
      <c r="M1445" s="53"/>
      <c r="N1445" s="53"/>
      <c r="O1445" s="53"/>
      <c r="P1445" s="53"/>
      <c r="R1445" s="24"/>
      <c r="S1445" s="179" t="str">
        <f t="shared" ref="S1445:AX1445" si="1840">S1418</f>
        <v>S$16</v>
      </c>
      <c r="T1445" s="179" t="str">
        <f t="shared" si="1840"/>
        <v>T$16</v>
      </c>
      <c r="U1445" s="179" t="str">
        <f t="shared" si="1840"/>
        <v>U$16</v>
      </c>
      <c r="V1445" s="179" t="str">
        <f t="shared" si="1840"/>
        <v>V$16</v>
      </c>
      <c r="W1445" s="179" t="str">
        <f t="shared" si="1840"/>
        <v>W$16</v>
      </c>
      <c r="X1445" s="179" t="str">
        <f t="shared" si="1840"/>
        <v>X$16</v>
      </c>
      <c r="Y1445" s="179" t="str">
        <f t="shared" si="1840"/>
        <v>Y$16</v>
      </c>
      <c r="Z1445" s="179" t="str">
        <f t="shared" si="1840"/>
        <v>Z$16</v>
      </c>
      <c r="AA1445" s="179" t="str">
        <f t="shared" si="1840"/>
        <v>AA$16</v>
      </c>
      <c r="AB1445" s="179" t="str">
        <f t="shared" si="1840"/>
        <v>AB$16</v>
      </c>
      <c r="AC1445" s="179" t="str">
        <f t="shared" si="1840"/>
        <v>AC$16</v>
      </c>
      <c r="AD1445" s="179" t="str">
        <f t="shared" si="1840"/>
        <v>AD$16</v>
      </c>
      <c r="AE1445" s="179" t="str">
        <f t="shared" si="1840"/>
        <v>AE$16</v>
      </c>
      <c r="AF1445" s="179" t="str">
        <f t="shared" si="1840"/>
        <v>AF$16</v>
      </c>
      <c r="AG1445" s="179" t="str">
        <f t="shared" si="1840"/>
        <v>AG$16</v>
      </c>
      <c r="AH1445" s="179" t="str">
        <f t="shared" si="1840"/>
        <v>AH$16</v>
      </c>
      <c r="AI1445" s="179" t="str">
        <f t="shared" si="1840"/>
        <v>AI$16</v>
      </c>
      <c r="AJ1445" s="179" t="str">
        <f t="shared" si="1840"/>
        <v>AJ$16</v>
      </c>
      <c r="AK1445" s="179" t="str">
        <f t="shared" si="1840"/>
        <v>AK$16</v>
      </c>
      <c r="AL1445" s="179" t="str">
        <f t="shared" si="1840"/>
        <v>AL$16</v>
      </c>
      <c r="AM1445" s="179" t="str">
        <f t="shared" si="1840"/>
        <v>AM$16</v>
      </c>
      <c r="AN1445" s="179" t="str">
        <f t="shared" si="1840"/>
        <v>AN$16</v>
      </c>
      <c r="AO1445" s="179" t="str">
        <f t="shared" si="1840"/>
        <v>AO$16</v>
      </c>
      <c r="AP1445" s="179" t="str">
        <f t="shared" si="1840"/>
        <v>AP$16</v>
      </c>
      <c r="AQ1445" s="179" t="str">
        <f t="shared" si="1840"/>
        <v>AQ$16</v>
      </c>
      <c r="AR1445" s="179" t="str">
        <f t="shared" si="1840"/>
        <v>AR$16</v>
      </c>
      <c r="AS1445" s="179" t="str">
        <f t="shared" si="1840"/>
        <v>AS$16</v>
      </c>
      <c r="AT1445" s="179" t="str">
        <f t="shared" si="1840"/>
        <v>AT$16</v>
      </c>
      <c r="AU1445" s="179" t="str">
        <f t="shared" si="1840"/>
        <v>AU$16</v>
      </c>
      <c r="AV1445" s="179" t="str">
        <f t="shared" si="1840"/>
        <v>AV$16</v>
      </c>
      <c r="AW1445" s="179" t="str">
        <f t="shared" si="1840"/>
        <v>AW$16</v>
      </c>
      <c r="AX1445" s="179" t="str">
        <f t="shared" si="1840"/>
        <v>AX$16</v>
      </c>
      <c r="AY1445" s="179" t="str">
        <f t="shared" ref="AY1445:CD1445" si="1841">AY1418</f>
        <v>AY$16</v>
      </c>
      <c r="AZ1445" s="179" t="str">
        <f t="shared" si="1841"/>
        <v>AZ$16</v>
      </c>
      <c r="BA1445" s="179" t="str">
        <f t="shared" si="1841"/>
        <v>BA$16</v>
      </c>
      <c r="BB1445" s="179" t="str">
        <f t="shared" si="1841"/>
        <v>BB$16</v>
      </c>
      <c r="BC1445" s="179" t="str">
        <f t="shared" si="1841"/>
        <v>BC$16</v>
      </c>
      <c r="BD1445" s="179" t="str">
        <f t="shared" si="1841"/>
        <v>BD$16</v>
      </c>
      <c r="BE1445" s="179" t="str">
        <f t="shared" si="1841"/>
        <v>BE$16</v>
      </c>
      <c r="BF1445" s="179" t="str">
        <f t="shared" si="1841"/>
        <v>BF$16</v>
      </c>
      <c r="BG1445" s="179" t="str">
        <f t="shared" si="1841"/>
        <v>BG$16</v>
      </c>
      <c r="BH1445" s="179" t="str">
        <f t="shared" si="1841"/>
        <v>BH$16</v>
      </c>
      <c r="BI1445" s="179" t="str">
        <f t="shared" si="1841"/>
        <v>BI$16</v>
      </c>
      <c r="BJ1445" s="179" t="str">
        <f t="shared" si="1841"/>
        <v>BJ$16</v>
      </c>
      <c r="BK1445" s="179" t="str">
        <f t="shared" si="1841"/>
        <v>BK$16</v>
      </c>
      <c r="BL1445" s="179" t="str">
        <f t="shared" si="1841"/>
        <v>BL$16</v>
      </c>
      <c r="BM1445" s="179" t="str">
        <f t="shared" si="1841"/>
        <v>BM$16</v>
      </c>
      <c r="BN1445" s="179" t="str">
        <f t="shared" si="1841"/>
        <v>BN$16</v>
      </c>
      <c r="BO1445" s="179" t="str">
        <f t="shared" si="1841"/>
        <v>BO$16</v>
      </c>
      <c r="BP1445" s="179" t="str">
        <f t="shared" si="1841"/>
        <v>BP$16</v>
      </c>
      <c r="BQ1445" s="179" t="str">
        <f t="shared" si="1841"/>
        <v>BQ$16</v>
      </c>
      <c r="BR1445" s="179" t="str">
        <f t="shared" si="1841"/>
        <v>BR$16</v>
      </c>
      <c r="BS1445" s="179" t="str">
        <f t="shared" si="1841"/>
        <v>BS$16</v>
      </c>
      <c r="BT1445" s="179" t="str">
        <f t="shared" si="1841"/>
        <v>BT$16</v>
      </c>
      <c r="BU1445" s="179" t="str">
        <f t="shared" si="1841"/>
        <v>BU$16</v>
      </c>
      <c r="BV1445" s="179" t="str">
        <f t="shared" si="1841"/>
        <v>BV$16</v>
      </c>
      <c r="BW1445" s="179" t="str">
        <f t="shared" si="1841"/>
        <v>BW$16</v>
      </c>
      <c r="BX1445" s="179" t="str">
        <f t="shared" si="1841"/>
        <v>BX$16</v>
      </c>
      <c r="BY1445" s="179" t="str">
        <f t="shared" si="1841"/>
        <v>BY$16</v>
      </c>
      <c r="BZ1445" s="179" t="str">
        <f t="shared" si="1841"/>
        <v>BZ$16</v>
      </c>
      <c r="CA1445" s="179" t="str">
        <f t="shared" si="1841"/>
        <v>CA$16</v>
      </c>
      <c r="CB1445" s="179" t="str">
        <f t="shared" si="1841"/>
        <v>CB$16</v>
      </c>
      <c r="CC1445" s="179" t="str">
        <f t="shared" si="1841"/>
        <v>CC$16</v>
      </c>
      <c r="CD1445" s="179" t="str">
        <f t="shared" si="1841"/>
        <v>CD$16</v>
      </c>
      <c r="CE1445" s="179" t="str">
        <f t="shared" ref="CE1445:CL1445" si="1842">CE1418</f>
        <v>CE$16</v>
      </c>
      <c r="CF1445" s="179" t="str">
        <f t="shared" si="1842"/>
        <v>CF$16</v>
      </c>
      <c r="CG1445" s="179" t="str">
        <f t="shared" si="1842"/>
        <v>CG$16</v>
      </c>
      <c r="CH1445" s="179" t="str">
        <f t="shared" si="1842"/>
        <v>CH$16</v>
      </c>
      <c r="CI1445" s="179" t="str">
        <f t="shared" si="1842"/>
        <v>CI$16</v>
      </c>
      <c r="CJ1445" s="179" t="str">
        <f t="shared" si="1842"/>
        <v>CJ$16</v>
      </c>
      <c r="CK1445" s="179" t="str">
        <f t="shared" si="1842"/>
        <v>CK$16</v>
      </c>
      <c r="CL1445" s="179" t="str">
        <f t="shared" si="1842"/>
        <v>CL$16</v>
      </c>
      <c r="CO1445" s="179" t="str">
        <f t="shared" ref="CO1445:DL1445" si="1843">CO1418</f>
        <v>CO$16</v>
      </c>
      <c r="CP1445" s="179" t="str">
        <f t="shared" si="1843"/>
        <v>CP$16</v>
      </c>
      <c r="CQ1445" s="179" t="str">
        <f t="shared" si="1843"/>
        <v>CQ$16</v>
      </c>
      <c r="CR1445" s="179" t="str">
        <f t="shared" si="1843"/>
        <v>CR$16</v>
      </c>
      <c r="CS1445" s="179" t="str">
        <f t="shared" si="1843"/>
        <v>CS$16</v>
      </c>
      <c r="CT1445" s="179" t="str">
        <f t="shared" si="1843"/>
        <v>CT$16</v>
      </c>
      <c r="CU1445" s="179" t="str">
        <f t="shared" si="1843"/>
        <v>CU$16</v>
      </c>
      <c r="CV1445" s="179" t="str">
        <f t="shared" si="1843"/>
        <v>CV$16</v>
      </c>
      <c r="CW1445" s="179" t="str">
        <f t="shared" si="1843"/>
        <v>CW$16</v>
      </c>
      <c r="CX1445" s="179" t="str">
        <f t="shared" si="1843"/>
        <v>CX$16</v>
      </c>
      <c r="CY1445" s="179" t="str">
        <f t="shared" si="1843"/>
        <v>CY$16</v>
      </c>
      <c r="CZ1445" s="179" t="str">
        <f t="shared" si="1843"/>
        <v>CZ$16</v>
      </c>
      <c r="DA1445" s="179" t="str">
        <f t="shared" si="1843"/>
        <v>DA$16</v>
      </c>
      <c r="DB1445" s="179" t="str">
        <f t="shared" si="1843"/>
        <v>DB$16</v>
      </c>
      <c r="DC1445" s="179" t="str">
        <f t="shared" si="1843"/>
        <v>DC$16</v>
      </c>
      <c r="DD1445" s="179" t="str">
        <f t="shared" si="1843"/>
        <v>DD$16</v>
      </c>
      <c r="DE1445" s="179" t="str">
        <f t="shared" si="1843"/>
        <v>DE$16</v>
      </c>
      <c r="DF1445" s="179" t="str">
        <f t="shared" si="1843"/>
        <v>DF$16</v>
      </c>
      <c r="DG1445" s="179" t="str">
        <f t="shared" si="1843"/>
        <v>DG$16</v>
      </c>
      <c r="DH1445" s="179" t="str">
        <f t="shared" si="1843"/>
        <v>DH$16</v>
      </c>
      <c r="DI1445" s="179" t="str">
        <f t="shared" si="1843"/>
        <v>DI$16</v>
      </c>
      <c r="DJ1445" s="179" t="str">
        <f t="shared" si="1843"/>
        <v>DJ$16</v>
      </c>
      <c r="DK1445" s="179" t="str">
        <f t="shared" si="1843"/>
        <v>DK$16</v>
      </c>
      <c r="DL1445" s="179" t="str">
        <f t="shared" si="1843"/>
        <v>DL$16</v>
      </c>
    </row>
    <row r="1446" spans="1:116" x14ac:dyDescent="0.4">
      <c r="B1446" t="s">
        <v>332</v>
      </c>
      <c r="D1446" t="s">
        <v>767</v>
      </c>
      <c r="E1446" s="8" t="str">
        <f t="shared" si="1817"/>
        <v>1446 FAINTR-S</v>
      </c>
      <c r="G1446" s="136" t="str">
        <f>G1419</f>
        <v>Primary volume driver</v>
      </c>
      <c r="H1446" s="12"/>
      <c r="I1446" s="60"/>
      <c r="J1446" s="60"/>
      <c r="K1446" s="15"/>
      <c r="L1446" s="15"/>
      <c r="M1446" s="15"/>
      <c r="N1446" s="15"/>
      <c r="O1446" s="15"/>
      <c r="P1446" s="15"/>
      <c r="R1446" s="15"/>
      <c r="S1446" s="179" t="str">
        <f t="shared" ref="S1446:AX1446" si="1844">S1419</f>
        <v>S$17</v>
      </c>
      <c r="T1446" s="179" t="str">
        <f t="shared" si="1844"/>
        <v>T$17</v>
      </c>
      <c r="U1446" s="179" t="str">
        <f t="shared" si="1844"/>
        <v>U$17</v>
      </c>
      <c r="V1446" s="179" t="str">
        <f t="shared" si="1844"/>
        <v>V$17</v>
      </c>
      <c r="W1446" s="179" t="str">
        <f t="shared" si="1844"/>
        <v>W$17</v>
      </c>
      <c r="X1446" s="179" t="str">
        <f t="shared" si="1844"/>
        <v>X$17</v>
      </c>
      <c r="Y1446" s="179" t="str">
        <f t="shared" si="1844"/>
        <v>Y$17</v>
      </c>
      <c r="Z1446" s="179" t="str">
        <f t="shared" si="1844"/>
        <v>Z$17</v>
      </c>
      <c r="AA1446" s="179" t="str">
        <f t="shared" si="1844"/>
        <v>AA$17</v>
      </c>
      <c r="AB1446" s="179" t="str">
        <f t="shared" si="1844"/>
        <v>AB$17</v>
      </c>
      <c r="AC1446" s="179" t="str">
        <f t="shared" si="1844"/>
        <v>AC$17</v>
      </c>
      <c r="AD1446" s="179" t="str">
        <f t="shared" si="1844"/>
        <v>AD$17</v>
      </c>
      <c r="AE1446" s="179" t="str">
        <f t="shared" si="1844"/>
        <v>AE$17</v>
      </c>
      <c r="AF1446" s="179" t="str">
        <f t="shared" si="1844"/>
        <v>AF$17</v>
      </c>
      <c r="AG1446" s="179" t="str">
        <f t="shared" si="1844"/>
        <v>AG$17</v>
      </c>
      <c r="AH1446" s="179" t="str">
        <f t="shared" si="1844"/>
        <v>AH$17</v>
      </c>
      <c r="AI1446" s="179" t="str">
        <f t="shared" si="1844"/>
        <v>AI$17</v>
      </c>
      <c r="AJ1446" s="179" t="str">
        <f t="shared" si="1844"/>
        <v>AJ$17</v>
      </c>
      <c r="AK1446" s="179" t="str">
        <f t="shared" si="1844"/>
        <v>AK$17</v>
      </c>
      <c r="AL1446" s="179" t="str">
        <f t="shared" si="1844"/>
        <v>AL$17</v>
      </c>
      <c r="AM1446" s="179" t="str">
        <f t="shared" si="1844"/>
        <v>AM$17</v>
      </c>
      <c r="AN1446" s="179" t="str">
        <f t="shared" si="1844"/>
        <v>AN$17</v>
      </c>
      <c r="AO1446" s="179" t="str">
        <f t="shared" si="1844"/>
        <v>AO$17</v>
      </c>
      <c r="AP1446" s="179" t="str">
        <f t="shared" si="1844"/>
        <v>AP$17</v>
      </c>
      <c r="AQ1446" s="179" t="str">
        <f t="shared" si="1844"/>
        <v>AQ$17</v>
      </c>
      <c r="AR1446" s="179" t="str">
        <f t="shared" si="1844"/>
        <v>AR$17</v>
      </c>
      <c r="AS1446" s="179" t="str">
        <f t="shared" si="1844"/>
        <v>AS$17</v>
      </c>
      <c r="AT1446" s="179" t="str">
        <f t="shared" si="1844"/>
        <v>AT$17</v>
      </c>
      <c r="AU1446" s="179" t="str">
        <f t="shared" si="1844"/>
        <v>AU$17</v>
      </c>
      <c r="AV1446" s="179" t="str">
        <f t="shared" si="1844"/>
        <v>AV$17</v>
      </c>
      <c r="AW1446" s="179" t="str">
        <f t="shared" si="1844"/>
        <v>AW$17</v>
      </c>
      <c r="AX1446" s="179" t="str">
        <f t="shared" si="1844"/>
        <v>AX$17</v>
      </c>
      <c r="AY1446" s="179" t="str">
        <f t="shared" ref="AY1446:CD1446" si="1845">AY1419</f>
        <v>AY$17</v>
      </c>
      <c r="AZ1446" s="179" t="str">
        <f t="shared" si="1845"/>
        <v>AZ$17</v>
      </c>
      <c r="BA1446" s="179" t="str">
        <f t="shared" si="1845"/>
        <v>BA$17</v>
      </c>
      <c r="BB1446" s="179" t="str">
        <f t="shared" si="1845"/>
        <v>BB$17</v>
      </c>
      <c r="BC1446" s="179" t="str">
        <f t="shared" si="1845"/>
        <v>BC$17</v>
      </c>
      <c r="BD1446" s="179" t="str">
        <f t="shared" si="1845"/>
        <v>BD$17</v>
      </c>
      <c r="BE1446" s="179" t="str">
        <f t="shared" si="1845"/>
        <v>BE$17</v>
      </c>
      <c r="BF1446" s="179" t="str">
        <f t="shared" si="1845"/>
        <v>BF$17</v>
      </c>
      <c r="BG1446" s="179" t="str">
        <f t="shared" si="1845"/>
        <v>BG$17</v>
      </c>
      <c r="BH1446" s="179" t="str">
        <f t="shared" si="1845"/>
        <v>BH$17</v>
      </c>
      <c r="BI1446" s="179" t="str">
        <f t="shared" si="1845"/>
        <v>BI$17</v>
      </c>
      <c r="BJ1446" s="179" t="str">
        <f t="shared" si="1845"/>
        <v>BJ$17</v>
      </c>
      <c r="BK1446" s="179" t="str">
        <f t="shared" si="1845"/>
        <v>BK$17</v>
      </c>
      <c r="BL1446" s="179" t="str">
        <f t="shared" si="1845"/>
        <v>BL$17</v>
      </c>
      <c r="BM1446" s="179" t="str">
        <f t="shared" si="1845"/>
        <v>BM$17</v>
      </c>
      <c r="BN1446" s="179" t="str">
        <f t="shared" si="1845"/>
        <v>BN$17</v>
      </c>
      <c r="BO1446" s="179" t="str">
        <f t="shared" si="1845"/>
        <v>BO$17</v>
      </c>
      <c r="BP1446" s="179" t="str">
        <f t="shared" si="1845"/>
        <v>BP$17</v>
      </c>
      <c r="BQ1446" s="179" t="str">
        <f t="shared" si="1845"/>
        <v>BQ$17</v>
      </c>
      <c r="BR1446" s="179" t="str">
        <f t="shared" si="1845"/>
        <v>BR$17</v>
      </c>
      <c r="BS1446" s="179" t="str">
        <f t="shared" si="1845"/>
        <v>BS$17</v>
      </c>
      <c r="BT1446" s="179" t="str">
        <f t="shared" si="1845"/>
        <v>BT$17</v>
      </c>
      <c r="BU1446" s="179" t="str">
        <f t="shared" si="1845"/>
        <v>BU$17</v>
      </c>
      <c r="BV1446" s="179" t="str">
        <f t="shared" si="1845"/>
        <v>BV$17</v>
      </c>
      <c r="BW1446" s="179" t="str">
        <f t="shared" si="1845"/>
        <v>BW$17</v>
      </c>
      <c r="BX1446" s="179" t="str">
        <f t="shared" si="1845"/>
        <v>BX$17</v>
      </c>
      <c r="BY1446" s="179" t="str">
        <f t="shared" si="1845"/>
        <v>BY$17</v>
      </c>
      <c r="BZ1446" s="179" t="str">
        <f t="shared" si="1845"/>
        <v>BZ$17</v>
      </c>
      <c r="CA1446" s="179" t="str">
        <f t="shared" si="1845"/>
        <v>CA$17</v>
      </c>
      <c r="CB1446" s="179" t="str">
        <f t="shared" si="1845"/>
        <v>CB$17</v>
      </c>
      <c r="CC1446" s="179" t="str">
        <f t="shared" si="1845"/>
        <v>CC$17</v>
      </c>
      <c r="CD1446" s="179" t="str">
        <f t="shared" si="1845"/>
        <v>CD$17</v>
      </c>
      <c r="CE1446" s="179" t="str">
        <f t="shared" ref="CE1446:CL1446" si="1846">CE1419</f>
        <v>CE$17</v>
      </c>
      <c r="CF1446" s="179" t="str">
        <f t="shared" si="1846"/>
        <v>CF$17</v>
      </c>
      <c r="CG1446" s="179" t="str">
        <f t="shared" si="1846"/>
        <v>CG$17</v>
      </c>
      <c r="CH1446" s="179" t="str">
        <f t="shared" si="1846"/>
        <v>CH$17</v>
      </c>
      <c r="CI1446" s="179" t="str">
        <f t="shared" si="1846"/>
        <v>CI$17</v>
      </c>
      <c r="CJ1446" s="179" t="str">
        <f t="shared" si="1846"/>
        <v>CJ$17</v>
      </c>
      <c r="CK1446" s="179" t="str">
        <f t="shared" si="1846"/>
        <v>CK$17</v>
      </c>
      <c r="CL1446" s="179" t="str">
        <f t="shared" si="1846"/>
        <v>CL$17</v>
      </c>
      <c r="CN1446" s="60"/>
      <c r="CO1446" s="179" t="str">
        <f t="shared" ref="CO1446:DL1446" si="1847">CO1419</f>
        <v>CO$17</v>
      </c>
      <c r="CP1446" s="179" t="str">
        <f t="shared" si="1847"/>
        <v>CP$17</v>
      </c>
      <c r="CQ1446" s="179" t="str">
        <f t="shared" si="1847"/>
        <v>CQ$17</v>
      </c>
      <c r="CR1446" s="179" t="str">
        <f t="shared" si="1847"/>
        <v>CR$17</v>
      </c>
      <c r="CS1446" s="179" t="str">
        <f t="shared" si="1847"/>
        <v>CS$17</v>
      </c>
      <c r="CT1446" s="179" t="str">
        <f t="shared" si="1847"/>
        <v>CT$17</v>
      </c>
      <c r="CU1446" s="179" t="str">
        <f t="shared" si="1847"/>
        <v>CU$17</v>
      </c>
      <c r="CV1446" s="179" t="str">
        <f t="shared" si="1847"/>
        <v>CV$17</v>
      </c>
      <c r="CW1446" s="179" t="str">
        <f t="shared" si="1847"/>
        <v>CW$17</v>
      </c>
      <c r="CX1446" s="179" t="str">
        <f t="shared" si="1847"/>
        <v>CX$17</v>
      </c>
      <c r="CY1446" s="179" t="str">
        <f t="shared" si="1847"/>
        <v>CY$17</v>
      </c>
      <c r="CZ1446" s="179" t="str">
        <f t="shared" si="1847"/>
        <v>CZ$17</v>
      </c>
      <c r="DA1446" s="179" t="str">
        <f t="shared" si="1847"/>
        <v>DA$17</v>
      </c>
      <c r="DB1446" s="179" t="str">
        <f t="shared" si="1847"/>
        <v>DB$17</v>
      </c>
      <c r="DC1446" s="179" t="str">
        <f t="shared" si="1847"/>
        <v>DC$17</v>
      </c>
      <c r="DD1446" s="179" t="str">
        <f t="shared" si="1847"/>
        <v>DD$17</v>
      </c>
      <c r="DE1446" s="179" t="str">
        <f t="shared" si="1847"/>
        <v>DE$17</v>
      </c>
      <c r="DF1446" s="179" t="str">
        <f t="shared" si="1847"/>
        <v>DF$17</v>
      </c>
      <c r="DG1446" s="179" t="str">
        <f t="shared" si="1847"/>
        <v>DG$17</v>
      </c>
      <c r="DH1446" s="179" t="str">
        <f t="shared" si="1847"/>
        <v>DH$17</v>
      </c>
      <c r="DI1446" s="179" t="str">
        <f t="shared" si="1847"/>
        <v>DI$17</v>
      </c>
      <c r="DJ1446" s="179" t="str">
        <f t="shared" si="1847"/>
        <v>DJ$17</v>
      </c>
      <c r="DK1446" s="179" t="str">
        <f t="shared" si="1847"/>
        <v>DK$17</v>
      </c>
      <c r="DL1446" s="179" t="str">
        <f t="shared" si="1847"/>
        <v>DL$17</v>
      </c>
    </row>
    <row r="1447" spans="1:116" x14ac:dyDescent="0.4">
      <c r="B1447" t="s">
        <v>332</v>
      </c>
      <c r="D1447" t="s">
        <v>767</v>
      </c>
      <c r="E1447" s="8" t="str">
        <f t="shared" si="1817"/>
        <v>1447 FAINTR-S</v>
      </c>
      <c r="G1447" s="191" t="str">
        <f>G1424</f>
        <v>Revenue driven intangible assets:</v>
      </c>
      <c r="H1447" s="12"/>
      <c r="I1447" s="60"/>
      <c r="J1447" s="60"/>
      <c r="K1447" s="15"/>
      <c r="L1447" s="15"/>
      <c r="M1447" s="15"/>
      <c r="N1447" s="15"/>
      <c r="O1447" s="15"/>
      <c r="P1447" s="15"/>
      <c r="R1447" s="15"/>
      <c r="S1447" s="179">
        <f t="shared" ref="S1447:AX1447" si="1848">S1420</f>
        <v>0</v>
      </c>
      <c r="T1447" s="179">
        <f t="shared" si="1848"/>
        <v>0</v>
      </c>
      <c r="U1447" s="179">
        <f t="shared" si="1848"/>
        <v>0</v>
      </c>
      <c r="V1447" s="179">
        <f t="shared" si="1848"/>
        <v>0</v>
      </c>
      <c r="W1447" s="179">
        <f t="shared" si="1848"/>
        <v>0</v>
      </c>
      <c r="X1447" s="179">
        <f t="shared" si="1848"/>
        <v>0</v>
      </c>
      <c r="Y1447" s="179">
        <f t="shared" si="1848"/>
        <v>0</v>
      </c>
      <c r="Z1447" s="179">
        <f t="shared" si="1848"/>
        <v>0</v>
      </c>
      <c r="AA1447" s="179">
        <f t="shared" si="1848"/>
        <v>0</v>
      </c>
      <c r="AB1447" s="179">
        <f t="shared" si="1848"/>
        <v>0</v>
      </c>
      <c r="AC1447" s="179">
        <f t="shared" si="1848"/>
        <v>0</v>
      </c>
      <c r="AD1447" s="179">
        <f t="shared" si="1848"/>
        <v>0</v>
      </c>
      <c r="AE1447" s="179">
        <f t="shared" si="1848"/>
        <v>0</v>
      </c>
      <c r="AF1447" s="179">
        <f t="shared" si="1848"/>
        <v>0</v>
      </c>
      <c r="AG1447" s="179">
        <f t="shared" si="1848"/>
        <v>0</v>
      </c>
      <c r="AH1447" s="179">
        <f t="shared" si="1848"/>
        <v>0</v>
      </c>
      <c r="AI1447" s="179">
        <f t="shared" si="1848"/>
        <v>0</v>
      </c>
      <c r="AJ1447" s="179">
        <f t="shared" si="1848"/>
        <v>0</v>
      </c>
      <c r="AK1447" s="179">
        <f t="shared" si="1848"/>
        <v>0</v>
      </c>
      <c r="AL1447" s="179">
        <f t="shared" si="1848"/>
        <v>0</v>
      </c>
      <c r="AM1447" s="179">
        <f t="shared" si="1848"/>
        <v>0</v>
      </c>
      <c r="AN1447" s="179">
        <f t="shared" si="1848"/>
        <v>0</v>
      </c>
      <c r="AO1447" s="179">
        <f t="shared" si="1848"/>
        <v>0</v>
      </c>
      <c r="AP1447" s="179">
        <f t="shared" si="1848"/>
        <v>0</v>
      </c>
      <c r="AQ1447" s="179">
        <f t="shared" si="1848"/>
        <v>0</v>
      </c>
      <c r="AR1447" s="179">
        <f t="shared" si="1848"/>
        <v>0</v>
      </c>
      <c r="AS1447" s="179">
        <f t="shared" si="1848"/>
        <v>0</v>
      </c>
      <c r="AT1447" s="179">
        <f t="shared" si="1848"/>
        <v>0</v>
      </c>
      <c r="AU1447" s="179">
        <f t="shared" si="1848"/>
        <v>0</v>
      </c>
      <c r="AV1447" s="179">
        <f t="shared" si="1848"/>
        <v>0</v>
      </c>
      <c r="AW1447" s="179">
        <f t="shared" si="1848"/>
        <v>0</v>
      </c>
      <c r="AX1447" s="179">
        <f t="shared" si="1848"/>
        <v>0</v>
      </c>
      <c r="AY1447" s="179">
        <f t="shared" ref="AY1447:CD1447" si="1849">AY1420</f>
        <v>0</v>
      </c>
      <c r="AZ1447" s="179">
        <f t="shared" si="1849"/>
        <v>0</v>
      </c>
      <c r="BA1447" s="179">
        <f t="shared" si="1849"/>
        <v>0</v>
      </c>
      <c r="BB1447" s="179">
        <f t="shared" si="1849"/>
        <v>0</v>
      </c>
      <c r="BC1447" s="179">
        <f t="shared" si="1849"/>
        <v>0</v>
      </c>
      <c r="BD1447" s="179">
        <f t="shared" si="1849"/>
        <v>0</v>
      </c>
      <c r="BE1447" s="179">
        <f t="shared" si="1849"/>
        <v>0</v>
      </c>
      <c r="BF1447" s="179">
        <f t="shared" si="1849"/>
        <v>0</v>
      </c>
      <c r="BG1447" s="179">
        <f t="shared" si="1849"/>
        <v>0</v>
      </c>
      <c r="BH1447" s="179">
        <f t="shared" si="1849"/>
        <v>0</v>
      </c>
      <c r="BI1447" s="179">
        <f t="shared" si="1849"/>
        <v>0</v>
      </c>
      <c r="BJ1447" s="179">
        <f t="shared" si="1849"/>
        <v>0</v>
      </c>
      <c r="BK1447" s="179">
        <f t="shared" si="1849"/>
        <v>0</v>
      </c>
      <c r="BL1447" s="179">
        <f t="shared" si="1849"/>
        <v>0</v>
      </c>
      <c r="BM1447" s="179">
        <f t="shared" si="1849"/>
        <v>0</v>
      </c>
      <c r="BN1447" s="179">
        <f t="shared" si="1849"/>
        <v>0</v>
      </c>
      <c r="BO1447" s="179">
        <f t="shared" si="1849"/>
        <v>0</v>
      </c>
      <c r="BP1447" s="179">
        <f t="shared" si="1849"/>
        <v>0</v>
      </c>
      <c r="BQ1447" s="179">
        <f t="shared" si="1849"/>
        <v>0</v>
      </c>
      <c r="BR1447" s="179">
        <f t="shared" si="1849"/>
        <v>0</v>
      </c>
      <c r="BS1447" s="179">
        <f t="shared" si="1849"/>
        <v>0</v>
      </c>
      <c r="BT1447" s="179">
        <f t="shared" si="1849"/>
        <v>0</v>
      </c>
      <c r="BU1447" s="179">
        <f t="shared" si="1849"/>
        <v>0</v>
      </c>
      <c r="BV1447" s="179">
        <f t="shared" si="1849"/>
        <v>0</v>
      </c>
      <c r="BW1447" s="179">
        <f t="shared" si="1849"/>
        <v>0</v>
      </c>
      <c r="BX1447" s="179">
        <f t="shared" si="1849"/>
        <v>0</v>
      </c>
      <c r="BY1447" s="179">
        <f t="shared" si="1849"/>
        <v>0</v>
      </c>
      <c r="BZ1447" s="179">
        <f t="shared" si="1849"/>
        <v>0</v>
      </c>
      <c r="CA1447" s="179">
        <f t="shared" si="1849"/>
        <v>0</v>
      </c>
      <c r="CB1447" s="179">
        <f t="shared" si="1849"/>
        <v>0</v>
      </c>
      <c r="CC1447" s="179">
        <f t="shared" si="1849"/>
        <v>0</v>
      </c>
      <c r="CD1447" s="179">
        <f t="shared" si="1849"/>
        <v>0</v>
      </c>
      <c r="CE1447" s="179">
        <f t="shared" ref="CE1447:CL1447" si="1850">CE1420</f>
        <v>0</v>
      </c>
      <c r="CF1447" s="179">
        <f t="shared" si="1850"/>
        <v>0</v>
      </c>
      <c r="CG1447" s="179">
        <f t="shared" si="1850"/>
        <v>0</v>
      </c>
      <c r="CH1447" s="179">
        <f t="shared" si="1850"/>
        <v>0</v>
      </c>
      <c r="CI1447" s="179">
        <f t="shared" si="1850"/>
        <v>0</v>
      </c>
      <c r="CJ1447" s="179">
        <f t="shared" si="1850"/>
        <v>0</v>
      </c>
      <c r="CK1447" s="179">
        <f t="shared" si="1850"/>
        <v>0</v>
      </c>
      <c r="CL1447" s="179">
        <f t="shared" si="1850"/>
        <v>0</v>
      </c>
      <c r="CN1447" s="60"/>
      <c r="CO1447" s="179">
        <f t="shared" ref="CO1447:DL1447" si="1851">CO1420</f>
        <v>0</v>
      </c>
      <c r="CP1447" s="179">
        <f t="shared" si="1851"/>
        <v>0</v>
      </c>
      <c r="CQ1447" s="179">
        <f t="shared" si="1851"/>
        <v>0</v>
      </c>
      <c r="CR1447" s="179">
        <f t="shared" si="1851"/>
        <v>0</v>
      </c>
      <c r="CS1447" s="179">
        <f t="shared" si="1851"/>
        <v>0</v>
      </c>
      <c r="CT1447" s="179">
        <f t="shared" si="1851"/>
        <v>0</v>
      </c>
      <c r="CU1447" s="179">
        <f t="shared" si="1851"/>
        <v>0</v>
      </c>
      <c r="CV1447" s="179">
        <f t="shared" si="1851"/>
        <v>0</v>
      </c>
      <c r="CW1447" s="179">
        <f t="shared" si="1851"/>
        <v>0</v>
      </c>
      <c r="CX1447" s="179">
        <f t="shared" si="1851"/>
        <v>0</v>
      </c>
      <c r="CY1447" s="179">
        <f t="shared" si="1851"/>
        <v>0</v>
      </c>
      <c r="CZ1447" s="179">
        <f t="shared" si="1851"/>
        <v>0</v>
      </c>
      <c r="DA1447" s="179">
        <f t="shared" si="1851"/>
        <v>0</v>
      </c>
      <c r="DB1447" s="179">
        <f t="shared" si="1851"/>
        <v>0</v>
      </c>
      <c r="DC1447" s="179">
        <f t="shared" si="1851"/>
        <v>0</v>
      </c>
      <c r="DD1447" s="179">
        <f t="shared" si="1851"/>
        <v>0</v>
      </c>
      <c r="DE1447" s="179">
        <f t="shared" si="1851"/>
        <v>0</v>
      </c>
      <c r="DF1447" s="179">
        <f t="shared" si="1851"/>
        <v>0</v>
      </c>
      <c r="DG1447" s="179">
        <f t="shared" si="1851"/>
        <v>0</v>
      </c>
      <c r="DH1447" s="179">
        <f t="shared" si="1851"/>
        <v>0</v>
      </c>
      <c r="DI1447" s="179">
        <f t="shared" si="1851"/>
        <v>0</v>
      </c>
      <c r="DJ1447" s="179">
        <f t="shared" si="1851"/>
        <v>0</v>
      </c>
      <c r="DK1447" s="179">
        <f t="shared" si="1851"/>
        <v>0</v>
      </c>
      <c r="DL1447" s="179">
        <f t="shared" si="1851"/>
        <v>0</v>
      </c>
    </row>
    <row r="1448" spans="1:116" x14ac:dyDescent="0.4">
      <c r="B1448" t="s">
        <v>332</v>
      </c>
      <c r="D1448" t="s">
        <v>767</v>
      </c>
      <c r="E1448" s="8" t="str">
        <f t="shared" ref="E1448" si="1852">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767</v>
      </c>
      <c r="E1449" s="8" t="str">
        <f t="shared" si="1817"/>
        <v>1449 FAINTR-S</v>
      </c>
      <c r="G1449" s="191" t="str">
        <f>G1422</f>
        <v>Secondary revenue driver</v>
      </c>
      <c r="H1449" s="90"/>
      <c r="I1449" s="213"/>
      <c r="J1449" s="213"/>
      <c r="K1449" s="214"/>
      <c r="L1449" s="214"/>
      <c r="M1449" s="214"/>
      <c r="N1449" s="214"/>
      <c r="O1449" s="214"/>
      <c r="P1449" s="214"/>
      <c r="R1449" s="214"/>
      <c r="S1449" s="4" t="str">
        <f t="shared" ref="S1449:AX1449" si="1853">ADDRESS(ROW(S1441),COLUMN(S1441),2)</f>
        <v>S$1441</v>
      </c>
      <c r="T1449" s="4" t="str">
        <f t="shared" si="1853"/>
        <v>T$1441</v>
      </c>
      <c r="U1449" s="4" t="str">
        <f t="shared" si="1853"/>
        <v>U$1441</v>
      </c>
      <c r="V1449" s="4" t="str">
        <f t="shared" si="1853"/>
        <v>V$1441</v>
      </c>
      <c r="W1449" s="4" t="str">
        <f t="shared" si="1853"/>
        <v>W$1441</v>
      </c>
      <c r="X1449" s="4" t="str">
        <f t="shared" si="1853"/>
        <v>X$1441</v>
      </c>
      <c r="Y1449" s="4" t="str">
        <f t="shared" si="1853"/>
        <v>Y$1441</v>
      </c>
      <c r="Z1449" s="4" t="str">
        <f t="shared" si="1853"/>
        <v>Z$1441</v>
      </c>
      <c r="AA1449" s="4" t="str">
        <f t="shared" si="1853"/>
        <v>AA$1441</v>
      </c>
      <c r="AB1449" s="4" t="str">
        <f t="shared" si="1853"/>
        <v>AB$1441</v>
      </c>
      <c r="AC1449" s="4" t="str">
        <f t="shared" si="1853"/>
        <v>AC$1441</v>
      </c>
      <c r="AD1449" s="4" t="str">
        <f t="shared" si="1853"/>
        <v>AD$1441</v>
      </c>
      <c r="AE1449" s="4" t="str">
        <f t="shared" si="1853"/>
        <v>AE$1441</v>
      </c>
      <c r="AF1449" s="4" t="str">
        <f t="shared" si="1853"/>
        <v>AF$1441</v>
      </c>
      <c r="AG1449" s="4" t="str">
        <f t="shared" si="1853"/>
        <v>AG$1441</v>
      </c>
      <c r="AH1449" s="4" t="str">
        <f t="shared" si="1853"/>
        <v>AH$1441</v>
      </c>
      <c r="AI1449" s="4" t="str">
        <f t="shared" si="1853"/>
        <v>AI$1441</v>
      </c>
      <c r="AJ1449" s="4" t="str">
        <f t="shared" si="1853"/>
        <v>AJ$1441</v>
      </c>
      <c r="AK1449" s="4" t="str">
        <f t="shared" si="1853"/>
        <v>AK$1441</v>
      </c>
      <c r="AL1449" s="4" t="str">
        <f t="shared" si="1853"/>
        <v>AL$1441</v>
      </c>
      <c r="AM1449" s="4" t="str">
        <f t="shared" si="1853"/>
        <v>AM$1441</v>
      </c>
      <c r="AN1449" s="4" t="str">
        <f t="shared" si="1853"/>
        <v>AN$1441</v>
      </c>
      <c r="AO1449" s="4" t="str">
        <f t="shared" si="1853"/>
        <v>AO$1441</v>
      </c>
      <c r="AP1449" s="4" t="str">
        <f t="shared" si="1853"/>
        <v>AP$1441</v>
      </c>
      <c r="AQ1449" s="4" t="str">
        <f t="shared" si="1853"/>
        <v>AQ$1441</v>
      </c>
      <c r="AR1449" s="4" t="str">
        <f t="shared" si="1853"/>
        <v>AR$1441</v>
      </c>
      <c r="AS1449" s="4" t="str">
        <f t="shared" si="1853"/>
        <v>AS$1441</v>
      </c>
      <c r="AT1449" s="4" t="str">
        <f t="shared" si="1853"/>
        <v>AT$1441</v>
      </c>
      <c r="AU1449" s="4" t="str">
        <f t="shared" si="1853"/>
        <v>AU$1441</v>
      </c>
      <c r="AV1449" s="4" t="str">
        <f t="shared" si="1853"/>
        <v>AV$1441</v>
      </c>
      <c r="AW1449" s="4" t="str">
        <f t="shared" si="1853"/>
        <v>AW$1441</v>
      </c>
      <c r="AX1449" s="4" t="str">
        <f t="shared" si="1853"/>
        <v>AX$1441</v>
      </c>
      <c r="AY1449" s="4" t="str">
        <f t="shared" ref="AY1449:CD1449" si="1854">ADDRESS(ROW(AY1441),COLUMN(AY1441),2)</f>
        <v>AY$1441</v>
      </c>
      <c r="AZ1449" s="4" t="str">
        <f t="shared" si="1854"/>
        <v>AZ$1441</v>
      </c>
      <c r="BA1449" s="4" t="str">
        <f t="shared" si="1854"/>
        <v>BA$1441</v>
      </c>
      <c r="BB1449" s="4" t="str">
        <f t="shared" si="1854"/>
        <v>BB$1441</v>
      </c>
      <c r="BC1449" s="4" t="str">
        <f t="shared" si="1854"/>
        <v>BC$1441</v>
      </c>
      <c r="BD1449" s="4" t="str">
        <f t="shared" si="1854"/>
        <v>BD$1441</v>
      </c>
      <c r="BE1449" s="4" t="str">
        <f t="shared" si="1854"/>
        <v>BE$1441</v>
      </c>
      <c r="BF1449" s="4" t="str">
        <f t="shared" si="1854"/>
        <v>BF$1441</v>
      </c>
      <c r="BG1449" s="4" t="str">
        <f t="shared" si="1854"/>
        <v>BG$1441</v>
      </c>
      <c r="BH1449" s="4" t="str">
        <f t="shared" si="1854"/>
        <v>BH$1441</v>
      </c>
      <c r="BI1449" s="4" t="str">
        <f t="shared" si="1854"/>
        <v>BI$1441</v>
      </c>
      <c r="BJ1449" s="4" t="str">
        <f t="shared" si="1854"/>
        <v>BJ$1441</v>
      </c>
      <c r="BK1449" s="4" t="str">
        <f t="shared" si="1854"/>
        <v>BK$1441</v>
      </c>
      <c r="BL1449" s="4" t="str">
        <f t="shared" si="1854"/>
        <v>BL$1441</v>
      </c>
      <c r="BM1449" s="4" t="str">
        <f t="shared" si="1854"/>
        <v>BM$1441</v>
      </c>
      <c r="BN1449" s="4" t="str">
        <f t="shared" si="1854"/>
        <v>BN$1441</v>
      </c>
      <c r="BO1449" s="4" t="str">
        <f t="shared" si="1854"/>
        <v>BO$1441</v>
      </c>
      <c r="BP1449" s="4" t="str">
        <f t="shared" si="1854"/>
        <v>BP$1441</v>
      </c>
      <c r="BQ1449" s="4" t="str">
        <f t="shared" si="1854"/>
        <v>BQ$1441</v>
      </c>
      <c r="BR1449" s="4" t="str">
        <f t="shared" si="1854"/>
        <v>BR$1441</v>
      </c>
      <c r="BS1449" s="4" t="str">
        <f t="shared" si="1854"/>
        <v>BS$1441</v>
      </c>
      <c r="BT1449" s="4" t="str">
        <f t="shared" si="1854"/>
        <v>BT$1441</v>
      </c>
      <c r="BU1449" s="4" t="str">
        <f t="shared" si="1854"/>
        <v>BU$1441</v>
      </c>
      <c r="BV1449" s="4" t="str">
        <f t="shared" si="1854"/>
        <v>BV$1441</v>
      </c>
      <c r="BW1449" s="4" t="str">
        <f t="shared" si="1854"/>
        <v>BW$1441</v>
      </c>
      <c r="BX1449" s="4" t="str">
        <f t="shared" si="1854"/>
        <v>BX$1441</v>
      </c>
      <c r="BY1449" s="4" t="str">
        <f t="shared" si="1854"/>
        <v>BY$1441</v>
      </c>
      <c r="BZ1449" s="4" t="str">
        <f t="shared" si="1854"/>
        <v>BZ$1441</v>
      </c>
      <c r="CA1449" s="4" t="str">
        <f t="shared" si="1854"/>
        <v>CA$1441</v>
      </c>
      <c r="CB1449" s="4" t="str">
        <f t="shared" si="1854"/>
        <v>CB$1441</v>
      </c>
      <c r="CC1449" s="4" t="str">
        <f t="shared" si="1854"/>
        <v>CC$1441</v>
      </c>
      <c r="CD1449" s="4" t="str">
        <f t="shared" si="1854"/>
        <v>CD$1441</v>
      </c>
      <c r="CE1449" s="4" t="str">
        <f t="shared" ref="CE1449:CL1449" si="1855">ADDRESS(ROW(CE1441),COLUMN(CE1441),2)</f>
        <v>CE$1441</v>
      </c>
      <c r="CF1449" s="4" t="str">
        <f t="shared" si="1855"/>
        <v>CF$1441</v>
      </c>
      <c r="CG1449" s="4" t="str">
        <f t="shared" si="1855"/>
        <v>CG$1441</v>
      </c>
      <c r="CH1449" s="4" t="str">
        <f t="shared" si="1855"/>
        <v>CH$1441</v>
      </c>
      <c r="CI1449" s="4" t="str">
        <f t="shared" si="1855"/>
        <v>CI$1441</v>
      </c>
      <c r="CJ1449" s="4" t="str">
        <f t="shared" si="1855"/>
        <v>CJ$1441</v>
      </c>
      <c r="CK1449" s="4" t="str">
        <f t="shared" si="1855"/>
        <v>CK$1441</v>
      </c>
      <c r="CL1449" s="4" t="str">
        <f t="shared" si="1855"/>
        <v>CL$1441</v>
      </c>
      <c r="CN1449" s="213"/>
      <c r="CO1449" s="4" t="str">
        <f t="shared" ref="CO1449:DL1449" si="1856">ADDRESS(ROW(CO1441),COLUMN(CO1441),2)</f>
        <v>CO$1441</v>
      </c>
      <c r="CP1449" s="4" t="str">
        <f t="shared" si="1856"/>
        <v>CP$1441</v>
      </c>
      <c r="CQ1449" s="4" t="str">
        <f t="shared" si="1856"/>
        <v>CQ$1441</v>
      </c>
      <c r="CR1449" s="4" t="str">
        <f t="shared" si="1856"/>
        <v>CR$1441</v>
      </c>
      <c r="CS1449" s="4" t="str">
        <f t="shared" si="1856"/>
        <v>CS$1441</v>
      </c>
      <c r="CT1449" s="4" t="str">
        <f t="shared" si="1856"/>
        <v>CT$1441</v>
      </c>
      <c r="CU1449" s="4" t="str">
        <f t="shared" si="1856"/>
        <v>CU$1441</v>
      </c>
      <c r="CV1449" s="4" t="str">
        <f t="shared" si="1856"/>
        <v>CV$1441</v>
      </c>
      <c r="CW1449" s="4" t="str">
        <f t="shared" si="1856"/>
        <v>CW$1441</v>
      </c>
      <c r="CX1449" s="4" t="str">
        <f t="shared" si="1856"/>
        <v>CX$1441</v>
      </c>
      <c r="CY1449" s="4" t="str">
        <f t="shared" si="1856"/>
        <v>CY$1441</v>
      </c>
      <c r="CZ1449" s="4" t="str">
        <f t="shared" si="1856"/>
        <v>CZ$1441</v>
      </c>
      <c r="DA1449" s="4" t="str">
        <f t="shared" si="1856"/>
        <v>DA$1441</v>
      </c>
      <c r="DB1449" s="4" t="str">
        <f t="shared" si="1856"/>
        <v>DB$1441</v>
      </c>
      <c r="DC1449" s="4" t="str">
        <f t="shared" si="1856"/>
        <v>DC$1441</v>
      </c>
      <c r="DD1449" s="4" t="str">
        <f t="shared" si="1856"/>
        <v>DD$1441</v>
      </c>
      <c r="DE1449" s="4" t="str">
        <f t="shared" si="1856"/>
        <v>DE$1441</v>
      </c>
      <c r="DF1449" s="4" t="str">
        <f t="shared" si="1856"/>
        <v>DF$1441</v>
      </c>
      <c r="DG1449" s="4" t="str">
        <f t="shared" si="1856"/>
        <v>DG$1441</v>
      </c>
      <c r="DH1449" s="4" t="str">
        <f t="shared" si="1856"/>
        <v>DH$1441</v>
      </c>
      <c r="DI1449" s="4" t="str">
        <f t="shared" si="1856"/>
        <v>DI$1441</v>
      </c>
      <c r="DJ1449" s="4" t="str">
        <f t="shared" si="1856"/>
        <v>DJ$1441</v>
      </c>
      <c r="DK1449" s="4" t="str">
        <f t="shared" si="1856"/>
        <v>DK$1441</v>
      </c>
      <c r="DL1449" s="4" t="str">
        <f t="shared" si="1856"/>
        <v>DL$1441</v>
      </c>
    </row>
    <row r="1450" spans="1:116" x14ac:dyDescent="0.4">
      <c r="B1450" t="s">
        <v>332</v>
      </c>
      <c r="D1450" t="s">
        <v>767</v>
      </c>
      <c r="E1450" s="8" t="str">
        <f t="shared" si="1817"/>
        <v>1450 FAINTR-S</v>
      </c>
      <c r="G1450" s="136" t="str">
        <f>G1423</f>
        <v>Secondary volume driver</v>
      </c>
      <c r="H1450" s="12"/>
      <c r="I1450" s="60"/>
      <c r="J1450" s="60"/>
      <c r="K1450" s="15"/>
      <c r="L1450" s="15"/>
      <c r="M1450" s="15"/>
      <c r="N1450" s="15"/>
      <c r="O1450" s="15"/>
      <c r="P1450" s="15"/>
      <c r="R1450" s="15"/>
      <c r="S1450" s="179" t="str">
        <f t="shared" ref="S1450:AX1450" si="1857">S1423</f>
        <v>S$19</v>
      </c>
      <c r="T1450" s="179" t="str">
        <f t="shared" si="1857"/>
        <v>T$19</v>
      </c>
      <c r="U1450" s="179" t="str">
        <f t="shared" si="1857"/>
        <v>U$19</v>
      </c>
      <c r="V1450" s="179" t="str">
        <f t="shared" si="1857"/>
        <v>V$19</v>
      </c>
      <c r="W1450" s="179" t="str">
        <f t="shared" si="1857"/>
        <v>W$19</v>
      </c>
      <c r="X1450" s="179" t="str">
        <f t="shared" si="1857"/>
        <v>X$19</v>
      </c>
      <c r="Y1450" s="179" t="str">
        <f t="shared" si="1857"/>
        <v>Y$19</v>
      </c>
      <c r="Z1450" s="179" t="str">
        <f t="shared" si="1857"/>
        <v>Z$19</v>
      </c>
      <c r="AA1450" s="179" t="str">
        <f t="shared" si="1857"/>
        <v>AA$19</v>
      </c>
      <c r="AB1450" s="179" t="str">
        <f t="shared" si="1857"/>
        <v>AB$19</v>
      </c>
      <c r="AC1450" s="179" t="str">
        <f t="shared" si="1857"/>
        <v>AC$19</v>
      </c>
      <c r="AD1450" s="179" t="str">
        <f t="shared" si="1857"/>
        <v>AD$19</v>
      </c>
      <c r="AE1450" s="179" t="str">
        <f t="shared" si="1857"/>
        <v>AE$19</v>
      </c>
      <c r="AF1450" s="179" t="str">
        <f t="shared" si="1857"/>
        <v>AF$19</v>
      </c>
      <c r="AG1450" s="179" t="str">
        <f t="shared" si="1857"/>
        <v>AG$19</v>
      </c>
      <c r="AH1450" s="179" t="str">
        <f t="shared" si="1857"/>
        <v>AH$19</v>
      </c>
      <c r="AI1450" s="179" t="str">
        <f t="shared" si="1857"/>
        <v>AI$19</v>
      </c>
      <c r="AJ1450" s="179" t="str">
        <f t="shared" si="1857"/>
        <v>AJ$19</v>
      </c>
      <c r="AK1450" s="179" t="str">
        <f t="shared" si="1857"/>
        <v>AK$19</v>
      </c>
      <c r="AL1450" s="179" t="str">
        <f t="shared" si="1857"/>
        <v>AL$19</v>
      </c>
      <c r="AM1450" s="179" t="str">
        <f t="shared" si="1857"/>
        <v>AM$19</v>
      </c>
      <c r="AN1450" s="179" t="str">
        <f t="shared" si="1857"/>
        <v>AN$19</v>
      </c>
      <c r="AO1450" s="179" t="str">
        <f t="shared" si="1857"/>
        <v>AO$19</v>
      </c>
      <c r="AP1450" s="179" t="str">
        <f t="shared" si="1857"/>
        <v>AP$19</v>
      </c>
      <c r="AQ1450" s="179" t="str">
        <f t="shared" si="1857"/>
        <v>AQ$19</v>
      </c>
      <c r="AR1450" s="179" t="str">
        <f t="shared" si="1857"/>
        <v>AR$19</v>
      </c>
      <c r="AS1450" s="179" t="str">
        <f t="shared" si="1857"/>
        <v>AS$19</v>
      </c>
      <c r="AT1450" s="179" t="str">
        <f t="shared" si="1857"/>
        <v>AT$19</v>
      </c>
      <c r="AU1450" s="179" t="str">
        <f t="shared" si="1857"/>
        <v>AU$19</v>
      </c>
      <c r="AV1450" s="179" t="str">
        <f t="shared" si="1857"/>
        <v>AV$19</v>
      </c>
      <c r="AW1450" s="179" t="str">
        <f t="shared" si="1857"/>
        <v>AW$19</v>
      </c>
      <c r="AX1450" s="179" t="str">
        <f t="shared" si="1857"/>
        <v>AX$19</v>
      </c>
      <c r="AY1450" s="179" t="str">
        <f t="shared" ref="AY1450:CD1450" si="1858">AY1423</f>
        <v>AY$19</v>
      </c>
      <c r="AZ1450" s="179" t="str">
        <f t="shared" si="1858"/>
        <v>AZ$19</v>
      </c>
      <c r="BA1450" s="179" t="str">
        <f t="shared" si="1858"/>
        <v>BA$19</v>
      </c>
      <c r="BB1450" s="179" t="str">
        <f t="shared" si="1858"/>
        <v>BB$19</v>
      </c>
      <c r="BC1450" s="179" t="str">
        <f t="shared" si="1858"/>
        <v>BC$19</v>
      </c>
      <c r="BD1450" s="179" t="str">
        <f t="shared" si="1858"/>
        <v>BD$19</v>
      </c>
      <c r="BE1450" s="179" t="str">
        <f t="shared" si="1858"/>
        <v>BE$19</v>
      </c>
      <c r="BF1450" s="179" t="str">
        <f t="shared" si="1858"/>
        <v>BF$19</v>
      </c>
      <c r="BG1450" s="179" t="str">
        <f t="shared" si="1858"/>
        <v>BG$19</v>
      </c>
      <c r="BH1450" s="179" t="str">
        <f t="shared" si="1858"/>
        <v>BH$19</v>
      </c>
      <c r="BI1450" s="179" t="str">
        <f t="shared" si="1858"/>
        <v>BI$19</v>
      </c>
      <c r="BJ1450" s="179" t="str">
        <f t="shared" si="1858"/>
        <v>BJ$19</v>
      </c>
      <c r="BK1450" s="179" t="str">
        <f t="shared" si="1858"/>
        <v>BK$19</v>
      </c>
      <c r="BL1450" s="179" t="str">
        <f t="shared" si="1858"/>
        <v>BL$19</v>
      </c>
      <c r="BM1450" s="179" t="str">
        <f t="shared" si="1858"/>
        <v>BM$19</v>
      </c>
      <c r="BN1450" s="179" t="str">
        <f t="shared" si="1858"/>
        <v>BN$19</v>
      </c>
      <c r="BO1450" s="179" t="str">
        <f t="shared" si="1858"/>
        <v>BO$19</v>
      </c>
      <c r="BP1450" s="179" t="str">
        <f t="shared" si="1858"/>
        <v>BP$19</v>
      </c>
      <c r="BQ1450" s="179" t="str">
        <f t="shared" si="1858"/>
        <v>BQ$19</v>
      </c>
      <c r="BR1450" s="179" t="str">
        <f t="shared" si="1858"/>
        <v>BR$19</v>
      </c>
      <c r="BS1450" s="179" t="str">
        <f t="shared" si="1858"/>
        <v>BS$19</v>
      </c>
      <c r="BT1450" s="179" t="str">
        <f t="shared" si="1858"/>
        <v>BT$19</v>
      </c>
      <c r="BU1450" s="179" t="str">
        <f t="shared" si="1858"/>
        <v>BU$19</v>
      </c>
      <c r="BV1450" s="179" t="str">
        <f t="shared" si="1858"/>
        <v>BV$19</v>
      </c>
      <c r="BW1450" s="179" t="str">
        <f t="shared" si="1858"/>
        <v>BW$19</v>
      </c>
      <c r="BX1450" s="179" t="str">
        <f t="shared" si="1858"/>
        <v>BX$19</v>
      </c>
      <c r="BY1450" s="179" t="str">
        <f t="shared" si="1858"/>
        <v>BY$19</v>
      </c>
      <c r="BZ1450" s="179" t="str">
        <f t="shared" si="1858"/>
        <v>BZ$19</v>
      </c>
      <c r="CA1450" s="179" t="str">
        <f t="shared" si="1858"/>
        <v>CA$19</v>
      </c>
      <c r="CB1450" s="179" t="str">
        <f t="shared" si="1858"/>
        <v>CB$19</v>
      </c>
      <c r="CC1450" s="179" t="str">
        <f t="shared" si="1858"/>
        <v>CC$19</v>
      </c>
      <c r="CD1450" s="179" t="str">
        <f t="shared" si="1858"/>
        <v>CD$19</v>
      </c>
      <c r="CE1450" s="179" t="str">
        <f t="shared" ref="CE1450:CL1450" si="1859">CE1423</f>
        <v>CE$19</v>
      </c>
      <c r="CF1450" s="179" t="str">
        <f t="shared" si="1859"/>
        <v>CF$19</v>
      </c>
      <c r="CG1450" s="179" t="str">
        <f t="shared" si="1859"/>
        <v>CG$19</v>
      </c>
      <c r="CH1450" s="179" t="str">
        <f t="shared" si="1859"/>
        <v>CH$19</v>
      </c>
      <c r="CI1450" s="179" t="str">
        <f t="shared" si="1859"/>
        <v>CI$19</v>
      </c>
      <c r="CJ1450" s="179" t="str">
        <f t="shared" si="1859"/>
        <v>CJ$19</v>
      </c>
      <c r="CK1450" s="179" t="str">
        <f t="shared" si="1859"/>
        <v>CK$19</v>
      </c>
      <c r="CL1450" s="179" t="str">
        <f t="shared" si="1859"/>
        <v>CL$19</v>
      </c>
      <c r="CN1450" s="60"/>
      <c r="CO1450" s="179" t="str">
        <f t="shared" ref="CO1450:DL1450" si="1860">CO1423</f>
        <v>CO$19</v>
      </c>
      <c r="CP1450" s="179" t="str">
        <f t="shared" si="1860"/>
        <v>CP$19</v>
      </c>
      <c r="CQ1450" s="179" t="str">
        <f t="shared" si="1860"/>
        <v>CQ$19</v>
      </c>
      <c r="CR1450" s="179" t="str">
        <f t="shared" si="1860"/>
        <v>CR$19</v>
      </c>
      <c r="CS1450" s="179" t="str">
        <f t="shared" si="1860"/>
        <v>CS$19</v>
      </c>
      <c r="CT1450" s="179" t="str">
        <f t="shared" si="1860"/>
        <v>CT$19</v>
      </c>
      <c r="CU1450" s="179" t="str">
        <f t="shared" si="1860"/>
        <v>CU$19</v>
      </c>
      <c r="CV1450" s="179" t="str">
        <f t="shared" si="1860"/>
        <v>CV$19</v>
      </c>
      <c r="CW1450" s="179" t="str">
        <f t="shared" si="1860"/>
        <v>CW$19</v>
      </c>
      <c r="CX1450" s="179" t="str">
        <f t="shared" si="1860"/>
        <v>CX$19</v>
      </c>
      <c r="CY1450" s="179" t="str">
        <f t="shared" si="1860"/>
        <v>CY$19</v>
      </c>
      <c r="CZ1450" s="179" t="str">
        <f t="shared" si="1860"/>
        <v>CZ$19</v>
      </c>
      <c r="DA1450" s="179" t="str">
        <f t="shared" si="1860"/>
        <v>DA$19</v>
      </c>
      <c r="DB1450" s="179" t="str">
        <f t="shared" si="1860"/>
        <v>DB$19</v>
      </c>
      <c r="DC1450" s="179" t="str">
        <f t="shared" si="1860"/>
        <v>DC$19</v>
      </c>
      <c r="DD1450" s="179" t="str">
        <f t="shared" si="1860"/>
        <v>DD$19</v>
      </c>
      <c r="DE1450" s="179" t="str">
        <f t="shared" si="1860"/>
        <v>DE$19</v>
      </c>
      <c r="DF1450" s="179" t="str">
        <f t="shared" si="1860"/>
        <v>DF$19</v>
      </c>
      <c r="DG1450" s="179" t="str">
        <f t="shared" si="1860"/>
        <v>DG$19</v>
      </c>
      <c r="DH1450" s="179" t="str">
        <f t="shared" si="1860"/>
        <v>DH$19</v>
      </c>
      <c r="DI1450" s="179" t="str">
        <f t="shared" si="1860"/>
        <v>DI$19</v>
      </c>
      <c r="DJ1450" s="179" t="str">
        <f t="shared" si="1860"/>
        <v>DJ$19</v>
      </c>
      <c r="DK1450" s="179" t="str">
        <f t="shared" si="1860"/>
        <v>DK$19</v>
      </c>
      <c r="DL1450" s="179" t="str">
        <f t="shared" si="1860"/>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61">S$20</f>
        <v>S$16</v>
      </c>
      <c r="T1454" s="199" t="str">
        <f t="shared" si="1861"/>
        <v>T$16</v>
      </c>
      <c r="U1454" s="199" t="str">
        <f t="shared" si="1861"/>
        <v>U$16</v>
      </c>
      <c r="V1454" s="199" t="str">
        <f t="shared" si="1861"/>
        <v>V$16</v>
      </c>
      <c r="W1454" s="199" t="str">
        <f t="shared" si="1861"/>
        <v>W$16</v>
      </c>
      <c r="X1454" s="199" t="str">
        <f t="shared" si="1861"/>
        <v>X$16</v>
      </c>
      <c r="Y1454" s="199" t="str">
        <f t="shared" si="1861"/>
        <v>Y$16</v>
      </c>
      <c r="Z1454" s="199" t="str">
        <f t="shared" si="1861"/>
        <v>Z$16</v>
      </c>
      <c r="AA1454" s="199" t="str">
        <f t="shared" si="1861"/>
        <v>AA$16</v>
      </c>
      <c r="AB1454" s="199" t="str">
        <f t="shared" si="1861"/>
        <v>AB$16</v>
      </c>
      <c r="AC1454" s="199" t="str">
        <f t="shared" si="1861"/>
        <v>AC$16</v>
      </c>
      <c r="AD1454" s="199" t="str">
        <f t="shared" si="1861"/>
        <v>AD$16</v>
      </c>
      <c r="AE1454" s="199" t="str">
        <f t="shared" si="1861"/>
        <v>AE$16</v>
      </c>
      <c r="AF1454" s="199" t="str">
        <f t="shared" si="1861"/>
        <v>AF$16</v>
      </c>
      <c r="AG1454" s="199" t="str">
        <f t="shared" si="1861"/>
        <v>AG$16</v>
      </c>
      <c r="AH1454" s="199" t="str">
        <f t="shared" si="1861"/>
        <v>AH$16</v>
      </c>
      <c r="AI1454" s="199" t="str">
        <f t="shared" si="1861"/>
        <v>AI$16</v>
      </c>
      <c r="AJ1454" s="199" t="str">
        <f t="shared" si="1861"/>
        <v>AJ$16</v>
      </c>
      <c r="AK1454" s="199" t="str">
        <f t="shared" si="1861"/>
        <v>AK$16</v>
      </c>
      <c r="AL1454" s="199" t="str">
        <f t="shared" si="1861"/>
        <v>AL$16</v>
      </c>
      <c r="AM1454" s="199" t="str">
        <f t="shared" si="1861"/>
        <v>AM$16</v>
      </c>
      <c r="AN1454" s="199" t="str">
        <f t="shared" si="1861"/>
        <v>AN$16</v>
      </c>
      <c r="AO1454" s="199" t="str">
        <f t="shared" si="1861"/>
        <v>AO$16</v>
      </c>
      <c r="AP1454" s="199" t="str">
        <f t="shared" si="1861"/>
        <v>AP$16</v>
      </c>
      <c r="AQ1454" s="199" t="str">
        <f t="shared" si="1861"/>
        <v>AQ$16</v>
      </c>
      <c r="AR1454" s="199" t="str">
        <f t="shared" si="1861"/>
        <v>AR$16</v>
      </c>
      <c r="AS1454" s="199" t="str">
        <f t="shared" si="1861"/>
        <v>AS$16</v>
      </c>
      <c r="AT1454" s="199" t="str">
        <f t="shared" si="1861"/>
        <v>AT$16</v>
      </c>
      <c r="AU1454" s="199" t="str">
        <f t="shared" si="1861"/>
        <v>AU$16</v>
      </c>
      <c r="AV1454" s="199" t="str">
        <f t="shared" si="1861"/>
        <v>AV$16</v>
      </c>
      <c r="AW1454" s="199" t="str">
        <f t="shared" si="1861"/>
        <v>AW$16</v>
      </c>
      <c r="AX1454" s="199" t="str">
        <f t="shared" si="1861"/>
        <v>AX$16</v>
      </c>
      <c r="AY1454" s="199" t="str">
        <f t="shared" ref="AY1454:CD1454" si="1862">AY$20</f>
        <v>AY$16</v>
      </c>
      <c r="AZ1454" s="199" t="str">
        <f t="shared" si="1862"/>
        <v>AZ$16</v>
      </c>
      <c r="BA1454" s="199" t="str">
        <f t="shared" si="1862"/>
        <v>BA$16</v>
      </c>
      <c r="BB1454" s="199" t="str">
        <f t="shared" si="1862"/>
        <v>BB$16</v>
      </c>
      <c r="BC1454" s="199" t="str">
        <f t="shared" si="1862"/>
        <v>BC$16</v>
      </c>
      <c r="BD1454" s="199" t="str">
        <f t="shared" si="1862"/>
        <v>BD$16</v>
      </c>
      <c r="BE1454" s="199" t="str">
        <f t="shared" si="1862"/>
        <v>BE$16</v>
      </c>
      <c r="BF1454" s="199" t="str">
        <f t="shared" si="1862"/>
        <v>BF$16</v>
      </c>
      <c r="BG1454" s="199" t="str">
        <f t="shared" si="1862"/>
        <v>BG$16</v>
      </c>
      <c r="BH1454" s="199" t="str">
        <f t="shared" si="1862"/>
        <v>BH$16</v>
      </c>
      <c r="BI1454" s="199" t="str">
        <f t="shared" si="1862"/>
        <v>BI$16</v>
      </c>
      <c r="BJ1454" s="199" t="str">
        <f t="shared" si="1862"/>
        <v>BJ$16</v>
      </c>
      <c r="BK1454" s="199" t="str">
        <f t="shared" si="1862"/>
        <v>BK$16</v>
      </c>
      <c r="BL1454" s="199" t="str">
        <f t="shared" si="1862"/>
        <v>BL$16</v>
      </c>
      <c r="BM1454" s="199" t="str">
        <f t="shared" si="1862"/>
        <v>BM$16</v>
      </c>
      <c r="BN1454" s="199" t="str">
        <f t="shared" si="1862"/>
        <v>BN$16</v>
      </c>
      <c r="BO1454" s="199" t="str">
        <f t="shared" si="1862"/>
        <v>BO$16</v>
      </c>
      <c r="BP1454" s="199" t="str">
        <f t="shared" si="1862"/>
        <v>BP$16</v>
      </c>
      <c r="BQ1454" s="199" t="str">
        <f t="shared" si="1862"/>
        <v>BQ$16</v>
      </c>
      <c r="BR1454" s="199" t="str">
        <f t="shared" si="1862"/>
        <v>BR$16</v>
      </c>
      <c r="BS1454" s="199" t="str">
        <f t="shared" si="1862"/>
        <v>BS$16</v>
      </c>
      <c r="BT1454" s="199" t="str">
        <f t="shared" si="1862"/>
        <v>BT$16</v>
      </c>
      <c r="BU1454" s="199" t="str">
        <f t="shared" si="1862"/>
        <v>BU$16</v>
      </c>
      <c r="BV1454" s="199" t="str">
        <f t="shared" si="1862"/>
        <v>BV$16</v>
      </c>
      <c r="BW1454" s="199" t="str">
        <f t="shared" si="1862"/>
        <v>BW$16</v>
      </c>
      <c r="BX1454" s="199" t="str">
        <f t="shared" si="1862"/>
        <v>BX$16</v>
      </c>
      <c r="BY1454" s="199" t="str">
        <f t="shared" si="1862"/>
        <v>BY$16</v>
      </c>
      <c r="BZ1454" s="199" t="str">
        <f t="shared" si="1862"/>
        <v>BZ$16</v>
      </c>
      <c r="CA1454" s="199" t="str">
        <f t="shared" si="1862"/>
        <v>CA$16</v>
      </c>
      <c r="CB1454" s="199" t="str">
        <f t="shared" si="1862"/>
        <v>CB$16</v>
      </c>
      <c r="CC1454" s="199" t="str">
        <f t="shared" si="1862"/>
        <v>CC$16</v>
      </c>
      <c r="CD1454" s="199" t="str">
        <f t="shared" si="1862"/>
        <v>CD$16</v>
      </c>
      <c r="CE1454" s="199" t="str">
        <f t="shared" ref="CE1454:CL1454" si="1863">CE$20</f>
        <v>CE$16</v>
      </c>
      <c r="CF1454" s="199" t="str">
        <f t="shared" si="1863"/>
        <v>CF$16</v>
      </c>
      <c r="CG1454" s="199" t="str">
        <f t="shared" si="1863"/>
        <v>CG$16</v>
      </c>
      <c r="CH1454" s="199" t="str">
        <f t="shared" si="1863"/>
        <v>CH$16</v>
      </c>
      <c r="CI1454" s="199" t="str">
        <f t="shared" si="1863"/>
        <v>CI$16</v>
      </c>
      <c r="CJ1454" s="199" t="str">
        <f t="shared" si="1863"/>
        <v>CJ$16</v>
      </c>
      <c r="CK1454" s="199" t="str">
        <f t="shared" si="1863"/>
        <v>CK$16</v>
      </c>
      <c r="CL1454" s="199" t="str">
        <f t="shared" si="1863"/>
        <v>CL$16</v>
      </c>
      <c r="CN1454" s="176"/>
      <c r="CO1454" s="199" t="str">
        <f t="shared" ref="CO1454:DL1454" si="1864">CO$20</f>
        <v>CO$16</v>
      </c>
      <c r="CP1454" s="199" t="str">
        <f t="shared" si="1864"/>
        <v>CP$16</v>
      </c>
      <c r="CQ1454" s="199" t="str">
        <f t="shared" si="1864"/>
        <v>CQ$16</v>
      </c>
      <c r="CR1454" s="199" t="str">
        <f t="shared" si="1864"/>
        <v>CR$16</v>
      </c>
      <c r="CS1454" s="199" t="str">
        <f t="shared" si="1864"/>
        <v>CS$16</v>
      </c>
      <c r="CT1454" s="199" t="str">
        <f t="shared" si="1864"/>
        <v>CT$16</v>
      </c>
      <c r="CU1454" s="199" t="str">
        <f t="shared" si="1864"/>
        <v>CU$16</v>
      </c>
      <c r="CV1454" s="199" t="str">
        <f t="shared" si="1864"/>
        <v>CV$16</v>
      </c>
      <c r="CW1454" s="199" t="str">
        <f t="shared" si="1864"/>
        <v>CW$16</v>
      </c>
      <c r="CX1454" s="199" t="str">
        <f t="shared" si="1864"/>
        <v>CX$16</v>
      </c>
      <c r="CY1454" s="199" t="str">
        <f t="shared" si="1864"/>
        <v>CY$16</v>
      </c>
      <c r="CZ1454" s="199" t="str">
        <f t="shared" si="1864"/>
        <v>CZ$16</v>
      </c>
      <c r="DA1454" s="199" t="str">
        <f t="shared" si="1864"/>
        <v>DA$16</v>
      </c>
      <c r="DB1454" s="199" t="str">
        <f t="shared" si="1864"/>
        <v>DB$16</v>
      </c>
      <c r="DC1454" s="199" t="str">
        <f t="shared" si="1864"/>
        <v>DC$16</v>
      </c>
      <c r="DD1454" s="199" t="str">
        <f t="shared" si="1864"/>
        <v>DD$16</v>
      </c>
      <c r="DE1454" s="199" t="str">
        <f t="shared" si="1864"/>
        <v>DE$16</v>
      </c>
      <c r="DF1454" s="199" t="str">
        <f t="shared" si="1864"/>
        <v>DF$16</v>
      </c>
      <c r="DG1454" s="199" t="str">
        <f t="shared" si="1864"/>
        <v>DG$16</v>
      </c>
      <c r="DH1454" s="199" t="str">
        <f t="shared" si="1864"/>
        <v>DH$16</v>
      </c>
      <c r="DI1454" s="199" t="str">
        <f t="shared" si="1864"/>
        <v>DI$16</v>
      </c>
      <c r="DJ1454" s="199" t="str">
        <f t="shared" si="1864"/>
        <v>DJ$16</v>
      </c>
      <c r="DK1454" s="199" t="str">
        <f t="shared" si="1864"/>
        <v>DK$16</v>
      </c>
      <c r="DL1454" s="199" t="str">
        <f t="shared" si="1864"/>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65">S$21</f>
        <v>S$17</v>
      </c>
      <c r="T1455" s="199" t="str">
        <f t="shared" si="1865"/>
        <v>T$17</v>
      </c>
      <c r="U1455" s="199" t="str">
        <f t="shared" si="1865"/>
        <v>U$17</v>
      </c>
      <c r="V1455" s="199" t="str">
        <f t="shared" si="1865"/>
        <v>V$17</v>
      </c>
      <c r="W1455" s="199" t="str">
        <f t="shared" si="1865"/>
        <v>W$17</v>
      </c>
      <c r="X1455" s="199" t="str">
        <f t="shared" si="1865"/>
        <v>X$17</v>
      </c>
      <c r="Y1455" s="199" t="str">
        <f t="shared" si="1865"/>
        <v>Y$17</v>
      </c>
      <c r="Z1455" s="199" t="str">
        <f t="shared" si="1865"/>
        <v>Z$17</v>
      </c>
      <c r="AA1455" s="199" t="str">
        <f t="shared" si="1865"/>
        <v>AA$17</v>
      </c>
      <c r="AB1455" s="199" t="str">
        <f t="shared" si="1865"/>
        <v>AB$17</v>
      </c>
      <c r="AC1455" s="199" t="str">
        <f t="shared" si="1865"/>
        <v>AC$17</v>
      </c>
      <c r="AD1455" s="199" t="str">
        <f t="shared" si="1865"/>
        <v>AD$17</v>
      </c>
      <c r="AE1455" s="199" t="str">
        <f t="shared" si="1865"/>
        <v>AE$17</v>
      </c>
      <c r="AF1455" s="199" t="str">
        <f t="shared" si="1865"/>
        <v>AF$17</v>
      </c>
      <c r="AG1455" s="199" t="str">
        <f t="shared" si="1865"/>
        <v>AG$17</v>
      </c>
      <c r="AH1455" s="199" t="str">
        <f t="shared" si="1865"/>
        <v>AH$17</v>
      </c>
      <c r="AI1455" s="199" t="str">
        <f t="shared" si="1865"/>
        <v>AI$17</v>
      </c>
      <c r="AJ1455" s="199" t="str">
        <f t="shared" si="1865"/>
        <v>AJ$17</v>
      </c>
      <c r="AK1455" s="199" t="str">
        <f t="shared" si="1865"/>
        <v>AK$17</v>
      </c>
      <c r="AL1455" s="199" t="str">
        <f t="shared" si="1865"/>
        <v>AL$17</v>
      </c>
      <c r="AM1455" s="199" t="str">
        <f t="shared" si="1865"/>
        <v>AM$17</v>
      </c>
      <c r="AN1455" s="199" t="str">
        <f t="shared" si="1865"/>
        <v>AN$17</v>
      </c>
      <c r="AO1455" s="199" t="str">
        <f t="shared" si="1865"/>
        <v>AO$17</v>
      </c>
      <c r="AP1455" s="199" t="str">
        <f t="shared" si="1865"/>
        <v>AP$17</v>
      </c>
      <c r="AQ1455" s="199" t="str">
        <f t="shared" si="1865"/>
        <v>AQ$17</v>
      </c>
      <c r="AR1455" s="199" t="str">
        <f t="shared" si="1865"/>
        <v>AR$17</v>
      </c>
      <c r="AS1455" s="199" t="str">
        <f t="shared" si="1865"/>
        <v>AS$17</v>
      </c>
      <c r="AT1455" s="199" t="str">
        <f t="shared" si="1865"/>
        <v>AT$17</v>
      </c>
      <c r="AU1455" s="199" t="str">
        <f t="shared" si="1865"/>
        <v>AU$17</v>
      </c>
      <c r="AV1455" s="199" t="str">
        <f t="shared" si="1865"/>
        <v>AV$17</v>
      </c>
      <c r="AW1455" s="199" t="str">
        <f t="shared" si="1865"/>
        <v>AW$17</v>
      </c>
      <c r="AX1455" s="199" t="str">
        <f t="shared" si="1865"/>
        <v>AX$17</v>
      </c>
      <c r="AY1455" s="199" t="str">
        <f t="shared" ref="AY1455:CD1455" si="1866">AY$21</f>
        <v>AY$17</v>
      </c>
      <c r="AZ1455" s="199" t="str">
        <f t="shared" si="1866"/>
        <v>AZ$17</v>
      </c>
      <c r="BA1455" s="199" t="str">
        <f t="shared" si="1866"/>
        <v>BA$17</v>
      </c>
      <c r="BB1455" s="199" t="str">
        <f t="shared" si="1866"/>
        <v>BB$17</v>
      </c>
      <c r="BC1455" s="199" t="str">
        <f t="shared" si="1866"/>
        <v>BC$17</v>
      </c>
      <c r="BD1455" s="199" t="str">
        <f t="shared" si="1866"/>
        <v>BD$17</v>
      </c>
      <c r="BE1455" s="199" t="str">
        <f t="shared" si="1866"/>
        <v>BE$17</v>
      </c>
      <c r="BF1455" s="199" t="str">
        <f t="shared" si="1866"/>
        <v>BF$17</v>
      </c>
      <c r="BG1455" s="199" t="str">
        <f t="shared" si="1866"/>
        <v>BG$17</v>
      </c>
      <c r="BH1455" s="199" t="str">
        <f t="shared" si="1866"/>
        <v>BH$17</v>
      </c>
      <c r="BI1455" s="199" t="str">
        <f t="shared" si="1866"/>
        <v>BI$17</v>
      </c>
      <c r="BJ1455" s="199" t="str">
        <f t="shared" si="1866"/>
        <v>BJ$17</v>
      </c>
      <c r="BK1455" s="199" t="str">
        <f t="shared" si="1866"/>
        <v>BK$17</v>
      </c>
      <c r="BL1455" s="199" t="str">
        <f t="shared" si="1866"/>
        <v>BL$17</v>
      </c>
      <c r="BM1455" s="199" t="str">
        <f t="shared" si="1866"/>
        <v>BM$17</v>
      </c>
      <c r="BN1455" s="199" t="str">
        <f t="shared" si="1866"/>
        <v>BN$17</v>
      </c>
      <c r="BO1455" s="199" t="str">
        <f t="shared" si="1866"/>
        <v>BO$17</v>
      </c>
      <c r="BP1455" s="199" t="str">
        <f t="shared" si="1866"/>
        <v>BP$17</v>
      </c>
      <c r="BQ1455" s="199" t="str">
        <f t="shared" si="1866"/>
        <v>BQ$17</v>
      </c>
      <c r="BR1455" s="199" t="str">
        <f t="shared" si="1866"/>
        <v>BR$17</v>
      </c>
      <c r="BS1455" s="199" t="str">
        <f t="shared" si="1866"/>
        <v>BS$17</v>
      </c>
      <c r="BT1455" s="199" t="str">
        <f t="shared" si="1866"/>
        <v>BT$17</v>
      </c>
      <c r="BU1455" s="199" t="str">
        <f t="shared" si="1866"/>
        <v>BU$17</v>
      </c>
      <c r="BV1455" s="199" t="str">
        <f t="shared" si="1866"/>
        <v>BV$17</v>
      </c>
      <c r="BW1455" s="199" t="str">
        <f t="shared" si="1866"/>
        <v>BW$17</v>
      </c>
      <c r="BX1455" s="199" t="str">
        <f t="shared" si="1866"/>
        <v>BX$17</v>
      </c>
      <c r="BY1455" s="199" t="str">
        <f t="shared" si="1866"/>
        <v>BY$17</v>
      </c>
      <c r="BZ1455" s="199" t="str">
        <f t="shared" si="1866"/>
        <v>BZ$17</v>
      </c>
      <c r="CA1455" s="199" t="str">
        <f t="shared" si="1866"/>
        <v>CA$17</v>
      </c>
      <c r="CB1455" s="199" t="str">
        <f t="shared" si="1866"/>
        <v>CB$17</v>
      </c>
      <c r="CC1455" s="199" t="str">
        <f t="shared" si="1866"/>
        <v>CC$17</v>
      </c>
      <c r="CD1455" s="199" t="str">
        <f t="shared" si="1866"/>
        <v>CD$17</v>
      </c>
      <c r="CE1455" s="199" t="str">
        <f t="shared" ref="CE1455:CL1455" si="1867">CE$21</f>
        <v>CE$17</v>
      </c>
      <c r="CF1455" s="199" t="str">
        <f t="shared" si="1867"/>
        <v>CF$17</v>
      </c>
      <c r="CG1455" s="199" t="str">
        <f t="shared" si="1867"/>
        <v>CG$17</v>
      </c>
      <c r="CH1455" s="199" t="str">
        <f t="shared" si="1867"/>
        <v>CH$17</v>
      </c>
      <c r="CI1455" s="199" t="str">
        <f t="shared" si="1867"/>
        <v>CI$17</v>
      </c>
      <c r="CJ1455" s="199" t="str">
        <f t="shared" si="1867"/>
        <v>CJ$17</v>
      </c>
      <c r="CK1455" s="199" t="str">
        <f t="shared" si="1867"/>
        <v>CK$17</v>
      </c>
      <c r="CL1455" s="199" t="str">
        <f t="shared" si="1867"/>
        <v>CL$17</v>
      </c>
      <c r="CN1455" s="201"/>
      <c r="CO1455" s="199" t="str">
        <f t="shared" ref="CO1455:DL1455" si="1868">CO$21</f>
        <v>CO$17</v>
      </c>
      <c r="CP1455" s="199" t="str">
        <f t="shared" si="1868"/>
        <v>CP$17</v>
      </c>
      <c r="CQ1455" s="199" t="str">
        <f t="shared" si="1868"/>
        <v>CQ$17</v>
      </c>
      <c r="CR1455" s="199" t="str">
        <f t="shared" si="1868"/>
        <v>CR$17</v>
      </c>
      <c r="CS1455" s="199" t="str">
        <f t="shared" si="1868"/>
        <v>CS$17</v>
      </c>
      <c r="CT1455" s="199" t="str">
        <f t="shared" si="1868"/>
        <v>CT$17</v>
      </c>
      <c r="CU1455" s="199" t="str">
        <f t="shared" si="1868"/>
        <v>CU$17</v>
      </c>
      <c r="CV1455" s="199" t="str">
        <f t="shared" si="1868"/>
        <v>CV$17</v>
      </c>
      <c r="CW1455" s="199" t="str">
        <f t="shared" si="1868"/>
        <v>CW$17</v>
      </c>
      <c r="CX1455" s="199" t="str">
        <f t="shared" si="1868"/>
        <v>CX$17</v>
      </c>
      <c r="CY1455" s="199" t="str">
        <f t="shared" si="1868"/>
        <v>CY$17</v>
      </c>
      <c r="CZ1455" s="199" t="str">
        <f t="shared" si="1868"/>
        <v>CZ$17</v>
      </c>
      <c r="DA1455" s="199" t="str">
        <f t="shared" si="1868"/>
        <v>DA$17</v>
      </c>
      <c r="DB1455" s="199" t="str">
        <f t="shared" si="1868"/>
        <v>DB$17</v>
      </c>
      <c r="DC1455" s="199" t="str">
        <f t="shared" si="1868"/>
        <v>DC$17</v>
      </c>
      <c r="DD1455" s="199" t="str">
        <f t="shared" si="1868"/>
        <v>DD$17</v>
      </c>
      <c r="DE1455" s="199" t="str">
        <f t="shared" si="1868"/>
        <v>DE$17</v>
      </c>
      <c r="DF1455" s="199" t="str">
        <f t="shared" si="1868"/>
        <v>DF$17</v>
      </c>
      <c r="DG1455" s="199" t="str">
        <f t="shared" si="1868"/>
        <v>DG$17</v>
      </c>
      <c r="DH1455" s="199" t="str">
        <f t="shared" si="1868"/>
        <v>DH$17</v>
      </c>
      <c r="DI1455" s="199" t="str">
        <f t="shared" si="1868"/>
        <v>DI$17</v>
      </c>
      <c r="DJ1455" s="199" t="str">
        <f t="shared" si="1868"/>
        <v>DJ$17</v>
      </c>
      <c r="DK1455" s="199" t="str">
        <f t="shared" si="1868"/>
        <v>DK$17</v>
      </c>
      <c r="DL1455" s="199" t="str">
        <f t="shared" si="1868"/>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9">S$22</f>
        <v>S$18</v>
      </c>
      <c r="T1458" s="190" t="str">
        <f t="shared" si="1869"/>
        <v>T$18</v>
      </c>
      <c r="U1458" s="190" t="str">
        <f t="shared" si="1869"/>
        <v>U$18</v>
      </c>
      <c r="V1458" s="190" t="str">
        <f t="shared" si="1869"/>
        <v>V$18</v>
      </c>
      <c r="W1458" s="190" t="str">
        <f t="shared" si="1869"/>
        <v>W$18</v>
      </c>
      <c r="X1458" s="190" t="str">
        <f t="shared" si="1869"/>
        <v>X$18</v>
      </c>
      <c r="Y1458" s="190" t="str">
        <f t="shared" si="1869"/>
        <v>Y$18</v>
      </c>
      <c r="Z1458" s="190" t="str">
        <f t="shared" si="1869"/>
        <v>Z$18</v>
      </c>
      <c r="AA1458" s="190" t="str">
        <f t="shared" si="1869"/>
        <v>AA$18</v>
      </c>
      <c r="AB1458" s="190" t="str">
        <f t="shared" si="1869"/>
        <v>AB$18</v>
      </c>
      <c r="AC1458" s="190" t="str">
        <f t="shared" si="1869"/>
        <v>AC$18</v>
      </c>
      <c r="AD1458" s="190" t="str">
        <f t="shared" si="1869"/>
        <v>AD$18</v>
      </c>
      <c r="AE1458" s="190" t="str">
        <f t="shared" si="1869"/>
        <v>AE$18</v>
      </c>
      <c r="AF1458" s="190" t="str">
        <f t="shared" si="1869"/>
        <v>AF$18</v>
      </c>
      <c r="AG1458" s="190" t="str">
        <f t="shared" si="1869"/>
        <v>AG$18</v>
      </c>
      <c r="AH1458" s="190" t="str">
        <f t="shared" si="1869"/>
        <v>AH$18</v>
      </c>
      <c r="AI1458" s="190" t="str">
        <f t="shared" si="1869"/>
        <v>AI$18</v>
      </c>
      <c r="AJ1458" s="190" t="str">
        <f t="shared" si="1869"/>
        <v>AJ$18</v>
      </c>
      <c r="AK1458" s="190" t="str">
        <f t="shared" si="1869"/>
        <v>AK$18</v>
      </c>
      <c r="AL1458" s="190" t="str">
        <f t="shared" si="1869"/>
        <v>AL$18</v>
      </c>
      <c r="AM1458" s="190" t="str">
        <f t="shared" si="1869"/>
        <v>AM$18</v>
      </c>
      <c r="AN1458" s="190" t="str">
        <f t="shared" si="1869"/>
        <v>AN$18</v>
      </c>
      <c r="AO1458" s="190" t="str">
        <f t="shared" si="1869"/>
        <v>AO$18</v>
      </c>
      <c r="AP1458" s="190" t="str">
        <f t="shared" si="1869"/>
        <v>AP$18</v>
      </c>
      <c r="AQ1458" s="190" t="str">
        <f t="shared" si="1869"/>
        <v>AQ$18</v>
      </c>
      <c r="AR1458" s="190" t="str">
        <f t="shared" si="1869"/>
        <v>AR$18</v>
      </c>
      <c r="AS1458" s="190" t="str">
        <f t="shared" si="1869"/>
        <v>AS$18</v>
      </c>
      <c r="AT1458" s="190" t="str">
        <f t="shared" si="1869"/>
        <v>AT$18</v>
      </c>
      <c r="AU1458" s="190" t="str">
        <f t="shared" si="1869"/>
        <v>AU$18</v>
      </c>
      <c r="AV1458" s="190" t="str">
        <f t="shared" si="1869"/>
        <v>AV$18</v>
      </c>
      <c r="AW1458" s="190" t="str">
        <f t="shared" si="1869"/>
        <v>AW$18</v>
      </c>
      <c r="AX1458" s="190" t="str">
        <f t="shared" si="1869"/>
        <v>AX$18</v>
      </c>
      <c r="AY1458" s="190" t="str">
        <f t="shared" ref="AY1458:CD1458" si="1870">AY$22</f>
        <v>AY$18</v>
      </c>
      <c r="AZ1458" s="190" t="str">
        <f t="shared" si="1870"/>
        <v>AZ$18</v>
      </c>
      <c r="BA1458" s="190" t="str">
        <f t="shared" si="1870"/>
        <v>BA$18</v>
      </c>
      <c r="BB1458" s="190" t="str">
        <f t="shared" si="1870"/>
        <v>BB$18</v>
      </c>
      <c r="BC1458" s="190" t="str">
        <f t="shared" si="1870"/>
        <v>BC$18</v>
      </c>
      <c r="BD1458" s="190" t="str">
        <f t="shared" si="1870"/>
        <v>BD$18</v>
      </c>
      <c r="BE1458" s="190" t="str">
        <f t="shared" si="1870"/>
        <v>BE$18</v>
      </c>
      <c r="BF1458" s="190" t="str">
        <f t="shared" si="1870"/>
        <v>BF$18</v>
      </c>
      <c r="BG1458" s="190" t="str">
        <f t="shared" si="1870"/>
        <v>BG$18</v>
      </c>
      <c r="BH1458" s="190" t="str">
        <f t="shared" si="1870"/>
        <v>BH$18</v>
      </c>
      <c r="BI1458" s="190" t="str">
        <f t="shared" si="1870"/>
        <v>BI$18</v>
      </c>
      <c r="BJ1458" s="190" t="str">
        <f t="shared" si="1870"/>
        <v>BJ$18</v>
      </c>
      <c r="BK1458" s="190" t="str">
        <f t="shared" si="1870"/>
        <v>BK$18</v>
      </c>
      <c r="BL1458" s="190" t="str">
        <f t="shared" si="1870"/>
        <v>BL$18</v>
      </c>
      <c r="BM1458" s="190" t="str">
        <f t="shared" si="1870"/>
        <v>BM$18</v>
      </c>
      <c r="BN1458" s="190" t="str">
        <f t="shared" si="1870"/>
        <v>BN$18</v>
      </c>
      <c r="BO1458" s="190" t="str">
        <f t="shared" si="1870"/>
        <v>BO$18</v>
      </c>
      <c r="BP1458" s="190" t="str">
        <f t="shared" si="1870"/>
        <v>BP$18</v>
      </c>
      <c r="BQ1458" s="190" t="str">
        <f t="shared" si="1870"/>
        <v>BQ$18</v>
      </c>
      <c r="BR1458" s="190" t="str">
        <f t="shared" si="1870"/>
        <v>BR$18</v>
      </c>
      <c r="BS1458" s="190" t="str">
        <f t="shared" si="1870"/>
        <v>BS$18</v>
      </c>
      <c r="BT1458" s="190" t="str">
        <f t="shared" si="1870"/>
        <v>BT$18</v>
      </c>
      <c r="BU1458" s="190" t="str">
        <f t="shared" si="1870"/>
        <v>BU$18</v>
      </c>
      <c r="BV1458" s="190" t="str">
        <f t="shared" si="1870"/>
        <v>BV$18</v>
      </c>
      <c r="BW1458" s="190" t="str">
        <f t="shared" si="1870"/>
        <v>BW$18</v>
      </c>
      <c r="BX1458" s="190" t="str">
        <f t="shared" si="1870"/>
        <v>BX$18</v>
      </c>
      <c r="BY1458" s="190" t="str">
        <f t="shared" si="1870"/>
        <v>BY$18</v>
      </c>
      <c r="BZ1458" s="190" t="str">
        <f t="shared" si="1870"/>
        <v>BZ$18</v>
      </c>
      <c r="CA1458" s="190" t="str">
        <f t="shared" si="1870"/>
        <v>CA$18</v>
      </c>
      <c r="CB1458" s="190" t="str">
        <f t="shared" si="1870"/>
        <v>CB$18</v>
      </c>
      <c r="CC1458" s="190" t="str">
        <f t="shared" si="1870"/>
        <v>CC$18</v>
      </c>
      <c r="CD1458" s="190" t="str">
        <f t="shared" si="1870"/>
        <v>CD$18</v>
      </c>
      <c r="CE1458" s="190" t="str">
        <f t="shared" ref="CE1458:CL1458" si="1871">CE$22</f>
        <v>CE$18</v>
      </c>
      <c r="CF1458" s="190" t="str">
        <f t="shared" si="1871"/>
        <v>CF$18</v>
      </c>
      <c r="CG1458" s="190" t="str">
        <f t="shared" si="1871"/>
        <v>CG$18</v>
      </c>
      <c r="CH1458" s="190" t="str">
        <f t="shared" si="1871"/>
        <v>CH$18</v>
      </c>
      <c r="CI1458" s="190" t="str">
        <f t="shared" si="1871"/>
        <v>CI$18</v>
      </c>
      <c r="CJ1458" s="190" t="str">
        <f t="shared" si="1871"/>
        <v>CJ$18</v>
      </c>
      <c r="CK1458" s="190" t="str">
        <f t="shared" si="1871"/>
        <v>CK$18</v>
      </c>
      <c r="CL1458" s="190" t="str">
        <f t="shared" si="1871"/>
        <v>CL$18</v>
      </c>
      <c r="CN1458" s="201"/>
      <c r="CO1458" s="190" t="str">
        <f t="shared" ref="CO1458:DL1458" si="1872">CO$22</f>
        <v>CO$18</v>
      </c>
      <c r="CP1458" s="190" t="str">
        <f t="shared" si="1872"/>
        <v>CP$18</v>
      </c>
      <c r="CQ1458" s="190" t="str">
        <f t="shared" si="1872"/>
        <v>CQ$18</v>
      </c>
      <c r="CR1458" s="190" t="str">
        <f t="shared" si="1872"/>
        <v>CR$18</v>
      </c>
      <c r="CS1458" s="190" t="str">
        <f t="shared" si="1872"/>
        <v>CS$18</v>
      </c>
      <c r="CT1458" s="190" t="str">
        <f t="shared" si="1872"/>
        <v>CT$18</v>
      </c>
      <c r="CU1458" s="190" t="str">
        <f t="shared" si="1872"/>
        <v>CU$18</v>
      </c>
      <c r="CV1458" s="190" t="str">
        <f t="shared" si="1872"/>
        <v>CV$18</v>
      </c>
      <c r="CW1458" s="190" t="str">
        <f t="shared" si="1872"/>
        <v>CW$18</v>
      </c>
      <c r="CX1458" s="190" t="str">
        <f t="shared" si="1872"/>
        <v>CX$18</v>
      </c>
      <c r="CY1458" s="190" t="str">
        <f t="shared" si="1872"/>
        <v>CY$18</v>
      </c>
      <c r="CZ1458" s="190" t="str">
        <f t="shared" si="1872"/>
        <v>CZ$18</v>
      </c>
      <c r="DA1458" s="190" t="str">
        <f t="shared" si="1872"/>
        <v>DA$18</v>
      </c>
      <c r="DB1458" s="190" t="str">
        <f t="shared" si="1872"/>
        <v>DB$18</v>
      </c>
      <c r="DC1458" s="190" t="str">
        <f t="shared" si="1872"/>
        <v>DC$18</v>
      </c>
      <c r="DD1458" s="190" t="str">
        <f t="shared" si="1872"/>
        <v>DD$18</v>
      </c>
      <c r="DE1458" s="190" t="str">
        <f t="shared" si="1872"/>
        <v>DE$18</v>
      </c>
      <c r="DF1458" s="190" t="str">
        <f t="shared" si="1872"/>
        <v>DF$18</v>
      </c>
      <c r="DG1458" s="190" t="str">
        <f t="shared" si="1872"/>
        <v>DG$18</v>
      </c>
      <c r="DH1458" s="190" t="str">
        <f t="shared" si="1872"/>
        <v>DH$18</v>
      </c>
      <c r="DI1458" s="190" t="str">
        <f t="shared" si="1872"/>
        <v>DI$18</v>
      </c>
      <c r="DJ1458" s="190" t="str">
        <f t="shared" si="1872"/>
        <v>DJ$18</v>
      </c>
      <c r="DK1458" s="190" t="str">
        <f t="shared" si="1872"/>
        <v>DK$18</v>
      </c>
      <c r="DL1458" s="190" t="str">
        <f t="shared" si="1872"/>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73">S$23</f>
        <v>S$19</v>
      </c>
      <c r="T1459" s="190" t="str">
        <f t="shared" si="1873"/>
        <v>T$19</v>
      </c>
      <c r="U1459" s="190" t="str">
        <f t="shared" si="1873"/>
        <v>U$19</v>
      </c>
      <c r="V1459" s="190" t="str">
        <f t="shared" si="1873"/>
        <v>V$19</v>
      </c>
      <c r="W1459" s="190" t="str">
        <f t="shared" si="1873"/>
        <v>W$19</v>
      </c>
      <c r="X1459" s="190" t="str">
        <f t="shared" si="1873"/>
        <v>X$19</v>
      </c>
      <c r="Y1459" s="190" t="str">
        <f t="shared" si="1873"/>
        <v>Y$19</v>
      </c>
      <c r="Z1459" s="190" t="str">
        <f t="shared" si="1873"/>
        <v>Z$19</v>
      </c>
      <c r="AA1459" s="190" t="str">
        <f t="shared" si="1873"/>
        <v>AA$19</v>
      </c>
      <c r="AB1459" s="190" t="str">
        <f t="shared" si="1873"/>
        <v>AB$19</v>
      </c>
      <c r="AC1459" s="190" t="str">
        <f t="shared" si="1873"/>
        <v>AC$19</v>
      </c>
      <c r="AD1459" s="190" t="str">
        <f t="shared" si="1873"/>
        <v>AD$19</v>
      </c>
      <c r="AE1459" s="190" t="str">
        <f t="shared" si="1873"/>
        <v>AE$19</v>
      </c>
      <c r="AF1459" s="190" t="str">
        <f t="shared" si="1873"/>
        <v>AF$19</v>
      </c>
      <c r="AG1459" s="190" t="str">
        <f t="shared" si="1873"/>
        <v>AG$19</v>
      </c>
      <c r="AH1459" s="190" t="str">
        <f t="shared" si="1873"/>
        <v>AH$19</v>
      </c>
      <c r="AI1459" s="190" t="str">
        <f t="shared" si="1873"/>
        <v>AI$19</v>
      </c>
      <c r="AJ1459" s="190" t="str">
        <f t="shared" si="1873"/>
        <v>AJ$19</v>
      </c>
      <c r="AK1459" s="190" t="str">
        <f t="shared" si="1873"/>
        <v>AK$19</v>
      </c>
      <c r="AL1459" s="190" t="str">
        <f t="shared" si="1873"/>
        <v>AL$19</v>
      </c>
      <c r="AM1459" s="190" t="str">
        <f t="shared" si="1873"/>
        <v>AM$19</v>
      </c>
      <c r="AN1459" s="190" t="str">
        <f t="shared" si="1873"/>
        <v>AN$19</v>
      </c>
      <c r="AO1459" s="190" t="str">
        <f t="shared" si="1873"/>
        <v>AO$19</v>
      </c>
      <c r="AP1459" s="190" t="str">
        <f t="shared" si="1873"/>
        <v>AP$19</v>
      </c>
      <c r="AQ1459" s="190" t="str">
        <f t="shared" si="1873"/>
        <v>AQ$19</v>
      </c>
      <c r="AR1459" s="190" t="str">
        <f t="shared" si="1873"/>
        <v>AR$19</v>
      </c>
      <c r="AS1459" s="190" t="str">
        <f t="shared" si="1873"/>
        <v>AS$19</v>
      </c>
      <c r="AT1459" s="190" t="str">
        <f t="shared" si="1873"/>
        <v>AT$19</v>
      </c>
      <c r="AU1459" s="190" t="str">
        <f t="shared" si="1873"/>
        <v>AU$19</v>
      </c>
      <c r="AV1459" s="190" t="str">
        <f t="shared" si="1873"/>
        <v>AV$19</v>
      </c>
      <c r="AW1459" s="190" t="str">
        <f t="shared" si="1873"/>
        <v>AW$19</v>
      </c>
      <c r="AX1459" s="190" t="str">
        <f t="shared" si="1873"/>
        <v>AX$19</v>
      </c>
      <c r="AY1459" s="190" t="str">
        <f t="shared" ref="AY1459:CD1459" si="1874">AY$23</f>
        <v>AY$19</v>
      </c>
      <c r="AZ1459" s="190" t="str">
        <f t="shared" si="1874"/>
        <v>AZ$19</v>
      </c>
      <c r="BA1459" s="190" t="str">
        <f t="shared" si="1874"/>
        <v>BA$19</v>
      </c>
      <c r="BB1459" s="190" t="str">
        <f t="shared" si="1874"/>
        <v>BB$19</v>
      </c>
      <c r="BC1459" s="190" t="str">
        <f t="shared" si="1874"/>
        <v>BC$19</v>
      </c>
      <c r="BD1459" s="190" t="str">
        <f t="shared" si="1874"/>
        <v>BD$19</v>
      </c>
      <c r="BE1459" s="190" t="str">
        <f t="shared" si="1874"/>
        <v>BE$19</v>
      </c>
      <c r="BF1459" s="190" t="str">
        <f t="shared" si="1874"/>
        <v>BF$19</v>
      </c>
      <c r="BG1459" s="190" t="str">
        <f t="shared" si="1874"/>
        <v>BG$19</v>
      </c>
      <c r="BH1459" s="190" t="str">
        <f t="shared" si="1874"/>
        <v>BH$19</v>
      </c>
      <c r="BI1459" s="190" t="str">
        <f t="shared" si="1874"/>
        <v>BI$19</v>
      </c>
      <c r="BJ1459" s="190" t="str">
        <f t="shared" si="1874"/>
        <v>BJ$19</v>
      </c>
      <c r="BK1459" s="190" t="str">
        <f t="shared" si="1874"/>
        <v>BK$19</v>
      </c>
      <c r="BL1459" s="190" t="str">
        <f t="shared" si="1874"/>
        <v>BL$19</v>
      </c>
      <c r="BM1459" s="190" t="str">
        <f t="shared" si="1874"/>
        <v>BM$19</v>
      </c>
      <c r="BN1459" s="190" t="str">
        <f t="shared" si="1874"/>
        <v>BN$19</v>
      </c>
      <c r="BO1459" s="190" t="str">
        <f t="shared" si="1874"/>
        <v>BO$19</v>
      </c>
      <c r="BP1459" s="190" t="str">
        <f t="shared" si="1874"/>
        <v>BP$19</v>
      </c>
      <c r="BQ1459" s="190" t="str">
        <f t="shared" si="1874"/>
        <v>BQ$19</v>
      </c>
      <c r="BR1459" s="190" t="str">
        <f t="shared" si="1874"/>
        <v>BR$19</v>
      </c>
      <c r="BS1459" s="190" t="str">
        <f t="shared" si="1874"/>
        <v>BS$19</v>
      </c>
      <c r="BT1459" s="190" t="str">
        <f t="shared" si="1874"/>
        <v>BT$19</v>
      </c>
      <c r="BU1459" s="190" t="str">
        <f t="shared" si="1874"/>
        <v>BU$19</v>
      </c>
      <c r="BV1459" s="190" t="str">
        <f t="shared" si="1874"/>
        <v>BV$19</v>
      </c>
      <c r="BW1459" s="190" t="str">
        <f t="shared" si="1874"/>
        <v>BW$19</v>
      </c>
      <c r="BX1459" s="190" t="str">
        <f t="shared" si="1874"/>
        <v>BX$19</v>
      </c>
      <c r="BY1459" s="190" t="str">
        <f t="shared" si="1874"/>
        <v>BY$19</v>
      </c>
      <c r="BZ1459" s="190" t="str">
        <f t="shared" si="1874"/>
        <v>BZ$19</v>
      </c>
      <c r="CA1459" s="190" t="str">
        <f t="shared" si="1874"/>
        <v>CA$19</v>
      </c>
      <c r="CB1459" s="190" t="str">
        <f t="shared" si="1874"/>
        <v>CB$19</v>
      </c>
      <c r="CC1459" s="190" t="str">
        <f t="shared" si="1874"/>
        <v>CC$19</v>
      </c>
      <c r="CD1459" s="190" t="str">
        <f t="shared" si="1874"/>
        <v>CD$19</v>
      </c>
      <c r="CE1459" s="190" t="str">
        <f t="shared" ref="CE1459:CL1459" si="1875">CE$23</f>
        <v>CE$19</v>
      </c>
      <c r="CF1459" s="190" t="str">
        <f t="shared" si="1875"/>
        <v>CF$19</v>
      </c>
      <c r="CG1459" s="190" t="str">
        <f t="shared" si="1875"/>
        <v>CG$19</v>
      </c>
      <c r="CH1459" s="190" t="str">
        <f t="shared" si="1875"/>
        <v>CH$19</v>
      </c>
      <c r="CI1459" s="190" t="str">
        <f t="shared" si="1875"/>
        <v>CI$19</v>
      </c>
      <c r="CJ1459" s="190" t="str">
        <f t="shared" si="1875"/>
        <v>CJ$19</v>
      </c>
      <c r="CK1459" s="190" t="str">
        <f t="shared" si="1875"/>
        <v>CK$19</v>
      </c>
      <c r="CL1459" s="190" t="str">
        <f t="shared" si="1875"/>
        <v>CL$19</v>
      </c>
      <c r="CN1459" s="201"/>
      <c r="CO1459" s="190" t="str">
        <f t="shared" ref="CO1459:DL1459" si="1876">CO$23</f>
        <v>CO$19</v>
      </c>
      <c r="CP1459" s="190" t="str">
        <f t="shared" si="1876"/>
        <v>CP$19</v>
      </c>
      <c r="CQ1459" s="190" t="str">
        <f t="shared" si="1876"/>
        <v>CQ$19</v>
      </c>
      <c r="CR1459" s="190" t="str">
        <f t="shared" si="1876"/>
        <v>CR$19</v>
      </c>
      <c r="CS1459" s="190" t="str">
        <f t="shared" si="1876"/>
        <v>CS$19</v>
      </c>
      <c r="CT1459" s="190" t="str">
        <f t="shared" si="1876"/>
        <v>CT$19</v>
      </c>
      <c r="CU1459" s="190" t="str">
        <f t="shared" si="1876"/>
        <v>CU$19</v>
      </c>
      <c r="CV1459" s="190" t="str">
        <f t="shared" si="1876"/>
        <v>CV$19</v>
      </c>
      <c r="CW1459" s="190" t="str">
        <f t="shared" si="1876"/>
        <v>CW$19</v>
      </c>
      <c r="CX1459" s="190" t="str">
        <f t="shared" si="1876"/>
        <v>CX$19</v>
      </c>
      <c r="CY1459" s="190" t="str">
        <f t="shared" si="1876"/>
        <v>CY$19</v>
      </c>
      <c r="CZ1459" s="190" t="str">
        <f t="shared" si="1876"/>
        <v>CZ$19</v>
      </c>
      <c r="DA1459" s="190" t="str">
        <f t="shared" si="1876"/>
        <v>DA$19</v>
      </c>
      <c r="DB1459" s="190" t="str">
        <f t="shared" si="1876"/>
        <v>DB$19</v>
      </c>
      <c r="DC1459" s="190" t="str">
        <f t="shared" si="1876"/>
        <v>DC$19</v>
      </c>
      <c r="DD1459" s="190" t="str">
        <f t="shared" si="1876"/>
        <v>DD$19</v>
      </c>
      <c r="DE1459" s="190" t="str">
        <f t="shared" si="1876"/>
        <v>DE$19</v>
      </c>
      <c r="DF1459" s="190" t="str">
        <f t="shared" si="1876"/>
        <v>DF$19</v>
      </c>
      <c r="DG1459" s="190" t="str">
        <f t="shared" si="1876"/>
        <v>DG$19</v>
      </c>
      <c r="DH1459" s="190" t="str">
        <f t="shared" si="1876"/>
        <v>DH$19</v>
      </c>
      <c r="DI1459" s="190" t="str">
        <f t="shared" si="1876"/>
        <v>DI$19</v>
      </c>
      <c r="DJ1459" s="190" t="str">
        <f t="shared" si="1876"/>
        <v>DJ$19</v>
      </c>
      <c r="DK1459" s="190" t="str">
        <f t="shared" si="1876"/>
        <v>DK$19</v>
      </c>
      <c r="DL1459" s="190" t="str">
        <f t="shared" si="1876"/>
        <v>DL$19</v>
      </c>
    </row>
    <row r="1460" spans="1:117" x14ac:dyDescent="0.4">
      <c r="A1460" s="31" t="s">
        <v>218</v>
      </c>
      <c r="B1460" s="31" t="s">
        <v>81</v>
      </c>
      <c r="C1460" s="31"/>
      <c r="D1460" t="s">
        <v>768</v>
      </c>
      <c r="E1460" s="8" t="str">
        <f t="shared" si="1817"/>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768</v>
      </c>
      <c r="E1461" s="8" t="str">
        <f t="shared" ref="E1461" si="1877">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768</v>
      </c>
      <c r="E1462" s="8" t="str">
        <f t="shared" si="1817"/>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768</v>
      </c>
      <c r="E1463" s="8" t="str">
        <f t="shared" si="1817"/>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768</v>
      </c>
      <c r="E1464" s="8" t="str">
        <f t="shared" si="1817"/>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768</v>
      </c>
      <c r="E1465" s="8" t="str">
        <f t="shared" ref="E1465" si="1878">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768</v>
      </c>
      <c r="E1466" s="8" t="str">
        <f t="shared" si="1817"/>
        <v>1466 FAPPER-S</v>
      </c>
      <c r="G1466" s="145" t="s">
        <v>735</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768</v>
      </c>
      <c r="E1467" s="8" t="str">
        <f t="shared" si="1817"/>
        <v>1467 FAPPER-S</v>
      </c>
      <c r="G1467" s="126" t="str">
        <f>"Capital expenditures - "&amp;SUBSTITUTE(G1460,":","")</f>
        <v>Capital expenditures - Revenue driven PP&amp;E</v>
      </c>
      <c r="I1467" s="180"/>
      <c r="J1467" s="180"/>
      <c r="K1467" s="118">
        <f t="shared" ref="K1467:P1467" ca="1" si="1879">SUMIF($3:$3,K$2,1467:1467)</f>
        <v>-120</v>
      </c>
      <c r="L1467" s="118">
        <f t="shared" ca="1" si="1879"/>
        <v>-120</v>
      </c>
      <c r="M1467" s="118">
        <f t="shared" ca="1" si="1879"/>
        <v>-120</v>
      </c>
      <c r="N1467" s="118">
        <f t="shared" ca="1" si="1879"/>
        <v>-120</v>
      </c>
      <c r="O1467" s="118">
        <f t="shared" ca="1" si="1879"/>
        <v>-120</v>
      </c>
      <c r="P1467" s="118">
        <f t="shared" ca="1" si="1879"/>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768</v>
      </c>
      <c r="E1468" s="8" t="str">
        <f t="shared" si="1817"/>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768</v>
      </c>
      <c r="E1469" s="8" t="str">
        <f t="shared" si="1817"/>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768</v>
      </c>
      <c r="E1470" s="8" t="str">
        <f t="shared" si="1817"/>
        <v>1470 FAPPER-S</v>
      </c>
      <c r="G1470" s="158" t="str">
        <f>"Depreciation - "&amp;SUBSTITUTE(G1460,":","")</f>
        <v>Depreciation - Revenue driven PP&amp;E</v>
      </c>
      <c r="I1470" s="80">
        <f>SUMIF($5:$5,I$2,1468:1468)</f>
        <v>0</v>
      </c>
      <c r="J1470" s="80"/>
      <c r="K1470" s="24">
        <f t="shared" ref="K1470:P1470" ca="1" si="1880">SUMIF($3:$3,K$2,1470:1470)</f>
        <v>-22.346307030608596</v>
      </c>
      <c r="L1470" s="24">
        <f t="shared" ca="1" si="1880"/>
        <v>-27.339881409670866</v>
      </c>
      <c r="M1470" s="24">
        <f t="shared" ca="1" si="1880"/>
        <v>-33.449335251280196</v>
      </c>
      <c r="N1470" s="24">
        <f t="shared" ca="1" si="1880"/>
        <v>-40.924026406228862</v>
      </c>
      <c r="O1470" s="24">
        <f t="shared" ca="1" si="1880"/>
        <v>-25.599773590130379</v>
      </c>
      <c r="P1470" s="24">
        <f t="shared" ca="1" si="1880"/>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768</v>
      </c>
      <c r="E1471" s="8" t="str">
        <f t="shared" si="1817"/>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768</v>
      </c>
      <c r="E1472" s="8" t="str">
        <f t="shared" si="1817"/>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768</v>
      </c>
      <c r="E1473" s="8" t="str">
        <f t="shared" si="1817"/>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768</v>
      </c>
      <c r="E1474" s="8" t="str">
        <f t="shared" si="1817"/>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768</v>
      </c>
      <c r="E1475" s="8" t="str">
        <f t="shared" ref="E1475:E1476" si="1881">ROW()&amp;" "&amp;D1475</f>
        <v>1475 FAPPER-S</v>
      </c>
      <c r="G1475" s="158" t="str">
        <f>"Gross PP&amp;E - "&amp;SUBSTITUTE(G1460,":","")</f>
        <v>Gross PP&amp;E - Revenue driven PP&amp;E</v>
      </c>
      <c r="I1475" s="80">
        <f>I1472</f>
        <v>100</v>
      </c>
      <c r="J1475" s="80"/>
      <c r="K1475" s="24">
        <f t="shared" ref="K1475:P1477" ca="1" si="1882">SUMIF($4:$4,K$2,1475:1475)</f>
        <v>220</v>
      </c>
      <c r="L1475" s="24">
        <f t="shared" ca="1" si="1882"/>
        <v>340</v>
      </c>
      <c r="M1475" s="24">
        <f t="shared" ca="1" si="1882"/>
        <v>460</v>
      </c>
      <c r="N1475" s="24">
        <f t="shared" ca="1" si="1882"/>
        <v>580</v>
      </c>
      <c r="O1475" s="24">
        <f t="shared" ca="1" si="1882"/>
        <v>700</v>
      </c>
      <c r="P1475" s="24">
        <f t="shared" ca="1" si="1882"/>
        <v>820</v>
      </c>
      <c r="R1475" s="24">
        <f>$I1475</f>
        <v>100</v>
      </c>
      <c r="S1475" s="80">
        <f t="shared" ref="S1475:AX1475" ca="1" si="1883">-S1467+R1475</f>
        <v>110</v>
      </c>
      <c r="T1475" s="80">
        <f t="shared" ca="1" si="1883"/>
        <v>120</v>
      </c>
      <c r="U1475" s="80">
        <f t="shared" ca="1" si="1883"/>
        <v>130</v>
      </c>
      <c r="V1475" s="80">
        <f t="shared" ca="1" si="1883"/>
        <v>140</v>
      </c>
      <c r="W1475" s="80">
        <f t="shared" ca="1" si="1883"/>
        <v>150</v>
      </c>
      <c r="X1475" s="80">
        <f t="shared" ca="1" si="1883"/>
        <v>160</v>
      </c>
      <c r="Y1475" s="80">
        <f t="shared" ca="1" si="1883"/>
        <v>170</v>
      </c>
      <c r="Z1475" s="80">
        <f t="shared" ca="1" si="1883"/>
        <v>180</v>
      </c>
      <c r="AA1475" s="80">
        <f t="shared" ca="1" si="1883"/>
        <v>190</v>
      </c>
      <c r="AB1475" s="80">
        <f t="shared" ca="1" si="1883"/>
        <v>200</v>
      </c>
      <c r="AC1475" s="80">
        <f t="shared" ca="1" si="1883"/>
        <v>210</v>
      </c>
      <c r="AD1475" s="80">
        <f t="shared" ca="1" si="1883"/>
        <v>220</v>
      </c>
      <c r="AE1475" s="80">
        <f t="shared" ca="1" si="1883"/>
        <v>230</v>
      </c>
      <c r="AF1475" s="80">
        <f t="shared" ca="1" si="1883"/>
        <v>240</v>
      </c>
      <c r="AG1475" s="80">
        <f t="shared" ca="1" si="1883"/>
        <v>250</v>
      </c>
      <c r="AH1475" s="80">
        <f t="shared" ca="1" si="1883"/>
        <v>260</v>
      </c>
      <c r="AI1475" s="80">
        <f t="shared" ca="1" si="1883"/>
        <v>270</v>
      </c>
      <c r="AJ1475" s="80">
        <f t="shared" ca="1" si="1883"/>
        <v>280</v>
      </c>
      <c r="AK1475" s="80">
        <f t="shared" ca="1" si="1883"/>
        <v>290</v>
      </c>
      <c r="AL1475" s="80">
        <f t="shared" ca="1" si="1883"/>
        <v>300</v>
      </c>
      <c r="AM1475" s="80">
        <f t="shared" ca="1" si="1883"/>
        <v>310</v>
      </c>
      <c r="AN1475" s="80">
        <f t="shared" ca="1" si="1883"/>
        <v>320</v>
      </c>
      <c r="AO1475" s="80">
        <f t="shared" ca="1" si="1883"/>
        <v>330</v>
      </c>
      <c r="AP1475" s="80">
        <f t="shared" ca="1" si="1883"/>
        <v>340</v>
      </c>
      <c r="AQ1475" s="80">
        <f t="shared" ca="1" si="1883"/>
        <v>350</v>
      </c>
      <c r="AR1475" s="80">
        <f t="shared" ca="1" si="1883"/>
        <v>360</v>
      </c>
      <c r="AS1475" s="80">
        <f t="shared" ca="1" si="1883"/>
        <v>370</v>
      </c>
      <c r="AT1475" s="80">
        <f t="shared" ca="1" si="1883"/>
        <v>380</v>
      </c>
      <c r="AU1475" s="80">
        <f t="shared" ca="1" si="1883"/>
        <v>390</v>
      </c>
      <c r="AV1475" s="80">
        <f t="shared" ca="1" si="1883"/>
        <v>400</v>
      </c>
      <c r="AW1475" s="80">
        <f t="shared" ca="1" si="1883"/>
        <v>410</v>
      </c>
      <c r="AX1475" s="80">
        <f t="shared" ca="1" si="1883"/>
        <v>420</v>
      </c>
      <c r="AY1475" s="80">
        <f t="shared" ref="AY1475:CD1475" ca="1" si="1884">-AY1467+AX1475</f>
        <v>430</v>
      </c>
      <c r="AZ1475" s="80">
        <f t="shared" ca="1" si="1884"/>
        <v>440</v>
      </c>
      <c r="BA1475" s="80">
        <f t="shared" ca="1" si="1884"/>
        <v>450</v>
      </c>
      <c r="BB1475" s="80">
        <f t="shared" ca="1" si="1884"/>
        <v>460</v>
      </c>
      <c r="BC1475" s="80">
        <f t="shared" ca="1" si="1884"/>
        <v>470</v>
      </c>
      <c r="BD1475" s="80">
        <f t="shared" ca="1" si="1884"/>
        <v>480</v>
      </c>
      <c r="BE1475" s="80">
        <f t="shared" ca="1" si="1884"/>
        <v>490</v>
      </c>
      <c r="BF1475" s="80">
        <f t="shared" ca="1" si="1884"/>
        <v>500</v>
      </c>
      <c r="BG1475" s="80">
        <f t="shared" ca="1" si="1884"/>
        <v>510</v>
      </c>
      <c r="BH1475" s="80">
        <f t="shared" ca="1" si="1884"/>
        <v>520</v>
      </c>
      <c r="BI1475" s="80">
        <f t="shared" ca="1" si="1884"/>
        <v>530</v>
      </c>
      <c r="BJ1475" s="80">
        <f t="shared" ca="1" si="1884"/>
        <v>540</v>
      </c>
      <c r="BK1475" s="80">
        <f t="shared" ca="1" si="1884"/>
        <v>550</v>
      </c>
      <c r="BL1475" s="80">
        <f t="shared" ca="1" si="1884"/>
        <v>560</v>
      </c>
      <c r="BM1475" s="80">
        <f t="shared" ca="1" si="1884"/>
        <v>570</v>
      </c>
      <c r="BN1475" s="80">
        <f t="shared" ca="1" si="1884"/>
        <v>580</v>
      </c>
      <c r="BO1475" s="80">
        <f t="shared" ca="1" si="1884"/>
        <v>590</v>
      </c>
      <c r="BP1475" s="80">
        <f t="shared" ca="1" si="1884"/>
        <v>600</v>
      </c>
      <c r="BQ1475" s="80">
        <f t="shared" ca="1" si="1884"/>
        <v>610</v>
      </c>
      <c r="BR1475" s="80">
        <f t="shared" ca="1" si="1884"/>
        <v>620</v>
      </c>
      <c r="BS1475" s="80">
        <f t="shared" ca="1" si="1884"/>
        <v>630</v>
      </c>
      <c r="BT1475" s="80">
        <f t="shared" ca="1" si="1884"/>
        <v>640</v>
      </c>
      <c r="BU1475" s="80">
        <f t="shared" ca="1" si="1884"/>
        <v>650</v>
      </c>
      <c r="BV1475" s="80">
        <f t="shared" ca="1" si="1884"/>
        <v>660</v>
      </c>
      <c r="BW1475" s="80">
        <f t="shared" ca="1" si="1884"/>
        <v>670</v>
      </c>
      <c r="BX1475" s="80">
        <f t="shared" ca="1" si="1884"/>
        <v>680</v>
      </c>
      <c r="BY1475" s="80">
        <f t="shared" ca="1" si="1884"/>
        <v>690</v>
      </c>
      <c r="BZ1475" s="80">
        <f t="shared" ca="1" si="1884"/>
        <v>700</v>
      </c>
      <c r="CA1475" s="80">
        <f t="shared" ca="1" si="1884"/>
        <v>710</v>
      </c>
      <c r="CB1475" s="80">
        <f t="shared" ca="1" si="1884"/>
        <v>720</v>
      </c>
      <c r="CC1475" s="80">
        <f t="shared" ca="1" si="1884"/>
        <v>730</v>
      </c>
      <c r="CD1475" s="80">
        <f t="shared" ca="1" si="1884"/>
        <v>740</v>
      </c>
      <c r="CE1475" s="80">
        <f t="shared" ref="CE1475:CL1475" ca="1" si="1885">-CE1467+CD1475</f>
        <v>750</v>
      </c>
      <c r="CF1475" s="80">
        <f t="shared" ca="1" si="1885"/>
        <v>760</v>
      </c>
      <c r="CG1475" s="80">
        <f t="shared" ca="1" si="1885"/>
        <v>770</v>
      </c>
      <c r="CH1475" s="80">
        <f t="shared" ca="1" si="1885"/>
        <v>780</v>
      </c>
      <c r="CI1475" s="80">
        <f t="shared" ca="1" si="1885"/>
        <v>790</v>
      </c>
      <c r="CJ1475" s="80">
        <f t="shared" ca="1" si="1885"/>
        <v>800</v>
      </c>
      <c r="CK1475" s="80">
        <f t="shared" ca="1" si="1885"/>
        <v>810</v>
      </c>
      <c r="CL1475" s="80">
        <f t="shared" ca="1" si="1885"/>
        <v>820</v>
      </c>
      <c r="CN1475" s="80">
        <f>CN1472</f>
        <v>100</v>
      </c>
      <c r="CO1475" s="80" t="e">
        <f t="shared" ref="CO1475" ca="1" si="1886">-CO1467+CN1475</f>
        <v>#N/A</v>
      </c>
      <c r="CP1475" s="80" t="e">
        <f t="shared" ref="CP1475:DL1475" ca="1" si="1887">-CP1467+CO1475</f>
        <v>#N/A</v>
      </c>
      <c r="CQ1475" s="80" t="e">
        <f t="shared" ca="1" si="1887"/>
        <v>#N/A</v>
      </c>
      <c r="CR1475" s="80" t="e">
        <f t="shared" ca="1" si="1887"/>
        <v>#N/A</v>
      </c>
      <c r="CS1475" s="80" t="e">
        <f t="shared" ca="1" si="1887"/>
        <v>#N/A</v>
      </c>
      <c r="CT1475" s="80" t="e">
        <f t="shared" ca="1" si="1887"/>
        <v>#N/A</v>
      </c>
      <c r="CU1475" s="80" t="e">
        <f t="shared" ca="1" si="1887"/>
        <v>#N/A</v>
      </c>
      <c r="CV1475" s="80" t="e">
        <f t="shared" ca="1" si="1887"/>
        <v>#N/A</v>
      </c>
      <c r="CW1475" s="80" t="e">
        <f t="shared" ca="1" si="1887"/>
        <v>#N/A</v>
      </c>
      <c r="CX1475" s="80" t="e">
        <f t="shared" ca="1" si="1887"/>
        <v>#N/A</v>
      </c>
      <c r="CY1475" s="80" t="e">
        <f t="shared" ca="1" si="1887"/>
        <v>#N/A</v>
      </c>
      <c r="CZ1475" s="80" t="e">
        <f t="shared" ca="1" si="1887"/>
        <v>#N/A</v>
      </c>
      <c r="DA1475" s="80" t="e">
        <f t="shared" ca="1" si="1887"/>
        <v>#N/A</v>
      </c>
      <c r="DB1475" s="80" t="e">
        <f t="shared" ca="1" si="1887"/>
        <v>#N/A</v>
      </c>
      <c r="DC1475" s="80" t="e">
        <f t="shared" ca="1" si="1887"/>
        <v>#N/A</v>
      </c>
      <c r="DD1475" s="80" t="e">
        <f t="shared" ca="1" si="1887"/>
        <v>#N/A</v>
      </c>
      <c r="DE1475" s="80" t="e">
        <f t="shared" ca="1" si="1887"/>
        <v>#N/A</v>
      </c>
      <c r="DF1475" s="80" t="e">
        <f t="shared" ca="1" si="1887"/>
        <v>#N/A</v>
      </c>
      <c r="DG1475" s="80" t="e">
        <f t="shared" ca="1" si="1887"/>
        <v>#N/A</v>
      </c>
      <c r="DH1475" s="80" t="e">
        <f t="shared" ca="1" si="1887"/>
        <v>#N/A</v>
      </c>
      <c r="DI1475" s="80" t="e">
        <f t="shared" ca="1" si="1887"/>
        <v>#N/A</v>
      </c>
      <c r="DJ1475" s="80" t="e">
        <f t="shared" ca="1" si="1887"/>
        <v>#N/A</v>
      </c>
      <c r="DK1475" s="80" t="e">
        <f t="shared" ca="1" si="1887"/>
        <v>#N/A</v>
      </c>
      <c r="DL1475" s="80" t="e">
        <f t="shared" ca="1" si="1887"/>
        <v>#N/A</v>
      </c>
    </row>
    <row r="1476" spans="1:116" x14ac:dyDescent="0.4">
      <c r="D1476" t="s">
        <v>768</v>
      </c>
      <c r="E1476" s="8" t="str">
        <f t="shared" si="1881"/>
        <v>1476 FAPPER-S</v>
      </c>
      <c r="G1476" s="158" t="str">
        <f>"Accumulated depreciation - "&amp;SUBSTITUTE(G1460,":","")</f>
        <v>Accumulated depreciation - Revenue driven PP&amp;E</v>
      </c>
      <c r="I1476" s="81">
        <f>-H1463/H1462*I1475</f>
        <v>-20</v>
      </c>
      <c r="J1476" s="243"/>
      <c r="K1476" s="37">
        <f t="shared" ca="1" si="1882"/>
        <v>-42.3463070306086</v>
      </c>
      <c r="L1476" s="37">
        <f t="shared" ca="1" si="1882"/>
        <v>-69.686188440279452</v>
      </c>
      <c r="M1476" s="37">
        <f t="shared" ca="1" si="1882"/>
        <v>-103.13552369155963</v>
      </c>
      <c r="N1476" s="37">
        <f t="shared" ca="1" si="1882"/>
        <v>-144.05955009778847</v>
      </c>
      <c r="O1476" s="37">
        <f t="shared" ca="1" si="1882"/>
        <v>-169.65932368791883</v>
      </c>
      <c r="P1476" s="37">
        <f t="shared" ca="1" si="1882"/>
        <v>-195.5117250017062</v>
      </c>
      <c r="R1476" s="37">
        <f>$I1476</f>
        <v>-20</v>
      </c>
      <c r="S1476" s="81">
        <f t="shared" ref="S1476:AX1476" ca="1" si="1888">R1476+S1470</f>
        <v>-21.694915254237287</v>
      </c>
      <c r="T1476" s="81">
        <f t="shared" ca="1" si="1888"/>
        <v>-23.418557885665038</v>
      </c>
      <c r="U1476" s="81">
        <f t="shared" ca="1" si="1888"/>
        <v>-25.171414798981395</v>
      </c>
      <c r="V1476" s="81">
        <f t="shared" ca="1" si="1888"/>
        <v>-26.953981151506504</v>
      </c>
      <c r="W1476" s="81">
        <f t="shared" ca="1" si="1888"/>
        <v>-28.766760493057461</v>
      </c>
      <c r="X1476" s="81">
        <f t="shared" ca="1" si="1888"/>
        <v>-30.610264908194029</v>
      </c>
      <c r="Y1476" s="81">
        <f t="shared" ca="1" si="1888"/>
        <v>-32.485015160875285</v>
      </c>
      <c r="Z1476" s="81">
        <f t="shared" ca="1" si="1888"/>
        <v>-34.391540841568087</v>
      </c>
      <c r="AA1476" s="81">
        <f t="shared" ca="1" si="1888"/>
        <v>-36.330380516848905</v>
      </c>
      <c r="AB1476" s="81">
        <f t="shared" ca="1" si="1888"/>
        <v>-38.302081881541262</v>
      </c>
      <c r="AC1476" s="81">
        <f t="shared" ca="1" si="1888"/>
        <v>-40.30720191343179</v>
      </c>
      <c r="AD1476" s="81">
        <f t="shared" ca="1" si="1888"/>
        <v>-42.3463070306086</v>
      </c>
      <c r="AE1476" s="81">
        <f t="shared" ca="1" si="1888"/>
        <v>-44.419973251466374</v>
      </c>
      <c r="AF1476" s="81">
        <f t="shared" ca="1" si="1888"/>
        <v>-46.528786357423428</v>
      </c>
      <c r="AG1476" s="81">
        <f t="shared" ca="1" si="1888"/>
        <v>-48.673342058396706</v>
      </c>
      <c r="AH1476" s="81">
        <f t="shared" ca="1" si="1888"/>
        <v>-50.854246161081399</v>
      </c>
      <c r="AI1476" s="81">
        <f t="shared" ca="1" si="1888"/>
        <v>-53.072114740082782</v>
      </c>
      <c r="AJ1476" s="81">
        <f t="shared" ca="1" si="1888"/>
        <v>-55.327574311948588</v>
      </c>
      <c r="AK1476" s="81">
        <f t="shared" ca="1" si="1888"/>
        <v>-57.621262012151107</v>
      </c>
      <c r="AL1476" s="81">
        <f t="shared" ca="1" si="1888"/>
        <v>-59.953825775068921</v>
      </c>
      <c r="AM1476" s="81">
        <f t="shared" ca="1" si="1888"/>
        <v>-62.325924517019239</v>
      </c>
      <c r="AN1476" s="81">
        <f t="shared" ca="1" si="1888"/>
        <v>-64.738228322392445</v>
      </c>
      <c r="AO1476" s="81">
        <f t="shared" ca="1" si="1888"/>
        <v>-67.191418632941463</v>
      </c>
      <c r="AP1476" s="81">
        <f t="shared" ca="1" si="1888"/>
        <v>-69.686188440279452</v>
      </c>
      <c r="AQ1476" s="81">
        <f t="shared" ca="1" si="1888"/>
        <v>-72.223242481640114</v>
      </c>
      <c r="AR1476" s="81">
        <f t="shared" ca="1" si="1888"/>
        <v>-74.803297438956051</v>
      </c>
      <c r="AS1476" s="81">
        <f t="shared" ca="1" si="1888"/>
        <v>-77.427082141311232</v>
      </c>
      <c r="AT1476" s="81">
        <f t="shared" ca="1" si="1888"/>
        <v>-80.095337770824983</v>
      </c>
      <c r="AU1476" s="81">
        <f t="shared" ca="1" si="1888"/>
        <v>-82.808818072025403</v>
      </c>
      <c r="AV1476" s="81">
        <f t="shared" ca="1" si="1888"/>
        <v>-85.56828956477159</v>
      </c>
      <c r="AW1476" s="81">
        <f t="shared" ca="1" si="1888"/>
        <v>-88.374531760784663</v>
      </c>
      <c r="AX1476" s="81">
        <f t="shared" ca="1" si="1888"/>
        <v>-91.22833738384881</v>
      </c>
      <c r="AY1476" s="81">
        <f t="shared" ref="AY1476:CD1476" ca="1" si="1889">AX1476+AY1470</f>
        <v>-94.130512593744555</v>
      </c>
      <c r="AZ1476" s="81">
        <f t="shared" ca="1" si="1889"/>
        <v>-97.081877213977521</v>
      </c>
      <c r="BA1476" s="81">
        <f t="shared" ca="1" si="1889"/>
        <v>-100.08326496336697</v>
      </c>
      <c r="BB1476" s="81">
        <f t="shared" ca="1" si="1889"/>
        <v>-103.13552369155963</v>
      </c>
      <c r="BC1476" s="81">
        <f t="shared" ca="1" si="1889"/>
        <v>-106.23951561853521</v>
      </c>
      <c r="BD1476" s="81">
        <f t="shared" ca="1" si="1889"/>
        <v>-109.3961175781714</v>
      </c>
      <c r="BE1476" s="81">
        <f t="shared" ca="1" si="1889"/>
        <v>-112.60622126593702</v>
      </c>
      <c r="BF1476" s="81">
        <f t="shared" ca="1" si="1889"/>
        <v>-115.87073349078341</v>
      </c>
      <c r="BG1476" s="81">
        <f t="shared" ca="1" si="1889"/>
        <v>-119.19057643130516</v>
      </c>
      <c r="BH1476" s="81">
        <f t="shared" ca="1" si="1889"/>
        <v>-122.56668789624254</v>
      </c>
      <c r="BI1476" s="81">
        <f t="shared" ca="1" si="1889"/>
        <v>-126.0000215893992</v>
      </c>
      <c r="BJ1476" s="81">
        <f t="shared" ca="1" si="1889"/>
        <v>-129.49154737905002</v>
      </c>
      <c r="BK1476" s="81">
        <f t="shared" ca="1" si="1889"/>
        <v>-133.04225157191527</v>
      </c>
      <c r="BL1476" s="81">
        <f t="shared" ca="1" si="1889"/>
        <v>-136.65313719177826</v>
      </c>
      <c r="BM1476" s="81">
        <f t="shared" ca="1" si="1889"/>
        <v>-140.32522426282534</v>
      </c>
      <c r="BN1476" s="81">
        <f t="shared" ca="1" si="1889"/>
        <v>-144.05955009778847</v>
      </c>
      <c r="BO1476" s="81">
        <f t="shared" ca="1" si="1889"/>
        <v>-146.16225433673404</v>
      </c>
      <c r="BP1476" s="81">
        <f t="shared" ca="1" si="1889"/>
        <v>-148.27187025338654</v>
      </c>
      <c r="BQ1476" s="81">
        <f t="shared" ca="1" si="1889"/>
        <v>-150.38802809012759</v>
      </c>
      <c r="BR1476" s="81">
        <f t="shared" ca="1" si="1889"/>
        <v>-152.51034356963854</v>
      </c>
      <c r="BS1476" s="81">
        <f t="shared" ca="1" si="1889"/>
        <v>-154.63841750892891</v>
      </c>
      <c r="BT1476" s="81">
        <f t="shared" ca="1" si="1889"/>
        <v>-156.77183542445215</v>
      </c>
      <c r="BU1476" s="81">
        <f t="shared" ca="1" si="1889"/>
        <v>-158.91016712811754</v>
      </c>
      <c r="BV1476" s="81">
        <f t="shared" ca="1" si="1889"/>
        <v>-161.05296631400299</v>
      </c>
      <c r="BW1476" s="81">
        <f t="shared" ca="1" si="1889"/>
        <v>-163.19977013556968</v>
      </c>
      <c r="BX1476" s="81">
        <f t="shared" ca="1" si="1889"/>
        <v>-165.35009877317512</v>
      </c>
      <c r="BY1476" s="81">
        <f t="shared" ca="1" si="1889"/>
        <v>-167.50345499167739</v>
      </c>
      <c r="BZ1476" s="81">
        <f t="shared" ca="1" si="1889"/>
        <v>-169.65932368791883</v>
      </c>
      <c r="CA1476" s="81">
        <f t="shared" ca="1" si="1889"/>
        <v>-171.81717142787323</v>
      </c>
      <c r="CB1476" s="81">
        <f t="shared" ca="1" si="1889"/>
        <v>-173.97644597323605</v>
      </c>
      <c r="CC1476" s="81">
        <f t="shared" ca="1" si="1889"/>
        <v>-176.13657579723287</v>
      </c>
      <c r="CD1476" s="81">
        <f t="shared" ca="1" si="1889"/>
        <v>-178.29696958941653</v>
      </c>
      <c r="CE1476" s="81">
        <f t="shared" ref="CE1476:CL1476" ca="1" si="1890">CD1476+CE1470</f>
        <v>-180.45701574921884</v>
      </c>
      <c r="CF1476" s="81">
        <f t="shared" ca="1" si="1890"/>
        <v>-182.61608186801774</v>
      </c>
      <c r="CG1476" s="81">
        <f t="shared" ca="1" si="1890"/>
        <v>-184.77351419947655</v>
      </c>
      <c r="CH1476" s="81">
        <f t="shared" ca="1" si="1890"/>
        <v>-186.92863711790579</v>
      </c>
      <c r="CI1476" s="81">
        <f t="shared" ca="1" si="1890"/>
        <v>-189.08075256439454</v>
      </c>
      <c r="CJ1476" s="81">
        <f t="shared" ca="1" si="1890"/>
        <v>-191.22913948045175</v>
      </c>
      <c r="CK1476" s="81">
        <f t="shared" ca="1" si="1890"/>
        <v>-193.37305322889344</v>
      </c>
      <c r="CL1476" s="81">
        <f t="shared" ca="1" si="1890"/>
        <v>-195.5117250017062</v>
      </c>
      <c r="CN1476" s="81">
        <f>-H1463/H1462*CN1475</f>
        <v>-20</v>
      </c>
      <c r="CO1476" s="81" t="e">
        <f t="shared" ref="CO1476" ca="1" si="1891">CN1476+CO1470</f>
        <v>#N/A</v>
      </c>
      <c r="CP1476" s="81" t="e">
        <f t="shared" ref="CP1476:DL1476" ca="1" si="1892">CO1476+CP1470</f>
        <v>#N/A</v>
      </c>
      <c r="CQ1476" s="81" t="e">
        <f t="shared" ca="1" si="1892"/>
        <v>#N/A</v>
      </c>
      <c r="CR1476" s="81" t="e">
        <f t="shared" ca="1" si="1892"/>
        <v>#N/A</v>
      </c>
      <c r="CS1476" s="81" t="e">
        <f t="shared" ca="1" si="1892"/>
        <v>#N/A</v>
      </c>
      <c r="CT1476" s="81" t="e">
        <f t="shared" ca="1" si="1892"/>
        <v>#N/A</v>
      </c>
      <c r="CU1476" s="81" t="e">
        <f t="shared" ca="1" si="1892"/>
        <v>#N/A</v>
      </c>
      <c r="CV1476" s="81" t="e">
        <f t="shared" ca="1" si="1892"/>
        <v>#N/A</v>
      </c>
      <c r="CW1476" s="81" t="e">
        <f t="shared" ca="1" si="1892"/>
        <v>#N/A</v>
      </c>
      <c r="CX1476" s="81" t="e">
        <f t="shared" ca="1" si="1892"/>
        <v>#N/A</v>
      </c>
      <c r="CY1476" s="81" t="e">
        <f t="shared" ca="1" si="1892"/>
        <v>#N/A</v>
      </c>
      <c r="CZ1476" s="81" t="e">
        <f t="shared" ca="1" si="1892"/>
        <v>#N/A</v>
      </c>
      <c r="DA1476" s="81" t="e">
        <f t="shared" ca="1" si="1892"/>
        <v>#N/A</v>
      </c>
      <c r="DB1476" s="81" t="e">
        <f t="shared" ca="1" si="1892"/>
        <v>#N/A</v>
      </c>
      <c r="DC1476" s="81" t="e">
        <f t="shared" ca="1" si="1892"/>
        <v>#N/A</v>
      </c>
      <c r="DD1476" s="81" t="e">
        <f t="shared" ca="1" si="1892"/>
        <v>#N/A</v>
      </c>
      <c r="DE1476" s="81" t="e">
        <f t="shared" ca="1" si="1892"/>
        <v>#N/A</v>
      </c>
      <c r="DF1476" s="81" t="e">
        <f t="shared" ca="1" si="1892"/>
        <v>#N/A</v>
      </c>
      <c r="DG1476" s="81" t="e">
        <f t="shared" ca="1" si="1892"/>
        <v>#N/A</v>
      </c>
      <c r="DH1476" s="81" t="e">
        <f t="shared" ca="1" si="1892"/>
        <v>#N/A</v>
      </c>
      <c r="DI1476" s="81" t="e">
        <f t="shared" ca="1" si="1892"/>
        <v>#N/A</v>
      </c>
      <c r="DJ1476" s="81" t="e">
        <f t="shared" ca="1" si="1892"/>
        <v>#N/A</v>
      </c>
      <c r="DK1476" s="81" t="e">
        <f t="shared" ca="1" si="1892"/>
        <v>#N/A</v>
      </c>
      <c r="DL1476" s="81" t="e">
        <f t="shared" ca="1" si="1892"/>
        <v>#N/A</v>
      </c>
    </row>
    <row r="1477" spans="1:116" x14ac:dyDescent="0.4">
      <c r="C1477" t="s">
        <v>240</v>
      </c>
      <c r="D1477" t="s">
        <v>768</v>
      </c>
      <c r="E1477" s="8" t="str">
        <f t="shared" si="1817"/>
        <v>1477 FAPPER-S</v>
      </c>
      <c r="G1477" s="126" t="str">
        <f>"Net PP&amp;E - "&amp;SUBSTITUTE(G1460,":","")</f>
        <v>Net PP&amp;E - Revenue driven PP&amp;E</v>
      </c>
      <c r="H1477" s="27"/>
      <c r="I1477" s="77">
        <f>SUM(I1475:I1476)</f>
        <v>80</v>
      </c>
      <c r="J1477" s="77"/>
      <c r="K1477" s="33">
        <f t="shared" ca="1" si="1882"/>
        <v>177.65369296939139</v>
      </c>
      <c r="L1477" s="33">
        <f t="shared" ca="1" si="1882"/>
        <v>270.31381155972053</v>
      </c>
      <c r="M1477" s="33">
        <f t="shared" ca="1" si="1882"/>
        <v>356.86447630844037</v>
      </c>
      <c r="N1477" s="33">
        <f t="shared" ca="1" si="1882"/>
        <v>435.94044990221153</v>
      </c>
      <c r="O1477" s="33">
        <f t="shared" ca="1" si="1882"/>
        <v>530.3406763120812</v>
      </c>
      <c r="P1477" s="33">
        <f t="shared" ca="1" si="1882"/>
        <v>624.48827499829383</v>
      </c>
      <c r="Q1477" s="33"/>
      <c r="R1477" s="33">
        <f>$I1477</f>
        <v>80</v>
      </c>
      <c r="S1477" s="77">
        <f t="shared" ref="S1477:AX1477" ca="1" si="1893">SUM(S1475:S1476)</f>
        <v>88.305084745762713</v>
      </c>
      <c r="T1477" s="77">
        <f t="shared" ca="1" si="1893"/>
        <v>96.581442114334962</v>
      </c>
      <c r="U1477" s="77">
        <f t="shared" ca="1" si="1893"/>
        <v>104.8285852010186</v>
      </c>
      <c r="V1477" s="77">
        <f t="shared" ca="1" si="1893"/>
        <v>113.0460188484935</v>
      </c>
      <c r="W1477" s="77">
        <f t="shared" ca="1" si="1893"/>
        <v>121.23323950694254</v>
      </c>
      <c r="X1477" s="77">
        <f t="shared" ca="1" si="1893"/>
        <v>129.38973509180596</v>
      </c>
      <c r="Y1477" s="77">
        <f t="shared" ca="1" si="1893"/>
        <v>137.51498483912471</v>
      </c>
      <c r="Z1477" s="77">
        <f t="shared" ca="1" si="1893"/>
        <v>145.60845915843191</v>
      </c>
      <c r="AA1477" s="77">
        <f t="shared" ca="1" si="1893"/>
        <v>153.66961948315111</v>
      </c>
      <c r="AB1477" s="77">
        <f t="shared" ca="1" si="1893"/>
        <v>161.69791811845874</v>
      </c>
      <c r="AC1477" s="77">
        <f t="shared" ca="1" si="1893"/>
        <v>169.69279808656822</v>
      </c>
      <c r="AD1477" s="77">
        <f t="shared" ca="1" si="1893"/>
        <v>177.65369296939139</v>
      </c>
      <c r="AE1477" s="77">
        <f t="shared" ca="1" si="1893"/>
        <v>185.58002674853361</v>
      </c>
      <c r="AF1477" s="77">
        <f t="shared" ca="1" si="1893"/>
        <v>193.47121364257657</v>
      </c>
      <c r="AG1477" s="77">
        <f t="shared" ca="1" si="1893"/>
        <v>201.32665794160329</v>
      </c>
      <c r="AH1477" s="77">
        <f t="shared" ca="1" si="1893"/>
        <v>209.14575383891861</v>
      </c>
      <c r="AI1477" s="77">
        <f t="shared" ca="1" si="1893"/>
        <v>216.92788525991722</v>
      </c>
      <c r="AJ1477" s="77">
        <f t="shared" ca="1" si="1893"/>
        <v>224.67242568805142</v>
      </c>
      <c r="AK1477" s="77">
        <f t="shared" ca="1" si="1893"/>
        <v>232.37873798784889</v>
      </c>
      <c r="AL1477" s="77">
        <f t="shared" ca="1" si="1893"/>
        <v>240.04617422493106</v>
      </c>
      <c r="AM1477" s="77">
        <f t="shared" ca="1" si="1893"/>
        <v>247.67407548298075</v>
      </c>
      <c r="AN1477" s="77">
        <f t="shared" ca="1" si="1893"/>
        <v>255.26177167760756</v>
      </c>
      <c r="AO1477" s="77">
        <f t="shared" ca="1" si="1893"/>
        <v>262.80858136705854</v>
      </c>
      <c r="AP1477" s="77">
        <f t="shared" ca="1" si="1893"/>
        <v>270.31381155972053</v>
      </c>
      <c r="AQ1477" s="77">
        <f t="shared" ca="1" si="1893"/>
        <v>277.77675751835989</v>
      </c>
      <c r="AR1477" s="77">
        <f t="shared" ca="1" si="1893"/>
        <v>285.19670256104394</v>
      </c>
      <c r="AS1477" s="77">
        <f t="shared" ca="1" si="1893"/>
        <v>292.57291785868875</v>
      </c>
      <c r="AT1477" s="77">
        <f t="shared" ca="1" si="1893"/>
        <v>299.90466222917502</v>
      </c>
      <c r="AU1477" s="77">
        <f t="shared" ca="1" si="1893"/>
        <v>307.19118192797458</v>
      </c>
      <c r="AV1477" s="77">
        <f t="shared" ca="1" si="1893"/>
        <v>314.43171043522841</v>
      </c>
      <c r="AW1477" s="77">
        <f t="shared" ca="1" si="1893"/>
        <v>321.62546823921537</v>
      </c>
      <c r="AX1477" s="77">
        <f t="shared" ca="1" si="1893"/>
        <v>328.77166261615116</v>
      </c>
      <c r="AY1477" s="77">
        <f t="shared" ref="AY1477:CD1477" ca="1" si="1894">SUM(AY1475:AY1476)</f>
        <v>335.86948740625542</v>
      </c>
      <c r="AZ1477" s="77">
        <f t="shared" ca="1" si="1894"/>
        <v>342.91812278602248</v>
      </c>
      <c r="BA1477" s="77">
        <f t="shared" ca="1" si="1894"/>
        <v>349.91673503663304</v>
      </c>
      <c r="BB1477" s="77">
        <f t="shared" ca="1" si="1894"/>
        <v>356.86447630844037</v>
      </c>
      <c r="BC1477" s="77">
        <f t="shared" ca="1" si="1894"/>
        <v>363.76048438146478</v>
      </c>
      <c r="BD1477" s="77">
        <f t="shared" ca="1" si="1894"/>
        <v>370.60388242182859</v>
      </c>
      <c r="BE1477" s="77">
        <f t="shared" ca="1" si="1894"/>
        <v>377.39377873406295</v>
      </c>
      <c r="BF1477" s="77">
        <f t="shared" ca="1" si="1894"/>
        <v>384.12926650921656</v>
      </c>
      <c r="BG1477" s="77">
        <f t="shared" ca="1" si="1894"/>
        <v>390.80942356869485</v>
      </c>
      <c r="BH1477" s="77">
        <f t="shared" ca="1" si="1894"/>
        <v>397.43331210375743</v>
      </c>
      <c r="BI1477" s="77">
        <f t="shared" ca="1" si="1894"/>
        <v>403.99997841060082</v>
      </c>
      <c r="BJ1477" s="77">
        <f t="shared" ca="1" si="1894"/>
        <v>410.50845262094998</v>
      </c>
      <c r="BK1477" s="77">
        <f t="shared" ca="1" si="1894"/>
        <v>416.95774842808476</v>
      </c>
      <c r="BL1477" s="77">
        <f t="shared" ca="1" si="1894"/>
        <v>423.34686280822177</v>
      </c>
      <c r="BM1477" s="77">
        <f t="shared" ca="1" si="1894"/>
        <v>429.67477573717463</v>
      </c>
      <c r="BN1477" s="77">
        <f t="shared" ca="1" si="1894"/>
        <v>435.94044990221153</v>
      </c>
      <c r="BO1477" s="77">
        <f t="shared" ca="1" si="1894"/>
        <v>443.83774566326599</v>
      </c>
      <c r="BP1477" s="77">
        <f t="shared" ca="1" si="1894"/>
        <v>451.72812974661349</v>
      </c>
      <c r="BQ1477" s="77">
        <f t="shared" ca="1" si="1894"/>
        <v>459.61197190987241</v>
      </c>
      <c r="BR1477" s="77">
        <f t="shared" ca="1" si="1894"/>
        <v>467.48965643036149</v>
      </c>
      <c r="BS1477" s="77">
        <f t="shared" ca="1" si="1894"/>
        <v>475.36158249107109</v>
      </c>
      <c r="BT1477" s="77">
        <f t="shared" ca="1" si="1894"/>
        <v>483.22816457554785</v>
      </c>
      <c r="BU1477" s="77">
        <f t="shared" ca="1" si="1894"/>
        <v>491.08983287188244</v>
      </c>
      <c r="BV1477" s="77">
        <f t="shared" ca="1" si="1894"/>
        <v>498.94703368599698</v>
      </c>
      <c r="BW1477" s="77">
        <f t="shared" ca="1" si="1894"/>
        <v>506.80022986443032</v>
      </c>
      <c r="BX1477" s="77">
        <f t="shared" ca="1" si="1894"/>
        <v>514.64990122682491</v>
      </c>
      <c r="BY1477" s="77">
        <f t="shared" ca="1" si="1894"/>
        <v>522.49654500832264</v>
      </c>
      <c r="BZ1477" s="77">
        <f t="shared" ca="1" si="1894"/>
        <v>530.3406763120812</v>
      </c>
      <c r="CA1477" s="77">
        <f t="shared" ca="1" si="1894"/>
        <v>538.18282857212671</v>
      </c>
      <c r="CB1477" s="77">
        <f t="shared" ca="1" si="1894"/>
        <v>546.02355402676392</v>
      </c>
      <c r="CC1477" s="77">
        <f t="shared" ca="1" si="1894"/>
        <v>553.86342420276719</v>
      </c>
      <c r="CD1477" s="77">
        <f t="shared" ca="1" si="1894"/>
        <v>561.70303041058344</v>
      </c>
      <c r="CE1477" s="77">
        <f t="shared" ref="CE1477:CL1477" ca="1" si="1895">SUM(CE1475:CE1476)</f>
        <v>569.54298425078116</v>
      </c>
      <c r="CF1477" s="77">
        <f t="shared" ca="1" si="1895"/>
        <v>577.38391813198223</v>
      </c>
      <c r="CG1477" s="77">
        <f t="shared" ca="1" si="1895"/>
        <v>585.22648580052351</v>
      </c>
      <c r="CH1477" s="77">
        <f t="shared" ca="1" si="1895"/>
        <v>593.07136288209426</v>
      </c>
      <c r="CI1477" s="77">
        <f t="shared" ca="1" si="1895"/>
        <v>600.91924743560548</v>
      </c>
      <c r="CJ1477" s="77">
        <f t="shared" ca="1" si="1895"/>
        <v>608.77086051954825</v>
      </c>
      <c r="CK1477" s="77">
        <f t="shared" ca="1" si="1895"/>
        <v>616.62694677110653</v>
      </c>
      <c r="CL1477" s="77">
        <f t="shared" ca="1" si="1895"/>
        <v>624.48827499829383</v>
      </c>
      <c r="CN1477" s="77">
        <f>SUM(CN1475:CN1476)</f>
        <v>80</v>
      </c>
      <c r="CO1477" s="77" t="e">
        <f t="shared" ref="CO1477" ca="1" si="1896">SUM(CO1475:CO1476)</f>
        <v>#N/A</v>
      </c>
      <c r="CP1477" s="77" t="e">
        <f t="shared" ref="CP1477:DK1477" ca="1" si="1897">SUM(CP1475:CP1476)</f>
        <v>#N/A</v>
      </c>
      <c r="CQ1477" s="77" t="e">
        <f t="shared" ca="1" si="1897"/>
        <v>#N/A</v>
      </c>
      <c r="CR1477" s="77" t="e">
        <f t="shared" ca="1" si="1897"/>
        <v>#N/A</v>
      </c>
      <c r="CS1477" s="77" t="e">
        <f t="shared" ca="1" si="1897"/>
        <v>#N/A</v>
      </c>
      <c r="CT1477" s="77" t="e">
        <f t="shared" ca="1" si="1897"/>
        <v>#N/A</v>
      </c>
      <c r="CU1477" s="77" t="e">
        <f t="shared" ca="1" si="1897"/>
        <v>#N/A</v>
      </c>
      <c r="CV1477" s="77" t="e">
        <f t="shared" ca="1" si="1897"/>
        <v>#N/A</v>
      </c>
      <c r="CW1477" s="77" t="e">
        <f t="shared" ca="1" si="1897"/>
        <v>#N/A</v>
      </c>
      <c r="CX1477" s="77" t="e">
        <f t="shared" ca="1" si="1897"/>
        <v>#N/A</v>
      </c>
      <c r="CY1477" s="77" t="e">
        <f t="shared" ca="1" si="1897"/>
        <v>#N/A</v>
      </c>
      <c r="CZ1477" s="77" t="e">
        <f t="shared" ca="1" si="1897"/>
        <v>#N/A</v>
      </c>
      <c r="DA1477" s="77" t="e">
        <f t="shared" ca="1" si="1897"/>
        <v>#N/A</v>
      </c>
      <c r="DB1477" s="77" t="e">
        <f t="shared" ca="1" si="1897"/>
        <v>#N/A</v>
      </c>
      <c r="DC1477" s="77" t="e">
        <f t="shared" ca="1" si="1897"/>
        <v>#N/A</v>
      </c>
      <c r="DD1477" s="77" t="e">
        <f t="shared" ca="1" si="1897"/>
        <v>#N/A</v>
      </c>
      <c r="DE1477" s="77" t="e">
        <f t="shared" ca="1" si="1897"/>
        <v>#N/A</v>
      </c>
      <c r="DF1477" s="77" t="e">
        <f t="shared" ca="1" si="1897"/>
        <v>#N/A</v>
      </c>
      <c r="DG1477" s="77" t="e">
        <f t="shared" ca="1" si="1897"/>
        <v>#N/A</v>
      </c>
      <c r="DH1477" s="77" t="e">
        <f t="shared" ca="1" si="1897"/>
        <v>#N/A</v>
      </c>
      <c r="DI1477" s="77" t="e">
        <f t="shared" ca="1" si="1897"/>
        <v>#N/A</v>
      </c>
      <c r="DJ1477" s="77" t="e">
        <f t="shared" ca="1" si="1897"/>
        <v>#N/A</v>
      </c>
      <c r="DK1477" s="77" t="e">
        <f t="shared" ca="1" si="1897"/>
        <v>#N/A</v>
      </c>
      <c r="DL1477" s="77" t="e">
        <f t="shared" ref="DL1477" ca="1" si="1898">SUM(DL1475:DL1476)</f>
        <v>#N/A</v>
      </c>
    </row>
    <row r="1478" spans="1:116" x14ac:dyDescent="0.4">
      <c r="B1478" t="s">
        <v>244</v>
      </c>
      <c r="D1478" t="s">
        <v>768</v>
      </c>
      <c r="E1478" s="8" t="str">
        <f t="shared" ref="E1478" si="1899">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768</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768</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768</v>
      </c>
      <c r="E1481" s="8" t="str">
        <f>ROW()&amp;" "&amp;D1481</f>
        <v>1481 FAPPER-S</v>
      </c>
      <c r="G1481" s="136" t="str">
        <f>G1454</f>
        <v>Primary revenue driver</v>
      </c>
      <c r="K1481" s="53"/>
      <c r="L1481" s="53"/>
      <c r="M1481" s="53"/>
      <c r="N1481" s="53"/>
      <c r="O1481" s="53"/>
      <c r="P1481" s="53"/>
      <c r="R1481" s="24"/>
      <c r="S1481" s="179" t="str">
        <f t="shared" ref="S1481:AX1481" si="1900">S1454</f>
        <v>S$16</v>
      </c>
      <c r="T1481" s="179" t="str">
        <f t="shared" si="1900"/>
        <v>T$16</v>
      </c>
      <c r="U1481" s="179" t="str">
        <f t="shared" si="1900"/>
        <v>U$16</v>
      </c>
      <c r="V1481" s="179" t="str">
        <f t="shared" si="1900"/>
        <v>V$16</v>
      </c>
      <c r="W1481" s="179" t="str">
        <f t="shared" si="1900"/>
        <v>W$16</v>
      </c>
      <c r="X1481" s="179" t="str">
        <f t="shared" si="1900"/>
        <v>X$16</v>
      </c>
      <c r="Y1481" s="179" t="str">
        <f t="shared" si="1900"/>
        <v>Y$16</v>
      </c>
      <c r="Z1481" s="179" t="str">
        <f t="shared" si="1900"/>
        <v>Z$16</v>
      </c>
      <c r="AA1481" s="179" t="str">
        <f t="shared" si="1900"/>
        <v>AA$16</v>
      </c>
      <c r="AB1481" s="179" t="str">
        <f t="shared" si="1900"/>
        <v>AB$16</v>
      </c>
      <c r="AC1481" s="179" t="str">
        <f t="shared" si="1900"/>
        <v>AC$16</v>
      </c>
      <c r="AD1481" s="179" t="str">
        <f t="shared" si="1900"/>
        <v>AD$16</v>
      </c>
      <c r="AE1481" s="179" t="str">
        <f t="shared" si="1900"/>
        <v>AE$16</v>
      </c>
      <c r="AF1481" s="179" t="str">
        <f t="shared" si="1900"/>
        <v>AF$16</v>
      </c>
      <c r="AG1481" s="179" t="str">
        <f t="shared" si="1900"/>
        <v>AG$16</v>
      </c>
      <c r="AH1481" s="179" t="str">
        <f t="shared" si="1900"/>
        <v>AH$16</v>
      </c>
      <c r="AI1481" s="179" t="str">
        <f t="shared" si="1900"/>
        <v>AI$16</v>
      </c>
      <c r="AJ1481" s="179" t="str">
        <f t="shared" si="1900"/>
        <v>AJ$16</v>
      </c>
      <c r="AK1481" s="179" t="str">
        <f t="shared" si="1900"/>
        <v>AK$16</v>
      </c>
      <c r="AL1481" s="179" t="str">
        <f t="shared" si="1900"/>
        <v>AL$16</v>
      </c>
      <c r="AM1481" s="179" t="str">
        <f t="shared" si="1900"/>
        <v>AM$16</v>
      </c>
      <c r="AN1481" s="179" t="str">
        <f t="shared" si="1900"/>
        <v>AN$16</v>
      </c>
      <c r="AO1481" s="179" t="str">
        <f t="shared" si="1900"/>
        <v>AO$16</v>
      </c>
      <c r="AP1481" s="179" t="str">
        <f t="shared" si="1900"/>
        <v>AP$16</v>
      </c>
      <c r="AQ1481" s="179" t="str">
        <f t="shared" si="1900"/>
        <v>AQ$16</v>
      </c>
      <c r="AR1481" s="179" t="str">
        <f t="shared" si="1900"/>
        <v>AR$16</v>
      </c>
      <c r="AS1481" s="179" t="str">
        <f t="shared" si="1900"/>
        <v>AS$16</v>
      </c>
      <c r="AT1481" s="179" t="str">
        <f t="shared" si="1900"/>
        <v>AT$16</v>
      </c>
      <c r="AU1481" s="179" t="str">
        <f t="shared" si="1900"/>
        <v>AU$16</v>
      </c>
      <c r="AV1481" s="179" t="str">
        <f t="shared" si="1900"/>
        <v>AV$16</v>
      </c>
      <c r="AW1481" s="179" t="str">
        <f t="shared" si="1900"/>
        <v>AW$16</v>
      </c>
      <c r="AX1481" s="179" t="str">
        <f t="shared" si="1900"/>
        <v>AX$16</v>
      </c>
      <c r="AY1481" s="179" t="str">
        <f t="shared" ref="AY1481:CD1481" si="1901">AY1454</f>
        <v>AY$16</v>
      </c>
      <c r="AZ1481" s="179" t="str">
        <f t="shared" si="1901"/>
        <v>AZ$16</v>
      </c>
      <c r="BA1481" s="179" t="str">
        <f t="shared" si="1901"/>
        <v>BA$16</v>
      </c>
      <c r="BB1481" s="179" t="str">
        <f t="shared" si="1901"/>
        <v>BB$16</v>
      </c>
      <c r="BC1481" s="179" t="str">
        <f t="shared" si="1901"/>
        <v>BC$16</v>
      </c>
      <c r="BD1481" s="179" t="str">
        <f t="shared" si="1901"/>
        <v>BD$16</v>
      </c>
      <c r="BE1481" s="179" t="str">
        <f t="shared" si="1901"/>
        <v>BE$16</v>
      </c>
      <c r="BF1481" s="179" t="str">
        <f t="shared" si="1901"/>
        <v>BF$16</v>
      </c>
      <c r="BG1481" s="179" t="str">
        <f t="shared" si="1901"/>
        <v>BG$16</v>
      </c>
      <c r="BH1481" s="179" t="str">
        <f t="shared" si="1901"/>
        <v>BH$16</v>
      </c>
      <c r="BI1481" s="179" t="str">
        <f t="shared" si="1901"/>
        <v>BI$16</v>
      </c>
      <c r="BJ1481" s="179" t="str">
        <f t="shared" si="1901"/>
        <v>BJ$16</v>
      </c>
      <c r="BK1481" s="179" t="str">
        <f t="shared" si="1901"/>
        <v>BK$16</v>
      </c>
      <c r="BL1481" s="179" t="str">
        <f t="shared" si="1901"/>
        <v>BL$16</v>
      </c>
      <c r="BM1481" s="179" t="str">
        <f t="shared" si="1901"/>
        <v>BM$16</v>
      </c>
      <c r="BN1481" s="179" t="str">
        <f t="shared" si="1901"/>
        <v>BN$16</v>
      </c>
      <c r="BO1481" s="179" t="str">
        <f t="shared" si="1901"/>
        <v>BO$16</v>
      </c>
      <c r="BP1481" s="179" t="str">
        <f t="shared" si="1901"/>
        <v>BP$16</v>
      </c>
      <c r="BQ1481" s="179" t="str">
        <f t="shared" si="1901"/>
        <v>BQ$16</v>
      </c>
      <c r="BR1481" s="179" t="str">
        <f t="shared" si="1901"/>
        <v>BR$16</v>
      </c>
      <c r="BS1481" s="179" t="str">
        <f t="shared" si="1901"/>
        <v>BS$16</v>
      </c>
      <c r="BT1481" s="179" t="str">
        <f t="shared" si="1901"/>
        <v>BT$16</v>
      </c>
      <c r="BU1481" s="179" t="str">
        <f t="shared" si="1901"/>
        <v>BU$16</v>
      </c>
      <c r="BV1481" s="179" t="str">
        <f t="shared" si="1901"/>
        <v>BV$16</v>
      </c>
      <c r="BW1481" s="179" t="str">
        <f t="shared" si="1901"/>
        <v>BW$16</v>
      </c>
      <c r="BX1481" s="179" t="str">
        <f t="shared" si="1901"/>
        <v>BX$16</v>
      </c>
      <c r="BY1481" s="179" t="str">
        <f t="shared" si="1901"/>
        <v>BY$16</v>
      </c>
      <c r="BZ1481" s="179" t="str">
        <f t="shared" si="1901"/>
        <v>BZ$16</v>
      </c>
      <c r="CA1481" s="179" t="str">
        <f t="shared" si="1901"/>
        <v>CA$16</v>
      </c>
      <c r="CB1481" s="179" t="str">
        <f t="shared" si="1901"/>
        <v>CB$16</v>
      </c>
      <c r="CC1481" s="179" t="str">
        <f t="shared" si="1901"/>
        <v>CC$16</v>
      </c>
      <c r="CD1481" s="179" t="str">
        <f t="shared" si="1901"/>
        <v>CD$16</v>
      </c>
      <c r="CE1481" s="179" t="str">
        <f t="shared" ref="CE1481:CL1481" si="1902">CE1454</f>
        <v>CE$16</v>
      </c>
      <c r="CF1481" s="179" t="str">
        <f t="shared" si="1902"/>
        <v>CF$16</v>
      </c>
      <c r="CG1481" s="179" t="str">
        <f t="shared" si="1902"/>
        <v>CG$16</v>
      </c>
      <c r="CH1481" s="179" t="str">
        <f t="shared" si="1902"/>
        <v>CH$16</v>
      </c>
      <c r="CI1481" s="179" t="str">
        <f t="shared" si="1902"/>
        <v>CI$16</v>
      </c>
      <c r="CJ1481" s="179" t="str">
        <f t="shared" si="1902"/>
        <v>CJ$16</v>
      </c>
      <c r="CK1481" s="179" t="str">
        <f t="shared" si="1902"/>
        <v>CK$16</v>
      </c>
      <c r="CL1481" s="179" t="str">
        <f t="shared" si="1902"/>
        <v>CL$16</v>
      </c>
      <c r="CO1481" s="179" t="str">
        <f t="shared" ref="CO1481:DL1481" si="1903">CO1454</f>
        <v>CO$16</v>
      </c>
      <c r="CP1481" s="179" t="str">
        <f t="shared" si="1903"/>
        <v>CP$16</v>
      </c>
      <c r="CQ1481" s="179" t="str">
        <f t="shared" si="1903"/>
        <v>CQ$16</v>
      </c>
      <c r="CR1481" s="179" t="str">
        <f t="shared" si="1903"/>
        <v>CR$16</v>
      </c>
      <c r="CS1481" s="179" t="str">
        <f t="shared" si="1903"/>
        <v>CS$16</v>
      </c>
      <c r="CT1481" s="179" t="str">
        <f t="shared" si="1903"/>
        <v>CT$16</v>
      </c>
      <c r="CU1481" s="179" t="str">
        <f t="shared" si="1903"/>
        <v>CU$16</v>
      </c>
      <c r="CV1481" s="179" t="str">
        <f t="shared" si="1903"/>
        <v>CV$16</v>
      </c>
      <c r="CW1481" s="179" t="str">
        <f t="shared" si="1903"/>
        <v>CW$16</v>
      </c>
      <c r="CX1481" s="179" t="str">
        <f t="shared" si="1903"/>
        <v>CX$16</v>
      </c>
      <c r="CY1481" s="179" t="str">
        <f t="shared" si="1903"/>
        <v>CY$16</v>
      </c>
      <c r="CZ1481" s="179" t="str">
        <f t="shared" si="1903"/>
        <v>CZ$16</v>
      </c>
      <c r="DA1481" s="179" t="str">
        <f t="shared" si="1903"/>
        <v>DA$16</v>
      </c>
      <c r="DB1481" s="179" t="str">
        <f t="shared" si="1903"/>
        <v>DB$16</v>
      </c>
      <c r="DC1481" s="179" t="str">
        <f t="shared" si="1903"/>
        <v>DC$16</v>
      </c>
      <c r="DD1481" s="179" t="str">
        <f t="shared" si="1903"/>
        <v>DD$16</v>
      </c>
      <c r="DE1481" s="179" t="str">
        <f t="shared" si="1903"/>
        <v>DE$16</v>
      </c>
      <c r="DF1481" s="179" t="str">
        <f t="shared" si="1903"/>
        <v>DF$16</v>
      </c>
      <c r="DG1481" s="179" t="str">
        <f t="shared" si="1903"/>
        <v>DG$16</v>
      </c>
      <c r="DH1481" s="179" t="str">
        <f t="shared" si="1903"/>
        <v>DH$16</v>
      </c>
      <c r="DI1481" s="179" t="str">
        <f t="shared" si="1903"/>
        <v>DI$16</v>
      </c>
      <c r="DJ1481" s="179" t="str">
        <f t="shared" si="1903"/>
        <v>DJ$16</v>
      </c>
      <c r="DK1481" s="179" t="str">
        <f t="shared" si="1903"/>
        <v>DK$16</v>
      </c>
      <c r="DL1481" s="179" t="str">
        <f t="shared" si="1903"/>
        <v>DL$16</v>
      </c>
    </row>
    <row r="1482" spans="1:116" x14ac:dyDescent="0.4">
      <c r="B1482" t="s">
        <v>332</v>
      </c>
      <c r="D1482" t="s">
        <v>768</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1904">S1455</f>
        <v>S$17</v>
      </c>
      <c r="T1482" s="179" t="str">
        <f t="shared" si="1904"/>
        <v>T$17</v>
      </c>
      <c r="U1482" s="179" t="str">
        <f t="shared" si="1904"/>
        <v>U$17</v>
      </c>
      <c r="V1482" s="179" t="str">
        <f t="shared" si="1904"/>
        <v>V$17</v>
      </c>
      <c r="W1482" s="179" t="str">
        <f t="shared" si="1904"/>
        <v>W$17</v>
      </c>
      <c r="X1482" s="179" t="str">
        <f t="shared" si="1904"/>
        <v>X$17</v>
      </c>
      <c r="Y1482" s="179" t="str">
        <f t="shared" si="1904"/>
        <v>Y$17</v>
      </c>
      <c r="Z1482" s="179" t="str">
        <f t="shared" si="1904"/>
        <v>Z$17</v>
      </c>
      <c r="AA1482" s="179" t="str">
        <f t="shared" si="1904"/>
        <v>AA$17</v>
      </c>
      <c r="AB1482" s="179" t="str">
        <f t="shared" si="1904"/>
        <v>AB$17</v>
      </c>
      <c r="AC1482" s="179" t="str">
        <f t="shared" si="1904"/>
        <v>AC$17</v>
      </c>
      <c r="AD1482" s="179" t="str">
        <f t="shared" si="1904"/>
        <v>AD$17</v>
      </c>
      <c r="AE1482" s="179" t="str">
        <f t="shared" si="1904"/>
        <v>AE$17</v>
      </c>
      <c r="AF1482" s="179" t="str">
        <f t="shared" si="1904"/>
        <v>AF$17</v>
      </c>
      <c r="AG1482" s="179" t="str">
        <f t="shared" si="1904"/>
        <v>AG$17</v>
      </c>
      <c r="AH1482" s="179" t="str">
        <f t="shared" si="1904"/>
        <v>AH$17</v>
      </c>
      <c r="AI1482" s="179" t="str">
        <f t="shared" si="1904"/>
        <v>AI$17</v>
      </c>
      <c r="AJ1482" s="179" t="str">
        <f t="shared" si="1904"/>
        <v>AJ$17</v>
      </c>
      <c r="AK1482" s="179" t="str">
        <f t="shared" si="1904"/>
        <v>AK$17</v>
      </c>
      <c r="AL1482" s="179" t="str">
        <f t="shared" si="1904"/>
        <v>AL$17</v>
      </c>
      <c r="AM1482" s="179" t="str">
        <f t="shared" si="1904"/>
        <v>AM$17</v>
      </c>
      <c r="AN1482" s="179" t="str">
        <f t="shared" si="1904"/>
        <v>AN$17</v>
      </c>
      <c r="AO1482" s="179" t="str">
        <f t="shared" si="1904"/>
        <v>AO$17</v>
      </c>
      <c r="AP1482" s="179" t="str">
        <f t="shared" si="1904"/>
        <v>AP$17</v>
      </c>
      <c r="AQ1482" s="179" t="str">
        <f t="shared" si="1904"/>
        <v>AQ$17</v>
      </c>
      <c r="AR1482" s="179" t="str">
        <f t="shared" si="1904"/>
        <v>AR$17</v>
      </c>
      <c r="AS1482" s="179" t="str">
        <f t="shared" si="1904"/>
        <v>AS$17</v>
      </c>
      <c r="AT1482" s="179" t="str">
        <f t="shared" si="1904"/>
        <v>AT$17</v>
      </c>
      <c r="AU1482" s="179" t="str">
        <f t="shared" si="1904"/>
        <v>AU$17</v>
      </c>
      <c r="AV1482" s="179" t="str">
        <f t="shared" si="1904"/>
        <v>AV$17</v>
      </c>
      <c r="AW1482" s="179" t="str">
        <f t="shared" si="1904"/>
        <v>AW$17</v>
      </c>
      <c r="AX1482" s="179" t="str">
        <f t="shared" si="1904"/>
        <v>AX$17</v>
      </c>
      <c r="AY1482" s="179" t="str">
        <f t="shared" ref="AY1482:CD1482" si="1905">AY1455</f>
        <v>AY$17</v>
      </c>
      <c r="AZ1482" s="179" t="str">
        <f t="shared" si="1905"/>
        <v>AZ$17</v>
      </c>
      <c r="BA1482" s="179" t="str">
        <f t="shared" si="1905"/>
        <v>BA$17</v>
      </c>
      <c r="BB1482" s="179" t="str">
        <f t="shared" si="1905"/>
        <v>BB$17</v>
      </c>
      <c r="BC1482" s="179" t="str">
        <f t="shared" si="1905"/>
        <v>BC$17</v>
      </c>
      <c r="BD1482" s="179" t="str">
        <f t="shared" si="1905"/>
        <v>BD$17</v>
      </c>
      <c r="BE1482" s="179" t="str">
        <f t="shared" si="1905"/>
        <v>BE$17</v>
      </c>
      <c r="BF1482" s="179" t="str">
        <f t="shared" si="1905"/>
        <v>BF$17</v>
      </c>
      <c r="BG1482" s="179" t="str">
        <f t="shared" si="1905"/>
        <v>BG$17</v>
      </c>
      <c r="BH1482" s="179" t="str">
        <f t="shared" si="1905"/>
        <v>BH$17</v>
      </c>
      <c r="BI1482" s="179" t="str">
        <f t="shared" si="1905"/>
        <v>BI$17</v>
      </c>
      <c r="BJ1482" s="179" t="str">
        <f t="shared" si="1905"/>
        <v>BJ$17</v>
      </c>
      <c r="BK1482" s="179" t="str">
        <f t="shared" si="1905"/>
        <v>BK$17</v>
      </c>
      <c r="BL1482" s="179" t="str">
        <f t="shared" si="1905"/>
        <v>BL$17</v>
      </c>
      <c r="BM1482" s="179" t="str">
        <f t="shared" si="1905"/>
        <v>BM$17</v>
      </c>
      <c r="BN1482" s="179" t="str">
        <f t="shared" si="1905"/>
        <v>BN$17</v>
      </c>
      <c r="BO1482" s="179" t="str">
        <f t="shared" si="1905"/>
        <v>BO$17</v>
      </c>
      <c r="BP1482" s="179" t="str">
        <f t="shared" si="1905"/>
        <v>BP$17</v>
      </c>
      <c r="BQ1482" s="179" t="str">
        <f t="shared" si="1905"/>
        <v>BQ$17</v>
      </c>
      <c r="BR1482" s="179" t="str">
        <f t="shared" si="1905"/>
        <v>BR$17</v>
      </c>
      <c r="BS1482" s="179" t="str">
        <f t="shared" si="1905"/>
        <v>BS$17</v>
      </c>
      <c r="BT1482" s="179" t="str">
        <f t="shared" si="1905"/>
        <v>BT$17</v>
      </c>
      <c r="BU1482" s="179" t="str">
        <f t="shared" si="1905"/>
        <v>BU$17</v>
      </c>
      <c r="BV1482" s="179" t="str">
        <f t="shared" si="1905"/>
        <v>BV$17</v>
      </c>
      <c r="BW1482" s="179" t="str">
        <f t="shared" si="1905"/>
        <v>BW$17</v>
      </c>
      <c r="BX1482" s="179" t="str">
        <f t="shared" si="1905"/>
        <v>BX$17</v>
      </c>
      <c r="BY1482" s="179" t="str">
        <f t="shared" si="1905"/>
        <v>BY$17</v>
      </c>
      <c r="BZ1482" s="179" t="str">
        <f t="shared" si="1905"/>
        <v>BZ$17</v>
      </c>
      <c r="CA1482" s="179" t="str">
        <f t="shared" si="1905"/>
        <v>CA$17</v>
      </c>
      <c r="CB1482" s="179" t="str">
        <f t="shared" si="1905"/>
        <v>CB$17</v>
      </c>
      <c r="CC1482" s="179" t="str">
        <f t="shared" si="1905"/>
        <v>CC$17</v>
      </c>
      <c r="CD1482" s="179" t="str">
        <f t="shared" si="1905"/>
        <v>CD$17</v>
      </c>
      <c r="CE1482" s="179" t="str">
        <f t="shared" ref="CE1482:CL1482" si="1906">CE1455</f>
        <v>CE$17</v>
      </c>
      <c r="CF1482" s="179" t="str">
        <f t="shared" si="1906"/>
        <v>CF$17</v>
      </c>
      <c r="CG1482" s="179" t="str">
        <f t="shared" si="1906"/>
        <v>CG$17</v>
      </c>
      <c r="CH1482" s="179" t="str">
        <f t="shared" si="1906"/>
        <v>CH$17</v>
      </c>
      <c r="CI1482" s="179" t="str">
        <f t="shared" si="1906"/>
        <v>CI$17</v>
      </c>
      <c r="CJ1482" s="179" t="str">
        <f t="shared" si="1906"/>
        <v>CJ$17</v>
      </c>
      <c r="CK1482" s="179" t="str">
        <f t="shared" si="1906"/>
        <v>CK$17</v>
      </c>
      <c r="CL1482" s="179" t="str">
        <f t="shared" si="1906"/>
        <v>CL$17</v>
      </c>
      <c r="CN1482" s="60"/>
      <c r="CO1482" s="179" t="str">
        <f t="shared" ref="CO1482:DL1482" si="1907">CO1455</f>
        <v>CO$17</v>
      </c>
      <c r="CP1482" s="179" t="str">
        <f t="shared" si="1907"/>
        <v>CP$17</v>
      </c>
      <c r="CQ1482" s="179" t="str">
        <f t="shared" si="1907"/>
        <v>CQ$17</v>
      </c>
      <c r="CR1482" s="179" t="str">
        <f t="shared" si="1907"/>
        <v>CR$17</v>
      </c>
      <c r="CS1482" s="179" t="str">
        <f t="shared" si="1907"/>
        <v>CS$17</v>
      </c>
      <c r="CT1482" s="179" t="str">
        <f t="shared" si="1907"/>
        <v>CT$17</v>
      </c>
      <c r="CU1482" s="179" t="str">
        <f t="shared" si="1907"/>
        <v>CU$17</v>
      </c>
      <c r="CV1482" s="179" t="str">
        <f t="shared" si="1907"/>
        <v>CV$17</v>
      </c>
      <c r="CW1482" s="179" t="str">
        <f t="shared" si="1907"/>
        <v>CW$17</v>
      </c>
      <c r="CX1482" s="179" t="str">
        <f t="shared" si="1907"/>
        <v>CX$17</v>
      </c>
      <c r="CY1482" s="179" t="str">
        <f t="shared" si="1907"/>
        <v>CY$17</v>
      </c>
      <c r="CZ1482" s="179" t="str">
        <f t="shared" si="1907"/>
        <v>CZ$17</v>
      </c>
      <c r="DA1482" s="179" t="str">
        <f t="shared" si="1907"/>
        <v>DA$17</v>
      </c>
      <c r="DB1482" s="179" t="str">
        <f t="shared" si="1907"/>
        <v>DB$17</v>
      </c>
      <c r="DC1482" s="179" t="str">
        <f t="shared" si="1907"/>
        <v>DC$17</v>
      </c>
      <c r="DD1482" s="179" t="str">
        <f t="shared" si="1907"/>
        <v>DD$17</v>
      </c>
      <c r="DE1482" s="179" t="str">
        <f t="shared" si="1907"/>
        <v>DE$17</v>
      </c>
      <c r="DF1482" s="179" t="str">
        <f t="shared" si="1907"/>
        <v>DF$17</v>
      </c>
      <c r="DG1482" s="179" t="str">
        <f t="shared" si="1907"/>
        <v>DG$17</v>
      </c>
      <c r="DH1482" s="179" t="str">
        <f t="shared" si="1907"/>
        <v>DH$17</v>
      </c>
      <c r="DI1482" s="179" t="str">
        <f t="shared" si="1907"/>
        <v>DI$17</v>
      </c>
      <c r="DJ1482" s="179" t="str">
        <f t="shared" si="1907"/>
        <v>DJ$17</v>
      </c>
      <c r="DK1482" s="179" t="str">
        <f t="shared" si="1907"/>
        <v>DK$17</v>
      </c>
      <c r="DL1482" s="179" t="str">
        <f t="shared" si="1907"/>
        <v>DL$17</v>
      </c>
    </row>
    <row r="1483" spans="1:116" x14ac:dyDescent="0.4">
      <c r="B1483" t="s">
        <v>332</v>
      </c>
      <c r="D1483" t="s">
        <v>768</v>
      </c>
      <c r="E1483" s="8" t="str">
        <f t="shared" ref="E1483:E1486" si="1908">ROW()&amp;" "&amp;D1483</f>
        <v>1483 FAPPER-S</v>
      </c>
      <c r="G1483" s="191" t="str">
        <f>G1460</f>
        <v>Revenue driven PP&amp;E:</v>
      </c>
      <c r="H1483" s="12"/>
      <c r="I1483" s="60"/>
      <c r="J1483" s="60"/>
      <c r="K1483" s="15"/>
      <c r="L1483" s="15"/>
      <c r="M1483" s="15"/>
      <c r="N1483" s="15"/>
      <c r="O1483" s="15"/>
      <c r="P1483" s="15"/>
      <c r="R1483" s="15"/>
      <c r="S1483" s="179">
        <f t="shared" ref="S1483:AX1483" si="1909">S1456</f>
        <v>0</v>
      </c>
      <c r="T1483" s="179">
        <f t="shared" si="1909"/>
        <v>0</v>
      </c>
      <c r="U1483" s="179">
        <f t="shared" si="1909"/>
        <v>0</v>
      </c>
      <c r="V1483" s="179">
        <f t="shared" si="1909"/>
        <v>0</v>
      </c>
      <c r="W1483" s="179">
        <f t="shared" si="1909"/>
        <v>0</v>
      </c>
      <c r="X1483" s="179">
        <f t="shared" si="1909"/>
        <v>0</v>
      </c>
      <c r="Y1483" s="179">
        <f t="shared" si="1909"/>
        <v>0</v>
      </c>
      <c r="Z1483" s="179">
        <f t="shared" si="1909"/>
        <v>0</v>
      </c>
      <c r="AA1483" s="179">
        <f t="shared" si="1909"/>
        <v>0</v>
      </c>
      <c r="AB1483" s="179">
        <f t="shared" si="1909"/>
        <v>0</v>
      </c>
      <c r="AC1483" s="179">
        <f t="shared" si="1909"/>
        <v>0</v>
      </c>
      <c r="AD1483" s="179">
        <f t="shared" si="1909"/>
        <v>0</v>
      </c>
      <c r="AE1483" s="179">
        <f t="shared" si="1909"/>
        <v>0</v>
      </c>
      <c r="AF1483" s="179">
        <f t="shared" si="1909"/>
        <v>0</v>
      </c>
      <c r="AG1483" s="179">
        <f t="shared" si="1909"/>
        <v>0</v>
      </c>
      <c r="AH1483" s="179">
        <f t="shared" si="1909"/>
        <v>0</v>
      </c>
      <c r="AI1483" s="179">
        <f t="shared" si="1909"/>
        <v>0</v>
      </c>
      <c r="AJ1483" s="179">
        <f t="shared" si="1909"/>
        <v>0</v>
      </c>
      <c r="AK1483" s="179">
        <f t="shared" si="1909"/>
        <v>0</v>
      </c>
      <c r="AL1483" s="179">
        <f t="shared" si="1909"/>
        <v>0</v>
      </c>
      <c r="AM1483" s="179">
        <f t="shared" si="1909"/>
        <v>0</v>
      </c>
      <c r="AN1483" s="179">
        <f t="shared" si="1909"/>
        <v>0</v>
      </c>
      <c r="AO1483" s="179">
        <f t="shared" si="1909"/>
        <v>0</v>
      </c>
      <c r="AP1483" s="179">
        <f t="shared" si="1909"/>
        <v>0</v>
      </c>
      <c r="AQ1483" s="179">
        <f t="shared" si="1909"/>
        <v>0</v>
      </c>
      <c r="AR1483" s="179">
        <f t="shared" si="1909"/>
        <v>0</v>
      </c>
      <c r="AS1483" s="179">
        <f t="shared" si="1909"/>
        <v>0</v>
      </c>
      <c r="AT1483" s="179">
        <f t="shared" si="1909"/>
        <v>0</v>
      </c>
      <c r="AU1483" s="179">
        <f t="shared" si="1909"/>
        <v>0</v>
      </c>
      <c r="AV1483" s="179">
        <f t="shared" si="1909"/>
        <v>0</v>
      </c>
      <c r="AW1483" s="179">
        <f t="shared" si="1909"/>
        <v>0</v>
      </c>
      <c r="AX1483" s="179">
        <f t="shared" si="1909"/>
        <v>0</v>
      </c>
      <c r="AY1483" s="179">
        <f t="shared" ref="AY1483:CD1483" si="1910">AY1456</f>
        <v>0</v>
      </c>
      <c r="AZ1483" s="179">
        <f t="shared" si="1910"/>
        <v>0</v>
      </c>
      <c r="BA1483" s="179">
        <f t="shared" si="1910"/>
        <v>0</v>
      </c>
      <c r="BB1483" s="179">
        <f t="shared" si="1910"/>
        <v>0</v>
      </c>
      <c r="BC1483" s="179">
        <f t="shared" si="1910"/>
        <v>0</v>
      </c>
      <c r="BD1483" s="179">
        <f t="shared" si="1910"/>
        <v>0</v>
      </c>
      <c r="BE1483" s="179">
        <f t="shared" si="1910"/>
        <v>0</v>
      </c>
      <c r="BF1483" s="179">
        <f t="shared" si="1910"/>
        <v>0</v>
      </c>
      <c r="BG1483" s="179">
        <f t="shared" si="1910"/>
        <v>0</v>
      </c>
      <c r="BH1483" s="179">
        <f t="shared" si="1910"/>
        <v>0</v>
      </c>
      <c r="BI1483" s="179">
        <f t="shared" si="1910"/>
        <v>0</v>
      </c>
      <c r="BJ1483" s="179">
        <f t="shared" si="1910"/>
        <v>0</v>
      </c>
      <c r="BK1483" s="179">
        <f t="shared" si="1910"/>
        <v>0</v>
      </c>
      <c r="BL1483" s="179">
        <f t="shared" si="1910"/>
        <v>0</v>
      </c>
      <c r="BM1483" s="179">
        <f t="shared" si="1910"/>
        <v>0</v>
      </c>
      <c r="BN1483" s="179">
        <f t="shared" si="1910"/>
        <v>0</v>
      </c>
      <c r="BO1483" s="179">
        <f t="shared" si="1910"/>
        <v>0</v>
      </c>
      <c r="BP1483" s="179">
        <f t="shared" si="1910"/>
        <v>0</v>
      </c>
      <c r="BQ1483" s="179">
        <f t="shared" si="1910"/>
        <v>0</v>
      </c>
      <c r="BR1483" s="179">
        <f t="shared" si="1910"/>
        <v>0</v>
      </c>
      <c r="BS1483" s="179">
        <f t="shared" si="1910"/>
        <v>0</v>
      </c>
      <c r="BT1483" s="179">
        <f t="shared" si="1910"/>
        <v>0</v>
      </c>
      <c r="BU1483" s="179">
        <f t="shared" si="1910"/>
        <v>0</v>
      </c>
      <c r="BV1483" s="179">
        <f t="shared" si="1910"/>
        <v>0</v>
      </c>
      <c r="BW1483" s="179">
        <f t="shared" si="1910"/>
        <v>0</v>
      </c>
      <c r="BX1483" s="179">
        <f t="shared" si="1910"/>
        <v>0</v>
      </c>
      <c r="BY1483" s="179">
        <f t="shared" si="1910"/>
        <v>0</v>
      </c>
      <c r="BZ1483" s="179">
        <f t="shared" si="1910"/>
        <v>0</v>
      </c>
      <c r="CA1483" s="179">
        <f t="shared" si="1910"/>
        <v>0</v>
      </c>
      <c r="CB1483" s="179">
        <f t="shared" si="1910"/>
        <v>0</v>
      </c>
      <c r="CC1483" s="179">
        <f t="shared" si="1910"/>
        <v>0</v>
      </c>
      <c r="CD1483" s="179">
        <f t="shared" si="1910"/>
        <v>0</v>
      </c>
      <c r="CE1483" s="179">
        <f t="shared" ref="CE1483:CL1483" si="1911">CE1456</f>
        <v>0</v>
      </c>
      <c r="CF1483" s="179">
        <f t="shared" si="1911"/>
        <v>0</v>
      </c>
      <c r="CG1483" s="179">
        <f t="shared" si="1911"/>
        <v>0</v>
      </c>
      <c r="CH1483" s="179">
        <f t="shared" si="1911"/>
        <v>0</v>
      </c>
      <c r="CI1483" s="179">
        <f t="shared" si="1911"/>
        <v>0</v>
      </c>
      <c r="CJ1483" s="179">
        <f t="shared" si="1911"/>
        <v>0</v>
      </c>
      <c r="CK1483" s="179">
        <f t="shared" si="1911"/>
        <v>0</v>
      </c>
      <c r="CL1483" s="179">
        <f t="shared" si="1911"/>
        <v>0</v>
      </c>
      <c r="CN1483" s="60"/>
      <c r="CO1483" s="179">
        <f t="shared" ref="CO1483:DL1483" si="1912">CO1456</f>
        <v>0</v>
      </c>
      <c r="CP1483" s="179">
        <f t="shared" si="1912"/>
        <v>0</v>
      </c>
      <c r="CQ1483" s="179">
        <f t="shared" si="1912"/>
        <v>0</v>
      </c>
      <c r="CR1483" s="179">
        <f t="shared" si="1912"/>
        <v>0</v>
      </c>
      <c r="CS1483" s="179">
        <f t="shared" si="1912"/>
        <v>0</v>
      </c>
      <c r="CT1483" s="179">
        <f t="shared" si="1912"/>
        <v>0</v>
      </c>
      <c r="CU1483" s="179">
        <f t="shared" si="1912"/>
        <v>0</v>
      </c>
      <c r="CV1483" s="179">
        <f t="shared" si="1912"/>
        <v>0</v>
      </c>
      <c r="CW1483" s="179">
        <f t="shared" si="1912"/>
        <v>0</v>
      </c>
      <c r="CX1483" s="179">
        <f t="shared" si="1912"/>
        <v>0</v>
      </c>
      <c r="CY1483" s="179">
        <f t="shared" si="1912"/>
        <v>0</v>
      </c>
      <c r="CZ1483" s="179">
        <f t="shared" si="1912"/>
        <v>0</v>
      </c>
      <c r="DA1483" s="179">
        <f t="shared" si="1912"/>
        <v>0</v>
      </c>
      <c r="DB1483" s="179">
        <f t="shared" si="1912"/>
        <v>0</v>
      </c>
      <c r="DC1483" s="179">
        <f t="shared" si="1912"/>
        <v>0</v>
      </c>
      <c r="DD1483" s="179">
        <f t="shared" si="1912"/>
        <v>0</v>
      </c>
      <c r="DE1483" s="179">
        <f t="shared" si="1912"/>
        <v>0</v>
      </c>
      <c r="DF1483" s="179">
        <f t="shared" si="1912"/>
        <v>0</v>
      </c>
      <c r="DG1483" s="179">
        <f t="shared" si="1912"/>
        <v>0</v>
      </c>
      <c r="DH1483" s="179">
        <f t="shared" si="1912"/>
        <v>0</v>
      </c>
      <c r="DI1483" s="179">
        <f t="shared" si="1912"/>
        <v>0</v>
      </c>
      <c r="DJ1483" s="179">
        <f t="shared" si="1912"/>
        <v>0</v>
      </c>
      <c r="DK1483" s="179">
        <f t="shared" si="1912"/>
        <v>0</v>
      </c>
      <c r="DL1483" s="179">
        <f t="shared" si="1912"/>
        <v>0</v>
      </c>
    </row>
    <row r="1484" spans="1:116" x14ac:dyDescent="0.4">
      <c r="B1484" t="s">
        <v>332</v>
      </c>
      <c r="D1484" t="s">
        <v>768</v>
      </c>
      <c r="E1484" s="8" t="str">
        <f t="shared" ref="E1484" si="1913">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768</v>
      </c>
      <c r="E1485" s="8" t="str">
        <f t="shared" si="1908"/>
        <v>1485 FAPPER-S</v>
      </c>
      <c r="G1485" s="191" t="str">
        <f>G1458</f>
        <v>Secondary revenue driver</v>
      </c>
      <c r="H1485" s="90"/>
      <c r="I1485" s="213"/>
      <c r="J1485" s="213"/>
      <c r="K1485" s="214"/>
      <c r="L1485" s="214"/>
      <c r="M1485" s="214"/>
      <c r="N1485" s="214"/>
      <c r="O1485" s="214"/>
      <c r="P1485" s="214"/>
      <c r="R1485" s="214"/>
      <c r="S1485" s="4" t="str">
        <f t="shared" ref="S1485:AX1485" si="1914">ADDRESS(ROW(S1477),COLUMN(S1477),2)</f>
        <v>S$1477</v>
      </c>
      <c r="T1485" s="4" t="str">
        <f t="shared" si="1914"/>
        <v>T$1477</v>
      </c>
      <c r="U1485" s="4" t="str">
        <f t="shared" si="1914"/>
        <v>U$1477</v>
      </c>
      <c r="V1485" s="4" t="str">
        <f t="shared" si="1914"/>
        <v>V$1477</v>
      </c>
      <c r="W1485" s="4" t="str">
        <f t="shared" si="1914"/>
        <v>W$1477</v>
      </c>
      <c r="X1485" s="4" t="str">
        <f t="shared" si="1914"/>
        <v>X$1477</v>
      </c>
      <c r="Y1485" s="4" t="str">
        <f t="shared" si="1914"/>
        <v>Y$1477</v>
      </c>
      <c r="Z1485" s="4" t="str">
        <f t="shared" si="1914"/>
        <v>Z$1477</v>
      </c>
      <c r="AA1485" s="4" t="str">
        <f t="shared" si="1914"/>
        <v>AA$1477</v>
      </c>
      <c r="AB1485" s="4" t="str">
        <f t="shared" si="1914"/>
        <v>AB$1477</v>
      </c>
      <c r="AC1485" s="4" t="str">
        <f t="shared" si="1914"/>
        <v>AC$1477</v>
      </c>
      <c r="AD1485" s="4" t="str">
        <f t="shared" si="1914"/>
        <v>AD$1477</v>
      </c>
      <c r="AE1485" s="4" t="str">
        <f t="shared" si="1914"/>
        <v>AE$1477</v>
      </c>
      <c r="AF1485" s="4" t="str">
        <f t="shared" si="1914"/>
        <v>AF$1477</v>
      </c>
      <c r="AG1485" s="4" t="str">
        <f t="shared" si="1914"/>
        <v>AG$1477</v>
      </c>
      <c r="AH1485" s="4" t="str">
        <f t="shared" si="1914"/>
        <v>AH$1477</v>
      </c>
      <c r="AI1485" s="4" t="str">
        <f t="shared" si="1914"/>
        <v>AI$1477</v>
      </c>
      <c r="AJ1485" s="4" t="str">
        <f t="shared" si="1914"/>
        <v>AJ$1477</v>
      </c>
      <c r="AK1485" s="4" t="str">
        <f t="shared" si="1914"/>
        <v>AK$1477</v>
      </c>
      <c r="AL1485" s="4" t="str">
        <f t="shared" si="1914"/>
        <v>AL$1477</v>
      </c>
      <c r="AM1485" s="4" t="str">
        <f t="shared" si="1914"/>
        <v>AM$1477</v>
      </c>
      <c r="AN1485" s="4" t="str">
        <f t="shared" si="1914"/>
        <v>AN$1477</v>
      </c>
      <c r="AO1485" s="4" t="str">
        <f t="shared" si="1914"/>
        <v>AO$1477</v>
      </c>
      <c r="AP1485" s="4" t="str">
        <f t="shared" si="1914"/>
        <v>AP$1477</v>
      </c>
      <c r="AQ1485" s="4" t="str">
        <f t="shared" si="1914"/>
        <v>AQ$1477</v>
      </c>
      <c r="AR1485" s="4" t="str">
        <f t="shared" si="1914"/>
        <v>AR$1477</v>
      </c>
      <c r="AS1485" s="4" t="str">
        <f t="shared" si="1914"/>
        <v>AS$1477</v>
      </c>
      <c r="AT1485" s="4" t="str">
        <f t="shared" si="1914"/>
        <v>AT$1477</v>
      </c>
      <c r="AU1485" s="4" t="str">
        <f t="shared" si="1914"/>
        <v>AU$1477</v>
      </c>
      <c r="AV1485" s="4" t="str">
        <f t="shared" si="1914"/>
        <v>AV$1477</v>
      </c>
      <c r="AW1485" s="4" t="str">
        <f t="shared" si="1914"/>
        <v>AW$1477</v>
      </c>
      <c r="AX1485" s="4" t="str">
        <f t="shared" si="1914"/>
        <v>AX$1477</v>
      </c>
      <c r="AY1485" s="4" t="str">
        <f t="shared" ref="AY1485:CD1485" si="1915">ADDRESS(ROW(AY1477),COLUMN(AY1477),2)</f>
        <v>AY$1477</v>
      </c>
      <c r="AZ1485" s="4" t="str">
        <f t="shared" si="1915"/>
        <v>AZ$1477</v>
      </c>
      <c r="BA1485" s="4" t="str">
        <f t="shared" si="1915"/>
        <v>BA$1477</v>
      </c>
      <c r="BB1485" s="4" t="str">
        <f t="shared" si="1915"/>
        <v>BB$1477</v>
      </c>
      <c r="BC1485" s="4" t="str">
        <f t="shared" si="1915"/>
        <v>BC$1477</v>
      </c>
      <c r="BD1485" s="4" t="str">
        <f t="shared" si="1915"/>
        <v>BD$1477</v>
      </c>
      <c r="BE1485" s="4" t="str">
        <f t="shared" si="1915"/>
        <v>BE$1477</v>
      </c>
      <c r="BF1485" s="4" t="str">
        <f t="shared" si="1915"/>
        <v>BF$1477</v>
      </c>
      <c r="BG1485" s="4" t="str">
        <f t="shared" si="1915"/>
        <v>BG$1477</v>
      </c>
      <c r="BH1485" s="4" t="str">
        <f t="shared" si="1915"/>
        <v>BH$1477</v>
      </c>
      <c r="BI1485" s="4" t="str">
        <f t="shared" si="1915"/>
        <v>BI$1477</v>
      </c>
      <c r="BJ1485" s="4" t="str">
        <f t="shared" si="1915"/>
        <v>BJ$1477</v>
      </c>
      <c r="BK1485" s="4" t="str">
        <f t="shared" si="1915"/>
        <v>BK$1477</v>
      </c>
      <c r="BL1485" s="4" t="str">
        <f t="shared" si="1915"/>
        <v>BL$1477</v>
      </c>
      <c r="BM1485" s="4" t="str">
        <f t="shared" si="1915"/>
        <v>BM$1477</v>
      </c>
      <c r="BN1485" s="4" t="str">
        <f t="shared" si="1915"/>
        <v>BN$1477</v>
      </c>
      <c r="BO1485" s="4" t="str">
        <f t="shared" si="1915"/>
        <v>BO$1477</v>
      </c>
      <c r="BP1485" s="4" t="str">
        <f t="shared" si="1915"/>
        <v>BP$1477</v>
      </c>
      <c r="BQ1485" s="4" t="str">
        <f t="shared" si="1915"/>
        <v>BQ$1477</v>
      </c>
      <c r="BR1485" s="4" t="str">
        <f t="shared" si="1915"/>
        <v>BR$1477</v>
      </c>
      <c r="BS1485" s="4" t="str">
        <f t="shared" si="1915"/>
        <v>BS$1477</v>
      </c>
      <c r="BT1485" s="4" t="str">
        <f t="shared" si="1915"/>
        <v>BT$1477</v>
      </c>
      <c r="BU1485" s="4" t="str">
        <f t="shared" si="1915"/>
        <v>BU$1477</v>
      </c>
      <c r="BV1485" s="4" t="str">
        <f t="shared" si="1915"/>
        <v>BV$1477</v>
      </c>
      <c r="BW1485" s="4" t="str">
        <f t="shared" si="1915"/>
        <v>BW$1477</v>
      </c>
      <c r="BX1485" s="4" t="str">
        <f t="shared" si="1915"/>
        <v>BX$1477</v>
      </c>
      <c r="BY1485" s="4" t="str">
        <f t="shared" si="1915"/>
        <v>BY$1477</v>
      </c>
      <c r="BZ1485" s="4" t="str">
        <f t="shared" si="1915"/>
        <v>BZ$1477</v>
      </c>
      <c r="CA1485" s="4" t="str">
        <f t="shared" si="1915"/>
        <v>CA$1477</v>
      </c>
      <c r="CB1485" s="4" t="str">
        <f t="shared" si="1915"/>
        <v>CB$1477</v>
      </c>
      <c r="CC1485" s="4" t="str">
        <f t="shared" si="1915"/>
        <v>CC$1477</v>
      </c>
      <c r="CD1485" s="4" t="str">
        <f t="shared" si="1915"/>
        <v>CD$1477</v>
      </c>
      <c r="CE1485" s="4" t="str">
        <f t="shared" ref="CE1485:CL1485" si="1916">ADDRESS(ROW(CE1477),COLUMN(CE1477),2)</f>
        <v>CE$1477</v>
      </c>
      <c r="CF1485" s="4" t="str">
        <f t="shared" si="1916"/>
        <v>CF$1477</v>
      </c>
      <c r="CG1485" s="4" t="str">
        <f t="shared" si="1916"/>
        <v>CG$1477</v>
      </c>
      <c r="CH1485" s="4" t="str">
        <f t="shared" si="1916"/>
        <v>CH$1477</v>
      </c>
      <c r="CI1485" s="4" t="str">
        <f t="shared" si="1916"/>
        <v>CI$1477</v>
      </c>
      <c r="CJ1485" s="4" t="str">
        <f t="shared" si="1916"/>
        <v>CJ$1477</v>
      </c>
      <c r="CK1485" s="4" t="str">
        <f t="shared" si="1916"/>
        <v>CK$1477</v>
      </c>
      <c r="CL1485" s="4" t="str">
        <f t="shared" si="1916"/>
        <v>CL$1477</v>
      </c>
      <c r="CN1485" s="213"/>
      <c r="CO1485" s="4" t="str">
        <f t="shared" ref="CO1485:DL1485" si="1917">ADDRESS(ROW(CO1477),COLUMN(CO1477),2)</f>
        <v>CO$1477</v>
      </c>
      <c r="CP1485" s="4" t="str">
        <f t="shared" si="1917"/>
        <v>CP$1477</v>
      </c>
      <c r="CQ1485" s="4" t="str">
        <f t="shared" si="1917"/>
        <v>CQ$1477</v>
      </c>
      <c r="CR1485" s="4" t="str">
        <f t="shared" si="1917"/>
        <v>CR$1477</v>
      </c>
      <c r="CS1485" s="4" t="str">
        <f t="shared" si="1917"/>
        <v>CS$1477</v>
      </c>
      <c r="CT1485" s="4" t="str">
        <f t="shared" si="1917"/>
        <v>CT$1477</v>
      </c>
      <c r="CU1485" s="4" t="str">
        <f t="shared" si="1917"/>
        <v>CU$1477</v>
      </c>
      <c r="CV1485" s="4" t="str">
        <f t="shared" si="1917"/>
        <v>CV$1477</v>
      </c>
      <c r="CW1485" s="4" t="str">
        <f t="shared" si="1917"/>
        <v>CW$1477</v>
      </c>
      <c r="CX1485" s="4" t="str">
        <f t="shared" si="1917"/>
        <v>CX$1477</v>
      </c>
      <c r="CY1485" s="4" t="str">
        <f t="shared" si="1917"/>
        <v>CY$1477</v>
      </c>
      <c r="CZ1485" s="4" t="str">
        <f t="shared" si="1917"/>
        <v>CZ$1477</v>
      </c>
      <c r="DA1485" s="4" t="str">
        <f t="shared" si="1917"/>
        <v>DA$1477</v>
      </c>
      <c r="DB1485" s="4" t="str">
        <f t="shared" si="1917"/>
        <v>DB$1477</v>
      </c>
      <c r="DC1485" s="4" t="str">
        <f t="shared" si="1917"/>
        <v>DC$1477</v>
      </c>
      <c r="DD1485" s="4" t="str">
        <f t="shared" si="1917"/>
        <v>DD$1477</v>
      </c>
      <c r="DE1485" s="4" t="str">
        <f t="shared" si="1917"/>
        <v>DE$1477</v>
      </c>
      <c r="DF1485" s="4" t="str">
        <f t="shared" si="1917"/>
        <v>DF$1477</v>
      </c>
      <c r="DG1485" s="4" t="str">
        <f t="shared" si="1917"/>
        <v>DG$1477</v>
      </c>
      <c r="DH1485" s="4" t="str">
        <f t="shared" si="1917"/>
        <v>DH$1477</v>
      </c>
      <c r="DI1485" s="4" t="str">
        <f t="shared" si="1917"/>
        <v>DI$1477</v>
      </c>
      <c r="DJ1485" s="4" t="str">
        <f t="shared" si="1917"/>
        <v>DJ$1477</v>
      </c>
      <c r="DK1485" s="4" t="str">
        <f t="shared" si="1917"/>
        <v>DK$1477</v>
      </c>
      <c r="DL1485" s="4" t="str">
        <f t="shared" si="1917"/>
        <v>DL$1477</v>
      </c>
    </row>
    <row r="1486" spans="1:116" x14ac:dyDescent="0.4">
      <c r="B1486" t="s">
        <v>332</v>
      </c>
      <c r="D1486" t="s">
        <v>768</v>
      </c>
      <c r="E1486" s="8" t="str">
        <f t="shared" si="1908"/>
        <v>1486 FAPPER-S</v>
      </c>
      <c r="G1486" s="136" t="str">
        <f>G1459</f>
        <v>Secondary volume driver</v>
      </c>
      <c r="H1486" s="12"/>
      <c r="I1486" s="60"/>
      <c r="J1486" s="60"/>
      <c r="K1486" s="15"/>
      <c r="L1486" s="15"/>
      <c r="M1486" s="15"/>
      <c r="N1486" s="15"/>
      <c r="O1486" s="15"/>
      <c r="P1486" s="15"/>
      <c r="R1486" s="15"/>
      <c r="S1486" s="179" t="str">
        <f t="shared" ref="S1486:AX1486" si="1918">S1459</f>
        <v>S$19</v>
      </c>
      <c r="T1486" s="179" t="str">
        <f t="shared" si="1918"/>
        <v>T$19</v>
      </c>
      <c r="U1486" s="179" t="str">
        <f t="shared" si="1918"/>
        <v>U$19</v>
      </c>
      <c r="V1486" s="179" t="str">
        <f t="shared" si="1918"/>
        <v>V$19</v>
      </c>
      <c r="W1486" s="179" t="str">
        <f t="shared" si="1918"/>
        <v>W$19</v>
      </c>
      <c r="X1486" s="179" t="str">
        <f t="shared" si="1918"/>
        <v>X$19</v>
      </c>
      <c r="Y1486" s="179" t="str">
        <f t="shared" si="1918"/>
        <v>Y$19</v>
      </c>
      <c r="Z1486" s="179" t="str">
        <f t="shared" si="1918"/>
        <v>Z$19</v>
      </c>
      <c r="AA1486" s="179" t="str">
        <f t="shared" si="1918"/>
        <v>AA$19</v>
      </c>
      <c r="AB1486" s="179" t="str">
        <f t="shared" si="1918"/>
        <v>AB$19</v>
      </c>
      <c r="AC1486" s="179" t="str">
        <f t="shared" si="1918"/>
        <v>AC$19</v>
      </c>
      <c r="AD1486" s="179" t="str">
        <f t="shared" si="1918"/>
        <v>AD$19</v>
      </c>
      <c r="AE1486" s="179" t="str">
        <f t="shared" si="1918"/>
        <v>AE$19</v>
      </c>
      <c r="AF1486" s="179" t="str">
        <f t="shared" si="1918"/>
        <v>AF$19</v>
      </c>
      <c r="AG1486" s="179" t="str">
        <f t="shared" si="1918"/>
        <v>AG$19</v>
      </c>
      <c r="AH1486" s="179" t="str">
        <f t="shared" si="1918"/>
        <v>AH$19</v>
      </c>
      <c r="AI1486" s="179" t="str">
        <f t="shared" si="1918"/>
        <v>AI$19</v>
      </c>
      <c r="AJ1486" s="179" t="str">
        <f t="shared" si="1918"/>
        <v>AJ$19</v>
      </c>
      <c r="AK1486" s="179" t="str">
        <f t="shared" si="1918"/>
        <v>AK$19</v>
      </c>
      <c r="AL1486" s="179" t="str">
        <f t="shared" si="1918"/>
        <v>AL$19</v>
      </c>
      <c r="AM1486" s="179" t="str">
        <f t="shared" si="1918"/>
        <v>AM$19</v>
      </c>
      <c r="AN1486" s="179" t="str">
        <f t="shared" si="1918"/>
        <v>AN$19</v>
      </c>
      <c r="AO1486" s="179" t="str">
        <f t="shared" si="1918"/>
        <v>AO$19</v>
      </c>
      <c r="AP1486" s="179" t="str">
        <f t="shared" si="1918"/>
        <v>AP$19</v>
      </c>
      <c r="AQ1486" s="179" t="str">
        <f t="shared" si="1918"/>
        <v>AQ$19</v>
      </c>
      <c r="AR1486" s="179" t="str">
        <f t="shared" si="1918"/>
        <v>AR$19</v>
      </c>
      <c r="AS1486" s="179" t="str">
        <f t="shared" si="1918"/>
        <v>AS$19</v>
      </c>
      <c r="AT1486" s="179" t="str">
        <f t="shared" si="1918"/>
        <v>AT$19</v>
      </c>
      <c r="AU1486" s="179" t="str">
        <f t="shared" si="1918"/>
        <v>AU$19</v>
      </c>
      <c r="AV1486" s="179" t="str">
        <f t="shared" si="1918"/>
        <v>AV$19</v>
      </c>
      <c r="AW1486" s="179" t="str">
        <f t="shared" si="1918"/>
        <v>AW$19</v>
      </c>
      <c r="AX1486" s="179" t="str">
        <f t="shared" si="1918"/>
        <v>AX$19</v>
      </c>
      <c r="AY1486" s="179" t="str">
        <f t="shared" ref="AY1486:CD1486" si="1919">AY1459</f>
        <v>AY$19</v>
      </c>
      <c r="AZ1486" s="179" t="str">
        <f t="shared" si="1919"/>
        <v>AZ$19</v>
      </c>
      <c r="BA1486" s="179" t="str">
        <f t="shared" si="1919"/>
        <v>BA$19</v>
      </c>
      <c r="BB1486" s="179" t="str">
        <f t="shared" si="1919"/>
        <v>BB$19</v>
      </c>
      <c r="BC1486" s="179" t="str">
        <f t="shared" si="1919"/>
        <v>BC$19</v>
      </c>
      <c r="BD1486" s="179" t="str">
        <f t="shared" si="1919"/>
        <v>BD$19</v>
      </c>
      <c r="BE1486" s="179" t="str">
        <f t="shared" si="1919"/>
        <v>BE$19</v>
      </c>
      <c r="BF1486" s="179" t="str">
        <f t="shared" si="1919"/>
        <v>BF$19</v>
      </c>
      <c r="BG1486" s="179" t="str">
        <f t="shared" si="1919"/>
        <v>BG$19</v>
      </c>
      <c r="BH1486" s="179" t="str">
        <f t="shared" si="1919"/>
        <v>BH$19</v>
      </c>
      <c r="BI1486" s="179" t="str">
        <f t="shared" si="1919"/>
        <v>BI$19</v>
      </c>
      <c r="BJ1486" s="179" t="str">
        <f t="shared" si="1919"/>
        <v>BJ$19</v>
      </c>
      <c r="BK1486" s="179" t="str">
        <f t="shared" si="1919"/>
        <v>BK$19</v>
      </c>
      <c r="BL1486" s="179" t="str">
        <f t="shared" si="1919"/>
        <v>BL$19</v>
      </c>
      <c r="BM1486" s="179" t="str">
        <f t="shared" si="1919"/>
        <v>BM$19</v>
      </c>
      <c r="BN1486" s="179" t="str">
        <f t="shared" si="1919"/>
        <v>BN$19</v>
      </c>
      <c r="BO1486" s="179" t="str">
        <f t="shared" si="1919"/>
        <v>BO$19</v>
      </c>
      <c r="BP1486" s="179" t="str">
        <f t="shared" si="1919"/>
        <v>BP$19</v>
      </c>
      <c r="BQ1486" s="179" t="str">
        <f t="shared" si="1919"/>
        <v>BQ$19</v>
      </c>
      <c r="BR1486" s="179" t="str">
        <f t="shared" si="1919"/>
        <v>BR$19</v>
      </c>
      <c r="BS1486" s="179" t="str">
        <f t="shared" si="1919"/>
        <v>BS$19</v>
      </c>
      <c r="BT1486" s="179" t="str">
        <f t="shared" si="1919"/>
        <v>BT$19</v>
      </c>
      <c r="BU1486" s="179" t="str">
        <f t="shared" si="1919"/>
        <v>BU$19</v>
      </c>
      <c r="BV1486" s="179" t="str">
        <f t="shared" si="1919"/>
        <v>BV$19</v>
      </c>
      <c r="BW1486" s="179" t="str">
        <f t="shared" si="1919"/>
        <v>BW$19</v>
      </c>
      <c r="BX1486" s="179" t="str">
        <f t="shared" si="1919"/>
        <v>BX$19</v>
      </c>
      <c r="BY1486" s="179" t="str">
        <f t="shared" si="1919"/>
        <v>BY$19</v>
      </c>
      <c r="BZ1486" s="179" t="str">
        <f t="shared" si="1919"/>
        <v>BZ$19</v>
      </c>
      <c r="CA1486" s="179" t="str">
        <f t="shared" si="1919"/>
        <v>CA$19</v>
      </c>
      <c r="CB1486" s="179" t="str">
        <f t="shared" si="1919"/>
        <v>CB$19</v>
      </c>
      <c r="CC1486" s="179" t="str">
        <f t="shared" si="1919"/>
        <v>CC$19</v>
      </c>
      <c r="CD1486" s="179" t="str">
        <f t="shared" si="1919"/>
        <v>CD$19</v>
      </c>
      <c r="CE1486" s="179" t="str">
        <f t="shared" ref="CE1486:CL1486" si="1920">CE1459</f>
        <v>CE$19</v>
      </c>
      <c r="CF1486" s="179" t="str">
        <f t="shared" si="1920"/>
        <v>CF$19</v>
      </c>
      <c r="CG1486" s="179" t="str">
        <f t="shared" si="1920"/>
        <v>CG$19</v>
      </c>
      <c r="CH1486" s="179" t="str">
        <f t="shared" si="1920"/>
        <v>CH$19</v>
      </c>
      <c r="CI1486" s="179" t="str">
        <f t="shared" si="1920"/>
        <v>CI$19</v>
      </c>
      <c r="CJ1486" s="179" t="str">
        <f t="shared" si="1920"/>
        <v>CJ$19</v>
      </c>
      <c r="CK1486" s="179" t="str">
        <f t="shared" si="1920"/>
        <v>CK$19</v>
      </c>
      <c r="CL1486" s="179" t="str">
        <f t="shared" si="1920"/>
        <v>CL$19</v>
      </c>
      <c r="CN1486" s="60"/>
      <c r="CO1486" s="179" t="str">
        <f t="shared" ref="CO1486:DL1486" si="1921">CO1459</f>
        <v>CO$19</v>
      </c>
      <c r="CP1486" s="179" t="str">
        <f t="shared" si="1921"/>
        <v>CP$19</v>
      </c>
      <c r="CQ1486" s="179" t="str">
        <f t="shared" si="1921"/>
        <v>CQ$19</v>
      </c>
      <c r="CR1486" s="179" t="str">
        <f t="shared" si="1921"/>
        <v>CR$19</v>
      </c>
      <c r="CS1486" s="179" t="str">
        <f t="shared" si="1921"/>
        <v>CS$19</v>
      </c>
      <c r="CT1486" s="179" t="str">
        <f t="shared" si="1921"/>
        <v>CT$19</v>
      </c>
      <c r="CU1486" s="179" t="str">
        <f t="shared" si="1921"/>
        <v>CU$19</v>
      </c>
      <c r="CV1486" s="179" t="str">
        <f t="shared" si="1921"/>
        <v>CV$19</v>
      </c>
      <c r="CW1486" s="179" t="str">
        <f t="shared" si="1921"/>
        <v>CW$19</v>
      </c>
      <c r="CX1486" s="179" t="str">
        <f t="shared" si="1921"/>
        <v>CX$19</v>
      </c>
      <c r="CY1486" s="179" t="str">
        <f t="shared" si="1921"/>
        <v>CY$19</v>
      </c>
      <c r="CZ1486" s="179" t="str">
        <f t="shared" si="1921"/>
        <v>CZ$19</v>
      </c>
      <c r="DA1486" s="179" t="str">
        <f t="shared" si="1921"/>
        <v>DA$19</v>
      </c>
      <c r="DB1486" s="179" t="str">
        <f t="shared" si="1921"/>
        <v>DB$19</v>
      </c>
      <c r="DC1486" s="179" t="str">
        <f t="shared" si="1921"/>
        <v>DC$19</v>
      </c>
      <c r="DD1486" s="179" t="str">
        <f t="shared" si="1921"/>
        <v>DD$19</v>
      </c>
      <c r="DE1486" s="179" t="str">
        <f t="shared" si="1921"/>
        <v>DE$19</v>
      </c>
      <c r="DF1486" s="179" t="str">
        <f t="shared" si="1921"/>
        <v>DF$19</v>
      </c>
      <c r="DG1486" s="179" t="str">
        <f t="shared" si="1921"/>
        <v>DG$19</v>
      </c>
      <c r="DH1486" s="179" t="str">
        <f t="shared" si="1921"/>
        <v>DH$19</v>
      </c>
      <c r="DI1486" s="179" t="str">
        <f t="shared" si="1921"/>
        <v>DI$19</v>
      </c>
      <c r="DJ1486" s="179" t="str">
        <f t="shared" si="1921"/>
        <v>DJ$19</v>
      </c>
      <c r="DK1486" s="179" t="str">
        <f t="shared" si="1921"/>
        <v>DK$19</v>
      </c>
      <c r="DL1486" s="179" t="str">
        <f t="shared" si="1921"/>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22">S$20</f>
        <v>S$16</v>
      </c>
      <c r="T1490" s="199" t="str">
        <f t="shared" si="1922"/>
        <v>T$16</v>
      </c>
      <c r="U1490" s="199" t="str">
        <f t="shared" si="1922"/>
        <v>U$16</v>
      </c>
      <c r="V1490" s="199" t="str">
        <f t="shared" si="1922"/>
        <v>V$16</v>
      </c>
      <c r="W1490" s="199" t="str">
        <f t="shared" si="1922"/>
        <v>W$16</v>
      </c>
      <c r="X1490" s="199" t="str">
        <f t="shared" si="1922"/>
        <v>X$16</v>
      </c>
      <c r="Y1490" s="199" t="str">
        <f t="shared" si="1922"/>
        <v>Y$16</v>
      </c>
      <c r="Z1490" s="199" t="str">
        <f t="shared" si="1922"/>
        <v>Z$16</v>
      </c>
      <c r="AA1490" s="199" t="str">
        <f t="shared" si="1922"/>
        <v>AA$16</v>
      </c>
      <c r="AB1490" s="199" t="str">
        <f t="shared" si="1922"/>
        <v>AB$16</v>
      </c>
      <c r="AC1490" s="199" t="str">
        <f t="shared" si="1922"/>
        <v>AC$16</v>
      </c>
      <c r="AD1490" s="199" t="str">
        <f t="shared" si="1922"/>
        <v>AD$16</v>
      </c>
      <c r="AE1490" s="199" t="str">
        <f t="shared" si="1922"/>
        <v>AE$16</v>
      </c>
      <c r="AF1490" s="199" t="str">
        <f t="shared" si="1922"/>
        <v>AF$16</v>
      </c>
      <c r="AG1490" s="199" t="str">
        <f t="shared" si="1922"/>
        <v>AG$16</v>
      </c>
      <c r="AH1490" s="199" t="str">
        <f t="shared" si="1922"/>
        <v>AH$16</v>
      </c>
      <c r="AI1490" s="199" t="str">
        <f t="shared" si="1922"/>
        <v>AI$16</v>
      </c>
      <c r="AJ1490" s="199" t="str">
        <f t="shared" si="1922"/>
        <v>AJ$16</v>
      </c>
      <c r="AK1490" s="199" t="str">
        <f t="shared" si="1922"/>
        <v>AK$16</v>
      </c>
      <c r="AL1490" s="199" t="str">
        <f t="shared" si="1922"/>
        <v>AL$16</v>
      </c>
      <c r="AM1490" s="199" t="str">
        <f t="shared" si="1922"/>
        <v>AM$16</v>
      </c>
      <c r="AN1490" s="199" t="str">
        <f t="shared" si="1922"/>
        <v>AN$16</v>
      </c>
      <c r="AO1490" s="199" t="str">
        <f t="shared" si="1922"/>
        <v>AO$16</v>
      </c>
      <c r="AP1490" s="199" t="str">
        <f t="shared" si="1922"/>
        <v>AP$16</v>
      </c>
      <c r="AQ1490" s="199" t="str">
        <f t="shared" si="1922"/>
        <v>AQ$16</v>
      </c>
      <c r="AR1490" s="199" t="str">
        <f t="shared" si="1922"/>
        <v>AR$16</v>
      </c>
      <c r="AS1490" s="199" t="str">
        <f t="shared" si="1922"/>
        <v>AS$16</v>
      </c>
      <c r="AT1490" s="199" t="str">
        <f t="shared" si="1922"/>
        <v>AT$16</v>
      </c>
      <c r="AU1490" s="199" t="str">
        <f t="shared" si="1922"/>
        <v>AU$16</v>
      </c>
      <c r="AV1490" s="199" t="str">
        <f t="shared" si="1922"/>
        <v>AV$16</v>
      </c>
      <c r="AW1490" s="199" t="str">
        <f t="shared" si="1922"/>
        <v>AW$16</v>
      </c>
      <c r="AX1490" s="199" t="str">
        <f t="shared" si="1922"/>
        <v>AX$16</v>
      </c>
      <c r="AY1490" s="199" t="str">
        <f t="shared" ref="AY1490:CD1490" si="1923">AY$20</f>
        <v>AY$16</v>
      </c>
      <c r="AZ1490" s="199" t="str">
        <f t="shared" si="1923"/>
        <v>AZ$16</v>
      </c>
      <c r="BA1490" s="199" t="str">
        <f t="shared" si="1923"/>
        <v>BA$16</v>
      </c>
      <c r="BB1490" s="199" t="str">
        <f t="shared" si="1923"/>
        <v>BB$16</v>
      </c>
      <c r="BC1490" s="199" t="str">
        <f t="shared" si="1923"/>
        <v>BC$16</v>
      </c>
      <c r="BD1490" s="199" t="str">
        <f t="shared" si="1923"/>
        <v>BD$16</v>
      </c>
      <c r="BE1490" s="199" t="str">
        <f t="shared" si="1923"/>
        <v>BE$16</v>
      </c>
      <c r="BF1490" s="199" t="str">
        <f t="shared" si="1923"/>
        <v>BF$16</v>
      </c>
      <c r="BG1490" s="199" t="str">
        <f t="shared" si="1923"/>
        <v>BG$16</v>
      </c>
      <c r="BH1490" s="199" t="str">
        <f t="shared" si="1923"/>
        <v>BH$16</v>
      </c>
      <c r="BI1490" s="199" t="str">
        <f t="shared" si="1923"/>
        <v>BI$16</v>
      </c>
      <c r="BJ1490" s="199" t="str">
        <f t="shared" si="1923"/>
        <v>BJ$16</v>
      </c>
      <c r="BK1490" s="199" t="str">
        <f t="shared" si="1923"/>
        <v>BK$16</v>
      </c>
      <c r="BL1490" s="199" t="str">
        <f t="shared" si="1923"/>
        <v>BL$16</v>
      </c>
      <c r="BM1490" s="199" t="str">
        <f t="shared" si="1923"/>
        <v>BM$16</v>
      </c>
      <c r="BN1490" s="199" t="str">
        <f t="shared" si="1923"/>
        <v>BN$16</v>
      </c>
      <c r="BO1490" s="199" t="str">
        <f t="shared" si="1923"/>
        <v>BO$16</v>
      </c>
      <c r="BP1490" s="199" t="str">
        <f t="shared" si="1923"/>
        <v>BP$16</v>
      </c>
      <c r="BQ1490" s="199" t="str">
        <f t="shared" si="1923"/>
        <v>BQ$16</v>
      </c>
      <c r="BR1490" s="199" t="str">
        <f t="shared" si="1923"/>
        <v>BR$16</v>
      </c>
      <c r="BS1490" s="199" t="str">
        <f t="shared" si="1923"/>
        <v>BS$16</v>
      </c>
      <c r="BT1490" s="199" t="str">
        <f t="shared" si="1923"/>
        <v>BT$16</v>
      </c>
      <c r="BU1490" s="199" t="str">
        <f t="shared" si="1923"/>
        <v>BU$16</v>
      </c>
      <c r="BV1490" s="199" t="str">
        <f t="shared" si="1923"/>
        <v>BV$16</v>
      </c>
      <c r="BW1490" s="199" t="str">
        <f t="shared" si="1923"/>
        <v>BW$16</v>
      </c>
      <c r="BX1490" s="199" t="str">
        <f t="shared" si="1923"/>
        <v>BX$16</v>
      </c>
      <c r="BY1490" s="199" t="str">
        <f t="shared" si="1923"/>
        <v>BY$16</v>
      </c>
      <c r="BZ1490" s="199" t="str">
        <f t="shared" si="1923"/>
        <v>BZ$16</v>
      </c>
      <c r="CA1490" s="199" t="str">
        <f t="shared" si="1923"/>
        <v>CA$16</v>
      </c>
      <c r="CB1490" s="199" t="str">
        <f t="shared" si="1923"/>
        <v>CB$16</v>
      </c>
      <c r="CC1490" s="199" t="str">
        <f t="shared" si="1923"/>
        <v>CC$16</v>
      </c>
      <c r="CD1490" s="199" t="str">
        <f t="shared" si="1923"/>
        <v>CD$16</v>
      </c>
      <c r="CE1490" s="199" t="str">
        <f t="shared" ref="CE1490:CL1490" si="1924">CE$20</f>
        <v>CE$16</v>
      </c>
      <c r="CF1490" s="199" t="str">
        <f t="shared" si="1924"/>
        <v>CF$16</v>
      </c>
      <c r="CG1490" s="199" t="str">
        <f t="shared" si="1924"/>
        <v>CG$16</v>
      </c>
      <c r="CH1490" s="199" t="str">
        <f t="shared" si="1924"/>
        <v>CH$16</v>
      </c>
      <c r="CI1490" s="199" t="str">
        <f t="shared" si="1924"/>
        <v>CI$16</v>
      </c>
      <c r="CJ1490" s="199" t="str">
        <f t="shared" si="1924"/>
        <v>CJ$16</v>
      </c>
      <c r="CK1490" s="199" t="str">
        <f t="shared" si="1924"/>
        <v>CK$16</v>
      </c>
      <c r="CL1490" s="199" t="str">
        <f t="shared" si="1924"/>
        <v>CL$16</v>
      </c>
      <c r="CN1490" s="176"/>
      <c r="CO1490" s="199" t="str">
        <f t="shared" ref="CO1490:DL1490" si="1925">CO$20</f>
        <v>CO$16</v>
      </c>
      <c r="CP1490" s="199" t="str">
        <f t="shared" si="1925"/>
        <v>CP$16</v>
      </c>
      <c r="CQ1490" s="199" t="str">
        <f t="shared" si="1925"/>
        <v>CQ$16</v>
      </c>
      <c r="CR1490" s="199" t="str">
        <f t="shared" si="1925"/>
        <v>CR$16</v>
      </c>
      <c r="CS1490" s="199" t="str">
        <f t="shared" si="1925"/>
        <v>CS$16</v>
      </c>
      <c r="CT1490" s="199" t="str">
        <f t="shared" si="1925"/>
        <v>CT$16</v>
      </c>
      <c r="CU1490" s="199" t="str">
        <f t="shared" si="1925"/>
        <v>CU$16</v>
      </c>
      <c r="CV1490" s="199" t="str">
        <f t="shared" si="1925"/>
        <v>CV$16</v>
      </c>
      <c r="CW1490" s="199" t="str">
        <f t="shared" si="1925"/>
        <v>CW$16</v>
      </c>
      <c r="CX1490" s="199" t="str">
        <f t="shared" si="1925"/>
        <v>CX$16</v>
      </c>
      <c r="CY1490" s="199" t="str">
        <f t="shared" si="1925"/>
        <v>CY$16</v>
      </c>
      <c r="CZ1490" s="199" t="str">
        <f t="shared" si="1925"/>
        <v>CZ$16</v>
      </c>
      <c r="DA1490" s="199" t="str">
        <f t="shared" si="1925"/>
        <v>DA$16</v>
      </c>
      <c r="DB1490" s="199" t="str">
        <f t="shared" si="1925"/>
        <v>DB$16</v>
      </c>
      <c r="DC1490" s="199" t="str">
        <f t="shared" si="1925"/>
        <v>DC$16</v>
      </c>
      <c r="DD1490" s="199" t="str">
        <f t="shared" si="1925"/>
        <v>DD$16</v>
      </c>
      <c r="DE1490" s="199" t="str">
        <f t="shared" si="1925"/>
        <v>DE$16</v>
      </c>
      <c r="DF1490" s="199" t="str">
        <f t="shared" si="1925"/>
        <v>DF$16</v>
      </c>
      <c r="DG1490" s="199" t="str">
        <f t="shared" si="1925"/>
        <v>DG$16</v>
      </c>
      <c r="DH1490" s="199" t="str">
        <f t="shared" si="1925"/>
        <v>DH$16</v>
      </c>
      <c r="DI1490" s="199" t="str">
        <f t="shared" si="1925"/>
        <v>DI$16</v>
      </c>
      <c r="DJ1490" s="199" t="str">
        <f t="shared" si="1925"/>
        <v>DJ$16</v>
      </c>
      <c r="DK1490" s="199" t="str">
        <f t="shared" si="1925"/>
        <v>DK$16</v>
      </c>
      <c r="DL1490" s="199" t="str">
        <f t="shared" si="1925"/>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26">S$21</f>
        <v>S$17</v>
      </c>
      <c r="T1491" s="199" t="str">
        <f t="shared" si="1926"/>
        <v>T$17</v>
      </c>
      <c r="U1491" s="199" t="str">
        <f t="shared" si="1926"/>
        <v>U$17</v>
      </c>
      <c r="V1491" s="199" t="str">
        <f t="shared" si="1926"/>
        <v>V$17</v>
      </c>
      <c r="W1491" s="199" t="str">
        <f t="shared" si="1926"/>
        <v>W$17</v>
      </c>
      <c r="X1491" s="199" t="str">
        <f t="shared" si="1926"/>
        <v>X$17</v>
      </c>
      <c r="Y1491" s="199" t="str">
        <f t="shared" si="1926"/>
        <v>Y$17</v>
      </c>
      <c r="Z1491" s="199" t="str">
        <f t="shared" si="1926"/>
        <v>Z$17</v>
      </c>
      <c r="AA1491" s="199" t="str">
        <f t="shared" si="1926"/>
        <v>AA$17</v>
      </c>
      <c r="AB1491" s="199" t="str">
        <f t="shared" si="1926"/>
        <v>AB$17</v>
      </c>
      <c r="AC1491" s="199" t="str">
        <f t="shared" si="1926"/>
        <v>AC$17</v>
      </c>
      <c r="AD1491" s="199" t="str">
        <f t="shared" si="1926"/>
        <v>AD$17</v>
      </c>
      <c r="AE1491" s="199" t="str">
        <f t="shared" si="1926"/>
        <v>AE$17</v>
      </c>
      <c r="AF1491" s="199" t="str">
        <f t="shared" si="1926"/>
        <v>AF$17</v>
      </c>
      <c r="AG1491" s="199" t="str">
        <f t="shared" si="1926"/>
        <v>AG$17</v>
      </c>
      <c r="AH1491" s="199" t="str">
        <f t="shared" si="1926"/>
        <v>AH$17</v>
      </c>
      <c r="AI1491" s="199" t="str">
        <f t="shared" si="1926"/>
        <v>AI$17</v>
      </c>
      <c r="AJ1491" s="199" t="str">
        <f t="shared" si="1926"/>
        <v>AJ$17</v>
      </c>
      <c r="AK1491" s="199" t="str">
        <f t="shared" si="1926"/>
        <v>AK$17</v>
      </c>
      <c r="AL1491" s="199" t="str">
        <f t="shared" si="1926"/>
        <v>AL$17</v>
      </c>
      <c r="AM1491" s="199" t="str">
        <f t="shared" si="1926"/>
        <v>AM$17</v>
      </c>
      <c r="AN1491" s="199" t="str">
        <f t="shared" si="1926"/>
        <v>AN$17</v>
      </c>
      <c r="AO1491" s="199" t="str">
        <f t="shared" si="1926"/>
        <v>AO$17</v>
      </c>
      <c r="AP1491" s="199" t="str">
        <f t="shared" si="1926"/>
        <v>AP$17</v>
      </c>
      <c r="AQ1491" s="199" t="str">
        <f t="shared" si="1926"/>
        <v>AQ$17</v>
      </c>
      <c r="AR1491" s="199" t="str">
        <f t="shared" si="1926"/>
        <v>AR$17</v>
      </c>
      <c r="AS1491" s="199" t="str">
        <f t="shared" si="1926"/>
        <v>AS$17</v>
      </c>
      <c r="AT1491" s="199" t="str">
        <f t="shared" si="1926"/>
        <v>AT$17</v>
      </c>
      <c r="AU1491" s="199" t="str">
        <f t="shared" si="1926"/>
        <v>AU$17</v>
      </c>
      <c r="AV1491" s="199" t="str">
        <f t="shared" si="1926"/>
        <v>AV$17</v>
      </c>
      <c r="AW1491" s="199" t="str">
        <f t="shared" si="1926"/>
        <v>AW$17</v>
      </c>
      <c r="AX1491" s="199" t="str">
        <f t="shared" si="1926"/>
        <v>AX$17</v>
      </c>
      <c r="AY1491" s="199" t="str">
        <f t="shared" ref="AY1491:CD1491" si="1927">AY$21</f>
        <v>AY$17</v>
      </c>
      <c r="AZ1491" s="199" t="str">
        <f t="shared" si="1927"/>
        <v>AZ$17</v>
      </c>
      <c r="BA1491" s="199" t="str">
        <f t="shared" si="1927"/>
        <v>BA$17</v>
      </c>
      <c r="BB1491" s="199" t="str">
        <f t="shared" si="1927"/>
        <v>BB$17</v>
      </c>
      <c r="BC1491" s="199" t="str">
        <f t="shared" si="1927"/>
        <v>BC$17</v>
      </c>
      <c r="BD1491" s="199" t="str">
        <f t="shared" si="1927"/>
        <v>BD$17</v>
      </c>
      <c r="BE1491" s="199" t="str">
        <f t="shared" si="1927"/>
        <v>BE$17</v>
      </c>
      <c r="BF1491" s="199" t="str">
        <f t="shared" si="1927"/>
        <v>BF$17</v>
      </c>
      <c r="BG1491" s="199" t="str">
        <f t="shared" si="1927"/>
        <v>BG$17</v>
      </c>
      <c r="BH1491" s="199" t="str">
        <f t="shared" si="1927"/>
        <v>BH$17</v>
      </c>
      <c r="BI1491" s="199" t="str">
        <f t="shared" si="1927"/>
        <v>BI$17</v>
      </c>
      <c r="BJ1491" s="199" t="str">
        <f t="shared" si="1927"/>
        <v>BJ$17</v>
      </c>
      <c r="BK1491" s="199" t="str">
        <f t="shared" si="1927"/>
        <v>BK$17</v>
      </c>
      <c r="BL1491" s="199" t="str">
        <f t="shared" si="1927"/>
        <v>BL$17</v>
      </c>
      <c r="BM1491" s="199" t="str">
        <f t="shared" si="1927"/>
        <v>BM$17</v>
      </c>
      <c r="BN1491" s="199" t="str">
        <f t="shared" si="1927"/>
        <v>BN$17</v>
      </c>
      <c r="BO1491" s="199" t="str">
        <f t="shared" si="1927"/>
        <v>BO$17</v>
      </c>
      <c r="BP1491" s="199" t="str">
        <f t="shared" si="1927"/>
        <v>BP$17</v>
      </c>
      <c r="BQ1491" s="199" t="str">
        <f t="shared" si="1927"/>
        <v>BQ$17</v>
      </c>
      <c r="BR1491" s="199" t="str">
        <f t="shared" si="1927"/>
        <v>BR$17</v>
      </c>
      <c r="BS1491" s="199" t="str">
        <f t="shared" si="1927"/>
        <v>BS$17</v>
      </c>
      <c r="BT1491" s="199" t="str">
        <f t="shared" si="1927"/>
        <v>BT$17</v>
      </c>
      <c r="BU1491" s="199" t="str">
        <f t="shared" si="1927"/>
        <v>BU$17</v>
      </c>
      <c r="BV1491" s="199" t="str">
        <f t="shared" si="1927"/>
        <v>BV$17</v>
      </c>
      <c r="BW1491" s="199" t="str">
        <f t="shared" si="1927"/>
        <v>BW$17</v>
      </c>
      <c r="BX1491" s="199" t="str">
        <f t="shared" si="1927"/>
        <v>BX$17</v>
      </c>
      <c r="BY1491" s="199" t="str">
        <f t="shared" si="1927"/>
        <v>BY$17</v>
      </c>
      <c r="BZ1491" s="199" t="str">
        <f t="shared" si="1927"/>
        <v>BZ$17</v>
      </c>
      <c r="CA1491" s="199" t="str">
        <f t="shared" si="1927"/>
        <v>CA$17</v>
      </c>
      <c r="CB1491" s="199" t="str">
        <f t="shared" si="1927"/>
        <v>CB$17</v>
      </c>
      <c r="CC1491" s="199" t="str">
        <f t="shared" si="1927"/>
        <v>CC$17</v>
      </c>
      <c r="CD1491" s="199" t="str">
        <f t="shared" si="1927"/>
        <v>CD$17</v>
      </c>
      <c r="CE1491" s="199" t="str">
        <f t="shared" ref="CE1491:CL1491" si="1928">CE$21</f>
        <v>CE$17</v>
      </c>
      <c r="CF1491" s="199" t="str">
        <f t="shared" si="1928"/>
        <v>CF$17</v>
      </c>
      <c r="CG1491" s="199" t="str">
        <f t="shared" si="1928"/>
        <v>CG$17</v>
      </c>
      <c r="CH1491" s="199" t="str">
        <f t="shared" si="1928"/>
        <v>CH$17</v>
      </c>
      <c r="CI1491" s="199" t="str">
        <f t="shared" si="1928"/>
        <v>CI$17</v>
      </c>
      <c r="CJ1491" s="199" t="str">
        <f t="shared" si="1928"/>
        <v>CJ$17</v>
      </c>
      <c r="CK1491" s="199" t="str">
        <f t="shared" si="1928"/>
        <v>CK$17</v>
      </c>
      <c r="CL1491" s="199" t="str">
        <f t="shared" si="1928"/>
        <v>CL$17</v>
      </c>
      <c r="CN1491" s="201"/>
      <c r="CO1491" s="199" t="str">
        <f t="shared" ref="CO1491:DL1491" si="1929">CO$21</f>
        <v>CO$17</v>
      </c>
      <c r="CP1491" s="199" t="str">
        <f t="shared" si="1929"/>
        <v>CP$17</v>
      </c>
      <c r="CQ1491" s="199" t="str">
        <f t="shared" si="1929"/>
        <v>CQ$17</v>
      </c>
      <c r="CR1491" s="199" t="str">
        <f t="shared" si="1929"/>
        <v>CR$17</v>
      </c>
      <c r="CS1491" s="199" t="str">
        <f t="shared" si="1929"/>
        <v>CS$17</v>
      </c>
      <c r="CT1491" s="199" t="str">
        <f t="shared" si="1929"/>
        <v>CT$17</v>
      </c>
      <c r="CU1491" s="199" t="str">
        <f t="shared" si="1929"/>
        <v>CU$17</v>
      </c>
      <c r="CV1491" s="199" t="str">
        <f t="shared" si="1929"/>
        <v>CV$17</v>
      </c>
      <c r="CW1491" s="199" t="str">
        <f t="shared" si="1929"/>
        <v>CW$17</v>
      </c>
      <c r="CX1491" s="199" t="str">
        <f t="shared" si="1929"/>
        <v>CX$17</v>
      </c>
      <c r="CY1491" s="199" t="str">
        <f t="shared" si="1929"/>
        <v>CY$17</v>
      </c>
      <c r="CZ1491" s="199" t="str">
        <f t="shared" si="1929"/>
        <v>CZ$17</v>
      </c>
      <c r="DA1491" s="199" t="str">
        <f t="shared" si="1929"/>
        <v>DA$17</v>
      </c>
      <c r="DB1491" s="199" t="str">
        <f t="shared" si="1929"/>
        <v>DB$17</v>
      </c>
      <c r="DC1491" s="199" t="str">
        <f t="shared" si="1929"/>
        <v>DC$17</v>
      </c>
      <c r="DD1491" s="199" t="str">
        <f t="shared" si="1929"/>
        <v>DD$17</v>
      </c>
      <c r="DE1491" s="199" t="str">
        <f t="shared" si="1929"/>
        <v>DE$17</v>
      </c>
      <c r="DF1491" s="199" t="str">
        <f t="shared" si="1929"/>
        <v>DF$17</v>
      </c>
      <c r="DG1491" s="199" t="str">
        <f t="shared" si="1929"/>
        <v>DG$17</v>
      </c>
      <c r="DH1491" s="199" t="str">
        <f t="shared" si="1929"/>
        <v>DH$17</v>
      </c>
      <c r="DI1491" s="199" t="str">
        <f t="shared" si="1929"/>
        <v>DI$17</v>
      </c>
      <c r="DJ1491" s="199" t="str">
        <f t="shared" si="1929"/>
        <v>DJ$17</v>
      </c>
      <c r="DK1491" s="199" t="str">
        <f t="shared" si="1929"/>
        <v>DK$17</v>
      </c>
      <c r="DL1491" s="199" t="str">
        <f t="shared" si="1929"/>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30">S$22</f>
        <v>S$18</v>
      </c>
      <c r="T1494" s="190" t="str">
        <f t="shared" si="1930"/>
        <v>T$18</v>
      </c>
      <c r="U1494" s="190" t="str">
        <f t="shared" si="1930"/>
        <v>U$18</v>
      </c>
      <c r="V1494" s="190" t="str">
        <f t="shared" si="1930"/>
        <v>V$18</v>
      </c>
      <c r="W1494" s="190" t="str">
        <f t="shared" si="1930"/>
        <v>W$18</v>
      </c>
      <c r="X1494" s="190" t="str">
        <f t="shared" si="1930"/>
        <v>X$18</v>
      </c>
      <c r="Y1494" s="190" t="str">
        <f t="shared" si="1930"/>
        <v>Y$18</v>
      </c>
      <c r="Z1494" s="190" t="str">
        <f t="shared" si="1930"/>
        <v>Z$18</v>
      </c>
      <c r="AA1494" s="190" t="str">
        <f t="shared" si="1930"/>
        <v>AA$18</v>
      </c>
      <c r="AB1494" s="190" t="str">
        <f t="shared" si="1930"/>
        <v>AB$18</v>
      </c>
      <c r="AC1494" s="190" t="str">
        <f t="shared" si="1930"/>
        <v>AC$18</v>
      </c>
      <c r="AD1494" s="190" t="str">
        <f t="shared" si="1930"/>
        <v>AD$18</v>
      </c>
      <c r="AE1494" s="190" t="str">
        <f t="shared" si="1930"/>
        <v>AE$18</v>
      </c>
      <c r="AF1494" s="190" t="str">
        <f t="shared" si="1930"/>
        <v>AF$18</v>
      </c>
      <c r="AG1494" s="190" t="str">
        <f t="shared" si="1930"/>
        <v>AG$18</v>
      </c>
      <c r="AH1494" s="190" t="str">
        <f t="shared" si="1930"/>
        <v>AH$18</v>
      </c>
      <c r="AI1494" s="190" t="str">
        <f t="shared" si="1930"/>
        <v>AI$18</v>
      </c>
      <c r="AJ1494" s="190" t="str">
        <f t="shared" si="1930"/>
        <v>AJ$18</v>
      </c>
      <c r="AK1494" s="190" t="str">
        <f t="shared" si="1930"/>
        <v>AK$18</v>
      </c>
      <c r="AL1494" s="190" t="str">
        <f t="shared" si="1930"/>
        <v>AL$18</v>
      </c>
      <c r="AM1494" s="190" t="str">
        <f t="shared" si="1930"/>
        <v>AM$18</v>
      </c>
      <c r="AN1494" s="190" t="str">
        <f t="shared" si="1930"/>
        <v>AN$18</v>
      </c>
      <c r="AO1494" s="190" t="str">
        <f t="shared" si="1930"/>
        <v>AO$18</v>
      </c>
      <c r="AP1494" s="190" t="str">
        <f t="shared" si="1930"/>
        <v>AP$18</v>
      </c>
      <c r="AQ1494" s="190" t="str">
        <f t="shared" si="1930"/>
        <v>AQ$18</v>
      </c>
      <c r="AR1494" s="190" t="str">
        <f t="shared" si="1930"/>
        <v>AR$18</v>
      </c>
      <c r="AS1494" s="190" t="str">
        <f t="shared" si="1930"/>
        <v>AS$18</v>
      </c>
      <c r="AT1494" s="190" t="str">
        <f t="shared" si="1930"/>
        <v>AT$18</v>
      </c>
      <c r="AU1494" s="190" t="str">
        <f t="shared" si="1930"/>
        <v>AU$18</v>
      </c>
      <c r="AV1494" s="190" t="str">
        <f t="shared" si="1930"/>
        <v>AV$18</v>
      </c>
      <c r="AW1494" s="190" t="str">
        <f t="shared" si="1930"/>
        <v>AW$18</v>
      </c>
      <c r="AX1494" s="190" t="str">
        <f t="shared" si="1930"/>
        <v>AX$18</v>
      </c>
      <c r="AY1494" s="190" t="str">
        <f t="shared" ref="AY1494:CD1494" si="1931">AY$22</f>
        <v>AY$18</v>
      </c>
      <c r="AZ1494" s="190" t="str">
        <f t="shared" si="1931"/>
        <v>AZ$18</v>
      </c>
      <c r="BA1494" s="190" t="str">
        <f t="shared" si="1931"/>
        <v>BA$18</v>
      </c>
      <c r="BB1494" s="190" t="str">
        <f t="shared" si="1931"/>
        <v>BB$18</v>
      </c>
      <c r="BC1494" s="190" t="str">
        <f t="shared" si="1931"/>
        <v>BC$18</v>
      </c>
      <c r="BD1494" s="190" t="str">
        <f t="shared" si="1931"/>
        <v>BD$18</v>
      </c>
      <c r="BE1494" s="190" t="str">
        <f t="shared" si="1931"/>
        <v>BE$18</v>
      </c>
      <c r="BF1494" s="190" t="str">
        <f t="shared" si="1931"/>
        <v>BF$18</v>
      </c>
      <c r="BG1494" s="190" t="str">
        <f t="shared" si="1931"/>
        <v>BG$18</v>
      </c>
      <c r="BH1494" s="190" t="str">
        <f t="shared" si="1931"/>
        <v>BH$18</v>
      </c>
      <c r="BI1494" s="190" t="str">
        <f t="shared" si="1931"/>
        <v>BI$18</v>
      </c>
      <c r="BJ1494" s="190" t="str">
        <f t="shared" si="1931"/>
        <v>BJ$18</v>
      </c>
      <c r="BK1494" s="190" t="str">
        <f t="shared" si="1931"/>
        <v>BK$18</v>
      </c>
      <c r="BL1494" s="190" t="str">
        <f t="shared" si="1931"/>
        <v>BL$18</v>
      </c>
      <c r="BM1494" s="190" t="str">
        <f t="shared" si="1931"/>
        <v>BM$18</v>
      </c>
      <c r="BN1494" s="190" t="str">
        <f t="shared" si="1931"/>
        <v>BN$18</v>
      </c>
      <c r="BO1494" s="190" t="str">
        <f t="shared" si="1931"/>
        <v>BO$18</v>
      </c>
      <c r="BP1494" s="190" t="str">
        <f t="shared" si="1931"/>
        <v>BP$18</v>
      </c>
      <c r="BQ1494" s="190" t="str">
        <f t="shared" si="1931"/>
        <v>BQ$18</v>
      </c>
      <c r="BR1494" s="190" t="str">
        <f t="shared" si="1931"/>
        <v>BR$18</v>
      </c>
      <c r="BS1494" s="190" t="str">
        <f t="shared" si="1931"/>
        <v>BS$18</v>
      </c>
      <c r="BT1494" s="190" t="str">
        <f t="shared" si="1931"/>
        <v>BT$18</v>
      </c>
      <c r="BU1494" s="190" t="str">
        <f t="shared" si="1931"/>
        <v>BU$18</v>
      </c>
      <c r="BV1494" s="190" t="str">
        <f t="shared" si="1931"/>
        <v>BV$18</v>
      </c>
      <c r="BW1494" s="190" t="str">
        <f t="shared" si="1931"/>
        <v>BW$18</v>
      </c>
      <c r="BX1494" s="190" t="str">
        <f t="shared" si="1931"/>
        <v>BX$18</v>
      </c>
      <c r="BY1494" s="190" t="str">
        <f t="shared" si="1931"/>
        <v>BY$18</v>
      </c>
      <c r="BZ1494" s="190" t="str">
        <f t="shared" si="1931"/>
        <v>BZ$18</v>
      </c>
      <c r="CA1494" s="190" t="str">
        <f t="shared" si="1931"/>
        <v>CA$18</v>
      </c>
      <c r="CB1494" s="190" t="str">
        <f t="shared" si="1931"/>
        <v>CB$18</v>
      </c>
      <c r="CC1494" s="190" t="str">
        <f t="shared" si="1931"/>
        <v>CC$18</v>
      </c>
      <c r="CD1494" s="190" t="str">
        <f t="shared" si="1931"/>
        <v>CD$18</v>
      </c>
      <c r="CE1494" s="190" t="str">
        <f t="shared" ref="CE1494:CL1494" si="1932">CE$22</f>
        <v>CE$18</v>
      </c>
      <c r="CF1494" s="190" t="str">
        <f t="shared" si="1932"/>
        <v>CF$18</v>
      </c>
      <c r="CG1494" s="190" t="str">
        <f t="shared" si="1932"/>
        <v>CG$18</v>
      </c>
      <c r="CH1494" s="190" t="str">
        <f t="shared" si="1932"/>
        <v>CH$18</v>
      </c>
      <c r="CI1494" s="190" t="str">
        <f t="shared" si="1932"/>
        <v>CI$18</v>
      </c>
      <c r="CJ1494" s="190" t="str">
        <f t="shared" si="1932"/>
        <v>CJ$18</v>
      </c>
      <c r="CK1494" s="190" t="str">
        <f t="shared" si="1932"/>
        <v>CK$18</v>
      </c>
      <c r="CL1494" s="190" t="str">
        <f t="shared" si="1932"/>
        <v>CL$18</v>
      </c>
      <c r="CN1494" s="201"/>
      <c r="CO1494" s="190" t="str">
        <f t="shared" ref="CO1494:DL1494" si="1933">CO$22</f>
        <v>CO$18</v>
      </c>
      <c r="CP1494" s="190" t="str">
        <f t="shared" si="1933"/>
        <v>CP$18</v>
      </c>
      <c r="CQ1494" s="190" t="str">
        <f t="shared" si="1933"/>
        <v>CQ$18</v>
      </c>
      <c r="CR1494" s="190" t="str">
        <f t="shared" si="1933"/>
        <v>CR$18</v>
      </c>
      <c r="CS1494" s="190" t="str">
        <f t="shared" si="1933"/>
        <v>CS$18</v>
      </c>
      <c r="CT1494" s="190" t="str">
        <f t="shared" si="1933"/>
        <v>CT$18</v>
      </c>
      <c r="CU1494" s="190" t="str">
        <f t="shared" si="1933"/>
        <v>CU$18</v>
      </c>
      <c r="CV1494" s="190" t="str">
        <f t="shared" si="1933"/>
        <v>CV$18</v>
      </c>
      <c r="CW1494" s="190" t="str">
        <f t="shared" si="1933"/>
        <v>CW$18</v>
      </c>
      <c r="CX1494" s="190" t="str">
        <f t="shared" si="1933"/>
        <v>CX$18</v>
      </c>
      <c r="CY1494" s="190" t="str">
        <f t="shared" si="1933"/>
        <v>CY$18</v>
      </c>
      <c r="CZ1494" s="190" t="str">
        <f t="shared" si="1933"/>
        <v>CZ$18</v>
      </c>
      <c r="DA1494" s="190" t="str">
        <f t="shared" si="1933"/>
        <v>DA$18</v>
      </c>
      <c r="DB1494" s="190" t="str">
        <f t="shared" si="1933"/>
        <v>DB$18</v>
      </c>
      <c r="DC1494" s="190" t="str">
        <f t="shared" si="1933"/>
        <v>DC$18</v>
      </c>
      <c r="DD1494" s="190" t="str">
        <f t="shared" si="1933"/>
        <v>DD$18</v>
      </c>
      <c r="DE1494" s="190" t="str">
        <f t="shared" si="1933"/>
        <v>DE$18</v>
      </c>
      <c r="DF1494" s="190" t="str">
        <f t="shared" si="1933"/>
        <v>DF$18</v>
      </c>
      <c r="DG1494" s="190" t="str">
        <f t="shared" si="1933"/>
        <v>DG$18</v>
      </c>
      <c r="DH1494" s="190" t="str">
        <f t="shared" si="1933"/>
        <v>DH$18</v>
      </c>
      <c r="DI1494" s="190" t="str">
        <f t="shared" si="1933"/>
        <v>DI$18</v>
      </c>
      <c r="DJ1494" s="190" t="str">
        <f t="shared" si="1933"/>
        <v>DJ$18</v>
      </c>
      <c r="DK1494" s="190" t="str">
        <f t="shared" si="1933"/>
        <v>DK$18</v>
      </c>
      <c r="DL1494" s="190" t="str">
        <f t="shared" si="1933"/>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34">S$23</f>
        <v>S$19</v>
      </c>
      <c r="T1495" s="190" t="str">
        <f t="shared" si="1934"/>
        <v>T$19</v>
      </c>
      <c r="U1495" s="190" t="str">
        <f t="shared" si="1934"/>
        <v>U$19</v>
      </c>
      <c r="V1495" s="190" t="str">
        <f t="shared" si="1934"/>
        <v>V$19</v>
      </c>
      <c r="W1495" s="190" t="str">
        <f t="shared" si="1934"/>
        <v>W$19</v>
      </c>
      <c r="X1495" s="190" t="str">
        <f t="shared" si="1934"/>
        <v>X$19</v>
      </c>
      <c r="Y1495" s="190" t="str">
        <f t="shared" si="1934"/>
        <v>Y$19</v>
      </c>
      <c r="Z1495" s="190" t="str">
        <f t="shared" si="1934"/>
        <v>Z$19</v>
      </c>
      <c r="AA1495" s="190" t="str">
        <f t="shared" si="1934"/>
        <v>AA$19</v>
      </c>
      <c r="AB1495" s="190" t="str">
        <f t="shared" si="1934"/>
        <v>AB$19</v>
      </c>
      <c r="AC1495" s="190" t="str">
        <f t="shared" si="1934"/>
        <v>AC$19</v>
      </c>
      <c r="AD1495" s="190" t="str">
        <f t="shared" si="1934"/>
        <v>AD$19</v>
      </c>
      <c r="AE1495" s="190" t="str">
        <f t="shared" si="1934"/>
        <v>AE$19</v>
      </c>
      <c r="AF1495" s="190" t="str">
        <f t="shared" si="1934"/>
        <v>AF$19</v>
      </c>
      <c r="AG1495" s="190" t="str">
        <f t="shared" si="1934"/>
        <v>AG$19</v>
      </c>
      <c r="AH1495" s="190" t="str">
        <f t="shared" si="1934"/>
        <v>AH$19</v>
      </c>
      <c r="AI1495" s="190" t="str">
        <f t="shared" si="1934"/>
        <v>AI$19</v>
      </c>
      <c r="AJ1495" s="190" t="str">
        <f t="shared" si="1934"/>
        <v>AJ$19</v>
      </c>
      <c r="AK1495" s="190" t="str">
        <f t="shared" si="1934"/>
        <v>AK$19</v>
      </c>
      <c r="AL1495" s="190" t="str">
        <f t="shared" si="1934"/>
        <v>AL$19</v>
      </c>
      <c r="AM1495" s="190" t="str">
        <f t="shared" si="1934"/>
        <v>AM$19</v>
      </c>
      <c r="AN1495" s="190" t="str">
        <f t="shared" si="1934"/>
        <v>AN$19</v>
      </c>
      <c r="AO1495" s="190" t="str">
        <f t="shared" si="1934"/>
        <v>AO$19</v>
      </c>
      <c r="AP1495" s="190" t="str">
        <f t="shared" si="1934"/>
        <v>AP$19</v>
      </c>
      <c r="AQ1495" s="190" t="str">
        <f t="shared" si="1934"/>
        <v>AQ$19</v>
      </c>
      <c r="AR1495" s="190" t="str">
        <f t="shared" si="1934"/>
        <v>AR$19</v>
      </c>
      <c r="AS1495" s="190" t="str">
        <f t="shared" si="1934"/>
        <v>AS$19</v>
      </c>
      <c r="AT1495" s="190" t="str">
        <f t="shared" si="1934"/>
        <v>AT$19</v>
      </c>
      <c r="AU1495" s="190" t="str">
        <f t="shared" si="1934"/>
        <v>AU$19</v>
      </c>
      <c r="AV1495" s="190" t="str">
        <f t="shared" si="1934"/>
        <v>AV$19</v>
      </c>
      <c r="AW1495" s="190" t="str">
        <f t="shared" si="1934"/>
        <v>AW$19</v>
      </c>
      <c r="AX1495" s="190" t="str">
        <f t="shared" si="1934"/>
        <v>AX$19</v>
      </c>
      <c r="AY1495" s="190" t="str">
        <f t="shared" ref="AY1495:CD1495" si="1935">AY$23</f>
        <v>AY$19</v>
      </c>
      <c r="AZ1495" s="190" t="str">
        <f t="shared" si="1935"/>
        <v>AZ$19</v>
      </c>
      <c r="BA1495" s="190" t="str">
        <f t="shared" si="1935"/>
        <v>BA$19</v>
      </c>
      <c r="BB1495" s="190" t="str">
        <f t="shared" si="1935"/>
        <v>BB$19</v>
      </c>
      <c r="BC1495" s="190" t="str">
        <f t="shared" si="1935"/>
        <v>BC$19</v>
      </c>
      <c r="BD1495" s="190" t="str">
        <f t="shared" si="1935"/>
        <v>BD$19</v>
      </c>
      <c r="BE1495" s="190" t="str">
        <f t="shared" si="1935"/>
        <v>BE$19</v>
      </c>
      <c r="BF1495" s="190" t="str">
        <f t="shared" si="1935"/>
        <v>BF$19</v>
      </c>
      <c r="BG1495" s="190" t="str">
        <f t="shared" si="1935"/>
        <v>BG$19</v>
      </c>
      <c r="BH1495" s="190" t="str">
        <f t="shared" si="1935"/>
        <v>BH$19</v>
      </c>
      <c r="BI1495" s="190" t="str">
        <f t="shared" si="1935"/>
        <v>BI$19</v>
      </c>
      <c r="BJ1495" s="190" t="str">
        <f t="shared" si="1935"/>
        <v>BJ$19</v>
      </c>
      <c r="BK1495" s="190" t="str">
        <f t="shared" si="1935"/>
        <v>BK$19</v>
      </c>
      <c r="BL1495" s="190" t="str">
        <f t="shared" si="1935"/>
        <v>BL$19</v>
      </c>
      <c r="BM1495" s="190" t="str">
        <f t="shared" si="1935"/>
        <v>BM$19</v>
      </c>
      <c r="BN1495" s="190" t="str">
        <f t="shared" si="1935"/>
        <v>BN$19</v>
      </c>
      <c r="BO1495" s="190" t="str">
        <f t="shared" si="1935"/>
        <v>BO$19</v>
      </c>
      <c r="BP1495" s="190" t="str">
        <f t="shared" si="1935"/>
        <v>BP$19</v>
      </c>
      <c r="BQ1495" s="190" t="str">
        <f t="shared" si="1935"/>
        <v>BQ$19</v>
      </c>
      <c r="BR1495" s="190" t="str">
        <f t="shared" si="1935"/>
        <v>BR$19</v>
      </c>
      <c r="BS1495" s="190" t="str">
        <f t="shared" si="1935"/>
        <v>BS$19</v>
      </c>
      <c r="BT1495" s="190" t="str">
        <f t="shared" si="1935"/>
        <v>BT$19</v>
      </c>
      <c r="BU1495" s="190" t="str">
        <f t="shared" si="1935"/>
        <v>BU$19</v>
      </c>
      <c r="BV1495" s="190" t="str">
        <f t="shared" si="1935"/>
        <v>BV$19</v>
      </c>
      <c r="BW1495" s="190" t="str">
        <f t="shared" si="1935"/>
        <v>BW$19</v>
      </c>
      <c r="BX1495" s="190" t="str">
        <f t="shared" si="1935"/>
        <v>BX$19</v>
      </c>
      <c r="BY1495" s="190" t="str">
        <f t="shared" si="1935"/>
        <v>BY$19</v>
      </c>
      <c r="BZ1495" s="190" t="str">
        <f t="shared" si="1935"/>
        <v>BZ$19</v>
      </c>
      <c r="CA1495" s="190" t="str">
        <f t="shared" si="1935"/>
        <v>CA$19</v>
      </c>
      <c r="CB1495" s="190" t="str">
        <f t="shared" si="1935"/>
        <v>CB$19</v>
      </c>
      <c r="CC1495" s="190" t="str">
        <f t="shared" si="1935"/>
        <v>CC$19</v>
      </c>
      <c r="CD1495" s="190" t="str">
        <f t="shared" si="1935"/>
        <v>CD$19</v>
      </c>
      <c r="CE1495" s="190" t="str">
        <f t="shared" ref="CE1495:CL1495" si="1936">CE$23</f>
        <v>CE$19</v>
      </c>
      <c r="CF1495" s="190" t="str">
        <f t="shared" si="1936"/>
        <v>CF$19</v>
      </c>
      <c r="CG1495" s="190" t="str">
        <f t="shared" si="1936"/>
        <v>CG$19</v>
      </c>
      <c r="CH1495" s="190" t="str">
        <f t="shared" si="1936"/>
        <v>CH$19</v>
      </c>
      <c r="CI1495" s="190" t="str">
        <f t="shared" si="1936"/>
        <v>CI$19</v>
      </c>
      <c r="CJ1495" s="190" t="str">
        <f t="shared" si="1936"/>
        <v>CJ$19</v>
      </c>
      <c r="CK1495" s="190" t="str">
        <f t="shared" si="1936"/>
        <v>CK$19</v>
      </c>
      <c r="CL1495" s="190" t="str">
        <f t="shared" si="1936"/>
        <v>CL$19</v>
      </c>
      <c r="CN1495" s="201"/>
      <c r="CO1495" s="190" t="str">
        <f t="shared" ref="CO1495:DL1495" si="1937">CO$23</f>
        <v>CO$19</v>
      </c>
      <c r="CP1495" s="190" t="str">
        <f t="shared" si="1937"/>
        <v>CP$19</v>
      </c>
      <c r="CQ1495" s="190" t="str">
        <f t="shared" si="1937"/>
        <v>CQ$19</v>
      </c>
      <c r="CR1495" s="190" t="str">
        <f t="shared" si="1937"/>
        <v>CR$19</v>
      </c>
      <c r="CS1495" s="190" t="str">
        <f t="shared" si="1937"/>
        <v>CS$19</v>
      </c>
      <c r="CT1495" s="190" t="str">
        <f t="shared" si="1937"/>
        <v>CT$19</v>
      </c>
      <c r="CU1495" s="190" t="str">
        <f t="shared" si="1937"/>
        <v>CU$19</v>
      </c>
      <c r="CV1495" s="190" t="str">
        <f t="shared" si="1937"/>
        <v>CV$19</v>
      </c>
      <c r="CW1495" s="190" t="str">
        <f t="shared" si="1937"/>
        <v>CW$19</v>
      </c>
      <c r="CX1495" s="190" t="str">
        <f t="shared" si="1937"/>
        <v>CX$19</v>
      </c>
      <c r="CY1495" s="190" t="str">
        <f t="shared" si="1937"/>
        <v>CY$19</v>
      </c>
      <c r="CZ1495" s="190" t="str">
        <f t="shared" si="1937"/>
        <v>CZ$19</v>
      </c>
      <c r="DA1495" s="190" t="str">
        <f t="shared" si="1937"/>
        <v>DA$19</v>
      </c>
      <c r="DB1495" s="190" t="str">
        <f t="shared" si="1937"/>
        <v>DB$19</v>
      </c>
      <c r="DC1495" s="190" t="str">
        <f t="shared" si="1937"/>
        <v>DC$19</v>
      </c>
      <c r="DD1495" s="190" t="str">
        <f t="shared" si="1937"/>
        <v>DD$19</v>
      </c>
      <c r="DE1495" s="190" t="str">
        <f t="shared" si="1937"/>
        <v>DE$19</v>
      </c>
      <c r="DF1495" s="190" t="str">
        <f t="shared" si="1937"/>
        <v>DF$19</v>
      </c>
      <c r="DG1495" s="190" t="str">
        <f t="shared" si="1937"/>
        <v>DG$19</v>
      </c>
      <c r="DH1495" s="190" t="str">
        <f t="shared" si="1937"/>
        <v>DH$19</v>
      </c>
      <c r="DI1495" s="190" t="str">
        <f t="shared" si="1937"/>
        <v>DI$19</v>
      </c>
      <c r="DJ1495" s="190" t="str">
        <f t="shared" si="1937"/>
        <v>DJ$19</v>
      </c>
      <c r="DK1495" s="190" t="str">
        <f t="shared" si="1937"/>
        <v>DK$19</v>
      </c>
      <c r="DL1495" s="190" t="str">
        <f t="shared" si="1937"/>
        <v>DL$19</v>
      </c>
    </row>
    <row r="1496" spans="1:116" x14ac:dyDescent="0.4">
      <c r="A1496" s="31" t="s">
        <v>218</v>
      </c>
      <c r="C1496" s="31"/>
      <c r="D1496" t="s">
        <v>769</v>
      </c>
      <c r="E1496" s="8" t="str">
        <f t="shared" ref="E1496:E1522" si="1938">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769</v>
      </c>
      <c r="E1497" s="12" t="str">
        <f t="shared" ref="E1497" si="1939">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769</v>
      </c>
      <c r="E1498" s="12" t="str">
        <f t="shared" si="1938"/>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769</v>
      </c>
      <c r="E1499" s="12" t="str">
        <f t="shared" si="1938"/>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769</v>
      </c>
      <c r="E1500" s="12" t="str">
        <f t="shared" si="1938"/>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769</v>
      </c>
      <c r="E1501" s="12" t="str">
        <f t="shared" si="1938"/>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769</v>
      </c>
      <c r="E1502" t="str">
        <f t="shared" si="1938"/>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769</v>
      </c>
      <c r="E1503" t="str">
        <f t="shared" si="1938"/>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769</v>
      </c>
      <c r="E1504" t="str">
        <f t="shared" si="1938"/>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769</v>
      </c>
      <c r="E1505" t="str">
        <f t="shared" si="1938"/>
        <v>1505 LAMORT-S</v>
      </c>
      <c r="G1505" s="158" t="s">
        <v>289</v>
      </c>
      <c r="K1505" s="24">
        <f t="shared" ref="K1505:P1506" ca="1" si="1940">SUMIF($4:$4,K$2,1505:1505)</f>
        <v>2410371.7343070023</v>
      </c>
      <c r="L1505" s="24">
        <f t="shared" ca="1" si="1940"/>
        <v>1817076.3391021655</v>
      </c>
      <c r="M1505" s="24">
        <f t="shared" ca="1" si="1940"/>
        <v>1280465.3505646121</v>
      </c>
      <c r="N1505" s="24">
        <f t="shared" ca="1" si="1940"/>
        <v>795123.04832099844</v>
      </c>
      <c r="O1505" s="24">
        <f t="shared" ca="1" si="1940"/>
        <v>356151.13872759964</v>
      </c>
      <c r="P1505" s="24">
        <f t="shared" ca="1" si="1940"/>
        <v>-40880.680920696119</v>
      </c>
      <c r="R1505"/>
      <c r="S1505" s="80">
        <f>H1502</f>
        <v>0</v>
      </c>
      <c r="T1505" s="62">
        <f t="shared" ref="T1505:AY1505" ca="1" si="1941">S1510</f>
        <v>451875.38971832854</v>
      </c>
      <c r="U1505" s="62">
        <f t="shared" ca="1" si="1941"/>
        <v>856027.20757399953</v>
      </c>
      <c r="V1505" s="62">
        <f t="shared" ca="1" si="1941"/>
        <v>1212853.1499992018</v>
      </c>
      <c r="W1505" s="62">
        <f t="shared" ca="1" si="1941"/>
        <v>1522747.5992891891</v>
      </c>
      <c r="X1505" s="62">
        <f t="shared" ca="1" si="1941"/>
        <v>1786101.6512200886</v>
      </c>
      <c r="Y1505" s="62">
        <f t="shared" ca="1" si="1941"/>
        <v>2003303.1424365591</v>
      </c>
      <c r="Z1505" s="62">
        <f t="shared" ca="1" si="1941"/>
        <v>2174736.6776112206</v>
      </c>
      <c r="AA1505" s="62">
        <f t="shared" ca="1" si="1941"/>
        <v>2300783.6563777551</v>
      </c>
      <c r="AB1505" s="62">
        <f t="shared" ca="1" si="1941"/>
        <v>2381822.3000395643</v>
      </c>
      <c r="AC1505" s="62">
        <f t="shared" ca="1" si="1941"/>
        <v>2418227.6780558536</v>
      </c>
      <c r="AD1505" s="62">
        <f t="shared" ca="1" si="1941"/>
        <v>2410371.7343070023</v>
      </c>
      <c r="AE1505" s="62">
        <f t="shared" ca="1" si="1941"/>
        <v>2358623.3131410531</v>
      </c>
      <c r="AF1505" s="62">
        <f t="shared" ca="1" si="1941"/>
        <v>2307306.1288181534</v>
      </c>
      <c r="AG1505" s="62">
        <f t="shared" ca="1" si="1941"/>
        <v>2256416.5876979446</v>
      </c>
      <c r="AH1505" s="62">
        <f t="shared" ca="1" si="1941"/>
        <v>2205951.1260870709</v>
      </c>
      <c r="AI1505" s="62">
        <f t="shared" ca="1" si="1941"/>
        <v>2155906.2099896213</v>
      </c>
      <c r="AJ1505" s="62">
        <f t="shared" ca="1" si="1941"/>
        <v>2106278.3348596506</v>
      </c>
      <c r="AK1505" s="62">
        <f t="shared" ca="1" si="1941"/>
        <v>2057064.0253557628</v>
      </c>
      <c r="AL1505" s="62">
        <f t="shared" ca="1" si="1941"/>
        <v>2008259.8350977406</v>
      </c>
      <c r="AM1505" s="62">
        <f t="shared" ca="1" si="1941"/>
        <v>1959862.346425202</v>
      </c>
      <c r="AN1505" s="62">
        <f t="shared" ca="1" si="1941"/>
        <v>1911868.170158268</v>
      </c>
      <c r="AO1505" s="62">
        <f t="shared" ca="1" si="1941"/>
        <v>1864273.9453602249</v>
      </c>
      <c r="AP1505" s="62">
        <f t="shared" ca="1" si="1941"/>
        <v>1817076.3391021655</v>
      </c>
      <c r="AQ1505" s="62">
        <f t="shared" ca="1" si="1941"/>
        <v>1770272.0462295902</v>
      </c>
      <c r="AR1505" s="62">
        <f t="shared" ca="1" si="1941"/>
        <v>1723857.7891309527</v>
      </c>
      <c r="AS1505" s="62">
        <f t="shared" ca="1" si="1941"/>
        <v>1677830.3175081373</v>
      </c>
      <c r="AT1505" s="62">
        <f t="shared" ca="1" si="1941"/>
        <v>1632186.4081488454</v>
      </c>
      <c r="AU1505" s="62">
        <f t="shared" ca="1" si="1941"/>
        <v>1586922.8647008808</v>
      </c>
      <c r="AV1505" s="62">
        <f t="shared" ca="1" si="1941"/>
        <v>1542036.5174483159</v>
      </c>
      <c r="AW1505" s="62">
        <f t="shared" ca="1" si="1941"/>
        <v>1497524.2230895224</v>
      </c>
      <c r="AX1505" s="62">
        <f t="shared" ca="1" si="1941"/>
        <v>1453382.8645170522</v>
      </c>
      <c r="AY1505" s="62">
        <f t="shared" ca="1" si="1941"/>
        <v>1409609.3505993527</v>
      </c>
      <c r="AZ1505" s="62">
        <f t="shared" ref="AZ1505:CE1505" ca="1" si="1942">AY1510</f>
        <v>1366200.6159643007</v>
      </c>
      <c r="BA1505" s="62">
        <f t="shared" ca="1" si="1942"/>
        <v>1323153.6207845407</v>
      </c>
      <c r="BB1505" s="62">
        <f t="shared" ca="1" si="1942"/>
        <v>1280465.3505646121</v>
      </c>
      <c r="BC1505" s="62">
        <f t="shared" ca="1" si="1942"/>
        <v>1238132.8159298496</v>
      </c>
      <c r="BD1505" s="62">
        <f t="shared" ca="1" si="1942"/>
        <v>1196153.0524170434</v>
      </c>
      <c r="BE1505" s="62">
        <f t="shared" ca="1" si="1942"/>
        <v>1154523.1202668438</v>
      </c>
      <c r="BF1505" s="62">
        <f t="shared" ca="1" si="1942"/>
        <v>1113240.104217896</v>
      </c>
      <c r="BG1505" s="62">
        <f t="shared" ca="1" si="1942"/>
        <v>1072301.1133026895</v>
      </c>
      <c r="BH1505" s="62">
        <f t="shared" ca="1" si="1942"/>
        <v>1031703.2806451096</v>
      </c>
      <c r="BI1505" s="62">
        <f t="shared" ca="1" si="1942"/>
        <v>991443.76325967617</v>
      </c>
      <c r="BJ1505" s="62">
        <f t="shared" ca="1" si="1942"/>
        <v>951519.74185245472</v>
      </c>
      <c r="BK1505" s="62">
        <f t="shared" ca="1" si="1942"/>
        <v>911928.42062362679</v>
      </c>
      <c r="BL1505" s="62">
        <f t="shared" ca="1" si="1942"/>
        <v>872667.02707170579</v>
      </c>
      <c r="BM1505" s="62">
        <f t="shared" ca="1" si="1942"/>
        <v>833732.81179938407</v>
      </c>
      <c r="BN1505" s="62">
        <f t="shared" ca="1" si="1942"/>
        <v>795123.04832099844</v>
      </c>
      <c r="BO1505" s="62">
        <f t="shared" ca="1" si="1942"/>
        <v>756835.03287159931</v>
      </c>
      <c r="BP1505" s="62">
        <f t="shared" ca="1" si="1942"/>
        <v>718866.08421761182</v>
      </c>
      <c r="BQ1505" s="62">
        <f t="shared" ca="1" si="1942"/>
        <v>681213.5434690743</v>
      </c>
      <c r="BR1505" s="62">
        <f t="shared" ca="1" si="1942"/>
        <v>643874.77389344119</v>
      </c>
      <c r="BS1505" s="62">
        <f t="shared" ca="1" si="1942"/>
        <v>606847.16073093843</v>
      </c>
      <c r="BT1505" s="62">
        <f t="shared" ca="1" si="1942"/>
        <v>570128.11101145647</v>
      </c>
      <c r="BU1505" s="62">
        <f t="shared" ca="1" si="1942"/>
        <v>533715.0533729702</v>
      </c>
      <c r="BV1505" s="62">
        <f t="shared" ca="1" si="1942"/>
        <v>497605.43788147136</v>
      </c>
      <c r="BW1505" s="62">
        <f t="shared" ca="1" si="1942"/>
        <v>461796.73585240159</v>
      </c>
      <c r="BX1505" s="62">
        <f t="shared" ca="1" si="1942"/>
        <v>426286.43967357406</v>
      </c>
      <c r="BY1505" s="62">
        <f t="shared" ca="1" si="1942"/>
        <v>391072.06262957014</v>
      </c>
      <c r="BZ1505" s="62">
        <f t="shared" ca="1" si="1942"/>
        <v>356151.13872759964</v>
      </c>
      <c r="CA1505" s="62">
        <f t="shared" ca="1" si="1942"/>
        <v>321521.22252481221</v>
      </c>
      <c r="CB1505" s="62">
        <f t="shared" ca="1" si="1942"/>
        <v>287179.88895704795</v>
      </c>
      <c r="CC1505" s="62">
        <f t="shared" ca="1" si="1942"/>
        <v>253124.73316901503</v>
      </c>
      <c r="CD1505" s="62">
        <f t="shared" ca="1" si="1942"/>
        <v>219353.37034588249</v>
      </c>
      <c r="CE1505" s="62">
        <f t="shared" ca="1" si="1942"/>
        <v>185863.43554627604</v>
      </c>
      <c r="CF1505" s="62">
        <f t="shared" ref="CF1505:CL1505" ca="1" si="1943">CE1510</f>
        <v>152652.58353666624</v>
      </c>
      <c r="CG1505" s="62">
        <f t="shared" ca="1" si="1943"/>
        <v>119718.48862713657</v>
      </c>
      <c r="CH1505" s="62">
        <f t="shared" ca="1" si="1943"/>
        <v>87058.844508519629</v>
      </c>
      <c r="CI1505" s="62">
        <f t="shared" ca="1" si="1943"/>
        <v>54671.364090891206</v>
      </c>
      <c r="CJ1505" s="62">
        <f t="shared" ca="1" si="1943"/>
        <v>22553.779343409697</v>
      </c>
      <c r="CK1505" s="62">
        <f t="shared" ca="1" si="1943"/>
        <v>-9296.1588645095471</v>
      </c>
      <c r="CL1505" s="62">
        <f t="shared" ca="1" si="1943"/>
        <v>-40880.680920696119</v>
      </c>
      <c r="CO1505" s="62">
        <f t="shared" ref="CO1505:DL1505" si="1944">CN1510</f>
        <v>0</v>
      </c>
      <c r="CP1505" s="62">
        <f t="shared" ca="1" si="1944"/>
        <v>-43957.943615004799</v>
      </c>
      <c r="CQ1505" s="62">
        <f t="shared" ca="1" si="1944"/>
        <v>-45056.892205379918</v>
      </c>
      <c r="CR1505" s="62">
        <f t="shared" ca="1" si="1944"/>
        <v>-46183.314510514414</v>
      </c>
      <c r="CS1505" s="62">
        <f t="shared" ca="1" si="1944"/>
        <v>-47337.897373277272</v>
      </c>
      <c r="CT1505" s="62">
        <f t="shared" ca="1" si="1944"/>
        <v>-48521.344807609203</v>
      </c>
      <c r="CU1505" s="62">
        <f t="shared" ca="1" si="1944"/>
        <v>-49734.378427799435</v>
      </c>
      <c r="CV1505" s="62">
        <f t="shared" ca="1" si="1944"/>
        <v>-50977.737888494419</v>
      </c>
      <c r="CW1505" s="62">
        <f t="shared" ca="1" si="1944"/>
        <v>-52252.18133570678</v>
      </c>
      <c r="CX1505" s="62">
        <f t="shared" ca="1" si="1944"/>
        <v>-53558.485869099452</v>
      </c>
      <c r="CY1505" s="62">
        <f t="shared" ca="1" si="1944"/>
        <v>-54897.448015826936</v>
      </c>
      <c r="CZ1505" s="62">
        <f t="shared" ca="1" si="1944"/>
        <v>-55354.926749292157</v>
      </c>
      <c r="DA1505" s="62">
        <f t="shared" ca="1" si="1944"/>
        <v>-56738.799918024459</v>
      </c>
      <c r="DB1505" s="62">
        <f t="shared" ca="1" si="1944"/>
        <v>-58157.26991597507</v>
      </c>
      <c r="DC1505" s="62">
        <f t="shared" ca="1" si="1944"/>
        <v>-59611.201663874446</v>
      </c>
      <c r="DD1505" s="62">
        <f t="shared" ca="1" si="1944"/>
        <v>-61101.481705471306</v>
      </c>
      <c r="DE1505" s="62">
        <f t="shared" ca="1" si="1944"/>
        <v>-62629.018748108087</v>
      </c>
      <c r="DF1505" s="62">
        <f t="shared" ca="1" si="1944"/>
        <v>-64194.744216810788</v>
      </c>
      <c r="DG1505" s="62">
        <f t="shared" ca="1" si="1944"/>
        <v>-65799.612822231051</v>
      </c>
      <c r="DH1505" s="62">
        <f t="shared" ca="1" si="1944"/>
        <v>-67444.603142786829</v>
      </c>
      <c r="DI1505" s="62">
        <f t="shared" ca="1" si="1944"/>
        <v>-69130.718221356496</v>
      </c>
      <c r="DJ1505" s="62">
        <f t="shared" ca="1" si="1944"/>
        <v>-70858.986176890408</v>
      </c>
      <c r="DK1505" s="62">
        <f t="shared" ca="1" si="1944"/>
        <v>-72630.460831312666</v>
      </c>
      <c r="DL1505" s="62">
        <f t="shared" ca="1" si="1944"/>
        <v>-74446.222352095487</v>
      </c>
    </row>
    <row r="1506" spans="1:116" x14ac:dyDescent="0.4">
      <c r="D1506" t="s">
        <v>769</v>
      </c>
      <c r="E1506" t="str">
        <f t="shared" si="1938"/>
        <v>1506 LAMORT-S</v>
      </c>
      <c r="G1506" s="158" t="str">
        <f>"New loans originated - "&amp;SUBSTITUTE(G1496,":","")</f>
        <v>New loans originated - Volume driven amortizing loan - no defaults</v>
      </c>
      <c r="K1506" s="24">
        <f t="shared" ca="1" si="1940"/>
        <v>500000</v>
      </c>
      <c r="L1506" s="24">
        <f t="shared" ca="1" si="1940"/>
        <v>500000</v>
      </c>
      <c r="M1506" s="24">
        <f t="shared" ca="1" si="1940"/>
        <v>500000</v>
      </c>
      <c r="N1506" s="24">
        <f t="shared" ca="1" si="1940"/>
        <v>500000</v>
      </c>
      <c r="O1506" s="24">
        <f t="shared" ca="1" si="1940"/>
        <v>500000</v>
      </c>
      <c r="P1506" s="24">
        <f t="shared" ca="1" si="1940"/>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769</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769</v>
      </c>
      <c r="E1508" t="str">
        <f>ROW()&amp;" "&amp;D1508</f>
        <v>1508 LAMORT-S</v>
      </c>
      <c r="G1508" s="158" t="str">
        <f>"Prepayment - "&amp;SUBSTITUTE(G1496,":","")</f>
        <v>Prepayment - Volume driven amortizing loan - no defaults</v>
      </c>
      <c r="K1508" s="24">
        <f t="shared" ref="K1508:P1510" si="1945">SUMIF($4:$4,K$2,1508:1508)</f>
        <v>0</v>
      </c>
      <c r="L1508" s="24">
        <f t="shared" si="1945"/>
        <v>0</v>
      </c>
      <c r="M1508" s="24">
        <f t="shared" si="1945"/>
        <v>0</v>
      </c>
      <c r="N1508" s="24">
        <f t="shared" si="1945"/>
        <v>0</v>
      </c>
      <c r="O1508" s="24">
        <f t="shared" si="1945"/>
        <v>0</v>
      </c>
      <c r="P1508" s="24">
        <f t="shared" si="1945"/>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769</v>
      </c>
      <c r="E1509" t="str">
        <f>ROW()&amp;" "&amp;D1509</f>
        <v>1509 LAMORT-S</v>
      </c>
      <c r="G1509" s="158" t="str">
        <f>"Principal payments - "&amp;SUBSTITUTE(G1496,":","")</f>
        <v>Principal payments - Volume driven amortizing loan - no defaults</v>
      </c>
      <c r="K1509" s="138">
        <f t="shared" ca="1" si="1945"/>
        <v>-551748.4211659492</v>
      </c>
      <c r="L1509" s="138">
        <f t="shared" ca="1" si="1945"/>
        <v>-546804.29287257546</v>
      </c>
      <c r="M1509" s="138">
        <f t="shared" ca="1" si="1945"/>
        <v>-542332.53463476256</v>
      </c>
      <c r="N1509" s="138">
        <f t="shared" ca="1" si="1945"/>
        <v>-538288.01544939913</v>
      </c>
      <c r="O1509" s="138">
        <f t="shared" ca="1" si="1945"/>
        <v>-534629.91620278743</v>
      </c>
      <c r="P1509" s="138">
        <f t="shared" ca="1" si="1945"/>
        <v>-531321.31770571833</v>
      </c>
      <c r="R1509"/>
      <c r="S1509" s="226">
        <f t="shared" ref="S1509:AX1509" ca="1" si="1946">S1521-S1512</f>
        <v>-48124.610281671463</v>
      </c>
      <c r="T1509" s="226">
        <f t="shared" ca="1" si="1946"/>
        <v>-95848.18214432901</v>
      </c>
      <c r="U1509" s="226">
        <f t="shared" ca="1" si="1946"/>
        <v>-143174.05757479771</v>
      </c>
      <c r="V1509" s="226">
        <f t="shared" ca="1" si="1946"/>
        <v>-190105.55071001255</v>
      </c>
      <c r="W1509" s="226">
        <f t="shared" ca="1" si="1946"/>
        <v>-236645.94806910056</v>
      </c>
      <c r="X1509" s="226">
        <f t="shared" ca="1" si="1946"/>
        <v>-282798.50878352951</v>
      </c>
      <c r="Y1509" s="226">
        <f t="shared" ca="1" si="1946"/>
        <v>-328566.46482533828</v>
      </c>
      <c r="Z1509" s="226">
        <f t="shared" ca="1" si="1946"/>
        <v>-373953.02123346523</v>
      </c>
      <c r="AA1509" s="226">
        <f t="shared" ca="1" si="1946"/>
        <v>-418961.35633819114</v>
      </c>
      <c r="AB1509" s="226">
        <f t="shared" ca="1" si="1946"/>
        <v>-463594.62198371097</v>
      </c>
      <c r="AC1509" s="226">
        <f t="shared" ca="1" si="1946"/>
        <v>-507855.94374885148</v>
      </c>
      <c r="AD1509" s="226">
        <f t="shared" ca="1" si="1946"/>
        <v>-551748.4211659492</v>
      </c>
      <c r="AE1509" s="226">
        <f t="shared" ca="1" si="1946"/>
        <v>-551317.18432289956</v>
      </c>
      <c r="AF1509" s="226">
        <f t="shared" ca="1" si="1946"/>
        <v>-550889.5411202088</v>
      </c>
      <c r="AG1509" s="226">
        <f t="shared" ca="1" si="1946"/>
        <v>-550465.4616108737</v>
      </c>
      <c r="AH1509" s="226">
        <f t="shared" ca="1" si="1946"/>
        <v>-550044.91609744972</v>
      </c>
      <c r="AI1509" s="226">
        <f t="shared" ca="1" si="1946"/>
        <v>-549627.87512997095</v>
      </c>
      <c r="AJ1509" s="226">
        <f t="shared" ca="1" si="1946"/>
        <v>-549214.3095038879</v>
      </c>
      <c r="AK1509" s="226">
        <f t="shared" ca="1" si="1946"/>
        <v>-548804.19025802216</v>
      </c>
      <c r="AL1509" s="226">
        <f t="shared" ca="1" si="1946"/>
        <v>-548397.48867253866</v>
      </c>
      <c r="AM1509" s="226">
        <f t="shared" ca="1" si="1946"/>
        <v>-547994.17626693414</v>
      </c>
      <c r="AN1509" s="226">
        <f t="shared" ca="1" si="1946"/>
        <v>-547594.22479804303</v>
      </c>
      <c r="AO1509" s="226">
        <f t="shared" ca="1" si="1946"/>
        <v>-547197.60625805939</v>
      </c>
      <c r="AP1509" s="226">
        <f t="shared" ca="1" si="1946"/>
        <v>-546804.29287257546</v>
      </c>
      <c r="AQ1509" s="226">
        <f t="shared" ca="1" si="1946"/>
        <v>-546414.2570986374</v>
      </c>
      <c r="AR1509" s="226">
        <f t="shared" ca="1" si="1946"/>
        <v>-546027.47162281536</v>
      </c>
      <c r="AS1509" s="226">
        <f t="shared" ca="1" si="1946"/>
        <v>-545643.90935929189</v>
      </c>
      <c r="AT1509" s="226">
        <f t="shared" ca="1" si="1946"/>
        <v>-545263.54344796448</v>
      </c>
      <c r="AU1509" s="226">
        <f t="shared" ca="1" si="1946"/>
        <v>-544886.34725256485</v>
      </c>
      <c r="AV1509" s="226">
        <f t="shared" ca="1" si="1946"/>
        <v>-544512.29435879341</v>
      </c>
      <c r="AW1509" s="226">
        <f t="shared" ca="1" si="1946"/>
        <v>-544141.35857247014</v>
      </c>
      <c r="AX1509" s="226">
        <f t="shared" ca="1" si="1946"/>
        <v>-543773.51391769957</v>
      </c>
      <c r="AY1509" s="226">
        <f t="shared" ref="AY1509:CD1509" ca="1" si="1947">AY1521-AY1512</f>
        <v>-543408.73463505204</v>
      </c>
      <c r="AZ1509" s="226">
        <f t="shared" ca="1" si="1947"/>
        <v>-543046.99517975992</v>
      </c>
      <c r="BA1509" s="226">
        <f t="shared" ca="1" si="1947"/>
        <v>-542688.27021992858</v>
      </c>
      <c r="BB1509" s="226">
        <f t="shared" ca="1" si="1947"/>
        <v>-542332.53463476256</v>
      </c>
      <c r="BC1509" s="226">
        <f t="shared" ca="1" si="1947"/>
        <v>-541979.76351280627</v>
      </c>
      <c r="BD1509" s="226">
        <f t="shared" ca="1" si="1947"/>
        <v>-541629.93215019954</v>
      </c>
      <c r="BE1509" s="226">
        <f t="shared" ca="1" si="1947"/>
        <v>-541283.01604894781</v>
      </c>
      <c r="BF1509" s="226">
        <f t="shared" ca="1" si="1947"/>
        <v>-540938.99091520661</v>
      </c>
      <c r="BG1509" s="226">
        <f t="shared" ca="1" si="1947"/>
        <v>-540597.83265757991</v>
      </c>
      <c r="BH1509" s="226">
        <f t="shared" ca="1" si="1947"/>
        <v>-540259.51738543343</v>
      </c>
      <c r="BI1509" s="226">
        <f t="shared" ca="1" si="1947"/>
        <v>-539924.02140722144</v>
      </c>
      <c r="BJ1509" s="226">
        <f t="shared" ca="1" si="1947"/>
        <v>-539591.32122882793</v>
      </c>
      <c r="BK1509" s="226">
        <f t="shared" ca="1" si="1947"/>
        <v>-539261.39355192101</v>
      </c>
      <c r="BL1509" s="226">
        <f t="shared" ca="1" si="1947"/>
        <v>-538934.21527232172</v>
      </c>
      <c r="BM1509" s="226">
        <f t="shared" ca="1" si="1947"/>
        <v>-538609.76347838563</v>
      </c>
      <c r="BN1509" s="226">
        <f t="shared" ca="1" si="1947"/>
        <v>-538288.01544939913</v>
      </c>
      <c r="BO1509" s="226">
        <f t="shared" ca="1" si="1947"/>
        <v>-537968.94865398749</v>
      </c>
      <c r="BP1509" s="226">
        <f t="shared" ca="1" si="1947"/>
        <v>-537652.54074853752</v>
      </c>
      <c r="BQ1509" s="226">
        <f t="shared" ca="1" si="1947"/>
        <v>-537338.76957563311</v>
      </c>
      <c r="BR1509" s="226">
        <f t="shared" ca="1" si="1947"/>
        <v>-537027.61316250276</v>
      </c>
      <c r="BS1509" s="226">
        <f t="shared" ca="1" si="1947"/>
        <v>-536719.04971948196</v>
      </c>
      <c r="BT1509" s="226">
        <f t="shared" ca="1" si="1947"/>
        <v>-536413.05763848627</v>
      </c>
      <c r="BU1509" s="226">
        <f t="shared" ca="1" si="1947"/>
        <v>-536109.61549149884</v>
      </c>
      <c r="BV1509" s="226">
        <f t="shared" ca="1" si="1947"/>
        <v>-535808.70202906977</v>
      </c>
      <c r="BW1509" s="226">
        <f t="shared" ca="1" si="1947"/>
        <v>-535510.29617882753</v>
      </c>
      <c r="BX1509" s="226">
        <f t="shared" ca="1" si="1947"/>
        <v>-535214.37704400392</v>
      </c>
      <c r="BY1509" s="226">
        <f t="shared" ca="1" si="1947"/>
        <v>-534920.9239019705</v>
      </c>
      <c r="BZ1509" s="226">
        <f t="shared" ca="1" si="1947"/>
        <v>-534629.91620278743</v>
      </c>
      <c r="CA1509" s="226">
        <f t="shared" ca="1" si="1947"/>
        <v>-534341.33356776426</v>
      </c>
      <c r="CB1509" s="226">
        <f t="shared" ca="1" si="1947"/>
        <v>-534055.15578803292</v>
      </c>
      <c r="CC1509" s="226">
        <f t="shared" ca="1" si="1947"/>
        <v>-533771.36282313254</v>
      </c>
      <c r="CD1509" s="226">
        <f t="shared" ca="1" si="1947"/>
        <v>-533489.93479960645</v>
      </c>
      <c r="CE1509" s="226">
        <f t="shared" ref="CE1509:CL1509" ca="1" si="1948">CE1521-CE1512</f>
        <v>-533210.85200960981</v>
      </c>
      <c r="CF1509" s="226">
        <f t="shared" ca="1" si="1948"/>
        <v>-532934.09490952967</v>
      </c>
      <c r="CG1509" s="226">
        <f t="shared" ca="1" si="1948"/>
        <v>-532659.64411861694</v>
      </c>
      <c r="CH1509" s="226">
        <f t="shared" ca="1" si="1948"/>
        <v>-532387.48041762842</v>
      </c>
      <c r="CI1509" s="226">
        <f t="shared" ca="1" si="1948"/>
        <v>-532117.58474748151</v>
      </c>
      <c r="CJ1509" s="226">
        <f t="shared" ca="1" si="1948"/>
        <v>-531849.93820791924</v>
      </c>
      <c r="CK1509" s="226">
        <f t="shared" ca="1" si="1948"/>
        <v>-531584.52205618657</v>
      </c>
      <c r="CL1509" s="226">
        <f t="shared" ca="1" si="1948"/>
        <v>-531321.31770571833</v>
      </c>
      <c r="CO1509" s="226">
        <f ca="1">CO1521+CO1512</f>
        <v>-43957.943615004799</v>
      </c>
      <c r="CP1509" s="226">
        <f t="shared" ref="CP1509:DK1509" ca="1" si="1949">CP1521+CP1512</f>
        <v>-1098.9485903751199</v>
      </c>
      <c r="CQ1509" s="226">
        <f t="shared" ca="1" si="1949"/>
        <v>-1126.4223051344979</v>
      </c>
      <c r="CR1509" s="226">
        <f t="shared" ca="1" si="1949"/>
        <v>-1154.5828627628605</v>
      </c>
      <c r="CS1509" s="226">
        <f t="shared" ca="1" si="1949"/>
        <v>-1183.4474343319318</v>
      </c>
      <c r="CT1509" s="226">
        <f t="shared" ca="1" si="1949"/>
        <v>-1213.0336201902301</v>
      </c>
      <c r="CU1509" s="226">
        <f t="shared" ca="1" si="1949"/>
        <v>-1243.359460694986</v>
      </c>
      <c r="CV1509" s="226">
        <f t="shared" ca="1" si="1949"/>
        <v>-1274.4434472123605</v>
      </c>
      <c r="CW1509" s="226">
        <f t="shared" ca="1" si="1949"/>
        <v>-1306.3045333926696</v>
      </c>
      <c r="CX1509" s="226">
        <f t="shared" ca="1" si="1949"/>
        <v>-1338.9621467274865</v>
      </c>
      <c r="CY1509" s="226">
        <f t="shared" ca="1" si="1949"/>
        <v>-457.47873346522448</v>
      </c>
      <c r="CZ1509" s="226">
        <f t="shared" ca="1" si="1949"/>
        <v>-1383.8731687323041</v>
      </c>
      <c r="DA1509" s="226">
        <f t="shared" ca="1" si="1949"/>
        <v>-1418.4699979506115</v>
      </c>
      <c r="DB1509" s="226">
        <f t="shared" ca="1" si="1949"/>
        <v>-1453.9317478993769</v>
      </c>
      <c r="DC1509" s="226">
        <f t="shared" ca="1" si="1949"/>
        <v>-1490.2800415968613</v>
      </c>
      <c r="DD1509" s="226">
        <f t="shared" ca="1" si="1949"/>
        <v>-1527.5370426367826</v>
      </c>
      <c r="DE1509" s="226">
        <f t="shared" ca="1" si="1949"/>
        <v>-1565.7254687027023</v>
      </c>
      <c r="DF1509" s="226">
        <f t="shared" ca="1" si="1949"/>
        <v>-1604.8686054202699</v>
      </c>
      <c r="DG1509" s="226">
        <f t="shared" ca="1" si="1949"/>
        <v>-1644.9903205557764</v>
      </c>
      <c r="DH1509" s="226">
        <f t="shared" ca="1" si="1949"/>
        <v>-1686.1150785696709</v>
      </c>
      <c r="DI1509" s="226">
        <f t="shared" ca="1" si="1949"/>
        <v>-1728.2679555339125</v>
      </c>
      <c r="DJ1509" s="226">
        <f t="shared" ca="1" si="1949"/>
        <v>-1771.4746544222603</v>
      </c>
      <c r="DK1509" s="226">
        <f t="shared" ca="1" si="1949"/>
        <v>-1815.7615207828167</v>
      </c>
      <c r="DL1509" s="226">
        <f t="shared" ref="DL1509" ca="1" si="1950">DL1521+DL1512</f>
        <v>-1861.1555588023873</v>
      </c>
    </row>
    <row r="1510" spans="1:116" x14ac:dyDescent="0.4">
      <c r="A1510" s="98"/>
      <c r="B1510" s="57"/>
      <c r="C1510" t="s">
        <v>240</v>
      </c>
      <c r="D1510" t="s">
        <v>769</v>
      </c>
      <c r="E1510" t="str">
        <f t="shared" si="1938"/>
        <v>1510 LAMORT-S</v>
      </c>
      <c r="F1510" s="27"/>
      <c r="G1510" s="126" t="str">
        <f>"Loan - "&amp;SUBSTITUTE(G1496,":","")</f>
        <v>Loan - Volume driven amortizing loan - no defaults</v>
      </c>
      <c r="I1510" s="74"/>
      <c r="J1510" s="74"/>
      <c r="K1510" s="33">
        <f t="shared" ca="1" si="1945"/>
        <v>2358623.3131410531</v>
      </c>
      <c r="L1510" s="33">
        <f t="shared" ca="1" si="1945"/>
        <v>1770272.0462295902</v>
      </c>
      <c r="M1510" s="33">
        <f t="shared" ca="1" si="1945"/>
        <v>1238132.8159298496</v>
      </c>
      <c r="N1510" s="33">
        <f t="shared" ca="1" si="1945"/>
        <v>756835.03287159931</v>
      </c>
      <c r="O1510" s="33">
        <f t="shared" ca="1" si="1945"/>
        <v>321521.22252481221</v>
      </c>
      <c r="P1510" s="33">
        <f t="shared" ca="1" si="1945"/>
        <v>-72201.998626414454</v>
      </c>
      <c r="Q1510" s="33"/>
      <c r="R1510" s="53">
        <f>S1505</f>
        <v>0</v>
      </c>
      <c r="S1510" s="93">
        <f t="shared" ref="S1510:AX1510" ca="1" si="1951">SUM(S1508:S1509,S1505:S1506)</f>
        <v>451875.38971832854</v>
      </c>
      <c r="T1510" s="93">
        <f t="shared" ca="1" si="1951"/>
        <v>856027.20757399953</v>
      </c>
      <c r="U1510" s="93">
        <f t="shared" ca="1" si="1951"/>
        <v>1212853.1499992018</v>
      </c>
      <c r="V1510" s="93">
        <f t="shared" ca="1" si="1951"/>
        <v>1522747.5992891891</v>
      </c>
      <c r="W1510" s="93">
        <f t="shared" ca="1" si="1951"/>
        <v>1786101.6512200886</v>
      </c>
      <c r="X1510" s="93">
        <f t="shared" ca="1" si="1951"/>
        <v>2003303.1424365591</v>
      </c>
      <c r="Y1510" s="93">
        <f t="shared" ca="1" si="1951"/>
        <v>2174736.6776112206</v>
      </c>
      <c r="Z1510" s="93">
        <f t="shared" ca="1" si="1951"/>
        <v>2300783.6563777551</v>
      </c>
      <c r="AA1510" s="93">
        <f t="shared" ca="1" si="1951"/>
        <v>2381822.3000395643</v>
      </c>
      <c r="AB1510" s="93">
        <f t="shared" ca="1" si="1951"/>
        <v>2418227.6780558536</v>
      </c>
      <c r="AC1510" s="93">
        <f t="shared" ca="1" si="1951"/>
        <v>2410371.7343070023</v>
      </c>
      <c r="AD1510" s="93">
        <f t="shared" ca="1" si="1951"/>
        <v>2358623.3131410531</v>
      </c>
      <c r="AE1510" s="93">
        <f t="shared" ca="1" si="1951"/>
        <v>2307306.1288181534</v>
      </c>
      <c r="AF1510" s="93">
        <f t="shared" ca="1" si="1951"/>
        <v>2256416.5876979446</v>
      </c>
      <c r="AG1510" s="93">
        <f t="shared" ca="1" si="1951"/>
        <v>2205951.1260870709</v>
      </c>
      <c r="AH1510" s="93">
        <f t="shared" ca="1" si="1951"/>
        <v>2155906.2099896213</v>
      </c>
      <c r="AI1510" s="93">
        <f t="shared" ca="1" si="1951"/>
        <v>2106278.3348596506</v>
      </c>
      <c r="AJ1510" s="93">
        <f t="shared" ca="1" si="1951"/>
        <v>2057064.0253557628</v>
      </c>
      <c r="AK1510" s="93">
        <f t="shared" ca="1" si="1951"/>
        <v>2008259.8350977406</v>
      </c>
      <c r="AL1510" s="93">
        <f t="shared" ca="1" si="1951"/>
        <v>1959862.346425202</v>
      </c>
      <c r="AM1510" s="93">
        <f t="shared" ca="1" si="1951"/>
        <v>1911868.170158268</v>
      </c>
      <c r="AN1510" s="93">
        <f t="shared" ca="1" si="1951"/>
        <v>1864273.9453602249</v>
      </c>
      <c r="AO1510" s="93">
        <f t="shared" ca="1" si="1951"/>
        <v>1817076.3391021655</v>
      </c>
      <c r="AP1510" s="93">
        <f t="shared" ca="1" si="1951"/>
        <v>1770272.0462295902</v>
      </c>
      <c r="AQ1510" s="93">
        <f t="shared" ca="1" si="1951"/>
        <v>1723857.7891309527</v>
      </c>
      <c r="AR1510" s="93">
        <f t="shared" ca="1" si="1951"/>
        <v>1677830.3175081373</v>
      </c>
      <c r="AS1510" s="93">
        <f t="shared" ca="1" si="1951"/>
        <v>1632186.4081488454</v>
      </c>
      <c r="AT1510" s="93">
        <f t="shared" ca="1" si="1951"/>
        <v>1586922.8647008808</v>
      </c>
      <c r="AU1510" s="93">
        <f t="shared" ca="1" si="1951"/>
        <v>1542036.5174483159</v>
      </c>
      <c r="AV1510" s="93">
        <f t="shared" ca="1" si="1951"/>
        <v>1497524.2230895224</v>
      </c>
      <c r="AW1510" s="93">
        <f t="shared" ca="1" si="1951"/>
        <v>1453382.8645170522</v>
      </c>
      <c r="AX1510" s="93">
        <f t="shared" ca="1" si="1951"/>
        <v>1409609.3505993527</v>
      </c>
      <c r="AY1510" s="93">
        <f t="shared" ref="AY1510:CD1510" ca="1" si="1952">SUM(AY1508:AY1509,AY1505:AY1506)</f>
        <v>1366200.6159643007</v>
      </c>
      <c r="AZ1510" s="93">
        <f t="shared" ca="1" si="1952"/>
        <v>1323153.6207845407</v>
      </c>
      <c r="BA1510" s="93">
        <f t="shared" ca="1" si="1952"/>
        <v>1280465.3505646121</v>
      </c>
      <c r="BB1510" s="93">
        <f t="shared" ca="1" si="1952"/>
        <v>1238132.8159298496</v>
      </c>
      <c r="BC1510" s="93">
        <f t="shared" ca="1" si="1952"/>
        <v>1196153.0524170434</v>
      </c>
      <c r="BD1510" s="93">
        <f t="shared" ca="1" si="1952"/>
        <v>1154523.1202668438</v>
      </c>
      <c r="BE1510" s="93">
        <f t="shared" ca="1" si="1952"/>
        <v>1113240.104217896</v>
      </c>
      <c r="BF1510" s="93">
        <f t="shared" ca="1" si="1952"/>
        <v>1072301.1133026895</v>
      </c>
      <c r="BG1510" s="93">
        <f t="shared" ca="1" si="1952"/>
        <v>1031703.2806451096</v>
      </c>
      <c r="BH1510" s="93">
        <f t="shared" ca="1" si="1952"/>
        <v>991443.76325967617</v>
      </c>
      <c r="BI1510" s="93">
        <f t="shared" ca="1" si="1952"/>
        <v>951519.74185245472</v>
      </c>
      <c r="BJ1510" s="93">
        <f t="shared" ca="1" si="1952"/>
        <v>911928.42062362679</v>
      </c>
      <c r="BK1510" s="93">
        <f t="shared" ca="1" si="1952"/>
        <v>872667.02707170579</v>
      </c>
      <c r="BL1510" s="93">
        <f t="shared" ca="1" si="1952"/>
        <v>833732.81179938407</v>
      </c>
      <c r="BM1510" s="93">
        <f t="shared" ca="1" si="1952"/>
        <v>795123.04832099844</v>
      </c>
      <c r="BN1510" s="93">
        <f t="shared" ca="1" si="1952"/>
        <v>756835.03287159931</v>
      </c>
      <c r="BO1510" s="93">
        <f t="shared" ca="1" si="1952"/>
        <v>718866.08421761182</v>
      </c>
      <c r="BP1510" s="93">
        <f t="shared" ca="1" si="1952"/>
        <v>681213.5434690743</v>
      </c>
      <c r="BQ1510" s="93">
        <f t="shared" ca="1" si="1952"/>
        <v>643874.77389344119</v>
      </c>
      <c r="BR1510" s="93">
        <f t="shared" ca="1" si="1952"/>
        <v>606847.16073093843</v>
      </c>
      <c r="BS1510" s="93">
        <f t="shared" ca="1" si="1952"/>
        <v>570128.11101145647</v>
      </c>
      <c r="BT1510" s="93">
        <f t="shared" ca="1" si="1952"/>
        <v>533715.0533729702</v>
      </c>
      <c r="BU1510" s="93">
        <f t="shared" ca="1" si="1952"/>
        <v>497605.43788147136</v>
      </c>
      <c r="BV1510" s="93">
        <f t="shared" ca="1" si="1952"/>
        <v>461796.73585240159</v>
      </c>
      <c r="BW1510" s="93">
        <f t="shared" ca="1" si="1952"/>
        <v>426286.43967357406</v>
      </c>
      <c r="BX1510" s="93">
        <f t="shared" ca="1" si="1952"/>
        <v>391072.06262957014</v>
      </c>
      <c r="BY1510" s="93">
        <f t="shared" ca="1" si="1952"/>
        <v>356151.13872759964</v>
      </c>
      <c r="BZ1510" s="93">
        <f t="shared" ca="1" si="1952"/>
        <v>321521.22252481221</v>
      </c>
      <c r="CA1510" s="93">
        <f t="shared" ca="1" si="1952"/>
        <v>287179.88895704795</v>
      </c>
      <c r="CB1510" s="93">
        <f t="shared" ca="1" si="1952"/>
        <v>253124.73316901503</v>
      </c>
      <c r="CC1510" s="93">
        <f t="shared" ca="1" si="1952"/>
        <v>219353.37034588249</v>
      </c>
      <c r="CD1510" s="93">
        <f t="shared" ca="1" si="1952"/>
        <v>185863.43554627604</v>
      </c>
      <c r="CE1510" s="93">
        <f t="shared" ref="CE1510:CL1510" ca="1" si="1953">SUM(CE1508:CE1509,CE1505:CE1506)</f>
        <v>152652.58353666624</v>
      </c>
      <c r="CF1510" s="93">
        <f t="shared" ca="1" si="1953"/>
        <v>119718.48862713657</v>
      </c>
      <c r="CG1510" s="93">
        <f t="shared" ca="1" si="1953"/>
        <v>87058.844508519629</v>
      </c>
      <c r="CH1510" s="93">
        <f t="shared" ca="1" si="1953"/>
        <v>54671.364090891206</v>
      </c>
      <c r="CI1510" s="93">
        <f t="shared" ca="1" si="1953"/>
        <v>22553.779343409697</v>
      </c>
      <c r="CJ1510" s="93">
        <f t="shared" ca="1" si="1953"/>
        <v>-9296.1588645095471</v>
      </c>
      <c r="CK1510" s="93">
        <f t="shared" ca="1" si="1953"/>
        <v>-40880.680920696119</v>
      </c>
      <c r="CL1510" s="93">
        <f t="shared" ca="1" si="1953"/>
        <v>-72201.998626414454</v>
      </c>
      <c r="CN1510" s="74"/>
      <c r="CO1510" s="93">
        <f t="shared" ref="CO1510:DL1510" ca="1" si="1954">SUM(CO1508:CO1509,CO1505:CO1506)</f>
        <v>-43957.943615004799</v>
      </c>
      <c r="CP1510" s="93">
        <f t="shared" ca="1" si="1954"/>
        <v>-45056.892205379918</v>
      </c>
      <c r="CQ1510" s="93">
        <f t="shared" ca="1" si="1954"/>
        <v>-46183.314510514414</v>
      </c>
      <c r="CR1510" s="93">
        <f t="shared" ca="1" si="1954"/>
        <v>-47337.897373277272</v>
      </c>
      <c r="CS1510" s="93">
        <f t="shared" ca="1" si="1954"/>
        <v>-48521.344807609203</v>
      </c>
      <c r="CT1510" s="93">
        <f t="shared" ca="1" si="1954"/>
        <v>-49734.378427799435</v>
      </c>
      <c r="CU1510" s="93">
        <f t="shared" ca="1" si="1954"/>
        <v>-50977.737888494419</v>
      </c>
      <c r="CV1510" s="93">
        <f t="shared" ca="1" si="1954"/>
        <v>-52252.18133570678</v>
      </c>
      <c r="CW1510" s="93">
        <f t="shared" ca="1" si="1954"/>
        <v>-53558.485869099452</v>
      </c>
      <c r="CX1510" s="93">
        <f t="shared" ca="1" si="1954"/>
        <v>-54897.448015826936</v>
      </c>
      <c r="CY1510" s="93">
        <f t="shared" ca="1" si="1954"/>
        <v>-55354.926749292157</v>
      </c>
      <c r="CZ1510" s="93">
        <f t="shared" ca="1" si="1954"/>
        <v>-56738.799918024459</v>
      </c>
      <c r="DA1510" s="93">
        <f t="shared" ca="1" si="1954"/>
        <v>-58157.26991597507</v>
      </c>
      <c r="DB1510" s="93">
        <f t="shared" ca="1" si="1954"/>
        <v>-59611.201663874446</v>
      </c>
      <c r="DC1510" s="93">
        <f t="shared" ca="1" si="1954"/>
        <v>-61101.481705471306</v>
      </c>
      <c r="DD1510" s="93">
        <f t="shared" ca="1" si="1954"/>
        <v>-62629.018748108087</v>
      </c>
      <c r="DE1510" s="93">
        <f t="shared" ca="1" si="1954"/>
        <v>-64194.744216810788</v>
      </c>
      <c r="DF1510" s="93">
        <f t="shared" ca="1" si="1954"/>
        <v>-65799.612822231051</v>
      </c>
      <c r="DG1510" s="93">
        <f t="shared" ca="1" si="1954"/>
        <v>-67444.603142786829</v>
      </c>
      <c r="DH1510" s="93">
        <f t="shared" ca="1" si="1954"/>
        <v>-69130.718221356496</v>
      </c>
      <c r="DI1510" s="93">
        <f t="shared" ca="1" si="1954"/>
        <v>-70858.986176890408</v>
      </c>
      <c r="DJ1510" s="93">
        <f t="shared" ca="1" si="1954"/>
        <v>-72630.460831312666</v>
      </c>
      <c r="DK1510" s="93">
        <f t="shared" ca="1" si="1954"/>
        <v>-74446.222352095487</v>
      </c>
      <c r="DL1510" s="93">
        <f t="shared" ca="1" si="1954"/>
        <v>-76307.377910897878</v>
      </c>
    </row>
    <row r="1511" spans="1:116" x14ac:dyDescent="0.4">
      <c r="A1511" s="99"/>
      <c r="B1511" s="57" t="s">
        <v>244</v>
      </c>
      <c r="C1511" s="57"/>
      <c r="D1511" t="s">
        <v>769</v>
      </c>
      <c r="E1511" t="str">
        <f t="shared" si="1938"/>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769</v>
      </c>
      <c r="E1512" t="str">
        <f t="shared" si="1938"/>
        <v>1512 LAMORT-S</v>
      </c>
      <c r="G1512" s="126" t="str">
        <f>"Interest income - "&amp;SUBSTITUTE(G1496,":","")</f>
        <v>Interest income - Volume driven amortizing loan - no defaults</v>
      </c>
      <c r="I1512" s="93"/>
      <c r="J1512" s="93"/>
      <c r="K1512" s="28">
        <f t="shared" ref="K1512:P1512" ca="1" si="1955">SUMIF($3:$3,K$2,1512:1512)</f>
        <v>212657.08488857304</v>
      </c>
      <c r="L1512" s="28">
        <f t="shared" ca="1" si="1955"/>
        <v>258407.3863507738</v>
      </c>
      <c r="M1512" s="28">
        <f t="shared" ca="1" si="1955"/>
        <v>202195.34973905084</v>
      </c>
      <c r="N1512" s="28">
        <f t="shared" ca="1" si="1955"/>
        <v>151353.90249756069</v>
      </c>
      <c r="O1512" s="28">
        <f t="shared" ca="1" si="1955"/>
        <v>105369.92978609759</v>
      </c>
      <c r="P1512" s="28">
        <f t="shared" ca="1" si="1955"/>
        <v>63779.340590537104</v>
      </c>
      <c r="R1512" s="27"/>
      <c r="S1512" s="93">
        <f t="shared" ref="S1512:AX1512" ca="1" si="1956">SUM(S1505:S1506,S1508)*$H1499/12</f>
        <v>4166.666666666667</v>
      </c>
      <c r="T1512" s="93">
        <f t="shared" ca="1" si="1956"/>
        <v>7932.2949143194055</v>
      </c>
      <c r="U1512" s="93">
        <f t="shared" ca="1" si="1956"/>
        <v>11300.226729783331</v>
      </c>
      <c r="V1512" s="93">
        <f t="shared" ca="1" si="1956"/>
        <v>14273.776249993351</v>
      </c>
      <c r="W1512" s="93">
        <f t="shared" ca="1" si="1956"/>
        <v>16856.229994076577</v>
      </c>
      <c r="X1512" s="93">
        <f t="shared" ca="1" si="1956"/>
        <v>19050.847093500739</v>
      </c>
      <c r="Y1512" s="93">
        <f t="shared" ca="1" si="1956"/>
        <v>20860.859520304661</v>
      </c>
      <c r="Z1512" s="93">
        <f t="shared" ca="1" si="1956"/>
        <v>22289.472313426839</v>
      </c>
      <c r="AA1512" s="93">
        <f t="shared" ca="1" si="1956"/>
        <v>23339.86380314796</v>
      </c>
      <c r="AB1512" s="93">
        <f t="shared" ca="1" si="1956"/>
        <v>24015.185833663036</v>
      </c>
      <c r="AC1512" s="93">
        <f t="shared" ca="1" si="1956"/>
        <v>24318.56398379878</v>
      </c>
      <c r="AD1512" s="93">
        <f t="shared" ca="1" si="1956"/>
        <v>24253.097785891689</v>
      </c>
      <c r="AE1512" s="93">
        <f t="shared" ca="1" si="1956"/>
        <v>23821.860942842108</v>
      </c>
      <c r="AF1512" s="93">
        <f t="shared" ca="1" si="1956"/>
        <v>23394.217740151278</v>
      </c>
      <c r="AG1512" s="93">
        <f t="shared" ca="1" si="1956"/>
        <v>22970.138230816203</v>
      </c>
      <c r="AH1512" s="93">
        <f t="shared" ca="1" si="1956"/>
        <v>22549.592717392257</v>
      </c>
      <c r="AI1512" s="93">
        <f t="shared" ca="1" si="1956"/>
        <v>22132.551749913513</v>
      </c>
      <c r="AJ1512" s="93">
        <f t="shared" ca="1" si="1956"/>
        <v>21718.986123830422</v>
      </c>
      <c r="AK1512" s="93">
        <f t="shared" ca="1" si="1956"/>
        <v>21308.866877964691</v>
      </c>
      <c r="AL1512" s="93">
        <f t="shared" ca="1" si="1956"/>
        <v>20902.165292481171</v>
      </c>
      <c r="AM1512" s="93">
        <f t="shared" ca="1" si="1956"/>
        <v>20498.852886876684</v>
      </c>
      <c r="AN1512" s="93">
        <f t="shared" ca="1" si="1956"/>
        <v>20098.901417985569</v>
      </c>
      <c r="AO1512" s="93">
        <f t="shared" ca="1" si="1956"/>
        <v>19702.282878001872</v>
      </c>
      <c r="AP1512" s="93">
        <f t="shared" ca="1" si="1956"/>
        <v>19308.969492518048</v>
      </c>
      <c r="AQ1512" s="93">
        <f t="shared" ca="1" si="1956"/>
        <v>18918.93371857992</v>
      </c>
      <c r="AR1512" s="93">
        <f t="shared" ca="1" si="1956"/>
        <v>18532.148242757939</v>
      </c>
      <c r="AS1512" s="93">
        <f t="shared" ca="1" si="1956"/>
        <v>18148.585979234478</v>
      </c>
      <c r="AT1512" s="93">
        <f t="shared" ca="1" si="1956"/>
        <v>17768.220067907048</v>
      </c>
      <c r="AU1512" s="93">
        <f t="shared" ca="1" si="1956"/>
        <v>17391.02387250734</v>
      </c>
      <c r="AV1512" s="93">
        <f t="shared" ca="1" si="1956"/>
        <v>17016.970978735964</v>
      </c>
      <c r="AW1512" s="93">
        <f t="shared" ca="1" si="1956"/>
        <v>16646.035192412688</v>
      </c>
      <c r="AX1512" s="93">
        <f t="shared" ca="1" si="1956"/>
        <v>16278.190537642104</v>
      </c>
      <c r="AY1512" s="93">
        <f t="shared" ref="AY1512:CD1512" ca="1" si="1957">SUM(AY1505:AY1506,AY1508)*$H1499/12</f>
        <v>15913.411254994608</v>
      </c>
      <c r="AZ1512" s="93">
        <f t="shared" ca="1" si="1957"/>
        <v>15551.671799702506</v>
      </c>
      <c r="BA1512" s="93">
        <f t="shared" ca="1" si="1957"/>
        <v>15192.946839871174</v>
      </c>
      <c r="BB1512" s="93">
        <f t="shared" ca="1" si="1957"/>
        <v>14837.211254705102</v>
      </c>
      <c r="BC1512" s="93">
        <f t="shared" ca="1" si="1957"/>
        <v>14484.440132748749</v>
      </c>
      <c r="BD1512" s="93">
        <f t="shared" ca="1" si="1957"/>
        <v>14134.608770142027</v>
      </c>
      <c r="BE1512" s="93">
        <f t="shared" ca="1" si="1957"/>
        <v>13787.692668890368</v>
      </c>
      <c r="BF1512" s="93">
        <f t="shared" ca="1" si="1957"/>
        <v>13443.667535149134</v>
      </c>
      <c r="BG1512" s="93">
        <f t="shared" ca="1" si="1957"/>
        <v>13102.509277522413</v>
      </c>
      <c r="BH1512" s="93">
        <f t="shared" ca="1" si="1957"/>
        <v>12764.194005375915</v>
      </c>
      <c r="BI1512" s="93">
        <f t="shared" ca="1" si="1957"/>
        <v>12428.69802716397</v>
      </c>
      <c r="BJ1512" s="93">
        <f t="shared" ca="1" si="1957"/>
        <v>12095.997848770457</v>
      </c>
      <c r="BK1512" s="93">
        <f t="shared" ca="1" si="1957"/>
        <v>11766.070171863556</v>
      </c>
      <c r="BL1512" s="93">
        <f t="shared" ca="1" si="1957"/>
        <v>11438.891892264217</v>
      </c>
      <c r="BM1512" s="93">
        <f t="shared" ca="1" si="1957"/>
        <v>11114.440098328203</v>
      </c>
      <c r="BN1512" s="93">
        <f t="shared" ca="1" si="1957"/>
        <v>10792.692069341654</v>
      </c>
      <c r="BO1512" s="93">
        <f t="shared" ca="1" si="1957"/>
        <v>10473.625273929994</v>
      </c>
      <c r="BP1512" s="93">
        <f t="shared" ca="1" si="1957"/>
        <v>10157.217368480098</v>
      </c>
      <c r="BQ1512" s="93">
        <f t="shared" ca="1" si="1957"/>
        <v>9843.4461955756178</v>
      </c>
      <c r="BR1512" s="93">
        <f t="shared" ca="1" si="1957"/>
        <v>9532.289782445343</v>
      </c>
      <c r="BS1512" s="93">
        <f t="shared" ca="1" si="1957"/>
        <v>9223.7263394244874</v>
      </c>
      <c r="BT1512" s="93">
        <f t="shared" ca="1" si="1957"/>
        <v>8917.7342584288035</v>
      </c>
      <c r="BU1512" s="93">
        <f t="shared" ca="1" si="1957"/>
        <v>8614.2921114414185</v>
      </c>
      <c r="BV1512" s="93">
        <f t="shared" ca="1" si="1957"/>
        <v>8313.378649012262</v>
      </c>
      <c r="BW1512" s="93">
        <f t="shared" ca="1" si="1957"/>
        <v>8014.9727987700135</v>
      </c>
      <c r="BX1512" s="93">
        <f t="shared" ca="1" si="1957"/>
        <v>7719.0536639464508</v>
      </c>
      <c r="BY1512" s="93">
        <f t="shared" ca="1" si="1957"/>
        <v>7425.6005219130848</v>
      </c>
      <c r="BZ1512" s="93">
        <f t="shared" ca="1" si="1957"/>
        <v>7134.5928227299983</v>
      </c>
      <c r="CA1512" s="93">
        <f t="shared" ca="1" si="1957"/>
        <v>6846.0101877067691</v>
      </c>
      <c r="CB1512" s="93">
        <f t="shared" ca="1" si="1957"/>
        <v>6559.8324079753993</v>
      </c>
      <c r="CC1512" s="93">
        <f t="shared" ca="1" si="1957"/>
        <v>6276.0394430751257</v>
      </c>
      <c r="CD1512" s="93">
        <f t="shared" ca="1" si="1957"/>
        <v>5994.6114195490218</v>
      </c>
      <c r="CE1512" s="93">
        <f t="shared" ref="CE1512:CL1512" ca="1" si="1958">SUM(CE1505:CE1506,CE1508)*$H1499/12</f>
        <v>5715.5286295523001</v>
      </c>
      <c r="CF1512" s="93">
        <f t="shared" ca="1" si="1958"/>
        <v>5438.7715294722193</v>
      </c>
      <c r="CG1512" s="93">
        <f t="shared" ca="1" si="1958"/>
        <v>5164.3207385594715</v>
      </c>
      <c r="CH1512" s="93">
        <f t="shared" ca="1" si="1958"/>
        <v>4892.1570375709971</v>
      </c>
      <c r="CI1512" s="93">
        <f t="shared" ca="1" si="1958"/>
        <v>4622.2613674240938</v>
      </c>
      <c r="CJ1512" s="93">
        <f t="shared" ca="1" si="1958"/>
        <v>4354.6148278617475</v>
      </c>
      <c r="CK1512" s="93">
        <f t="shared" ca="1" si="1958"/>
        <v>4089.1986761290877</v>
      </c>
      <c r="CL1512" s="93">
        <f t="shared" ca="1" si="1958"/>
        <v>3825.9943256608658</v>
      </c>
      <c r="CN1512" s="93"/>
      <c r="CO1512" s="93">
        <f t="shared" ref="CO1512:CX1512" ca="1" si="1959">SUM(CO1505:CO1506,CO1508)*$H1499/CO$5</f>
        <v>0</v>
      </c>
      <c r="CP1512" s="93">
        <f t="shared" ca="1" si="1959"/>
        <v>-1098.9485903751199</v>
      </c>
      <c r="CQ1512" s="93">
        <f t="shared" ca="1" si="1959"/>
        <v>-1126.4223051344979</v>
      </c>
      <c r="CR1512" s="93">
        <f t="shared" ca="1" si="1959"/>
        <v>-1154.5828627628605</v>
      </c>
      <c r="CS1512" s="93">
        <f t="shared" ca="1" si="1959"/>
        <v>-1183.4474343319318</v>
      </c>
      <c r="CT1512" s="93">
        <f t="shared" ca="1" si="1959"/>
        <v>-1213.0336201902301</v>
      </c>
      <c r="CU1512" s="93">
        <f t="shared" ca="1" si="1959"/>
        <v>-1243.359460694986</v>
      </c>
      <c r="CV1512" s="93">
        <f t="shared" ca="1" si="1959"/>
        <v>-1274.4434472123605</v>
      </c>
      <c r="CW1512" s="93">
        <f t="shared" ca="1" si="1959"/>
        <v>-1306.3045333926696</v>
      </c>
      <c r="CX1512" s="93">
        <f t="shared" ca="1" si="1959"/>
        <v>-1338.9621467274865</v>
      </c>
      <c r="CY1512" s="93">
        <f ca="1">SUM(CY1505:CY1506,CY1508)*$H1499/CL$5</f>
        <v>-457.47873346522448</v>
      </c>
      <c r="CZ1512" s="93">
        <f t="shared" ref="CZ1512:DL1512" ca="1" si="1960">SUM(CZ1505:CZ1506,CZ1508)*$H1499/CZ$5</f>
        <v>-1383.8731687323041</v>
      </c>
      <c r="DA1512" s="93">
        <f t="shared" ca="1" si="1960"/>
        <v>-1418.4699979506115</v>
      </c>
      <c r="DB1512" s="93">
        <f t="shared" ca="1" si="1960"/>
        <v>-1453.9317478993769</v>
      </c>
      <c r="DC1512" s="93">
        <f t="shared" ca="1" si="1960"/>
        <v>-1490.2800415968613</v>
      </c>
      <c r="DD1512" s="93">
        <f t="shared" ca="1" si="1960"/>
        <v>-1527.5370426367826</v>
      </c>
      <c r="DE1512" s="93">
        <f t="shared" ca="1" si="1960"/>
        <v>-1565.7254687027023</v>
      </c>
      <c r="DF1512" s="93">
        <f t="shared" ca="1" si="1960"/>
        <v>-1604.8686054202699</v>
      </c>
      <c r="DG1512" s="93">
        <f t="shared" ca="1" si="1960"/>
        <v>-1644.9903205557764</v>
      </c>
      <c r="DH1512" s="93">
        <f t="shared" ca="1" si="1960"/>
        <v>-1686.1150785696709</v>
      </c>
      <c r="DI1512" s="93">
        <f t="shared" ca="1" si="1960"/>
        <v>-1728.2679555339125</v>
      </c>
      <c r="DJ1512" s="93">
        <f t="shared" ca="1" si="1960"/>
        <v>-1771.4746544222603</v>
      </c>
      <c r="DK1512" s="93">
        <f t="shared" ca="1" si="1960"/>
        <v>-1815.7615207828167</v>
      </c>
      <c r="DL1512" s="93">
        <f t="shared" ca="1" si="1960"/>
        <v>-1861.1555588023873</v>
      </c>
    </row>
    <row r="1513" spans="1:116" x14ac:dyDescent="0.4">
      <c r="A1513" s="99"/>
      <c r="B1513" s="57"/>
      <c r="C1513" s="57"/>
      <c r="D1513" t="s">
        <v>769</v>
      </c>
      <c r="E1513" t="str">
        <f t="shared" si="1938"/>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769</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769</v>
      </c>
      <c r="E1515" t="str">
        <f>ROW()&amp;" "&amp;D1515</f>
        <v>1515 LAMORT-S</v>
      </c>
      <c r="G1515" s="158" t="str">
        <f>G1506</f>
        <v>New loans originated - Volume driven amortizing loan - no defaults</v>
      </c>
      <c r="K1515" s="53">
        <f t="shared" ref="K1515:P1517" ca="1" si="1961">SUMIF($3:$3,K$2,1515:1515)</f>
        <v>-6000000</v>
      </c>
      <c r="L1515" s="53">
        <f t="shared" ca="1" si="1961"/>
        <v>-6000000</v>
      </c>
      <c r="M1515" s="53">
        <f t="shared" ca="1" si="1961"/>
        <v>-6000000</v>
      </c>
      <c r="N1515" s="53">
        <f t="shared" ca="1" si="1961"/>
        <v>-6000000</v>
      </c>
      <c r="O1515" s="53">
        <f t="shared" ca="1" si="1961"/>
        <v>-6000000</v>
      </c>
      <c r="P1515" s="53">
        <f t="shared" ca="1" si="1961"/>
        <v>-6000000</v>
      </c>
      <c r="R1515"/>
      <c r="S1515" s="62">
        <f t="shared" ref="S1515:AX1515" ca="1" si="1962">-S1506</f>
        <v>-500000</v>
      </c>
      <c r="T1515" s="62">
        <f t="shared" ca="1" si="1962"/>
        <v>-500000</v>
      </c>
      <c r="U1515" s="62">
        <f t="shared" ca="1" si="1962"/>
        <v>-500000</v>
      </c>
      <c r="V1515" s="62">
        <f t="shared" ca="1" si="1962"/>
        <v>-500000</v>
      </c>
      <c r="W1515" s="62">
        <f t="shared" ca="1" si="1962"/>
        <v>-500000</v>
      </c>
      <c r="X1515" s="62">
        <f t="shared" ca="1" si="1962"/>
        <v>-500000</v>
      </c>
      <c r="Y1515" s="62">
        <f t="shared" ca="1" si="1962"/>
        <v>-500000</v>
      </c>
      <c r="Z1515" s="62">
        <f t="shared" ca="1" si="1962"/>
        <v>-500000</v>
      </c>
      <c r="AA1515" s="62">
        <f t="shared" ca="1" si="1962"/>
        <v>-500000</v>
      </c>
      <c r="AB1515" s="62">
        <f t="shared" ca="1" si="1962"/>
        <v>-500000</v>
      </c>
      <c r="AC1515" s="62">
        <f t="shared" ca="1" si="1962"/>
        <v>-500000</v>
      </c>
      <c r="AD1515" s="62">
        <f t="shared" ca="1" si="1962"/>
        <v>-500000</v>
      </c>
      <c r="AE1515" s="62">
        <f t="shared" ca="1" si="1962"/>
        <v>-500000</v>
      </c>
      <c r="AF1515" s="62">
        <f t="shared" ca="1" si="1962"/>
        <v>-500000</v>
      </c>
      <c r="AG1515" s="62">
        <f t="shared" ca="1" si="1962"/>
        <v>-500000</v>
      </c>
      <c r="AH1515" s="62">
        <f t="shared" ca="1" si="1962"/>
        <v>-500000</v>
      </c>
      <c r="AI1515" s="62">
        <f t="shared" ca="1" si="1962"/>
        <v>-500000</v>
      </c>
      <c r="AJ1515" s="62">
        <f t="shared" ca="1" si="1962"/>
        <v>-500000</v>
      </c>
      <c r="AK1515" s="62">
        <f t="shared" ca="1" si="1962"/>
        <v>-500000</v>
      </c>
      <c r="AL1515" s="62">
        <f t="shared" ca="1" si="1962"/>
        <v>-500000</v>
      </c>
      <c r="AM1515" s="62">
        <f t="shared" ca="1" si="1962"/>
        <v>-500000</v>
      </c>
      <c r="AN1515" s="62">
        <f t="shared" ca="1" si="1962"/>
        <v>-500000</v>
      </c>
      <c r="AO1515" s="62">
        <f t="shared" ca="1" si="1962"/>
        <v>-500000</v>
      </c>
      <c r="AP1515" s="62">
        <f t="shared" ca="1" si="1962"/>
        <v>-500000</v>
      </c>
      <c r="AQ1515" s="62">
        <f t="shared" ca="1" si="1962"/>
        <v>-500000</v>
      </c>
      <c r="AR1515" s="62">
        <f t="shared" ca="1" si="1962"/>
        <v>-500000</v>
      </c>
      <c r="AS1515" s="62">
        <f t="shared" ca="1" si="1962"/>
        <v>-500000</v>
      </c>
      <c r="AT1515" s="62">
        <f t="shared" ca="1" si="1962"/>
        <v>-500000</v>
      </c>
      <c r="AU1515" s="62">
        <f t="shared" ca="1" si="1962"/>
        <v>-500000</v>
      </c>
      <c r="AV1515" s="62">
        <f t="shared" ca="1" si="1962"/>
        <v>-500000</v>
      </c>
      <c r="AW1515" s="62">
        <f t="shared" ca="1" si="1962"/>
        <v>-500000</v>
      </c>
      <c r="AX1515" s="62">
        <f t="shared" ca="1" si="1962"/>
        <v>-500000</v>
      </c>
      <c r="AY1515" s="62">
        <f t="shared" ref="AY1515:CD1515" ca="1" si="1963">-AY1506</f>
        <v>-500000</v>
      </c>
      <c r="AZ1515" s="62">
        <f t="shared" ca="1" si="1963"/>
        <v>-500000</v>
      </c>
      <c r="BA1515" s="62">
        <f t="shared" ca="1" si="1963"/>
        <v>-500000</v>
      </c>
      <c r="BB1515" s="62">
        <f t="shared" ca="1" si="1963"/>
        <v>-500000</v>
      </c>
      <c r="BC1515" s="62">
        <f t="shared" ca="1" si="1963"/>
        <v>-500000</v>
      </c>
      <c r="BD1515" s="62">
        <f t="shared" ca="1" si="1963"/>
        <v>-500000</v>
      </c>
      <c r="BE1515" s="62">
        <f t="shared" ca="1" si="1963"/>
        <v>-500000</v>
      </c>
      <c r="BF1515" s="62">
        <f t="shared" ca="1" si="1963"/>
        <v>-500000</v>
      </c>
      <c r="BG1515" s="62">
        <f t="shared" ca="1" si="1963"/>
        <v>-500000</v>
      </c>
      <c r="BH1515" s="62">
        <f t="shared" ca="1" si="1963"/>
        <v>-500000</v>
      </c>
      <c r="BI1515" s="62">
        <f t="shared" ca="1" si="1963"/>
        <v>-500000</v>
      </c>
      <c r="BJ1515" s="62">
        <f t="shared" ca="1" si="1963"/>
        <v>-500000</v>
      </c>
      <c r="BK1515" s="62">
        <f t="shared" ca="1" si="1963"/>
        <v>-500000</v>
      </c>
      <c r="BL1515" s="62">
        <f t="shared" ca="1" si="1963"/>
        <v>-500000</v>
      </c>
      <c r="BM1515" s="62">
        <f t="shared" ca="1" si="1963"/>
        <v>-500000</v>
      </c>
      <c r="BN1515" s="62">
        <f t="shared" ca="1" si="1963"/>
        <v>-500000</v>
      </c>
      <c r="BO1515" s="62">
        <f t="shared" ca="1" si="1963"/>
        <v>-500000</v>
      </c>
      <c r="BP1515" s="62">
        <f t="shared" ca="1" si="1963"/>
        <v>-500000</v>
      </c>
      <c r="BQ1515" s="62">
        <f t="shared" ca="1" si="1963"/>
        <v>-500000</v>
      </c>
      <c r="BR1515" s="62">
        <f t="shared" ca="1" si="1963"/>
        <v>-500000</v>
      </c>
      <c r="BS1515" s="62">
        <f t="shared" ca="1" si="1963"/>
        <v>-500000</v>
      </c>
      <c r="BT1515" s="62">
        <f t="shared" ca="1" si="1963"/>
        <v>-500000</v>
      </c>
      <c r="BU1515" s="62">
        <f t="shared" ca="1" si="1963"/>
        <v>-500000</v>
      </c>
      <c r="BV1515" s="62">
        <f t="shared" ca="1" si="1963"/>
        <v>-500000</v>
      </c>
      <c r="BW1515" s="62">
        <f t="shared" ca="1" si="1963"/>
        <v>-500000</v>
      </c>
      <c r="BX1515" s="62">
        <f t="shared" ca="1" si="1963"/>
        <v>-500000</v>
      </c>
      <c r="BY1515" s="62">
        <f t="shared" ca="1" si="1963"/>
        <v>-500000</v>
      </c>
      <c r="BZ1515" s="62">
        <f t="shared" ca="1" si="1963"/>
        <v>-500000</v>
      </c>
      <c r="CA1515" s="62">
        <f t="shared" ca="1" si="1963"/>
        <v>-500000</v>
      </c>
      <c r="CB1515" s="62">
        <f t="shared" ca="1" si="1963"/>
        <v>-500000</v>
      </c>
      <c r="CC1515" s="62">
        <f t="shared" ca="1" si="1963"/>
        <v>-500000</v>
      </c>
      <c r="CD1515" s="62">
        <f t="shared" ca="1" si="1963"/>
        <v>-500000</v>
      </c>
      <c r="CE1515" s="62">
        <f t="shared" ref="CE1515:CL1515" ca="1" si="1964">-CE1506</f>
        <v>-500000</v>
      </c>
      <c r="CF1515" s="62">
        <f t="shared" ca="1" si="1964"/>
        <v>-500000</v>
      </c>
      <c r="CG1515" s="62">
        <f t="shared" ca="1" si="1964"/>
        <v>-500000</v>
      </c>
      <c r="CH1515" s="62">
        <f t="shared" ca="1" si="1964"/>
        <v>-500000</v>
      </c>
      <c r="CI1515" s="62">
        <f t="shared" ca="1" si="1964"/>
        <v>-500000</v>
      </c>
      <c r="CJ1515" s="62">
        <f t="shared" ca="1" si="1964"/>
        <v>-500000</v>
      </c>
      <c r="CK1515" s="62">
        <f t="shared" ca="1" si="1964"/>
        <v>-500000</v>
      </c>
      <c r="CL1515" s="62">
        <f t="shared" ca="1" si="1964"/>
        <v>-500000</v>
      </c>
      <c r="CO1515" s="62">
        <f t="shared" ref="CO1515:DK1515" ca="1" si="1965">-CO1506</f>
        <v>0</v>
      </c>
      <c r="CP1515" s="62">
        <f t="shared" ca="1" si="1965"/>
        <v>0</v>
      </c>
      <c r="CQ1515" s="62">
        <f t="shared" ca="1" si="1965"/>
        <v>0</v>
      </c>
      <c r="CR1515" s="62">
        <f t="shared" ca="1" si="1965"/>
        <v>0</v>
      </c>
      <c r="CS1515" s="62">
        <f t="shared" ca="1" si="1965"/>
        <v>0</v>
      </c>
      <c r="CT1515" s="62">
        <f t="shared" ca="1" si="1965"/>
        <v>0</v>
      </c>
      <c r="CU1515" s="62">
        <f t="shared" ca="1" si="1965"/>
        <v>0</v>
      </c>
      <c r="CV1515" s="62">
        <f t="shared" ca="1" si="1965"/>
        <v>0</v>
      </c>
      <c r="CW1515" s="62">
        <f t="shared" ca="1" si="1965"/>
        <v>0</v>
      </c>
      <c r="CX1515" s="62">
        <f t="shared" ca="1" si="1965"/>
        <v>0</v>
      </c>
      <c r="CY1515" s="62">
        <f t="shared" ca="1" si="1965"/>
        <v>0</v>
      </c>
      <c r="CZ1515" s="62">
        <f t="shared" ca="1" si="1965"/>
        <v>0</v>
      </c>
      <c r="DA1515" s="62">
        <f t="shared" ca="1" si="1965"/>
        <v>0</v>
      </c>
      <c r="DB1515" s="62">
        <f t="shared" ca="1" si="1965"/>
        <v>0</v>
      </c>
      <c r="DC1515" s="62">
        <f t="shared" ca="1" si="1965"/>
        <v>0</v>
      </c>
      <c r="DD1515" s="62">
        <f t="shared" ca="1" si="1965"/>
        <v>0</v>
      </c>
      <c r="DE1515" s="62">
        <f t="shared" ca="1" si="1965"/>
        <v>0</v>
      </c>
      <c r="DF1515" s="62">
        <f t="shared" ca="1" si="1965"/>
        <v>0</v>
      </c>
      <c r="DG1515" s="62">
        <f t="shared" ca="1" si="1965"/>
        <v>0</v>
      </c>
      <c r="DH1515" s="62">
        <f t="shared" ca="1" si="1965"/>
        <v>0</v>
      </c>
      <c r="DI1515" s="62">
        <f t="shared" ca="1" si="1965"/>
        <v>0</v>
      </c>
      <c r="DJ1515" s="62">
        <f t="shared" ca="1" si="1965"/>
        <v>0</v>
      </c>
      <c r="DK1515" s="62">
        <f t="shared" ca="1" si="1965"/>
        <v>0</v>
      </c>
      <c r="DL1515" s="62">
        <f t="shared" ref="DL1515" ca="1" si="1966">-DL1506</f>
        <v>0</v>
      </c>
    </row>
    <row r="1516" spans="1:116" x14ac:dyDescent="0.4">
      <c r="A1516" s="99"/>
      <c r="B1516" s="57"/>
      <c r="C1516" t="s">
        <v>235</v>
      </c>
      <c r="D1516" t="s">
        <v>769</v>
      </c>
      <c r="E1516" t="str">
        <f>ROW()&amp;" "&amp;D1516</f>
        <v>1516 LAMORT-S</v>
      </c>
      <c r="G1516" s="158" t="str">
        <f>G1508</f>
        <v>Prepayment - Volume driven amortizing loan - no defaults</v>
      </c>
      <c r="K1516" s="53">
        <f t="shared" si="1961"/>
        <v>0</v>
      </c>
      <c r="L1516" s="53">
        <f t="shared" si="1961"/>
        <v>0</v>
      </c>
      <c r="M1516" s="53">
        <f t="shared" si="1961"/>
        <v>0</v>
      </c>
      <c r="N1516" s="53">
        <f t="shared" si="1961"/>
        <v>0</v>
      </c>
      <c r="O1516" s="53">
        <f t="shared" si="1961"/>
        <v>0</v>
      </c>
      <c r="P1516" s="53">
        <f t="shared" si="1961"/>
        <v>0</v>
      </c>
      <c r="R1516"/>
      <c r="S1516" s="62">
        <f t="shared" ref="S1516:AX1516" si="1967">-S1508</f>
        <v>0</v>
      </c>
      <c r="T1516" s="62">
        <f t="shared" si="1967"/>
        <v>0</v>
      </c>
      <c r="U1516" s="62">
        <f t="shared" si="1967"/>
        <v>0</v>
      </c>
      <c r="V1516" s="62">
        <f t="shared" si="1967"/>
        <v>0</v>
      </c>
      <c r="W1516" s="62">
        <f t="shared" si="1967"/>
        <v>0</v>
      </c>
      <c r="X1516" s="62">
        <f t="shared" si="1967"/>
        <v>0</v>
      </c>
      <c r="Y1516" s="62">
        <f t="shared" si="1967"/>
        <v>0</v>
      </c>
      <c r="Z1516" s="62">
        <f t="shared" si="1967"/>
        <v>0</v>
      </c>
      <c r="AA1516" s="62">
        <f t="shared" si="1967"/>
        <v>0</v>
      </c>
      <c r="AB1516" s="62">
        <f t="shared" si="1967"/>
        <v>0</v>
      </c>
      <c r="AC1516" s="62">
        <f t="shared" si="1967"/>
        <v>0</v>
      </c>
      <c r="AD1516" s="62">
        <f t="shared" si="1967"/>
        <v>0</v>
      </c>
      <c r="AE1516" s="62">
        <f t="shared" si="1967"/>
        <v>0</v>
      </c>
      <c r="AF1516" s="62">
        <f t="shared" si="1967"/>
        <v>0</v>
      </c>
      <c r="AG1516" s="62">
        <f t="shared" si="1967"/>
        <v>0</v>
      </c>
      <c r="AH1516" s="62">
        <f t="shared" si="1967"/>
        <v>0</v>
      </c>
      <c r="AI1516" s="62">
        <f t="shared" si="1967"/>
        <v>0</v>
      </c>
      <c r="AJ1516" s="62">
        <f t="shared" si="1967"/>
        <v>0</v>
      </c>
      <c r="AK1516" s="62">
        <f t="shared" si="1967"/>
        <v>0</v>
      </c>
      <c r="AL1516" s="62">
        <f t="shared" si="1967"/>
        <v>0</v>
      </c>
      <c r="AM1516" s="62">
        <f t="shared" si="1967"/>
        <v>0</v>
      </c>
      <c r="AN1516" s="62">
        <f t="shared" si="1967"/>
        <v>0</v>
      </c>
      <c r="AO1516" s="62">
        <f t="shared" si="1967"/>
        <v>0</v>
      </c>
      <c r="AP1516" s="62">
        <f t="shared" si="1967"/>
        <v>0</v>
      </c>
      <c r="AQ1516" s="62">
        <f t="shared" si="1967"/>
        <v>0</v>
      </c>
      <c r="AR1516" s="62">
        <f t="shared" si="1967"/>
        <v>0</v>
      </c>
      <c r="AS1516" s="62">
        <f t="shared" si="1967"/>
        <v>0</v>
      </c>
      <c r="AT1516" s="62">
        <f t="shared" si="1967"/>
        <v>0</v>
      </c>
      <c r="AU1516" s="62">
        <f t="shared" si="1967"/>
        <v>0</v>
      </c>
      <c r="AV1516" s="62">
        <f t="shared" si="1967"/>
        <v>0</v>
      </c>
      <c r="AW1516" s="62">
        <f t="shared" si="1967"/>
        <v>0</v>
      </c>
      <c r="AX1516" s="62">
        <f t="shared" si="1967"/>
        <v>0</v>
      </c>
      <c r="AY1516" s="62">
        <f t="shared" ref="AY1516:CD1516" si="1968">-AY1508</f>
        <v>0</v>
      </c>
      <c r="AZ1516" s="62">
        <f t="shared" si="1968"/>
        <v>0</v>
      </c>
      <c r="BA1516" s="62">
        <f t="shared" si="1968"/>
        <v>0</v>
      </c>
      <c r="BB1516" s="62">
        <f t="shared" si="1968"/>
        <v>0</v>
      </c>
      <c r="BC1516" s="62">
        <f t="shared" si="1968"/>
        <v>0</v>
      </c>
      <c r="BD1516" s="62">
        <f t="shared" si="1968"/>
        <v>0</v>
      </c>
      <c r="BE1516" s="62">
        <f t="shared" si="1968"/>
        <v>0</v>
      </c>
      <c r="BF1516" s="62">
        <f t="shared" si="1968"/>
        <v>0</v>
      </c>
      <c r="BG1516" s="62">
        <f t="shared" si="1968"/>
        <v>0</v>
      </c>
      <c r="BH1516" s="62">
        <f t="shared" si="1968"/>
        <v>0</v>
      </c>
      <c r="BI1516" s="62">
        <f t="shared" si="1968"/>
        <v>0</v>
      </c>
      <c r="BJ1516" s="62">
        <f t="shared" si="1968"/>
        <v>0</v>
      </c>
      <c r="BK1516" s="62">
        <f t="shared" si="1968"/>
        <v>0</v>
      </c>
      <c r="BL1516" s="62">
        <f t="shared" si="1968"/>
        <v>0</v>
      </c>
      <c r="BM1516" s="62">
        <f t="shared" si="1968"/>
        <v>0</v>
      </c>
      <c r="BN1516" s="62">
        <f t="shared" si="1968"/>
        <v>0</v>
      </c>
      <c r="BO1516" s="62">
        <f t="shared" si="1968"/>
        <v>0</v>
      </c>
      <c r="BP1516" s="62">
        <f t="shared" si="1968"/>
        <v>0</v>
      </c>
      <c r="BQ1516" s="62">
        <f t="shared" si="1968"/>
        <v>0</v>
      </c>
      <c r="BR1516" s="62">
        <f t="shared" si="1968"/>
        <v>0</v>
      </c>
      <c r="BS1516" s="62">
        <f t="shared" si="1968"/>
        <v>0</v>
      </c>
      <c r="BT1516" s="62">
        <f t="shared" si="1968"/>
        <v>0</v>
      </c>
      <c r="BU1516" s="62">
        <f t="shared" si="1968"/>
        <v>0</v>
      </c>
      <c r="BV1516" s="62">
        <f t="shared" si="1968"/>
        <v>0</v>
      </c>
      <c r="BW1516" s="62">
        <f t="shared" si="1968"/>
        <v>0</v>
      </c>
      <c r="BX1516" s="62">
        <f t="shared" si="1968"/>
        <v>0</v>
      </c>
      <c r="BY1516" s="62">
        <f t="shared" si="1968"/>
        <v>0</v>
      </c>
      <c r="BZ1516" s="62">
        <f t="shared" si="1968"/>
        <v>0</v>
      </c>
      <c r="CA1516" s="62">
        <f t="shared" si="1968"/>
        <v>0</v>
      </c>
      <c r="CB1516" s="62">
        <f t="shared" si="1968"/>
        <v>0</v>
      </c>
      <c r="CC1516" s="62">
        <f t="shared" si="1968"/>
        <v>0</v>
      </c>
      <c r="CD1516" s="62">
        <f t="shared" si="1968"/>
        <v>0</v>
      </c>
      <c r="CE1516" s="62">
        <f t="shared" ref="CE1516:CL1516" si="1969">-CE1508</f>
        <v>0</v>
      </c>
      <c r="CF1516" s="62">
        <f t="shared" si="1969"/>
        <v>0</v>
      </c>
      <c r="CG1516" s="62">
        <f t="shared" si="1969"/>
        <v>0</v>
      </c>
      <c r="CH1516" s="62">
        <f t="shared" si="1969"/>
        <v>0</v>
      </c>
      <c r="CI1516" s="62">
        <f t="shared" si="1969"/>
        <v>0</v>
      </c>
      <c r="CJ1516" s="62">
        <f t="shared" si="1969"/>
        <v>0</v>
      </c>
      <c r="CK1516" s="62">
        <f t="shared" si="1969"/>
        <v>0</v>
      </c>
      <c r="CL1516" s="62">
        <f t="shared" si="1969"/>
        <v>0</v>
      </c>
      <c r="CO1516" s="62">
        <f t="shared" ref="CO1516:DK1516" si="1970">-CO1508</f>
        <v>0</v>
      </c>
      <c r="CP1516" s="62">
        <f t="shared" si="1970"/>
        <v>0</v>
      </c>
      <c r="CQ1516" s="62">
        <f t="shared" si="1970"/>
        <v>0</v>
      </c>
      <c r="CR1516" s="62">
        <f t="shared" si="1970"/>
        <v>0</v>
      </c>
      <c r="CS1516" s="62">
        <f t="shared" si="1970"/>
        <v>0</v>
      </c>
      <c r="CT1516" s="62">
        <f t="shared" si="1970"/>
        <v>0</v>
      </c>
      <c r="CU1516" s="62">
        <f t="shared" si="1970"/>
        <v>0</v>
      </c>
      <c r="CV1516" s="62">
        <f t="shared" si="1970"/>
        <v>0</v>
      </c>
      <c r="CW1516" s="62">
        <f t="shared" si="1970"/>
        <v>0</v>
      </c>
      <c r="CX1516" s="62">
        <f t="shared" si="1970"/>
        <v>0</v>
      </c>
      <c r="CY1516" s="62">
        <f t="shared" si="1970"/>
        <v>0</v>
      </c>
      <c r="CZ1516" s="62">
        <f t="shared" si="1970"/>
        <v>0</v>
      </c>
      <c r="DA1516" s="62">
        <f t="shared" si="1970"/>
        <v>0</v>
      </c>
      <c r="DB1516" s="62">
        <f t="shared" si="1970"/>
        <v>0</v>
      </c>
      <c r="DC1516" s="62">
        <f t="shared" si="1970"/>
        <v>0</v>
      </c>
      <c r="DD1516" s="62">
        <f t="shared" si="1970"/>
        <v>0</v>
      </c>
      <c r="DE1516" s="62">
        <f t="shared" si="1970"/>
        <v>0</v>
      </c>
      <c r="DF1516" s="62">
        <f t="shared" si="1970"/>
        <v>0</v>
      </c>
      <c r="DG1516" s="62">
        <f t="shared" si="1970"/>
        <v>0</v>
      </c>
      <c r="DH1516" s="62">
        <f t="shared" si="1970"/>
        <v>0</v>
      </c>
      <c r="DI1516" s="62">
        <f t="shared" si="1970"/>
        <v>0</v>
      </c>
      <c r="DJ1516" s="62">
        <f t="shared" si="1970"/>
        <v>0</v>
      </c>
      <c r="DK1516" s="62">
        <f t="shared" si="1970"/>
        <v>0</v>
      </c>
      <c r="DL1516" s="62">
        <f t="shared" ref="DL1516" si="1971">-DL1508</f>
        <v>0</v>
      </c>
    </row>
    <row r="1517" spans="1:116" x14ac:dyDescent="0.4">
      <c r="A1517" s="99"/>
      <c r="B1517" s="57"/>
      <c r="C1517" t="s">
        <v>235</v>
      </c>
      <c r="D1517" t="s">
        <v>769</v>
      </c>
      <c r="E1517" t="str">
        <f>ROW()&amp;" "&amp;D1517</f>
        <v>1517 LAMORT-S</v>
      </c>
      <c r="G1517" s="158" t="str">
        <f>G1509</f>
        <v>Principal payments - Volume driven amortizing loan - no defaults</v>
      </c>
      <c r="K1517" s="53">
        <f t="shared" ca="1" si="1961"/>
        <v>3641376.6868589474</v>
      </c>
      <c r="L1517" s="53">
        <f t="shared" ca="1" si="1961"/>
        <v>6588351.2669114629</v>
      </c>
      <c r="M1517" s="53">
        <f t="shared" ca="1" si="1961"/>
        <v>6532139.230299741</v>
      </c>
      <c r="N1517" s="53">
        <f t="shared" ca="1" si="1961"/>
        <v>6481297.7830582494</v>
      </c>
      <c r="O1517" s="53">
        <f t="shared" ca="1" si="1961"/>
        <v>6435313.8103467869</v>
      </c>
      <c r="P1517" s="53">
        <f t="shared" ca="1" si="1961"/>
        <v>6393723.2211512271</v>
      </c>
      <c r="R1517"/>
      <c r="S1517" s="62">
        <f t="shared" ref="S1517:AX1517" ca="1" si="1972">-S1509</f>
        <v>48124.610281671463</v>
      </c>
      <c r="T1517" s="62">
        <f t="shared" ca="1" si="1972"/>
        <v>95848.18214432901</v>
      </c>
      <c r="U1517" s="62">
        <f t="shared" ca="1" si="1972"/>
        <v>143174.05757479771</v>
      </c>
      <c r="V1517" s="62">
        <f t="shared" ca="1" si="1972"/>
        <v>190105.55071001255</v>
      </c>
      <c r="W1517" s="62">
        <f t="shared" ca="1" si="1972"/>
        <v>236645.94806910056</v>
      </c>
      <c r="X1517" s="62">
        <f t="shared" ca="1" si="1972"/>
        <v>282798.50878352951</v>
      </c>
      <c r="Y1517" s="62">
        <f t="shared" ca="1" si="1972"/>
        <v>328566.46482533828</v>
      </c>
      <c r="Z1517" s="62">
        <f t="shared" ca="1" si="1972"/>
        <v>373953.02123346523</v>
      </c>
      <c r="AA1517" s="62">
        <f t="shared" ca="1" si="1972"/>
        <v>418961.35633819114</v>
      </c>
      <c r="AB1517" s="62">
        <f t="shared" ca="1" si="1972"/>
        <v>463594.62198371097</v>
      </c>
      <c r="AC1517" s="62">
        <f t="shared" ca="1" si="1972"/>
        <v>507855.94374885148</v>
      </c>
      <c r="AD1517" s="62">
        <f t="shared" ca="1" si="1972"/>
        <v>551748.4211659492</v>
      </c>
      <c r="AE1517" s="62">
        <f t="shared" ca="1" si="1972"/>
        <v>551317.18432289956</v>
      </c>
      <c r="AF1517" s="62">
        <f t="shared" ca="1" si="1972"/>
        <v>550889.5411202088</v>
      </c>
      <c r="AG1517" s="62">
        <f t="shared" ca="1" si="1972"/>
        <v>550465.4616108737</v>
      </c>
      <c r="AH1517" s="62">
        <f t="shared" ca="1" si="1972"/>
        <v>550044.91609744972</v>
      </c>
      <c r="AI1517" s="62">
        <f t="shared" ca="1" si="1972"/>
        <v>549627.87512997095</v>
      </c>
      <c r="AJ1517" s="62">
        <f t="shared" ca="1" si="1972"/>
        <v>549214.3095038879</v>
      </c>
      <c r="AK1517" s="62">
        <f t="shared" ca="1" si="1972"/>
        <v>548804.19025802216</v>
      </c>
      <c r="AL1517" s="62">
        <f t="shared" ca="1" si="1972"/>
        <v>548397.48867253866</v>
      </c>
      <c r="AM1517" s="62">
        <f t="shared" ca="1" si="1972"/>
        <v>547994.17626693414</v>
      </c>
      <c r="AN1517" s="62">
        <f t="shared" ca="1" si="1972"/>
        <v>547594.22479804303</v>
      </c>
      <c r="AO1517" s="62">
        <f t="shared" ca="1" si="1972"/>
        <v>547197.60625805939</v>
      </c>
      <c r="AP1517" s="62">
        <f t="shared" ca="1" si="1972"/>
        <v>546804.29287257546</v>
      </c>
      <c r="AQ1517" s="62">
        <f t="shared" ca="1" si="1972"/>
        <v>546414.2570986374</v>
      </c>
      <c r="AR1517" s="62">
        <f t="shared" ca="1" si="1972"/>
        <v>546027.47162281536</v>
      </c>
      <c r="AS1517" s="62">
        <f t="shared" ca="1" si="1972"/>
        <v>545643.90935929189</v>
      </c>
      <c r="AT1517" s="62">
        <f t="shared" ca="1" si="1972"/>
        <v>545263.54344796448</v>
      </c>
      <c r="AU1517" s="62">
        <f t="shared" ca="1" si="1972"/>
        <v>544886.34725256485</v>
      </c>
      <c r="AV1517" s="62">
        <f t="shared" ca="1" si="1972"/>
        <v>544512.29435879341</v>
      </c>
      <c r="AW1517" s="62">
        <f t="shared" ca="1" si="1972"/>
        <v>544141.35857247014</v>
      </c>
      <c r="AX1517" s="62">
        <f t="shared" ca="1" si="1972"/>
        <v>543773.51391769957</v>
      </c>
      <c r="AY1517" s="62">
        <f t="shared" ref="AY1517:CD1517" ca="1" si="1973">-AY1509</f>
        <v>543408.73463505204</v>
      </c>
      <c r="AZ1517" s="62">
        <f t="shared" ca="1" si="1973"/>
        <v>543046.99517975992</v>
      </c>
      <c r="BA1517" s="62">
        <f t="shared" ca="1" si="1973"/>
        <v>542688.27021992858</v>
      </c>
      <c r="BB1517" s="62">
        <f t="shared" ca="1" si="1973"/>
        <v>542332.53463476256</v>
      </c>
      <c r="BC1517" s="62">
        <f t="shared" ca="1" si="1973"/>
        <v>541979.76351280627</v>
      </c>
      <c r="BD1517" s="62">
        <f t="shared" ca="1" si="1973"/>
        <v>541629.93215019954</v>
      </c>
      <c r="BE1517" s="62">
        <f t="shared" ca="1" si="1973"/>
        <v>541283.01604894781</v>
      </c>
      <c r="BF1517" s="62">
        <f t="shared" ca="1" si="1973"/>
        <v>540938.99091520661</v>
      </c>
      <c r="BG1517" s="62">
        <f t="shared" ca="1" si="1973"/>
        <v>540597.83265757991</v>
      </c>
      <c r="BH1517" s="62">
        <f t="shared" ca="1" si="1973"/>
        <v>540259.51738543343</v>
      </c>
      <c r="BI1517" s="62">
        <f t="shared" ca="1" si="1973"/>
        <v>539924.02140722144</v>
      </c>
      <c r="BJ1517" s="62">
        <f t="shared" ca="1" si="1973"/>
        <v>539591.32122882793</v>
      </c>
      <c r="BK1517" s="62">
        <f t="shared" ca="1" si="1973"/>
        <v>539261.39355192101</v>
      </c>
      <c r="BL1517" s="62">
        <f t="shared" ca="1" si="1973"/>
        <v>538934.21527232172</v>
      </c>
      <c r="BM1517" s="62">
        <f t="shared" ca="1" si="1973"/>
        <v>538609.76347838563</v>
      </c>
      <c r="BN1517" s="62">
        <f t="shared" ca="1" si="1973"/>
        <v>538288.01544939913</v>
      </c>
      <c r="BO1517" s="62">
        <f t="shared" ca="1" si="1973"/>
        <v>537968.94865398749</v>
      </c>
      <c r="BP1517" s="62">
        <f t="shared" ca="1" si="1973"/>
        <v>537652.54074853752</v>
      </c>
      <c r="BQ1517" s="62">
        <f t="shared" ca="1" si="1973"/>
        <v>537338.76957563311</v>
      </c>
      <c r="BR1517" s="62">
        <f t="shared" ca="1" si="1973"/>
        <v>537027.61316250276</v>
      </c>
      <c r="BS1517" s="62">
        <f t="shared" ca="1" si="1973"/>
        <v>536719.04971948196</v>
      </c>
      <c r="BT1517" s="62">
        <f t="shared" ca="1" si="1973"/>
        <v>536413.05763848627</v>
      </c>
      <c r="BU1517" s="62">
        <f t="shared" ca="1" si="1973"/>
        <v>536109.61549149884</v>
      </c>
      <c r="BV1517" s="62">
        <f t="shared" ca="1" si="1973"/>
        <v>535808.70202906977</v>
      </c>
      <c r="BW1517" s="62">
        <f t="shared" ca="1" si="1973"/>
        <v>535510.29617882753</v>
      </c>
      <c r="BX1517" s="62">
        <f t="shared" ca="1" si="1973"/>
        <v>535214.37704400392</v>
      </c>
      <c r="BY1517" s="62">
        <f t="shared" ca="1" si="1973"/>
        <v>534920.9239019705</v>
      </c>
      <c r="BZ1517" s="62">
        <f t="shared" ca="1" si="1973"/>
        <v>534629.91620278743</v>
      </c>
      <c r="CA1517" s="62">
        <f t="shared" ca="1" si="1973"/>
        <v>534341.33356776426</v>
      </c>
      <c r="CB1517" s="62">
        <f t="shared" ca="1" si="1973"/>
        <v>534055.15578803292</v>
      </c>
      <c r="CC1517" s="62">
        <f t="shared" ca="1" si="1973"/>
        <v>533771.36282313254</v>
      </c>
      <c r="CD1517" s="62">
        <f t="shared" ca="1" si="1973"/>
        <v>533489.93479960645</v>
      </c>
      <c r="CE1517" s="62">
        <f t="shared" ref="CE1517:CL1517" ca="1" si="1974">-CE1509</f>
        <v>533210.85200960981</v>
      </c>
      <c r="CF1517" s="62">
        <f t="shared" ca="1" si="1974"/>
        <v>532934.09490952967</v>
      </c>
      <c r="CG1517" s="62">
        <f t="shared" ca="1" si="1974"/>
        <v>532659.64411861694</v>
      </c>
      <c r="CH1517" s="62">
        <f t="shared" ca="1" si="1974"/>
        <v>532387.48041762842</v>
      </c>
      <c r="CI1517" s="62">
        <f t="shared" ca="1" si="1974"/>
        <v>532117.58474748151</v>
      </c>
      <c r="CJ1517" s="62">
        <f t="shared" ca="1" si="1974"/>
        <v>531849.93820791924</v>
      </c>
      <c r="CK1517" s="62">
        <f t="shared" ca="1" si="1974"/>
        <v>531584.52205618657</v>
      </c>
      <c r="CL1517" s="62">
        <f t="shared" ca="1" si="1974"/>
        <v>531321.31770571833</v>
      </c>
      <c r="CO1517" s="62">
        <f t="shared" ref="CO1517:DK1517" ca="1" si="1975">-CO1509</f>
        <v>43957.943615004799</v>
      </c>
      <c r="CP1517" s="62">
        <f t="shared" ca="1" si="1975"/>
        <v>1098.9485903751199</v>
      </c>
      <c r="CQ1517" s="62">
        <f t="shared" ca="1" si="1975"/>
        <v>1126.4223051344979</v>
      </c>
      <c r="CR1517" s="62">
        <f t="shared" ca="1" si="1975"/>
        <v>1154.5828627628605</v>
      </c>
      <c r="CS1517" s="62">
        <f t="shared" ca="1" si="1975"/>
        <v>1183.4474343319318</v>
      </c>
      <c r="CT1517" s="62">
        <f t="shared" ca="1" si="1975"/>
        <v>1213.0336201902301</v>
      </c>
      <c r="CU1517" s="62">
        <f t="shared" ca="1" si="1975"/>
        <v>1243.359460694986</v>
      </c>
      <c r="CV1517" s="62">
        <f t="shared" ca="1" si="1975"/>
        <v>1274.4434472123605</v>
      </c>
      <c r="CW1517" s="62">
        <f t="shared" ca="1" si="1975"/>
        <v>1306.3045333926696</v>
      </c>
      <c r="CX1517" s="62">
        <f t="shared" ca="1" si="1975"/>
        <v>1338.9621467274865</v>
      </c>
      <c r="CY1517" s="62">
        <f t="shared" ca="1" si="1975"/>
        <v>457.47873346522448</v>
      </c>
      <c r="CZ1517" s="62">
        <f t="shared" ca="1" si="1975"/>
        <v>1383.8731687323041</v>
      </c>
      <c r="DA1517" s="62">
        <f t="shared" ca="1" si="1975"/>
        <v>1418.4699979506115</v>
      </c>
      <c r="DB1517" s="62">
        <f t="shared" ca="1" si="1975"/>
        <v>1453.9317478993769</v>
      </c>
      <c r="DC1517" s="62">
        <f t="shared" ca="1" si="1975"/>
        <v>1490.2800415968613</v>
      </c>
      <c r="DD1517" s="62">
        <f t="shared" ca="1" si="1975"/>
        <v>1527.5370426367826</v>
      </c>
      <c r="DE1517" s="62">
        <f t="shared" ca="1" si="1975"/>
        <v>1565.7254687027023</v>
      </c>
      <c r="DF1517" s="62">
        <f t="shared" ca="1" si="1975"/>
        <v>1604.8686054202699</v>
      </c>
      <c r="DG1517" s="62">
        <f t="shared" ca="1" si="1975"/>
        <v>1644.9903205557764</v>
      </c>
      <c r="DH1517" s="62">
        <f t="shared" ca="1" si="1975"/>
        <v>1686.1150785696709</v>
      </c>
      <c r="DI1517" s="62">
        <f t="shared" ca="1" si="1975"/>
        <v>1728.2679555339125</v>
      </c>
      <c r="DJ1517" s="62">
        <f t="shared" ca="1" si="1975"/>
        <v>1771.4746544222603</v>
      </c>
      <c r="DK1517" s="62">
        <f t="shared" ca="1" si="1975"/>
        <v>1815.7615207828167</v>
      </c>
      <c r="DL1517" s="62">
        <f t="shared" ref="DL1517" ca="1" si="1976">-DL1509</f>
        <v>1861.1555588023873</v>
      </c>
    </row>
    <row r="1518" spans="1:116" x14ac:dyDescent="0.4">
      <c r="A1518" s="99"/>
      <c r="B1518" s="57"/>
      <c r="C1518" s="57"/>
      <c r="D1518" t="s">
        <v>769</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769</v>
      </c>
      <c r="E1519" t="str">
        <f t="shared" si="1938"/>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769</v>
      </c>
      <c r="E1520" t="str">
        <f t="shared" si="1938"/>
        <v>1520 LAMORT-S</v>
      </c>
      <c r="G1520" s="158" t="s">
        <v>292</v>
      </c>
      <c r="I1520" s="80"/>
      <c r="J1520" s="80"/>
      <c r="K1520" s="81">
        <f t="shared" ref="K1520:P1521" ca="1" si="1977">SUMIF($3:$3,K$2,1520:1520)</f>
        <v>-527495.32338005747</v>
      </c>
      <c r="L1520" s="81">
        <f t="shared" ca="1" si="1977"/>
        <v>-527495.32338005747</v>
      </c>
      <c r="M1520" s="81">
        <f t="shared" ca="1" si="1977"/>
        <v>-527495.32338005747</v>
      </c>
      <c r="N1520" s="81">
        <f t="shared" ca="1" si="1977"/>
        <v>-527495.32338005747</v>
      </c>
      <c r="O1520" s="81">
        <f t="shared" ca="1" si="1977"/>
        <v>-527495.32338005747</v>
      </c>
      <c r="P1520" s="81">
        <f t="shared" ca="1" si="1977"/>
        <v>-527495.32338005747</v>
      </c>
      <c r="R1520" s="53"/>
      <c r="S1520" s="94">
        <f ca="1">+PMT($H1499/12,$H1498,S1506+S1508+S1505,0)</f>
        <v>-43957.943615004799</v>
      </c>
      <c r="T1520" s="94">
        <f t="shared" ref="T1520:AY1520" ca="1" si="1978">+PMT($H1499/12,$H1498,T1506+T1508,0)</f>
        <v>-43957.943615004799</v>
      </c>
      <c r="U1520" s="94">
        <f t="shared" ca="1" si="1978"/>
        <v>-43957.943615004799</v>
      </c>
      <c r="V1520" s="94">
        <f t="shared" ca="1" si="1978"/>
        <v>-43957.943615004799</v>
      </c>
      <c r="W1520" s="94">
        <f t="shared" ca="1" si="1978"/>
        <v>-43957.943615004799</v>
      </c>
      <c r="X1520" s="94">
        <f t="shared" ca="1" si="1978"/>
        <v>-43957.943615004799</v>
      </c>
      <c r="Y1520" s="94">
        <f t="shared" ca="1" si="1978"/>
        <v>-43957.943615004799</v>
      </c>
      <c r="Z1520" s="94">
        <f t="shared" ca="1" si="1978"/>
        <v>-43957.943615004799</v>
      </c>
      <c r="AA1520" s="94">
        <f t="shared" ca="1" si="1978"/>
        <v>-43957.943615004799</v>
      </c>
      <c r="AB1520" s="94">
        <f t="shared" ca="1" si="1978"/>
        <v>-43957.943615004799</v>
      </c>
      <c r="AC1520" s="94">
        <f t="shared" ca="1" si="1978"/>
        <v>-43957.943615004799</v>
      </c>
      <c r="AD1520" s="94">
        <f t="shared" ca="1" si="1978"/>
        <v>-43957.943615004799</v>
      </c>
      <c r="AE1520" s="94">
        <f t="shared" ca="1" si="1978"/>
        <v>-43957.943615004799</v>
      </c>
      <c r="AF1520" s="94">
        <f t="shared" ca="1" si="1978"/>
        <v>-43957.943615004799</v>
      </c>
      <c r="AG1520" s="94">
        <f t="shared" ca="1" si="1978"/>
        <v>-43957.943615004799</v>
      </c>
      <c r="AH1520" s="94">
        <f t="shared" ca="1" si="1978"/>
        <v>-43957.943615004799</v>
      </c>
      <c r="AI1520" s="94">
        <f t="shared" ca="1" si="1978"/>
        <v>-43957.943615004799</v>
      </c>
      <c r="AJ1520" s="94">
        <f t="shared" ca="1" si="1978"/>
        <v>-43957.943615004799</v>
      </c>
      <c r="AK1520" s="94">
        <f t="shared" ca="1" si="1978"/>
        <v>-43957.943615004799</v>
      </c>
      <c r="AL1520" s="94">
        <f t="shared" ca="1" si="1978"/>
        <v>-43957.943615004799</v>
      </c>
      <c r="AM1520" s="94">
        <f t="shared" ca="1" si="1978"/>
        <v>-43957.943615004799</v>
      </c>
      <c r="AN1520" s="94">
        <f t="shared" ca="1" si="1978"/>
        <v>-43957.943615004799</v>
      </c>
      <c r="AO1520" s="94">
        <f t="shared" ca="1" si="1978"/>
        <v>-43957.943615004799</v>
      </c>
      <c r="AP1520" s="94">
        <f t="shared" ca="1" si="1978"/>
        <v>-43957.943615004799</v>
      </c>
      <c r="AQ1520" s="94">
        <f t="shared" ca="1" si="1978"/>
        <v>-43957.943615004799</v>
      </c>
      <c r="AR1520" s="94">
        <f t="shared" ca="1" si="1978"/>
        <v>-43957.943615004799</v>
      </c>
      <c r="AS1520" s="94">
        <f t="shared" ca="1" si="1978"/>
        <v>-43957.943615004799</v>
      </c>
      <c r="AT1520" s="94">
        <f t="shared" ca="1" si="1978"/>
        <v>-43957.943615004799</v>
      </c>
      <c r="AU1520" s="94">
        <f t="shared" ca="1" si="1978"/>
        <v>-43957.943615004799</v>
      </c>
      <c r="AV1520" s="94">
        <f t="shared" ca="1" si="1978"/>
        <v>-43957.943615004799</v>
      </c>
      <c r="AW1520" s="94">
        <f t="shared" ca="1" si="1978"/>
        <v>-43957.943615004799</v>
      </c>
      <c r="AX1520" s="94">
        <f t="shared" ca="1" si="1978"/>
        <v>-43957.943615004799</v>
      </c>
      <c r="AY1520" s="94">
        <f t="shared" ca="1" si="1978"/>
        <v>-43957.943615004799</v>
      </c>
      <c r="AZ1520" s="94">
        <f t="shared" ref="AZ1520:CE1520" ca="1" si="1979">+PMT($H1499/12,$H1498,AZ1506+AZ1508,0)</f>
        <v>-43957.943615004799</v>
      </c>
      <c r="BA1520" s="94">
        <f t="shared" ca="1" si="1979"/>
        <v>-43957.943615004799</v>
      </c>
      <c r="BB1520" s="94">
        <f t="shared" ca="1" si="1979"/>
        <v>-43957.943615004799</v>
      </c>
      <c r="BC1520" s="94">
        <f t="shared" ca="1" si="1979"/>
        <v>-43957.943615004799</v>
      </c>
      <c r="BD1520" s="94">
        <f t="shared" ca="1" si="1979"/>
        <v>-43957.943615004799</v>
      </c>
      <c r="BE1520" s="94">
        <f t="shared" ca="1" si="1979"/>
        <v>-43957.943615004799</v>
      </c>
      <c r="BF1520" s="94">
        <f t="shared" ca="1" si="1979"/>
        <v>-43957.943615004799</v>
      </c>
      <c r="BG1520" s="94">
        <f t="shared" ca="1" si="1979"/>
        <v>-43957.943615004799</v>
      </c>
      <c r="BH1520" s="94">
        <f t="shared" ca="1" si="1979"/>
        <v>-43957.943615004799</v>
      </c>
      <c r="BI1520" s="94">
        <f t="shared" ca="1" si="1979"/>
        <v>-43957.943615004799</v>
      </c>
      <c r="BJ1520" s="94">
        <f t="shared" ca="1" si="1979"/>
        <v>-43957.943615004799</v>
      </c>
      <c r="BK1520" s="94">
        <f t="shared" ca="1" si="1979"/>
        <v>-43957.943615004799</v>
      </c>
      <c r="BL1520" s="94">
        <f t="shared" ca="1" si="1979"/>
        <v>-43957.943615004799</v>
      </c>
      <c r="BM1520" s="94">
        <f t="shared" ca="1" si="1979"/>
        <v>-43957.943615004799</v>
      </c>
      <c r="BN1520" s="94">
        <f t="shared" ca="1" si="1979"/>
        <v>-43957.943615004799</v>
      </c>
      <c r="BO1520" s="94">
        <f t="shared" ca="1" si="1979"/>
        <v>-43957.943615004799</v>
      </c>
      <c r="BP1520" s="94">
        <f t="shared" ca="1" si="1979"/>
        <v>-43957.943615004799</v>
      </c>
      <c r="BQ1520" s="94">
        <f t="shared" ca="1" si="1979"/>
        <v>-43957.943615004799</v>
      </c>
      <c r="BR1520" s="94">
        <f t="shared" ca="1" si="1979"/>
        <v>-43957.943615004799</v>
      </c>
      <c r="BS1520" s="94">
        <f t="shared" ca="1" si="1979"/>
        <v>-43957.943615004799</v>
      </c>
      <c r="BT1520" s="94">
        <f t="shared" ca="1" si="1979"/>
        <v>-43957.943615004799</v>
      </c>
      <c r="BU1520" s="94">
        <f t="shared" ca="1" si="1979"/>
        <v>-43957.943615004799</v>
      </c>
      <c r="BV1520" s="94">
        <f t="shared" ca="1" si="1979"/>
        <v>-43957.943615004799</v>
      </c>
      <c r="BW1520" s="94">
        <f t="shared" ca="1" si="1979"/>
        <v>-43957.943615004799</v>
      </c>
      <c r="BX1520" s="94">
        <f t="shared" ca="1" si="1979"/>
        <v>-43957.943615004799</v>
      </c>
      <c r="BY1520" s="94">
        <f t="shared" ca="1" si="1979"/>
        <v>-43957.943615004799</v>
      </c>
      <c r="BZ1520" s="94">
        <f t="shared" ca="1" si="1979"/>
        <v>-43957.943615004799</v>
      </c>
      <c r="CA1520" s="94">
        <f t="shared" ca="1" si="1979"/>
        <v>-43957.943615004799</v>
      </c>
      <c r="CB1520" s="94">
        <f t="shared" ca="1" si="1979"/>
        <v>-43957.943615004799</v>
      </c>
      <c r="CC1520" s="94">
        <f t="shared" ca="1" si="1979"/>
        <v>-43957.943615004799</v>
      </c>
      <c r="CD1520" s="94">
        <f t="shared" ca="1" si="1979"/>
        <v>-43957.943615004799</v>
      </c>
      <c r="CE1520" s="94">
        <f t="shared" ca="1" si="1979"/>
        <v>-43957.943615004799</v>
      </c>
      <c r="CF1520" s="94">
        <f t="shared" ref="CF1520:CL1520" ca="1" si="1980">+PMT($H1499/12,$H1498,CF1506+CF1508,0)</f>
        <v>-43957.943615004799</v>
      </c>
      <c r="CG1520" s="94">
        <f t="shared" ca="1" si="1980"/>
        <v>-43957.943615004799</v>
      </c>
      <c r="CH1520" s="94">
        <f t="shared" ca="1" si="1980"/>
        <v>-43957.943615004799</v>
      </c>
      <c r="CI1520" s="94">
        <f t="shared" ca="1" si="1980"/>
        <v>-43957.943615004799</v>
      </c>
      <c r="CJ1520" s="94">
        <f t="shared" ca="1" si="1980"/>
        <v>-43957.943615004799</v>
      </c>
      <c r="CK1520" s="94">
        <f t="shared" ca="1" si="1980"/>
        <v>-43957.943615004799</v>
      </c>
      <c r="CL1520" s="94">
        <f t="shared" ca="1" si="1980"/>
        <v>-43957.943615004799</v>
      </c>
      <c r="CN1520" s="80"/>
      <c r="CO1520" s="94">
        <f t="shared" ref="CO1520:CX1520" ca="1" si="1981">+PMT($H1499/CO$5,$H1498/12*4,CO1506+CO1508,0)</f>
        <v>0</v>
      </c>
      <c r="CP1520" s="94">
        <f t="shared" ca="1" si="1981"/>
        <v>0</v>
      </c>
      <c r="CQ1520" s="94">
        <f t="shared" ca="1" si="1981"/>
        <v>0</v>
      </c>
      <c r="CR1520" s="94">
        <f t="shared" ca="1" si="1981"/>
        <v>0</v>
      </c>
      <c r="CS1520" s="94">
        <f t="shared" ca="1" si="1981"/>
        <v>0</v>
      </c>
      <c r="CT1520" s="94">
        <f t="shared" ca="1" si="1981"/>
        <v>0</v>
      </c>
      <c r="CU1520" s="94">
        <f t="shared" ca="1" si="1981"/>
        <v>0</v>
      </c>
      <c r="CV1520" s="94">
        <f t="shared" ca="1" si="1981"/>
        <v>0</v>
      </c>
      <c r="CW1520" s="94">
        <f t="shared" ca="1" si="1981"/>
        <v>0</v>
      </c>
      <c r="CX1520" s="94">
        <f t="shared" ca="1" si="1981"/>
        <v>0</v>
      </c>
      <c r="CY1520" s="94">
        <f ca="1">+PMT($H1499/CL$5,$H1498/12*4,CY1506+CY1508,0)</f>
        <v>0</v>
      </c>
      <c r="CZ1520" s="94">
        <f t="shared" ref="CZ1520:DL1520" ca="1" si="1982">+PMT($H1499/CZ$5,$H1498/12*4,CZ1506+CZ1508,0)</f>
        <v>0</v>
      </c>
      <c r="DA1520" s="94">
        <f t="shared" ca="1" si="1982"/>
        <v>0</v>
      </c>
      <c r="DB1520" s="94">
        <f t="shared" ca="1" si="1982"/>
        <v>0</v>
      </c>
      <c r="DC1520" s="94">
        <f t="shared" ca="1" si="1982"/>
        <v>0</v>
      </c>
      <c r="DD1520" s="94">
        <f t="shared" ca="1" si="1982"/>
        <v>0</v>
      </c>
      <c r="DE1520" s="94">
        <f t="shared" ca="1" si="1982"/>
        <v>0</v>
      </c>
      <c r="DF1520" s="94">
        <f t="shared" ca="1" si="1982"/>
        <v>0</v>
      </c>
      <c r="DG1520" s="94">
        <f t="shared" ca="1" si="1982"/>
        <v>0</v>
      </c>
      <c r="DH1520" s="94">
        <f t="shared" ca="1" si="1982"/>
        <v>0</v>
      </c>
      <c r="DI1520" s="94">
        <f t="shared" ca="1" si="1982"/>
        <v>0</v>
      </c>
      <c r="DJ1520" s="94">
        <f t="shared" ca="1" si="1982"/>
        <v>0</v>
      </c>
      <c r="DK1520" s="94">
        <f t="shared" ca="1" si="1982"/>
        <v>0</v>
      </c>
      <c r="DL1520" s="94">
        <f t="shared" ca="1" si="1982"/>
        <v>0</v>
      </c>
    </row>
    <row r="1521" spans="1:116" x14ac:dyDescent="0.4">
      <c r="D1521" t="s">
        <v>769</v>
      </c>
      <c r="E1521" s="8" t="str">
        <f t="shared" si="1938"/>
        <v>1521 LAMORT-S</v>
      </c>
      <c r="G1521" s="126" t="s">
        <v>293</v>
      </c>
      <c r="H1521" s="27"/>
      <c r="I1521" s="77"/>
      <c r="J1521" s="77"/>
      <c r="K1521" s="77">
        <f t="shared" ca="1" si="1977"/>
        <v>-3428719.6019703746</v>
      </c>
      <c r="L1521" s="77">
        <f t="shared" ca="1" si="1977"/>
        <v>-6329943.8805606915</v>
      </c>
      <c r="M1521" s="77">
        <f t="shared" ca="1" si="1977"/>
        <v>-6329943.8805606915</v>
      </c>
      <c r="N1521" s="77">
        <f t="shared" ca="1" si="1977"/>
        <v>-6329943.8805606915</v>
      </c>
      <c r="O1521" s="77">
        <f t="shared" ca="1" si="1977"/>
        <v>-6329943.8805606915</v>
      </c>
      <c r="P1521" s="77">
        <f t="shared" ca="1" si="1977"/>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769</v>
      </c>
      <c r="E1522" s="8" t="str">
        <f t="shared" si="1938"/>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769</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769</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769</v>
      </c>
      <c r="E1525" s="8" t="str">
        <f>ROW()&amp;" "&amp;D1525</f>
        <v>1525 LAMORT-S</v>
      </c>
      <c r="G1525" s="136" t="str">
        <f>G1490</f>
        <v>Primary revenue driver</v>
      </c>
      <c r="K1525" s="53"/>
      <c r="L1525" s="53"/>
      <c r="M1525" s="53"/>
      <c r="N1525" s="53"/>
      <c r="O1525" s="53"/>
      <c r="P1525" s="53"/>
      <c r="R1525" s="24"/>
      <c r="S1525" s="179" t="str">
        <f t="shared" ref="S1525:AX1525" si="1983">S1490</f>
        <v>S$16</v>
      </c>
      <c r="T1525" s="179" t="str">
        <f t="shared" si="1983"/>
        <v>T$16</v>
      </c>
      <c r="U1525" s="179" t="str">
        <f t="shared" si="1983"/>
        <v>U$16</v>
      </c>
      <c r="V1525" s="179" t="str">
        <f t="shared" si="1983"/>
        <v>V$16</v>
      </c>
      <c r="W1525" s="179" t="str">
        <f t="shared" si="1983"/>
        <v>W$16</v>
      </c>
      <c r="X1525" s="179" t="str">
        <f t="shared" si="1983"/>
        <v>X$16</v>
      </c>
      <c r="Y1525" s="179" t="str">
        <f t="shared" si="1983"/>
        <v>Y$16</v>
      </c>
      <c r="Z1525" s="179" t="str">
        <f t="shared" si="1983"/>
        <v>Z$16</v>
      </c>
      <c r="AA1525" s="179" t="str">
        <f t="shared" si="1983"/>
        <v>AA$16</v>
      </c>
      <c r="AB1525" s="179" t="str">
        <f t="shared" si="1983"/>
        <v>AB$16</v>
      </c>
      <c r="AC1525" s="179" t="str">
        <f t="shared" si="1983"/>
        <v>AC$16</v>
      </c>
      <c r="AD1525" s="179" t="str">
        <f t="shared" si="1983"/>
        <v>AD$16</v>
      </c>
      <c r="AE1525" s="179" t="str">
        <f t="shared" si="1983"/>
        <v>AE$16</v>
      </c>
      <c r="AF1525" s="179" t="str">
        <f t="shared" si="1983"/>
        <v>AF$16</v>
      </c>
      <c r="AG1525" s="179" t="str">
        <f t="shared" si="1983"/>
        <v>AG$16</v>
      </c>
      <c r="AH1525" s="179" t="str">
        <f t="shared" si="1983"/>
        <v>AH$16</v>
      </c>
      <c r="AI1525" s="179" t="str">
        <f t="shared" si="1983"/>
        <v>AI$16</v>
      </c>
      <c r="AJ1525" s="179" t="str">
        <f t="shared" si="1983"/>
        <v>AJ$16</v>
      </c>
      <c r="AK1525" s="179" t="str">
        <f t="shared" si="1983"/>
        <v>AK$16</v>
      </c>
      <c r="AL1525" s="179" t="str">
        <f t="shared" si="1983"/>
        <v>AL$16</v>
      </c>
      <c r="AM1525" s="179" t="str">
        <f t="shared" si="1983"/>
        <v>AM$16</v>
      </c>
      <c r="AN1525" s="179" t="str">
        <f t="shared" si="1983"/>
        <v>AN$16</v>
      </c>
      <c r="AO1525" s="179" t="str">
        <f t="shared" si="1983"/>
        <v>AO$16</v>
      </c>
      <c r="AP1525" s="179" t="str">
        <f t="shared" si="1983"/>
        <v>AP$16</v>
      </c>
      <c r="AQ1525" s="179" t="str">
        <f t="shared" si="1983"/>
        <v>AQ$16</v>
      </c>
      <c r="AR1525" s="179" t="str">
        <f t="shared" si="1983"/>
        <v>AR$16</v>
      </c>
      <c r="AS1525" s="179" t="str">
        <f t="shared" si="1983"/>
        <v>AS$16</v>
      </c>
      <c r="AT1525" s="179" t="str">
        <f t="shared" si="1983"/>
        <v>AT$16</v>
      </c>
      <c r="AU1525" s="179" t="str">
        <f t="shared" si="1983"/>
        <v>AU$16</v>
      </c>
      <c r="AV1525" s="179" t="str">
        <f t="shared" si="1983"/>
        <v>AV$16</v>
      </c>
      <c r="AW1525" s="179" t="str">
        <f t="shared" si="1983"/>
        <v>AW$16</v>
      </c>
      <c r="AX1525" s="179" t="str">
        <f t="shared" si="1983"/>
        <v>AX$16</v>
      </c>
      <c r="AY1525" s="179" t="str">
        <f t="shared" ref="AY1525:CD1525" si="1984">AY1490</f>
        <v>AY$16</v>
      </c>
      <c r="AZ1525" s="179" t="str">
        <f t="shared" si="1984"/>
        <v>AZ$16</v>
      </c>
      <c r="BA1525" s="179" t="str">
        <f t="shared" si="1984"/>
        <v>BA$16</v>
      </c>
      <c r="BB1525" s="179" t="str">
        <f t="shared" si="1984"/>
        <v>BB$16</v>
      </c>
      <c r="BC1525" s="179" t="str">
        <f t="shared" si="1984"/>
        <v>BC$16</v>
      </c>
      <c r="BD1525" s="179" t="str">
        <f t="shared" si="1984"/>
        <v>BD$16</v>
      </c>
      <c r="BE1525" s="179" t="str">
        <f t="shared" si="1984"/>
        <v>BE$16</v>
      </c>
      <c r="BF1525" s="179" t="str">
        <f t="shared" si="1984"/>
        <v>BF$16</v>
      </c>
      <c r="BG1525" s="179" t="str">
        <f t="shared" si="1984"/>
        <v>BG$16</v>
      </c>
      <c r="BH1525" s="179" t="str">
        <f t="shared" si="1984"/>
        <v>BH$16</v>
      </c>
      <c r="BI1525" s="179" t="str">
        <f t="shared" si="1984"/>
        <v>BI$16</v>
      </c>
      <c r="BJ1525" s="179" t="str">
        <f t="shared" si="1984"/>
        <v>BJ$16</v>
      </c>
      <c r="BK1525" s="179" t="str">
        <f t="shared" si="1984"/>
        <v>BK$16</v>
      </c>
      <c r="BL1525" s="179" t="str">
        <f t="shared" si="1984"/>
        <v>BL$16</v>
      </c>
      <c r="BM1525" s="179" t="str">
        <f t="shared" si="1984"/>
        <v>BM$16</v>
      </c>
      <c r="BN1525" s="179" t="str">
        <f t="shared" si="1984"/>
        <v>BN$16</v>
      </c>
      <c r="BO1525" s="179" t="str">
        <f t="shared" si="1984"/>
        <v>BO$16</v>
      </c>
      <c r="BP1525" s="179" t="str">
        <f t="shared" si="1984"/>
        <v>BP$16</v>
      </c>
      <c r="BQ1525" s="179" t="str">
        <f t="shared" si="1984"/>
        <v>BQ$16</v>
      </c>
      <c r="BR1525" s="179" t="str">
        <f t="shared" si="1984"/>
        <v>BR$16</v>
      </c>
      <c r="BS1525" s="179" t="str">
        <f t="shared" si="1984"/>
        <v>BS$16</v>
      </c>
      <c r="BT1525" s="179" t="str">
        <f t="shared" si="1984"/>
        <v>BT$16</v>
      </c>
      <c r="BU1525" s="179" t="str">
        <f t="shared" si="1984"/>
        <v>BU$16</v>
      </c>
      <c r="BV1525" s="179" t="str">
        <f t="shared" si="1984"/>
        <v>BV$16</v>
      </c>
      <c r="BW1525" s="179" t="str">
        <f t="shared" si="1984"/>
        <v>BW$16</v>
      </c>
      <c r="BX1525" s="179" t="str">
        <f t="shared" si="1984"/>
        <v>BX$16</v>
      </c>
      <c r="BY1525" s="179" t="str">
        <f t="shared" si="1984"/>
        <v>BY$16</v>
      </c>
      <c r="BZ1525" s="179" t="str">
        <f t="shared" si="1984"/>
        <v>BZ$16</v>
      </c>
      <c r="CA1525" s="179" t="str">
        <f t="shared" si="1984"/>
        <v>CA$16</v>
      </c>
      <c r="CB1525" s="179" t="str">
        <f t="shared" si="1984"/>
        <v>CB$16</v>
      </c>
      <c r="CC1525" s="179" t="str">
        <f t="shared" si="1984"/>
        <v>CC$16</v>
      </c>
      <c r="CD1525" s="179" t="str">
        <f t="shared" si="1984"/>
        <v>CD$16</v>
      </c>
      <c r="CE1525" s="179" t="str">
        <f t="shared" ref="CE1525:CL1525" si="1985">CE1490</f>
        <v>CE$16</v>
      </c>
      <c r="CF1525" s="179" t="str">
        <f t="shared" si="1985"/>
        <v>CF$16</v>
      </c>
      <c r="CG1525" s="179" t="str">
        <f t="shared" si="1985"/>
        <v>CG$16</v>
      </c>
      <c r="CH1525" s="179" t="str">
        <f t="shared" si="1985"/>
        <v>CH$16</v>
      </c>
      <c r="CI1525" s="179" t="str">
        <f t="shared" si="1985"/>
        <v>CI$16</v>
      </c>
      <c r="CJ1525" s="179" t="str">
        <f t="shared" si="1985"/>
        <v>CJ$16</v>
      </c>
      <c r="CK1525" s="179" t="str">
        <f t="shared" si="1985"/>
        <v>CK$16</v>
      </c>
      <c r="CL1525" s="179" t="str">
        <f t="shared" si="1985"/>
        <v>CL$16</v>
      </c>
      <c r="CO1525" s="179" t="str">
        <f t="shared" ref="CO1525:DK1525" si="1986">CO1490</f>
        <v>CO$16</v>
      </c>
      <c r="CP1525" s="179" t="str">
        <f t="shared" si="1986"/>
        <v>CP$16</v>
      </c>
      <c r="CQ1525" s="179" t="str">
        <f t="shared" si="1986"/>
        <v>CQ$16</v>
      </c>
      <c r="CR1525" s="179" t="str">
        <f t="shared" si="1986"/>
        <v>CR$16</v>
      </c>
      <c r="CS1525" s="179" t="str">
        <f t="shared" si="1986"/>
        <v>CS$16</v>
      </c>
      <c r="CT1525" s="179" t="str">
        <f t="shared" si="1986"/>
        <v>CT$16</v>
      </c>
      <c r="CU1525" s="179" t="str">
        <f t="shared" si="1986"/>
        <v>CU$16</v>
      </c>
      <c r="CV1525" s="179" t="str">
        <f t="shared" si="1986"/>
        <v>CV$16</v>
      </c>
      <c r="CW1525" s="179" t="str">
        <f t="shared" si="1986"/>
        <v>CW$16</v>
      </c>
      <c r="CX1525" s="179" t="str">
        <f t="shared" si="1986"/>
        <v>CX$16</v>
      </c>
      <c r="CY1525" s="179" t="str">
        <f t="shared" si="1986"/>
        <v>CY$16</v>
      </c>
      <c r="CZ1525" s="179" t="str">
        <f t="shared" si="1986"/>
        <v>CZ$16</v>
      </c>
      <c r="DA1525" s="179" t="str">
        <f t="shared" si="1986"/>
        <v>DA$16</v>
      </c>
      <c r="DB1525" s="179" t="str">
        <f t="shared" si="1986"/>
        <v>DB$16</v>
      </c>
      <c r="DC1525" s="179" t="str">
        <f t="shared" si="1986"/>
        <v>DC$16</v>
      </c>
      <c r="DD1525" s="179" t="str">
        <f t="shared" si="1986"/>
        <v>DD$16</v>
      </c>
      <c r="DE1525" s="179" t="str">
        <f t="shared" si="1986"/>
        <v>DE$16</v>
      </c>
      <c r="DF1525" s="179" t="str">
        <f t="shared" si="1986"/>
        <v>DF$16</v>
      </c>
      <c r="DG1525" s="179" t="str">
        <f t="shared" si="1986"/>
        <v>DG$16</v>
      </c>
      <c r="DH1525" s="179" t="str">
        <f t="shared" si="1986"/>
        <v>DH$16</v>
      </c>
      <c r="DI1525" s="179" t="str">
        <f t="shared" si="1986"/>
        <v>DI$16</v>
      </c>
      <c r="DJ1525" s="179" t="str">
        <f t="shared" si="1986"/>
        <v>DJ$16</v>
      </c>
      <c r="DK1525" s="179" t="str">
        <f t="shared" si="1986"/>
        <v>DK$16</v>
      </c>
      <c r="DL1525" s="179" t="str">
        <f t="shared" ref="DL1525" si="1987">DL1490</f>
        <v>DL$16</v>
      </c>
    </row>
    <row r="1526" spans="1:116" x14ac:dyDescent="0.4">
      <c r="B1526" t="s">
        <v>332</v>
      </c>
      <c r="D1526" t="s">
        <v>769</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1988">S1491</f>
        <v>S$17</v>
      </c>
      <c r="T1526" s="179" t="str">
        <f t="shared" si="1988"/>
        <v>T$17</v>
      </c>
      <c r="U1526" s="179" t="str">
        <f t="shared" si="1988"/>
        <v>U$17</v>
      </c>
      <c r="V1526" s="179" t="str">
        <f t="shared" si="1988"/>
        <v>V$17</v>
      </c>
      <c r="W1526" s="179" t="str">
        <f t="shared" si="1988"/>
        <v>W$17</v>
      </c>
      <c r="X1526" s="179" t="str">
        <f t="shared" si="1988"/>
        <v>X$17</v>
      </c>
      <c r="Y1526" s="179" t="str">
        <f t="shared" si="1988"/>
        <v>Y$17</v>
      </c>
      <c r="Z1526" s="179" t="str">
        <f t="shared" si="1988"/>
        <v>Z$17</v>
      </c>
      <c r="AA1526" s="179" t="str">
        <f t="shared" si="1988"/>
        <v>AA$17</v>
      </c>
      <c r="AB1526" s="179" t="str">
        <f t="shared" si="1988"/>
        <v>AB$17</v>
      </c>
      <c r="AC1526" s="179" t="str">
        <f t="shared" si="1988"/>
        <v>AC$17</v>
      </c>
      <c r="AD1526" s="179" t="str">
        <f t="shared" si="1988"/>
        <v>AD$17</v>
      </c>
      <c r="AE1526" s="179" t="str">
        <f t="shared" si="1988"/>
        <v>AE$17</v>
      </c>
      <c r="AF1526" s="179" t="str">
        <f t="shared" si="1988"/>
        <v>AF$17</v>
      </c>
      <c r="AG1526" s="179" t="str">
        <f t="shared" si="1988"/>
        <v>AG$17</v>
      </c>
      <c r="AH1526" s="179" t="str">
        <f t="shared" si="1988"/>
        <v>AH$17</v>
      </c>
      <c r="AI1526" s="179" t="str">
        <f t="shared" si="1988"/>
        <v>AI$17</v>
      </c>
      <c r="AJ1526" s="179" t="str">
        <f t="shared" si="1988"/>
        <v>AJ$17</v>
      </c>
      <c r="AK1526" s="179" t="str">
        <f t="shared" si="1988"/>
        <v>AK$17</v>
      </c>
      <c r="AL1526" s="179" t="str">
        <f t="shared" si="1988"/>
        <v>AL$17</v>
      </c>
      <c r="AM1526" s="179" t="str">
        <f t="shared" si="1988"/>
        <v>AM$17</v>
      </c>
      <c r="AN1526" s="179" t="str">
        <f t="shared" si="1988"/>
        <v>AN$17</v>
      </c>
      <c r="AO1526" s="179" t="str">
        <f t="shared" si="1988"/>
        <v>AO$17</v>
      </c>
      <c r="AP1526" s="179" t="str">
        <f t="shared" si="1988"/>
        <v>AP$17</v>
      </c>
      <c r="AQ1526" s="179" t="str">
        <f t="shared" si="1988"/>
        <v>AQ$17</v>
      </c>
      <c r="AR1526" s="179" t="str">
        <f t="shared" si="1988"/>
        <v>AR$17</v>
      </c>
      <c r="AS1526" s="179" t="str">
        <f t="shared" si="1988"/>
        <v>AS$17</v>
      </c>
      <c r="AT1526" s="179" t="str">
        <f t="shared" si="1988"/>
        <v>AT$17</v>
      </c>
      <c r="AU1526" s="179" t="str">
        <f t="shared" si="1988"/>
        <v>AU$17</v>
      </c>
      <c r="AV1526" s="179" t="str">
        <f t="shared" si="1988"/>
        <v>AV$17</v>
      </c>
      <c r="AW1526" s="179" t="str">
        <f t="shared" si="1988"/>
        <v>AW$17</v>
      </c>
      <c r="AX1526" s="179" t="str">
        <f t="shared" si="1988"/>
        <v>AX$17</v>
      </c>
      <c r="AY1526" s="179" t="str">
        <f t="shared" ref="AY1526:CD1526" si="1989">AY1491</f>
        <v>AY$17</v>
      </c>
      <c r="AZ1526" s="179" t="str">
        <f t="shared" si="1989"/>
        <v>AZ$17</v>
      </c>
      <c r="BA1526" s="179" t="str">
        <f t="shared" si="1989"/>
        <v>BA$17</v>
      </c>
      <c r="BB1526" s="179" t="str">
        <f t="shared" si="1989"/>
        <v>BB$17</v>
      </c>
      <c r="BC1526" s="179" t="str">
        <f t="shared" si="1989"/>
        <v>BC$17</v>
      </c>
      <c r="BD1526" s="179" t="str">
        <f t="shared" si="1989"/>
        <v>BD$17</v>
      </c>
      <c r="BE1526" s="179" t="str">
        <f t="shared" si="1989"/>
        <v>BE$17</v>
      </c>
      <c r="BF1526" s="179" t="str">
        <f t="shared" si="1989"/>
        <v>BF$17</v>
      </c>
      <c r="BG1526" s="179" t="str">
        <f t="shared" si="1989"/>
        <v>BG$17</v>
      </c>
      <c r="BH1526" s="179" t="str">
        <f t="shared" si="1989"/>
        <v>BH$17</v>
      </c>
      <c r="BI1526" s="179" t="str">
        <f t="shared" si="1989"/>
        <v>BI$17</v>
      </c>
      <c r="BJ1526" s="179" t="str">
        <f t="shared" si="1989"/>
        <v>BJ$17</v>
      </c>
      <c r="BK1526" s="179" t="str">
        <f t="shared" si="1989"/>
        <v>BK$17</v>
      </c>
      <c r="BL1526" s="179" t="str">
        <f t="shared" si="1989"/>
        <v>BL$17</v>
      </c>
      <c r="BM1526" s="179" t="str">
        <f t="shared" si="1989"/>
        <v>BM$17</v>
      </c>
      <c r="BN1526" s="179" t="str">
        <f t="shared" si="1989"/>
        <v>BN$17</v>
      </c>
      <c r="BO1526" s="179" t="str">
        <f t="shared" si="1989"/>
        <v>BO$17</v>
      </c>
      <c r="BP1526" s="179" t="str">
        <f t="shared" si="1989"/>
        <v>BP$17</v>
      </c>
      <c r="BQ1526" s="179" t="str">
        <f t="shared" si="1989"/>
        <v>BQ$17</v>
      </c>
      <c r="BR1526" s="179" t="str">
        <f t="shared" si="1989"/>
        <v>BR$17</v>
      </c>
      <c r="BS1526" s="179" t="str">
        <f t="shared" si="1989"/>
        <v>BS$17</v>
      </c>
      <c r="BT1526" s="179" t="str">
        <f t="shared" si="1989"/>
        <v>BT$17</v>
      </c>
      <c r="BU1526" s="179" t="str">
        <f t="shared" si="1989"/>
        <v>BU$17</v>
      </c>
      <c r="BV1526" s="179" t="str">
        <f t="shared" si="1989"/>
        <v>BV$17</v>
      </c>
      <c r="BW1526" s="179" t="str">
        <f t="shared" si="1989"/>
        <v>BW$17</v>
      </c>
      <c r="BX1526" s="179" t="str">
        <f t="shared" si="1989"/>
        <v>BX$17</v>
      </c>
      <c r="BY1526" s="179" t="str">
        <f t="shared" si="1989"/>
        <v>BY$17</v>
      </c>
      <c r="BZ1526" s="179" t="str">
        <f t="shared" si="1989"/>
        <v>BZ$17</v>
      </c>
      <c r="CA1526" s="179" t="str">
        <f t="shared" si="1989"/>
        <v>CA$17</v>
      </c>
      <c r="CB1526" s="179" t="str">
        <f t="shared" si="1989"/>
        <v>CB$17</v>
      </c>
      <c r="CC1526" s="179" t="str">
        <f t="shared" si="1989"/>
        <v>CC$17</v>
      </c>
      <c r="CD1526" s="179" t="str">
        <f t="shared" si="1989"/>
        <v>CD$17</v>
      </c>
      <c r="CE1526" s="179" t="str">
        <f t="shared" ref="CE1526:CL1526" si="1990">CE1491</f>
        <v>CE$17</v>
      </c>
      <c r="CF1526" s="179" t="str">
        <f t="shared" si="1990"/>
        <v>CF$17</v>
      </c>
      <c r="CG1526" s="179" t="str">
        <f t="shared" si="1990"/>
        <v>CG$17</v>
      </c>
      <c r="CH1526" s="179" t="str">
        <f t="shared" si="1990"/>
        <v>CH$17</v>
      </c>
      <c r="CI1526" s="179" t="str">
        <f t="shared" si="1990"/>
        <v>CI$17</v>
      </c>
      <c r="CJ1526" s="179" t="str">
        <f t="shared" si="1990"/>
        <v>CJ$17</v>
      </c>
      <c r="CK1526" s="179" t="str">
        <f t="shared" si="1990"/>
        <v>CK$17</v>
      </c>
      <c r="CL1526" s="179" t="str">
        <f t="shared" si="1990"/>
        <v>CL$17</v>
      </c>
      <c r="CN1526" s="60"/>
      <c r="CO1526" s="179" t="str">
        <f t="shared" ref="CO1526:DK1526" si="1991">CO1491</f>
        <v>CO$17</v>
      </c>
      <c r="CP1526" s="179" t="str">
        <f t="shared" si="1991"/>
        <v>CP$17</v>
      </c>
      <c r="CQ1526" s="179" t="str">
        <f t="shared" si="1991"/>
        <v>CQ$17</v>
      </c>
      <c r="CR1526" s="179" t="str">
        <f t="shared" si="1991"/>
        <v>CR$17</v>
      </c>
      <c r="CS1526" s="179" t="str">
        <f t="shared" si="1991"/>
        <v>CS$17</v>
      </c>
      <c r="CT1526" s="179" t="str">
        <f t="shared" si="1991"/>
        <v>CT$17</v>
      </c>
      <c r="CU1526" s="179" t="str">
        <f t="shared" si="1991"/>
        <v>CU$17</v>
      </c>
      <c r="CV1526" s="179" t="str">
        <f t="shared" si="1991"/>
        <v>CV$17</v>
      </c>
      <c r="CW1526" s="179" t="str">
        <f t="shared" si="1991"/>
        <v>CW$17</v>
      </c>
      <c r="CX1526" s="179" t="str">
        <f t="shared" si="1991"/>
        <v>CX$17</v>
      </c>
      <c r="CY1526" s="179" t="str">
        <f t="shared" si="1991"/>
        <v>CY$17</v>
      </c>
      <c r="CZ1526" s="179" t="str">
        <f t="shared" si="1991"/>
        <v>CZ$17</v>
      </c>
      <c r="DA1526" s="179" t="str">
        <f t="shared" si="1991"/>
        <v>DA$17</v>
      </c>
      <c r="DB1526" s="179" t="str">
        <f t="shared" si="1991"/>
        <v>DB$17</v>
      </c>
      <c r="DC1526" s="179" t="str">
        <f t="shared" si="1991"/>
        <v>DC$17</v>
      </c>
      <c r="DD1526" s="179" t="str">
        <f t="shared" si="1991"/>
        <v>DD$17</v>
      </c>
      <c r="DE1526" s="179" t="str">
        <f t="shared" si="1991"/>
        <v>DE$17</v>
      </c>
      <c r="DF1526" s="179" t="str">
        <f t="shared" si="1991"/>
        <v>DF$17</v>
      </c>
      <c r="DG1526" s="179" t="str">
        <f t="shared" si="1991"/>
        <v>DG$17</v>
      </c>
      <c r="DH1526" s="179" t="str">
        <f t="shared" si="1991"/>
        <v>DH$17</v>
      </c>
      <c r="DI1526" s="179" t="str">
        <f t="shared" si="1991"/>
        <v>DI$17</v>
      </c>
      <c r="DJ1526" s="179" t="str">
        <f t="shared" si="1991"/>
        <v>DJ$17</v>
      </c>
      <c r="DK1526" s="179" t="str">
        <f t="shared" si="1991"/>
        <v>DK$17</v>
      </c>
      <c r="DL1526" s="179" t="str">
        <f t="shared" ref="DL1526" si="1992">DL1491</f>
        <v>DL$17</v>
      </c>
    </row>
    <row r="1527" spans="1:116" x14ac:dyDescent="0.4">
      <c r="B1527" t="s">
        <v>332</v>
      </c>
      <c r="D1527" t="s">
        <v>769</v>
      </c>
      <c r="E1527" s="8" t="str">
        <f t="shared" ref="E1527:E1530" si="1993">ROW()&amp;" "&amp;D1527</f>
        <v>1527 LAMORT-S</v>
      </c>
      <c r="G1527" s="191" t="str">
        <f>G1496</f>
        <v>Volume driven amortizing loan - no defaults:</v>
      </c>
      <c r="H1527" s="12"/>
      <c r="I1527" s="60"/>
      <c r="J1527" s="60"/>
      <c r="K1527" s="15"/>
      <c r="L1527" s="15"/>
      <c r="M1527" s="15"/>
      <c r="N1527" s="15"/>
      <c r="O1527" s="15"/>
      <c r="P1527" s="15"/>
      <c r="R1527" s="15"/>
      <c r="S1527" s="179">
        <f t="shared" ref="S1527:AX1527" si="1994">S1492</f>
        <v>0</v>
      </c>
      <c r="T1527" s="179">
        <f t="shared" si="1994"/>
        <v>0</v>
      </c>
      <c r="U1527" s="179">
        <f t="shared" si="1994"/>
        <v>0</v>
      </c>
      <c r="V1527" s="179">
        <f t="shared" si="1994"/>
        <v>0</v>
      </c>
      <c r="W1527" s="179">
        <f t="shared" si="1994"/>
        <v>0</v>
      </c>
      <c r="X1527" s="179">
        <f t="shared" si="1994"/>
        <v>0</v>
      </c>
      <c r="Y1527" s="179">
        <f t="shared" si="1994"/>
        <v>0</v>
      </c>
      <c r="Z1527" s="179">
        <f t="shared" si="1994"/>
        <v>0</v>
      </c>
      <c r="AA1527" s="179">
        <f t="shared" si="1994"/>
        <v>0</v>
      </c>
      <c r="AB1527" s="179">
        <f t="shared" si="1994"/>
        <v>0</v>
      </c>
      <c r="AC1527" s="179">
        <f t="shared" si="1994"/>
        <v>0</v>
      </c>
      <c r="AD1527" s="179">
        <f t="shared" si="1994"/>
        <v>0</v>
      </c>
      <c r="AE1527" s="179">
        <f t="shared" si="1994"/>
        <v>0</v>
      </c>
      <c r="AF1527" s="179">
        <f t="shared" si="1994"/>
        <v>0</v>
      </c>
      <c r="AG1527" s="179">
        <f t="shared" si="1994"/>
        <v>0</v>
      </c>
      <c r="AH1527" s="179">
        <f t="shared" si="1994"/>
        <v>0</v>
      </c>
      <c r="AI1527" s="179">
        <f t="shared" si="1994"/>
        <v>0</v>
      </c>
      <c r="AJ1527" s="179">
        <f t="shared" si="1994"/>
        <v>0</v>
      </c>
      <c r="AK1527" s="179">
        <f t="shared" si="1994"/>
        <v>0</v>
      </c>
      <c r="AL1527" s="179">
        <f t="shared" si="1994"/>
        <v>0</v>
      </c>
      <c r="AM1527" s="179">
        <f t="shared" si="1994"/>
        <v>0</v>
      </c>
      <c r="AN1527" s="179">
        <f t="shared" si="1994"/>
        <v>0</v>
      </c>
      <c r="AO1527" s="179">
        <f t="shared" si="1994"/>
        <v>0</v>
      </c>
      <c r="AP1527" s="179">
        <f t="shared" si="1994"/>
        <v>0</v>
      </c>
      <c r="AQ1527" s="179">
        <f t="shared" si="1994"/>
        <v>0</v>
      </c>
      <c r="AR1527" s="179">
        <f t="shared" si="1994"/>
        <v>0</v>
      </c>
      <c r="AS1527" s="179">
        <f t="shared" si="1994"/>
        <v>0</v>
      </c>
      <c r="AT1527" s="179">
        <f t="shared" si="1994"/>
        <v>0</v>
      </c>
      <c r="AU1527" s="179">
        <f t="shared" si="1994"/>
        <v>0</v>
      </c>
      <c r="AV1527" s="179">
        <f t="shared" si="1994"/>
        <v>0</v>
      </c>
      <c r="AW1527" s="179">
        <f t="shared" si="1994"/>
        <v>0</v>
      </c>
      <c r="AX1527" s="179">
        <f t="shared" si="1994"/>
        <v>0</v>
      </c>
      <c r="AY1527" s="179">
        <f t="shared" ref="AY1527:CD1527" si="1995">AY1492</f>
        <v>0</v>
      </c>
      <c r="AZ1527" s="179">
        <f t="shared" si="1995"/>
        <v>0</v>
      </c>
      <c r="BA1527" s="179">
        <f t="shared" si="1995"/>
        <v>0</v>
      </c>
      <c r="BB1527" s="179">
        <f t="shared" si="1995"/>
        <v>0</v>
      </c>
      <c r="BC1527" s="179">
        <f t="shared" si="1995"/>
        <v>0</v>
      </c>
      <c r="BD1527" s="179">
        <f t="shared" si="1995"/>
        <v>0</v>
      </c>
      <c r="BE1527" s="179">
        <f t="shared" si="1995"/>
        <v>0</v>
      </c>
      <c r="BF1527" s="179">
        <f t="shared" si="1995"/>
        <v>0</v>
      </c>
      <c r="BG1527" s="179">
        <f t="shared" si="1995"/>
        <v>0</v>
      </c>
      <c r="BH1527" s="179">
        <f t="shared" si="1995"/>
        <v>0</v>
      </c>
      <c r="BI1527" s="179">
        <f t="shared" si="1995"/>
        <v>0</v>
      </c>
      <c r="BJ1527" s="179">
        <f t="shared" si="1995"/>
        <v>0</v>
      </c>
      <c r="BK1527" s="179">
        <f t="shared" si="1995"/>
        <v>0</v>
      </c>
      <c r="BL1527" s="179">
        <f t="shared" si="1995"/>
        <v>0</v>
      </c>
      <c r="BM1527" s="179">
        <f t="shared" si="1995"/>
        <v>0</v>
      </c>
      <c r="BN1527" s="179">
        <f t="shared" si="1995"/>
        <v>0</v>
      </c>
      <c r="BO1527" s="179">
        <f t="shared" si="1995"/>
        <v>0</v>
      </c>
      <c r="BP1527" s="179">
        <f t="shared" si="1995"/>
        <v>0</v>
      </c>
      <c r="BQ1527" s="179">
        <f t="shared" si="1995"/>
        <v>0</v>
      </c>
      <c r="BR1527" s="179">
        <f t="shared" si="1995"/>
        <v>0</v>
      </c>
      <c r="BS1527" s="179">
        <f t="shared" si="1995"/>
        <v>0</v>
      </c>
      <c r="BT1527" s="179">
        <f t="shared" si="1995"/>
        <v>0</v>
      </c>
      <c r="BU1527" s="179">
        <f t="shared" si="1995"/>
        <v>0</v>
      </c>
      <c r="BV1527" s="179">
        <f t="shared" si="1995"/>
        <v>0</v>
      </c>
      <c r="BW1527" s="179">
        <f t="shared" si="1995"/>
        <v>0</v>
      </c>
      <c r="BX1527" s="179">
        <f t="shared" si="1995"/>
        <v>0</v>
      </c>
      <c r="BY1527" s="179">
        <f t="shared" si="1995"/>
        <v>0</v>
      </c>
      <c r="BZ1527" s="179">
        <f t="shared" si="1995"/>
        <v>0</v>
      </c>
      <c r="CA1527" s="179">
        <f t="shared" si="1995"/>
        <v>0</v>
      </c>
      <c r="CB1527" s="179">
        <f t="shared" si="1995"/>
        <v>0</v>
      </c>
      <c r="CC1527" s="179">
        <f t="shared" si="1995"/>
        <v>0</v>
      </c>
      <c r="CD1527" s="179">
        <f t="shared" si="1995"/>
        <v>0</v>
      </c>
      <c r="CE1527" s="179">
        <f t="shared" ref="CE1527:CL1527" si="1996">CE1492</f>
        <v>0</v>
      </c>
      <c r="CF1527" s="179">
        <f t="shared" si="1996"/>
        <v>0</v>
      </c>
      <c r="CG1527" s="179">
        <f t="shared" si="1996"/>
        <v>0</v>
      </c>
      <c r="CH1527" s="179">
        <f t="shared" si="1996"/>
        <v>0</v>
      </c>
      <c r="CI1527" s="179">
        <f t="shared" si="1996"/>
        <v>0</v>
      </c>
      <c r="CJ1527" s="179">
        <f t="shared" si="1996"/>
        <v>0</v>
      </c>
      <c r="CK1527" s="179">
        <f t="shared" si="1996"/>
        <v>0</v>
      </c>
      <c r="CL1527" s="179">
        <f t="shared" si="1996"/>
        <v>0</v>
      </c>
      <c r="CN1527" s="60"/>
      <c r="CO1527" s="179">
        <f t="shared" ref="CO1527:DK1527" si="1997">CO1492</f>
        <v>0</v>
      </c>
      <c r="CP1527" s="179">
        <f t="shared" si="1997"/>
        <v>0</v>
      </c>
      <c r="CQ1527" s="179">
        <f t="shared" si="1997"/>
        <v>0</v>
      </c>
      <c r="CR1527" s="179">
        <f t="shared" si="1997"/>
        <v>0</v>
      </c>
      <c r="CS1527" s="179">
        <f t="shared" si="1997"/>
        <v>0</v>
      </c>
      <c r="CT1527" s="179">
        <f t="shared" si="1997"/>
        <v>0</v>
      </c>
      <c r="CU1527" s="179">
        <f t="shared" si="1997"/>
        <v>0</v>
      </c>
      <c r="CV1527" s="179">
        <f t="shared" si="1997"/>
        <v>0</v>
      </c>
      <c r="CW1527" s="179">
        <f t="shared" si="1997"/>
        <v>0</v>
      </c>
      <c r="CX1527" s="179">
        <f t="shared" si="1997"/>
        <v>0</v>
      </c>
      <c r="CY1527" s="179">
        <f t="shared" si="1997"/>
        <v>0</v>
      </c>
      <c r="CZ1527" s="179">
        <f t="shared" si="1997"/>
        <v>0</v>
      </c>
      <c r="DA1527" s="179">
        <f t="shared" si="1997"/>
        <v>0</v>
      </c>
      <c r="DB1527" s="179">
        <f t="shared" si="1997"/>
        <v>0</v>
      </c>
      <c r="DC1527" s="179">
        <f t="shared" si="1997"/>
        <v>0</v>
      </c>
      <c r="DD1527" s="179">
        <f t="shared" si="1997"/>
        <v>0</v>
      </c>
      <c r="DE1527" s="179">
        <f t="shared" si="1997"/>
        <v>0</v>
      </c>
      <c r="DF1527" s="179">
        <f t="shared" si="1997"/>
        <v>0</v>
      </c>
      <c r="DG1527" s="179">
        <f t="shared" si="1997"/>
        <v>0</v>
      </c>
      <c r="DH1527" s="179">
        <f t="shared" si="1997"/>
        <v>0</v>
      </c>
      <c r="DI1527" s="179">
        <f t="shared" si="1997"/>
        <v>0</v>
      </c>
      <c r="DJ1527" s="179">
        <f t="shared" si="1997"/>
        <v>0</v>
      </c>
      <c r="DK1527" s="179">
        <f t="shared" si="1997"/>
        <v>0</v>
      </c>
      <c r="DL1527" s="179">
        <f t="shared" ref="DL1527" si="1998">DL1492</f>
        <v>0</v>
      </c>
    </row>
    <row r="1528" spans="1:116" x14ac:dyDescent="0.4">
      <c r="B1528" t="s">
        <v>332</v>
      </c>
      <c r="D1528" t="s">
        <v>769</v>
      </c>
      <c r="E1528" s="8" t="str">
        <f t="shared" ref="E1528" si="1999">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769</v>
      </c>
      <c r="E1529" s="8" t="str">
        <f t="shared" si="1993"/>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000">ADDRESS(ROW(T1510),COLUMN(T1510),2)</f>
        <v>T$1510</v>
      </c>
      <c r="U1529" s="4" t="str">
        <f t="shared" si="2000"/>
        <v>U$1510</v>
      </c>
      <c r="V1529" s="4" t="str">
        <f t="shared" si="2000"/>
        <v>V$1510</v>
      </c>
      <c r="W1529" s="4" t="str">
        <f t="shared" si="2000"/>
        <v>W$1510</v>
      </c>
      <c r="X1529" s="4" t="str">
        <f t="shared" si="2000"/>
        <v>X$1510</v>
      </c>
      <c r="Y1529" s="4" t="str">
        <f t="shared" si="2000"/>
        <v>Y$1510</v>
      </c>
      <c r="Z1529" s="4" t="str">
        <f t="shared" si="2000"/>
        <v>Z$1510</v>
      </c>
      <c r="AA1529" s="4" t="str">
        <f t="shared" si="2000"/>
        <v>AA$1510</v>
      </c>
      <c r="AB1529" s="4" t="str">
        <f t="shared" si="2000"/>
        <v>AB$1510</v>
      </c>
      <c r="AC1529" s="4" t="str">
        <f t="shared" si="2000"/>
        <v>AC$1510</v>
      </c>
      <c r="AD1529" s="4" t="str">
        <f t="shared" si="2000"/>
        <v>AD$1510</v>
      </c>
      <c r="AE1529" s="4" t="str">
        <f t="shared" si="2000"/>
        <v>AE$1510</v>
      </c>
      <c r="AF1529" s="4" t="str">
        <f t="shared" si="2000"/>
        <v>AF$1510</v>
      </c>
      <c r="AG1529" s="4" t="str">
        <f t="shared" si="2000"/>
        <v>AG$1510</v>
      </c>
      <c r="AH1529" s="4" t="str">
        <f t="shared" si="2000"/>
        <v>AH$1510</v>
      </c>
      <c r="AI1529" s="4" t="str">
        <f t="shared" si="2000"/>
        <v>AI$1510</v>
      </c>
      <c r="AJ1529" s="4" t="str">
        <f t="shared" si="2000"/>
        <v>AJ$1510</v>
      </c>
      <c r="AK1529" s="4" t="str">
        <f t="shared" si="2000"/>
        <v>AK$1510</v>
      </c>
      <c r="AL1529" s="4" t="str">
        <f t="shared" si="2000"/>
        <v>AL$1510</v>
      </c>
      <c r="AM1529" s="4" t="str">
        <f t="shared" si="2000"/>
        <v>AM$1510</v>
      </c>
      <c r="AN1529" s="4" t="str">
        <f t="shared" si="2000"/>
        <v>AN$1510</v>
      </c>
      <c r="AO1529" s="4" t="str">
        <f t="shared" si="2000"/>
        <v>AO$1510</v>
      </c>
      <c r="AP1529" s="4" t="str">
        <f t="shared" si="2000"/>
        <v>AP$1510</v>
      </c>
      <c r="AQ1529" s="4" t="str">
        <f t="shared" si="2000"/>
        <v>AQ$1510</v>
      </c>
      <c r="AR1529" s="4" t="str">
        <f t="shared" si="2000"/>
        <v>AR$1510</v>
      </c>
      <c r="AS1529" s="4" t="str">
        <f t="shared" si="2000"/>
        <v>AS$1510</v>
      </c>
      <c r="AT1529" s="4" t="str">
        <f t="shared" si="2000"/>
        <v>AT$1510</v>
      </c>
      <c r="AU1529" s="4" t="str">
        <f t="shared" si="2000"/>
        <v>AU$1510</v>
      </c>
      <c r="AV1529" s="4" t="str">
        <f t="shared" si="2000"/>
        <v>AV$1510</v>
      </c>
      <c r="AW1529" s="4" t="str">
        <f t="shared" si="2000"/>
        <v>AW$1510</v>
      </c>
      <c r="AX1529" s="4" t="str">
        <f t="shared" si="2000"/>
        <v>AX$1510</v>
      </c>
      <c r="AY1529" s="4" t="str">
        <f t="shared" si="2000"/>
        <v>AY$1510</v>
      </c>
      <c r="AZ1529" s="4" t="str">
        <f t="shared" si="2000"/>
        <v>AZ$1510</v>
      </c>
      <c r="BA1529" s="4" t="str">
        <f t="shared" si="2000"/>
        <v>BA$1510</v>
      </c>
      <c r="BB1529" s="4" t="str">
        <f t="shared" si="2000"/>
        <v>BB$1510</v>
      </c>
      <c r="BC1529" s="4" t="str">
        <f t="shared" si="2000"/>
        <v>BC$1510</v>
      </c>
      <c r="BD1529" s="4" t="str">
        <f t="shared" si="2000"/>
        <v>BD$1510</v>
      </c>
      <c r="BE1529" s="4" t="str">
        <f t="shared" si="2000"/>
        <v>BE$1510</v>
      </c>
      <c r="BF1529" s="4" t="str">
        <f t="shared" si="2000"/>
        <v>BF$1510</v>
      </c>
      <c r="BG1529" s="4" t="str">
        <f t="shared" si="2000"/>
        <v>BG$1510</v>
      </c>
      <c r="BH1529" s="4" t="str">
        <f t="shared" si="2000"/>
        <v>BH$1510</v>
      </c>
      <c r="BI1529" s="4" t="str">
        <f t="shared" si="2000"/>
        <v>BI$1510</v>
      </c>
      <c r="BJ1529" s="4" t="str">
        <f t="shared" si="2000"/>
        <v>BJ$1510</v>
      </c>
      <c r="BK1529" s="4" t="str">
        <f t="shared" si="2000"/>
        <v>BK$1510</v>
      </c>
      <c r="BL1529" s="4" t="str">
        <f t="shared" si="2000"/>
        <v>BL$1510</v>
      </c>
      <c r="BM1529" s="4" t="str">
        <f t="shared" si="2000"/>
        <v>BM$1510</v>
      </c>
      <c r="BN1529" s="4" t="str">
        <f t="shared" si="2000"/>
        <v>BN$1510</v>
      </c>
      <c r="BO1529" s="4" t="str">
        <f t="shared" si="2000"/>
        <v>BO$1510</v>
      </c>
      <c r="BP1529" s="4" t="str">
        <f t="shared" si="2000"/>
        <v>BP$1510</v>
      </c>
      <c r="BQ1529" s="4" t="str">
        <f t="shared" si="2000"/>
        <v>BQ$1510</v>
      </c>
      <c r="BR1529" s="4" t="str">
        <f t="shared" si="2000"/>
        <v>BR$1510</v>
      </c>
      <c r="BS1529" s="4" t="str">
        <f t="shared" si="2000"/>
        <v>BS$1510</v>
      </c>
      <c r="BT1529" s="4" t="str">
        <f t="shared" si="2000"/>
        <v>BT$1510</v>
      </c>
      <c r="BU1529" s="4" t="str">
        <f t="shared" si="2000"/>
        <v>BU$1510</v>
      </c>
      <c r="BV1529" s="4" t="str">
        <f t="shared" si="2000"/>
        <v>BV$1510</v>
      </c>
      <c r="BW1529" s="4" t="str">
        <f t="shared" si="2000"/>
        <v>BW$1510</v>
      </c>
      <c r="BX1529" s="4" t="str">
        <f t="shared" si="2000"/>
        <v>BX$1510</v>
      </c>
      <c r="BY1529" s="4" t="str">
        <f t="shared" si="2000"/>
        <v>BY$1510</v>
      </c>
      <c r="BZ1529" s="4" t="str">
        <f t="shared" si="2000"/>
        <v>BZ$1510</v>
      </c>
      <c r="CA1529" s="4" t="str">
        <f t="shared" si="2000"/>
        <v>CA$1510</v>
      </c>
      <c r="CB1529" s="4" t="str">
        <f t="shared" si="2000"/>
        <v>CB$1510</v>
      </c>
      <c r="CC1529" s="4" t="str">
        <f t="shared" si="2000"/>
        <v>CC$1510</v>
      </c>
      <c r="CD1529" s="4" t="str">
        <f t="shared" si="2000"/>
        <v>CD$1510</v>
      </c>
      <c r="CE1529" s="4" t="str">
        <f t="shared" si="2000"/>
        <v>CE$1510</v>
      </c>
      <c r="CF1529" s="4" t="str">
        <f t="shared" ref="CF1529:CL1529" si="2001">ADDRESS(ROW(CF1510),COLUMN(CF1510),2)</f>
        <v>CF$1510</v>
      </c>
      <c r="CG1529" s="4" t="str">
        <f t="shared" si="2001"/>
        <v>CG$1510</v>
      </c>
      <c r="CH1529" s="4" t="str">
        <f t="shared" si="2001"/>
        <v>CH$1510</v>
      </c>
      <c r="CI1529" s="4" t="str">
        <f t="shared" si="2001"/>
        <v>CI$1510</v>
      </c>
      <c r="CJ1529" s="4" t="str">
        <f t="shared" si="2001"/>
        <v>CJ$1510</v>
      </c>
      <c r="CK1529" s="4" t="str">
        <f t="shared" si="2001"/>
        <v>CK$1510</v>
      </c>
      <c r="CL1529" s="4" t="str">
        <f t="shared" si="2001"/>
        <v>CL$1510</v>
      </c>
      <c r="CN1529" s="213"/>
      <c r="CO1529" s="4" t="str">
        <f t="shared" ref="CO1529:DK1529" si="2002">ADDRESS(ROW(CO1510),COLUMN(CO1510),2)</f>
        <v>CO$1510</v>
      </c>
      <c r="CP1529" s="4" t="str">
        <f t="shared" si="2002"/>
        <v>CP$1510</v>
      </c>
      <c r="CQ1529" s="4" t="str">
        <f t="shared" si="2002"/>
        <v>CQ$1510</v>
      </c>
      <c r="CR1529" s="4" t="str">
        <f t="shared" si="2002"/>
        <v>CR$1510</v>
      </c>
      <c r="CS1529" s="4" t="str">
        <f t="shared" si="2002"/>
        <v>CS$1510</v>
      </c>
      <c r="CT1529" s="4" t="str">
        <f t="shared" si="2002"/>
        <v>CT$1510</v>
      </c>
      <c r="CU1529" s="4" t="str">
        <f t="shared" si="2002"/>
        <v>CU$1510</v>
      </c>
      <c r="CV1529" s="4" t="str">
        <f t="shared" si="2002"/>
        <v>CV$1510</v>
      </c>
      <c r="CW1529" s="4" t="str">
        <f t="shared" si="2002"/>
        <v>CW$1510</v>
      </c>
      <c r="CX1529" s="4" t="str">
        <f t="shared" si="2002"/>
        <v>CX$1510</v>
      </c>
      <c r="CY1529" s="4" t="str">
        <f t="shared" si="2002"/>
        <v>CY$1510</v>
      </c>
      <c r="CZ1529" s="4" t="str">
        <f t="shared" si="2002"/>
        <v>CZ$1510</v>
      </c>
      <c r="DA1529" s="4" t="str">
        <f t="shared" si="2002"/>
        <v>DA$1510</v>
      </c>
      <c r="DB1529" s="4" t="str">
        <f t="shared" si="2002"/>
        <v>DB$1510</v>
      </c>
      <c r="DC1529" s="4" t="str">
        <f t="shared" si="2002"/>
        <v>DC$1510</v>
      </c>
      <c r="DD1529" s="4" t="str">
        <f t="shared" si="2002"/>
        <v>DD$1510</v>
      </c>
      <c r="DE1529" s="4" t="str">
        <f t="shared" si="2002"/>
        <v>DE$1510</v>
      </c>
      <c r="DF1529" s="4" t="str">
        <f t="shared" si="2002"/>
        <v>DF$1510</v>
      </c>
      <c r="DG1529" s="4" t="str">
        <f t="shared" si="2002"/>
        <v>DG$1510</v>
      </c>
      <c r="DH1529" s="4" t="str">
        <f t="shared" si="2002"/>
        <v>DH$1510</v>
      </c>
      <c r="DI1529" s="4" t="str">
        <f t="shared" si="2002"/>
        <v>DI$1510</v>
      </c>
      <c r="DJ1529" s="4" t="str">
        <f t="shared" si="2002"/>
        <v>DJ$1510</v>
      </c>
      <c r="DK1529" s="4" t="str">
        <f t="shared" si="2002"/>
        <v>DK$1510</v>
      </c>
      <c r="DL1529" s="4" t="str">
        <f t="shared" ref="DL1529" si="2003">ADDRESS(ROW(DL1510),COLUMN(DL1510),2)</f>
        <v>DL$1510</v>
      </c>
    </row>
    <row r="1530" spans="1:116" x14ac:dyDescent="0.4">
      <c r="B1530" t="s">
        <v>332</v>
      </c>
      <c r="D1530" t="s">
        <v>769</v>
      </c>
      <c r="E1530" s="8" t="str">
        <f t="shared" si="1993"/>
        <v>1530 LAMORT-S</v>
      </c>
      <c r="G1530" s="136" t="str">
        <f>G1495</f>
        <v>Secondary volume driver</v>
      </c>
      <c r="H1530" s="12"/>
      <c r="I1530" s="60"/>
      <c r="J1530" s="60"/>
      <c r="K1530" s="15"/>
      <c r="L1530" s="15"/>
      <c r="M1530" s="15"/>
      <c r="N1530" s="15"/>
      <c r="O1530" s="15"/>
      <c r="P1530" s="15"/>
      <c r="R1530" s="15"/>
      <c r="S1530" s="179" t="str">
        <f t="shared" ref="S1530:AX1530" si="2004">S1495</f>
        <v>S$19</v>
      </c>
      <c r="T1530" s="179" t="str">
        <f t="shared" si="2004"/>
        <v>T$19</v>
      </c>
      <c r="U1530" s="179" t="str">
        <f t="shared" si="2004"/>
        <v>U$19</v>
      </c>
      <c r="V1530" s="179" t="str">
        <f t="shared" si="2004"/>
        <v>V$19</v>
      </c>
      <c r="W1530" s="179" t="str">
        <f t="shared" si="2004"/>
        <v>W$19</v>
      </c>
      <c r="X1530" s="179" t="str">
        <f t="shared" si="2004"/>
        <v>X$19</v>
      </c>
      <c r="Y1530" s="179" t="str">
        <f t="shared" si="2004"/>
        <v>Y$19</v>
      </c>
      <c r="Z1530" s="179" t="str">
        <f t="shared" si="2004"/>
        <v>Z$19</v>
      </c>
      <c r="AA1530" s="179" t="str">
        <f t="shared" si="2004"/>
        <v>AA$19</v>
      </c>
      <c r="AB1530" s="179" t="str">
        <f t="shared" si="2004"/>
        <v>AB$19</v>
      </c>
      <c r="AC1530" s="179" t="str">
        <f t="shared" si="2004"/>
        <v>AC$19</v>
      </c>
      <c r="AD1530" s="179" t="str">
        <f t="shared" si="2004"/>
        <v>AD$19</v>
      </c>
      <c r="AE1530" s="179" t="str">
        <f t="shared" si="2004"/>
        <v>AE$19</v>
      </c>
      <c r="AF1530" s="179" t="str">
        <f t="shared" si="2004"/>
        <v>AF$19</v>
      </c>
      <c r="AG1530" s="179" t="str">
        <f t="shared" si="2004"/>
        <v>AG$19</v>
      </c>
      <c r="AH1530" s="179" t="str">
        <f t="shared" si="2004"/>
        <v>AH$19</v>
      </c>
      <c r="AI1530" s="179" t="str">
        <f t="shared" si="2004"/>
        <v>AI$19</v>
      </c>
      <c r="AJ1530" s="179" t="str">
        <f t="shared" si="2004"/>
        <v>AJ$19</v>
      </c>
      <c r="AK1530" s="179" t="str">
        <f t="shared" si="2004"/>
        <v>AK$19</v>
      </c>
      <c r="AL1530" s="179" t="str">
        <f t="shared" si="2004"/>
        <v>AL$19</v>
      </c>
      <c r="AM1530" s="179" t="str">
        <f t="shared" si="2004"/>
        <v>AM$19</v>
      </c>
      <c r="AN1530" s="179" t="str">
        <f t="shared" si="2004"/>
        <v>AN$19</v>
      </c>
      <c r="AO1530" s="179" t="str">
        <f t="shared" si="2004"/>
        <v>AO$19</v>
      </c>
      <c r="AP1530" s="179" t="str">
        <f t="shared" si="2004"/>
        <v>AP$19</v>
      </c>
      <c r="AQ1530" s="179" t="str">
        <f t="shared" si="2004"/>
        <v>AQ$19</v>
      </c>
      <c r="AR1530" s="179" t="str">
        <f t="shared" si="2004"/>
        <v>AR$19</v>
      </c>
      <c r="AS1530" s="179" t="str">
        <f t="shared" si="2004"/>
        <v>AS$19</v>
      </c>
      <c r="AT1530" s="179" t="str">
        <f t="shared" si="2004"/>
        <v>AT$19</v>
      </c>
      <c r="AU1530" s="179" t="str">
        <f t="shared" si="2004"/>
        <v>AU$19</v>
      </c>
      <c r="AV1530" s="179" t="str">
        <f t="shared" si="2004"/>
        <v>AV$19</v>
      </c>
      <c r="AW1530" s="179" t="str">
        <f t="shared" si="2004"/>
        <v>AW$19</v>
      </c>
      <c r="AX1530" s="179" t="str">
        <f t="shared" si="2004"/>
        <v>AX$19</v>
      </c>
      <c r="AY1530" s="179" t="str">
        <f t="shared" ref="AY1530:CD1530" si="2005">AY1495</f>
        <v>AY$19</v>
      </c>
      <c r="AZ1530" s="179" t="str">
        <f t="shared" si="2005"/>
        <v>AZ$19</v>
      </c>
      <c r="BA1530" s="179" t="str">
        <f t="shared" si="2005"/>
        <v>BA$19</v>
      </c>
      <c r="BB1530" s="179" t="str">
        <f t="shared" si="2005"/>
        <v>BB$19</v>
      </c>
      <c r="BC1530" s="179" t="str">
        <f t="shared" si="2005"/>
        <v>BC$19</v>
      </c>
      <c r="BD1530" s="179" t="str">
        <f t="shared" si="2005"/>
        <v>BD$19</v>
      </c>
      <c r="BE1530" s="179" t="str">
        <f t="shared" si="2005"/>
        <v>BE$19</v>
      </c>
      <c r="BF1530" s="179" t="str">
        <f t="shared" si="2005"/>
        <v>BF$19</v>
      </c>
      <c r="BG1530" s="179" t="str">
        <f t="shared" si="2005"/>
        <v>BG$19</v>
      </c>
      <c r="BH1530" s="179" t="str">
        <f t="shared" si="2005"/>
        <v>BH$19</v>
      </c>
      <c r="BI1530" s="179" t="str">
        <f t="shared" si="2005"/>
        <v>BI$19</v>
      </c>
      <c r="BJ1530" s="179" t="str">
        <f t="shared" si="2005"/>
        <v>BJ$19</v>
      </c>
      <c r="BK1530" s="179" t="str">
        <f t="shared" si="2005"/>
        <v>BK$19</v>
      </c>
      <c r="BL1530" s="179" t="str">
        <f t="shared" si="2005"/>
        <v>BL$19</v>
      </c>
      <c r="BM1530" s="179" t="str">
        <f t="shared" si="2005"/>
        <v>BM$19</v>
      </c>
      <c r="BN1530" s="179" t="str">
        <f t="shared" si="2005"/>
        <v>BN$19</v>
      </c>
      <c r="BO1530" s="179" t="str">
        <f t="shared" si="2005"/>
        <v>BO$19</v>
      </c>
      <c r="BP1530" s="179" t="str">
        <f t="shared" si="2005"/>
        <v>BP$19</v>
      </c>
      <c r="BQ1530" s="179" t="str">
        <f t="shared" si="2005"/>
        <v>BQ$19</v>
      </c>
      <c r="BR1530" s="179" t="str">
        <f t="shared" si="2005"/>
        <v>BR$19</v>
      </c>
      <c r="BS1530" s="179" t="str">
        <f t="shared" si="2005"/>
        <v>BS$19</v>
      </c>
      <c r="BT1530" s="179" t="str">
        <f t="shared" si="2005"/>
        <v>BT$19</v>
      </c>
      <c r="BU1530" s="179" t="str">
        <f t="shared" si="2005"/>
        <v>BU$19</v>
      </c>
      <c r="BV1530" s="179" t="str">
        <f t="shared" si="2005"/>
        <v>BV$19</v>
      </c>
      <c r="BW1530" s="179" t="str">
        <f t="shared" si="2005"/>
        <v>BW$19</v>
      </c>
      <c r="BX1530" s="179" t="str">
        <f t="shared" si="2005"/>
        <v>BX$19</v>
      </c>
      <c r="BY1530" s="179" t="str">
        <f t="shared" si="2005"/>
        <v>BY$19</v>
      </c>
      <c r="BZ1530" s="179" t="str">
        <f t="shared" si="2005"/>
        <v>BZ$19</v>
      </c>
      <c r="CA1530" s="179" t="str">
        <f t="shared" si="2005"/>
        <v>CA$19</v>
      </c>
      <c r="CB1530" s="179" t="str">
        <f t="shared" si="2005"/>
        <v>CB$19</v>
      </c>
      <c r="CC1530" s="179" t="str">
        <f t="shared" si="2005"/>
        <v>CC$19</v>
      </c>
      <c r="CD1530" s="179" t="str">
        <f t="shared" si="2005"/>
        <v>CD$19</v>
      </c>
      <c r="CE1530" s="179" t="str">
        <f t="shared" ref="CE1530:CL1530" si="2006">CE1495</f>
        <v>CE$19</v>
      </c>
      <c r="CF1530" s="179" t="str">
        <f t="shared" si="2006"/>
        <v>CF$19</v>
      </c>
      <c r="CG1530" s="179" t="str">
        <f t="shared" si="2006"/>
        <v>CG$19</v>
      </c>
      <c r="CH1530" s="179" t="str">
        <f t="shared" si="2006"/>
        <v>CH$19</v>
      </c>
      <c r="CI1530" s="179" t="str">
        <f t="shared" si="2006"/>
        <v>CI$19</v>
      </c>
      <c r="CJ1530" s="179" t="str">
        <f t="shared" si="2006"/>
        <v>CJ$19</v>
      </c>
      <c r="CK1530" s="179" t="str">
        <f t="shared" si="2006"/>
        <v>CK$19</v>
      </c>
      <c r="CL1530" s="179" t="str">
        <f t="shared" si="2006"/>
        <v>CL$19</v>
      </c>
      <c r="CN1530" s="60"/>
      <c r="CO1530" s="179" t="str">
        <f t="shared" ref="CO1530:DK1530" si="2007">CO1495</f>
        <v>CO$19</v>
      </c>
      <c r="CP1530" s="179" t="str">
        <f t="shared" si="2007"/>
        <v>CP$19</v>
      </c>
      <c r="CQ1530" s="179" t="str">
        <f t="shared" si="2007"/>
        <v>CQ$19</v>
      </c>
      <c r="CR1530" s="179" t="str">
        <f t="shared" si="2007"/>
        <v>CR$19</v>
      </c>
      <c r="CS1530" s="179" t="str">
        <f t="shared" si="2007"/>
        <v>CS$19</v>
      </c>
      <c r="CT1530" s="179" t="str">
        <f t="shared" si="2007"/>
        <v>CT$19</v>
      </c>
      <c r="CU1530" s="179" t="str">
        <f t="shared" si="2007"/>
        <v>CU$19</v>
      </c>
      <c r="CV1530" s="179" t="str">
        <f t="shared" si="2007"/>
        <v>CV$19</v>
      </c>
      <c r="CW1530" s="179" t="str">
        <f t="shared" si="2007"/>
        <v>CW$19</v>
      </c>
      <c r="CX1530" s="179" t="str">
        <f t="shared" si="2007"/>
        <v>CX$19</v>
      </c>
      <c r="CY1530" s="179" t="str">
        <f t="shared" si="2007"/>
        <v>CY$19</v>
      </c>
      <c r="CZ1530" s="179" t="str">
        <f t="shared" si="2007"/>
        <v>CZ$19</v>
      </c>
      <c r="DA1530" s="179" t="str">
        <f t="shared" si="2007"/>
        <v>DA$19</v>
      </c>
      <c r="DB1530" s="179" t="str">
        <f t="shared" si="2007"/>
        <v>DB$19</v>
      </c>
      <c r="DC1530" s="179" t="str">
        <f t="shared" si="2007"/>
        <v>DC$19</v>
      </c>
      <c r="DD1530" s="179" t="str">
        <f t="shared" si="2007"/>
        <v>DD$19</v>
      </c>
      <c r="DE1530" s="179" t="str">
        <f t="shared" si="2007"/>
        <v>DE$19</v>
      </c>
      <c r="DF1530" s="179" t="str">
        <f t="shared" si="2007"/>
        <v>DF$19</v>
      </c>
      <c r="DG1530" s="179" t="str">
        <f t="shared" si="2007"/>
        <v>DG$19</v>
      </c>
      <c r="DH1530" s="179" t="str">
        <f t="shared" si="2007"/>
        <v>DH$19</v>
      </c>
      <c r="DI1530" s="179" t="str">
        <f t="shared" si="2007"/>
        <v>DI$19</v>
      </c>
      <c r="DJ1530" s="179" t="str">
        <f t="shared" si="2007"/>
        <v>DJ$19</v>
      </c>
      <c r="DK1530" s="179" t="str">
        <f t="shared" si="2007"/>
        <v>DK$19</v>
      </c>
      <c r="DL1530" s="179" t="str">
        <f t="shared" ref="DL1530" si="2008">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009">S$20</f>
        <v>S$16</v>
      </c>
      <c r="T1534" s="199" t="str">
        <f t="shared" si="2009"/>
        <v>T$16</v>
      </c>
      <c r="U1534" s="199" t="str">
        <f t="shared" si="2009"/>
        <v>U$16</v>
      </c>
      <c r="V1534" s="199" t="str">
        <f t="shared" si="2009"/>
        <v>V$16</v>
      </c>
      <c r="W1534" s="199" t="str">
        <f t="shared" si="2009"/>
        <v>W$16</v>
      </c>
      <c r="X1534" s="199" t="str">
        <f t="shared" si="2009"/>
        <v>X$16</v>
      </c>
      <c r="Y1534" s="199" t="str">
        <f t="shared" si="2009"/>
        <v>Y$16</v>
      </c>
      <c r="Z1534" s="199" t="str">
        <f t="shared" si="2009"/>
        <v>Z$16</v>
      </c>
      <c r="AA1534" s="199" t="str">
        <f t="shared" si="2009"/>
        <v>AA$16</v>
      </c>
      <c r="AB1534" s="199" t="str">
        <f t="shared" si="2009"/>
        <v>AB$16</v>
      </c>
      <c r="AC1534" s="199" t="str">
        <f t="shared" si="2009"/>
        <v>AC$16</v>
      </c>
      <c r="AD1534" s="199" t="str">
        <f t="shared" si="2009"/>
        <v>AD$16</v>
      </c>
      <c r="AE1534" s="199" t="str">
        <f t="shared" si="2009"/>
        <v>AE$16</v>
      </c>
      <c r="AF1534" s="199" t="str">
        <f t="shared" si="2009"/>
        <v>AF$16</v>
      </c>
      <c r="AG1534" s="199" t="str">
        <f t="shared" si="2009"/>
        <v>AG$16</v>
      </c>
      <c r="AH1534" s="199" t="str">
        <f t="shared" si="2009"/>
        <v>AH$16</v>
      </c>
      <c r="AI1534" s="199" t="str">
        <f t="shared" si="2009"/>
        <v>AI$16</v>
      </c>
      <c r="AJ1534" s="199" t="str">
        <f t="shared" si="2009"/>
        <v>AJ$16</v>
      </c>
      <c r="AK1534" s="199" t="str">
        <f t="shared" si="2009"/>
        <v>AK$16</v>
      </c>
      <c r="AL1534" s="199" t="str">
        <f t="shared" si="2009"/>
        <v>AL$16</v>
      </c>
      <c r="AM1534" s="199" t="str">
        <f t="shared" si="2009"/>
        <v>AM$16</v>
      </c>
      <c r="AN1534" s="199" t="str">
        <f t="shared" si="2009"/>
        <v>AN$16</v>
      </c>
      <c r="AO1534" s="199" t="str">
        <f t="shared" si="2009"/>
        <v>AO$16</v>
      </c>
      <c r="AP1534" s="199" t="str">
        <f t="shared" si="2009"/>
        <v>AP$16</v>
      </c>
      <c r="AQ1534" s="199" t="str">
        <f t="shared" si="2009"/>
        <v>AQ$16</v>
      </c>
      <c r="AR1534" s="199" t="str">
        <f t="shared" si="2009"/>
        <v>AR$16</v>
      </c>
      <c r="AS1534" s="199" t="str">
        <f t="shared" si="2009"/>
        <v>AS$16</v>
      </c>
      <c r="AT1534" s="199" t="str">
        <f t="shared" si="2009"/>
        <v>AT$16</v>
      </c>
      <c r="AU1534" s="199" t="str">
        <f t="shared" si="2009"/>
        <v>AU$16</v>
      </c>
      <c r="AV1534" s="199" t="str">
        <f t="shared" si="2009"/>
        <v>AV$16</v>
      </c>
      <c r="AW1534" s="199" t="str">
        <f t="shared" si="2009"/>
        <v>AW$16</v>
      </c>
      <c r="AX1534" s="199" t="str">
        <f t="shared" si="2009"/>
        <v>AX$16</v>
      </c>
      <c r="AY1534" s="199" t="str">
        <f t="shared" ref="AY1534:CD1534" si="2010">AY$20</f>
        <v>AY$16</v>
      </c>
      <c r="AZ1534" s="199" t="str">
        <f t="shared" si="2010"/>
        <v>AZ$16</v>
      </c>
      <c r="BA1534" s="199" t="str">
        <f t="shared" si="2010"/>
        <v>BA$16</v>
      </c>
      <c r="BB1534" s="199" t="str">
        <f t="shared" si="2010"/>
        <v>BB$16</v>
      </c>
      <c r="BC1534" s="199" t="str">
        <f t="shared" si="2010"/>
        <v>BC$16</v>
      </c>
      <c r="BD1534" s="199" t="str">
        <f t="shared" si="2010"/>
        <v>BD$16</v>
      </c>
      <c r="BE1534" s="199" t="str">
        <f t="shared" si="2010"/>
        <v>BE$16</v>
      </c>
      <c r="BF1534" s="199" t="str">
        <f t="shared" si="2010"/>
        <v>BF$16</v>
      </c>
      <c r="BG1534" s="199" t="str">
        <f t="shared" si="2010"/>
        <v>BG$16</v>
      </c>
      <c r="BH1534" s="199" t="str">
        <f t="shared" si="2010"/>
        <v>BH$16</v>
      </c>
      <c r="BI1534" s="199" t="str">
        <f t="shared" si="2010"/>
        <v>BI$16</v>
      </c>
      <c r="BJ1534" s="199" t="str">
        <f t="shared" si="2010"/>
        <v>BJ$16</v>
      </c>
      <c r="BK1534" s="199" t="str">
        <f t="shared" si="2010"/>
        <v>BK$16</v>
      </c>
      <c r="BL1534" s="199" t="str">
        <f t="shared" si="2010"/>
        <v>BL$16</v>
      </c>
      <c r="BM1534" s="199" t="str">
        <f t="shared" si="2010"/>
        <v>BM$16</v>
      </c>
      <c r="BN1534" s="199" t="str">
        <f t="shared" si="2010"/>
        <v>BN$16</v>
      </c>
      <c r="BO1534" s="199" t="str">
        <f t="shared" si="2010"/>
        <v>BO$16</v>
      </c>
      <c r="BP1534" s="199" t="str">
        <f t="shared" si="2010"/>
        <v>BP$16</v>
      </c>
      <c r="BQ1534" s="199" t="str">
        <f t="shared" si="2010"/>
        <v>BQ$16</v>
      </c>
      <c r="BR1534" s="199" t="str">
        <f t="shared" si="2010"/>
        <v>BR$16</v>
      </c>
      <c r="BS1534" s="199" t="str">
        <f t="shared" si="2010"/>
        <v>BS$16</v>
      </c>
      <c r="BT1534" s="199" t="str">
        <f t="shared" si="2010"/>
        <v>BT$16</v>
      </c>
      <c r="BU1534" s="199" t="str">
        <f t="shared" si="2010"/>
        <v>BU$16</v>
      </c>
      <c r="BV1534" s="199" t="str">
        <f t="shared" si="2010"/>
        <v>BV$16</v>
      </c>
      <c r="BW1534" s="199" t="str">
        <f t="shared" si="2010"/>
        <v>BW$16</v>
      </c>
      <c r="BX1534" s="199" t="str">
        <f t="shared" si="2010"/>
        <v>BX$16</v>
      </c>
      <c r="BY1534" s="199" t="str">
        <f t="shared" si="2010"/>
        <v>BY$16</v>
      </c>
      <c r="BZ1534" s="199" t="str">
        <f t="shared" si="2010"/>
        <v>BZ$16</v>
      </c>
      <c r="CA1534" s="199" t="str">
        <f t="shared" si="2010"/>
        <v>CA$16</v>
      </c>
      <c r="CB1534" s="199" t="str">
        <f t="shared" si="2010"/>
        <v>CB$16</v>
      </c>
      <c r="CC1534" s="199" t="str">
        <f t="shared" si="2010"/>
        <v>CC$16</v>
      </c>
      <c r="CD1534" s="199" t="str">
        <f t="shared" si="2010"/>
        <v>CD$16</v>
      </c>
      <c r="CE1534" s="199" t="str">
        <f t="shared" ref="CE1534:CL1534" si="2011">CE$20</f>
        <v>CE$16</v>
      </c>
      <c r="CF1534" s="199" t="str">
        <f t="shared" si="2011"/>
        <v>CF$16</v>
      </c>
      <c r="CG1534" s="199" t="str">
        <f t="shared" si="2011"/>
        <v>CG$16</v>
      </c>
      <c r="CH1534" s="199" t="str">
        <f t="shared" si="2011"/>
        <v>CH$16</v>
      </c>
      <c r="CI1534" s="199" t="str">
        <f t="shared" si="2011"/>
        <v>CI$16</v>
      </c>
      <c r="CJ1534" s="199" t="str">
        <f t="shared" si="2011"/>
        <v>CJ$16</v>
      </c>
      <c r="CK1534" s="199" t="str">
        <f t="shared" si="2011"/>
        <v>CK$16</v>
      </c>
      <c r="CL1534" s="199" t="str">
        <f t="shared" si="2011"/>
        <v>CL$16</v>
      </c>
      <c r="CN1534" s="176"/>
      <c r="CO1534" s="199" t="str">
        <f t="shared" ref="CO1534:DL1534" si="2012">CO$20</f>
        <v>CO$16</v>
      </c>
      <c r="CP1534" s="199" t="str">
        <f t="shared" si="2012"/>
        <v>CP$16</v>
      </c>
      <c r="CQ1534" s="199" t="str">
        <f t="shared" si="2012"/>
        <v>CQ$16</v>
      </c>
      <c r="CR1534" s="199" t="str">
        <f t="shared" si="2012"/>
        <v>CR$16</v>
      </c>
      <c r="CS1534" s="199" t="str">
        <f t="shared" si="2012"/>
        <v>CS$16</v>
      </c>
      <c r="CT1534" s="199" t="str">
        <f t="shared" si="2012"/>
        <v>CT$16</v>
      </c>
      <c r="CU1534" s="199" t="str">
        <f t="shared" si="2012"/>
        <v>CU$16</v>
      </c>
      <c r="CV1534" s="199" t="str">
        <f t="shared" si="2012"/>
        <v>CV$16</v>
      </c>
      <c r="CW1534" s="199" t="str">
        <f t="shared" si="2012"/>
        <v>CW$16</v>
      </c>
      <c r="CX1534" s="199" t="str">
        <f t="shared" si="2012"/>
        <v>CX$16</v>
      </c>
      <c r="CY1534" s="199" t="str">
        <f t="shared" si="2012"/>
        <v>CY$16</v>
      </c>
      <c r="CZ1534" s="199" t="str">
        <f t="shared" si="2012"/>
        <v>CZ$16</v>
      </c>
      <c r="DA1534" s="199" t="str">
        <f t="shared" si="2012"/>
        <v>DA$16</v>
      </c>
      <c r="DB1534" s="199" t="str">
        <f t="shared" si="2012"/>
        <v>DB$16</v>
      </c>
      <c r="DC1534" s="199" t="str">
        <f t="shared" si="2012"/>
        <v>DC$16</v>
      </c>
      <c r="DD1534" s="199" t="str">
        <f t="shared" si="2012"/>
        <v>DD$16</v>
      </c>
      <c r="DE1534" s="199" t="str">
        <f t="shared" si="2012"/>
        <v>DE$16</v>
      </c>
      <c r="DF1534" s="199" t="str">
        <f t="shared" si="2012"/>
        <v>DF$16</v>
      </c>
      <c r="DG1534" s="199" t="str">
        <f t="shared" si="2012"/>
        <v>DG$16</v>
      </c>
      <c r="DH1534" s="199" t="str">
        <f t="shared" si="2012"/>
        <v>DH$16</v>
      </c>
      <c r="DI1534" s="199" t="str">
        <f t="shared" si="2012"/>
        <v>DI$16</v>
      </c>
      <c r="DJ1534" s="199" t="str">
        <f t="shared" si="2012"/>
        <v>DJ$16</v>
      </c>
      <c r="DK1534" s="199" t="str">
        <f t="shared" si="2012"/>
        <v>DK$16</v>
      </c>
      <c r="DL1534" s="199" t="str">
        <f t="shared" si="2012"/>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13">S$21</f>
        <v>S$17</v>
      </c>
      <c r="T1535" s="199" t="str">
        <f t="shared" si="2013"/>
        <v>T$17</v>
      </c>
      <c r="U1535" s="199" t="str">
        <f t="shared" si="2013"/>
        <v>U$17</v>
      </c>
      <c r="V1535" s="199" t="str">
        <f t="shared" si="2013"/>
        <v>V$17</v>
      </c>
      <c r="W1535" s="199" t="str">
        <f t="shared" si="2013"/>
        <v>W$17</v>
      </c>
      <c r="X1535" s="199" t="str">
        <f t="shared" si="2013"/>
        <v>X$17</v>
      </c>
      <c r="Y1535" s="199" t="str">
        <f t="shared" si="2013"/>
        <v>Y$17</v>
      </c>
      <c r="Z1535" s="199" t="str">
        <f t="shared" si="2013"/>
        <v>Z$17</v>
      </c>
      <c r="AA1535" s="199" t="str">
        <f t="shared" si="2013"/>
        <v>AA$17</v>
      </c>
      <c r="AB1535" s="199" t="str">
        <f t="shared" si="2013"/>
        <v>AB$17</v>
      </c>
      <c r="AC1535" s="199" t="str">
        <f t="shared" si="2013"/>
        <v>AC$17</v>
      </c>
      <c r="AD1535" s="199" t="str">
        <f t="shared" si="2013"/>
        <v>AD$17</v>
      </c>
      <c r="AE1535" s="199" t="str">
        <f t="shared" si="2013"/>
        <v>AE$17</v>
      </c>
      <c r="AF1535" s="199" t="str">
        <f t="shared" si="2013"/>
        <v>AF$17</v>
      </c>
      <c r="AG1535" s="199" t="str">
        <f t="shared" si="2013"/>
        <v>AG$17</v>
      </c>
      <c r="AH1535" s="199" t="str">
        <f t="shared" si="2013"/>
        <v>AH$17</v>
      </c>
      <c r="AI1535" s="199" t="str">
        <f t="shared" si="2013"/>
        <v>AI$17</v>
      </c>
      <c r="AJ1535" s="199" t="str">
        <f t="shared" si="2013"/>
        <v>AJ$17</v>
      </c>
      <c r="AK1535" s="199" t="str">
        <f t="shared" si="2013"/>
        <v>AK$17</v>
      </c>
      <c r="AL1535" s="199" t="str">
        <f t="shared" si="2013"/>
        <v>AL$17</v>
      </c>
      <c r="AM1535" s="199" t="str">
        <f t="shared" si="2013"/>
        <v>AM$17</v>
      </c>
      <c r="AN1535" s="199" t="str">
        <f t="shared" si="2013"/>
        <v>AN$17</v>
      </c>
      <c r="AO1535" s="199" t="str">
        <f t="shared" si="2013"/>
        <v>AO$17</v>
      </c>
      <c r="AP1535" s="199" t="str">
        <f t="shared" si="2013"/>
        <v>AP$17</v>
      </c>
      <c r="AQ1535" s="199" t="str">
        <f t="shared" si="2013"/>
        <v>AQ$17</v>
      </c>
      <c r="AR1535" s="199" t="str">
        <f t="shared" si="2013"/>
        <v>AR$17</v>
      </c>
      <c r="AS1535" s="199" t="str">
        <f t="shared" si="2013"/>
        <v>AS$17</v>
      </c>
      <c r="AT1535" s="199" t="str">
        <f t="shared" si="2013"/>
        <v>AT$17</v>
      </c>
      <c r="AU1535" s="199" t="str">
        <f t="shared" si="2013"/>
        <v>AU$17</v>
      </c>
      <c r="AV1535" s="199" t="str">
        <f t="shared" si="2013"/>
        <v>AV$17</v>
      </c>
      <c r="AW1535" s="199" t="str">
        <f t="shared" si="2013"/>
        <v>AW$17</v>
      </c>
      <c r="AX1535" s="199" t="str">
        <f t="shared" si="2013"/>
        <v>AX$17</v>
      </c>
      <c r="AY1535" s="199" t="str">
        <f t="shared" ref="AY1535:CD1535" si="2014">AY$21</f>
        <v>AY$17</v>
      </c>
      <c r="AZ1535" s="199" t="str">
        <f t="shared" si="2014"/>
        <v>AZ$17</v>
      </c>
      <c r="BA1535" s="199" t="str">
        <f t="shared" si="2014"/>
        <v>BA$17</v>
      </c>
      <c r="BB1535" s="199" t="str">
        <f t="shared" si="2014"/>
        <v>BB$17</v>
      </c>
      <c r="BC1535" s="199" t="str">
        <f t="shared" si="2014"/>
        <v>BC$17</v>
      </c>
      <c r="BD1535" s="199" t="str">
        <f t="shared" si="2014"/>
        <v>BD$17</v>
      </c>
      <c r="BE1535" s="199" t="str">
        <f t="shared" si="2014"/>
        <v>BE$17</v>
      </c>
      <c r="BF1535" s="199" t="str">
        <f t="shared" si="2014"/>
        <v>BF$17</v>
      </c>
      <c r="BG1535" s="199" t="str">
        <f t="shared" si="2014"/>
        <v>BG$17</v>
      </c>
      <c r="BH1535" s="199" t="str">
        <f t="shared" si="2014"/>
        <v>BH$17</v>
      </c>
      <c r="BI1535" s="199" t="str">
        <f t="shared" si="2014"/>
        <v>BI$17</v>
      </c>
      <c r="BJ1535" s="199" t="str">
        <f t="shared" si="2014"/>
        <v>BJ$17</v>
      </c>
      <c r="BK1535" s="199" t="str">
        <f t="shared" si="2014"/>
        <v>BK$17</v>
      </c>
      <c r="BL1535" s="199" t="str">
        <f t="shared" si="2014"/>
        <v>BL$17</v>
      </c>
      <c r="BM1535" s="199" t="str">
        <f t="shared" si="2014"/>
        <v>BM$17</v>
      </c>
      <c r="BN1535" s="199" t="str">
        <f t="shared" si="2014"/>
        <v>BN$17</v>
      </c>
      <c r="BO1535" s="199" t="str">
        <f t="shared" si="2014"/>
        <v>BO$17</v>
      </c>
      <c r="BP1535" s="199" t="str">
        <f t="shared" si="2014"/>
        <v>BP$17</v>
      </c>
      <c r="BQ1535" s="199" t="str">
        <f t="shared" si="2014"/>
        <v>BQ$17</v>
      </c>
      <c r="BR1535" s="199" t="str">
        <f t="shared" si="2014"/>
        <v>BR$17</v>
      </c>
      <c r="BS1535" s="199" t="str">
        <f t="shared" si="2014"/>
        <v>BS$17</v>
      </c>
      <c r="BT1535" s="199" t="str">
        <f t="shared" si="2014"/>
        <v>BT$17</v>
      </c>
      <c r="BU1535" s="199" t="str">
        <f t="shared" si="2014"/>
        <v>BU$17</v>
      </c>
      <c r="BV1535" s="199" t="str">
        <f t="shared" si="2014"/>
        <v>BV$17</v>
      </c>
      <c r="BW1535" s="199" t="str">
        <f t="shared" si="2014"/>
        <v>BW$17</v>
      </c>
      <c r="BX1535" s="199" t="str">
        <f t="shared" si="2014"/>
        <v>BX$17</v>
      </c>
      <c r="BY1535" s="199" t="str">
        <f t="shared" si="2014"/>
        <v>BY$17</v>
      </c>
      <c r="BZ1535" s="199" t="str">
        <f t="shared" si="2014"/>
        <v>BZ$17</v>
      </c>
      <c r="CA1535" s="199" t="str">
        <f t="shared" si="2014"/>
        <v>CA$17</v>
      </c>
      <c r="CB1535" s="199" t="str">
        <f t="shared" si="2014"/>
        <v>CB$17</v>
      </c>
      <c r="CC1535" s="199" t="str">
        <f t="shared" si="2014"/>
        <v>CC$17</v>
      </c>
      <c r="CD1535" s="199" t="str">
        <f t="shared" si="2014"/>
        <v>CD$17</v>
      </c>
      <c r="CE1535" s="199" t="str">
        <f t="shared" ref="CE1535:CL1535" si="2015">CE$21</f>
        <v>CE$17</v>
      </c>
      <c r="CF1535" s="199" t="str">
        <f t="shared" si="2015"/>
        <v>CF$17</v>
      </c>
      <c r="CG1535" s="199" t="str">
        <f t="shared" si="2015"/>
        <v>CG$17</v>
      </c>
      <c r="CH1535" s="199" t="str">
        <f t="shared" si="2015"/>
        <v>CH$17</v>
      </c>
      <c r="CI1535" s="199" t="str">
        <f t="shared" si="2015"/>
        <v>CI$17</v>
      </c>
      <c r="CJ1535" s="199" t="str">
        <f t="shared" si="2015"/>
        <v>CJ$17</v>
      </c>
      <c r="CK1535" s="199" t="str">
        <f t="shared" si="2015"/>
        <v>CK$17</v>
      </c>
      <c r="CL1535" s="199" t="str">
        <f t="shared" si="2015"/>
        <v>CL$17</v>
      </c>
      <c r="CN1535" s="201"/>
      <c r="CO1535" s="199" t="str">
        <f t="shared" ref="CO1535:DL1535" si="2016">CO$21</f>
        <v>CO$17</v>
      </c>
      <c r="CP1535" s="199" t="str">
        <f t="shared" si="2016"/>
        <v>CP$17</v>
      </c>
      <c r="CQ1535" s="199" t="str">
        <f t="shared" si="2016"/>
        <v>CQ$17</v>
      </c>
      <c r="CR1535" s="199" t="str">
        <f t="shared" si="2016"/>
        <v>CR$17</v>
      </c>
      <c r="CS1535" s="199" t="str">
        <f t="shared" si="2016"/>
        <v>CS$17</v>
      </c>
      <c r="CT1535" s="199" t="str">
        <f t="shared" si="2016"/>
        <v>CT$17</v>
      </c>
      <c r="CU1535" s="199" t="str">
        <f t="shared" si="2016"/>
        <v>CU$17</v>
      </c>
      <c r="CV1535" s="199" t="str">
        <f t="shared" si="2016"/>
        <v>CV$17</v>
      </c>
      <c r="CW1535" s="199" t="str">
        <f t="shared" si="2016"/>
        <v>CW$17</v>
      </c>
      <c r="CX1535" s="199" t="str">
        <f t="shared" si="2016"/>
        <v>CX$17</v>
      </c>
      <c r="CY1535" s="199" t="str">
        <f t="shared" si="2016"/>
        <v>CY$17</v>
      </c>
      <c r="CZ1535" s="199" t="str">
        <f t="shared" si="2016"/>
        <v>CZ$17</v>
      </c>
      <c r="DA1535" s="199" t="str">
        <f t="shared" si="2016"/>
        <v>DA$17</v>
      </c>
      <c r="DB1535" s="199" t="str">
        <f t="shared" si="2016"/>
        <v>DB$17</v>
      </c>
      <c r="DC1535" s="199" t="str">
        <f t="shared" si="2016"/>
        <v>DC$17</v>
      </c>
      <c r="DD1535" s="199" t="str">
        <f t="shared" si="2016"/>
        <v>DD$17</v>
      </c>
      <c r="DE1535" s="199" t="str">
        <f t="shared" si="2016"/>
        <v>DE$17</v>
      </c>
      <c r="DF1535" s="199" t="str">
        <f t="shared" si="2016"/>
        <v>DF$17</v>
      </c>
      <c r="DG1535" s="199" t="str">
        <f t="shared" si="2016"/>
        <v>DG$17</v>
      </c>
      <c r="DH1535" s="199" t="str">
        <f t="shared" si="2016"/>
        <v>DH$17</v>
      </c>
      <c r="DI1535" s="199" t="str">
        <f t="shared" si="2016"/>
        <v>DI$17</v>
      </c>
      <c r="DJ1535" s="199" t="str">
        <f t="shared" si="2016"/>
        <v>DJ$17</v>
      </c>
      <c r="DK1535" s="199" t="str">
        <f t="shared" si="2016"/>
        <v>DK$17</v>
      </c>
      <c r="DL1535" s="199" t="str">
        <f t="shared" si="2016"/>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17">S$22</f>
        <v>S$18</v>
      </c>
      <c r="T1538" s="190" t="str">
        <f t="shared" si="2017"/>
        <v>T$18</v>
      </c>
      <c r="U1538" s="190" t="str">
        <f t="shared" si="2017"/>
        <v>U$18</v>
      </c>
      <c r="V1538" s="190" t="str">
        <f t="shared" si="2017"/>
        <v>V$18</v>
      </c>
      <c r="W1538" s="190" t="str">
        <f t="shared" si="2017"/>
        <v>W$18</v>
      </c>
      <c r="X1538" s="190" t="str">
        <f t="shared" si="2017"/>
        <v>X$18</v>
      </c>
      <c r="Y1538" s="190" t="str">
        <f t="shared" si="2017"/>
        <v>Y$18</v>
      </c>
      <c r="Z1538" s="190" t="str">
        <f t="shared" si="2017"/>
        <v>Z$18</v>
      </c>
      <c r="AA1538" s="190" t="str">
        <f t="shared" si="2017"/>
        <v>AA$18</v>
      </c>
      <c r="AB1538" s="190" t="str">
        <f t="shared" si="2017"/>
        <v>AB$18</v>
      </c>
      <c r="AC1538" s="190" t="str">
        <f t="shared" si="2017"/>
        <v>AC$18</v>
      </c>
      <c r="AD1538" s="190" t="str">
        <f t="shared" si="2017"/>
        <v>AD$18</v>
      </c>
      <c r="AE1538" s="190" t="str">
        <f t="shared" si="2017"/>
        <v>AE$18</v>
      </c>
      <c r="AF1538" s="190" t="str">
        <f t="shared" si="2017"/>
        <v>AF$18</v>
      </c>
      <c r="AG1538" s="190" t="str">
        <f t="shared" si="2017"/>
        <v>AG$18</v>
      </c>
      <c r="AH1538" s="190" t="str">
        <f t="shared" si="2017"/>
        <v>AH$18</v>
      </c>
      <c r="AI1538" s="190" t="str">
        <f t="shared" si="2017"/>
        <v>AI$18</v>
      </c>
      <c r="AJ1538" s="190" t="str">
        <f t="shared" si="2017"/>
        <v>AJ$18</v>
      </c>
      <c r="AK1538" s="190" t="str">
        <f t="shared" si="2017"/>
        <v>AK$18</v>
      </c>
      <c r="AL1538" s="190" t="str">
        <f t="shared" si="2017"/>
        <v>AL$18</v>
      </c>
      <c r="AM1538" s="190" t="str">
        <f t="shared" si="2017"/>
        <v>AM$18</v>
      </c>
      <c r="AN1538" s="190" t="str">
        <f t="shared" si="2017"/>
        <v>AN$18</v>
      </c>
      <c r="AO1538" s="190" t="str">
        <f t="shared" si="2017"/>
        <v>AO$18</v>
      </c>
      <c r="AP1538" s="190" t="str">
        <f t="shared" si="2017"/>
        <v>AP$18</v>
      </c>
      <c r="AQ1538" s="190" t="str">
        <f t="shared" si="2017"/>
        <v>AQ$18</v>
      </c>
      <c r="AR1538" s="190" t="str">
        <f t="shared" si="2017"/>
        <v>AR$18</v>
      </c>
      <c r="AS1538" s="190" t="str">
        <f t="shared" si="2017"/>
        <v>AS$18</v>
      </c>
      <c r="AT1538" s="190" t="str">
        <f t="shared" si="2017"/>
        <v>AT$18</v>
      </c>
      <c r="AU1538" s="190" t="str">
        <f t="shared" si="2017"/>
        <v>AU$18</v>
      </c>
      <c r="AV1538" s="190" t="str">
        <f t="shared" si="2017"/>
        <v>AV$18</v>
      </c>
      <c r="AW1538" s="190" t="str">
        <f t="shared" si="2017"/>
        <v>AW$18</v>
      </c>
      <c r="AX1538" s="190" t="str">
        <f t="shared" si="2017"/>
        <v>AX$18</v>
      </c>
      <c r="AY1538" s="190" t="str">
        <f t="shared" ref="AY1538:CD1538" si="2018">AY$22</f>
        <v>AY$18</v>
      </c>
      <c r="AZ1538" s="190" t="str">
        <f t="shared" si="2018"/>
        <v>AZ$18</v>
      </c>
      <c r="BA1538" s="190" t="str">
        <f t="shared" si="2018"/>
        <v>BA$18</v>
      </c>
      <c r="BB1538" s="190" t="str">
        <f t="shared" si="2018"/>
        <v>BB$18</v>
      </c>
      <c r="BC1538" s="190" t="str">
        <f t="shared" si="2018"/>
        <v>BC$18</v>
      </c>
      <c r="BD1538" s="190" t="str">
        <f t="shared" si="2018"/>
        <v>BD$18</v>
      </c>
      <c r="BE1538" s="190" t="str">
        <f t="shared" si="2018"/>
        <v>BE$18</v>
      </c>
      <c r="BF1538" s="190" t="str">
        <f t="shared" si="2018"/>
        <v>BF$18</v>
      </c>
      <c r="BG1538" s="190" t="str">
        <f t="shared" si="2018"/>
        <v>BG$18</v>
      </c>
      <c r="BH1538" s="190" t="str">
        <f t="shared" si="2018"/>
        <v>BH$18</v>
      </c>
      <c r="BI1538" s="190" t="str">
        <f t="shared" si="2018"/>
        <v>BI$18</v>
      </c>
      <c r="BJ1538" s="190" t="str">
        <f t="shared" si="2018"/>
        <v>BJ$18</v>
      </c>
      <c r="BK1538" s="190" t="str">
        <f t="shared" si="2018"/>
        <v>BK$18</v>
      </c>
      <c r="BL1538" s="190" t="str">
        <f t="shared" si="2018"/>
        <v>BL$18</v>
      </c>
      <c r="BM1538" s="190" t="str">
        <f t="shared" si="2018"/>
        <v>BM$18</v>
      </c>
      <c r="BN1538" s="190" t="str">
        <f t="shared" si="2018"/>
        <v>BN$18</v>
      </c>
      <c r="BO1538" s="190" t="str">
        <f t="shared" si="2018"/>
        <v>BO$18</v>
      </c>
      <c r="BP1538" s="190" t="str">
        <f t="shared" si="2018"/>
        <v>BP$18</v>
      </c>
      <c r="BQ1538" s="190" t="str">
        <f t="shared" si="2018"/>
        <v>BQ$18</v>
      </c>
      <c r="BR1538" s="190" t="str">
        <f t="shared" si="2018"/>
        <v>BR$18</v>
      </c>
      <c r="BS1538" s="190" t="str">
        <f t="shared" si="2018"/>
        <v>BS$18</v>
      </c>
      <c r="BT1538" s="190" t="str">
        <f t="shared" si="2018"/>
        <v>BT$18</v>
      </c>
      <c r="BU1538" s="190" t="str">
        <f t="shared" si="2018"/>
        <v>BU$18</v>
      </c>
      <c r="BV1538" s="190" t="str">
        <f t="shared" si="2018"/>
        <v>BV$18</v>
      </c>
      <c r="BW1538" s="190" t="str">
        <f t="shared" si="2018"/>
        <v>BW$18</v>
      </c>
      <c r="BX1538" s="190" t="str">
        <f t="shared" si="2018"/>
        <v>BX$18</v>
      </c>
      <c r="BY1538" s="190" t="str">
        <f t="shared" si="2018"/>
        <v>BY$18</v>
      </c>
      <c r="BZ1538" s="190" t="str">
        <f t="shared" si="2018"/>
        <v>BZ$18</v>
      </c>
      <c r="CA1538" s="190" t="str">
        <f t="shared" si="2018"/>
        <v>CA$18</v>
      </c>
      <c r="CB1538" s="190" t="str">
        <f t="shared" si="2018"/>
        <v>CB$18</v>
      </c>
      <c r="CC1538" s="190" t="str">
        <f t="shared" si="2018"/>
        <v>CC$18</v>
      </c>
      <c r="CD1538" s="190" t="str">
        <f t="shared" si="2018"/>
        <v>CD$18</v>
      </c>
      <c r="CE1538" s="190" t="str">
        <f t="shared" ref="CE1538:CL1538" si="2019">CE$22</f>
        <v>CE$18</v>
      </c>
      <c r="CF1538" s="190" t="str">
        <f t="shared" si="2019"/>
        <v>CF$18</v>
      </c>
      <c r="CG1538" s="190" t="str">
        <f t="shared" si="2019"/>
        <v>CG$18</v>
      </c>
      <c r="CH1538" s="190" t="str">
        <f t="shared" si="2019"/>
        <v>CH$18</v>
      </c>
      <c r="CI1538" s="190" t="str">
        <f t="shared" si="2019"/>
        <v>CI$18</v>
      </c>
      <c r="CJ1538" s="190" t="str">
        <f t="shared" si="2019"/>
        <v>CJ$18</v>
      </c>
      <c r="CK1538" s="190" t="str">
        <f t="shared" si="2019"/>
        <v>CK$18</v>
      </c>
      <c r="CL1538" s="190" t="str">
        <f t="shared" si="2019"/>
        <v>CL$18</v>
      </c>
      <c r="CN1538" s="201"/>
      <c r="CO1538" s="190" t="str">
        <f t="shared" ref="CO1538:DL1538" si="2020">CO$22</f>
        <v>CO$18</v>
      </c>
      <c r="CP1538" s="190" t="str">
        <f t="shared" si="2020"/>
        <v>CP$18</v>
      </c>
      <c r="CQ1538" s="190" t="str">
        <f t="shared" si="2020"/>
        <v>CQ$18</v>
      </c>
      <c r="CR1538" s="190" t="str">
        <f t="shared" si="2020"/>
        <v>CR$18</v>
      </c>
      <c r="CS1538" s="190" t="str">
        <f t="shared" si="2020"/>
        <v>CS$18</v>
      </c>
      <c r="CT1538" s="190" t="str">
        <f t="shared" si="2020"/>
        <v>CT$18</v>
      </c>
      <c r="CU1538" s="190" t="str">
        <f t="shared" si="2020"/>
        <v>CU$18</v>
      </c>
      <c r="CV1538" s="190" t="str">
        <f t="shared" si="2020"/>
        <v>CV$18</v>
      </c>
      <c r="CW1538" s="190" t="str">
        <f t="shared" si="2020"/>
        <v>CW$18</v>
      </c>
      <c r="CX1538" s="190" t="str">
        <f t="shared" si="2020"/>
        <v>CX$18</v>
      </c>
      <c r="CY1538" s="190" t="str">
        <f t="shared" si="2020"/>
        <v>CY$18</v>
      </c>
      <c r="CZ1538" s="190" t="str">
        <f t="shared" si="2020"/>
        <v>CZ$18</v>
      </c>
      <c r="DA1538" s="190" t="str">
        <f t="shared" si="2020"/>
        <v>DA$18</v>
      </c>
      <c r="DB1538" s="190" t="str">
        <f t="shared" si="2020"/>
        <v>DB$18</v>
      </c>
      <c r="DC1538" s="190" t="str">
        <f t="shared" si="2020"/>
        <v>DC$18</v>
      </c>
      <c r="DD1538" s="190" t="str">
        <f t="shared" si="2020"/>
        <v>DD$18</v>
      </c>
      <c r="DE1538" s="190" t="str">
        <f t="shared" si="2020"/>
        <v>DE$18</v>
      </c>
      <c r="DF1538" s="190" t="str">
        <f t="shared" si="2020"/>
        <v>DF$18</v>
      </c>
      <c r="DG1538" s="190" t="str">
        <f t="shared" si="2020"/>
        <v>DG$18</v>
      </c>
      <c r="DH1538" s="190" t="str">
        <f t="shared" si="2020"/>
        <v>DH$18</v>
      </c>
      <c r="DI1538" s="190" t="str">
        <f t="shared" si="2020"/>
        <v>DI$18</v>
      </c>
      <c r="DJ1538" s="190" t="str">
        <f t="shared" si="2020"/>
        <v>DJ$18</v>
      </c>
      <c r="DK1538" s="190" t="str">
        <f t="shared" si="2020"/>
        <v>DK$18</v>
      </c>
      <c r="DL1538" s="190" t="str">
        <f t="shared" si="2020"/>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21">S$23</f>
        <v>S$19</v>
      </c>
      <c r="T1539" s="190" t="str">
        <f t="shared" si="2021"/>
        <v>T$19</v>
      </c>
      <c r="U1539" s="190" t="str">
        <f t="shared" si="2021"/>
        <v>U$19</v>
      </c>
      <c r="V1539" s="190" t="str">
        <f t="shared" si="2021"/>
        <v>V$19</v>
      </c>
      <c r="W1539" s="190" t="str">
        <f t="shared" si="2021"/>
        <v>W$19</v>
      </c>
      <c r="X1539" s="190" t="str">
        <f t="shared" si="2021"/>
        <v>X$19</v>
      </c>
      <c r="Y1539" s="190" t="str">
        <f t="shared" si="2021"/>
        <v>Y$19</v>
      </c>
      <c r="Z1539" s="190" t="str">
        <f t="shared" si="2021"/>
        <v>Z$19</v>
      </c>
      <c r="AA1539" s="190" t="str">
        <f t="shared" si="2021"/>
        <v>AA$19</v>
      </c>
      <c r="AB1539" s="190" t="str">
        <f t="shared" si="2021"/>
        <v>AB$19</v>
      </c>
      <c r="AC1539" s="190" t="str">
        <f t="shared" si="2021"/>
        <v>AC$19</v>
      </c>
      <c r="AD1539" s="190" t="str">
        <f t="shared" si="2021"/>
        <v>AD$19</v>
      </c>
      <c r="AE1539" s="190" t="str">
        <f t="shared" si="2021"/>
        <v>AE$19</v>
      </c>
      <c r="AF1539" s="190" t="str">
        <f t="shared" si="2021"/>
        <v>AF$19</v>
      </c>
      <c r="AG1539" s="190" t="str">
        <f t="shared" si="2021"/>
        <v>AG$19</v>
      </c>
      <c r="AH1539" s="190" t="str">
        <f t="shared" si="2021"/>
        <v>AH$19</v>
      </c>
      <c r="AI1539" s="190" t="str">
        <f t="shared" si="2021"/>
        <v>AI$19</v>
      </c>
      <c r="AJ1539" s="190" t="str">
        <f t="shared" si="2021"/>
        <v>AJ$19</v>
      </c>
      <c r="AK1539" s="190" t="str">
        <f t="shared" si="2021"/>
        <v>AK$19</v>
      </c>
      <c r="AL1539" s="190" t="str">
        <f t="shared" si="2021"/>
        <v>AL$19</v>
      </c>
      <c r="AM1539" s="190" t="str">
        <f t="shared" si="2021"/>
        <v>AM$19</v>
      </c>
      <c r="AN1539" s="190" t="str">
        <f t="shared" si="2021"/>
        <v>AN$19</v>
      </c>
      <c r="AO1539" s="190" t="str">
        <f t="shared" si="2021"/>
        <v>AO$19</v>
      </c>
      <c r="AP1539" s="190" t="str">
        <f t="shared" si="2021"/>
        <v>AP$19</v>
      </c>
      <c r="AQ1539" s="190" t="str">
        <f t="shared" si="2021"/>
        <v>AQ$19</v>
      </c>
      <c r="AR1539" s="190" t="str">
        <f t="shared" si="2021"/>
        <v>AR$19</v>
      </c>
      <c r="AS1539" s="190" t="str">
        <f t="shared" si="2021"/>
        <v>AS$19</v>
      </c>
      <c r="AT1539" s="190" t="str">
        <f t="shared" si="2021"/>
        <v>AT$19</v>
      </c>
      <c r="AU1539" s="190" t="str">
        <f t="shared" si="2021"/>
        <v>AU$19</v>
      </c>
      <c r="AV1539" s="190" t="str">
        <f t="shared" si="2021"/>
        <v>AV$19</v>
      </c>
      <c r="AW1539" s="190" t="str">
        <f t="shared" si="2021"/>
        <v>AW$19</v>
      </c>
      <c r="AX1539" s="190" t="str">
        <f t="shared" si="2021"/>
        <v>AX$19</v>
      </c>
      <c r="AY1539" s="190" t="str">
        <f t="shared" ref="AY1539:CD1539" si="2022">AY$23</f>
        <v>AY$19</v>
      </c>
      <c r="AZ1539" s="190" t="str">
        <f t="shared" si="2022"/>
        <v>AZ$19</v>
      </c>
      <c r="BA1539" s="190" t="str">
        <f t="shared" si="2022"/>
        <v>BA$19</v>
      </c>
      <c r="BB1539" s="190" t="str">
        <f t="shared" si="2022"/>
        <v>BB$19</v>
      </c>
      <c r="BC1539" s="190" t="str">
        <f t="shared" si="2022"/>
        <v>BC$19</v>
      </c>
      <c r="BD1539" s="190" t="str">
        <f t="shared" si="2022"/>
        <v>BD$19</v>
      </c>
      <c r="BE1539" s="190" t="str">
        <f t="shared" si="2022"/>
        <v>BE$19</v>
      </c>
      <c r="BF1539" s="190" t="str">
        <f t="shared" si="2022"/>
        <v>BF$19</v>
      </c>
      <c r="BG1539" s="190" t="str">
        <f t="shared" si="2022"/>
        <v>BG$19</v>
      </c>
      <c r="BH1539" s="190" t="str">
        <f t="shared" si="2022"/>
        <v>BH$19</v>
      </c>
      <c r="BI1539" s="190" t="str">
        <f t="shared" si="2022"/>
        <v>BI$19</v>
      </c>
      <c r="BJ1539" s="190" t="str">
        <f t="shared" si="2022"/>
        <v>BJ$19</v>
      </c>
      <c r="BK1539" s="190" t="str">
        <f t="shared" si="2022"/>
        <v>BK$19</v>
      </c>
      <c r="BL1539" s="190" t="str">
        <f t="shared" si="2022"/>
        <v>BL$19</v>
      </c>
      <c r="BM1539" s="190" t="str">
        <f t="shared" si="2022"/>
        <v>BM$19</v>
      </c>
      <c r="BN1539" s="190" t="str">
        <f t="shared" si="2022"/>
        <v>BN$19</v>
      </c>
      <c r="BO1539" s="190" t="str">
        <f t="shared" si="2022"/>
        <v>BO$19</v>
      </c>
      <c r="BP1539" s="190" t="str">
        <f t="shared" si="2022"/>
        <v>BP$19</v>
      </c>
      <c r="BQ1539" s="190" t="str">
        <f t="shared" si="2022"/>
        <v>BQ$19</v>
      </c>
      <c r="BR1539" s="190" t="str">
        <f t="shared" si="2022"/>
        <v>BR$19</v>
      </c>
      <c r="BS1539" s="190" t="str">
        <f t="shared" si="2022"/>
        <v>BS$19</v>
      </c>
      <c r="BT1539" s="190" t="str">
        <f t="shared" si="2022"/>
        <v>BT$19</v>
      </c>
      <c r="BU1539" s="190" t="str">
        <f t="shared" si="2022"/>
        <v>BU$19</v>
      </c>
      <c r="BV1539" s="190" t="str">
        <f t="shared" si="2022"/>
        <v>BV$19</v>
      </c>
      <c r="BW1539" s="190" t="str">
        <f t="shared" si="2022"/>
        <v>BW$19</v>
      </c>
      <c r="BX1539" s="190" t="str">
        <f t="shared" si="2022"/>
        <v>BX$19</v>
      </c>
      <c r="BY1539" s="190" t="str">
        <f t="shared" si="2022"/>
        <v>BY$19</v>
      </c>
      <c r="BZ1539" s="190" t="str">
        <f t="shared" si="2022"/>
        <v>BZ$19</v>
      </c>
      <c r="CA1539" s="190" t="str">
        <f t="shared" si="2022"/>
        <v>CA$19</v>
      </c>
      <c r="CB1539" s="190" t="str">
        <f t="shared" si="2022"/>
        <v>CB$19</v>
      </c>
      <c r="CC1539" s="190" t="str">
        <f t="shared" si="2022"/>
        <v>CC$19</v>
      </c>
      <c r="CD1539" s="190" t="str">
        <f t="shared" si="2022"/>
        <v>CD$19</v>
      </c>
      <c r="CE1539" s="190" t="str">
        <f t="shared" ref="CE1539:CL1539" si="2023">CE$23</f>
        <v>CE$19</v>
      </c>
      <c r="CF1539" s="190" t="str">
        <f t="shared" si="2023"/>
        <v>CF$19</v>
      </c>
      <c r="CG1539" s="190" t="str">
        <f t="shared" si="2023"/>
        <v>CG$19</v>
      </c>
      <c r="CH1539" s="190" t="str">
        <f t="shared" si="2023"/>
        <v>CH$19</v>
      </c>
      <c r="CI1539" s="190" t="str">
        <f t="shared" si="2023"/>
        <v>CI$19</v>
      </c>
      <c r="CJ1539" s="190" t="str">
        <f t="shared" si="2023"/>
        <v>CJ$19</v>
      </c>
      <c r="CK1539" s="190" t="str">
        <f t="shared" si="2023"/>
        <v>CK$19</v>
      </c>
      <c r="CL1539" s="190" t="str">
        <f t="shared" si="2023"/>
        <v>CL$19</v>
      </c>
      <c r="CN1539" s="201"/>
      <c r="CO1539" s="190" t="str">
        <f t="shared" ref="CO1539:DL1539" si="2024">CO$23</f>
        <v>CO$19</v>
      </c>
      <c r="CP1539" s="190" t="str">
        <f t="shared" si="2024"/>
        <v>CP$19</v>
      </c>
      <c r="CQ1539" s="190" t="str">
        <f t="shared" si="2024"/>
        <v>CQ$19</v>
      </c>
      <c r="CR1539" s="190" t="str">
        <f t="shared" si="2024"/>
        <v>CR$19</v>
      </c>
      <c r="CS1539" s="190" t="str">
        <f t="shared" si="2024"/>
        <v>CS$19</v>
      </c>
      <c r="CT1539" s="190" t="str">
        <f t="shared" si="2024"/>
        <v>CT$19</v>
      </c>
      <c r="CU1539" s="190" t="str">
        <f t="shared" si="2024"/>
        <v>CU$19</v>
      </c>
      <c r="CV1539" s="190" t="str">
        <f t="shared" si="2024"/>
        <v>CV$19</v>
      </c>
      <c r="CW1539" s="190" t="str">
        <f t="shared" si="2024"/>
        <v>CW$19</v>
      </c>
      <c r="CX1539" s="190" t="str">
        <f t="shared" si="2024"/>
        <v>CX$19</v>
      </c>
      <c r="CY1539" s="190" t="str">
        <f t="shared" si="2024"/>
        <v>CY$19</v>
      </c>
      <c r="CZ1539" s="190" t="str">
        <f t="shared" si="2024"/>
        <v>CZ$19</v>
      </c>
      <c r="DA1539" s="190" t="str">
        <f t="shared" si="2024"/>
        <v>DA$19</v>
      </c>
      <c r="DB1539" s="190" t="str">
        <f t="shared" si="2024"/>
        <v>DB$19</v>
      </c>
      <c r="DC1539" s="190" t="str">
        <f t="shared" si="2024"/>
        <v>DC$19</v>
      </c>
      <c r="DD1539" s="190" t="str">
        <f t="shared" si="2024"/>
        <v>DD$19</v>
      </c>
      <c r="DE1539" s="190" t="str">
        <f t="shared" si="2024"/>
        <v>DE$19</v>
      </c>
      <c r="DF1539" s="190" t="str">
        <f t="shared" si="2024"/>
        <v>DF$19</v>
      </c>
      <c r="DG1539" s="190" t="str">
        <f t="shared" si="2024"/>
        <v>DG$19</v>
      </c>
      <c r="DH1539" s="190" t="str">
        <f t="shared" si="2024"/>
        <v>DH$19</v>
      </c>
      <c r="DI1539" s="190" t="str">
        <f t="shared" si="2024"/>
        <v>DI$19</v>
      </c>
      <c r="DJ1539" s="190" t="str">
        <f t="shared" si="2024"/>
        <v>DJ$19</v>
      </c>
      <c r="DK1539" s="190" t="str">
        <f t="shared" si="2024"/>
        <v>DK$19</v>
      </c>
      <c r="DL1539" s="190" t="str">
        <f t="shared" si="2024"/>
        <v>DL$19</v>
      </c>
    </row>
    <row r="1540" spans="1:116" x14ac:dyDescent="0.4">
      <c r="A1540" s="31" t="s">
        <v>218</v>
      </c>
      <c r="B1540" s="31" t="s">
        <v>81</v>
      </c>
      <c r="C1540" s="31"/>
      <c r="D1540" t="s">
        <v>770</v>
      </c>
      <c r="E1540" s="8" t="str">
        <f t="shared" ref="E1540:E1574" si="2025">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770</v>
      </c>
      <c r="E1541" s="12" t="str">
        <f t="shared" si="2025"/>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770</v>
      </c>
      <c r="E1542" s="12" t="str">
        <f t="shared" si="2025"/>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770</v>
      </c>
      <c r="E1543" s="12" t="str">
        <f t="shared" si="2025"/>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770</v>
      </c>
      <c r="E1544" s="12" t="str">
        <f t="shared" si="2025"/>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770</v>
      </c>
      <c r="E1545" s="12" t="str">
        <f t="shared" si="2025"/>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770</v>
      </c>
      <c r="E1546" t="str">
        <f t="shared" si="2025"/>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770</v>
      </c>
      <c r="E1547" t="str">
        <f t="shared" si="2025"/>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770</v>
      </c>
      <c r="E1548" t="str">
        <f t="shared" si="2025"/>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770</v>
      </c>
      <c r="E1549" t="str">
        <f t="shared" si="2025"/>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770</v>
      </c>
      <c r="E1550" t="str">
        <f t="shared" si="2025"/>
        <v>1550 LAMORTR-S</v>
      </c>
      <c r="G1550" s="158" t="s">
        <v>289</v>
      </c>
      <c r="K1550" s="24">
        <v>0</v>
      </c>
      <c r="L1550" s="24">
        <f ca="1">SUMIF($4:$4,L$2,1550:1550)</f>
        <v>4.6805923452372899E+109</v>
      </c>
      <c r="M1550" s="24">
        <f ca="1">SUMIF($4:$4,M$2,1550:1550)</f>
        <v>-4.0010283594610093E+161</v>
      </c>
      <c r="N1550" s="24">
        <f ca="1">SUMIF($4:$4,N$2,1550:1550)</f>
        <v>-4.4089019344131794E+211</v>
      </c>
      <c r="O1550" s="24">
        <f ca="1">SUMIF($4:$4,O$2,1550:1550)</f>
        <v>-6.4607513822727223E+259</v>
      </c>
      <c r="P1550" s="24">
        <f ca="1">SUMIF($4:$4,P$2,1550:1550)</f>
        <v>3.6586637639879065E+307</v>
      </c>
      <c r="R1550"/>
      <c r="S1550" s="80">
        <f>H1547</f>
        <v>0</v>
      </c>
      <c r="T1550" s="62">
        <f t="shared" ref="T1550:AY1550" ca="1" si="2026">S1554</f>
        <v>8000</v>
      </c>
      <c r="U1550" s="62">
        <f t="shared" ca="1" si="2026"/>
        <v>-196232513.02412131</v>
      </c>
      <c r="V1550" s="62">
        <f t="shared" ca="1" si="2026"/>
        <v>-157588347043648.31</v>
      </c>
      <c r="W1550" s="62">
        <f t="shared" ca="1" si="2026"/>
        <v>-4.8309485934740939E+19</v>
      </c>
      <c r="X1550" s="62">
        <f t="shared" ca="1" si="2026"/>
        <v>-9.3910437533011364E+24</v>
      </c>
      <c r="Y1550" s="62">
        <f t="shared" ca="1" si="2026"/>
        <v>-1.3463195565166726E+30</v>
      </c>
      <c r="Z1550" s="62">
        <f t="shared" ca="1" si="2026"/>
        <v>-1.5336092490860853E+35</v>
      </c>
      <c r="AA1550" s="62">
        <f t="shared" ca="1" si="2026"/>
        <v>-1.4517734731498379E+40</v>
      </c>
      <c r="AB1550" s="62">
        <f t="shared" ca="1" si="2026"/>
        <v>-1.1769867041915739E+45</v>
      </c>
      <c r="AC1550" s="62">
        <f t="shared" ca="1" si="2026"/>
        <v>-8.350816050625955E+49</v>
      </c>
      <c r="AD1550" s="62">
        <f t="shared" ca="1" si="2026"/>
        <v>-5.2705759728375487E+54</v>
      </c>
      <c r="AE1550" s="62">
        <f t="shared" ca="1" si="2026"/>
        <v>-2.9970742712129119E+59</v>
      </c>
      <c r="AF1550" s="62">
        <f t="shared" ca="1" si="2026"/>
        <v>-1.5512971082684105E+64</v>
      </c>
      <c r="AG1550" s="62">
        <f t="shared" ca="1" si="2026"/>
        <v>-7.3705600740021056E+68</v>
      </c>
      <c r="AH1550" s="62">
        <f t="shared" ca="1" si="2026"/>
        <v>-3.2371474988197178E+73</v>
      </c>
      <c r="AI1550" s="62">
        <f t="shared" ca="1" si="2026"/>
        <v>-1.3221006925020511E+78</v>
      </c>
      <c r="AJ1550" s="62">
        <f t="shared" ca="1" si="2026"/>
        <v>-5.046884518684708E+82</v>
      </c>
      <c r="AK1550" s="62">
        <f t="shared" ca="1" si="2026"/>
        <v>-1.8086778564332007E+87</v>
      </c>
      <c r="AL1550" s="62">
        <f t="shared" ca="1" si="2026"/>
        <v>-6.1088616806751211E+91</v>
      </c>
      <c r="AM1550" s="62">
        <f t="shared" ca="1" si="2026"/>
        <v>-1.9512125976535774E+96</v>
      </c>
      <c r="AN1550" s="62">
        <f t="shared" ca="1" si="2026"/>
        <v>-5.9117033414309164E+100</v>
      </c>
      <c r="AO1550" s="62">
        <f t="shared" ca="1" si="2026"/>
        <v>-1.7035831030736707E+105</v>
      </c>
      <c r="AP1550" s="62">
        <f t="shared" ca="1" si="2026"/>
        <v>-4.6807641230023178E+109</v>
      </c>
      <c r="AQ1550" s="62">
        <f t="shared" ca="1" si="2026"/>
        <v>-1.2289411155947448E+114</v>
      </c>
      <c r="AR1550" s="62">
        <f t="shared" ca="1" si="2026"/>
        <v>-3.0894154333372563E+118</v>
      </c>
      <c r="AS1550" s="62">
        <f t="shared" ca="1" si="2026"/>
        <v>-7.4498210492588344E+122</v>
      </c>
      <c r="AT1550" s="62">
        <f t="shared" ca="1" si="2026"/>
        <v>4.8184696224229314E+126</v>
      </c>
      <c r="AU1550" s="62">
        <f t="shared" ca="1" si="2026"/>
        <v>3.2553581148379126E+131</v>
      </c>
      <c r="AV1550" s="62">
        <f t="shared" ca="1" si="2026"/>
        <v>8.0735126161089919E+135</v>
      </c>
      <c r="AW1550" s="62">
        <f t="shared" ca="1" si="2026"/>
        <v>1.7095394406108246E+140</v>
      </c>
      <c r="AX1550" s="62">
        <f t="shared" ca="1" si="2026"/>
        <v>3.4331796786744295E+144</v>
      </c>
      <c r="AY1550" s="62">
        <f t="shared" ca="1" si="2026"/>
        <v>6.6531405471149795E+148</v>
      </c>
      <c r="AZ1550" s="62">
        <f t="shared" ref="AZ1550:CE1550" ca="1" si="2027">AY1554</f>
        <v>1.2480312462917034E+153</v>
      </c>
      <c r="BA1550" s="62">
        <f t="shared" ca="1" si="2027"/>
        <v>2.2688892306270183E+157</v>
      </c>
      <c r="BB1550" s="62">
        <f t="shared" ca="1" si="2027"/>
        <v>4.0012571387073992E+161</v>
      </c>
      <c r="BC1550" s="62">
        <f t="shared" ca="1" si="2027"/>
        <v>6.8509064785896876E+165</v>
      </c>
      <c r="BD1550" s="62">
        <f t="shared" ca="1" si="2027"/>
        <v>1.1397702248759106E+170</v>
      </c>
      <c r="BE1550" s="62">
        <f t="shared" ca="1" si="2027"/>
        <v>1.8438780676062477E+174</v>
      </c>
      <c r="BF1550" s="62">
        <f t="shared" ca="1" si="2027"/>
        <v>2.9026920339647994E+178</v>
      </c>
      <c r="BG1550" s="62">
        <f t="shared" ca="1" si="2027"/>
        <v>4.4495243574770208E+182</v>
      </c>
      <c r="BH1550" s="62">
        <f t="shared" ca="1" si="2027"/>
        <v>6.6457357390781105E+186</v>
      </c>
      <c r="BI1550" s="62">
        <f t="shared" ca="1" si="2027"/>
        <v>9.6771276619371725E+190</v>
      </c>
      <c r="BJ1550" s="62">
        <f t="shared" ca="1" si="2027"/>
        <v>1.3745669493099326E+195</v>
      </c>
      <c r="BK1550" s="62">
        <f t="shared" ca="1" si="2027"/>
        <v>1.9055892666698445E+199</v>
      </c>
      <c r="BL1550" s="62">
        <f t="shared" ca="1" si="2027"/>
        <v>2.5795928412928994E+203</v>
      </c>
      <c r="BM1550" s="62">
        <f t="shared" ca="1" si="2027"/>
        <v>3.4114036063565553E+207</v>
      </c>
      <c r="BN1550" s="62">
        <f t="shared" ca="1" si="2027"/>
        <v>4.4092459167468354E+211</v>
      </c>
      <c r="BO1550" s="62">
        <f t="shared" ca="1" si="2027"/>
        <v>5.5721392264886297E+215</v>
      </c>
      <c r="BP1550" s="62">
        <f t="shared" ca="1" si="2027"/>
        <v>6.8876544616407156E+219</v>
      </c>
      <c r="BQ1550" s="62">
        <f t="shared" ca="1" si="2027"/>
        <v>8.3304055857613084E+223</v>
      </c>
      <c r="BR1550" s="62">
        <f t="shared" ca="1" si="2027"/>
        <v>9.8616210091841811E+227</v>
      </c>
      <c r="BS1550" s="62">
        <f t="shared" ca="1" si="2027"/>
        <v>1.1430045874787876E+232</v>
      </c>
      <c r="BT1550" s="62">
        <f t="shared" ca="1" si="2027"/>
        <v>1.2974276617447286E+236</v>
      </c>
      <c r="BU1550" s="62">
        <f t="shared" ca="1" si="2027"/>
        <v>1.4426442344147248E+240</v>
      </c>
      <c r="BV1550" s="62">
        <f t="shared" ca="1" si="2027"/>
        <v>1.571695183433699E+244</v>
      </c>
      <c r="BW1550" s="62">
        <f t="shared" ca="1" si="2027"/>
        <v>1.6779853191712091E+248</v>
      </c>
      <c r="BX1550" s="62">
        <f t="shared" ca="1" si="2027"/>
        <v>1.755823643698373E+252</v>
      </c>
      <c r="BY1550" s="62">
        <f t="shared" ca="1" si="2027"/>
        <v>1.8009070442910579E+256</v>
      </c>
      <c r="BZ1550" s="62">
        <f t="shared" ca="1" si="2027"/>
        <v>6.4625672909997198E+259</v>
      </c>
      <c r="CA1550" s="62">
        <f t="shared" ca="1" si="2027"/>
        <v>-6.5021514472532882E+263</v>
      </c>
      <c r="CB1550" s="62">
        <f t="shared" ca="1" si="2027"/>
        <v>-1.3395780380178644E+268</v>
      </c>
      <c r="CC1550" s="62">
        <f t="shared" ca="1" si="2027"/>
        <v>-1.5304907145360191E+272</v>
      </c>
      <c r="CD1550" s="62">
        <f t="shared" ca="1" si="2027"/>
        <v>-1.4923896037257698E+276</v>
      </c>
      <c r="CE1550" s="62">
        <f t="shared" ca="1" si="2027"/>
        <v>-1.3722973892919686E+280</v>
      </c>
      <c r="CF1550" s="62">
        <f t="shared" ref="CF1550:CL1550" ca="1" si="2028">CE1554</f>
        <v>-1.2239984854146443E+284</v>
      </c>
      <c r="CG1550" s="62">
        <f t="shared" ca="1" si="2028"/>
        <v>-1.0660530584690254E+288</v>
      </c>
      <c r="CH1550" s="62">
        <f t="shared" ca="1" si="2028"/>
        <v>-9.0727079320192485E+291</v>
      </c>
      <c r="CI1550" s="62">
        <f t="shared" ca="1" si="2028"/>
        <v>-7.5375267263065839E+295</v>
      </c>
      <c r="CJ1550" s="62">
        <f t="shared" ca="1" si="2028"/>
        <v>-6.1023230166540499E+299</v>
      </c>
      <c r="CK1550" s="62">
        <f t="shared" ca="1" si="2028"/>
        <v>-4.8020261877501886E+303</v>
      </c>
      <c r="CL1550" s="62">
        <f t="shared" ca="1" si="2028"/>
        <v>-3.6591479662530983E+307</v>
      </c>
      <c r="CO1550" s="62">
        <f t="shared" ref="CO1550:DL1550" si="2029">CN1554</f>
        <v>0</v>
      </c>
      <c r="CP1550" s="62">
        <f t="shared" ca="1" si="2029"/>
        <v>7296.6729021599231</v>
      </c>
      <c r="CQ1550" s="62">
        <f t="shared" ca="1" si="2029"/>
        <v>5539.5036194651893</v>
      </c>
      <c r="CR1550" s="62">
        <f t="shared" ca="1" si="2029"/>
        <v>2265.9060089701193</v>
      </c>
      <c r="CS1550" s="62">
        <f t="shared" ca="1" si="2029"/>
        <v>-1691.8498681984088</v>
      </c>
      <c r="CT1550" s="62">
        <f t="shared" ca="1" si="2029"/>
        <v>-5298.8257009155295</v>
      </c>
      <c r="CU1550" s="62">
        <f t="shared" ca="1" si="2029"/>
        <v>-5647.8672219911414</v>
      </c>
      <c r="CV1550" s="62">
        <f t="shared" ca="1" si="2029"/>
        <v>-3031.831606782469</v>
      </c>
      <c r="CW1550" s="62">
        <f t="shared" ca="1" si="2029"/>
        <v>1057.8382685283368</v>
      </c>
      <c r="CX1550" s="62">
        <f t="shared" ca="1" si="2029"/>
        <v>4518.8336258330546</v>
      </c>
      <c r="CY1550" s="62">
        <f t="shared" ca="1" si="2029"/>
        <v>5456.6445006836366</v>
      </c>
      <c r="CZ1550" s="62">
        <f t="shared" ca="1" si="2029"/>
        <v>2908.2307016171062</v>
      </c>
      <c r="DA1550" s="62">
        <f t="shared" ca="1" si="2029"/>
        <v>-667.2014039387841</v>
      </c>
      <c r="DB1550" s="62">
        <f t="shared" ca="1" si="2029"/>
        <v>-3873.4729274203928</v>
      </c>
      <c r="DC1550" s="62">
        <f t="shared" ca="1" si="2029"/>
        <v>-4929.0761218510852</v>
      </c>
      <c r="DD1550" s="62">
        <f t="shared" ca="1" si="2029"/>
        <v>-3308.1337699293999</v>
      </c>
      <c r="DE1550" s="62">
        <f t="shared" ca="1" si="2029"/>
        <v>5.7529517334041884</v>
      </c>
      <c r="DF1550" s="62">
        <f t="shared" ca="1" si="2029"/>
        <v>3223.6035428124537</v>
      </c>
      <c r="DG1550" s="62">
        <f t="shared" ca="1" si="2029"/>
        <v>4635.370593354528</v>
      </c>
      <c r="DH1550" s="62">
        <f t="shared" ca="1" si="2029"/>
        <v>3540.0308927849824</v>
      </c>
      <c r="DI1550" s="62">
        <f t="shared" ca="1" si="2029"/>
        <v>596.94310280055697</v>
      </c>
      <c r="DJ1550" s="62">
        <f t="shared" ca="1" si="2029"/>
        <v>-2576.8707932174589</v>
      </c>
      <c r="DK1550" s="62">
        <f t="shared" ca="1" si="2029"/>
        <v>-4288.1602588793867</v>
      </c>
      <c r="DL1550" s="62">
        <f t="shared" ca="1" si="2029"/>
        <v>-3670.1979282981124</v>
      </c>
    </row>
    <row r="1551" spans="1:116" ht="16.5" customHeight="1" x14ac:dyDescent="0.4">
      <c r="A1551" s="12"/>
      <c r="B1551" t="str">
        <f>E1551</f>
        <v>1551 LAMORTR-S</v>
      </c>
      <c r="C1551" s="12"/>
      <c r="D1551" t="s">
        <v>770</v>
      </c>
      <c r="E1551" t="str">
        <f t="shared" si="2025"/>
        <v>1551 LAMORTR-S</v>
      </c>
      <c r="F1551" s="12"/>
      <c r="G1551" s="158" t="str">
        <f>"New loans originated - "&amp;SUBSTITUTE(G1540,":","")</f>
        <v>New loans originated - Revenue driven amortizing loan - no defaults</v>
      </c>
      <c r="K1551" s="24">
        <f t="shared" ref="K1551:P1553" ca="1" si="2030">SUMIF($3:$3,K$2,1551:1551)</f>
        <v>96000</v>
      </c>
      <c r="L1551" s="24">
        <f t="shared" ca="1" si="2030"/>
        <v>96000</v>
      </c>
      <c r="M1551" s="24">
        <f t="shared" ca="1" si="2030"/>
        <v>96000</v>
      </c>
      <c r="N1551" s="24">
        <f t="shared" ca="1" si="2030"/>
        <v>96000</v>
      </c>
      <c r="O1551" s="24">
        <f t="shared" ca="1" si="2030"/>
        <v>96000</v>
      </c>
      <c r="P1551" s="24">
        <f t="shared" ca="1" si="2030"/>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770</v>
      </c>
      <c r="E1552" t="str">
        <f t="shared" si="2025"/>
        <v>1552 LAMORTR-S</v>
      </c>
      <c r="G1552" s="158" t="str">
        <f>"Prepayment - "&amp;SUBSTITUTE(G1540,":","")</f>
        <v>Prepayment - Revenue driven amortizing loan - no defaults</v>
      </c>
      <c r="K1552" s="24">
        <f t="shared" si="2030"/>
        <v>0</v>
      </c>
      <c r="L1552" s="24">
        <f t="shared" si="2030"/>
        <v>0</v>
      </c>
      <c r="M1552" s="24">
        <f t="shared" si="2030"/>
        <v>0</v>
      </c>
      <c r="N1552" s="24">
        <f t="shared" si="2030"/>
        <v>0</v>
      </c>
      <c r="O1552" s="24">
        <f t="shared" si="2030"/>
        <v>0</v>
      </c>
      <c r="P1552" s="24">
        <f t="shared" si="2030"/>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770</v>
      </c>
      <c r="E1553" t="str">
        <f t="shared" si="2025"/>
        <v>1553 LAMORTR-S</v>
      </c>
      <c r="G1553" s="158" t="str">
        <f>"Principal payments - "&amp;SUBSTITUTE(G1540,":","")</f>
        <v>Principal payments - Revenue driven amortizing loan - no defaults</v>
      </c>
      <c r="K1553" s="138">
        <f t="shared" ca="1" si="2030"/>
        <v>-2.9971796835605032E+59</v>
      </c>
      <c r="L1553" s="138">
        <f t="shared" ca="1" si="2030"/>
        <v>-1.229034732566652E+114</v>
      </c>
      <c r="M1553" s="138">
        <f t="shared" ca="1" si="2030"/>
        <v>6.8517067525185263E+165</v>
      </c>
      <c r="N1553" s="138">
        <f t="shared" ca="1" si="2030"/>
        <v>5.5730211095043764E+215</v>
      </c>
      <c r="O1553" s="138">
        <f t="shared" ca="1" si="2030"/>
        <v>-6.5008587551871388E+263</v>
      </c>
      <c r="P1553" s="138" t="e">
        <f t="shared" ca="1" si="2030"/>
        <v>#NUM!</v>
      </c>
      <c r="R1553"/>
      <c r="S1553" s="178">
        <f t="shared" ref="S1553:AX1553" ca="1" si="2031">S1565+S1556</f>
        <v>-636.66043117341007</v>
      </c>
      <c r="T1553" s="178">
        <f t="shared" ca="1" si="2031"/>
        <v>196246597.73732421</v>
      </c>
      <c r="U1553" s="178">
        <f t="shared" ca="1" si="2031"/>
        <v>157588741196248.13</v>
      </c>
      <c r="V1553" s="178">
        <f t="shared" ca="1" si="2031"/>
        <v>4.8309802424864293E+19</v>
      </c>
      <c r="W1553" s="178">
        <f t="shared" ca="1" si="2031"/>
        <v>9.3911407750070059E+24</v>
      </c>
      <c r="X1553" s="178">
        <f t="shared" ca="1" si="2031"/>
        <v>1.3463384169103787E+30</v>
      </c>
      <c r="Y1553" s="178">
        <f t="shared" ca="1" si="2031"/>
        <v>1.5336362877628513E+35</v>
      </c>
      <c r="Z1553" s="178">
        <f t="shared" ca="1" si="2031"/>
        <v>1.45180427326797E+40</v>
      </c>
      <c r="AA1553" s="178">
        <f t="shared" ca="1" si="2031"/>
        <v>1.1770158607929554E+45</v>
      </c>
      <c r="AB1553" s="178">
        <f t="shared" ca="1" si="2031"/>
        <v>8.3510524302165391E+49</v>
      </c>
      <c r="AC1553" s="178">
        <f t="shared" ca="1" si="2031"/>
        <v>5.2707436862172029E+54</v>
      </c>
      <c r="AD1553" s="178">
        <f t="shared" ca="1" si="2031"/>
        <v>2.9971801227681507E+59</v>
      </c>
      <c r="AE1553" s="178">
        <f t="shared" ca="1" si="2031"/>
        <v>1.5513573000282697E+64</v>
      </c>
      <c r="AF1553" s="178">
        <f t="shared" ca="1" si="2031"/>
        <v>7.3708716291183182E+68</v>
      </c>
      <c r="AG1553" s="178">
        <f t="shared" ca="1" si="2031"/>
        <v>3.2372955257599025E+73</v>
      </c>
      <c r="AH1553" s="178">
        <f t="shared" ca="1" si="2031"/>
        <v>1.3221657059390556E+78</v>
      </c>
      <c r="AI1553" s="178">
        <f t="shared" ca="1" si="2031"/>
        <v>5.0471500437568315E+82</v>
      </c>
      <c r="AJ1553" s="178">
        <f t="shared" ca="1" si="2031"/>
        <v>1.8087792159972913E+87</v>
      </c>
      <c r="AK1553" s="178">
        <f t="shared" ca="1" si="2031"/>
        <v>6.1092249284405096E+91</v>
      </c>
      <c r="AL1553" s="178">
        <f t="shared" ca="1" si="2031"/>
        <v>1.951335285737457E+96</v>
      </c>
      <c r="AM1553" s="178">
        <f t="shared" ca="1" si="2031"/>
        <v>5.9120952159677529E+100</v>
      </c>
      <c r="AN1553" s="178">
        <f t="shared" ca="1" si="2031"/>
        <v>1.7037018317010642E+105</v>
      </c>
      <c r="AO1553" s="178">
        <f t="shared" ca="1" si="2031"/>
        <v>4.6811062650884833E+109</v>
      </c>
      <c r="AP1553" s="178">
        <f t="shared" ca="1" si="2031"/>
        <v>1.2290351226160141E+114</v>
      </c>
      <c r="AQ1553" s="178">
        <f t="shared" ca="1" si="2031"/>
        <v>3.0896622502805722E+118</v>
      </c>
      <c r="AR1553" s="178">
        <f t="shared" ca="1" si="2031"/>
        <v>7.4504415189425756E+122</v>
      </c>
      <c r="AS1553" s="178">
        <f t="shared" ca="1" si="2031"/>
        <v>-4.8169734196505054E+126</v>
      </c>
      <c r="AT1553" s="178">
        <f t="shared" ca="1" si="2031"/>
        <v>-3.2554548784440391E+131</v>
      </c>
      <c r="AU1553" s="178">
        <f t="shared" ca="1" si="2031"/>
        <v>-8.0741664052674523E+135</v>
      </c>
      <c r="AV1553" s="178">
        <f t="shared" ca="1" si="2031"/>
        <v>-1.7097015868567904E+140</v>
      </c>
      <c r="AW1553" s="178">
        <f t="shared" ca="1" si="2031"/>
        <v>-3.4335230191174792E+144</v>
      </c>
      <c r="AX1553" s="178">
        <f t="shared" ca="1" si="2031"/>
        <v>-6.6538300608438916E+148</v>
      </c>
      <c r="AY1553" s="178">
        <f t="shared" ref="AY1553:CD1553" ca="1" si="2032">AY1565+AY1556</f>
        <v>-1.2481648669069214E+153</v>
      </c>
      <c r="AZ1553" s="178">
        <f t="shared" ca="1" si="2032"/>
        <v>-2.26913988344446E+157</v>
      </c>
      <c r="BA1553" s="178">
        <f t="shared" ca="1" si="2032"/>
        <v>-4.0017128195666727E+161</v>
      </c>
      <c r="BB1553" s="178">
        <f t="shared" ca="1" si="2032"/>
        <v>-6.8517100867088262E+165</v>
      </c>
      <c r="BC1553" s="178">
        <f t="shared" ca="1" si="2032"/>
        <v>-1.1399078178488798E+170</v>
      </c>
      <c r="BD1553" s="178">
        <f t="shared" ca="1" si="2032"/>
        <v>-1.8441069781964029E+174</v>
      </c>
      <c r="BE1553" s="178">
        <f t="shared" ca="1" si="2032"/>
        <v>-2.9030623573510287E+178</v>
      </c>
      <c r="BF1553" s="178">
        <f t="shared" ca="1" si="2032"/>
        <v>-4.4501073329251983E+182</v>
      </c>
      <c r="BG1553" s="178">
        <f t="shared" ca="1" si="2032"/>
        <v>-6.6466293804295831E+186</v>
      </c>
      <c r="BH1553" s="178">
        <f t="shared" ca="1" si="2032"/>
        <v>-9.6784623909516467E+190</v>
      </c>
      <c r="BI1553" s="178">
        <f t="shared" ca="1" si="2032"/>
        <v>-1.3747613048254447E+195</v>
      </c>
      <c r="BJ1553" s="178">
        <f t="shared" ca="1" si="2032"/>
        <v>-1.9058653350480158E+199</v>
      </c>
      <c r="BK1553" s="178">
        <f t="shared" ca="1" si="2032"/>
        <v>-2.5799755606539015E+203</v>
      </c>
      <c r="BL1553" s="178">
        <f t="shared" ca="1" si="2032"/>
        <v>-3.4119216933238958E+207</v>
      </c>
      <c r="BM1553" s="178">
        <f t="shared" ca="1" si="2032"/>
        <v>-4.4099310656706049E+211</v>
      </c>
      <c r="BN1553" s="178">
        <f t="shared" ca="1" si="2032"/>
        <v>-5.5730247835893215E+215</v>
      </c>
      <c r="BO1553" s="178">
        <f t="shared" ca="1" si="2032"/>
        <v>-6.8887735762933889E+219</v>
      </c>
      <c r="BP1553" s="178">
        <f t="shared" ca="1" si="2032"/>
        <v>-8.3317889111590425E+223</v>
      </c>
      <c r="BQ1553" s="178">
        <f t="shared" ca="1" si="2032"/>
        <v>-9.8632941000355203E+227</v>
      </c>
      <c r="BR1553" s="178">
        <f t="shared" ca="1" si="2032"/>
        <v>-1.1432026498924155E+232</v>
      </c>
      <c r="BS1553" s="178">
        <f t="shared" ca="1" si="2032"/>
        <v>-1.2976572248634774E+236</v>
      </c>
      <c r="BT1553" s="178">
        <f t="shared" ca="1" si="2032"/>
        <v>-1.4429048123765545E+240</v>
      </c>
      <c r="BU1553" s="178">
        <f t="shared" ca="1" si="2032"/>
        <v>-1.5719849272424205E+244</v>
      </c>
      <c r="BV1553" s="178">
        <f t="shared" ca="1" si="2032"/>
        <v>-1.6783009821402122E+248</v>
      </c>
      <c r="BW1553" s="178">
        <f t="shared" ca="1" si="2032"/>
        <v>-1.7561606545386971E+252</v>
      </c>
      <c r="BX1553" s="178">
        <f t="shared" ca="1" si="2032"/>
        <v>-1.8012596887068027E+256</v>
      </c>
      <c r="BY1553" s="178">
        <f t="shared" ca="1" si="2032"/>
        <v>-6.4661842853080097E+259</v>
      </c>
      <c r="BZ1553" s="178">
        <f t="shared" ca="1" si="2032"/>
        <v>6.5008533712276531E+263</v>
      </c>
      <c r="CA1553" s="178">
        <f t="shared" ca="1" si="2032"/>
        <v>1.3397086165365076E+268</v>
      </c>
      <c r="CB1553" s="178">
        <f t="shared" ca="1" si="2032"/>
        <v>1.5307597528513221E+272</v>
      </c>
      <c r="CC1553" s="178">
        <f t="shared" ca="1" si="2032"/>
        <v>1.4926969904498597E+276</v>
      </c>
      <c r="CD1553" s="178">
        <f t="shared" ca="1" si="2032"/>
        <v>1.372597125920853E+280</v>
      </c>
      <c r="CE1553" s="178">
        <f t="shared" ref="CE1553:CL1553" ca="1" si="2033">CE1565+CE1556</f>
        <v>1.224274103149358E+284</v>
      </c>
      <c r="CF1553" s="178">
        <f t="shared" ca="1" si="2033"/>
        <v>1.0662988916596812E+288</v>
      </c>
      <c r="CG1553" s="178">
        <f t="shared" ca="1" si="2033"/>
        <v>9.0748490422770978E+291</v>
      </c>
      <c r="CH1553" s="178">
        <f t="shared" ca="1" si="2033"/>
        <v>7.5393489333166311E+295</v>
      </c>
      <c r="CI1553" s="178">
        <f t="shared" ca="1" si="2033"/>
        <v>6.1038368924911768E+299</v>
      </c>
      <c r="CJ1553" s="178">
        <f t="shared" ca="1" si="2033"/>
        <v>4.8032518117457826E+303</v>
      </c>
      <c r="CK1553" s="178">
        <f t="shared" ca="1" si="2033"/>
        <v>3.6601124331888064E+307</v>
      </c>
      <c r="CL1553" s="178" t="e">
        <f t="shared" ca="1" si="2033"/>
        <v>#NUM!</v>
      </c>
      <c r="CO1553" s="178">
        <f t="shared" ref="CO1553:DK1553" ca="1" si="2034">CO1565+CO1556</f>
        <v>-703.3270978400767</v>
      </c>
      <c r="CP1553" s="178">
        <f t="shared" ca="1" si="2034"/>
        <v>-1757.1692826947335</v>
      </c>
      <c r="CQ1553" s="178">
        <f t="shared" ca="1" si="2034"/>
        <v>-3273.5976104950701</v>
      </c>
      <c r="CR1553" s="178">
        <f t="shared" ca="1" si="2034"/>
        <v>-3957.7558771685281</v>
      </c>
      <c r="CS1553" s="178">
        <f t="shared" ca="1" si="2034"/>
        <v>-3606.9758327171207</v>
      </c>
      <c r="CT1553" s="178">
        <f t="shared" ca="1" si="2034"/>
        <v>-349.04152107561163</v>
      </c>
      <c r="CU1553" s="178">
        <f t="shared" ca="1" si="2034"/>
        <v>2616.0356152086724</v>
      </c>
      <c r="CV1553" s="178">
        <f t="shared" ca="1" si="2034"/>
        <v>4089.6698753108058</v>
      </c>
      <c r="CW1553" s="178">
        <f t="shared" ca="1" si="2034"/>
        <v>3460.9953573047183</v>
      </c>
      <c r="CX1553" s="178">
        <f t="shared" ca="1" si="2034"/>
        <v>937.81087485058231</v>
      </c>
      <c r="CY1553" s="178">
        <f t="shared" ca="1" si="2034"/>
        <v>-2548.4137990665304</v>
      </c>
      <c r="CZ1553" s="178">
        <f t="shared" ca="1" si="2034"/>
        <v>-3575.4321055558903</v>
      </c>
      <c r="DA1553" s="178">
        <f t="shared" ca="1" si="2034"/>
        <v>-3206.2715234816087</v>
      </c>
      <c r="DB1553" s="178">
        <f t="shared" ca="1" si="2034"/>
        <v>-1055.6031944306928</v>
      </c>
      <c r="DC1553" s="178">
        <f t="shared" ca="1" si="2034"/>
        <v>1620.9423519216853</v>
      </c>
      <c r="DD1553" s="178">
        <f t="shared" ca="1" si="2034"/>
        <v>3313.8867216628041</v>
      </c>
      <c r="DE1553" s="178">
        <f t="shared" ca="1" si="2034"/>
        <v>3217.8505910790495</v>
      </c>
      <c r="DF1553" s="178">
        <f t="shared" ca="1" si="2034"/>
        <v>1411.7670505420747</v>
      </c>
      <c r="DG1553" s="178">
        <f t="shared" ca="1" si="2034"/>
        <v>-1095.3397005695456</v>
      </c>
      <c r="DH1553" s="178">
        <f t="shared" ca="1" si="2034"/>
        <v>-2943.0877899844254</v>
      </c>
      <c r="DI1553" s="178">
        <f t="shared" ca="1" si="2034"/>
        <v>-3173.8138960180158</v>
      </c>
      <c r="DJ1553" s="178">
        <f t="shared" ca="1" si="2034"/>
        <v>-1711.2894656619274</v>
      </c>
      <c r="DK1553" s="178">
        <f t="shared" ca="1" si="2034"/>
        <v>617.96233058127416</v>
      </c>
      <c r="DL1553" s="178">
        <f t="shared" ref="DL1553" ca="1" si="2035">DL1565+DL1556</f>
        <v>2550.0191119214819</v>
      </c>
    </row>
    <row r="1554" spans="1:116" x14ac:dyDescent="0.4">
      <c r="A1554" s="99"/>
      <c r="B1554" s="57" t="s">
        <v>244</v>
      </c>
      <c r="C1554" t="s">
        <v>240</v>
      </c>
      <c r="D1554" t="s">
        <v>770</v>
      </c>
      <c r="E1554" t="str">
        <f t="shared" si="2025"/>
        <v>1554 LAMORTR-S</v>
      </c>
      <c r="G1554" s="126" t="str">
        <f>"Loan - "&amp;SUBSTITUTE(G1540,":","")</f>
        <v>Loan - Revenue driven amortizing loan - no defaults</v>
      </c>
      <c r="I1554" s="74"/>
      <c r="J1554" s="74"/>
      <c r="K1554" s="33">
        <f t="shared" ref="K1554:P1554" ca="1" si="2036">SUMIF($4:$4,K$2,1554:1554)</f>
        <v>-2.9970742712129119E+59</v>
      </c>
      <c r="L1554" s="33">
        <f t="shared" ca="1" si="2036"/>
        <v>-1.2289411155947448E+114</v>
      </c>
      <c r="M1554" s="33">
        <f t="shared" ca="1" si="2036"/>
        <v>6.8509064785896876E+165</v>
      </c>
      <c r="N1554" s="33">
        <f t="shared" ca="1" si="2036"/>
        <v>5.5721392264886297E+215</v>
      </c>
      <c r="O1554" s="33">
        <f t="shared" ca="1" si="2036"/>
        <v>-6.5021514472532882E+263</v>
      </c>
      <c r="P1554" s="33" t="e">
        <f t="shared" ca="1" si="2036"/>
        <v>#NUM!</v>
      </c>
      <c r="Q1554" s="33"/>
      <c r="R1554" s="53">
        <f>S1550</f>
        <v>0</v>
      </c>
      <c r="S1554" s="93">
        <f t="shared" ref="S1554:AX1554" ca="1" si="2037">SUM(S1550:S1553)</f>
        <v>7363.33956882659</v>
      </c>
      <c r="T1554" s="93">
        <f t="shared" ca="1" si="2037"/>
        <v>196262597.73732421</v>
      </c>
      <c r="U1554" s="93">
        <f t="shared" ca="1" si="2037"/>
        <v>157588544971735.09</v>
      </c>
      <c r="V1554" s="93">
        <f t="shared" ca="1" si="2037"/>
        <v>4.8309644836517257E+19</v>
      </c>
      <c r="W1554" s="93">
        <f t="shared" ca="1" si="2037"/>
        <v>9.3910924655210713E+24</v>
      </c>
      <c r="X1554" s="93">
        <f t="shared" ca="1" si="2037"/>
        <v>1.3463290258666253E+30</v>
      </c>
      <c r="Y1554" s="93">
        <f t="shared" ca="1" si="2037"/>
        <v>1.5336228245672861E+35</v>
      </c>
      <c r="Z1554" s="93">
        <f t="shared" ca="1" si="2037"/>
        <v>1.4517889371754791E+40</v>
      </c>
      <c r="AA1554" s="93">
        <f t="shared" ca="1" si="2037"/>
        <v>1.177001343058224E+45</v>
      </c>
      <c r="AB1554" s="93">
        <f t="shared" ca="1" si="2037"/>
        <v>8.3509347315461204E+49</v>
      </c>
      <c r="AC1554" s="93">
        <f t="shared" ca="1" si="2037"/>
        <v>5.2706601780566969E+54</v>
      </c>
      <c r="AD1554" s="93">
        <f t="shared" ca="1" si="2037"/>
        <v>2.9971274170084221E+59</v>
      </c>
      <c r="AE1554" s="93">
        <f t="shared" ca="1" si="2037"/>
        <v>1.5513273292855575E+64</v>
      </c>
      <c r="AF1554" s="93">
        <f t="shared" ca="1" si="2037"/>
        <v>7.3707164994074918E+68</v>
      </c>
      <c r="AG1554" s="93">
        <f t="shared" ca="1" si="2037"/>
        <v>3.2372218201591626E+73</v>
      </c>
      <c r="AH1554" s="93">
        <f t="shared" ca="1" si="2037"/>
        <v>1.3221333344640673E+78</v>
      </c>
      <c r="AI1554" s="93">
        <f t="shared" ca="1" si="2037"/>
        <v>5.0470178336875815E+82</v>
      </c>
      <c r="AJ1554" s="93">
        <f t="shared" ca="1" si="2037"/>
        <v>1.8087287471521044E+87</v>
      </c>
      <c r="AK1554" s="93">
        <f t="shared" ca="1" si="2037"/>
        <v>6.1090440606548665E+91</v>
      </c>
      <c r="AL1554" s="93">
        <f t="shared" ca="1" si="2037"/>
        <v>1.9512741971206503E+96</v>
      </c>
      <c r="AM1554" s="93">
        <f t="shared" ca="1" si="2037"/>
        <v>5.9119000947079875E+100</v>
      </c>
      <c r="AN1554" s="93">
        <f t="shared" ca="1" si="2037"/>
        <v>1.7036427146676498E+105</v>
      </c>
      <c r="AO1554" s="93">
        <f t="shared" ca="1" si="2037"/>
        <v>4.6809359067781759E+109</v>
      </c>
      <c r="AP1554" s="93">
        <f t="shared" ca="1" si="2037"/>
        <v>1.2289883149747841E+114</v>
      </c>
      <c r="AQ1554" s="93">
        <f t="shared" ca="1" si="2037"/>
        <v>3.0895393561690129E+118</v>
      </c>
      <c r="AR1554" s="93">
        <f t="shared" ca="1" si="2037"/>
        <v>7.4501325773992419E+122</v>
      </c>
      <c r="AS1554" s="93">
        <f t="shared" ca="1" si="2037"/>
        <v>-4.817718401755431E+126</v>
      </c>
      <c r="AT1554" s="93">
        <f t="shared" ca="1" si="2037"/>
        <v>-3.2554066937478148E+131</v>
      </c>
      <c r="AU1554" s="93">
        <f t="shared" ca="1" si="2037"/>
        <v>-8.0738408694559688E+135</v>
      </c>
      <c r="AV1554" s="93">
        <f t="shared" ca="1" si="2037"/>
        <v>-1.7096208517306294E+140</v>
      </c>
      <c r="AW1554" s="93">
        <f t="shared" ca="1" si="2037"/>
        <v>-3.4333520651734179E+144</v>
      </c>
      <c r="AX1554" s="93">
        <f t="shared" ca="1" si="2037"/>
        <v>-6.6534867428760236E+148</v>
      </c>
      <c r="AY1554" s="93">
        <f t="shared" ref="AY1554:CD1554" ca="1" si="2038">SUM(AY1550:AY1553)</f>
        <v>-1.2480983355014502E+153</v>
      </c>
      <c r="AZ1554" s="93">
        <f t="shared" ca="1" si="2038"/>
        <v>-2.2690150803198308E+157</v>
      </c>
      <c r="BA1554" s="93">
        <f t="shared" ca="1" si="2038"/>
        <v>-4.0014859306436101E+161</v>
      </c>
      <c r="BB1554" s="93">
        <f t="shared" ca="1" si="2038"/>
        <v>-6.8513099609949554E+165</v>
      </c>
      <c r="BC1554" s="93">
        <f t="shared" ca="1" si="2038"/>
        <v>-1.1398393087840939E+170</v>
      </c>
      <c r="BD1554" s="93">
        <f t="shared" ca="1" si="2038"/>
        <v>-1.8439930011739153E+174</v>
      </c>
      <c r="BE1554" s="93">
        <f t="shared" ca="1" si="2038"/>
        <v>-2.9028779695442682E+178</v>
      </c>
      <c r="BF1554" s="93">
        <f t="shared" ca="1" si="2038"/>
        <v>-4.449817063721802E+182</v>
      </c>
      <c r="BG1554" s="93">
        <f t="shared" ca="1" si="2038"/>
        <v>-6.6461844279938353E+186</v>
      </c>
      <c r="BH1554" s="93">
        <f t="shared" ca="1" si="2038"/>
        <v>-9.6777978173777389E+190</v>
      </c>
      <c r="BI1554" s="93">
        <f t="shared" ca="1" si="2038"/>
        <v>-1.3746645335488254E+195</v>
      </c>
      <c r="BJ1554" s="93">
        <f t="shared" ca="1" si="2038"/>
        <v>-1.9057278783530849E+199</v>
      </c>
      <c r="BK1554" s="93">
        <f t="shared" ca="1" si="2038"/>
        <v>-2.5797850017272345E+203</v>
      </c>
      <c r="BL1554" s="93">
        <f t="shared" ca="1" si="2038"/>
        <v>-3.4116637340397668E+207</v>
      </c>
      <c r="BM1554" s="93">
        <f t="shared" ca="1" si="2038"/>
        <v>-4.409589925309969E+211</v>
      </c>
      <c r="BN1554" s="93">
        <f t="shared" ca="1" si="2038"/>
        <v>-5.572583858997647E+215</v>
      </c>
      <c r="BO1554" s="93">
        <f t="shared" ca="1" si="2038"/>
        <v>-6.8882163623707395E+219</v>
      </c>
      <c r="BP1554" s="93">
        <f t="shared" ca="1" si="2038"/>
        <v>-8.3311001457128787E+223</v>
      </c>
      <c r="BQ1554" s="93">
        <f t="shared" ca="1" si="2038"/>
        <v>-9.862461059476944E+227</v>
      </c>
      <c r="BR1554" s="93">
        <f t="shared" ca="1" si="2038"/>
        <v>-1.1431040336823236E+232</v>
      </c>
      <c r="BS1554" s="93">
        <f t="shared" ca="1" si="2038"/>
        <v>-1.2975429244047295E+236</v>
      </c>
      <c r="BT1554" s="93">
        <f t="shared" ca="1" si="2038"/>
        <v>-1.4427750696103801E+240</v>
      </c>
      <c r="BU1554" s="93">
        <f t="shared" ca="1" si="2038"/>
        <v>-1.571840662818979E+244</v>
      </c>
      <c r="BV1554" s="93">
        <f t="shared" ca="1" si="2038"/>
        <v>-1.6781438126218687E+248</v>
      </c>
      <c r="BW1554" s="93">
        <f t="shared" ca="1" si="2038"/>
        <v>-1.7559928560067801E+252</v>
      </c>
      <c r="BX1554" s="93">
        <f t="shared" ca="1" si="2038"/>
        <v>-1.801084106342433E+256</v>
      </c>
      <c r="BY1554" s="93">
        <f t="shared" ca="1" si="2038"/>
        <v>-6.4643833782637192E+259</v>
      </c>
      <c r="BZ1554" s="93">
        <f t="shared" ca="1" si="2038"/>
        <v>6.501499627956753E+263</v>
      </c>
      <c r="CA1554" s="93">
        <f t="shared" ca="1" si="2038"/>
        <v>1.339643595022035E+268</v>
      </c>
      <c r="CB1554" s="93">
        <f t="shared" ca="1" si="2038"/>
        <v>1.5306257950475203E+272</v>
      </c>
      <c r="CC1554" s="93">
        <f t="shared" ca="1" si="2038"/>
        <v>1.4925439413784062E+276</v>
      </c>
      <c r="CD1554" s="93">
        <f t="shared" ca="1" si="2038"/>
        <v>1.3724478869604804E+280</v>
      </c>
      <c r="CE1554" s="93">
        <f t="shared" ref="CE1554:CL1554" ca="1" si="2039">SUM(CE1550:CE1553)</f>
        <v>1.2241368734104288E+284</v>
      </c>
      <c r="CF1554" s="93">
        <f t="shared" ca="1" si="2039"/>
        <v>1.0661764918111397E+288</v>
      </c>
      <c r="CG1554" s="93">
        <f t="shared" ca="1" si="2039"/>
        <v>9.0737829892186287E+291</v>
      </c>
      <c r="CH1554" s="93">
        <f t="shared" ca="1" si="2039"/>
        <v>7.5384416625234291E+295</v>
      </c>
      <c r="CI1554" s="93">
        <f t="shared" ca="1" si="2039"/>
        <v>6.1030831398185461E+299</v>
      </c>
      <c r="CJ1554" s="93">
        <f t="shared" ca="1" si="2039"/>
        <v>4.802641579444117E+303</v>
      </c>
      <c r="CK1554" s="93">
        <f t="shared" ca="1" si="2039"/>
        <v>3.6596322305700315E+307</v>
      </c>
      <c r="CL1554" s="93" t="e">
        <f t="shared" ca="1" si="2039"/>
        <v>#NUM!</v>
      </c>
      <c r="CN1554" s="74"/>
      <c r="CO1554" s="93">
        <f t="shared" ref="CO1554:DK1554" ca="1" si="2040">SUM(CO1550:CO1553)</f>
        <v>7296.6729021599231</v>
      </c>
      <c r="CP1554" s="93">
        <f t="shared" ca="1" si="2040"/>
        <v>5539.5036194651893</v>
      </c>
      <c r="CQ1554" s="93">
        <f t="shared" ca="1" si="2040"/>
        <v>2265.9060089701193</v>
      </c>
      <c r="CR1554" s="93">
        <f t="shared" ca="1" si="2040"/>
        <v>-1691.8498681984088</v>
      </c>
      <c r="CS1554" s="93">
        <f t="shared" ca="1" si="2040"/>
        <v>-5298.8257009155295</v>
      </c>
      <c r="CT1554" s="93">
        <f t="shared" ca="1" si="2040"/>
        <v>-5647.8672219911414</v>
      </c>
      <c r="CU1554" s="93">
        <f t="shared" ca="1" si="2040"/>
        <v>-3031.831606782469</v>
      </c>
      <c r="CV1554" s="93">
        <f t="shared" ca="1" si="2040"/>
        <v>1057.8382685283368</v>
      </c>
      <c r="CW1554" s="93">
        <f t="shared" ca="1" si="2040"/>
        <v>4518.8336258330546</v>
      </c>
      <c r="CX1554" s="93">
        <f t="shared" ca="1" si="2040"/>
        <v>5456.6445006836366</v>
      </c>
      <c r="CY1554" s="93">
        <f t="shared" ca="1" si="2040"/>
        <v>2908.2307016171062</v>
      </c>
      <c r="CZ1554" s="93">
        <f t="shared" ca="1" si="2040"/>
        <v>-667.2014039387841</v>
      </c>
      <c r="DA1554" s="93">
        <f t="shared" ca="1" si="2040"/>
        <v>-3873.4729274203928</v>
      </c>
      <c r="DB1554" s="93">
        <f t="shared" ca="1" si="2040"/>
        <v>-4929.0761218510852</v>
      </c>
      <c r="DC1554" s="93">
        <f t="shared" ca="1" si="2040"/>
        <v>-3308.1337699293999</v>
      </c>
      <c r="DD1554" s="93">
        <f t="shared" ca="1" si="2040"/>
        <v>5.7529517334041884</v>
      </c>
      <c r="DE1554" s="93">
        <f t="shared" ca="1" si="2040"/>
        <v>3223.6035428124537</v>
      </c>
      <c r="DF1554" s="93">
        <f t="shared" ca="1" si="2040"/>
        <v>4635.370593354528</v>
      </c>
      <c r="DG1554" s="93">
        <f t="shared" ca="1" si="2040"/>
        <v>3540.0308927849824</v>
      </c>
      <c r="DH1554" s="93">
        <f t="shared" ca="1" si="2040"/>
        <v>596.94310280055697</v>
      </c>
      <c r="DI1554" s="93">
        <f t="shared" ca="1" si="2040"/>
        <v>-2576.8707932174589</v>
      </c>
      <c r="DJ1554" s="93">
        <f t="shared" ca="1" si="2040"/>
        <v>-4288.1602588793867</v>
      </c>
      <c r="DK1554" s="93">
        <f t="shared" ca="1" si="2040"/>
        <v>-3670.1979282981124</v>
      </c>
      <c r="DL1554" s="93">
        <f t="shared" ref="DL1554" ca="1" si="2041">SUM(DL1550:DL1553)</f>
        <v>-1120.1788163766305</v>
      </c>
    </row>
    <row r="1555" spans="1:116" x14ac:dyDescent="0.4">
      <c r="A1555" s="99"/>
      <c r="B1555" s="57"/>
      <c r="D1555" t="s">
        <v>770</v>
      </c>
      <c r="E1555" t="str">
        <f t="shared" si="2025"/>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770</v>
      </c>
      <c r="E1556" t="str">
        <f t="shared" si="2025"/>
        <v>1556 LAMORTR-S</v>
      </c>
      <c r="G1556" s="126" t="str">
        <f>"Interest income - "&amp;SUBSTITUTE(G1540,":","")</f>
        <v>Interest income - Revenue driven amortizing loan - no defaults</v>
      </c>
      <c r="I1556" s="93"/>
      <c r="J1556" s="93"/>
      <c r="K1556" s="28">
        <f t="shared" ref="K1556:P1556" ca="1" si="2042">SUMIF($3:$3,K$2,1554:1554)</f>
        <v>2.9971801244453081E+59</v>
      </c>
      <c r="L1556" s="28">
        <f t="shared" ca="1" si="2042"/>
        <v>1.2290351260375536E+114</v>
      </c>
      <c r="M1556" s="28">
        <f t="shared" ca="1" si="2042"/>
        <v>-6.8517101322794186E+165</v>
      </c>
      <c r="N1556" s="28">
        <f t="shared" ca="1" si="2042"/>
        <v>-5.5730248521093954E+215</v>
      </c>
      <c r="O1556" s="28">
        <f t="shared" ca="1" si="2042"/>
        <v>6.5008530094929545E+263</v>
      </c>
      <c r="P1556" s="28" t="e">
        <f t="shared" ca="1" si="2042"/>
        <v>#NUM!</v>
      </c>
      <c r="R1556" s="27"/>
      <c r="S1556" s="93">
        <f t="shared" ref="S1556:AX1556" ca="1" si="2043">SUM(S1550:S1551,S1552)*$H1543/12</f>
        <v>66.666666666666671</v>
      </c>
      <c r="T1556" s="93">
        <f t="shared" ca="1" si="2043"/>
        <v>133.33333333333334</v>
      </c>
      <c r="U1556" s="93">
        <f t="shared" ca="1" si="2043"/>
        <v>-1635204.2752010112</v>
      </c>
      <c r="V1556" s="93">
        <f t="shared" ca="1" si="2043"/>
        <v>-1313236225297.0693</v>
      </c>
      <c r="W1556" s="93">
        <f t="shared" ca="1" si="2043"/>
        <v>-4.025790494561744E+17</v>
      </c>
      <c r="X1556" s="93">
        <f t="shared" ca="1" si="2043"/>
        <v>-7.8258697944176133E+22</v>
      </c>
      <c r="Y1556" s="93">
        <f t="shared" ca="1" si="2043"/>
        <v>-1.1219329637638939E+28</v>
      </c>
      <c r="Z1556" s="93">
        <f t="shared" ca="1" si="2043"/>
        <v>-1.2780077075717379E+33</v>
      </c>
      <c r="AA1556" s="93">
        <f t="shared" ca="1" si="2043"/>
        <v>-1.209811227624865E+38</v>
      </c>
      <c r="AB1556" s="93">
        <f t="shared" ca="1" si="2043"/>
        <v>-9.8082225349297833E+42</v>
      </c>
      <c r="AC1556" s="93">
        <f t="shared" ca="1" si="2043"/>
        <v>-6.9590133755216291E+47</v>
      </c>
      <c r="AD1556" s="93">
        <f t="shared" ca="1" si="2043"/>
        <v>-4.3921466440312906E+52</v>
      </c>
      <c r="AE1556" s="93">
        <f t="shared" ca="1" si="2043"/>
        <v>-2.497561892677427E+57</v>
      </c>
      <c r="AF1556" s="93">
        <f t="shared" ca="1" si="2043"/>
        <v>-1.2927475902236756E+62</v>
      </c>
      <c r="AG1556" s="93">
        <f t="shared" ca="1" si="2043"/>
        <v>-6.1421333950017546E+66</v>
      </c>
      <c r="AH1556" s="93">
        <f t="shared" ca="1" si="2043"/>
        <v>-2.6976229156830982E+71</v>
      </c>
      <c r="AI1556" s="93">
        <f t="shared" ca="1" si="2043"/>
        <v>-1.1017505770850425E+76</v>
      </c>
      <c r="AJ1556" s="93">
        <f t="shared" ca="1" si="2043"/>
        <v>-4.2057370989039235E+80</v>
      </c>
      <c r="AK1556" s="93">
        <f t="shared" ca="1" si="2043"/>
        <v>-1.5072315470276673E+85</v>
      </c>
      <c r="AL1556" s="93">
        <f t="shared" ca="1" si="2043"/>
        <v>-5.0907180672292676E+89</v>
      </c>
      <c r="AM1556" s="93">
        <f t="shared" ca="1" si="2043"/>
        <v>-1.6260104980446479E+94</v>
      </c>
      <c r="AN1556" s="93">
        <f t="shared" ca="1" si="2043"/>
        <v>-4.9264194511924301E+98</v>
      </c>
      <c r="AO1556" s="93">
        <f t="shared" ca="1" si="2043"/>
        <v>-1.4196525858947255E+103</v>
      </c>
      <c r="AP1556" s="93">
        <f t="shared" ca="1" si="2043"/>
        <v>-3.9006367691685984E+107</v>
      </c>
      <c r="AQ1556" s="93">
        <f t="shared" ca="1" si="2043"/>
        <v>-1.0241175963289541E+112</v>
      </c>
      <c r="AR1556" s="93">
        <f t="shared" ca="1" si="2043"/>
        <v>-2.5745128611143804E+116</v>
      </c>
      <c r="AS1556" s="93">
        <f t="shared" ca="1" si="2043"/>
        <v>-6.2081842077156953E+120</v>
      </c>
      <c r="AT1556" s="93">
        <f t="shared" ca="1" si="2043"/>
        <v>4.0153913520191096E+124</v>
      </c>
      <c r="AU1556" s="93">
        <f t="shared" ca="1" si="2043"/>
        <v>2.7127984290315938E+129</v>
      </c>
      <c r="AV1556" s="93">
        <f t="shared" ca="1" si="2043"/>
        <v>6.7279271800908263E+133</v>
      </c>
      <c r="AW1556" s="93">
        <f t="shared" ca="1" si="2043"/>
        <v>1.4246162005090207E+138</v>
      </c>
      <c r="AX1556" s="93">
        <f t="shared" ca="1" si="2043"/>
        <v>2.8609830655620247E+142</v>
      </c>
      <c r="AY1556" s="93">
        <f t="shared" ref="AY1556:CD1556" ca="1" si="2044">SUM(AY1550:AY1551,AY1552)*$H1543/12</f>
        <v>5.5442837892624831E+146</v>
      </c>
      <c r="AZ1556" s="93">
        <f t="shared" ca="1" si="2044"/>
        <v>1.0400260385764195E+151</v>
      </c>
      <c r="BA1556" s="93">
        <f t="shared" ca="1" si="2044"/>
        <v>1.8907410255225152E+155</v>
      </c>
      <c r="BB1556" s="93">
        <f t="shared" ca="1" si="2044"/>
        <v>3.334380948922833E+159</v>
      </c>
      <c r="BC1556" s="93">
        <f t="shared" ca="1" si="2044"/>
        <v>5.7090887321580732E+163</v>
      </c>
      <c r="BD1556" s="93">
        <f t="shared" ca="1" si="2044"/>
        <v>9.4980852072992564E+167</v>
      </c>
      <c r="BE1556" s="93">
        <f t="shared" ca="1" si="2044"/>
        <v>1.53656505633854E+172</v>
      </c>
      <c r="BF1556" s="93">
        <f t="shared" ca="1" si="2044"/>
        <v>2.4189100283039998E+176</v>
      </c>
      <c r="BG1556" s="93">
        <f t="shared" ca="1" si="2044"/>
        <v>3.7079369645641844E+180</v>
      </c>
      <c r="BH1556" s="93">
        <f t="shared" ca="1" si="2044"/>
        <v>5.5381131158984261E+184</v>
      </c>
      <c r="BI1556" s="93">
        <f t="shared" ca="1" si="2044"/>
        <v>8.0642730516143111E+188</v>
      </c>
      <c r="BJ1556" s="93">
        <f t="shared" ca="1" si="2044"/>
        <v>1.1454724577582772E+193</v>
      </c>
      <c r="BK1556" s="93">
        <f t="shared" ca="1" si="2044"/>
        <v>1.587991055558204E+197</v>
      </c>
      <c r="BL1556" s="93">
        <f t="shared" ca="1" si="2044"/>
        <v>2.1496607010774163E+201</v>
      </c>
      <c r="BM1556" s="93">
        <f t="shared" ca="1" si="2044"/>
        <v>2.8428363386304627E+205</v>
      </c>
      <c r="BN1556" s="93">
        <f t="shared" ca="1" si="2044"/>
        <v>3.6743715972890301E+209</v>
      </c>
      <c r="BO1556" s="93">
        <f t="shared" ca="1" si="2044"/>
        <v>4.6434493554071917E+213</v>
      </c>
      <c r="BP1556" s="93">
        <f t="shared" ca="1" si="2044"/>
        <v>5.7397120513672634E+217</v>
      </c>
      <c r="BQ1556" s="93">
        <f t="shared" ca="1" si="2044"/>
        <v>6.9420046548010912E+221</v>
      </c>
      <c r="BR1556" s="93">
        <f t="shared" ca="1" si="2044"/>
        <v>8.2180175076534853E+225</v>
      </c>
      <c r="BS1556" s="93">
        <f t="shared" ca="1" si="2044"/>
        <v>9.5250382289898977E+229</v>
      </c>
      <c r="BT1556" s="93">
        <f t="shared" ca="1" si="2044"/>
        <v>1.0811897181206072E+234</v>
      </c>
      <c r="BU1556" s="93">
        <f t="shared" ca="1" si="2044"/>
        <v>1.2022035286789375E+238</v>
      </c>
      <c r="BV1556" s="93">
        <f t="shared" ca="1" si="2044"/>
        <v>1.3097459861947493E+242</v>
      </c>
      <c r="BW1556" s="93">
        <f t="shared" ca="1" si="2044"/>
        <v>1.3983210993093412E+246</v>
      </c>
      <c r="BX1556" s="93">
        <f t="shared" ca="1" si="2044"/>
        <v>1.4631863697486444E+250</v>
      </c>
      <c r="BY1556" s="93">
        <f t="shared" ca="1" si="2044"/>
        <v>1.5007558702425482E+254</v>
      </c>
      <c r="BZ1556" s="93">
        <f t="shared" ca="1" si="2044"/>
        <v>5.3854727424997665E+257</v>
      </c>
      <c r="CA1556" s="93">
        <f t="shared" ca="1" si="2044"/>
        <v>-5.4184595393777403E+261</v>
      </c>
      <c r="CB1556" s="93">
        <f t="shared" ca="1" si="2044"/>
        <v>-1.1163150316815538E+266</v>
      </c>
      <c r="CC1556" s="93">
        <f t="shared" ca="1" si="2044"/>
        <v>-1.2754089287800159E+270</v>
      </c>
      <c r="CD1556" s="93">
        <f t="shared" ca="1" si="2044"/>
        <v>-1.2436580031048084E+274</v>
      </c>
      <c r="CE1556" s="93">
        <f t="shared" ref="CE1556:CL1556" ca="1" si="2045">SUM(CE1550:CE1551,CE1552)*$H1543/12</f>
        <v>-1.1435811577433074E+278</v>
      </c>
      <c r="CF1556" s="93">
        <f t="shared" ca="1" si="2045"/>
        <v>-1.019998737845537E+282</v>
      </c>
      <c r="CG1556" s="93">
        <f t="shared" ca="1" si="2045"/>
        <v>-8.8837754872418787E+285</v>
      </c>
      <c r="CH1556" s="93">
        <f t="shared" ca="1" si="2045"/>
        <v>-7.5605899433493745E+289</v>
      </c>
      <c r="CI1556" s="93">
        <f t="shared" ca="1" si="2045"/>
        <v>-6.2812722719221534E+293</v>
      </c>
      <c r="CJ1556" s="93">
        <f t="shared" ca="1" si="2045"/>
        <v>-5.0852691805450422E+297</v>
      </c>
      <c r="CK1556" s="93">
        <f t="shared" ca="1" si="2045"/>
        <v>-4.0016884897918242E+301</v>
      </c>
      <c r="CL1556" s="93">
        <f t="shared" ca="1" si="2045"/>
        <v>-3.0492899718775819E+305</v>
      </c>
      <c r="CN1556" s="93"/>
      <c r="CO1556" s="93">
        <f t="shared" ref="CO1556:CX1556" si="2046">SUM(CO1549:CO1550,CO1552)*$H1543/CO$5</f>
        <v>0</v>
      </c>
      <c r="CP1556" s="93">
        <f t="shared" ca="1" si="2046"/>
        <v>182.41682255399809</v>
      </c>
      <c r="CQ1556" s="93">
        <f t="shared" ca="1" si="2046"/>
        <v>138.48759048662973</v>
      </c>
      <c r="CR1556" s="93">
        <f t="shared" ca="1" si="2046"/>
        <v>56.647650224252985</v>
      </c>
      <c r="CS1556" s="93">
        <f t="shared" ca="1" si="2046"/>
        <v>-42.296246704960225</v>
      </c>
      <c r="CT1556" s="93">
        <f t="shared" ca="1" si="2046"/>
        <v>-132.47064252288826</v>
      </c>
      <c r="CU1556" s="93">
        <f t="shared" ca="1" si="2046"/>
        <v>-141.19668054977853</v>
      </c>
      <c r="CV1556" s="93">
        <f t="shared" ca="1" si="2046"/>
        <v>-75.795790169561727</v>
      </c>
      <c r="CW1556" s="93">
        <f t="shared" ca="1" si="2046"/>
        <v>26.445956713208421</v>
      </c>
      <c r="CX1556" s="93">
        <f t="shared" ca="1" si="2046"/>
        <v>112.97084064582637</v>
      </c>
      <c r="CY1556" s="93">
        <f ca="1">SUM(CY1549:CY1550,CY1552)*$H1543/CL$5</f>
        <v>45.472037505696967</v>
      </c>
      <c r="CZ1556" s="93">
        <f t="shared" ref="CZ1556:DL1556" ca="1" si="2047">SUM(CZ1549:CZ1550,CZ1552)*$H1543/CZ$5</f>
        <v>72.705767540427658</v>
      </c>
      <c r="DA1556" s="93">
        <f t="shared" ca="1" si="2047"/>
        <v>-16.680035098469602</v>
      </c>
      <c r="DB1556" s="93">
        <f t="shared" ca="1" si="2047"/>
        <v>-96.836823185509829</v>
      </c>
      <c r="DC1556" s="93">
        <f t="shared" ca="1" si="2047"/>
        <v>-123.22690304627713</v>
      </c>
      <c r="DD1556" s="93">
        <f t="shared" ca="1" si="2047"/>
        <v>-82.703344248234998</v>
      </c>
      <c r="DE1556" s="93">
        <f t="shared" ca="1" si="2047"/>
        <v>0.14382379333510473</v>
      </c>
      <c r="DF1556" s="93">
        <f t="shared" ca="1" si="2047"/>
        <v>80.590088570311352</v>
      </c>
      <c r="DG1556" s="93">
        <f t="shared" ca="1" si="2047"/>
        <v>115.8842648338632</v>
      </c>
      <c r="DH1556" s="93">
        <f t="shared" ca="1" si="2047"/>
        <v>88.500772319624559</v>
      </c>
      <c r="DI1556" s="93">
        <f t="shared" ca="1" si="2047"/>
        <v>14.923577570013926</v>
      </c>
      <c r="DJ1556" s="93">
        <f t="shared" ca="1" si="2047"/>
        <v>-64.421769830436475</v>
      </c>
      <c r="DK1556" s="93">
        <f t="shared" ca="1" si="2047"/>
        <v>-107.20400647198467</v>
      </c>
      <c r="DL1556" s="93">
        <f t="shared" ca="1" si="2047"/>
        <v>-91.754948207452813</v>
      </c>
    </row>
    <row r="1557" spans="1:116" x14ac:dyDescent="0.4">
      <c r="A1557" s="99"/>
      <c r="B1557" s="57"/>
      <c r="C1557" s="57"/>
      <c r="D1557" t="s">
        <v>770</v>
      </c>
      <c r="E1557" t="str">
        <f t="shared" si="2025"/>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770</v>
      </c>
      <c r="E1558" t="str">
        <f t="shared" si="2025"/>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770</v>
      </c>
      <c r="E1559" t="str">
        <f t="shared" si="2025"/>
        <v>1559 LAMORTR-S</v>
      </c>
      <c r="G1559" s="158" t="str">
        <f>G1551</f>
        <v>New loans originated - Revenue driven amortizing loan - no defaults</v>
      </c>
      <c r="K1559" s="53">
        <f t="shared" ref="K1559:P1561" ca="1" si="2048">SUMIF($3:$3,K$2,1559:1559)</f>
        <v>-96000</v>
      </c>
      <c r="L1559" s="53">
        <f t="shared" ca="1" si="2048"/>
        <v>-96000</v>
      </c>
      <c r="M1559" s="53">
        <f t="shared" ca="1" si="2048"/>
        <v>-96000</v>
      </c>
      <c r="N1559" s="53">
        <f t="shared" ca="1" si="2048"/>
        <v>-96000</v>
      </c>
      <c r="O1559" s="53">
        <f t="shared" ca="1" si="2048"/>
        <v>-96000</v>
      </c>
      <c r="P1559" s="53">
        <f t="shared" ca="1" si="2048"/>
        <v>-96000</v>
      </c>
      <c r="R1559"/>
      <c r="S1559" s="62">
        <f t="shared" ref="S1559:AX1559" ca="1" si="2049">-S1551</f>
        <v>-8000</v>
      </c>
      <c r="T1559" s="62">
        <f t="shared" ca="1" si="2049"/>
        <v>-8000</v>
      </c>
      <c r="U1559" s="62">
        <f t="shared" ca="1" si="2049"/>
        <v>-8000</v>
      </c>
      <c r="V1559" s="62">
        <f t="shared" ca="1" si="2049"/>
        <v>-8000</v>
      </c>
      <c r="W1559" s="62">
        <f t="shared" ca="1" si="2049"/>
        <v>-8000</v>
      </c>
      <c r="X1559" s="62">
        <f t="shared" ca="1" si="2049"/>
        <v>-8000</v>
      </c>
      <c r="Y1559" s="62">
        <f t="shared" ca="1" si="2049"/>
        <v>-8000</v>
      </c>
      <c r="Z1559" s="62">
        <f t="shared" ca="1" si="2049"/>
        <v>-8000</v>
      </c>
      <c r="AA1559" s="62">
        <f t="shared" ca="1" si="2049"/>
        <v>-8000</v>
      </c>
      <c r="AB1559" s="62">
        <f t="shared" ca="1" si="2049"/>
        <v>-8000</v>
      </c>
      <c r="AC1559" s="62">
        <f t="shared" ca="1" si="2049"/>
        <v>-8000</v>
      </c>
      <c r="AD1559" s="62">
        <f t="shared" ca="1" si="2049"/>
        <v>-8000</v>
      </c>
      <c r="AE1559" s="62">
        <f t="shared" ca="1" si="2049"/>
        <v>-8000</v>
      </c>
      <c r="AF1559" s="62">
        <f t="shared" ca="1" si="2049"/>
        <v>-8000</v>
      </c>
      <c r="AG1559" s="62">
        <f t="shared" ca="1" si="2049"/>
        <v>-8000</v>
      </c>
      <c r="AH1559" s="62">
        <f t="shared" ca="1" si="2049"/>
        <v>-8000</v>
      </c>
      <c r="AI1559" s="62">
        <f t="shared" ca="1" si="2049"/>
        <v>-8000</v>
      </c>
      <c r="AJ1559" s="62">
        <f t="shared" ca="1" si="2049"/>
        <v>-8000</v>
      </c>
      <c r="AK1559" s="62">
        <f t="shared" ca="1" si="2049"/>
        <v>-8000</v>
      </c>
      <c r="AL1559" s="62">
        <f t="shared" ca="1" si="2049"/>
        <v>-8000</v>
      </c>
      <c r="AM1559" s="62">
        <f t="shared" ca="1" si="2049"/>
        <v>-8000</v>
      </c>
      <c r="AN1559" s="62">
        <f t="shared" ca="1" si="2049"/>
        <v>-8000</v>
      </c>
      <c r="AO1559" s="62">
        <f t="shared" ca="1" si="2049"/>
        <v>-8000</v>
      </c>
      <c r="AP1559" s="62">
        <f t="shared" ca="1" si="2049"/>
        <v>-8000</v>
      </c>
      <c r="AQ1559" s="62">
        <f t="shared" ca="1" si="2049"/>
        <v>-8000</v>
      </c>
      <c r="AR1559" s="62">
        <f t="shared" ca="1" si="2049"/>
        <v>-8000</v>
      </c>
      <c r="AS1559" s="62">
        <f t="shared" ca="1" si="2049"/>
        <v>-8000</v>
      </c>
      <c r="AT1559" s="62">
        <f t="shared" ca="1" si="2049"/>
        <v>-8000</v>
      </c>
      <c r="AU1559" s="62">
        <f t="shared" ca="1" si="2049"/>
        <v>-8000</v>
      </c>
      <c r="AV1559" s="62">
        <f t="shared" ca="1" si="2049"/>
        <v>-8000</v>
      </c>
      <c r="AW1559" s="62">
        <f t="shared" ca="1" si="2049"/>
        <v>-8000</v>
      </c>
      <c r="AX1559" s="62">
        <f t="shared" ca="1" si="2049"/>
        <v>-8000</v>
      </c>
      <c r="AY1559" s="62">
        <f t="shared" ref="AY1559:CD1559" ca="1" si="2050">-AY1551</f>
        <v>-8000</v>
      </c>
      <c r="AZ1559" s="62">
        <f t="shared" ca="1" si="2050"/>
        <v>-8000</v>
      </c>
      <c r="BA1559" s="62">
        <f t="shared" ca="1" si="2050"/>
        <v>-8000</v>
      </c>
      <c r="BB1559" s="62">
        <f t="shared" ca="1" si="2050"/>
        <v>-8000</v>
      </c>
      <c r="BC1559" s="62">
        <f t="shared" ca="1" si="2050"/>
        <v>-8000</v>
      </c>
      <c r="BD1559" s="62">
        <f t="shared" ca="1" si="2050"/>
        <v>-8000</v>
      </c>
      <c r="BE1559" s="62">
        <f t="shared" ca="1" si="2050"/>
        <v>-8000</v>
      </c>
      <c r="BF1559" s="62">
        <f t="shared" ca="1" si="2050"/>
        <v>-8000</v>
      </c>
      <c r="BG1559" s="62">
        <f t="shared" ca="1" si="2050"/>
        <v>-8000</v>
      </c>
      <c r="BH1559" s="62">
        <f t="shared" ca="1" si="2050"/>
        <v>-8000</v>
      </c>
      <c r="BI1559" s="62">
        <f t="shared" ca="1" si="2050"/>
        <v>-8000</v>
      </c>
      <c r="BJ1559" s="62">
        <f t="shared" ca="1" si="2050"/>
        <v>-8000</v>
      </c>
      <c r="BK1559" s="62">
        <f t="shared" ca="1" si="2050"/>
        <v>-8000</v>
      </c>
      <c r="BL1559" s="62">
        <f t="shared" ca="1" si="2050"/>
        <v>-8000</v>
      </c>
      <c r="BM1559" s="62">
        <f t="shared" ca="1" si="2050"/>
        <v>-8000</v>
      </c>
      <c r="BN1559" s="62">
        <f t="shared" ca="1" si="2050"/>
        <v>-8000</v>
      </c>
      <c r="BO1559" s="62">
        <f t="shared" ca="1" si="2050"/>
        <v>-8000</v>
      </c>
      <c r="BP1559" s="62">
        <f t="shared" ca="1" si="2050"/>
        <v>-8000</v>
      </c>
      <c r="BQ1559" s="62">
        <f t="shared" ca="1" si="2050"/>
        <v>-8000</v>
      </c>
      <c r="BR1559" s="62">
        <f t="shared" ca="1" si="2050"/>
        <v>-8000</v>
      </c>
      <c r="BS1559" s="62">
        <f t="shared" ca="1" si="2050"/>
        <v>-8000</v>
      </c>
      <c r="BT1559" s="62">
        <f t="shared" ca="1" si="2050"/>
        <v>-8000</v>
      </c>
      <c r="BU1559" s="62">
        <f t="shared" ca="1" si="2050"/>
        <v>-8000</v>
      </c>
      <c r="BV1559" s="62">
        <f t="shared" ca="1" si="2050"/>
        <v>-8000</v>
      </c>
      <c r="BW1559" s="62">
        <f t="shared" ca="1" si="2050"/>
        <v>-8000</v>
      </c>
      <c r="BX1559" s="62">
        <f t="shared" ca="1" si="2050"/>
        <v>-8000</v>
      </c>
      <c r="BY1559" s="62">
        <f t="shared" ca="1" si="2050"/>
        <v>-8000</v>
      </c>
      <c r="BZ1559" s="62">
        <f t="shared" ca="1" si="2050"/>
        <v>-8000</v>
      </c>
      <c r="CA1559" s="62">
        <f t="shared" ca="1" si="2050"/>
        <v>-8000</v>
      </c>
      <c r="CB1559" s="62">
        <f t="shared" ca="1" si="2050"/>
        <v>-8000</v>
      </c>
      <c r="CC1559" s="62">
        <f t="shared" ca="1" si="2050"/>
        <v>-8000</v>
      </c>
      <c r="CD1559" s="62">
        <f t="shared" ca="1" si="2050"/>
        <v>-8000</v>
      </c>
      <c r="CE1559" s="62">
        <f t="shared" ref="CE1559:CL1559" ca="1" si="2051">-CE1551</f>
        <v>-8000</v>
      </c>
      <c r="CF1559" s="62">
        <f t="shared" ca="1" si="2051"/>
        <v>-8000</v>
      </c>
      <c r="CG1559" s="62">
        <f t="shared" ca="1" si="2051"/>
        <v>-8000</v>
      </c>
      <c r="CH1559" s="62">
        <f t="shared" ca="1" si="2051"/>
        <v>-8000</v>
      </c>
      <c r="CI1559" s="62">
        <f t="shared" ca="1" si="2051"/>
        <v>-8000</v>
      </c>
      <c r="CJ1559" s="62">
        <f t="shared" ca="1" si="2051"/>
        <v>-8000</v>
      </c>
      <c r="CK1559" s="62">
        <f t="shared" ca="1" si="2051"/>
        <v>-8000</v>
      </c>
      <c r="CL1559" s="62">
        <f t="shared" ca="1" si="2051"/>
        <v>-8000</v>
      </c>
      <c r="CO1559" s="62">
        <f>-CO1550</f>
        <v>0</v>
      </c>
      <c r="CP1559" s="62">
        <f t="shared" ref="CP1559:DK1559" ca="1" si="2052">-CP1550</f>
        <v>-7296.6729021599231</v>
      </c>
      <c r="CQ1559" s="62">
        <f t="shared" ca="1" si="2052"/>
        <v>-5539.5036194651893</v>
      </c>
      <c r="CR1559" s="62">
        <f t="shared" ca="1" si="2052"/>
        <v>-2265.9060089701193</v>
      </c>
      <c r="CS1559" s="62">
        <f t="shared" ca="1" si="2052"/>
        <v>1691.8498681984088</v>
      </c>
      <c r="CT1559" s="62">
        <f t="shared" ca="1" si="2052"/>
        <v>5298.8257009155295</v>
      </c>
      <c r="CU1559" s="62">
        <f t="shared" ca="1" si="2052"/>
        <v>5647.8672219911414</v>
      </c>
      <c r="CV1559" s="62">
        <f t="shared" ca="1" si="2052"/>
        <v>3031.831606782469</v>
      </c>
      <c r="CW1559" s="62">
        <f t="shared" ca="1" si="2052"/>
        <v>-1057.8382685283368</v>
      </c>
      <c r="CX1559" s="62">
        <f t="shared" ca="1" si="2052"/>
        <v>-4518.8336258330546</v>
      </c>
      <c r="CY1559" s="62">
        <f t="shared" ca="1" si="2052"/>
        <v>-5456.6445006836366</v>
      </c>
      <c r="CZ1559" s="62">
        <f t="shared" ca="1" si="2052"/>
        <v>-2908.2307016171062</v>
      </c>
      <c r="DA1559" s="62">
        <f t="shared" ca="1" si="2052"/>
        <v>667.2014039387841</v>
      </c>
      <c r="DB1559" s="62">
        <f t="shared" ca="1" si="2052"/>
        <v>3873.4729274203928</v>
      </c>
      <c r="DC1559" s="62">
        <f t="shared" ca="1" si="2052"/>
        <v>4929.0761218510852</v>
      </c>
      <c r="DD1559" s="62">
        <f t="shared" ca="1" si="2052"/>
        <v>3308.1337699293999</v>
      </c>
      <c r="DE1559" s="62">
        <f t="shared" ca="1" si="2052"/>
        <v>-5.7529517334041884</v>
      </c>
      <c r="DF1559" s="62">
        <f t="shared" ca="1" si="2052"/>
        <v>-3223.6035428124537</v>
      </c>
      <c r="DG1559" s="62">
        <f t="shared" ca="1" si="2052"/>
        <v>-4635.370593354528</v>
      </c>
      <c r="DH1559" s="62">
        <f t="shared" ca="1" si="2052"/>
        <v>-3540.0308927849824</v>
      </c>
      <c r="DI1559" s="62">
        <f t="shared" ca="1" si="2052"/>
        <v>-596.94310280055697</v>
      </c>
      <c r="DJ1559" s="62">
        <f t="shared" ca="1" si="2052"/>
        <v>2576.8707932174589</v>
      </c>
      <c r="DK1559" s="62">
        <f t="shared" ca="1" si="2052"/>
        <v>4288.1602588793867</v>
      </c>
      <c r="DL1559" s="62">
        <f t="shared" ref="DL1559" ca="1" si="2053">-DL1550</f>
        <v>3670.1979282981124</v>
      </c>
    </row>
    <row r="1560" spans="1:116" x14ac:dyDescent="0.4">
      <c r="A1560" s="99"/>
      <c r="B1560" s="57"/>
      <c r="C1560" t="s">
        <v>235</v>
      </c>
      <c r="D1560" t="s">
        <v>770</v>
      </c>
      <c r="E1560" t="str">
        <f t="shared" si="2025"/>
        <v>1560 LAMORTR-S</v>
      </c>
      <c r="G1560" s="158" t="str">
        <f>G1552</f>
        <v>Prepayment - Revenue driven amortizing loan - no defaults</v>
      </c>
      <c r="K1560" s="53">
        <f t="shared" si="2048"/>
        <v>0</v>
      </c>
      <c r="L1560" s="53">
        <f t="shared" si="2048"/>
        <v>0</v>
      </c>
      <c r="M1560" s="53">
        <f t="shared" si="2048"/>
        <v>0</v>
      </c>
      <c r="N1560" s="53">
        <f t="shared" si="2048"/>
        <v>0</v>
      </c>
      <c r="O1560" s="53">
        <f t="shared" si="2048"/>
        <v>0</v>
      </c>
      <c r="P1560" s="53">
        <f t="shared" si="2048"/>
        <v>0</v>
      </c>
      <c r="R1560"/>
      <c r="S1560" s="62">
        <f t="shared" ref="S1560:AX1560" si="2054">-S1552</f>
        <v>0</v>
      </c>
      <c r="T1560" s="62">
        <f t="shared" si="2054"/>
        <v>0</v>
      </c>
      <c r="U1560" s="62">
        <f t="shared" si="2054"/>
        <v>0</v>
      </c>
      <c r="V1560" s="62">
        <f t="shared" si="2054"/>
        <v>0</v>
      </c>
      <c r="W1560" s="62">
        <f t="shared" si="2054"/>
        <v>0</v>
      </c>
      <c r="X1560" s="62">
        <f t="shared" si="2054"/>
        <v>0</v>
      </c>
      <c r="Y1560" s="62">
        <f t="shared" si="2054"/>
        <v>0</v>
      </c>
      <c r="Z1560" s="62">
        <f t="shared" si="2054"/>
        <v>0</v>
      </c>
      <c r="AA1560" s="62">
        <f t="shared" si="2054"/>
        <v>0</v>
      </c>
      <c r="AB1560" s="62">
        <f t="shared" si="2054"/>
        <v>0</v>
      </c>
      <c r="AC1560" s="62">
        <f t="shared" si="2054"/>
        <v>0</v>
      </c>
      <c r="AD1560" s="62">
        <f t="shared" si="2054"/>
        <v>0</v>
      </c>
      <c r="AE1560" s="62">
        <f t="shared" si="2054"/>
        <v>0</v>
      </c>
      <c r="AF1560" s="62">
        <f t="shared" si="2054"/>
        <v>0</v>
      </c>
      <c r="AG1560" s="62">
        <f t="shared" si="2054"/>
        <v>0</v>
      </c>
      <c r="AH1560" s="62">
        <f t="shared" si="2054"/>
        <v>0</v>
      </c>
      <c r="AI1560" s="62">
        <f t="shared" si="2054"/>
        <v>0</v>
      </c>
      <c r="AJ1560" s="62">
        <f t="shared" si="2054"/>
        <v>0</v>
      </c>
      <c r="AK1560" s="62">
        <f t="shared" si="2054"/>
        <v>0</v>
      </c>
      <c r="AL1560" s="62">
        <f t="shared" si="2054"/>
        <v>0</v>
      </c>
      <c r="AM1560" s="62">
        <f t="shared" si="2054"/>
        <v>0</v>
      </c>
      <c r="AN1560" s="62">
        <f t="shared" si="2054"/>
        <v>0</v>
      </c>
      <c r="AO1560" s="62">
        <f t="shared" si="2054"/>
        <v>0</v>
      </c>
      <c r="AP1560" s="62">
        <f t="shared" si="2054"/>
        <v>0</v>
      </c>
      <c r="AQ1560" s="62">
        <f t="shared" si="2054"/>
        <v>0</v>
      </c>
      <c r="AR1560" s="62">
        <f t="shared" si="2054"/>
        <v>0</v>
      </c>
      <c r="AS1560" s="62">
        <f t="shared" si="2054"/>
        <v>0</v>
      </c>
      <c r="AT1560" s="62">
        <f t="shared" si="2054"/>
        <v>0</v>
      </c>
      <c r="AU1560" s="62">
        <f t="shared" si="2054"/>
        <v>0</v>
      </c>
      <c r="AV1560" s="62">
        <f t="shared" si="2054"/>
        <v>0</v>
      </c>
      <c r="AW1560" s="62">
        <f t="shared" si="2054"/>
        <v>0</v>
      </c>
      <c r="AX1560" s="62">
        <f t="shared" si="2054"/>
        <v>0</v>
      </c>
      <c r="AY1560" s="62">
        <f t="shared" ref="AY1560:CD1560" si="2055">-AY1552</f>
        <v>0</v>
      </c>
      <c r="AZ1560" s="62">
        <f t="shared" si="2055"/>
        <v>0</v>
      </c>
      <c r="BA1560" s="62">
        <f t="shared" si="2055"/>
        <v>0</v>
      </c>
      <c r="BB1560" s="62">
        <f t="shared" si="2055"/>
        <v>0</v>
      </c>
      <c r="BC1560" s="62">
        <f t="shared" si="2055"/>
        <v>0</v>
      </c>
      <c r="BD1560" s="62">
        <f t="shared" si="2055"/>
        <v>0</v>
      </c>
      <c r="BE1560" s="62">
        <f t="shared" si="2055"/>
        <v>0</v>
      </c>
      <c r="BF1560" s="62">
        <f t="shared" si="2055"/>
        <v>0</v>
      </c>
      <c r="BG1560" s="62">
        <f t="shared" si="2055"/>
        <v>0</v>
      </c>
      <c r="BH1560" s="62">
        <f t="shared" si="2055"/>
        <v>0</v>
      </c>
      <c r="BI1560" s="62">
        <f t="shared" si="2055"/>
        <v>0</v>
      </c>
      <c r="BJ1560" s="62">
        <f t="shared" si="2055"/>
        <v>0</v>
      </c>
      <c r="BK1560" s="62">
        <f t="shared" si="2055"/>
        <v>0</v>
      </c>
      <c r="BL1560" s="62">
        <f t="shared" si="2055"/>
        <v>0</v>
      </c>
      <c r="BM1560" s="62">
        <f t="shared" si="2055"/>
        <v>0</v>
      </c>
      <c r="BN1560" s="62">
        <f t="shared" si="2055"/>
        <v>0</v>
      </c>
      <c r="BO1560" s="62">
        <f t="shared" si="2055"/>
        <v>0</v>
      </c>
      <c r="BP1560" s="62">
        <f t="shared" si="2055"/>
        <v>0</v>
      </c>
      <c r="BQ1560" s="62">
        <f t="shared" si="2055"/>
        <v>0</v>
      </c>
      <c r="BR1560" s="62">
        <f t="shared" si="2055"/>
        <v>0</v>
      </c>
      <c r="BS1560" s="62">
        <f t="shared" si="2055"/>
        <v>0</v>
      </c>
      <c r="BT1560" s="62">
        <f t="shared" si="2055"/>
        <v>0</v>
      </c>
      <c r="BU1560" s="62">
        <f t="shared" si="2055"/>
        <v>0</v>
      </c>
      <c r="BV1560" s="62">
        <f t="shared" si="2055"/>
        <v>0</v>
      </c>
      <c r="BW1560" s="62">
        <f t="shared" si="2055"/>
        <v>0</v>
      </c>
      <c r="BX1560" s="62">
        <f t="shared" si="2055"/>
        <v>0</v>
      </c>
      <c r="BY1560" s="62">
        <f t="shared" si="2055"/>
        <v>0</v>
      </c>
      <c r="BZ1560" s="62">
        <f t="shared" si="2055"/>
        <v>0</v>
      </c>
      <c r="CA1560" s="62">
        <f t="shared" si="2055"/>
        <v>0</v>
      </c>
      <c r="CB1560" s="62">
        <f t="shared" si="2055"/>
        <v>0</v>
      </c>
      <c r="CC1560" s="62">
        <f t="shared" si="2055"/>
        <v>0</v>
      </c>
      <c r="CD1560" s="62">
        <f t="shared" si="2055"/>
        <v>0</v>
      </c>
      <c r="CE1560" s="62">
        <f t="shared" ref="CE1560:CL1560" si="2056">-CE1552</f>
        <v>0</v>
      </c>
      <c r="CF1560" s="62">
        <f t="shared" si="2056"/>
        <v>0</v>
      </c>
      <c r="CG1560" s="62">
        <f t="shared" si="2056"/>
        <v>0</v>
      </c>
      <c r="CH1560" s="62">
        <f t="shared" si="2056"/>
        <v>0</v>
      </c>
      <c r="CI1560" s="62">
        <f t="shared" si="2056"/>
        <v>0</v>
      </c>
      <c r="CJ1560" s="62">
        <f t="shared" si="2056"/>
        <v>0</v>
      </c>
      <c r="CK1560" s="62">
        <f t="shared" si="2056"/>
        <v>0</v>
      </c>
      <c r="CL1560" s="62">
        <f t="shared" si="2056"/>
        <v>0</v>
      </c>
      <c r="CO1560" s="62">
        <f>-CO1552</f>
        <v>0</v>
      </c>
      <c r="CP1560" s="62">
        <f t="shared" ref="CP1560:DK1560" si="2057">-CP1552</f>
        <v>0</v>
      </c>
      <c r="CQ1560" s="62">
        <f t="shared" si="2057"/>
        <v>0</v>
      </c>
      <c r="CR1560" s="62">
        <f t="shared" si="2057"/>
        <v>0</v>
      </c>
      <c r="CS1560" s="62">
        <f t="shared" si="2057"/>
        <v>0</v>
      </c>
      <c r="CT1560" s="62">
        <f t="shared" si="2057"/>
        <v>0</v>
      </c>
      <c r="CU1560" s="62">
        <f t="shared" si="2057"/>
        <v>0</v>
      </c>
      <c r="CV1560" s="62">
        <f t="shared" si="2057"/>
        <v>0</v>
      </c>
      <c r="CW1560" s="62">
        <f t="shared" si="2057"/>
        <v>0</v>
      </c>
      <c r="CX1560" s="62">
        <f t="shared" si="2057"/>
        <v>0</v>
      </c>
      <c r="CY1560" s="62">
        <f t="shared" si="2057"/>
        <v>0</v>
      </c>
      <c r="CZ1560" s="62">
        <f t="shared" si="2057"/>
        <v>0</v>
      </c>
      <c r="DA1560" s="62">
        <f t="shared" si="2057"/>
        <v>0</v>
      </c>
      <c r="DB1560" s="62">
        <f t="shared" si="2057"/>
        <v>0</v>
      </c>
      <c r="DC1560" s="62">
        <f t="shared" si="2057"/>
        <v>0</v>
      </c>
      <c r="DD1560" s="62">
        <f t="shared" si="2057"/>
        <v>0</v>
      </c>
      <c r="DE1560" s="62">
        <f t="shared" si="2057"/>
        <v>0</v>
      </c>
      <c r="DF1560" s="62">
        <f t="shared" si="2057"/>
        <v>0</v>
      </c>
      <c r="DG1560" s="62">
        <f t="shared" si="2057"/>
        <v>0</v>
      </c>
      <c r="DH1560" s="62">
        <f t="shared" si="2057"/>
        <v>0</v>
      </c>
      <c r="DI1560" s="62">
        <f t="shared" si="2057"/>
        <v>0</v>
      </c>
      <c r="DJ1560" s="62">
        <f t="shared" si="2057"/>
        <v>0</v>
      </c>
      <c r="DK1560" s="62">
        <f t="shared" si="2057"/>
        <v>0</v>
      </c>
      <c r="DL1560" s="62">
        <f t="shared" ref="DL1560" si="2058">-DL1552</f>
        <v>0</v>
      </c>
    </row>
    <row r="1561" spans="1:116" x14ac:dyDescent="0.4">
      <c r="A1561" s="99"/>
      <c r="B1561" s="57"/>
      <c r="C1561" t="s">
        <v>235</v>
      </c>
      <c r="D1561" t="s">
        <v>770</v>
      </c>
      <c r="E1561" t="str">
        <f t="shared" si="2025"/>
        <v>1561 LAMORTR-S</v>
      </c>
      <c r="G1561" s="158" t="str">
        <f>G1553</f>
        <v>Principal payments - Revenue driven amortizing loan - no defaults</v>
      </c>
      <c r="K1561" s="53">
        <f t="shared" ca="1" si="2048"/>
        <v>2.9971796835605032E+59</v>
      </c>
      <c r="L1561" s="53">
        <f t="shared" ca="1" si="2048"/>
        <v>1.229034732566652E+114</v>
      </c>
      <c r="M1561" s="53">
        <f t="shared" ca="1" si="2048"/>
        <v>-6.8517067525185263E+165</v>
      </c>
      <c r="N1561" s="53">
        <f t="shared" ca="1" si="2048"/>
        <v>-5.5730211095043764E+215</v>
      </c>
      <c r="O1561" s="53">
        <f t="shared" ca="1" si="2048"/>
        <v>6.5008587551871388E+263</v>
      </c>
      <c r="P1561" s="53" t="e">
        <f t="shared" ca="1" si="2048"/>
        <v>#NUM!</v>
      </c>
      <c r="R1561"/>
      <c r="S1561" s="62">
        <f t="shared" ref="S1561:AX1561" ca="1" si="2059">-S1553</f>
        <v>636.66043117341007</v>
      </c>
      <c r="T1561" s="62">
        <f t="shared" ca="1" si="2059"/>
        <v>-196246597.73732421</v>
      </c>
      <c r="U1561" s="62">
        <f t="shared" ca="1" si="2059"/>
        <v>-157588741196248.13</v>
      </c>
      <c r="V1561" s="62">
        <f t="shared" ca="1" si="2059"/>
        <v>-4.8309802424864293E+19</v>
      </c>
      <c r="W1561" s="62">
        <f t="shared" ca="1" si="2059"/>
        <v>-9.3911407750070059E+24</v>
      </c>
      <c r="X1561" s="62">
        <f t="shared" ca="1" si="2059"/>
        <v>-1.3463384169103787E+30</v>
      </c>
      <c r="Y1561" s="62">
        <f t="shared" ca="1" si="2059"/>
        <v>-1.5336362877628513E+35</v>
      </c>
      <c r="Z1561" s="62">
        <f t="shared" ca="1" si="2059"/>
        <v>-1.45180427326797E+40</v>
      </c>
      <c r="AA1561" s="62">
        <f t="shared" ca="1" si="2059"/>
        <v>-1.1770158607929554E+45</v>
      </c>
      <c r="AB1561" s="62">
        <f t="shared" ca="1" si="2059"/>
        <v>-8.3510524302165391E+49</v>
      </c>
      <c r="AC1561" s="62">
        <f t="shared" ca="1" si="2059"/>
        <v>-5.2707436862172029E+54</v>
      </c>
      <c r="AD1561" s="62">
        <f t="shared" ca="1" si="2059"/>
        <v>-2.9971801227681507E+59</v>
      </c>
      <c r="AE1561" s="62">
        <f t="shared" ca="1" si="2059"/>
        <v>-1.5513573000282697E+64</v>
      </c>
      <c r="AF1561" s="62">
        <f t="shared" ca="1" si="2059"/>
        <v>-7.3708716291183182E+68</v>
      </c>
      <c r="AG1561" s="62">
        <f t="shared" ca="1" si="2059"/>
        <v>-3.2372955257599025E+73</v>
      </c>
      <c r="AH1561" s="62">
        <f t="shared" ca="1" si="2059"/>
        <v>-1.3221657059390556E+78</v>
      </c>
      <c r="AI1561" s="62">
        <f t="shared" ca="1" si="2059"/>
        <v>-5.0471500437568315E+82</v>
      </c>
      <c r="AJ1561" s="62">
        <f t="shared" ca="1" si="2059"/>
        <v>-1.8087792159972913E+87</v>
      </c>
      <c r="AK1561" s="62">
        <f t="shared" ca="1" si="2059"/>
        <v>-6.1092249284405096E+91</v>
      </c>
      <c r="AL1561" s="62">
        <f t="shared" ca="1" si="2059"/>
        <v>-1.951335285737457E+96</v>
      </c>
      <c r="AM1561" s="62">
        <f t="shared" ca="1" si="2059"/>
        <v>-5.9120952159677529E+100</v>
      </c>
      <c r="AN1561" s="62">
        <f t="shared" ca="1" si="2059"/>
        <v>-1.7037018317010642E+105</v>
      </c>
      <c r="AO1561" s="62">
        <f t="shared" ca="1" si="2059"/>
        <v>-4.6811062650884833E+109</v>
      </c>
      <c r="AP1561" s="62">
        <f t="shared" ca="1" si="2059"/>
        <v>-1.2290351226160141E+114</v>
      </c>
      <c r="AQ1561" s="62">
        <f t="shared" ca="1" si="2059"/>
        <v>-3.0896622502805722E+118</v>
      </c>
      <c r="AR1561" s="62">
        <f t="shared" ca="1" si="2059"/>
        <v>-7.4504415189425756E+122</v>
      </c>
      <c r="AS1561" s="62">
        <f t="shared" ca="1" si="2059"/>
        <v>4.8169734196505054E+126</v>
      </c>
      <c r="AT1561" s="62">
        <f t="shared" ca="1" si="2059"/>
        <v>3.2554548784440391E+131</v>
      </c>
      <c r="AU1561" s="62">
        <f t="shared" ca="1" si="2059"/>
        <v>8.0741664052674523E+135</v>
      </c>
      <c r="AV1561" s="62">
        <f t="shared" ca="1" si="2059"/>
        <v>1.7097015868567904E+140</v>
      </c>
      <c r="AW1561" s="62">
        <f t="shared" ca="1" si="2059"/>
        <v>3.4335230191174792E+144</v>
      </c>
      <c r="AX1561" s="62">
        <f t="shared" ca="1" si="2059"/>
        <v>6.6538300608438916E+148</v>
      </c>
      <c r="AY1561" s="62">
        <f t="shared" ref="AY1561:CD1561" ca="1" si="2060">-AY1553</f>
        <v>1.2481648669069214E+153</v>
      </c>
      <c r="AZ1561" s="62">
        <f t="shared" ca="1" si="2060"/>
        <v>2.26913988344446E+157</v>
      </c>
      <c r="BA1561" s="62">
        <f t="shared" ca="1" si="2060"/>
        <v>4.0017128195666727E+161</v>
      </c>
      <c r="BB1561" s="62">
        <f t="shared" ca="1" si="2060"/>
        <v>6.8517100867088262E+165</v>
      </c>
      <c r="BC1561" s="62">
        <f t="shared" ca="1" si="2060"/>
        <v>1.1399078178488798E+170</v>
      </c>
      <c r="BD1561" s="62">
        <f t="shared" ca="1" si="2060"/>
        <v>1.8441069781964029E+174</v>
      </c>
      <c r="BE1561" s="62">
        <f t="shared" ca="1" si="2060"/>
        <v>2.9030623573510287E+178</v>
      </c>
      <c r="BF1561" s="62">
        <f t="shared" ca="1" si="2060"/>
        <v>4.4501073329251983E+182</v>
      </c>
      <c r="BG1561" s="62">
        <f t="shared" ca="1" si="2060"/>
        <v>6.6466293804295831E+186</v>
      </c>
      <c r="BH1561" s="62">
        <f t="shared" ca="1" si="2060"/>
        <v>9.6784623909516467E+190</v>
      </c>
      <c r="BI1561" s="62">
        <f t="shared" ca="1" si="2060"/>
        <v>1.3747613048254447E+195</v>
      </c>
      <c r="BJ1561" s="62">
        <f t="shared" ca="1" si="2060"/>
        <v>1.9058653350480158E+199</v>
      </c>
      <c r="BK1561" s="62">
        <f t="shared" ca="1" si="2060"/>
        <v>2.5799755606539015E+203</v>
      </c>
      <c r="BL1561" s="62">
        <f t="shared" ca="1" si="2060"/>
        <v>3.4119216933238958E+207</v>
      </c>
      <c r="BM1561" s="62">
        <f t="shared" ca="1" si="2060"/>
        <v>4.4099310656706049E+211</v>
      </c>
      <c r="BN1561" s="62">
        <f t="shared" ca="1" si="2060"/>
        <v>5.5730247835893215E+215</v>
      </c>
      <c r="BO1561" s="62">
        <f t="shared" ca="1" si="2060"/>
        <v>6.8887735762933889E+219</v>
      </c>
      <c r="BP1561" s="62">
        <f t="shared" ca="1" si="2060"/>
        <v>8.3317889111590425E+223</v>
      </c>
      <c r="BQ1561" s="62">
        <f t="shared" ca="1" si="2060"/>
        <v>9.8632941000355203E+227</v>
      </c>
      <c r="BR1561" s="62">
        <f t="shared" ca="1" si="2060"/>
        <v>1.1432026498924155E+232</v>
      </c>
      <c r="BS1561" s="62">
        <f t="shared" ca="1" si="2060"/>
        <v>1.2976572248634774E+236</v>
      </c>
      <c r="BT1561" s="62">
        <f t="shared" ca="1" si="2060"/>
        <v>1.4429048123765545E+240</v>
      </c>
      <c r="BU1561" s="62">
        <f t="shared" ca="1" si="2060"/>
        <v>1.5719849272424205E+244</v>
      </c>
      <c r="BV1561" s="62">
        <f t="shared" ca="1" si="2060"/>
        <v>1.6783009821402122E+248</v>
      </c>
      <c r="BW1561" s="62">
        <f t="shared" ca="1" si="2060"/>
        <v>1.7561606545386971E+252</v>
      </c>
      <c r="BX1561" s="62">
        <f t="shared" ca="1" si="2060"/>
        <v>1.8012596887068027E+256</v>
      </c>
      <c r="BY1561" s="62">
        <f t="shared" ca="1" si="2060"/>
        <v>6.4661842853080097E+259</v>
      </c>
      <c r="BZ1561" s="62">
        <f t="shared" ca="1" si="2060"/>
        <v>-6.5008533712276531E+263</v>
      </c>
      <c r="CA1561" s="62">
        <f t="shared" ca="1" si="2060"/>
        <v>-1.3397086165365076E+268</v>
      </c>
      <c r="CB1561" s="62">
        <f t="shared" ca="1" si="2060"/>
        <v>-1.5307597528513221E+272</v>
      </c>
      <c r="CC1561" s="62">
        <f t="shared" ca="1" si="2060"/>
        <v>-1.4926969904498597E+276</v>
      </c>
      <c r="CD1561" s="62">
        <f t="shared" ca="1" si="2060"/>
        <v>-1.372597125920853E+280</v>
      </c>
      <c r="CE1561" s="62">
        <f t="shared" ref="CE1561:CL1561" ca="1" si="2061">-CE1553</f>
        <v>-1.224274103149358E+284</v>
      </c>
      <c r="CF1561" s="62">
        <f t="shared" ca="1" si="2061"/>
        <v>-1.0662988916596812E+288</v>
      </c>
      <c r="CG1561" s="62">
        <f t="shared" ca="1" si="2061"/>
        <v>-9.0748490422770978E+291</v>
      </c>
      <c r="CH1561" s="62">
        <f t="shared" ca="1" si="2061"/>
        <v>-7.5393489333166311E+295</v>
      </c>
      <c r="CI1561" s="62">
        <f t="shared" ca="1" si="2061"/>
        <v>-6.1038368924911768E+299</v>
      </c>
      <c r="CJ1561" s="62">
        <f t="shared" ca="1" si="2061"/>
        <v>-4.8032518117457826E+303</v>
      </c>
      <c r="CK1561" s="62">
        <f t="shared" ca="1" si="2061"/>
        <v>-3.6601124331888064E+307</v>
      </c>
      <c r="CL1561" s="62" t="e">
        <f t="shared" ca="1" si="2061"/>
        <v>#NUM!</v>
      </c>
      <c r="CO1561" s="62">
        <f ca="1">-CO1553</f>
        <v>703.3270978400767</v>
      </c>
      <c r="CP1561" s="62">
        <f t="shared" ref="CP1561:DK1561" ca="1" si="2062">-CP1553</f>
        <v>1757.1692826947335</v>
      </c>
      <c r="CQ1561" s="62">
        <f t="shared" ca="1" si="2062"/>
        <v>3273.5976104950701</v>
      </c>
      <c r="CR1561" s="62">
        <f t="shared" ca="1" si="2062"/>
        <v>3957.7558771685281</v>
      </c>
      <c r="CS1561" s="62">
        <f t="shared" ca="1" si="2062"/>
        <v>3606.9758327171207</v>
      </c>
      <c r="CT1561" s="62">
        <f t="shared" ca="1" si="2062"/>
        <v>349.04152107561163</v>
      </c>
      <c r="CU1561" s="62">
        <f t="shared" ca="1" si="2062"/>
        <v>-2616.0356152086724</v>
      </c>
      <c r="CV1561" s="62">
        <f t="shared" ca="1" si="2062"/>
        <v>-4089.6698753108058</v>
      </c>
      <c r="CW1561" s="62">
        <f t="shared" ca="1" si="2062"/>
        <v>-3460.9953573047183</v>
      </c>
      <c r="CX1561" s="62">
        <f t="shared" ca="1" si="2062"/>
        <v>-937.81087485058231</v>
      </c>
      <c r="CY1561" s="62">
        <f t="shared" ca="1" si="2062"/>
        <v>2548.4137990665304</v>
      </c>
      <c r="CZ1561" s="62">
        <f t="shared" ca="1" si="2062"/>
        <v>3575.4321055558903</v>
      </c>
      <c r="DA1561" s="62">
        <f t="shared" ca="1" si="2062"/>
        <v>3206.2715234816087</v>
      </c>
      <c r="DB1561" s="62">
        <f t="shared" ca="1" si="2062"/>
        <v>1055.6031944306928</v>
      </c>
      <c r="DC1561" s="62">
        <f t="shared" ca="1" si="2062"/>
        <v>-1620.9423519216853</v>
      </c>
      <c r="DD1561" s="62">
        <f t="shared" ca="1" si="2062"/>
        <v>-3313.8867216628041</v>
      </c>
      <c r="DE1561" s="62">
        <f t="shared" ca="1" si="2062"/>
        <v>-3217.8505910790495</v>
      </c>
      <c r="DF1561" s="62">
        <f t="shared" ca="1" si="2062"/>
        <v>-1411.7670505420747</v>
      </c>
      <c r="DG1561" s="62">
        <f t="shared" ca="1" si="2062"/>
        <v>1095.3397005695456</v>
      </c>
      <c r="DH1561" s="62">
        <f t="shared" ca="1" si="2062"/>
        <v>2943.0877899844254</v>
      </c>
      <c r="DI1561" s="62">
        <f t="shared" ca="1" si="2062"/>
        <v>3173.8138960180158</v>
      </c>
      <c r="DJ1561" s="62">
        <f t="shared" ca="1" si="2062"/>
        <v>1711.2894656619274</v>
      </c>
      <c r="DK1561" s="62">
        <f t="shared" ca="1" si="2062"/>
        <v>-617.96233058127416</v>
      </c>
      <c r="DL1561" s="62">
        <f t="shared" ref="DL1561" ca="1" si="2063">-DL1553</f>
        <v>-2550.0191119214819</v>
      </c>
    </row>
    <row r="1562" spans="1:116" x14ac:dyDescent="0.4">
      <c r="A1562" s="100"/>
      <c r="B1562" s="293"/>
      <c r="C1562" s="293"/>
      <c r="D1562" t="s">
        <v>770</v>
      </c>
      <c r="E1562" t="str">
        <f t="shared" si="2025"/>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770</v>
      </c>
      <c r="E1563" t="str">
        <f t="shared" si="2025"/>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770</v>
      </c>
      <c r="E1564" s="8" t="str">
        <f t="shared" si="2025"/>
        <v>1564 LAMORTR-S</v>
      </c>
      <c r="G1564" s="158" t="s">
        <v>292</v>
      </c>
      <c r="J1564"/>
      <c r="K1564" s="81">
        <f t="shared" ref="K1564:P1564" ca="1" si="2064">SUMIF($3:$3,K$2,1564:1564)</f>
        <v>-8439.9251740809214</v>
      </c>
      <c r="L1564" s="81">
        <f t="shared" ca="1" si="2064"/>
        <v>-8439.9251740809214</v>
      </c>
      <c r="M1564" s="81">
        <f t="shared" ca="1" si="2064"/>
        <v>-8439.9251740809214</v>
      </c>
      <c r="N1564" s="81">
        <f t="shared" ca="1" si="2064"/>
        <v>-8439.9251740809214</v>
      </c>
      <c r="O1564" s="81">
        <f t="shared" ca="1" si="2064"/>
        <v>-8439.9251740809214</v>
      </c>
      <c r="P1564" s="81">
        <f t="shared" ca="1" si="2064"/>
        <v>-8439.9251740809214</v>
      </c>
      <c r="R1564" s="53"/>
      <c r="S1564" s="94">
        <f ca="1">+PMT($H1543/12,$H1542,S1551+S1552+S1550,0)</f>
        <v>-703.3270978400767</v>
      </c>
      <c r="T1564" s="94">
        <f t="shared" ref="T1564:AY1564" ca="1" si="2065">+PMT($H1543/12,$H1542,T1551+T1552,0)</f>
        <v>-703.3270978400767</v>
      </c>
      <c r="U1564" s="94">
        <f t="shared" ca="1" si="2065"/>
        <v>-703.3270978400767</v>
      </c>
      <c r="V1564" s="94">
        <f t="shared" ca="1" si="2065"/>
        <v>-703.3270978400767</v>
      </c>
      <c r="W1564" s="94">
        <f t="shared" ca="1" si="2065"/>
        <v>-703.3270978400767</v>
      </c>
      <c r="X1564" s="94">
        <f t="shared" ca="1" si="2065"/>
        <v>-703.3270978400767</v>
      </c>
      <c r="Y1564" s="94">
        <f t="shared" ca="1" si="2065"/>
        <v>-703.3270978400767</v>
      </c>
      <c r="Z1564" s="94">
        <f t="shared" ca="1" si="2065"/>
        <v>-703.3270978400767</v>
      </c>
      <c r="AA1564" s="94">
        <f t="shared" ca="1" si="2065"/>
        <v>-703.3270978400767</v>
      </c>
      <c r="AB1564" s="94">
        <f t="shared" ca="1" si="2065"/>
        <v>-703.3270978400767</v>
      </c>
      <c r="AC1564" s="94">
        <f t="shared" ca="1" si="2065"/>
        <v>-703.3270978400767</v>
      </c>
      <c r="AD1564" s="94">
        <f t="shared" ca="1" si="2065"/>
        <v>-703.3270978400767</v>
      </c>
      <c r="AE1564" s="94">
        <f t="shared" ca="1" si="2065"/>
        <v>-703.3270978400767</v>
      </c>
      <c r="AF1564" s="94">
        <f t="shared" ca="1" si="2065"/>
        <v>-703.3270978400767</v>
      </c>
      <c r="AG1564" s="94">
        <f t="shared" ca="1" si="2065"/>
        <v>-703.3270978400767</v>
      </c>
      <c r="AH1564" s="94">
        <f t="shared" ca="1" si="2065"/>
        <v>-703.3270978400767</v>
      </c>
      <c r="AI1564" s="94">
        <f t="shared" ca="1" si="2065"/>
        <v>-703.3270978400767</v>
      </c>
      <c r="AJ1564" s="94">
        <f t="shared" ca="1" si="2065"/>
        <v>-703.3270978400767</v>
      </c>
      <c r="AK1564" s="94">
        <f t="shared" ca="1" si="2065"/>
        <v>-703.3270978400767</v>
      </c>
      <c r="AL1564" s="94">
        <f t="shared" ca="1" si="2065"/>
        <v>-703.3270978400767</v>
      </c>
      <c r="AM1564" s="94">
        <f t="shared" ca="1" si="2065"/>
        <v>-703.3270978400767</v>
      </c>
      <c r="AN1564" s="94">
        <f t="shared" ca="1" si="2065"/>
        <v>-703.3270978400767</v>
      </c>
      <c r="AO1564" s="94">
        <f t="shared" ca="1" si="2065"/>
        <v>-703.3270978400767</v>
      </c>
      <c r="AP1564" s="94">
        <f t="shared" ca="1" si="2065"/>
        <v>-703.3270978400767</v>
      </c>
      <c r="AQ1564" s="94">
        <f t="shared" ca="1" si="2065"/>
        <v>-703.3270978400767</v>
      </c>
      <c r="AR1564" s="94">
        <f t="shared" ca="1" si="2065"/>
        <v>-703.3270978400767</v>
      </c>
      <c r="AS1564" s="94">
        <f t="shared" ca="1" si="2065"/>
        <v>-703.3270978400767</v>
      </c>
      <c r="AT1564" s="94">
        <f t="shared" ca="1" si="2065"/>
        <v>-703.3270978400767</v>
      </c>
      <c r="AU1564" s="94">
        <f t="shared" ca="1" si="2065"/>
        <v>-703.3270978400767</v>
      </c>
      <c r="AV1564" s="94">
        <f t="shared" ca="1" si="2065"/>
        <v>-703.3270978400767</v>
      </c>
      <c r="AW1564" s="94">
        <f t="shared" ca="1" si="2065"/>
        <v>-703.3270978400767</v>
      </c>
      <c r="AX1564" s="94">
        <f t="shared" ca="1" si="2065"/>
        <v>-703.3270978400767</v>
      </c>
      <c r="AY1564" s="94">
        <f t="shared" ca="1" si="2065"/>
        <v>-703.3270978400767</v>
      </c>
      <c r="AZ1564" s="94">
        <f t="shared" ref="AZ1564:CE1564" ca="1" si="2066">+PMT($H1543/12,$H1542,AZ1551+AZ1552,0)</f>
        <v>-703.3270978400767</v>
      </c>
      <c r="BA1564" s="94">
        <f t="shared" ca="1" si="2066"/>
        <v>-703.3270978400767</v>
      </c>
      <c r="BB1564" s="94">
        <f t="shared" ca="1" si="2066"/>
        <v>-703.3270978400767</v>
      </c>
      <c r="BC1564" s="94">
        <f t="shared" ca="1" si="2066"/>
        <v>-703.3270978400767</v>
      </c>
      <c r="BD1564" s="94">
        <f t="shared" ca="1" si="2066"/>
        <v>-703.3270978400767</v>
      </c>
      <c r="BE1564" s="94">
        <f t="shared" ca="1" si="2066"/>
        <v>-703.3270978400767</v>
      </c>
      <c r="BF1564" s="94">
        <f t="shared" ca="1" si="2066"/>
        <v>-703.3270978400767</v>
      </c>
      <c r="BG1564" s="94">
        <f t="shared" ca="1" si="2066"/>
        <v>-703.3270978400767</v>
      </c>
      <c r="BH1564" s="94">
        <f t="shared" ca="1" si="2066"/>
        <v>-703.3270978400767</v>
      </c>
      <c r="BI1564" s="94">
        <f t="shared" ca="1" si="2066"/>
        <v>-703.3270978400767</v>
      </c>
      <c r="BJ1564" s="94">
        <f t="shared" ca="1" si="2066"/>
        <v>-703.3270978400767</v>
      </c>
      <c r="BK1564" s="94">
        <f t="shared" ca="1" si="2066"/>
        <v>-703.3270978400767</v>
      </c>
      <c r="BL1564" s="94">
        <f t="shared" ca="1" si="2066"/>
        <v>-703.3270978400767</v>
      </c>
      <c r="BM1564" s="94">
        <f t="shared" ca="1" si="2066"/>
        <v>-703.3270978400767</v>
      </c>
      <c r="BN1564" s="94">
        <f t="shared" ca="1" si="2066"/>
        <v>-703.3270978400767</v>
      </c>
      <c r="BO1564" s="94">
        <f t="shared" ca="1" si="2066"/>
        <v>-703.3270978400767</v>
      </c>
      <c r="BP1564" s="94">
        <f t="shared" ca="1" si="2066"/>
        <v>-703.3270978400767</v>
      </c>
      <c r="BQ1564" s="94">
        <f t="shared" ca="1" si="2066"/>
        <v>-703.3270978400767</v>
      </c>
      <c r="BR1564" s="94">
        <f t="shared" ca="1" si="2066"/>
        <v>-703.3270978400767</v>
      </c>
      <c r="BS1564" s="94">
        <f t="shared" ca="1" si="2066"/>
        <v>-703.3270978400767</v>
      </c>
      <c r="BT1564" s="94">
        <f t="shared" ca="1" si="2066"/>
        <v>-703.3270978400767</v>
      </c>
      <c r="BU1564" s="94">
        <f t="shared" ca="1" si="2066"/>
        <v>-703.3270978400767</v>
      </c>
      <c r="BV1564" s="94">
        <f t="shared" ca="1" si="2066"/>
        <v>-703.3270978400767</v>
      </c>
      <c r="BW1564" s="94">
        <f t="shared" ca="1" si="2066"/>
        <v>-703.3270978400767</v>
      </c>
      <c r="BX1564" s="94">
        <f t="shared" ca="1" si="2066"/>
        <v>-703.3270978400767</v>
      </c>
      <c r="BY1564" s="94">
        <f t="shared" ca="1" si="2066"/>
        <v>-703.3270978400767</v>
      </c>
      <c r="BZ1564" s="94">
        <f t="shared" ca="1" si="2066"/>
        <v>-703.3270978400767</v>
      </c>
      <c r="CA1564" s="94">
        <f t="shared" ca="1" si="2066"/>
        <v>-703.3270978400767</v>
      </c>
      <c r="CB1564" s="94">
        <f t="shared" ca="1" si="2066"/>
        <v>-703.3270978400767</v>
      </c>
      <c r="CC1564" s="94">
        <f t="shared" ca="1" si="2066"/>
        <v>-703.3270978400767</v>
      </c>
      <c r="CD1564" s="94">
        <f t="shared" ca="1" si="2066"/>
        <v>-703.3270978400767</v>
      </c>
      <c r="CE1564" s="94">
        <f t="shared" ca="1" si="2066"/>
        <v>-703.3270978400767</v>
      </c>
      <c r="CF1564" s="94">
        <f t="shared" ref="CF1564:CL1564" ca="1" si="2067">+PMT($H1543/12,$H1542,CF1551+CF1552,0)</f>
        <v>-703.3270978400767</v>
      </c>
      <c r="CG1564" s="94">
        <f t="shared" ca="1" si="2067"/>
        <v>-703.3270978400767</v>
      </c>
      <c r="CH1564" s="94">
        <f t="shared" ca="1" si="2067"/>
        <v>-703.3270978400767</v>
      </c>
      <c r="CI1564" s="94">
        <f t="shared" ca="1" si="2067"/>
        <v>-703.3270978400767</v>
      </c>
      <c r="CJ1564" s="94">
        <f t="shared" ca="1" si="2067"/>
        <v>-703.3270978400767</v>
      </c>
      <c r="CK1564" s="94">
        <f t="shared" ca="1" si="2067"/>
        <v>-703.3270978400767</v>
      </c>
      <c r="CL1564" s="94">
        <f t="shared" ca="1" si="2067"/>
        <v>-703.3270978400767</v>
      </c>
      <c r="CN1564" s="80"/>
      <c r="CO1564" s="94">
        <f t="shared" ref="CO1564:CX1564" si="2068">+PMT($H1543/CO$5,$H1542/12*4,CO1550+CO1552,0)</f>
        <v>0</v>
      </c>
      <c r="CP1564" s="94">
        <f t="shared" ca="1" si="2068"/>
        <v>-1939.5861052487317</v>
      </c>
      <c r="CQ1564" s="94">
        <f t="shared" ca="1" si="2068"/>
        <v>-1472.499095732968</v>
      </c>
      <c r="CR1564" s="94">
        <f t="shared" ca="1" si="2068"/>
        <v>-602.3183264110811</v>
      </c>
      <c r="CS1564" s="94">
        <f t="shared" ca="1" si="2068"/>
        <v>449.72394138062049</v>
      </c>
      <c r="CT1564" s="94">
        <f t="shared" ca="1" si="2068"/>
        <v>1408.5226022107051</v>
      </c>
      <c r="CU1564" s="94">
        <f t="shared" ca="1" si="2068"/>
        <v>1501.3040785782064</v>
      </c>
      <c r="CV1564" s="94">
        <f t="shared" ca="1" si="2068"/>
        <v>805.91504331083524</v>
      </c>
      <c r="CW1564" s="94">
        <f t="shared" ca="1" si="2068"/>
        <v>-281.19232350823688</v>
      </c>
      <c r="CX1564" s="94">
        <f t="shared" ca="1" si="2068"/>
        <v>-1201.1867641760489</v>
      </c>
      <c r="CY1564" s="94">
        <f ca="1">+PMT($H1543/CL$5,$H1542/12*4,CY1550+CY1552,0)</f>
        <v>-1392.6990723961781</v>
      </c>
      <c r="CZ1564" s="94">
        <f t="shared" ref="CZ1564:DL1564" ca="1" si="2069">+PMT($H1543/CZ$5,$H1542/12*4,CZ1550+CZ1552,0)</f>
        <v>-773.05971301585396</v>
      </c>
      <c r="DA1564" s="94">
        <f t="shared" ca="1" si="2069"/>
        <v>177.3540612049419</v>
      </c>
      <c r="DB1564" s="94">
        <f t="shared" ca="1" si="2069"/>
        <v>1029.638352961907</v>
      </c>
      <c r="DC1564" s="94">
        <f t="shared" ca="1" si="2069"/>
        <v>1310.2365538169674</v>
      </c>
      <c r="DD1564" s="94">
        <f t="shared" ca="1" si="2069"/>
        <v>879.36109792722311</v>
      </c>
      <c r="DE1564" s="94">
        <f t="shared" ca="1" si="2069"/>
        <v>-1.5292374203829713</v>
      </c>
      <c r="DF1564" s="94">
        <f t="shared" ca="1" si="2069"/>
        <v>-856.89145235204387</v>
      </c>
      <c r="DG1564" s="94">
        <f t="shared" ca="1" si="2069"/>
        <v>-1232.1643735582049</v>
      </c>
      <c r="DH1564" s="94">
        <f t="shared" ca="1" si="2069"/>
        <v>-941.00349897341823</v>
      </c>
      <c r="DI1564" s="94">
        <f t="shared" ca="1" si="2069"/>
        <v>-158.67814870436263</v>
      </c>
      <c r="DJ1564" s="94">
        <f t="shared" ca="1" si="2069"/>
        <v>684.97832540449497</v>
      </c>
      <c r="DK1564" s="94">
        <f t="shared" ca="1" si="2069"/>
        <v>1139.8696593265447</v>
      </c>
      <c r="DL1564" s="94">
        <f t="shared" ca="1" si="2069"/>
        <v>975.60422410225749</v>
      </c>
    </row>
    <row r="1565" spans="1:116" x14ac:dyDescent="0.4">
      <c r="D1565" t="s">
        <v>770</v>
      </c>
      <c r="E1565" s="8" t="str">
        <f t="shared" si="2025"/>
        <v>1565 LAMORTR-S</v>
      </c>
      <c r="G1565" s="126" t="s">
        <v>293</v>
      </c>
      <c r="H1565" s="27"/>
      <c r="J1565"/>
      <c r="K1565" s="320">
        <f t="shared" ref="K1565:P1565" ca="1" si="2070">SUMIF($4:$4,K$2,1565:1565)</f>
        <v>2.9971796835605032E+59</v>
      </c>
      <c r="L1565" s="320">
        <f t="shared" ca="1" si="2070"/>
        <v>1.229034732566652E+114</v>
      </c>
      <c r="M1565" s="320">
        <f t="shared" ca="1" si="2070"/>
        <v>-6.8517067525185263E+165</v>
      </c>
      <c r="N1565" s="320">
        <f t="shared" ca="1" si="2070"/>
        <v>-5.5730211095043764E+215</v>
      </c>
      <c r="O1565" s="320">
        <f t="shared" ca="1" si="2070"/>
        <v>6.5008587551871388E+263</v>
      </c>
      <c r="P1565" s="320" t="e">
        <f t="shared" ca="1" si="2070"/>
        <v>#NUM!</v>
      </c>
      <c r="R1565" s="28"/>
      <c r="S1565" s="93" cm="1">
        <f t="array" aca="1" ref="S1565" ca="1">SUM(INDEX(1561:1561,1,MAX(COLUMN($R:$R),COLUMN()-($H1542-1))):S1564)</f>
        <v>-66.666666666666629</v>
      </c>
      <c r="T1565" s="93" cm="1">
        <f t="array" aca="1" ref="T1565" ca="1">SUM(INDEX(1561:1561,1,MAX(COLUMN($R:$R),COLUMN()-($H1542-1))):T1564)</f>
        <v>-196247367.7310887</v>
      </c>
      <c r="U1565" s="93" cm="1">
        <f t="array" aca="1" ref="U1565" ca="1">SUM(INDEX(1561:1561,1,MAX(COLUMN($R:$R),COLUMN()-($H1542-1))):U1564)</f>
        <v>-157588937444319.13</v>
      </c>
      <c r="V1565" s="93" cm="1">
        <f t="array" aca="1" ref="V1565" ca="1">SUM(INDEX(1561:1561,1,MAX(COLUMN($R:$R),COLUMN()-($H1542-1))):V1564)</f>
        <v>-4.8309960013801734E+19</v>
      </c>
      <c r="W1565" s="93" cm="1">
        <f t="array" aca="1" ref="W1565" ca="1">SUM(INDEX(1561:1561,1,MAX(COLUMN($R:$R),COLUMN()-($H1542-1))):W1564)</f>
        <v>-9.3911890849670201E+24</v>
      </c>
      <c r="X1565" s="93" cm="1">
        <f t="array" aca="1" ref="X1565" ca="1">SUM(INDEX(1561:1561,1,MAX(COLUMN($R:$R),COLUMN()-($H1542-1))):X1564)</f>
        <v>-1.3463478080994635E+30</v>
      </c>
      <c r="Y1565" s="93" cm="1">
        <f t="array" aca="1" ref="Y1565" ca="1">SUM(INDEX(1561:1561,1,MAX(COLUMN($R:$R),COLUMN()-($H1542-1))):Y1564)</f>
        <v>-1.5336497512409323E+35</v>
      </c>
      <c r="Z1565" s="93" cm="1">
        <f t="array" aca="1" ref="Z1565" ca="1">SUM(INDEX(1561:1561,1,MAX(COLUMN($R:$R),COLUMN()-($H1542-1))):Z1564)</f>
        <v>-1.4518196097654825E+40</v>
      </c>
      <c r="AA1565" s="93" cm="1">
        <f t="array" aca="1" ref="AA1565" ca="1">SUM(INDEX(1561:1561,1,MAX(COLUMN($R:$R),COLUMN()-($H1542-1))):AA1564)</f>
        <v>-1.1770303789890531E+45</v>
      </c>
      <c r="AB1565" s="93" cm="1">
        <f t="array" aca="1" ref="AB1565" ca="1">SUM(INDEX(1561:1561,1,MAX(COLUMN($R:$R),COLUMN()-($H1542-1))):AB1564)</f>
        <v>-8.3511701332544376E+49</v>
      </c>
      <c r="AC1565" s="93" cm="1">
        <f t="array" aca="1" ref="AC1565" ca="1">SUM(INDEX(1561:1561,1,MAX(COLUMN($R:$R),COLUMN()-($H1542-1))):AC1564)</f>
        <v>-5.2708271979185355E+54</v>
      </c>
      <c r="AD1565" s="93" cm="1">
        <f t="array" aca="1" ref="AD1565" ca="1">SUM(INDEX(1561:1561,1,MAX(COLUMN($R:$R),COLUMN()-($H1542-1))):AD1564)</f>
        <v>-2.99723283104013E+59</v>
      </c>
      <c r="AE1565" s="93" cm="1">
        <f t="array" aca="1" ref="AE1565" ca="1">SUM(INDEX(1561:1561,1,MAX(COLUMN($R:$R),COLUMN()-($H1542-1))):AE1564)</f>
        <v>-1.5513872723565801E+64</v>
      </c>
      <c r="AF1565" s="93" cm="1">
        <f t="array" aca="1" ref="AF1565" ca="1">SUM(INDEX(1561:1561,1,MAX(COLUMN($R:$R),COLUMN()-($H1542-1))):AF1564)</f>
        <v>-7.3710267678455534E+68</v>
      </c>
      <c r="AG1565" s="93" cm="1">
        <f t="array" aca="1" ref="AG1565" ca="1">SUM(INDEX(1561:1561,1,MAX(COLUMN($R:$R),COLUMN()-($H1542-1))):AG1564)</f>
        <v>-3.237369236027581E+73</v>
      </c>
      <c r="AH1565" s="93" cm="1">
        <f t="array" aca="1" ref="AH1565" ca="1">SUM(INDEX(1561:1561,1,MAX(COLUMN($R:$R),COLUMN()-($H1542-1))):AH1564)</f>
        <v>-1.3221980796314159E+78</v>
      </c>
      <c r="AI1565" s="93" cm="1">
        <f t="array" aca="1" ref="AI1565" ca="1">SUM(INDEX(1561:1561,1,MAX(COLUMN($R:$R),COLUMN()-($H1542-1))):AI1564)</f>
        <v>-5.0472822635647948E+82</v>
      </c>
      <c r="AJ1565" s="93" cm="1">
        <f t="array" aca="1" ref="AJ1565" ca="1">SUM(INDEX(1561:1561,1,MAX(COLUMN($R:$R),COLUMN()-($H1542-1))):AJ1564)</f>
        <v>-1.8088296888199269E+87</v>
      </c>
      <c r="AK1565" s="93" cm="1">
        <f t="array" aca="1" ref="AK1565" ca="1">SUM(INDEX(1561:1561,1,MAX(COLUMN($R:$R),COLUMN()-($H1542-1))):AK1564)</f>
        <v>-6.1094058114093918E+91</v>
      </c>
      <c r="AL1565" s="93" cm="1">
        <f t="array" aca="1" ref="AL1565" ca="1">SUM(INDEX(1561:1561,1,MAX(COLUMN($R:$R),COLUMN()-($H1542-1))):AL1564)</f>
        <v>-1.9513963797955712E+96</v>
      </c>
      <c r="AM1565" s="93" cm="1">
        <f t="array" aca="1" ref="AM1565" ca="1">SUM(INDEX(1561:1561,1,MAX(COLUMN($R:$R),COLUMN()-($H1542-1))):AM1564)</f>
        <v>-5.9122903556057325E+100</v>
      </c>
      <c r="AN1565" s="93" cm="1">
        <f t="array" aca="1" ref="AN1565" ca="1">SUM(INDEX(1561:1561,1,MAX(COLUMN($R:$R),COLUMN()-($H1542-1))):AN1564)</f>
        <v>-1.7037609546046202E+105</v>
      </c>
      <c r="AO1565" s="93" cm="1">
        <f t="array" aca="1" ref="AO1565" ca="1">SUM(INDEX(1561:1561,1,MAX(COLUMN($R:$R),COLUMN()-($H1542-1))):AO1564)</f>
        <v>-4.681276641183944E+109</v>
      </c>
      <c r="AP1565" s="93" cm="1">
        <f t="array" aca="1" ref="AP1565" ca="1">SUM(INDEX(1561:1561,1,MAX(COLUMN($R:$R),COLUMN()-($H1542-1))):AP1564)</f>
        <v>-1.229081935382426E+114</v>
      </c>
      <c r="AQ1565" s="93" cm="1">
        <f t="array" aca="1" ref="AQ1565" ca="1">SUM(INDEX(1561:1561,1,MAX(COLUMN($R:$R),COLUMN()-($H1542-1))):AQ1564)</f>
        <v>-3.0897851584741105E+118</v>
      </c>
      <c r="AR1565" s="93" cm="1">
        <f t="array" aca="1" ref="AR1565" ca="1">SUM(INDEX(1561:1561,1,MAX(COLUMN($R:$R),COLUMN()-($H1542-1))):AR1564)</f>
        <v>-7.4507504974584236E+122</v>
      </c>
      <c r="AS1565" s="93" cm="1">
        <f t="array" aca="1" ref="AS1565" ca="1">SUM(INDEX(1561:1561,1,MAX(COLUMN($R:$R),COLUMN()-($H1542-1))):AS1564)</f>
        <v>4.8162283446007593E+126</v>
      </c>
      <c r="AT1565" s="93" cm="1">
        <f t="array" aca="1" ref="AT1565" ca="1">SUM(INDEX(1561:1561,1,MAX(COLUMN($R:$R),COLUMN()-($H1542-1))):AT1564)</f>
        <v>3.255503040727485E+131</v>
      </c>
      <c r="AU1565" s="93" cm="1">
        <f t="array" aca="1" ref="AU1565" ca="1">SUM(INDEX(1561:1561,1,MAX(COLUMN($R:$R),COLUMN()-($H1542-1))):AU1564)</f>
        <v>8.0744919555715254E+135</v>
      </c>
      <c r="AV1565" s="93" cm="1">
        <f t="array" aca="1" ref="AV1565" ca="1">SUM(INDEX(1561:1561,1,MAX(COLUMN($R:$R),COLUMN()-($H1542-1))):AV1564)</f>
        <v>1.709782331776346E+140</v>
      </c>
      <c r="AW1565" s="93" cm="1">
        <f t="array" aca="1" ref="AW1565" ca="1">SUM(INDEX(1561:1561,1,MAX(COLUMN($R:$R),COLUMN()-($H1542-1))):AW1564)</f>
        <v>3.4336939973506566E+144</v>
      </c>
      <c r="AX1565" s="93" cm="1">
        <f t="array" aca="1" ref="AX1565" ca="1">SUM(INDEX(1561:1561,1,MAX(COLUMN($R:$R),COLUMN()-($H1542-1))):AX1564)</f>
        <v>6.6541734302436264E+148</v>
      </c>
      <c r="AY1565" s="93" cm="1">
        <f t="array" aca="1" ref="AY1565" ca="1">SUM(INDEX(1561:1561,1,MAX(COLUMN($R:$R),COLUMN()-($H1542-1))):AY1564)</f>
        <v>1.2482314086412238E+153</v>
      </c>
      <c r="AZ1565" s="93" cm="1">
        <f t="array" aca="1" ref="AZ1565" ca="1">SUM(INDEX(1561:1561,1,MAX(COLUMN($R:$R),COLUMN()-($H1542-1))):AZ1564)</f>
        <v>2.2692647065853242E+157</v>
      </c>
      <c r="BA1565" s="93" cm="1">
        <f t="array" aca="1" ref="BA1565" ca="1">SUM(INDEX(1561:1561,1,MAX(COLUMN($R:$R),COLUMN()-($H1542-1))):BA1564)</f>
        <v>4.0019397460373312E+161</v>
      </c>
      <c r="BB1565" s="93" cm="1">
        <f t="array" aca="1" ref="BB1565" ca="1">SUM(INDEX(1561:1561,1,MAX(COLUMN($R:$R),COLUMN()-($H1542-1))):BB1564)</f>
        <v>6.8521102806834298E+165</v>
      </c>
      <c r="BC1565" s="93" cm="1">
        <f t="array" aca="1" ref="BC1565" ca="1">SUM(INDEX(1561:1561,1,MAX(COLUMN($R:$R),COLUMN()-($H1542-1))):BC1564)</f>
        <v>1.1399763389516866E+170</v>
      </c>
      <c r="BD1565" s="93" cm="1">
        <f t="array" aca="1" ref="BD1565" ca="1">SUM(INDEX(1561:1561,1,MAX(COLUMN($R:$R),COLUMN()-($H1542-1))):BD1564)</f>
        <v>1.8442209758302981E+174</v>
      </c>
      <c r="BE1565" s="93" cm="1">
        <f t="array" aca="1" ref="BE1565" ca="1">SUM(INDEX(1561:1561,1,MAX(COLUMN($R:$R),COLUMN()-($H1542-1))):BE1564)</f>
        <v>2.9032467794486116E+178</v>
      </c>
      <c r="BF1565" s="93" cm="1">
        <f t="array" aca="1" ref="BF1565" ca="1">SUM(INDEX(1561:1561,1,MAX(COLUMN($R:$R),COLUMN()-($H1542-1))):BF1564)</f>
        <v>4.4503976576031432E+182</v>
      </c>
      <c r="BG1565" s="93" cm="1">
        <f t="array" aca="1" ref="BG1565" ca="1">SUM(INDEX(1561:1561,1,MAX(COLUMN($R:$R),COLUMN()-($H1542-1))):BG1564)</f>
        <v>6.6470744201953433E+186</v>
      </c>
      <c r="BH1565" s="93" cm="1">
        <f t="array" aca="1" ref="BH1565" ca="1">SUM(INDEX(1561:1561,1,MAX(COLUMN($R:$R),COLUMN()-($H1542-1))):BH1564)</f>
        <v>9.679127098393667E+190</v>
      </c>
      <c r="BI1565" s="93" cm="1">
        <f t="array" aca="1" ref="BI1565" ca="1">SUM(INDEX(1561:1561,1,MAX(COLUMN($R:$R),COLUMN()-($H1542-1))):BI1564)</f>
        <v>1.3748580960964285E+195</v>
      </c>
      <c r="BJ1565" s="93" cm="1">
        <f t="array" aca="1" ref="BJ1565" ca="1">SUM(INDEX(1561:1561,1,MAX(COLUMN($R:$R),COLUMN()-($H1542-1))):BJ1564)</f>
        <v>1.9060028208576254E+199</v>
      </c>
      <c r="BK1565" s="93" cm="1">
        <f t="array" aca="1" ref="BK1565" ca="1">SUM(INDEX(1561:1561,1,MAX(COLUMN($R:$R),COLUMN()-($H1542-1))):BK1564)</f>
        <v>2.5801661609359873E+203</v>
      </c>
      <c r="BL1565" s="93" cm="1">
        <f t="array" aca="1" ref="BL1565" ca="1">SUM(INDEX(1561:1561,1,MAX(COLUMN($R:$R),COLUMN()-($H1542-1))):BL1564)</f>
        <v>3.4121797099399895E+207</v>
      </c>
      <c r="BM1565" s="93" cm="1">
        <f t="array" aca="1" ref="BM1565" ca="1">SUM(INDEX(1561:1561,1,MAX(COLUMN($R:$R),COLUMN()-($H1542-1))):BM1564)</f>
        <v>4.4102722836415985E+211</v>
      </c>
      <c r="BN1565" s="93" cm="1">
        <f t="array" aca="1" ref="BN1565" ca="1">SUM(INDEX(1561:1561,1,MAX(COLUMN($R:$R),COLUMN()-($H1542-1))):BN1564)</f>
        <v>5.5734658108176855E+215</v>
      </c>
      <c r="BO1565" s="93" cm="1">
        <f t="array" aca="1" ref="BO1565" ca="1">SUM(INDEX(1561:1561,1,MAX(COLUMN($R:$R),COLUMN()-($H1542-1))):BO1564)</f>
        <v>6.8893309228744712E+219</v>
      </c>
      <c r="BP1565" s="93" cm="1">
        <f t="array" aca="1" ref="BP1565" ca="1">SUM(INDEX(1561:1561,1,MAX(COLUMN($R:$R),COLUMN()-($H1542-1))):BP1564)</f>
        <v>8.3324778442513304E+223</v>
      </c>
      <c r="BQ1565" s="93" cm="1">
        <f t="array" aca="1" ref="BQ1565" ca="1">SUM(INDEX(1561:1561,1,MAX(COLUMN($R:$R),COLUMN()-($H1542-1))):BQ1564)</f>
        <v>9.8641273478199446E+227</v>
      </c>
      <c r="BR1565" s="93" cm="1">
        <f t="array" aca="1" ref="BR1565" ca="1">SUM(INDEX(1561:1561,1,MAX(COLUMN($R:$R),COLUMN()-($H1542-1))):BR1564)</f>
        <v>1.1433012911658936E+232</v>
      </c>
      <c r="BS1565" s="93" cm="1">
        <f t="array" aca="1" ref="BS1565" ca="1">SUM(INDEX(1561:1561,1,MAX(COLUMN($R:$R),COLUMN()-($H1542-1))):BS1564)</f>
        <v>1.2977715549925941E+236</v>
      </c>
      <c r="BT1565" s="93" cm="1">
        <f t="array" aca="1" ref="BT1565" ca="1">SUM(INDEX(1561:1561,1,MAX(COLUMN($R:$R),COLUMN()-($H1542-1))):BT1564)</f>
        <v>1.4430345895320538E+240</v>
      </c>
      <c r="BU1565" s="93" cm="1">
        <f t="array" aca="1" ref="BU1565" ca="1">SUM(INDEX(1561:1561,1,MAX(COLUMN($R:$R),COLUMN()-($H1542-1))):BU1564)</f>
        <v>1.5721292307013738E+244</v>
      </c>
      <c r="BV1565" s="93" cm="1">
        <f t="array" aca="1" ref="BV1565" ca="1">SUM(INDEX(1561:1561,1,MAX(COLUMN($R:$R),COLUMN()-($H1542-1))):BV1564)</f>
        <v>1.6784581950632824E+248</v>
      </c>
      <c r="BW1565" s="93" cm="1">
        <f t="array" aca="1" ref="BW1565" ca="1">SUM(INDEX(1561:1561,1,MAX(COLUMN($R:$R),COLUMN()-($H1542-1))):BW1564)</f>
        <v>1.7563285003582035E+252</v>
      </c>
      <c r="BX1565" s="93" cm="1">
        <f t="array" aca="1" ref="BX1565" ca="1">SUM(INDEX(1561:1561,1,MAX(COLUMN($R:$R),COLUMN()-($H1542-1))):BX1564)</f>
        <v>1.8014353215568384E+256</v>
      </c>
      <c r="BY1565" s="93" cm="1">
        <f t="array" aca="1" ref="BY1565" ca="1">SUM(INDEX(1561:1561,1,MAX(COLUMN($R:$R),COLUMN()-($H1542-1))):BY1564)</f>
        <v>6.467985720629567E+259</v>
      </c>
      <c r="BZ1565" s="93" cm="1">
        <f t="array" aca="1" ref="BZ1565" ca="1">SUM(INDEX(1561:1561,1,MAX(COLUMN($R:$R),COLUMN()-($H1542-1))):BZ1564)</f>
        <v>-6.5002065726555901E+263</v>
      </c>
      <c r="CA1565" s="93" cm="1">
        <f t="array" aca="1" ref="CA1565" ca="1">SUM(INDEX(1561:1561,1,MAX(COLUMN($R:$R),COLUMN()-($H1542-1))):CA1564)</f>
        <v>-1.3397736186022342E+268</v>
      </c>
      <c r="CB1565" s="93" cm="1">
        <f t="array" aca="1" ref="CB1565" ca="1">SUM(INDEX(1561:1561,1,MAX(COLUMN($R:$R),COLUMN()-($H1542-1))):CB1564)</f>
        <v>-1.5308937302131825E+272</v>
      </c>
      <c r="CC1565" s="93" cm="1">
        <f t="array" aca="1" ref="CC1565" ca="1">SUM(INDEX(1561:1561,1,MAX(COLUMN($R:$R),COLUMN()-($H1542-1))):CC1564)</f>
        <v>-1.492850079822881E+276</v>
      </c>
      <c r="CD1565" s="93" cm="1">
        <f t="array" aca="1" ref="CD1565" ca="1">SUM(INDEX(1561:1561,1,MAX(COLUMN($R:$R),COLUMN()-($H1542-1))):CD1564)</f>
        <v>-1.3727464109288354E+280</v>
      </c>
      <c r="CE1565" s="93" cm="1">
        <f t="array" aca="1" ref="CE1565" ca="1">SUM(INDEX(1561:1561,1,MAX(COLUMN($R:$R),COLUMN()-($H1542-1))):CE1564)</f>
        <v>-1.2244113777904509E+284</v>
      </c>
      <c r="CF1565" s="93" cm="1">
        <f t="array" aca="1" ref="CF1565" ca="1">SUM(INDEX(1561:1561,1,MAX(COLUMN($R:$R),COLUMN()-($H1542-1))):CF1564)</f>
        <v>-1.0664213327974603E+288</v>
      </c>
      <c r="CG1565" s="93" cm="1">
        <f t="array" aca="1" ref="CG1565" ca="1">SUM(INDEX(1561:1561,1,MAX(COLUMN($R:$R),COLUMN()-($H1542-1))):CG1564)</f>
        <v>-9.0759154636098951E+291</v>
      </c>
      <c r="CH1565" s="93" cm="1">
        <f t="array" aca="1" ref="CH1565" ca="1">SUM(INDEX(1561:1561,1,MAX(COLUMN($R:$R),COLUMN()-($H1542-1))):CH1564)</f>
        <v>-7.5402565248629917E+295</v>
      </c>
      <c r="CI1565" s="93" cm="1">
        <f t="array" aca="1" ref="CI1565" ca="1">SUM(INDEX(1561:1561,1,MAX(COLUMN($R:$R),COLUMN()-($H1542-1))):CI1564)</f>
        <v>-6.1045909181436629E+299</v>
      </c>
      <c r="CJ1565" s="93" cm="1">
        <f t="array" aca="1" ref="CJ1565" ca="1">SUM(INDEX(1561:1561,1,MAX(COLUMN($R:$R),COLUMN()-($H1542-1))):CJ1564)</f>
        <v>-4.8038622708375971E+303</v>
      </c>
      <c r="CK1565" s="93" cm="1">
        <f t="array" aca="1" ref="CK1565" ca="1">SUM(INDEX(1561:1561,1,MAX(COLUMN($R:$R),COLUMN()-($H1542-1))):CK1564)</f>
        <v>-3.6605928194158899E+307</v>
      </c>
      <c r="CL1565" s="93" t="e" cm="1">
        <f t="array" aca="1" ref="CL1565" ca="1">SUM(INDEX(1561:1561,1,MAX(COLUMN($R:$R),COLUMN()-($H1542-1))):CL1564)</f>
        <v>#NUM!</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770</v>
      </c>
      <c r="E1566" s="8" t="str">
        <f t="shared" ref="E1566" si="2071">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770</v>
      </c>
      <c r="E1567" s="8" t="str">
        <f t="shared" si="2025"/>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770</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770</v>
      </c>
      <c r="E1569" s="8" t="str">
        <f t="shared" si="2025"/>
        <v>1569 LAMORTR-S</v>
      </c>
      <c r="G1569" s="136" t="str">
        <f>G1534</f>
        <v>Primary revenue driver</v>
      </c>
      <c r="K1569" s="53"/>
      <c r="L1569" s="53"/>
      <c r="M1569" s="53"/>
      <c r="N1569" s="53"/>
      <c r="O1569" s="53"/>
      <c r="P1569" s="53"/>
      <c r="R1569" s="24"/>
      <c r="S1569" s="179" t="str">
        <f t="shared" ref="S1569:AX1569" si="2072">S1534</f>
        <v>S$16</v>
      </c>
      <c r="T1569" s="179" t="str">
        <f t="shared" si="2072"/>
        <v>T$16</v>
      </c>
      <c r="U1569" s="179" t="str">
        <f t="shared" si="2072"/>
        <v>U$16</v>
      </c>
      <c r="V1569" s="179" t="str">
        <f t="shared" si="2072"/>
        <v>V$16</v>
      </c>
      <c r="W1569" s="179" t="str">
        <f t="shared" si="2072"/>
        <v>W$16</v>
      </c>
      <c r="X1569" s="179" t="str">
        <f t="shared" si="2072"/>
        <v>X$16</v>
      </c>
      <c r="Y1569" s="179" t="str">
        <f t="shared" si="2072"/>
        <v>Y$16</v>
      </c>
      <c r="Z1569" s="179" t="str">
        <f t="shared" si="2072"/>
        <v>Z$16</v>
      </c>
      <c r="AA1569" s="179" t="str">
        <f t="shared" si="2072"/>
        <v>AA$16</v>
      </c>
      <c r="AB1569" s="179" t="str">
        <f t="shared" si="2072"/>
        <v>AB$16</v>
      </c>
      <c r="AC1569" s="179" t="str">
        <f t="shared" si="2072"/>
        <v>AC$16</v>
      </c>
      <c r="AD1569" s="179" t="str">
        <f t="shared" si="2072"/>
        <v>AD$16</v>
      </c>
      <c r="AE1569" s="179" t="str">
        <f t="shared" si="2072"/>
        <v>AE$16</v>
      </c>
      <c r="AF1569" s="179" t="str">
        <f t="shared" si="2072"/>
        <v>AF$16</v>
      </c>
      <c r="AG1569" s="179" t="str">
        <f t="shared" si="2072"/>
        <v>AG$16</v>
      </c>
      <c r="AH1569" s="179" t="str">
        <f t="shared" si="2072"/>
        <v>AH$16</v>
      </c>
      <c r="AI1569" s="179" t="str">
        <f t="shared" si="2072"/>
        <v>AI$16</v>
      </c>
      <c r="AJ1569" s="179" t="str">
        <f t="shared" si="2072"/>
        <v>AJ$16</v>
      </c>
      <c r="AK1569" s="179" t="str">
        <f t="shared" si="2072"/>
        <v>AK$16</v>
      </c>
      <c r="AL1569" s="179" t="str">
        <f t="shared" si="2072"/>
        <v>AL$16</v>
      </c>
      <c r="AM1569" s="179" t="str">
        <f t="shared" si="2072"/>
        <v>AM$16</v>
      </c>
      <c r="AN1569" s="179" t="str">
        <f t="shared" si="2072"/>
        <v>AN$16</v>
      </c>
      <c r="AO1569" s="179" t="str">
        <f t="shared" si="2072"/>
        <v>AO$16</v>
      </c>
      <c r="AP1569" s="179" t="str">
        <f t="shared" si="2072"/>
        <v>AP$16</v>
      </c>
      <c r="AQ1569" s="179" t="str">
        <f t="shared" si="2072"/>
        <v>AQ$16</v>
      </c>
      <c r="AR1569" s="179" t="str">
        <f t="shared" si="2072"/>
        <v>AR$16</v>
      </c>
      <c r="AS1569" s="179" t="str">
        <f t="shared" si="2072"/>
        <v>AS$16</v>
      </c>
      <c r="AT1569" s="179" t="str">
        <f t="shared" si="2072"/>
        <v>AT$16</v>
      </c>
      <c r="AU1569" s="179" t="str">
        <f t="shared" si="2072"/>
        <v>AU$16</v>
      </c>
      <c r="AV1569" s="179" t="str">
        <f t="shared" si="2072"/>
        <v>AV$16</v>
      </c>
      <c r="AW1569" s="179" t="str">
        <f t="shared" si="2072"/>
        <v>AW$16</v>
      </c>
      <c r="AX1569" s="179" t="str">
        <f t="shared" si="2072"/>
        <v>AX$16</v>
      </c>
      <c r="AY1569" s="179" t="str">
        <f t="shared" ref="AY1569:CD1569" si="2073">AY1534</f>
        <v>AY$16</v>
      </c>
      <c r="AZ1569" s="179" t="str">
        <f t="shared" si="2073"/>
        <v>AZ$16</v>
      </c>
      <c r="BA1569" s="179" t="str">
        <f t="shared" si="2073"/>
        <v>BA$16</v>
      </c>
      <c r="BB1569" s="179" t="str">
        <f t="shared" si="2073"/>
        <v>BB$16</v>
      </c>
      <c r="BC1569" s="179" t="str">
        <f t="shared" si="2073"/>
        <v>BC$16</v>
      </c>
      <c r="BD1569" s="179" t="str">
        <f t="shared" si="2073"/>
        <v>BD$16</v>
      </c>
      <c r="BE1569" s="179" t="str">
        <f t="shared" si="2073"/>
        <v>BE$16</v>
      </c>
      <c r="BF1569" s="179" t="str">
        <f t="shared" si="2073"/>
        <v>BF$16</v>
      </c>
      <c r="BG1569" s="179" t="str">
        <f t="shared" si="2073"/>
        <v>BG$16</v>
      </c>
      <c r="BH1569" s="179" t="str">
        <f t="shared" si="2073"/>
        <v>BH$16</v>
      </c>
      <c r="BI1569" s="179" t="str">
        <f t="shared" si="2073"/>
        <v>BI$16</v>
      </c>
      <c r="BJ1569" s="179" t="str">
        <f t="shared" si="2073"/>
        <v>BJ$16</v>
      </c>
      <c r="BK1569" s="179" t="str">
        <f t="shared" si="2073"/>
        <v>BK$16</v>
      </c>
      <c r="BL1569" s="179" t="str">
        <f t="shared" si="2073"/>
        <v>BL$16</v>
      </c>
      <c r="BM1569" s="179" t="str">
        <f t="shared" si="2073"/>
        <v>BM$16</v>
      </c>
      <c r="BN1569" s="179" t="str">
        <f t="shared" si="2073"/>
        <v>BN$16</v>
      </c>
      <c r="BO1569" s="179" t="str">
        <f t="shared" si="2073"/>
        <v>BO$16</v>
      </c>
      <c r="BP1569" s="179" t="str">
        <f t="shared" si="2073"/>
        <v>BP$16</v>
      </c>
      <c r="BQ1569" s="179" t="str">
        <f t="shared" si="2073"/>
        <v>BQ$16</v>
      </c>
      <c r="BR1569" s="179" t="str">
        <f t="shared" si="2073"/>
        <v>BR$16</v>
      </c>
      <c r="BS1569" s="179" t="str">
        <f t="shared" si="2073"/>
        <v>BS$16</v>
      </c>
      <c r="BT1569" s="179" t="str">
        <f t="shared" si="2073"/>
        <v>BT$16</v>
      </c>
      <c r="BU1569" s="179" t="str">
        <f t="shared" si="2073"/>
        <v>BU$16</v>
      </c>
      <c r="BV1569" s="179" t="str">
        <f t="shared" si="2073"/>
        <v>BV$16</v>
      </c>
      <c r="BW1569" s="179" t="str">
        <f t="shared" si="2073"/>
        <v>BW$16</v>
      </c>
      <c r="BX1569" s="179" t="str">
        <f t="shared" si="2073"/>
        <v>BX$16</v>
      </c>
      <c r="BY1569" s="179" t="str">
        <f t="shared" si="2073"/>
        <v>BY$16</v>
      </c>
      <c r="BZ1569" s="179" t="str">
        <f t="shared" si="2073"/>
        <v>BZ$16</v>
      </c>
      <c r="CA1569" s="179" t="str">
        <f t="shared" si="2073"/>
        <v>CA$16</v>
      </c>
      <c r="CB1569" s="179" t="str">
        <f t="shared" si="2073"/>
        <v>CB$16</v>
      </c>
      <c r="CC1569" s="179" t="str">
        <f t="shared" si="2073"/>
        <v>CC$16</v>
      </c>
      <c r="CD1569" s="179" t="str">
        <f t="shared" si="2073"/>
        <v>CD$16</v>
      </c>
      <c r="CE1569" s="179" t="str">
        <f t="shared" ref="CE1569:CL1569" si="2074">CE1534</f>
        <v>CE$16</v>
      </c>
      <c r="CF1569" s="179" t="str">
        <f t="shared" si="2074"/>
        <v>CF$16</v>
      </c>
      <c r="CG1569" s="179" t="str">
        <f t="shared" si="2074"/>
        <v>CG$16</v>
      </c>
      <c r="CH1569" s="179" t="str">
        <f t="shared" si="2074"/>
        <v>CH$16</v>
      </c>
      <c r="CI1569" s="179" t="str">
        <f t="shared" si="2074"/>
        <v>CI$16</v>
      </c>
      <c r="CJ1569" s="179" t="str">
        <f t="shared" si="2074"/>
        <v>CJ$16</v>
      </c>
      <c r="CK1569" s="179" t="str">
        <f t="shared" si="2074"/>
        <v>CK$16</v>
      </c>
      <c r="CL1569" s="179" t="str">
        <f t="shared" si="2074"/>
        <v>CL$16</v>
      </c>
      <c r="CO1569" s="179" t="str">
        <f t="shared" ref="CO1569:DL1569" si="2075">CO1534</f>
        <v>CO$16</v>
      </c>
      <c r="CP1569" s="179" t="str">
        <f t="shared" si="2075"/>
        <v>CP$16</v>
      </c>
      <c r="CQ1569" s="179" t="str">
        <f t="shared" si="2075"/>
        <v>CQ$16</v>
      </c>
      <c r="CR1569" s="179" t="str">
        <f t="shared" si="2075"/>
        <v>CR$16</v>
      </c>
      <c r="CS1569" s="179" t="str">
        <f t="shared" si="2075"/>
        <v>CS$16</v>
      </c>
      <c r="CT1569" s="179" t="str">
        <f t="shared" si="2075"/>
        <v>CT$16</v>
      </c>
      <c r="CU1569" s="179" t="str">
        <f t="shared" si="2075"/>
        <v>CU$16</v>
      </c>
      <c r="CV1569" s="179" t="str">
        <f t="shared" si="2075"/>
        <v>CV$16</v>
      </c>
      <c r="CW1569" s="179" t="str">
        <f t="shared" si="2075"/>
        <v>CW$16</v>
      </c>
      <c r="CX1569" s="179" t="str">
        <f t="shared" si="2075"/>
        <v>CX$16</v>
      </c>
      <c r="CY1569" s="179" t="str">
        <f t="shared" si="2075"/>
        <v>CY$16</v>
      </c>
      <c r="CZ1569" s="179" t="str">
        <f t="shared" si="2075"/>
        <v>CZ$16</v>
      </c>
      <c r="DA1569" s="179" t="str">
        <f t="shared" si="2075"/>
        <v>DA$16</v>
      </c>
      <c r="DB1569" s="179" t="str">
        <f t="shared" si="2075"/>
        <v>DB$16</v>
      </c>
      <c r="DC1569" s="179" t="str">
        <f t="shared" si="2075"/>
        <v>DC$16</v>
      </c>
      <c r="DD1569" s="179" t="str">
        <f t="shared" si="2075"/>
        <v>DD$16</v>
      </c>
      <c r="DE1569" s="179" t="str">
        <f t="shared" si="2075"/>
        <v>DE$16</v>
      </c>
      <c r="DF1569" s="179" t="str">
        <f t="shared" si="2075"/>
        <v>DF$16</v>
      </c>
      <c r="DG1569" s="179" t="str">
        <f t="shared" si="2075"/>
        <v>DG$16</v>
      </c>
      <c r="DH1569" s="179" t="str">
        <f t="shared" si="2075"/>
        <v>DH$16</v>
      </c>
      <c r="DI1569" s="179" t="str">
        <f t="shared" si="2075"/>
        <v>DI$16</v>
      </c>
      <c r="DJ1569" s="179" t="str">
        <f t="shared" si="2075"/>
        <v>DJ$16</v>
      </c>
      <c r="DK1569" s="179" t="str">
        <f t="shared" si="2075"/>
        <v>DK$16</v>
      </c>
      <c r="DL1569" s="179" t="str">
        <f t="shared" si="2075"/>
        <v>DL$16</v>
      </c>
    </row>
    <row r="1570" spans="1:116" x14ac:dyDescent="0.4">
      <c r="B1570" t="s">
        <v>332</v>
      </c>
      <c r="D1570" t="s">
        <v>770</v>
      </c>
      <c r="E1570" s="8" t="str">
        <f t="shared" si="2025"/>
        <v>1570 LAMORTR-S</v>
      </c>
      <c r="G1570" s="136" t="str">
        <f>G1535</f>
        <v>Primary volume driver</v>
      </c>
      <c r="H1570" s="12"/>
      <c r="I1570" s="60"/>
      <c r="J1570" s="60"/>
      <c r="K1570" s="15"/>
      <c r="L1570" s="15"/>
      <c r="M1570" s="15"/>
      <c r="N1570" s="15"/>
      <c r="O1570" s="15"/>
      <c r="P1570" s="15"/>
      <c r="R1570" s="15"/>
      <c r="S1570" s="179" t="str">
        <f t="shared" ref="S1570:AX1570" si="2076">S1535</f>
        <v>S$17</v>
      </c>
      <c r="T1570" s="179" t="str">
        <f t="shared" si="2076"/>
        <v>T$17</v>
      </c>
      <c r="U1570" s="179" t="str">
        <f t="shared" si="2076"/>
        <v>U$17</v>
      </c>
      <c r="V1570" s="179" t="str">
        <f t="shared" si="2076"/>
        <v>V$17</v>
      </c>
      <c r="W1570" s="179" t="str">
        <f t="shared" si="2076"/>
        <v>W$17</v>
      </c>
      <c r="X1570" s="179" t="str">
        <f t="shared" si="2076"/>
        <v>X$17</v>
      </c>
      <c r="Y1570" s="179" t="str">
        <f t="shared" si="2076"/>
        <v>Y$17</v>
      </c>
      <c r="Z1570" s="179" t="str">
        <f t="shared" si="2076"/>
        <v>Z$17</v>
      </c>
      <c r="AA1570" s="179" t="str">
        <f t="shared" si="2076"/>
        <v>AA$17</v>
      </c>
      <c r="AB1570" s="179" t="str">
        <f t="shared" si="2076"/>
        <v>AB$17</v>
      </c>
      <c r="AC1570" s="179" t="str">
        <f t="shared" si="2076"/>
        <v>AC$17</v>
      </c>
      <c r="AD1570" s="179" t="str">
        <f t="shared" si="2076"/>
        <v>AD$17</v>
      </c>
      <c r="AE1570" s="179" t="str">
        <f t="shared" si="2076"/>
        <v>AE$17</v>
      </c>
      <c r="AF1570" s="179" t="str">
        <f t="shared" si="2076"/>
        <v>AF$17</v>
      </c>
      <c r="AG1570" s="179" t="str">
        <f t="shared" si="2076"/>
        <v>AG$17</v>
      </c>
      <c r="AH1570" s="179" t="str">
        <f t="shared" si="2076"/>
        <v>AH$17</v>
      </c>
      <c r="AI1570" s="179" t="str">
        <f t="shared" si="2076"/>
        <v>AI$17</v>
      </c>
      <c r="AJ1570" s="179" t="str">
        <f t="shared" si="2076"/>
        <v>AJ$17</v>
      </c>
      <c r="AK1570" s="179" t="str">
        <f t="shared" si="2076"/>
        <v>AK$17</v>
      </c>
      <c r="AL1570" s="179" t="str">
        <f t="shared" si="2076"/>
        <v>AL$17</v>
      </c>
      <c r="AM1570" s="179" t="str">
        <f t="shared" si="2076"/>
        <v>AM$17</v>
      </c>
      <c r="AN1570" s="179" t="str">
        <f t="shared" si="2076"/>
        <v>AN$17</v>
      </c>
      <c r="AO1570" s="179" t="str">
        <f t="shared" si="2076"/>
        <v>AO$17</v>
      </c>
      <c r="AP1570" s="179" t="str">
        <f t="shared" si="2076"/>
        <v>AP$17</v>
      </c>
      <c r="AQ1570" s="179" t="str">
        <f t="shared" si="2076"/>
        <v>AQ$17</v>
      </c>
      <c r="AR1570" s="179" t="str">
        <f t="shared" si="2076"/>
        <v>AR$17</v>
      </c>
      <c r="AS1570" s="179" t="str">
        <f t="shared" si="2076"/>
        <v>AS$17</v>
      </c>
      <c r="AT1570" s="179" t="str">
        <f t="shared" si="2076"/>
        <v>AT$17</v>
      </c>
      <c r="AU1570" s="179" t="str">
        <f t="shared" si="2076"/>
        <v>AU$17</v>
      </c>
      <c r="AV1570" s="179" t="str">
        <f t="shared" si="2076"/>
        <v>AV$17</v>
      </c>
      <c r="AW1570" s="179" t="str">
        <f t="shared" si="2076"/>
        <v>AW$17</v>
      </c>
      <c r="AX1570" s="179" t="str">
        <f t="shared" si="2076"/>
        <v>AX$17</v>
      </c>
      <c r="AY1570" s="179" t="str">
        <f t="shared" ref="AY1570:CD1570" si="2077">AY1535</f>
        <v>AY$17</v>
      </c>
      <c r="AZ1570" s="179" t="str">
        <f t="shared" si="2077"/>
        <v>AZ$17</v>
      </c>
      <c r="BA1570" s="179" t="str">
        <f t="shared" si="2077"/>
        <v>BA$17</v>
      </c>
      <c r="BB1570" s="179" t="str">
        <f t="shared" si="2077"/>
        <v>BB$17</v>
      </c>
      <c r="BC1570" s="179" t="str">
        <f t="shared" si="2077"/>
        <v>BC$17</v>
      </c>
      <c r="BD1570" s="179" t="str">
        <f t="shared" si="2077"/>
        <v>BD$17</v>
      </c>
      <c r="BE1570" s="179" t="str">
        <f t="shared" si="2077"/>
        <v>BE$17</v>
      </c>
      <c r="BF1570" s="179" t="str">
        <f t="shared" si="2077"/>
        <v>BF$17</v>
      </c>
      <c r="BG1570" s="179" t="str">
        <f t="shared" si="2077"/>
        <v>BG$17</v>
      </c>
      <c r="BH1570" s="179" t="str">
        <f t="shared" si="2077"/>
        <v>BH$17</v>
      </c>
      <c r="BI1570" s="179" t="str">
        <f t="shared" si="2077"/>
        <v>BI$17</v>
      </c>
      <c r="BJ1570" s="179" t="str">
        <f t="shared" si="2077"/>
        <v>BJ$17</v>
      </c>
      <c r="BK1570" s="179" t="str">
        <f t="shared" si="2077"/>
        <v>BK$17</v>
      </c>
      <c r="BL1570" s="179" t="str">
        <f t="shared" si="2077"/>
        <v>BL$17</v>
      </c>
      <c r="BM1570" s="179" t="str">
        <f t="shared" si="2077"/>
        <v>BM$17</v>
      </c>
      <c r="BN1570" s="179" t="str">
        <f t="shared" si="2077"/>
        <v>BN$17</v>
      </c>
      <c r="BO1570" s="179" t="str">
        <f t="shared" si="2077"/>
        <v>BO$17</v>
      </c>
      <c r="BP1570" s="179" t="str">
        <f t="shared" si="2077"/>
        <v>BP$17</v>
      </c>
      <c r="BQ1570" s="179" t="str">
        <f t="shared" si="2077"/>
        <v>BQ$17</v>
      </c>
      <c r="BR1570" s="179" t="str">
        <f t="shared" si="2077"/>
        <v>BR$17</v>
      </c>
      <c r="BS1570" s="179" t="str">
        <f t="shared" si="2077"/>
        <v>BS$17</v>
      </c>
      <c r="BT1570" s="179" t="str">
        <f t="shared" si="2077"/>
        <v>BT$17</v>
      </c>
      <c r="BU1570" s="179" t="str">
        <f t="shared" si="2077"/>
        <v>BU$17</v>
      </c>
      <c r="BV1570" s="179" t="str">
        <f t="shared" si="2077"/>
        <v>BV$17</v>
      </c>
      <c r="BW1570" s="179" t="str">
        <f t="shared" si="2077"/>
        <v>BW$17</v>
      </c>
      <c r="BX1570" s="179" t="str">
        <f t="shared" si="2077"/>
        <v>BX$17</v>
      </c>
      <c r="BY1570" s="179" t="str">
        <f t="shared" si="2077"/>
        <v>BY$17</v>
      </c>
      <c r="BZ1570" s="179" t="str">
        <f t="shared" si="2077"/>
        <v>BZ$17</v>
      </c>
      <c r="CA1570" s="179" t="str">
        <f t="shared" si="2077"/>
        <v>CA$17</v>
      </c>
      <c r="CB1570" s="179" t="str">
        <f t="shared" si="2077"/>
        <v>CB$17</v>
      </c>
      <c r="CC1570" s="179" t="str">
        <f t="shared" si="2077"/>
        <v>CC$17</v>
      </c>
      <c r="CD1570" s="179" t="str">
        <f t="shared" si="2077"/>
        <v>CD$17</v>
      </c>
      <c r="CE1570" s="179" t="str">
        <f t="shared" ref="CE1570:CL1570" si="2078">CE1535</f>
        <v>CE$17</v>
      </c>
      <c r="CF1570" s="179" t="str">
        <f t="shared" si="2078"/>
        <v>CF$17</v>
      </c>
      <c r="CG1570" s="179" t="str">
        <f t="shared" si="2078"/>
        <v>CG$17</v>
      </c>
      <c r="CH1570" s="179" t="str">
        <f t="shared" si="2078"/>
        <v>CH$17</v>
      </c>
      <c r="CI1570" s="179" t="str">
        <f t="shared" si="2078"/>
        <v>CI$17</v>
      </c>
      <c r="CJ1570" s="179" t="str">
        <f t="shared" si="2078"/>
        <v>CJ$17</v>
      </c>
      <c r="CK1570" s="179" t="str">
        <f t="shared" si="2078"/>
        <v>CK$17</v>
      </c>
      <c r="CL1570" s="179" t="str">
        <f t="shared" si="2078"/>
        <v>CL$17</v>
      </c>
      <c r="CN1570" s="60"/>
      <c r="CO1570" s="179" t="str">
        <f t="shared" ref="CO1570:DL1570" si="2079">CO1535</f>
        <v>CO$17</v>
      </c>
      <c r="CP1570" s="179" t="str">
        <f t="shared" si="2079"/>
        <v>CP$17</v>
      </c>
      <c r="CQ1570" s="179" t="str">
        <f t="shared" si="2079"/>
        <v>CQ$17</v>
      </c>
      <c r="CR1570" s="179" t="str">
        <f t="shared" si="2079"/>
        <v>CR$17</v>
      </c>
      <c r="CS1570" s="179" t="str">
        <f t="shared" si="2079"/>
        <v>CS$17</v>
      </c>
      <c r="CT1570" s="179" t="str">
        <f t="shared" si="2079"/>
        <v>CT$17</v>
      </c>
      <c r="CU1570" s="179" t="str">
        <f t="shared" si="2079"/>
        <v>CU$17</v>
      </c>
      <c r="CV1570" s="179" t="str">
        <f t="shared" si="2079"/>
        <v>CV$17</v>
      </c>
      <c r="CW1570" s="179" t="str">
        <f t="shared" si="2079"/>
        <v>CW$17</v>
      </c>
      <c r="CX1570" s="179" t="str">
        <f t="shared" si="2079"/>
        <v>CX$17</v>
      </c>
      <c r="CY1570" s="179" t="str">
        <f t="shared" si="2079"/>
        <v>CY$17</v>
      </c>
      <c r="CZ1570" s="179" t="str">
        <f t="shared" si="2079"/>
        <v>CZ$17</v>
      </c>
      <c r="DA1570" s="179" t="str">
        <f t="shared" si="2079"/>
        <v>DA$17</v>
      </c>
      <c r="DB1570" s="179" t="str">
        <f t="shared" si="2079"/>
        <v>DB$17</v>
      </c>
      <c r="DC1570" s="179" t="str">
        <f t="shared" si="2079"/>
        <v>DC$17</v>
      </c>
      <c r="DD1570" s="179" t="str">
        <f t="shared" si="2079"/>
        <v>DD$17</v>
      </c>
      <c r="DE1570" s="179" t="str">
        <f t="shared" si="2079"/>
        <v>DE$17</v>
      </c>
      <c r="DF1570" s="179" t="str">
        <f t="shared" si="2079"/>
        <v>DF$17</v>
      </c>
      <c r="DG1570" s="179" t="str">
        <f t="shared" si="2079"/>
        <v>DG$17</v>
      </c>
      <c r="DH1570" s="179" t="str">
        <f t="shared" si="2079"/>
        <v>DH$17</v>
      </c>
      <c r="DI1570" s="179" t="str">
        <f t="shared" si="2079"/>
        <v>DI$17</v>
      </c>
      <c r="DJ1570" s="179" t="str">
        <f t="shared" si="2079"/>
        <v>DJ$17</v>
      </c>
      <c r="DK1570" s="179" t="str">
        <f t="shared" si="2079"/>
        <v>DK$17</v>
      </c>
      <c r="DL1570" s="179" t="str">
        <f t="shared" si="2079"/>
        <v>DL$17</v>
      </c>
    </row>
    <row r="1571" spans="1:116" x14ac:dyDescent="0.4">
      <c r="B1571" t="s">
        <v>332</v>
      </c>
      <c r="D1571" t="s">
        <v>770</v>
      </c>
      <c r="E1571" s="8" t="str">
        <f t="shared" si="2025"/>
        <v>1571 LAMORTR-S</v>
      </c>
      <c r="G1571" s="191" t="str">
        <f>G1540</f>
        <v>Revenue driven amortizing loan - no defaults:</v>
      </c>
      <c r="H1571" s="12"/>
      <c r="I1571" s="60"/>
      <c r="J1571" s="60"/>
      <c r="K1571" s="15"/>
      <c r="L1571" s="15"/>
      <c r="M1571" s="15"/>
      <c r="N1571" s="15"/>
      <c r="O1571" s="15"/>
      <c r="P1571" s="15"/>
      <c r="R1571" s="15"/>
      <c r="S1571" s="179">
        <f t="shared" ref="S1571:AX1571" si="2080">S1536</f>
        <v>0</v>
      </c>
      <c r="T1571" s="179">
        <f t="shared" si="2080"/>
        <v>0</v>
      </c>
      <c r="U1571" s="179">
        <f t="shared" si="2080"/>
        <v>0</v>
      </c>
      <c r="V1571" s="179">
        <f t="shared" si="2080"/>
        <v>0</v>
      </c>
      <c r="W1571" s="179">
        <f t="shared" si="2080"/>
        <v>0</v>
      </c>
      <c r="X1571" s="179">
        <f t="shared" si="2080"/>
        <v>0</v>
      </c>
      <c r="Y1571" s="179">
        <f t="shared" si="2080"/>
        <v>0</v>
      </c>
      <c r="Z1571" s="179">
        <f t="shared" si="2080"/>
        <v>0</v>
      </c>
      <c r="AA1571" s="179">
        <f t="shared" si="2080"/>
        <v>0</v>
      </c>
      <c r="AB1571" s="179">
        <f t="shared" si="2080"/>
        <v>0</v>
      </c>
      <c r="AC1571" s="179">
        <f t="shared" si="2080"/>
        <v>0</v>
      </c>
      <c r="AD1571" s="179">
        <f t="shared" si="2080"/>
        <v>0</v>
      </c>
      <c r="AE1571" s="179">
        <f t="shared" si="2080"/>
        <v>0</v>
      </c>
      <c r="AF1571" s="179">
        <f t="shared" si="2080"/>
        <v>0</v>
      </c>
      <c r="AG1571" s="179">
        <f t="shared" si="2080"/>
        <v>0</v>
      </c>
      <c r="AH1571" s="179">
        <f t="shared" si="2080"/>
        <v>0</v>
      </c>
      <c r="AI1571" s="179">
        <f t="shared" si="2080"/>
        <v>0</v>
      </c>
      <c r="AJ1571" s="179">
        <f t="shared" si="2080"/>
        <v>0</v>
      </c>
      <c r="AK1571" s="179">
        <f t="shared" si="2080"/>
        <v>0</v>
      </c>
      <c r="AL1571" s="179">
        <f t="shared" si="2080"/>
        <v>0</v>
      </c>
      <c r="AM1571" s="179">
        <f t="shared" si="2080"/>
        <v>0</v>
      </c>
      <c r="AN1571" s="179">
        <f t="shared" si="2080"/>
        <v>0</v>
      </c>
      <c r="AO1571" s="179">
        <f t="shared" si="2080"/>
        <v>0</v>
      </c>
      <c r="AP1571" s="179">
        <f t="shared" si="2080"/>
        <v>0</v>
      </c>
      <c r="AQ1571" s="179">
        <f t="shared" si="2080"/>
        <v>0</v>
      </c>
      <c r="AR1571" s="179">
        <f t="shared" si="2080"/>
        <v>0</v>
      </c>
      <c r="AS1571" s="179">
        <f t="shared" si="2080"/>
        <v>0</v>
      </c>
      <c r="AT1571" s="179">
        <f t="shared" si="2080"/>
        <v>0</v>
      </c>
      <c r="AU1571" s="179">
        <f t="shared" si="2080"/>
        <v>0</v>
      </c>
      <c r="AV1571" s="179">
        <f t="shared" si="2080"/>
        <v>0</v>
      </c>
      <c r="AW1571" s="179">
        <f t="shared" si="2080"/>
        <v>0</v>
      </c>
      <c r="AX1571" s="179">
        <f t="shared" si="2080"/>
        <v>0</v>
      </c>
      <c r="AY1571" s="179">
        <f t="shared" ref="AY1571:CD1571" si="2081">AY1536</f>
        <v>0</v>
      </c>
      <c r="AZ1571" s="179">
        <f t="shared" si="2081"/>
        <v>0</v>
      </c>
      <c r="BA1571" s="179">
        <f t="shared" si="2081"/>
        <v>0</v>
      </c>
      <c r="BB1571" s="179">
        <f t="shared" si="2081"/>
        <v>0</v>
      </c>
      <c r="BC1571" s="179">
        <f t="shared" si="2081"/>
        <v>0</v>
      </c>
      <c r="BD1571" s="179">
        <f t="shared" si="2081"/>
        <v>0</v>
      </c>
      <c r="BE1571" s="179">
        <f t="shared" si="2081"/>
        <v>0</v>
      </c>
      <c r="BF1571" s="179">
        <f t="shared" si="2081"/>
        <v>0</v>
      </c>
      <c r="BG1571" s="179">
        <f t="shared" si="2081"/>
        <v>0</v>
      </c>
      <c r="BH1571" s="179">
        <f t="shared" si="2081"/>
        <v>0</v>
      </c>
      <c r="BI1571" s="179">
        <f t="shared" si="2081"/>
        <v>0</v>
      </c>
      <c r="BJ1571" s="179">
        <f t="shared" si="2081"/>
        <v>0</v>
      </c>
      <c r="BK1571" s="179">
        <f t="shared" si="2081"/>
        <v>0</v>
      </c>
      <c r="BL1571" s="179">
        <f t="shared" si="2081"/>
        <v>0</v>
      </c>
      <c r="BM1571" s="179">
        <f t="shared" si="2081"/>
        <v>0</v>
      </c>
      <c r="BN1571" s="179">
        <f t="shared" si="2081"/>
        <v>0</v>
      </c>
      <c r="BO1571" s="179">
        <f t="shared" si="2081"/>
        <v>0</v>
      </c>
      <c r="BP1571" s="179">
        <f t="shared" si="2081"/>
        <v>0</v>
      </c>
      <c r="BQ1571" s="179">
        <f t="shared" si="2081"/>
        <v>0</v>
      </c>
      <c r="BR1571" s="179">
        <f t="shared" si="2081"/>
        <v>0</v>
      </c>
      <c r="BS1571" s="179">
        <f t="shared" si="2081"/>
        <v>0</v>
      </c>
      <c r="BT1571" s="179">
        <f t="shared" si="2081"/>
        <v>0</v>
      </c>
      <c r="BU1571" s="179">
        <f t="shared" si="2081"/>
        <v>0</v>
      </c>
      <c r="BV1571" s="179">
        <f t="shared" si="2081"/>
        <v>0</v>
      </c>
      <c r="BW1571" s="179">
        <f t="shared" si="2081"/>
        <v>0</v>
      </c>
      <c r="BX1571" s="179">
        <f t="shared" si="2081"/>
        <v>0</v>
      </c>
      <c r="BY1571" s="179">
        <f t="shared" si="2081"/>
        <v>0</v>
      </c>
      <c r="BZ1571" s="179">
        <f t="shared" si="2081"/>
        <v>0</v>
      </c>
      <c r="CA1571" s="179">
        <f t="shared" si="2081"/>
        <v>0</v>
      </c>
      <c r="CB1571" s="179">
        <f t="shared" si="2081"/>
        <v>0</v>
      </c>
      <c r="CC1571" s="179">
        <f t="shared" si="2081"/>
        <v>0</v>
      </c>
      <c r="CD1571" s="179">
        <f t="shared" si="2081"/>
        <v>0</v>
      </c>
      <c r="CE1571" s="179">
        <f t="shared" ref="CE1571:CL1571" si="2082">CE1536</f>
        <v>0</v>
      </c>
      <c r="CF1571" s="179">
        <f t="shared" si="2082"/>
        <v>0</v>
      </c>
      <c r="CG1571" s="179">
        <f t="shared" si="2082"/>
        <v>0</v>
      </c>
      <c r="CH1571" s="179">
        <f t="shared" si="2082"/>
        <v>0</v>
      </c>
      <c r="CI1571" s="179">
        <f t="shared" si="2082"/>
        <v>0</v>
      </c>
      <c r="CJ1571" s="179">
        <f t="shared" si="2082"/>
        <v>0</v>
      </c>
      <c r="CK1571" s="179">
        <f t="shared" si="2082"/>
        <v>0</v>
      </c>
      <c r="CL1571" s="179">
        <f t="shared" si="2082"/>
        <v>0</v>
      </c>
      <c r="CN1571" s="60"/>
      <c r="CO1571" s="179">
        <f t="shared" ref="CO1571:DL1571" si="2083">CO1536</f>
        <v>0</v>
      </c>
      <c r="CP1571" s="179">
        <f t="shared" si="2083"/>
        <v>0</v>
      </c>
      <c r="CQ1571" s="179">
        <f t="shared" si="2083"/>
        <v>0</v>
      </c>
      <c r="CR1571" s="179">
        <f t="shared" si="2083"/>
        <v>0</v>
      </c>
      <c r="CS1571" s="179">
        <f t="shared" si="2083"/>
        <v>0</v>
      </c>
      <c r="CT1571" s="179">
        <f t="shared" si="2083"/>
        <v>0</v>
      </c>
      <c r="CU1571" s="179">
        <f t="shared" si="2083"/>
        <v>0</v>
      </c>
      <c r="CV1571" s="179">
        <f t="shared" si="2083"/>
        <v>0</v>
      </c>
      <c r="CW1571" s="179">
        <f t="shared" si="2083"/>
        <v>0</v>
      </c>
      <c r="CX1571" s="179">
        <f t="shared" si="2083"/>
        <v>0</v>
      </c>
      <c r="CY1571" s="179">
        <f t="shared" si="2083"/>
        <v>0</v>
      </c>
      <c r="CZ1571" s="179">
        <f t="shared" si="2083"/>
        <v>0</v>
      </c>
      <c r="DA1571" s="179">
        <f t="shared" si="2083"/>
        <v>0</v>
      </c>
      <c r="DB1571" s="179">
        <f t="shared" si="2083"/>
        <v>0</v>
      </c>
      <c r="DC1571" s="179">
        <f t="shared" si="2083"/>
        <v>0</v>
      </c>
      <c r="DD1571" s="179">
        <f t="shared" si="2083"/>
        <v>0</v>
      </c>
      <c r="DE1571" s="179">
        <f t="shared" si="2083"/>
        <v>0</v>
      </c>
      <c r="DF1571" s="179">
        <f t="shared" si="2083"/>
        <v>0</v>
      </c>
      <c r="DG1571" s="179">
        <f t="shared" si="2083"/>
        <v>0</v>
      </c>
      <c r="DH1571" s="179">
        <f t="shared" si="2083"/>
        <v>0</v>
      </c>
      <c r="DI1571" s="179">
        <f t="shared" si="2083"/>
        <v>0</v>
      </c>
      <c r="DJ1571" s="179">
        <f t="shared" si="2083"/>
        <v>0</v>
      </c>
      <c r="DK1571" s="179">
        <f t="shared" si="2083"/>
        <v>0</v>
      </c>
      <c r="DL1571" s="179">
        <f t="shared" si="2083"/>
        <v>0</v>
      </c>
    </row>
    <row r="1572" spans="1:116" x14ac:dyDescent="0.4">
      <c r="B1572" t="s">
        <v>332</v>
      </c>
      <c r="D1572" t="s">
        <v>770</v>
      </c>
      <c r="E1572" s="8" t="str">
        <f t="shared" ref="E1572" si="2084">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770</v>
      </c>
      <c r="E1573" s="8" t="str">
        <f t="shared" si="2025"/>
        <v>1573 LAMORTR-S</v>
      </c>
      <c r="G1573" s="136" t="str">
        <f>G1538</f>
        <v>Secondary revenue driver</v>
      </c>
      <c r="H1573" s="12"/>
      <c r="I1573" s="60"/>
      <c r="J1573" s="60"/>
      <c r="K1573" s="15"/>
      <c r="L1573" s="15"/>
      <c r="M1573" s="15"/>
      <c r="N1573" s="15"/>
      <c r="O1573" s="15"/>
      <c r="P1573" s="15"/>
      <c r="R1573" s="15"/>
      <c r="S1573" s="4" t="str">
        <f t="shared" ref="S1573:AX1573" si="2085">ADDRESS(ROW(S1554),COLUMN(S1554),2)</f>
        <v>S$1554</v>
      </c>
      <c r="T1573" s="4" t="str">
        <f t="shared" si="2085"/>
        <v>T$1554</v>
      </c>
      <c r="U1573" s="4" t="str">
        <f t="shared" si="2085"/>
        <v>U$1554</v>
      </c>
      <c r="V1573" s="4" t="str">
        <f t="shared" si="2085"/>
        <v>V$1554</v>
      </c>
      <c r="W1573" s="4" t="str">
        <f t="shared" si="2085"/>
        <v>W$1554</v>
      </c>
      <c r="X1573" s="4" t="str">
        <f t="shared" si="2085"/>
        <v>X$1554</v>
      </c>
      <c r="Y1573" s="4" t="str">
        <f t="shared" si="2085"/>
        <v>Y$1554</v>
      </c>
      <c r="Z1573" s="4" t="str">
        <f t="shared" si="2085"/>
        <v>Z$1554</v>
      </c>
      <c r="AA1573" s="4" t="str">
        <f t="shared" si="2085"/>
        <v>AA$1554</v>
      </c>
      <c r="AB1573" s="4" t="str">
        <f t="shared" si="2085"/>
        <v>AB$1554</v>
      </c>
      <c r="AC1573" s="4" t="str">
        <f t="shared" si="2085"/>
        <v>AC$1554</v>
      </c>
      <c r="AD1573" s="4" t="str">
        <f t="shared" si="2085"/>
        <v>AD$1554</v>
      </c>
      <c r="AE1573" s="4" t="str">
        <f t="shared" si="2085"/>
        <v>AE$1554</v>
      </c>
      <c r="AF1573" s="4" t="str">
        <f t="shared" si="2085"/>
        <v>AF$1554</v>
      </c>
      <c r="AG1573" s="4" t="str">
        <f t="shared" si="2085"/>
        <v>AG$1554</v>
      </c>
      <c r="AH1573" s="4" t="str">
        <f t="shared" si="2085"/>
        <v>AH$1554</v>
      </c>
      <c r="AI1573" s="4" t="str">
        <f t="shared" si="2085"/>
        <v>AI$1554</v>
      </c>
      <c r="AJ1573" s="4" t="str">
        <f t="shared" si="2085"/>
        <v>AJ$1554</v>
      </c>
      <c r="AK1573" s="4" t="str">
        <f t="shared" si="2085"/>
        <v>AK$1554</v>
      </c>
      <c r="AL1573" s="4" t="str">
        <f t="shared" si="2085"/>
        <v>AL$1554</v>
      </c>
      <c r="AM1573" s="4" t="str">
        <f t="shared" si="2085"/>
        <v>AM$1554</v>
      </c>
      <c r="AN1573" s="4" t="str">
        <f t="shared" si="2085"/>
        <v>AN$1554</v>
      </c>
      <c r="AO1573" s="4" t="str">
        <f t="shared" si="2085"/>
        <v>AO$1554</v>
      </c>
      <c r="AP1573" s="4" t="str">
        <f t="shared" si="2085"/>
        <v>AP$1554</v>
      </c>
      <c r="AQ1573" s="4" t="str">
        <f t="shared" si="2085"/>
        <v>AQ$1554</v>
      </c>
      <c r="AR1573" s="4" t="str">
        <f t="shared" si="2085"/>
        <v>AR$1554</v>
      </c>
      <c r="AS1573" s="4" t="str">
        <f t="shared" si="2085"/>
        <v>AS$1554</v>
      </c>
      <c r="AT1573" s="4" t="str">
        <f t="shared" si="2085"/>
        <v>AT$1554</v>
      </c>
      <c r="AU1573" s="4" t="str">
        <f t="shared" si="2085"/>
        <v>AU$1554</v>
      </c>
      <c r="AV1573" s="4" t="str">
        <f t="shared" si="2085"/>
        <v>AV$1554</v>
      </c>
      <c r="AW1573" s="4" t="str">
        <f t="shared" si="2085"/>
        <v>AW$1554</v>
      </c>
      <c r="AX1573" s="4" t="str">
        <f t="shared" si="2085"/>
        <v>AX$1554</v>
      </c>
      <c r="AY1573" s="4" t="str">
        <f t="shared" ref="AY1573:CD1573" si="2086">ADDRESS(ROW(AY1554),COLUMN(AY1554),2)</f>
        <v>AY$1554</v>
      </c>
      <c r="AZ1573" s="4" t="str">
        <f t="shared" si="2086"/>
        <v>AZ$1554</v>
      </c>
      <c r="BA1573" s="4" t="str">
        <f t="shared" si="2086"/>
        <v>BA$1554</v>
      </c>
      <c r="BB1573" s="4" t="str">
        <f t="shared" si="2086"/>
        <v>BB$1554</v>
      </c>
      <c r="BC1573" s="4" t="str">
        <f t="shared" si="2086"/>
        <v>BC$1554</v>
      </c>
      <c r="BD1573" s="4" t="str">
        <f t="shared" si="2086"/>
        <v>BD$1554</v>
      </c>
      <c r="BE1573" s="4" t="str">
        <f t="shared" si="2086"/>
        <v>BE$1554</v>
      </c>
      <c r="BF1573" s="4" t="str">
        <f t="shared" si="2086"/>
        <v>BF$1554</v>
      </c>
      <c r="BG1573" s="4" t="str">
        <f t="shared" si="2086"/>
        <v>BG$1554</v>
      </c>
      <c r="BH1573" s="4" t="str">
        <f t="shared" si="2086"/>
        <v>BH$1554</v>
      </c>
      <c r="BI1573" s="4" t="str">
        <f t="shared" si="2086"/>
        <v>BI$1554</v>
      </c>
      <c r="BJ1573" s="4" t="str">
        <f t="shared" si="2086"/>
        <v>BJ$1554</v>
      </c>
      <c r="BK1573" s="4" t="str">
        <f t="shared" si="2086"/>
        <v>BK$1554</v>
      </c>
      <c r="BL1573" s="4" t="str">
        <f t="shared" si="2086"/>
        <v>BL$1554</v>
      </c>
      <c r="BM1573" s="4" t="str">
        <f t="shared" si="2086"/>
        <v>BM$1554</v>
      </c>
      <c r="BN1573" s="4" t="str">
        <f t="shared" si="2086"/>
        <v>BN$1554</v>
      </c>
      <c r="BO1573" s="4" t="str">
        <f t="shared" si="2086"/>
        <v>BO$1554</v>
      </c>
      <c r="BP1573" s="4" t="str">
        <f t="shared" si="2086"/>
        <v>BP$1554</v>
      </c>
      <c r="BQ1573" s="4" t="str">
        <f t="shared" si="2086"/>
        <v>BQ$1554</v>
      </c>
      <c r="BR1573" s="4" t="str">
        <f t="shared" si="2086"/>
        <v>BR$1554</v>
      </c>
      <c r="BS1573" s="4" t="str">
        <f t="shared" si="2086"/>
        <v>BS$1554</v>
      </c>
      <c r="BT1573" s="4" t="str">
        <f t="shared" si="2086"/>
        <v>BT$1554</v>
      </c>
      <c r="BU1573" s="4" t="str">
        <f t="shared" si="2086"/>
        <v>BU$1554</v>
      </c>
      <c r="BV1573" s="4" t="str">
        <f t="shared" si="2086"/>
        <v>BV$1554</v>
      </c>
      <c r="BW1573" s="4" t="str">
        <f t="shared" si="2086"/>
        <v>BW$1554</v>
      </c>
      <c r="BX1573" s="4" t="str">
        <f t="shared" si="2086"/>
        <v>BX$1554</v>
      </c>
      <c r="BY1573" s="4" t="str">
        <f t="shared" si="2086"/>
        <v>BY$1554</v>
      </c>
      <c r="BZ1573" s="4" t="str">
        <f t="shared" si="2086"/>
        <v>BZ$1554</v>
      </c>
      <c r="CA1573" s="4" t="str">
        <f t="shared" si="2086"/>
        <v>CA$1554</v>
      </c>
      <c r="CB1573" s="4" t="str">
        <f t="shared" si="2086"/>
        <v>CB$1554</v>
      </c>
      <c r="CC1573" s="4" t="str">
        <f t="shared" si="2086"/>
        <v>CC$1554</v>
      </c>
      <c r="CD1573" s="4" t="str">
        <f t="shared" si="2086"/>
        <v>CD$1554</v>
      </c>
      <c r="CE1573" s="4" t="str">
        <f t="shared" ref="CE1573:CL1573" si="2087">ADDRESS(ROW(CE1554),COLUMN(CE1554),2)</f>
        <v>CE$1554</v>
      </c>
      <c r="CF1573" s="4" t="str">
        <f t="shared" si="2087"/>
        <v>CF$1554</v>
      </c>
      <c r="CG1573" s="4" t="str">
        <f t="shared" si="2087"/>
        <v>CG$1554</v>
      </c>
      <c r="CH1573" s="4" t="str">
        <f t="shared" si="2087"/>
        <v>CH$1554</v>
      </c>
      <c r="CI1573" s="4" t="str">
        <f t="shared" si="2087"/>
        <v>CI$1554</v>
      </c>
      <c r="CJ1573" s="4" t="str">
        <f t="shared" si="2087"/>
        <v>CJ$1554</v>
      </c>
      <c r="CK1573" s="4" t="str">
        <f t="shared" si="2087"/>
        <v>CK$1554</v>
      </c>
      <c r="CL1573" s="4" t="str">
        <f t="shared" si="2087"/>
        <v>CL$1554</v>
      </c>
      <c r="CN1573" s="60"/>
      <c r="CO1573" s="4" t="str">
        <f t="shared" ref="CO1573:DL1573" si="2088">ADDRESS(ROW(CO1554),COLUMN(CO1554),2)</f>
        <v>CO$1554</v>
      </c>
      <c r="CP1573" s="4" t="str">
        <f t="shared" si="2088"/>
        <v>CP$1554</v>
      </c>
      <c r="CQ1573" s="4" t="str">
        <f t="shared" si="2088"/>
        <v>CQ$1554</v>
      </c>
      <c r="CR1573" s="4" t="str">
        <f t="shared" si="2088"/>
        <v>CR$1554</v>
      </c>
      <c r="CS1573" s="4" t="str">
        <f t="shared" si="2088"/>
        <v>CS$1554</v>
      </c>
      <c r="CT1573" s="4" t="str">
        <f t="shared" si="2088"/>
        <v>CT$1554</v>
      </c>
      <c r="CU1573" s="4" t="str">
        <f t="shared" si="2088"/>
        <v>CU$1554</v>
      </c>
      <c r="CV1573" s="4" t="str">
        <f t="shared" si="2088"/>
        <v>CV$1554</v>
      </c>
      <c r="CW1573" s="4" t="str">
        <f t="shared" si="2088"/>
        <v>CW$1554</v>
      </c>
      <c r="CX1573" s="4" t="str">
        <f t="shared" si="2088"/>
        <v>CX$1554</v>
      </c>
      <c r="CY1573" s="4" t="str">
        <f t="shared" si="2088"/>
        <v>CY$1554</v>
      </c>
      <c r="CZ1573" s="4" t="str">
        <f t="shared" si="2088"/>
        <v>CZ$1554</v>
      </c>
      <c r="DA1573" s="4" t="str">
        <f t="shared" si="2088"/>
        <v>DA$1554</v>
      </c>
      <c r="DB1573" s="4" t="str">
        <f t="shared" si="2088"/>
        <v>DB$1554</v>
      </c>
      <c r="DC1573" s="4" t="str">
        <f t="shared" si="2088"/>
        <v>DC$1554</v>
      </c>
      <c r="DD1573" s="4" t="str">
        <f t="shared" si="2088"/>
        <v>DD$1554</v>
      </c>
      <c r="DE1573" s="4" t="str">
        <f t="shared" si="2088"/>
        <v>DE$1554</v>
      </c>
      <c r="DF1573" s="4" t="str">
        <f t="shared" si="2088"/>
        <v>DF$1554</v>
      </c>
      <c r="DG1573" s="4" t="str">
        <f t="shared" si="2088"/>
        <v>DG$1554</v>
      </c>
      <c r="DH1573" s="4" t="str">
        <f t="shared" si="2088"/>
        <v>DH$1554</v>
      </c>
      <c r="DI1573" s="4" t="str">
        <f t="shared" si="2088"/>
        <v>DI$1554</v>
      </c>
      <c r="DJ1573" s="4" t="str">
        <f t="shared" si="2088"/>
        <v>DJ$1554</v>
      </c>
      <c r="DK1573" s="4" t="str">
        <f t="shared" si="2088"/>
        <v>DK$1554</v>
      </c>
      <c r="DL1573" s="4" t="str">
        <f t="shared" si="2088"/>
        <v>DL$1554</v>
      </c>
    </row>
    <row r="1574" spans="1:116" x14ac:dyDescent="0.4">
      <c r="B1574" t="s">
        <v>332</v>
      </c>
      <c r="D1574" t="s">
        <v>770</v>
      </c>
      <c r="E1574" s="8" t="str">
        <f t="shared" si="2025"/>
        <v>1574 LAMORTR-S</v>
      </c>
      <c r="G1574" s="136" t="str">
        <f>G1539</f>
        <v>Secondary volume driver</v>
      </c>
      <c r="H1574" s="12"/>
      <c r="I1574" s="60"/>
      <c r="J1574" s="60"/>
      <c r="K1574" s="15"/>
      <c r="L1574" s="15"/>
      <c r="M1574" s="15"/>
      <c r="N1574" s="15"/>
      <c r="O1574" s="15"/>
      <c r="P1574" s="15"/>
      <c r="R1574" s="15"/>
      <c r="S1574" s="179" t="str">
        <f t="shared" ref="S1574:AX1574" si="2089">S1539</f>
        <v>S$19</v>
      </c>
      <c r="T1574" s="179" t="str">
        <f t="shared" si="2089"/>
        <v>T$19</v>
      </c>
      <c r="U1574" s="179" t="str">
        <f t="shared" si="2089"/>
        <v>U$19</v>
      </c>
      <c r="V1574" s="179" t="str">
        <f t="shared" si="2089"/>
        <v>V$19</v>
      </c>
      <c r="W1574" s="179" t="str">
        <f t="shared" si="2089"/>
        <v>W$19</v>
      </c>
      <c r="X1574" s="179" t="str">
        <f t="shared" si="2089"/>
        <v>X$19</v>
      </c>
      <c r="Y1574" s="179" t="str">
        <f t="shared" si="2089"/>
        <v>Y$19</v>
      </c>
      <c r="Z1574" s="179" t="str">
        <f t="shared" si="2089"/>
        <v>Z$19</v>
      </c>
      <c r="AA1574" s="179" t="str">
        <f t="shared" si="2089"/>
        <v>AA$19</v>
      </c>
      <c r="AB1574" s="179" t="str">
        <f t="shared" si="2089"/>
        <v>AB$19</v>
      </c>
      <c r="AC1574" s="179" t="str">
        <f t="shared" si="2089"/>
        <v>AC$19</v>
      </c>
      <c r="AD1574" s="179" t="str">
        <f t="shared" si="2089"/>
        <v>AD$19</v>
      </c>
      <c r="AE1574" s="179" t="str">
        <f t="shared" si="2089"/>
        <v>AE$19</v>
      </c>
      <c r="AF1574" s="179" t="str">
        <f t="shared" si="2089"/>
        <v>AF$19</v>
      </c>
      <c r="AG1574" s="179" t="str">
        <f t="shared" si="2089"/>
        <v>AG$19</v>
      </c>
      <c r="AH1574" s="179" t="str">
        <f t="shared" si="2089"/>
        <v>AH$19</v>
      </c>
      <c r="AI1574" s="179" t="str">
        <f t="shared" si="2089"/>
        <v>AI$19</v>
      </c>
      <c r="AJ1574" s="179" t="str">
        <f t="shared" si="2089"/>
        <v>AJ$19</v>
      </c>
      <c r="AK1574" s="179" t="str">
        <f t="shared" si="2089"/>
        <v>AK$19</v>
      </c>
      <c r="AL1574" s="179" t="str">
        <f t="shared" si="2089"/>
        <v>AL$19</v>
      </c>
      <c r="AM1574" s="179" t="str">
        <f t="shared" si="2089"/>
        <v>AM$19</v>
      </c>
      <c r="AN1574" s="179" t="str">
        <f t="shared" si="2089"/>
        <v>AN$19</v>
      </c>
      <c r="AO1574" s="179" t="str">
        <f t="shared" si="2089"/>
        <v>AO$19</v>
      </c>
      <c r="AP1574" s="179" t="str">
        <f t="shared" si="2089"/>
        <v>AP$19</v>
      </c>
      <c r="AQ1574" s="179" t="str">
        <f t="shared" si="2089"/>
        <v>AQ$19</v>
      </c>
      <c r="AR1574" s="179" t="str">
        <f t="shared" si="2089"/>
        <v>AR$19</v>
      </c>
      <c r="AS1574" s="179" t="str">
        <f t="shared" si="2089"/>
        <v>AS$19</v>
      </c>
      <c r="AT1574" s="179" t="str">
        <f t="shared" si="2089"/>
        <v>AT$19</v>
      </c>
      <c r="AU1574" s="179" t="str">
        <f t="shared" si="2089"/>
        <v>AU$19</v>
      </c>
      <c r="AV1574" s="179" t="str">
        <f t="shared" si="2089"/>
        <v>AV$19</v>
      </c>
      <c r="AW1574" s="179" t="str">
        <f t="shared" si="2089"/>
        <v>AW$19</v>
      </c>
      <c r="AX1574" s="179" t="str">
        <f t="shared" si="2089"/>
        <v>AX$19</v>
      </c>
      <c r="AY1574" s="179" t="str">
        <f t="shared" ref="AY1574:CD1574" si="2090">AY1539</f>
        <v>AY$19</v>
      </c>
      <c r="AZ1574" s="179" t="str">
        <f t="shared" si="2090"/>
        <v>AZ$19</v>
      </c>
      <c r="BA1574" s="179" t="str">
        <f t="shared" si="2090"/>
        <v>BA$19</v>
      </c>
      <c r="BB1574" s="179" t="str">
        <f t="shared" si="2090"/>
        <v>BB$19</v>
      </c>
      <c r="BC1574" s="179" t="str">
        <f t="shared" si="2090"/>
        <v>BC$19</v>
      </c>
      <c r="BD1574" s="179" t="str">
        <f t="shared" si="2090"/>
        <v>BD$19</v>
      </c>
      <c r="BE1574" s="179" t="str">
        <f t="shared" si="2090"/>
        <v>BE$19</v>
      </c>
      <c r="BF1574" s="179" t="str">
        <f t="shared" si="2090"/>
        <v>BF$19</v>
      </c>
      <c r="BG1574" s="179" t="str">
        <f t="shared" si="2090"/>
        <v>BG$19</v>
      </c>
      <c r="BH1574" s="179" t="str">
        <f t="shared" si="2090"/>
        <v>BH$19</v>
      </c>
      <c r="BI1574" s="179" t="str">
        <f t="shared" si="2090"/>
        <v>BI$19</v>
      </c>
      <c r="BJ1574" s="179" t="str">
        <f t="shared" si="2090"/>
        <v>BJ$19</v>
      </c>
      <c r="BK1574" s="179" t="str">
        <f t="shared" si="2090"/>
        <v>BK$19</v>
      </c>
      <c r="BL1574" s="179" t="str">
        <f t="shared" si="2090"/>
        <v>BL$19</v>
      </c>
      <c r="BM1574" s="179" t="str">
        <f t="shared" si="2090"/>
        <v>BM$19</v>
      </c>
      <c r="BN1574" s="179" t="str">
        <f t="shared" si="2090"/>
        <v>BN$19</v>
      </c>
      <c r="BO1574" s="179" t="str">
        <f t="shared" si="2090"/>
        <v>BO$19</v>
      </c>
      <c r="BP1574" s="179" t="str">
        <f t="shared" si="2090"/>
        <v>BP$19</v>
      </c>
      <c r="BQ1574" s="179" t="str">
        <f t="shared" si="2090"/>
        <v>BQ$19</v>
      </c>
      <c r="BR1574" s="179" t="str">
        <f t="shared" si="2090"/>
        <v>BR$19</v>
      </c>
      <c r="BS1574" s="179" t="str">
        <f t="shared" si="2090"/>
        <v>BS$19</v>
      </c>
      <c r="BT1574" s="179" t="str">
        <f t="shared" si="2090"/>
        <v>BT$19</v>
      </c>
      <c r="BU1574" s="179" t="str">
        <f t="shared" si="2090"/>
        <v>BU$19</v>
      </c>
      <c r="BV1574" s="179" t="str">
        <f t="shared" si="2090"/>
        <v>BV$19</v>
      </c>
      <c r="BW1574" s="179" t="str">
        <f t="shared" si="2090"/>
        <v>BW$19</v>
      </c>
      <c r="BX1574" s="179" t="str">
        <f t="shared" si="2090"/>
        <v>BX$19</v>
      </c>
      <c r="BY1574" s="179" t="str">
        <f t="shared" si="2090"/>
        <v>BY$19</v>
      </c>
      <c r="BZ1574" s="179" t="str">
        <f t="shared" si="2090"/>
        <v>BZ$19</v>
      </c>
      <c r="CA1574" s="179" t="str">
        <f t="shared" si="2090"/>
        <v>CA$19</v>
      </c>
      <c r="CB1574" s="179" t="str">
        <f t="shared" si="2090"/>
        <v>CB$19</v>
      </c>
      <c r="CC1574" s="179" t="str">
        <f t="shared" si="2090"/>
        <v>CC$19</v>
      </c>
      <c r="CD1574" s="179" t="str">
        <f t="shared" si="2090"/>
        <v>CD$19</v>
      </c>
      <c r="CE1574" s="179" t="str">
        <f t="shared" ref="CE1574:CL1574" si="2091">CE1539</f>
        <v>CE$19</v>
      </c>
      <c r="CF1574" s="179" t="str">
        <f t="shared" si="2091"/>
        <v>CF$19</v>
      </c>
      <c r="CG1574" s="179" t="str">
        <f t="shared" si="2091"/>
        <v>CG$19</v>
      </c>
      <c r="CH1574" s="179" t="str">
        <f t="shared" si="2091"/>
        <v>CH$19</v>
      </c>
      <c r="CI1574" s="179" t="str">
        <f t="shared" si="2091"/>
        <v>CI$19</v>
      </c>
      <c r="CJ1574" s="179" t="str">
        <f t="shared" si="2091"/>
        <v>CJ$19</v>
      </c>
      <c r="CK1574" s="179" t="str">
        <f t="shared" si="2091"/>
        <v>CK$19</v>
      </c>
      <c r="CL1574" s="179" t="str">
        <f t="shared" si="2091"/>
        <v>CL$19</v>
      </c>
      <c r="CN1574" s="60"/>
      <c r="CO1574" s="179" t="str">
        <f t="shared" ref="CO1574:DL1574" si="2092">CO1539</f>
        <v>CO$19</v>
      </c>
      <c r="CP1574" s="179" t="str">
        <f t="shared" si="2092"/>
        <v>CP$19</v>
      </c>
      <c r="CQ1574" s="179" t="str">
        <f t="shared" si="2092"/>
        <v>CQ$19</v>
      </c>
      <c r="CR1574" s="179" t="str">
        <f t="shared" si="2092"/>
        <v>CR$19</v>
      </c>
      <c r="CS1574" s="179" t="str">
        <f t="shared" si="2092"/>
        <v>CS$19</v>
      </c>
      <c r="CT1574" s="179" t="str">
        <f t="shared" si="2092"/>
        <v>CT$19</v>
      </c>
      <c r="CU1574" s="179" t="str">
        <f t="shared" si="2092"/>
        <v>CU$19</v>
      </c>
      <c r="CV1574" s="179" t="str">
        <f t="shared" si="2092"/>
        <v>CV$19</v>
      </c>
      <c r="CW1574" s="179" t="str">
        <f t="shared" si="2092"/>
        <v>CW$19</v>
      </c>
      <c r="CX1574" s="179" t="str">
        <f t="shared" si="2092"/>
        <v>CX$19</v>
      </c>
      <c r="CY1574" s="179" t="str">
        <f t="shared" si="2092"/>
        <v>CY$19</v>
      </c>
      <c r="CZ1574" s="179" t="str">
        <f t="shared" si="2092"/>
        <v>CZ$19</v>
      </c>
      <c r="DA1574" s="179" t="str">
        <f t="shared" si="2092"/>
        <v>DA$19</v>
      </c>
      <c r="DB1574" s="179" t="str">
        <f t="shared" si="2092"/>
        <v>DB$19</v>
      </c>
      <c r="DC1574" s="179" t="str">
        <f t="shared" si="2092"/>
        <v>DC$19</v>
      </c>
      <c r="DD1574" s="179" t="str">
        <f t="shared" si="2092"/>
        <v>DD$19</v>
      </c>
      <c r="DE1574" s="179" t="str">
        <f t="shared" si="2092"/>
        <v>DE$19</v>
      </c>
      <c r="DF1574" s="179" t="str">
        <f t="shared" si="2092"/>
        <v>DF$19</v>
      </c>
      <c r="DG1574" s="179" t="str">
        <f t="shared" si="2092"/>
        <v>DG$19</v>
      </c>
      <c r="DH1574" s="179" t="str">
        <f t="shared" si="2092"/>
        <v>DH$19</v>
      </c>
      <c r="DI1574" s="179" t="str">
        <f t="shared" si="2092"/>
        <v>DI$19</v>
      </c>
      <c r="DJ1574" s="179" t="str">
        <f t="shared" si="2092"/>
        <v>DJ$19</v>
      </c>
      <c r="DK1574" s="179" t="str">
        <f t="shared" si="2092"/>
        <v>DK$19</v>
      </c>
      <c r="DL1574" s="179" t="str">
        <f t="shared" si="2092"/>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93">S$20</f>
        <v>S$16</v>
      </c>
      <c r="T1579" s="199" t="str">
        <f t="shared" si="2093"/>
        <v>T$16</v>
      </c>
      <c r="U1579" s="199" t="str">
        <f t="shared" si="2093"/>
        <v>U$16</v>
      </c>
      <c r="V1579" s="199" t="str">
        <f t="shared" si="2093"/>
        <v>V$16</v>
      </c>
      <c r="W1579" s="199" t="str">
        <f t="shared" si="2093"/>
        <v>W$16</v>
      </c>
      <c r="X1579" s="199" t="str">
        <f t="shared" si="2093"/>
        <v>X$16</v>
      </c>
      <c r="Y1579" s="199" t="str">
        <f t="shared" si="2093"/>
        <v>Y$16</v>
      </c>
      <c r="Z1579" s="199" t="str">
        <f t="shared" si="2093"/>
        <v>Z$16</v>
      </c>
      <c r="AA1579" s="199" t="str">
        <f t="shared" si="2093"/>
        <v>AA$16</v>
      </c>
      <c r="AB1579" s="199" t="str">
        <f t="shared" si="2093"/>
        <v>AB$16</v>
      </c>
      <c r="AC1579" s="199" t="str">
        <f t="shared" si="2093"/>
        <v>AC$16</v>
      </c>
      <c r="AD1579" s="199" t="str">
        <f t="shared" si="2093"/>
        <v>AD$16</v>
      </c>
      <c r="AE1579" s="199" t="str">
        <f t="shared" si="2093"/>
        <v>AE$16</v>
      </c>
      <c r="AF1579" s="199" t="str">
        <f t="shared" si="2093"/>
        <v>AF$16</v>
      </c>
      <c r="AG1579" s="199" t="str">
        <f t="shared" si="2093"/>
        <v>AG$16</v>
      </c>
      <c r="AH1579" s="199" t="str">
        <f t="shared" si="2093"/>
        <v>AH$16</v>
      </c>
      <c r="AI1579" s="199" t="str">
        <f t="shared" si="2093"/>
        <v>AI$16</v>
      </c>
      <c r="AJ1579" s="199" t="str">
        <f t="shared" si="2093"/>
        <v>AJ$16</v>
      </c>
      <c r="AK1579" s="199" t="str">
        <f t="shared" si="2093"/>
        <v>AK$16</v>
      </c>
      <c r="AL1579" s="199" t="str">
        <f t="shared" si="2093"/>
        <v>AL$16</v>
      </c>
      <c r="AM1579" s="199" t="str">
        <f t="shared" si="2093"/>
        <v>AM$16</v>
      </c>
      <c r="AN1579" s="199" t="str">
        <f t="shared" si="2093"/>
        <v>AN$16</v>
      </c>
      <c r="AO1579" s="199" t="str">
        <f t="shared" si="2093"/>
        <v>AO$16</v>
      </c>
      <c r="AP1579" s="199" t="str">
        <f t="shared" si="2093"/>
        <v>AP$16</v>
      </c>
      <c r="AQ1579" s="199" t="str">
        <f t="shared" si="2093"/>
        <v>AQ$16</v>
      </c>
      <c r="AR1579" s="199" t="str">
        <f t="shared" si="2093"/>
        <v>AR$16</v>
      </c>
      <c r="AS1579" s="199" t="str">
        <f t="shared" si="2093"/>
        <v>AS$16</v>
      </c>
      <c r="AT1579" s="199" t="str">
        <f t="shared" si="2093"/>
        <v>AT$16</v>
      </c>
      <c r="AU1579" s="199" t="str">
        <f t="shared" si="2093"/>
        <v>AU$16</v>
      </c>
      <c r="AV1579" s="199" t="str">
        <f t="shared" si="2093"/>
        <v>AV$16</v>
      </c>
      <c r="AW1579" s="199" t="str">
        <f t="shared" si="2093"/>
        <v>AW$16</v>
      </c>
      <c r="AX1579" s="199" t="str">
        <f t="shared" si="2093"/>
        <v>AX$16</v>
      </c>
      <c r="AY1579" s="199" t="str">
        <f t="shared" ref="AY1579:CD1579" si="2094">AY$20</f>
        <v>AY$16</v>
      </c>
      <c r="AZ1579" s="199" t="str">
        <f t="shared" si="2094"/>
        <v>AZ$16</v>
      </c>
      <c r="BA1579" s="199" t="str">
        <f t="shared" si="2094"/>
        <v>BA$16</v>
      </c>
      <c r="BB1579" s="199" t="str">
        <f t="shared" si="2094"/>
        <v>BB$16</v>
      </c>
      <c r="BC1579" s="199" t="str">
        <f t="shared" si="2094"/>
        <v>BC$16</v>
      </c>
      <c r="BD1579" s="199" t="str">
        <f t="shared" si="2094"/>
        <v>BD$16</v>
      </c>
      <c r="BE1579" s="199" t="str">
        <f t="shared" si="2094"/>
        <v>BE$16</v>
      </c>
      <c r="BF1579" s="199" t="str">
        <f t="shared" si="2094"/>
        <v>BF$16</v>
      </c>
      <c r="BG1579" s="199" t="str">
        <f t="shared" si="2094"/>
        <v>BG$16</v>
      </c>
      <c r="BH1579" s="199" t="str">
        <f t="shared" si="2094"/>
        <v>BH$16</v>
      </c>
      <c r="BI1579" s="199" t="str">
        <f t="shared" si="2094"/>
        <v>BI$16</v>
      </c>
      <c r="BJ1579" s="199" t="str">
        <f t="shared" si="2094"/>
        <v>BJ$16</v>
      </c>
      <c r="BK1579" s="199" t="str">
        <f t="shared" si="2094"/>
        <v>BK$16</v>
      </c>
      <c r="BL1579" s="199" t="str">
        <f t="shared" si="2094"/>
        <v>BL$16</v>
      </c>
      <c r="BM1579" s="199" t="str">
        <f t="shared" si="2094"/>
        <v>BM$16</v>
      </c>
      <c r="BN1579" s="199" t="str">
        <f t="shared" si="2094"/>
        <v>BN$16</v>
      </c>
      <c r="BO1579" s="199" t="str">
        <f t="shared" si="2094"/>
        <v>BO$16</v>
      </c>
      <c r="BP1579" s="199" t="str">
        <f t="shared" si="2094"/>
        <v>BP$16</v>
      </c>
      <c r="BQ1579" s="199" t="str">
        <f t="shared" si="2094"/>
        <v>BQ$16</v>
      </c>
      <c r="BR1579" s="199" t="str">
        <f t="shared" si="2094"/>
        <v>BR$16</v>
      </c>
      <c r="BS1579" s="199" t="str">
        <f t="shared" si="2094"/>
        <v>BS$16</v>
      </c>
      <c r="BT1579" s="199" t="str">
        <f t="shared" si="2094"/>
        <v>BT$16</v>
      </c>
      <c r="BU1579" s="199" t="str">
        <f t="shared" si="2094"/>
        <v>BU$16</v>
      </c>
      <c r="BV1579" s="199" t="str">
        <f t="shared" si="2094"/>
        <v>BV$16</v>
      </c>
      <c r="BW1579" s="199" t="str">
        <f t="shared" si="2094"/>
        <v>BW$16</v>
      </c>
      <c r="BX1579" s="199" t="str">
        <f t="shared" si="2094"/>
        <v>BX$16</v>
      </c>
      <c r="BY1579" s="199" t="str">
        <f t="shared" si="2094"/>
        <v>BY$16</v>
      </c>
      <c r="BZ1579" s="199" t="str">
        <f t="shared" si="2094"/>
        <v>BZ$16</v>
      </c>
      <c r="CA1579" s="199" t="str">
        <f t="shared" si="2094"/>
        <v>CA$16</v>
      </c>
      <c r="CB1579" s="199" t="str">
        <f t="shared" si="2094"/>
        <v>CB$16</v>
      </c>
      <c r="CC1579" s="199" t="str">
        <f t="shared" si="2094"/>
        <v>CC$16</v>
      </c>
      <c r="CD1579" s="199" t="str">
        <f t="shared" si="2094"/>
        <v>CD$16</v>
      </c>
      <c r="CE1579" s="199" t="str">
        <f t="shared" ref="CE1579:CL1579" si="2095">CE$20</f>
        <v>CE$16</v>
      </c>
      <c r="CF1579" s="199" t="str">
        <f t="shared" si="2095"/>
        <v>CF$16</v>
      </c>
      <c r="CG1579" s="199" t="str">
        <f t="shared" si="2095"/>
        <v>CG$16</v>
      </c>
      <c r="CH1579" s="199" t="str">
        <f t="shared" si="2095"/>
        <v>CH$16</v>
      </c>
      <c r="CI1579" s="199" t="str">
        <f t="shared" si="2095"/>
        <v>CI$16</v>
      </c>
      <c r="CJ1579" s="199" t="str">
        <f t="shared" si="2095"/>
        <v>CJ$16</v>
      </c>
      <c r="CK1579" s="199" t="str">
        <f t="shared" si="2095"/>
        <v>CK$16</v>
      </c>
      <c r="CL1579" s="199" t="str">
        <f t="shared" si="2095"/>
        <v>CL$16</v>
      </c>
      <c r="CN1579" s="176"/>
      <c r="CO1579" s="199" t="str">
        <f t="shared" ref="CO1579:DL1579" si="2096">CO$20</f>
        <v>CO$16</v>
      </c>
      <c r="CP1579" s="199" t="str">
        <f t="shared" si="2096"/>
        <v>CP$16</v>
      </c>
      <c r="CQ1579" s="199" t="str">
        <f t="shared" si="2096"/>
        <v>CQ$16</v>
      </c>
      <c r="CR1579" s="199" t="str">
        <f t="shared" si="2096"/>
        <v>CR$16</v>
      </c>
      <c r="CS1579" s="199" t="str">
        <f t="shared" si="2096"/>
        <v>CS$16</v>
      </c>
      <c r="CT1579" s="199" t="str">
        <f t="shared" si="2096"/>
        <v>CT$16</v>
      </c>
      <c r="CU1579" s="199" t="str">
        <f t="shared" si="2096"/>
        <v>CU$16</v>
      </c>
      <c r="CV1579" s="199" t="str">
        <f t="shared" si="2096"/>
        <v>CV$16</v>
      </c>
      <c r="CW1579" s="199" t="str">
        <f t="shared" si="2096"/>
        <v>CW$16</v>
      </c>
      <c r="CX1579" s="199" t="str">
        <f t="shared" si="2096"/>
        <v>CX$16</v>
      </c>
      <c r="CY1579" s="199" t="str">
        <f t="shared" si="2096"/>
        <v>CY$16</v>
      </c>
      <c r="CZ1579" s="199" t="str">
        <f t="shared" si="2096"/>
        <v>CZ$16</v>
      </c>
      <c r="DA1579" s="199" t="str">
        <f t="shared" si="2096"/>
        <v>DA$16</v>
      </c>
      <c r="DB1579" s="199" t="str">
        <f t="shared" si="2096"/>
        <v>DB$16</v>
      </c>
      <c r="DC1579" s="199" t="str">
        <f t="shared" si="2096"/>
        <v>DC$16</v>
      </c>
      <c r="DD1579" s="199" t="str">
        <f t="shared" si="2096"/>
        <v>DD$16</v>
      </c>
      <c r="DE1579" s="199" t="str">
        <f t="shared" si="2096"/>
        <v>DE$16</v>
      </c>
      <c r="DF1579" s="199" t="str">
        <f t="shared" si="2096"/>
        <v>DF$16</v>
      </c>
      <c r="DG1579" s="199" t="str">
        <f t="shared" si="2096"/>
        <v>DG$16</v>
      </c>
      <c r="DH1579" s="199" t="str">
        <f t="shared" si="2096"/>
        <v>DH$16</v>
      </c>
      <c r="DI1579" s="199" t="str">
        <f t="shared" si="2096"/>
        <v>DI$16</v>
      </c>
      <c r="DJ1579" s="199" t="str">
        <f t="shared" si="2096"/>
        <v>DJ$16</v>
      </c>
      <c r="DK1579" s="199" t="str">
        <f t="shared" si="2096"/>
        <v>DK$16</v>
      </c>
      <c r="DL1579" s="199" t="str">
        <f t="shared" si="2096"/>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97">S$21</f>
        <v>S$17</v>
      </c>
      <c r="T1580" s="199" t="str">
        <f t="shared" si="2097"/>
        <v>T$17</v>
      </c>
      <c r="U1580" s="199" t="str">
        <f t="shared" si="2097"/>
        <v>U$17</v>
      </c>
      <c r="V1580" s="199" t="str">
        <f t="shared" si="2097"/>
        <v>V$17</v>
      </c>
      <c r="W1580" s="199" t="str">
        <f t="shared" si="2097"/>
        <v>W$17</v>
      </c>
      <c r="X1580" s="199" t="str">
        <f t="shared" si="2097"/>
        <v>X$17</v>
      </c>
      <c r="Y1580" s="199" t="str">
        <f t="shared" si="2097"/>
        <v>Y$17</v>
      </c>
      <c r="Z1580" s="199" t="str">
        <f t="shared" si="2097"/>
        <v>Z$17</v>
      </c>
      <c r="AA1580" s="199" t="str">
        <f t="shared" si="2097"/>
        <v>AA$17</v>
      </c>
      <c r="AB1580" s="199" t="str">
        <f t="shared" si="2097"/>
        <v>AB$17</v>
      </c>
      <c r="AC1580" s="199" t="str">
        <f t="shared" si="2097"/>
        <v>AC$17</v>
      </c>
      <c r="AD1580" s="199" t="str">
        <f t="shared" si="2097"/>
        <v>AD$17</v>
      </c>
      <c r="AE1580" s="199" t="str">
        <f t="shared" si="2097"/>
        <v>AE$17</v>
      </c>
      <c r="AF1580" s="199" t="str">
        <f t="shared" si="2097"/>
        <v>AF$17</v>
      </c>
      <c r="AG1580" s="199" t="str">
        <f t="shared" si="2097"/>
        <v>AG$17</v>
      </c>
      <c r="AH1580" s="199" t="str">
        <f t="shared" si="2097"/>
        <v>AH$17</v>
      </c>
      <c r="AI1580" s="199" t="str">
        <f t="shared" si="2097"/>
        <v>AI$17</v>
      </c>
      <c r="AJ1580" s="199" t="str">
        <f t="shared" si="2097"/>
        <v>AJ$17</v>
      </c>
      <c r="AK1580" s="199" t="str">
        <f t="shared" si="2097"/>
        <v>AK$17</v>
      </c>
      <c r="AL1580" s="199" t="str">
        <f t="shared" si="2097"/>
        <v>AL$17</v>
      </c>
      <c r="AM1580" s="199" t="str">
        <f t="shared" si="2097"/>
        <v>AM$17</v>
      </c>
      <c r="AN1580" s="199" t="str">
        <f t="shared" si="2097"/>
        <v>AN$17</v>
      </c>
      <c r="AO1580" s="199" t="str">
        <f t="shared" si="2097"/>
        <v>AO$17</v>
      </c>
      <c r="AP1580" s="199" t="str">
        <f t="shared" si="2097"/>
        <v>AP$17</v>
      </c>
      <c r="AQ1580" s="199" t="str">
        <f t="shared" si="2097"/>
        <v>AQ$17</v>
      </c>
      <c r="AR1580" s="199" t="str">
        <f t="shared" si="2097"/>
        <v>AR$17</v>
      </c>
      <c r="AS1580" s="199" t="str">
        <f t="shared" si="2097"/>
        <v>AS$17</v>
      </c>
      <c r="AT1580" s="199" t="str">
        <f t="shared" si="2097"/>
        <v>AT$17</v>
      </c>
      <c r="AU1580" s="199" t="str">
        <f t="shared" si="2097"/>
        <v>AU$17</v>
      </c>
      <c r="AV1580" s="199" t="str">
        <f t="shared" si="2097"/>
        <v>AV$17</v>
      </c>
      <c r="AW1580" s="199" t="str">
        <f t="shared" si="2097"/>
        <v>AW$17</v>
      </c>
      <c r="AX1580" s="199" t="str">
        <f t="shared" si="2097"/>
        <v>AX$17</v>
      </c>
      <c r="AY1580" s="199" t="str">
        <f t="shared" ref="AY1580:CD1580" si="2098">AY$21</f>
        <v>AY$17</v>
      </c>
      <c r="AZ1580" s="199" t="str">
        <f t="shared" si="2098"/>
        <v>AZ$17</v>
      </c>
      <c r="BA1580" s="199" t="str">
        <f t="shared" si="2098"/>
        <v>BA$17</v>
      </c>
      <c r="BB1580" s="199" t="str">
        <f t="shared" si="2098"/>
        <v>BB$17</v>
      </c>
      <c r="BC1580" s="199" t="str">
        <f t="shared" si="2098"/>
        <v>BC$17</v>
      </c>
      <c r="BD1580" s="199" t="str">
        <f t="shared" si="2098"/>
        <v>BD$17</v>
      </c>
      <c r="BE1580" s="199" t="str">
        <f t="shared" si="2098"/>
        <v>BE$17</v>
      </c>
      <c r="BF1580" s="199" t="str">
        <f t="shared" si="2098"/>
        <v>BF$17</v>
      </c>
      <c r="BG1580" s="199" t="str">
        <f t="shared" si="2098"/>
        <v>BG$17</v>
      </c>
      <c r="BH1580" s="199" t="str">
        <f t="shared" si="2098"/>
        <v>BH$17</v>
      </c>
      <c r="BI1580" s="199" t="str">
        <f t="shared" si="2098"/>
        <v>BI$17</v>
      </c>
      <c r="BJ1580" s="199" t="str">
        <f t="shared" si="2098"/>
        <v>BJ$17</v>
      </c>
      <c r="BK1580" s="199" t="str">
        <f t="shared" si="2098"/>
        <v>BK$17</v>
      </c>
      <c r="BL1580" s="199" t="str">
        <f t="shared" si="2098"/>
        <v>BL$17</v>
      </c>
      <c r="BM1580" s="199" t="str">
        <f t="shared" si="2098"/>
        <v>BM$17</v>
      </c>
      <c r="BN1580" s="199" t="str">
        <f t="shared" si="2098"/>
        <v>BN$17</v>
      </c>
      <c r="BO1580" s="199" t="str">
        <f t="shared" si="2098"/>
        <v>BO$17</v>
      </c>
      <c r="BP1580" s="199" t="str">
        <f t="shared" si="2098"/>
        <v>BP$17</v>
      </c>
      <c r="BQ1580" s="199" t="str">
        <f t="shared" si="2098"/>
        <v>BQ$17</v>
      </c>
      <c r="BR1580" s="199" t="str">
        <f t="shared" si="2098"/>
        <v>BR$17</v>
      </c>
      <c r="BS1580" s="199" t="str">
        <f t="shared" si="2098"/>
        <v>BS$17</v>
      </c>
      <c r="BT1580" s="199" t="str">
        <f t="shared" si="2098"/>
        <v>BT$17</v>
      </c>
      <c r="BU1580" s="199" t="str">
        <f t="shared" si="2098"/>
        <v>BU$17</v>
      </c>
      <c r="BV1580" s="199" t="str">
        <f t="shared" si="2098"/>
        <v>BV$17</v>
      </c>
      <c r="BW1580" s="199" t="str">
        <f t="shared" si="2098"/>
        <v>BW$17</v>
      </c>
      <c r="BX1580" s="199" t="str">
        <f t="shared" si="2098"/>
        <v>BX$17</v>
      </c>
      <c r="BY1580" s="199" t="str">
        <f t="shared" si="2098"/>
        <v>BY$17</v>
      </c>
      <c r="BZ1580" s="199" t="str">
        <f t="shared" si="2098"/>
        <v>BZ$17</v>
      </c>
      <c r="CA1580" s="199" t="str">
        <f t="shared" si="2098"/>
        <v>CA$17</v>
      </c>
      <c r="CB1580" s="199" t="str">
        <f t="shared" si="2098"/>
        <v>CB$17</v>
      </c>
      <c r="CC1580" s="199" t="str">
        <f t="shared" si="2098"/>
        <v>CC$17</v>
      </c>
      <c r="CD1580" s="199" t="str">
        <f t="shared" si="2098"/>
        <v>CD$17</v>
      </c>
      <c r="CE1580" s="199" t="str">
        <f t="shared" ref="CE1580:CL1580" si="2099">CE$21</f>
        <v>CE$17</v>
      </c>
      <c r="CF1580" s="199" t="str">
        <f t="shared" si="2099"/>
        <v>CF$17</v>
      </c>
      <c r="CG1580" s="199" t="str">
        <f t="shared" si="2099"/>
        <v>CG$17</v>
      </c>
      <c r="CH1580" s="199" t="str">
        <f t="shared" si="2099"/>
        <v>CH$17</v>
      </c>
      <c r="CI1580" s="199" t="str">
        <f t="shared" si="2099"/>
        <v>CI$17</v>
      </c>
      <c r="CJ1580" s="199" t="str">
        <f t="shared" si="2099"/>
        <v>CJ$17</v>
      </c>
      <c r="CK1580" s="199" t="str">
        <f t="shared" si="2099"/>
        <v>CK$17</v>
      </c>
      <c r="CL1580" s="199" t="str">
        <f t="shared" si="2099"/>
        <v>CL$17</v>
      </c>
      <c r="CN1580" s="201"/>
      <c r="CO1580" s="199" t="str">
        <f t="shared" ref="CO1580:DL1580" si="2100">CO$21</f>
        <v>CO$17</v>
      </c>
      <c r="CP1580" s="199" t="str">
        <f t="shared" si="2100"/>
        <v>CP$17</v>
      </c>
      <c r="CQ1580" s="199" t="str">
        <f t="shared" si="2100"/>
        <v>CQ$17</v>
      </c>
      <c r="CR1580" s="199" t="str">
        <f t="shared" si="2100"/>
        <v>CR$17</v>
      </c>
      <c r="CS1580" s="199" t="str">
        <f t="shared" si="2100"/>
        <v>CS$17</v>
      </c>
      <c r="CT1580" s="199" t="str">
        <f t="shared" si="2100"/>
        <v>CT$17</v>
      </c>
      <c r="CU1580" s="199" t="str">
        <f t="shared" si="2100"/>
        <v>CU$17</v>
      </c>
      <c r="CV1580" s="199" t="str">
        <f t="shared" si="2100"/>
        <v>CV$17</v>
      </c>
      <c r="CW1580" s="199" t="str">
        <f t="shared" si="2100"/>
        <v>CW$17</v>
      </c>
      <c r="CX1580" s="199" t="str">
        <f t="shared" si="2100"/>
        <v>CX$17</v>
      </c>
      <c r="CY1580" s="199" t="str">
        <f t="shared" si="2100"/>
        <v>CY$17</v>
      </c>
      <c r="CZ1580" s="199" t="str">
        <f t="shared" si="2100"/>
        <v>CZ$17</v>
      </c>
      <c r="DA1580" s="199" t="str">
        <f t="shared" si="2100"/>
        <v>DA$17</v>
      </c>
      <c r="DB1580" s="199" t="str">
        <f t="shared" si="2100"/>
        <v>DB$17</v>
      </c>
      <c r="DC1580" s="199" t="str">
        <f t="shared" si="2100"/>
        <v>DC$17</v>
      </c>
      <c r="DD1580" s="199" t="str">
        <f t="shared" si="2100"/>
        <v>DD$17</v>
      </c>
      <c r="DE1580" s="199" t="str">
        <f t="shared" si="2100"/>
        <v>DE$17</v>
      </c>
      <c r="DF1580" s="199" t="str">
        <f t="shared" si="2100"/>
        <v>DF$17</v>
      </c>
      <c r="DG1580" s="199" t="str">
        <f t="shared" si="2100"/>
        <v>DG$17</v>
      </c>
      <c r="DH1580" s="199" t="str">
        <f t="shared" si="2100"/>
        <v>DH$17</v>
      </c>
      <c r="DI1580" s="199" t="str">
        <f t="shared" si="2100"/>
        <v>DI$17</v>
      </c>
      <c r="DJ1580" s="199" t="str">
        <f t="shared" si="2100"/>
        <v>DJ$17</v>
      </c>
      <c r="DK1580" s="199" t="str">
        <f t="shared" si="2100"/>
        <v>DK$17</v>
      </c>
      <c r="DL1580" s="199" t="str">
        <f t="shared" si="2100"/>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101">S$22</f>
        <v>S$18</v>
      </c>
      <c r="T1583" s="190" t="str">
        <f t="shared" si="2101"/>
        <v>T$18</v>
      </c>
      <c r="U1583" s="190" t="str">
        <f t="shared" si="2101"/>
        <v>U$18</v>
      </c>
      <c r="V1583" s="190" t="str">
        <f t="shared" si="2101"/>
        <v>V$18</v>
      </c>
      <c r="W1583" s="190" t="str">
        <f t="shared" si="2101"/>
        <v>W$18</v>
      </c>
      <c r="X1583" s="190" t="str">
        <f t="shared" si="2101"/>
        <v>X$18</v>
      </c>
      <c r="Y1583" s="190" t="str">
        <f t="shared" si="2101"/>
        <v>Y$18</v>
      </c>
      <c r="Z1583" s="190" t="str">
        <f t="shared" si="2101"/>
        <v>Z$18</v>
      </c>
      <c r="AA1583" s="190" t="str">
        <f t="shared" si="2101"/>
        <v>AA$18</v>
      </c>
      <c r="AB1583" s="190" t="str">
        <f t="shared" si="2101"/>
        <v>AB$18</v>
      </c>
      <c r="AC1583" s="190" t="str">
        <f t="shared" si="2101"/>
        <v>AC$18</v>
      </c>
      <c r="AD1583" s="190" t="str">
        <f t="shared" si="2101"/>
        <v>AD$18</v>
      </c>
      <c r="AE1583" s="190" t="str">
        <f t="shared" si="2101"/>
        <v>AE$18</v>
      </c>
      <c r="AF1583" s="190" t="str">
        <f t="shared" si="2101"/>
        <v>AF$18</v>
      </c>
      <c r="AG1583" s="190" t="str">
        <f t="shared" si="2101"/>
        <v>AG$18</v>
      </c>
      <c r="AH1583" s="190" t="str">
        <f t="shared" si="2101"/>
        <v>AH$18</v>
      </c>
      <c r="AI1583" s="190" t="str">
        <f t="shared" si="2101"/>
        <v>AI$18</v>
      </c>
      <c r="AJ1583" s="190" t="str">
        <f t="shared" si="2101"/>
        <v>AJ$18</v>
      </c>
      <c r="AK1583" s="190" t="str">
        <f t="shared" si="2101"/>
        <v>AK$18</v>
      </c>
      <c r="AL1583" s="190" t="str">
        <f t="shared" si="2101"/>
        <v>AL$18</v>
      </c>
      <c r="AM1583" s="190" t="str">
        <f t="shared" si="2101"/>
        <v>AM$18</v>
      </c>
      <c r="AN1583" s="190" t="str">
        <f t="shared" si="2101"/>
        <v>AN$18</v>
      </c>
      <c r="AO1583" s="190" t="str">
        <f t="shared" si="2101"/>
        <v>AO$18</v>
      </c>
      <c r="AP1583" s="190" t="str">
        <f t="shared" si="2101"/>
        <v>AP$18</v>
      </c>
      <c r="AQ1583" s="190" t="str">
        <f t="shared" si="2101"/>
        <v>AQ$18</v>
      </c>
      <c r="AR1583" s="190" t="str">
        <f t="shared" si="2101"/>
        <v>AR$18</v>
      </c>
      <c r="AS1583" s="190" t="str">
        <f t="shared" si="2101"/>
        <v>AS$18</v>
      </c>
      <c r="AT1583" s="190" t="str">
        <f t="shared" si="2101"/>
        <v>AT$18</v>
      </c>
      <c r="AU1583" s="190" t="str">
        <f t="shared" si="2101"/>
        <v>AU$18</v>
      </c>
      <c r="AV1583" s="190" t="str">
        <f t="shared" si="2101"/>
        <v>AV$18</v>
      </c>
      <c r="AW1583" s="190" t="str">
        <f t="shared" si="2101"/>
        <v>AW$18</v>
      </c>
      <c r="AX1583" s="190" t="str">
        <f t="shared" si="2101"/>
        <v>AX$18</v>
      </c>
      <c r="AY1583" s="190" t="str">
        <f t="shared" ref="AY1583:CD1583" si="2102">AY$22</f>
        <v>AY$18</v>
      </c>
      <c r="AZ1583" s="190" t="str">
        <f t="shared" si="2102"/>
        <v>AZ$18</v>
      </c>
      <c r="BA1583" s="190" t="str">
        <f t="shared" si="2102"/>
        <v>BA$18</v>
      </c>
      <c r="BB1583" s="190" t="str">
        <f t="shared" si="2102"/>
        <v>BB$18</v>
      </c>
      <c r="BC1583" s="190" t="str">
        <f t="shared" si="2102"/>
        <v>BC$18</v>
      </c>
      <c r="BD1583" s="190" t="str">
        <f t="shared" si="2102"/>
        <v>BD$18</v>
      </c>
      <c r="BE1583" s="190" t="str">
        <f t="shared" si="2102"/>
        <v>BE$18</v>
      </c>
      <c r="BF1583" s="190" t="str">
        <f t="shared" si="2102"/>
        <v>BF$18</v>
      </c>
      <c r="BG1583" s="190" t="str">
        <f t="shared" si="2102"/>
        <v>BG$18</v>
      </c>
      <c r="BH1583" s="190" t="str">
        <f t="shared" si="2102"/>
        <v>BH$18</v>
      </c>
      <c r="BI1583" s="190" t="str">
        <f t="shared" si="2102"/>
        <v>BI$18</v>
      </c>
      <c r="BJ1583" s="190" t="str">
        <f t="shared" si="2102"/>
        <v>BJ$18</v>
      </c>
      <c r="BK1583" s="190" t="str">
        <f t="shared" si="2102"/>
        <v>BK$18</v>
      </c>
      <c r="BL1583" s="190" t="str">
        <f t="shared" si="2102"/>
        <v>BL$18</v>
      </c>
      <c r="BM1583" s="190" t="str">
        <f t="shared" si="2102"/>
        <v>BM$18</v>
      </c>
      <c r="BN1583" s="190" t="str">
        <f t="shared" si="2102"/>
        <v>BN$18</v>
      </c>
      <c r="BO1583" s="190" t="str">
        <f t="shared" si="2102"/>
        <v>BO$18</v>
      </c>
      <c r="BP1583" s="190" t="str">
        <f t="shared" si="2102"/>
        <v>BP$18</v>
      </c>
      <c r="BQ1583" s="190" t="str">
        <f t="shared" si="2102"/>
        <v>BQ$18</v>
      </c>
      <c r="BR1583" s="190" t="str">
        <f t="shared" si="2102"/>
        <v>BR$18</v>
      </c>
      <c r="BS1583" s="190" t="str">
        <f t="shared" si="2102"/>
        <v>BS$18</v>
      </c>
      <c r="BT1583" s="190" t="str">
        <f t="shared" si="2102"/>
        <v>BT$18</v>
      </c>
      <c r="BU1583" s="190" t="str">
        <f t="shared" si="2102"/>
        <v>BU$18</v>
      </c>
      <c r="BV1583" s="190" t="str">
        <f t="shared" si="2102"/>
        <v>BV$18</v>
      </c>
      <c r="BW1583" s="190" t="str">
        <f t="shared" si="2102"/>
        <v>BW$18</v>
      </c>
      <c r="BX1583" s="190" t="str">
        <f t="shared" si="2102"/>
        <v>BX$18</v>
      </c>
      <c r="BY1583" s="190" t="str">
        <f t="shared" si="2102"/>
        <v>BY$18</v>
      </c>
      <c r="BZ1583" s="190" t="str">
        <f t="shared" si="2102"/>
        <v>BZ$18</v>
      </c>
      <c r="CA1583" s="190" t="str">
        <f t="shared" si="2102"/>
        <v>CA$18</v>
      </c>
      <c r="CB1583" s="190" t="str">
        <f t="shared" si="2102"/>
        <v>CB$18</v>
      </c>
      <c r="CC1583" s="190" t="str">
        <f t="shared" si="2102"/>
        <v>CC$18</v>
      </c>
      <c r="CD1583" s="190" t="str">
        <f t="shared" si="2102"/>
        <v>CD$18</v>
      </c>
      <c r="CE1583" s="190" t="str">
        <f t="shared" ref="CE1583:CL1583" si="2103">CE$22</f>
        <v>CE$18</v>
      </c>
      <c r="CF1583" s="190" t="str">
        <f t="shared" si="2103"/>
        <v>CF$18</v>
      </c>
      <c r="CG1583" s="190" t="str">
        <f t="shared" si="2103"/>
        <v>CG$18</v>
      </c>
      <c r="CH1583" s="190" t="str">
        <f t="shared" si="2103"/>
        <v>CH$18</v>
      </c>
      <c r="CI1583" s="190" t="str">
        <f t="shared" si="2103"/>
        <v>CI$18</v>
      </c>
      <c r="CJ1583" s="190" t="str">
        <f t="shared" si="2103"/>
        <v>CJ$18</v>
      </c>
      <c r="CK1583" s="190" t="str">
        <f t="shared" si="2103"/>
        <v>CK$18</v>
      </c>
      <c r="CL1583" s="190" t="str">
        <f t="shared" si="2103"/>
        <v>CL$18</v>
      </c>
      <c r="CN1583" s="201"/>
      <c r="CO1583" s="190" t="str">
        <f t="shared" ref="CO1583:DL1583" si="2104">CO$22</f>
        <v>CO$18</v>
      </c>
      <c r="CP1583" s="190" t="str">
        <f t="shared" si="2104"/>
        <v>CP$18</v>
      </c>
      <c r="CQ1583" s="190" t="str">
        <f t="shared" si="2104"/>
        <v>CQ$18</v>
      </c>
      <c r="CR1583" s="190" t="str">
        <f t="shared" si="2104"/>
        <v>CR$18</v>
      </c>
      <c r="CS1583" s="190" t="str">
        <f t="shared" si="2104"/>
        <v>CS$18</v>
      </c>
      <c r="CT1583" s="190" t="str">
        <f t="shared" si="2104"/>
        <v>CT$18</v>
      </c>
      <c r="CU1583" s="190" t="str">
        <f t="shared" si="2104"/>
        <v>CU$18</v>
      </c>
      <c r="CV1583" s="190" t="str">
        <f t="shared" si="2104"/>
        <v>CV$18</v>
      </c>
      <c r="CW1583" s="190" t="str">
        <f t="shared" si="2104"/>
        <v>CW$18</v>
      </c>
      <c r="CX1583" s="190" t="str">
        <f t="shared" si="2104"/>
        <v>CX$18</v>
      </c>
      <c r="CY1583" s="190" t="str">
        <f t="shared" si="2104"/>
        <v>CY$18</v>
      </c>
      <c r="CZ1583" s="190" t="str">
        <f t="shared" si="2104"/>
        <v>CZ$18</v>
      </c>
      <c r="DA1583" s="190" t="str">
        <f t="shared" si="2104"/>
        <v>DA$18</v>
      </c>
      <c r="DB1583" s="190" t="str">
        <f t="shared" si="2104"/>
        <v>DB$18</v>
      </c>
      <c r="DC1583" s="190" t="str">
        <f t="shared" si="2104"/>
        <v>DC$18</v>
      </c>
      <c r="DD1583" s="190" t="str">
        <f t="shared" si="2104"/>
        <v>DD$18</v>
      </c>
      <c r="DE1583" s="190" t="str">
        <f t="shared" si="2104"/>
        <v>DE$18</v>
      </c>
      <c r="DF1583" s="190" t="str">
        <f t="shared" si="2104"/>
        <v>DF$18</v>
      </c>
      <c r="DG1583" s="190" t="str">
        <f t="shared" si="2104"/>
        <v>DG$18</v>
      </c>
      <c r="DH1583" s="190" t="str">
        <f t="shared" si="2104"/>
        <v>DH$18</v>
      </c>
      <c r="DI1583" s="190" t="str">
        <f t="shared" si="2104"/>
        <v>DI$18</v>
      </c>
      <c r="DJ1583" s="190" t="str">
        <f t="shared" si="2104"/>
        <v>DJ$18</v>
      </c>
      <c r="DK1583" s="190" t="str">
        <f t="shared" si="2104"/>
        <v>DK$18</v>
      </c>
      <c r="DL1583" s="190" t="str">
        <f t="shared" si="2104"/>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105">S$23</f>
        <v>S$19</v>
      </c>
      <c r="T1584" s="190" t="str">
        <f t="shared" si="2105"/>
        <v>T$19</v>
      </c>
      <c r="U1584" s="190" t="str">
        <f t="shared" si="2105"/>
        <v>U$19</v>
      </c>
      <c r="V1584" s="190" t="str">
        <f t="shared" si="2105"/>
        <v>V$19</v>
      </c>
      <c r="W1584" s="190" t="str">
        <f t="shared" si="2105"/>
        <v>W$19</v>
      </c>
      <c r="X1584" s="190" t="str">
        <f t="shared" si="2105"/>
        <v>X$19</v>
      </c>
      <c r="Y1584" s="190" t="str">
        <f t="shared" si="2105"/>
        <v>Y$19</v>
      </c>
      <c r="Z1584" s="190" t="str">
        <f t="shared" si="2105"/>
        <v>Z$19</v>
      </c>
      <c r="AA1584" s="190" t="str">
        <f t="shared" si="2105"/>
        <v>AA$19</v>
      </c>
      <c r="AB1584" s="190" t="str">
        <f t="shared" si="2105"/>
        <v>AB$19</v>
      </c>
      <c r="AC1584" s="190" t="str">
        <f t="shared" si="2105"/>
        <v>AC$19</v>
      </c>
      <c r="AD1584" s="190" t="str">
        <f t="shared" si="2105"/>
        <v>AD$19</v>
      </c>
      <c r="AE1584" s="190" t="str">
        <f t="shared" si="2105"/>
        <v>AE$19</v>
      </c>
      <c r="AF1584" s="190" t="str">
        <f t="shared" si="2105"/>
        <v>AF$19</v>
      </c>
      <c r="AG1584" s="190" t="str">
        <f t="shared" si="2105"/>
        <v>AG$19</v>
      </c>
      <c r="AH1584" s="190" t="str">
        <f t="shared" si="2105"/>
        <v>AH$19</v>
      </c>
      <c r="AI1584" s="190" t="str">
        <f t="shared" si="2105"/>
        <v>AI$19</v>
      </c>
      <c r="AJ1584" s="190" t="str">
        <f t="shared" si="2105"/>
        <v>AJ$19</v>
      </c>
      <c r="AK1584" s="190" t="str">
        <f t="shared" si="2105"/>
        <v>AK$19</v>
      </c>
      <c r="AL1584" s="190" t="str">
        <f t="shared" si="2105"/>
        <v>AL$19</v>
      </c>
      <c r="AM1584" s="190" t="str">
        <f t="shared" si="2105"/>
        <v>AM$19</v>
      </c>
      <c r="AN1584" s="190" t="str">
        <f t="shared" si="2105"/>
        <v>AN$19</v>
      </c>
      <c r="AO1584" s="190" t="str">
        <f t="shared" si="2105"/>
        <v>AO$19</v>
      </c>
      <c r="AP1584" s="190" t="str">
        <f t="shared" si="2105"/>
        <v>AP$19</v>
      </c>
      <c r="AQ1584" s="190" t="str">
        <f t="shared" si="2105"/>
        <v>AQ$19</v>
      </c>
      <c r="AR1584" s="190" t="str">
        <f t="shared" si="2105"/>
        <v>AR$19</v>
      </c>
      <c r="AS1584" s="190" t="str">
        <f t="shared" si="2105"/>
        <v>AS$19</v>
      </c>
      <c r="AT1584" s="190" t="str">
        <f t="shared" si="2105"/>
        <v>AT$19</v>
      </c>
      <c r="AU1584" s="190" t="str">
        <f t="shared" si="2105"/>
        <v>AU$19</v>
      </c>
      <c r="AV1584" s="190" t="str">
        <f t="shared" si="2105"/>
        <v>AV$19</v>
      </c>
      <c r="AW1584" s="190" t="str">
        <f t="shared" si="2105"/>
        <v>AW$19</v>
      </c>
      <c r="AX1584" s="190" t="str">
        <f t="shared" si="2105"/>
        <v>AX$19</v>
      </c>
      <c r="AY1584" s="190" t="str">
        <f t="shared" ref="AY1584:CD1584" si="2106">AY$23</f>
        <v>AY$19</v>
      </c>
      <c r="AZ1584" s="190" t="str">
        <f t="shared" si="2106"/>
        <v>AZ$19</v>
      </c>
      <c r="BA1584" s="190" t="str">
        <f t="shared" si="2106"/>
        <v>BA$19</v>
      </c>
      <c r="BB1584" s="190" t="str">
        <f t="shared" si="2106"/>
        <v>BB$19</v>
      </c>
      <c r="BC1584" s="190" t="str">
        <f t="shared" si="2106"/>
        <v>BC$19</v>
      </c>
      <c r="BD1584" s="190" t="str">
        <f t="shared" si="2106"/>
        <v>BD$19</v>
      </c>
      <c r="BE1584" s="190" t="str">
        <f t="shared" si="2106"/>
        <v>BE$19</v>
      </c>
      <c r="BF1584" s="190" t="str">
        <f t="shared" si="2106"/>
        <v>BF$19</v>
      </c>
      <c r="BG1584" s="190" t="str">
        <f t="shared" si="2106"/>
        <v>BG$19</v>
      </c>
      <c r="BH1584" s="190" t="str">
        <f t="shared" si="2106"/>
        <v>BH$19</v>
      </c>
      <c r="BI1584" s="190" t="str">
        <f t="shared" si="2106"/>
        <v>BI$19</v>
      </c>
      <c r="BJ1584" s="190" t="str">
        <f t="shared" si="2106"/>
        <v>BJ$19</v>
      </c>
      <c r="BK1584" s="190" t="str">
        <f t="shared" si="2106"/>
        <v>BK$19</v>
      </c>
      <c r="BL1584" s="190" t="str">
        <f t="shared" si="2106"/>
        <v>BL$19</v>
      </c>
      <c r="BM1584" s="190" t="str">
        <f t="shared" si="2106"/>
        <v>BM$19</v>
      </c>
      <c r="BN1584" s="190" t="str">
        <f t="shared" si="2106"/>
        <v>BN$19</v>
      </c>
      <c r="BO1584" s="190" t="str">
        <f t="shared" si="2106"/>
        <v>BO$19</v>
      </c>
      <c r="BP1584" s="190" t="str">
        <f t="shared" si="2106"/>
        <v>BP$19</v>
      </c>
      <c r="BQ1584" s="190" t="str">
        <f t="shared" si="2106"/>
        <v>BQ$19</v>
      </c>
      <c r="BR1584" s="190" t="str">
        <f t="shared" si="2106"/>
        <v>BR$19</v>
      </c>
      <c r="BS1584" s="190" t="str">
        <f t="shared" si="2106"/>
        <v>BS$19</v>
      </c>
      <c r="BT1584" s="190" t="str">
        <f t="shared" si="2106"/>
        <v>BT$19</v>
      </c>
      <c r="BU1584" s="190" t="str">
        <f t="shared" si="2106"/>
        <v>BU$19</v>
      </c>
      <c r="BV1584" s="190" t="str">
        <f t="shared" si="2106"/>
        <v>BV$19</v>
      </c>
      <c r="BW1584" s="190" t="str">
        <f t="shared" si="2106"/>
        <v>BW$19</v>
      </c>
      <c r="BX1584" s="190" t="str">
        <f t="shared" si="2106"/>
        <v>BX$19</v>
      </c>
      <c r="BY1584" s="190" t="str">
        <f t="shared" si="2106"/>
        <v>BY$19</v>
      </c>
      <c r="BZ1584" s="190" t="str">
        <f t="shared" si="2106"/>
        <v>BZ$19</v>
      </c>
      <c r="CA1584" s="190" t="str">
        <f t="shared" si="2106"/>
        <v>CA$19</v>
      </c>
      <c r="CB1584" s="190" t="str">
        <f t="shared" si="2106"/>
        <v>CB$19</v>
      </c>
      <c r="CC1584" s="190" t="str">
        <f t="shared" si="2106"/>
        <v>CC$19</v>
      </c>
      <c r="CD1584" s="190" t="str">
        <f t="shared" si="2106"/>
        <v>CD$19</v>
      </c>
      <c r="CE1584" s="190" t="str">
        <f t="shared" ref="CE1584:CL1584" si="2107">CE$23</f>
        <v>CE$19</v>
      </c>
      <c r="CF1584" s="190" t="str">
        <f t="shared" si="2107"/>
        <v>CF$19</v>
      </c>
      <c r="CG1584" s="190" t="str">
        <f t="shared" si="2107"/>
        <v>CG$19</v>
      </c>
      <c r="CH1584" s="190" t="str">
        <f t="shared" si="2107"/>
        <v>CH$19</v>
      </c>
      <c r="CI1584" s="190" t="str">
        <f t="shared" si="2107"/>
        <v>CI$19</v>
      </c>
      <c r="CJ1584" s="190" t="str">
        <f t="shared" si="2107"/>
        <v>CJ$19</v>
      </c>
      <c r="CK1584" s="190" t="str">
        <f t="shared" si="2107"/>
        <v>CK$19</v>
      </c>
      <c r="CL1584" s="190" t="str">
        <f t="shared" si="2107"/>
        <v>CL$19</v>
      </c>
      <c r="CN1584" s="201"/>
      <c r="CO1584" s="190" t="str">
        <f t="shared" ref="CO1584:DL1584" si="2108">CO$23</f>
        <v>CO$19</v>
      </c>
      <c r="CP1584" s="190" t="str">
        <f t="shared" si="2108"/>
        <v>CP$19</v>
      </c>
      <c r="CQ1584" s="190" t="str">
        <f t="shared" si="2108"/>
        <v>CQ$19</v>
      </c>
      <c r="CR1584" s="190" t="str">
        <f t="shared" si="2108"/>
        <v>CR$19</v>
      </c>
      <c r="CS1584" s="190" t="str">
        <f t="shared" si="2108"/>
        <v>CS$19</v>
      </c>
      <c r="CT1584" s="190" t="str">
        <f t="shared" si="2108"/>
        <v>CT$19</v>
      </c>
      <c r="CU1584" s="190" t="str">
        <f t="shared" si="2108"/>
        <v>CU$19</v>
      </c>
      <c r="CV1584" s="190" t="str">
        <f t="shared" si="2108"/>
        <v>CV$19</v>
      </c>
      <c r="CW1584" s="190" t="str">
        <f t="shared" si="2108"/>
        <v>CW$19</v>
      </c>
      <c r="CX1584" s="190" t="str">
        <f t="shared" si="2108"/>
        <v>CX$19</v>
      </c>
      <c r="CY1584" s="190" t="str">
        <f t="shared" si="2108"/>
        <v>CY$19</v>
      </c>
      <c r="CZ1584" s="190" t="str">
        <f t="shared" si="2108"/>
        <v>CZ$19</v>
      </c>
      <c r="DA1584" s="190" t="str">
        <f t="shared" si="2108"/>
        <v>DA$19</v>
      </c>
      <c r="DB1584" s="190" t="str">
        <f t="shared" si="2108"/>
        <v>DB$19</v>
      </c>
      <c r="DC1584" s="190" t="str">
        <f t="shared" si="2108"/>
        <v>DC$19</v>
      </c>
      <c r="DD1584" s="190" t="str">
        <f t="shared" si="2108"/>
        <v>DD$19</v>
      </c>
      <c r="DE1584" s="190" t="str">
        <f t="shared" si="2108"/>
        <v>DE$19</v>
      </c>
      <c r="DF1584" s="190" t="str">
        <f t="shared" si="2108"/>
        <v>DF$19</v>
      </c>
      <c r="DG1584" s="190" t="str">
        <f t="shared" si="2108"/>
        <v>DG$19</v>
      </c>
      <c r="DH1584" s="190" t="str">
        <f t="shared" si="2108"/>
        <v>DH$19</v>
      </c>
      <c r="DI1584" s="190" t="str">
        <f t="shared" si="2108"/>
        <v>DI$19</v>
      </c>
      <c r="DJ1584" s="190" t="str">
        <f t="shared" si="2108"/>
        <v>DJ$19</v>
      </c>
      <c r="DK1584" s="190" t="str">
        <f t="shared" si="2108"/>
        <v>DK$19</v>
      </c>
      <c r="DL1584" s="190" t="str">
        <f t="shared" si="2108"/>
        <v>DL$19</v>
      </c>
    </row>
    <row r="1585" spans="1:116" x14ac:dyDescent="0.4">
      <c r="A1585" s="31" t="s">
        <v>218</v>
      </c>
      <c r="B1585" s="31" t="s">
        <v>81</v>
      </c>
      <c r="C1585" s="31"/>
      <c r="D1585" t="s">
        <v>771</v>
      </c>
      <c r="E1585" s="8" t="str">
        <f t="shared" ref="E1585:E1597" si="2109">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771</v>
      </c>
      <c r="E1586" s="8" t="str">
        <f t="shared" si="2109"/>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771</v>
      </c>
      <c r="E1587" s="8" t="str">
        <f t="shared" si="2109"/>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771</v>
      </c>
      <c r="E1588" s="8" t="str">
        <f t="shared" si="2109"/>
        <v>1588 PDC-S</v>
      </c>
      <c r="G1588" s="126" t="str">
        <f>"Expense - "&amp;(SUBSTITUTE(G1585,":",""))</f>
        <v>Expense - Passthrough direct cost</v>
      </c>
      <c r="H1588" s="27"/>
      <c r="I1588" s="77"/>
      <c r="J1588" s="77"/>
      <c r="K1588" s="28">
        <f t="shared" ref="K1588:P1588" si="2110">SUMIF($3:$3,K$2,1588:1588)</f>
        <v>-36000</v>
      </c>
      <c r="L1588" s="28">
        <f t="shared" si="2110"/>
        <v>-36000</v>
      </c>
      <c r="M1588" s="28">
        <f t="shared" si="2110"/>
        <v>-36000</v>
      </c>
      <c r="N1588" s="28">
        <f t="shared" si="2110"/>
        <v>-36000</v>
      </c>
      <c r="O1588" s="28">
        <f t="shared" si="2110"/>
        <v>-36000</v>
      </c>
      <c r="P1588" s="28">
        <f t="shared" si="2110"/>
        <v>-36000</v>
      </c>
      <c r="R1588" s="33"/>
      <c r="S1588" s="77">
        <f>S1587</f>
        <v>-3000</v>
      </c>
      <c r="T1588" s="77">
        <f t="shared" ref="T1588:CE1588" si="2111">T1587</f>
        <v>-3000</v>
      </c>
      <c r="U1588" s="77">
        <f t="shared" si="2111"/>
        <v>-3000</v>
      </c>
      <c r="V1588" s="77">
        <f t="shared" si="2111"/>
        <v>-3000</v>
      </c>
      <c r="W1588" s="77">
        <f t="shared" si="2111"/>
        <v>-3000</v>
      </c>
      <c r="X1588" s="77">
        <f t="shared" si="2111"/>
        <v>-3000</v>
      </c>
      <c r="Y1588" s="77">
        <f t="shared" si="2111"/>
        <v>-3000</v>
      </c>
      <c r="Z1588" s="77">
        <f t="shared" si="2111"/>
        <v>-3000</v>
      </c>
      <c r="AA1588" s="77">
        <f t="shared" si="2111"/>
        <v>-3000</v>
      </c>
      <c r="AB1588" s="77">
        <f t="shared" si="2111"/>
        <v>-3000</v>
      </c>
      <c r="AC1588" s="77">
        <f t="shared" si="2111"/>
        <v>-3000</v>
      </c>
      <c r="AD1588" s="77">
        <f t="shared" si="2111"/>
        <v>-3000</v>
      </c>
      <c r="AE1588" s="77">
        <f t="shared" si="2111"/>
        <v>-3000</v>
      </c>
      <c r="AF1588" s="77">
        <f t="shared" si="2111"/>
        <v>-3000</v>
      </c>
      <c r="AG1588" s="77">
        <f t="shared" si="2111"/>
        <v>-3000</v>
      </c>
      <c r="AH1588" s="77">
        <f t="shared" si="2111"/>
        <v>-3000</v>
      </c>
      <c r="AI1588" s="77">
        <f t="shared" si="2111"/>
        <v>-3000</v>
      </c>
      <c r="AJ1588" s="77">
        <f t="shared" si="2111"/>
        <v>-3000</v>
      </c>
      <c r="AK1588" s="77">
        <f t="shared" si="2111"/>
        <v>-3000</v>
      </c>
      <c r="AL1588" s="77">
        <f t="shared" si="2111"/>
        <v>-3000</v>
      </c>
      <c r="AM1588" s="77">
        <f t="shared" si="2111"/>
        <v>-3000</v>
      </c>
      <c r="AN1588" s="77">
        <f t="shared" si="2111"/>
        <v>-3000</v>
      </c>
      <c r="AO1588" s="77">
        <f t="shared" si="2111"/>
        <v>-3000</v>
      </c>
      <c r="AP1588" s="77">
        <f t="shared" si="2111"/>
        <v>-3000</v>
      </c>
      <c r="AQ1588" s="77">
        <f t="shared" si="2111"/>
        <v>-3000</v>
      </c>
      <c r="AR1588" s="77">
        <f t="shared" si="2111"/>
        <v>-3000</v>
      </c>
      <c r="AS1588" s="77">
        <f t="shared" si="2111"/>
        <v>-3000</v>
      </c>
      <c r="AT1588" s="77">
        <f t="shared" si="2111"/>
        <v>-3000</v>
      </c>
      <c r="AU1588" s="77">
        <f t="shared" si="2111"/>
        <v>-3000</v>
      </c>
      <c r="AV1588" s="77">
        <f t="shared" si="2111"/>
        <v>-3000</v>
      </c>
      <c r="AW1588" s="77">
        <f t="shared" si="2111"/>
        <v>-3000</v>
      </c>
      <c r="AX1588" s="77">
        <f t="shared" si="2111"/>
        <v>-3000</v>
      </c>
      <c r="AY1588" s="77">
        <f t="shared" si="2111"/>
        <v>-3000</v>
      </c>
      <c r="AZ1588" s="77">
        <f t="shared" si="2111"/>
        <v>-3000</v>
      </c>
      <c r="BA1588" s="77">
        <f t="shared" si="2111"/>
        <v>-3000</v>
      </c>
      <c r="BB1588" s="77">
        <f t="shared" si="2111"/>
        <v>-3000</v>
      </c>
      <c r="BC1588" s="77">
        <f t="shared" si="2111"/>
        <v>-3000</v>
      </c>
      <c r="BD1588" s="77">
        <f t="shared" si="2111"/>
        <v>-3000</v>
      </c>
      <c r="BE1588" s="77">
        <f t="shared" si="2111"/>
        <v>-3000</v>
      </c>
      <c r="BF1588" s="77">
        <f t="shared" si="2111"/>
        <v>-3000</v>
      </c>
      <c r="BG1588" s="77">
        <f t="shared" si="2111"/>
        <v>-3000</v>
      </c>
      <c r="BH1588" s="77">
        <f t="shared" si="2111"/>
        <v>-3000</v>
      </c>
      <c r="BI1588" s="77">
        <f t="shared" si="2111"/>
        <v>-3000</v>
      </c>
      <c r="BJ1588" s="77">
        <f t="shared" si="2111"/>
        <v>-3000</v>
      </c>
      <c r="BK1588" s="77">
        <f t="shared" si="2111"/>
        <v>-3000</v>
      </c>
      <c r="BL1588" s="77">
        <f t="shared" si="2111"/>
        <v>-3000</v>
      </c>
      <c r="BM1588" s="77">
        <f t="shared" si="2111"/>
        <v>-3000</v>
      </c>
      <c r="BN1588" s="77">
        <f t="shared" si="2111"/>
        <v>-3000</v>
      </c>
      <c r="BO1588" s="77">
        <f t="shared" si="2111"/>
        <v>-3000</v>
      </c>
      <c r="BP1588" s="77">
        <f t="shared" si="2111"/>
        <v>-3000</v>
      </c>
      <c r="BQ1588" s="77">
        <f t="shared" si="2111"/>
        <v>-3000</v>
      </c>
      <c r="BR1588" s="77">
        <f t="shared" si="2111"/>
        <v>-3000</v>
      </c>
      <c r="BS1588" s="77">
        <f t="shared" si="2111"/>
        <v>-3000</v>
      </c>
      <c r="BT1588" s="77">
        <f t="shared" si="2111"/>
        <v>-3000</v>
      </c>
      <c r="BU1588" s="77">
        <f t="shared" si="2111"/>
        <v>-3000</v>
      </c>
      <c r="BV1588" s="77">
        <f t="shared" si="2111"/>
        <v>-3000</v>
      </c>
      <c r="BW1588" s="77">
        <f t="shared" si="2111"/>
        <v>-3000</v>
      </c>
      <c r="BX1588" s="77">
        <f t="shared" si="2111"/>
        <v>-3000</v>
      </c>
      <c r="BY1588" s="77">
        <f t="shared" si="2111"/>
        <v>-3000</v>
      </c>
      <c r="BZ1588" s="77">
        <f t="shared" si="2111"/>
        <v>-3000</v>
      </c>
      <c r="CA1588" s="77">
        <f t="shared" si="2111"/>
        <v>-3000</v>
      </c>
      <c r="CB1588" s="77">
        <f t="shared" si="2111"/>
        <v>-3000</v>
      </c>
      <c r="CC1588" s="77">
        <f t="shared" si="2111"/>
        <v>-3000</v>
      </c>
      <c r="CD1588" s="77">
        <f t="shared" si="2111"/>
        <v>-3000</v>
      </c>
      <c r="CE1588" s="77">
        <f t="shared" si="2111"/>
        <v>-3000</v>
      </c>
      <c r="CF1588" s="77">
        <f t="shared" ref="CF1588:CL1588" si="2112">CF1587</f>
        <v>-3000</v>
      </c>
      <c r="CG1588" s="77">
        <f t="shared" si="2112"/>
        <v>-3000</v>
      </c>
      <c r="CH1588" s="77">
        <f t="shared" si="2112"/>
        <v>-3000</v>
      </c>
      <c r="CI1588" s="77">
        <f t="shared" si="2112"/>
        <v>-3000</v>
      </c>
      <c r="CJ1588" s="77">
        <f t="shared" si="2112"/>
        <v>-3000</v>
      </c>
      <c r="CK1588" s="77">
        <f t="shared" si="2112"/>
        <v>-3000</v>
      </c>
      <c r="CL1588" s="77">
        <f t="shared" si="2112"/>
        <v>-3000</v>
      </c>
      <c r="CN1588" s="77"/>
      <c r="CO1588" s="77" t="e">
        <f t="shared" ref="CO1588:DK1588" si="2113">CO1587</f>
        <v>#N/A</v>
      </c>
      <c r="CP1588" s="77" t="e">
        <f t="shared" si="2113"/>
        <v>#N/A</v>
      </c>
      <c r="CQ1588" s="77" t="e">
        <f t="shared" si="2113"/>
        <v>#N/A</v>
      </c>
      <c r="CR1588" s="77" t="e">
        <f t="shared" si="2113"/>
        <v>#N/A</v>
      </c>
      <c r="CS1588" s="77" t="e">
        <f t="shared" si="2113"/>
        <v>#N/A</v>
      </c>
      <c r="CT1588" s="77" t="e">
        <f t="shared" si="2113"/>
        <v>#N/A</v>
      </c>
      <c r="CU1588" s="77" t="e">
        <f t="shared" si="2113"/>
        <v>#N/A</v>
      </c>
      <c r="CV1588" s="77" t="e">
        <f t="shared" si="2113"/>
        <v>#N/A</v>
      </c>
      <c r="CW1588" s="77" t="e">
        <f t="shared" si="2113"/>
        <v>#N/A</v>
      </c>
      <c r="CX1588" s="77" t="e">
        <f t="shared" si="2113"/>
        <v>#N/A</v>
      </c>
      <c r="CY1588" s="77" t="e">
        <f t="shared" si="2113"/>
        <v>#N/A</v>
      </c>
      <c r="CZ1588" s="77" t="e">
        <f t="shared" si="2113"/>
        <v>#N/A</v>
      </c>
      <c r="DA1588" s="77" t="e">
        <f t="shared" si="2113"/>
        <v>#N/A</v>
      </c>
      <c r="DB1588" s="77" t="e">
        <f t="shared" si="2113"/>
        <v>#N/A</v>
      </c>
      <c r="DC1588" s="77" t="e">
        <f t="shared" si="2113"/>
        <v>#N/A</v>
      </c>
      <c r="DD1588" s="77" t="e">
        <f t="shared" si="2113"/>
        <v>#N/A</v>
      </c>
      <c r="DE1588" s="77" t="e">
        <f t="shared" si="2113"/>
        <v>#N/A</v>
      </c>
      <c r="DF1588" s="77" t="e">
        <f t="shared" si="2113"/>
        <v>#N/A</v>
      </c>
      <c r="DG1588" s="77" t="e">
        <f t="shared" si="2113"/>
        <v>#N/A</v>
      </c>
      <c r="DH1588" s="77" t="e">
        <f t="shared" si="2113"/>
        <v>#N/A</v>
      </c>
      <c r="DI1588" s="77" t="e">
        <f t="shared" si="2113"/>
        <v>#N/A</v>
      </c>
      <c r="DJ1588" s="77" t="e">
        <f t="shared" si="2113"/>
        <v>#N/A</v>
      </c>
      <c r="DK1588" s="77" t="e">
        <f t="shared" si="2113"/>
        <v>#N/A</v>
      </c>
      <c r="DL1588" s="77" t="e">
        <f t="shared" ref="DL1588" si="2114">DL1587</f>
        <v>#N/A</v>
      </c>
    </row>
    <row r="1589" spans="1:116" x14ac:dyDescent="0.4">
      <c r="B1589" t="s">
        <v>244</v>
      </c>
      <c r="D1589" t="s">
        <v>771</v>
      </c>
      <c r="E1589" s="8" t="str">
        <f t="shared" si="2109"/>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771</v>
      </c>
      <c r="E1590" s="8" t="str">
        <f t="shared" si="2109"/>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771</v>
      </c>
      <c r="E1591" s="8" t="str">
        <f>ROW()&amp;" "&amp;D1591</f>
        <v>1591 PDC-S</v>
      </c>
      <c r="G1591" s="136" t="str">
        <f t="shared" ref="G1591:G1597" si="2115">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771</v>
      </c>
      <c r="E1592" s="8" t="str">
        <f t="shared" si="2109"/>
        <v>1592 PDC-S</v>
      </c>
      <c r="G1592" s="136" t="str">
        <f t="shared" si="2115"/>
        <v>Primary revenue driver</v>
      </c>
      <c r="K1592" s="53"/>
      <c r="L1592" s="53"/>
      <c r="M1592" s="53"/>
      <c r="N1592" s="53"/>
      <c r="O1592" s="53"/>
      <c r="P1592" s="53"/>
      <c r="R1592" s="24"/>
      <c r="S1592" s="179" t="str">
        <f t="shared" ref="S1592:AX1592" si="2116">S1579</f>
        <v>S$16</v>
      </c>
      <c r="T1592" s="179" t="str">
        <f t="shared" si="2116"/>
        <v>T$16</v>
      </c>
      <c r="U1592" s="179" t="str">
        <f t="shared" si="2116"/>
        <v>U$16</v>
      </c>
      <c r="V1592" s="179" t="str">
        <f t="shared" si="2116"/>
        <v>V$16</v>
      </c>
      <c r="W1592" s="179" t="str">
        <f t="shared" si="2116"/>
        <v>W$16</v>
      </c>
      <c r="X1592" s="179" t="str">
        <f t="shared" si="2116"/>
        <v>X$16</v>
      </c>
      <c r="Y1592" s="179" t="str">
        <f t="shared" si="2116"/>
        <v>Y$16</v>
      </c>
      <c r="Z1592" s="179" t="str">
        <f t="shared" si="2116"/>
        <v>Z$16</v>
      </c>
      <c r="AA1592" s="179" t="str">
        <f t="shared" si="2116"/>
        <v>AA$16</v>
      </c>
      <c r="AB1592" s="179" t="str">
        <f t="shared" si="2116"/>
        <v>AB$16</v>
      </c>
      <c r="AC1592" s="179" t="str">
        <f t="shared" si="2116"/>
        <v>AC$16</v>
      </c>
      <c r="AD1592" s="179" t="str">
        <f t="shared" si="2116"/>
        <v>AD$16</v>
      </c>
      <c r="AE1592" s="179" t="str">
        <f t="shared" si="2116"/>
        <v>AE$16</v>
      </c>
      <c r="AF1592" s="179" t="str">
        <f t="shared" si="2116"/>
        <v>AF$16</v>
      </c>
      <c r="AG1592" s="179" t="str">
        <f t="shared" si="2116"/>
        <v>AG$16</v>
      </c>
      <c r="AH1592" s="179" t="str">
        <f t="shared" si="2116"/>
        <v>AH$16</v>
      </c>
      <c r="AI1592" s="179" t="str">
        <f t="shared" si="2116"/>
        <v>AI$16</v>
      </c>
      <c r="AJ1592" s="179" t="str">
        <f t="shared" si="2116"/>
        <v>AJ$16</v>
      </c>
      <c r="AK1592" s="179" t="str">
        <f t="shared" si="2116"/>
        <v>AK$16</v>
      </c>
      <c r="AL1592" s="179" t="str">
        <f t="shared" si="2116"/>
        <v>AL$16</v>
      </c>
      <c r="AM1592" s="179" t="str">
        <f t="shared" si="2116"/>
        <v>AM$16</v>
      </c>
      <c r="AN1592" s="179" t="str">
        <f t="shared" si="2116"/>
        <v>AN$16</v>
      </c>
      <c r="AO1592" s="179" t="str">
        <f t="shared" si="2116"/>
        <v>AO$16</v>
      </c>
      <c r="AP1592" s="179" t="str">
        <f t="shared" si="2116"/>
        <v>AP$16</v>
      </c>
      <c r="AQ1592" s="179" t="str">
        <f t="shared" si="2116"/>
        <v>AQ$16</v>
      </c>
      <c r="AR1592" s="179" t="str">
        <f t="shared" si="2116"/>
        <v>AR$16</v>
      </c>
      <c r="AS1592" s="179" t="str">
        <f t="shared" si="2116"/>
        <v>AS$16</v>
      </c>
      <c r="AT1592" s="179" t="str">
        <f t="shared" si="2116"/>
        <v>AT$16</v>
      </c>
      <c r="AU1592" s="179" t="str">
        <f t="shared" si="2116"/>
        <v>AU$16</v>
      </c>
      <c r="AV1592" s="179" t="str">
        <f t="shared" si="2116"/>
        <v>AV$16</v>
      </c>
      <c r="AW1592" s="179" t="str">
        <f t="shared" si="2116"/>
        <v>AW$16</v>
      </c>
      <c r="AX1592" s="179" t="str">
        <f t="shared" si="2116"/>
        <v>AX$16</v>
      </c>
      <c r="AY1592" s="179" t="str">
        <f t="shared" ref="AY1592:CD1592" si="2117">AY1579</f>
        <v>AY$16</v>
      </c>
      <c r="AZ1592" s="179" t="str">
        <f t="shared" si="2117"/>
        <v>AZ$16</v>
      </c>
      <c r="BA1592" s="179" t="str">
        <f t="shared" si="2117"/>
        <v>BA$16</v>
      </c>
      <c r="BB1592" s="179" t="str">
        <f t="shared" si="2117"/>
        <v>BB$16</v>
      </c>
      <c r="BC1592" s="179" t="str">
        <f t="shared" si="2117"/>
        <v>BC$16</v>
      </c>
      <c r="BD1592" s="179" t="str">
        <f t="shared" si="2117"/>
        <v>BD$16</v>
      </c>
      <c r="BE1592" s="179" t="str">
        <f t="shared" si="2117"/>
        <v>BE$16</v>
      </c>
      <c r="BF1592" s="179" t="str">
        <f t="shared" si="2117"/>
        <v>BF$16</v>
      </c>
      <c r="BG1592" s="179" t="str">
        <f t="shared" si="2117"/>
        <v>BG$16</v>
      </c>
      <c r="BH1592" s="179" t="str">
        <f t="shared" si="2117"/>
        <v>BH$16</v>
      </c>
      <c r="BI1592" s="179" t="str">
        <f t="shared" si="2117"/>
        <v>BI$16</v>
      </c>
      <c r="BJ1592" s="179" t="str">
        <f t="shared" si="2117"/>
        <v>BJ$16</v>
      </c>
      <c r="BK1592" s="179" t="str">
        <f t="shared" si="2117"/>
        <v>BK$16</v>
      </c>
      <c r="BL1592" s="179" t="str">
        <f t="shared" si="2117"/>
        <v>BL$16</v>
      </c>
      <c r="BM1592" s="179" t="str">
        <f t="shared" si="2117"/>
        <v>BM$16</v>
      </c>
      <c r="BN1592" s="179" t="str">
        <f t="shared" si="2117"/>
        <v>BN$16</v>
      </c>
      <c r="BO1592" s="179" t="str">
        <f t="shared" si="2117"/>
        <v>BO$16</v>
      </c>
      <c r="BP1592" s="179" t="str">
        <f t="shared" si="2117"/>
        <v>BP$16</v>
      </c>
      <c r="BQ1592" s="179" t="str">
        <f t="shared" si="2117"/>
        <v>BQ$16</v>
      </c>
      <c r="BR1592" s="179" t="str">
        <f t="shared" si="2117"/>
        <v>BR$16</v>
      </c>
      <c r="BS1592" s="179" t="str">
        <f t="shared" si="2117"/>
        <v>BS$16</v>
      </c>
      <c r="BT1592" s="179" t="str">
        <f t="shared" si="2117"/>
        <v>BT$16</v>
      </c>
      <c r="BU1592" s="179" t="str">
        <f t="shared" si="2117"/>
        <v>BU$16</v>
      </c>
      <c r="BV1592" s="179" t="str">
        <f t="shared" si="2117"/>
        <v>BV$16</v>
      </c>
      <c r="BW1592" s="179" t="str">
        <f t="shared" si="2117"/>
        <v>BW$16</v>
      </c>
      <c r="BX1592" s="179" t="str">
        <f t="shared" si="2117"/>
        <v>BX$16</v>
      </c>
      <c r="BY1592" s="179" t="str">
        <f t="shared" si="2117"/>
        <v>BY$16</v>
      </c>
      <c r="BZ1592" s="179" t="str">
        <f t="shared" si="2117"/>
        <v>BZ$16</v>
      </c>
      <c r="CA1592" s="179" t="str">
        <f t="shared" si="2117"/>
        <v>CA$16</v>
      </c>
      <c r="CB1592" s="179" t="str">
        <f t="shared" si="2117"/>
        <v>CB$16</v>
      </c>
      <c r="CC1592" s="179" t="str">
        <f t="shared" si="2117"/>
        <v>CC$16</v>
      </c>
      <c r="CD1592" s="179" t="str">
        <f t="shared" si="2117"/>
        <v>CD$16</v>
      </c>
      <c r="CE1592" s="179" t="str">
        <f t="shared" ref="CE1592:CL1592" si="2118">CE1579</f>
        <v>CE$16</v>
      </c>
      <c r="CF1592" s="179" t="str">
        <f t="shared" si="2118"/>
        <v>CF$16</v>
      </c>
      <c r="CG1592" s="179" t="str">
        <f t="shared" si="2118"/>
        <v>CG$16</v>
      </c>
      <c r="CH1592" s="179" t="str">
        <f t="shared" si="2118"/>
        <v>CH$16</v>
      </c>
      <c r="CI1592" s="179" t="str">
        <f t="shared" si="2118"/>
        <v>CI$16</v>
      </c>
      <c r="CJ1592" s="179" t="str">
        <f t="shared" si="2118"/>
        <v>CJ$16</v>
      </c>
      <c r="CK1592" s="179" t="str">
        <f t="shared" si="2118"/>
        <v>CK$16</v>
      </c>
      <c r="CL1592" s="179" t="str">
        <f t="shared" si="2118"/>
        <v>CL$16</v>
      </c>
      <c r="CO1592" s="179" t="str">
        <f t="shared" ref="CO1592:DK1592" si="2119">CO1579</f>
        <v>CO$16</v>
      </c>
      <c r="CP1592" s="179" t="str">
        <f t="shared" si="2119"/>
        <v>CP$16</v>
      </c>
      <c r="CQ1592" s="179" t="str">
        <f t="shared" si="2119"/>
        <v>CQ$16</v>
      </c>
      <c r="CR1592" s="179" t="str">
        <f t="shared" si="2119"/>
        <v>CR$16</v>
      </c>
      <c r="CS1592" s="179" t="str">
        <f t="shared" si="2119"/>
        <v>CS$16</v>
      </c>
      <c r="CT1592" s="179" t="str">
        <f t="shared" si="2119"/>
        <v>CT$16</v>
      </c>
      <c r="CU1592" s="179" t="str">
        <f t="shared" si="2119"/>
        <v>CU$16</v>
      </c>
      <c r="CV1592" s="179" t="str">
        <f t="shared" si="2119"/>
        <v>CV$16</v>
      </c>
      <c r="CW1592" s="179" t="str">
        <f t="shared" si="2119"/>
        <v>CW$16</v>
      </c>
      <c r="CX1592" s="179" t="str">
        <f t="shared" si="2119"/>
        <v>CX$16</v>
      </c>
      <c r="CY1592" s="179" t="str">
        <f t="shared" si="2119"/>
        <v>CY$16</v>
      </c>
      <c r="CZ1592" s="179" t="str">
        <f t="shared" si="2119"/>
        <v>CZ$16</v>
      </c>
      <c r="DA1592" s="179" t="str">
        <f t="shared" si="2119"/>
        <v>DA$16</v>
      </c>
      <c r="DB1592" s="179" t="str">
        <f t="shared" si="2119"/>
        <v>DB$16</v>
      </c>
      <c r="DC1592" s="179" t="str">
        <f t="shared" si="2119"/>
        <v>DC$16</v>
      </c>
      <c r="DD1592" s="179" t="str">
        <f t="shared" si="2119"/>
        <v>DD$16</v>
      </c>
      <c r="DE1592" s="179" t="str">
        <f t="shared" si="2119"/>
        <v>DE$16</v>
      </c>
      <c r="DF1592" s="179" t="str">
        <f t="shared" si="2119"/>
        <v>DF$16</v>
      </c>
      <c r="DG1592" s="179" t="str">
        <f t="shared" si="2119"/>
        <v>DG$16</v>
      </c>
      <c r="DH1592" s="179" t="str">
        <f t="shared" si="2119"/>
        <v>DH$16</v>
      </c>
      <c r="DI1592" s="179" t="str">
        <f t="shared" si="2119"/>
        <v>DI$16</v>
      </c>
      <c r="DJ1592" s="179" t="str">
        <f t="shared" si="2119"/>
        <v>DJ$16</v>
      </c>
      <c r="DK1592" s="179" t="str">
        <f t="shared" si="2119"/>
        <v>DK$16</v>
      </c>
      <c r="DL1592" s="179" t="str">
        <f t="shared" ref="DL1592" si="2120">DL1579</f>
        <v>DL$16</v>
      </c>
    </row>
    <row r="1593" spans="1:116" x14ac:dyDescent="0.4">
      <c r="B1593" t="s">
        <v>332</v>
      </c>
      <c r="D1593" t="s">
        <v>771</v>
      </c>
      <c r="E1593" s="8" t="str">
        <f t="shared" si="2109"/>
        <v>1593 PDC-S</v>
      </c>
      <c r="G1593" s="136" t="str">
        <f t="shared" si="2115"/>
        <v>Primary volume driver</v>
      </c>
      <c r="H1593" s="12"/>
      <c r="I1593" s="60"/>
      <c r="J1593" s="60"/>
      <c r="K1593" s="15"/>
      <c r="L1593" s="15"/>
      <c r="M1593" s="15"/>
      <c r="N1593" s="15"/>
      <c r="O1593" s="15"/>
      <c r="P1593" s="15"/>
      <c r="R1593" s="15"/>
      <c r="S1593" s="179" t="str">
        <f t="shared" ref="S1593:AX1593" si="2121">S1580</f>
        <v>S$17</v>
      </c>
      <c r="T1593" s="179" t="str">
        <f t="shared" si="2121"/>
        <v>T$17</v>
      </c>
      <c r="U1593" s="179" t="str">
        <f t="shared" si="2121"/>
        <v>U$17</v>
      </c>
      <c r="V1593" s="179" t="str">
        <f t="shared" si="2121"/>
        <v>V$17</v>
      </c>
      <c r="W1593" s="179" t="str">
        <f t="shared" si="2121"/>
        <v>W$17</v>
      </c>
      <c r="X1593" s="179" t="str">
        <f t="shared" si="2121"/>
        <v>X$17</v>
      </c>
      <c r="Y1593" s="179" t="str">
        <f t="shared" si="2121"/>
        <v>Y$17</v>
      </c>
      <c r="Z1593" s="179" t="str">
        <f t="shared" si="2121"/>
        <v>Z$17</v>
      </c>
      <c r="AA1593" s="179" t="str">
        <f t="shared" si="2121"/>
        <v>AA$17</v>
      </c>
      <c r="AB1593" s="179" t="str">
        <f t="shared" si="2121"/>
        <v>AB$17</v>
      </c>
      <c r="AC1593" s="179" t="str">
        <f t="shared" si="2121"/>
        <v>AC$17</v>
      </c>
      <c r="AD1593" s="179" t="str">
        <f t="shared" si="2121"/>
        <v>AD$17</v>
      </c>
      <c r="AE1593" s="179" t="str">
        <f t="shared" si="2121"/>
        <v>AE$17</v>
      </c>
      <c r="AF1593" s="179" t="str">
        <f t="shared" si="2121"/>
        <v>AF$17</v>
      </c>
      <c r="AG1593" s="179" t="str">
        <f t="shared" si="2121"/>
        <v>AG$17</v>
      </c>
      <c r="AH1593" s="179" t="str">
        <f t="shared" si="2121"/>
        <v>AH$17</v>
      </c>
      <c r="AI1593" s="179" t="str">
        <f t="shared" si="2121"/>
        <v>AI$17</v>
      </c>
      <c r="AJ1593" s="179" t="str">
        <f t="shared" si="2121"/>
        <v>AJ$17</v>
      </c>
      <c r="AK1593" s="179" t="str">
        <f t="shared" si="2121"/>
        <v>AK$17</v>
      </c>
      <c r="AL1593" s="179" t="str">
        <f t="shared" si="2121"/>
        <v>AL$17</v>
      </c>
      <c r="AM1593" s="179" t="str">
        <f t="shared" si="2121"/>
        <v>AM$17</v>
      </c>
      <c r="AN1593" s="179" t="str">
        <f t="shared" si="2121"/>
        <v>AN$17</v>
      </c>
      <c r="AO1593" s="179" t="str">
        <f t="shared" si="2121"/>
        <v>AO$17</v>
      </c>
      <c r="AP1593" s="179" t="str">
        <f t="shared" si="2121"/>
        <v>AP$17</v>
      </c>
      <c r="AQ1593" s="179" t="str">
        <f t="shared" si="2121"/>
        <v>AQ$17</v>
      </c>
      <c r="AR1593" s="179" t="str">
        <f t="shared" si="2121"/>
        <v>AR$17</v>
      </c>
      <c r="AS1593" s="179" t="str">
        <f t="shared" si="2121"/>
        <v>AS$17</v>
      </c>
      <c r="AT1593" s="179" t="str">
        <f t="shared" si="2121"/>
        <v>AT$17</v>
      </c>
      <c r="AU1593" s="179" t="str">
        <f t="shared" si="2121"/>
        <v>AU$17</v>
      </c>
      <c r="AV1593" s="179" t="str">
        <f t="shared" si="2121"/>
        <v>AV$17</v>
      </c>
      <c r="AW1593" s="179" t="str">
        <f t="shared" si="2121"/>
        <v>AW$17</v>
      </c>
      <c r="AX1593" s="179" t="str">
        <f t="shared" si="2121"/>
        <v>AX$17</v>
      </c>
      <c r="AY1593" s="179" t="str">
        <f t="shared" ref="AY1593:CD1593" si="2122">AY1580</f>
        <v>AY$17</v>
      </c>
      <c r="AZ1593" s="179" t="str">
        <f t="shared" si="2122"/>
        <v>AZ$17</v>
      </c>
      <c r="BA1593" s="179" t="str">
        <f t="shared" si="2122"/>
        <v>BA$17</v>
      </c>
      <c r="BB1593" s="179" t="str">
        <f t="shared" si="2122"/>
        <v>BB$17</v>
      </c>
      <c r="BC1593" s="179" t="str">
        <f t="shared" si="2122"/>
        <v>BC$17</v>
      </c>
      <c r="BD1593" s="179" t="str">
        <f t="shared" si="2122"/>
        <v>BD$17</v>
      </c>
      <c r="BE1593" s="179" t="str">
        <f t="shared" si="2122"/>
        <v>BE$17</v>
      </c>
      <c r="BF1593" s="179" t="str">
        <f t="shared" si="2122"/>
        <v>BF$17</v>
      </c>
      <c r="BG1593" s="179" t="str">
        <f t="shared" si="2122"/>
        <v>BG$17</v>
      </c>
      <c r="BH1593" s="179" t="str">
        <f t="shared" si="2122"/>
        <v>BH$17</v>
      </c>
      <c r="BI1593" s="179" t="str">
        <f t="shared" si="2122"/>
        <v>BI$17</v>
      </c>
      <c r="BJ1593" s="179" t="str">
        <f t="shared" si="2122"/>
        <v>BJ$17</v>
      </c>
      <c r="BK1593" s="179" t="str">
        <f t="shared" si="2122"/>
        <v>BK$17</v>
      </c>
      <c r="BL1593" s="179" t="str">
        <f t="shared" si="2122"/>
        <v>BL$17</v>
      </c>
      <c r="BM1593" s="179" t="str">
        <f t="shared" si="2122"/>
        <v>BM$17</v>
      </c>
      <c r="BN1593" s="179" t="str">
        <f t="shared" si="2122"/>
        <v>BN$17</v>
      </c>
      <c r="BO1593" s="179" t="str">
        <f t="shared" si="2122"/>
        <v>BO$17</v>
      </c>
      <c r="BP1593" s="179" t="str">
        <f t="shared" si="2122"/>
        <v>BP$17</v>
      </c>
      <c r="BQ1593" s="179" t="str">
        <f t="shared" si="2122"/>
        <v>BQ$17</v>
      </c>
      <c r="BR1593" s="179" t="str">
        <f t="shared" si="2122"/>
        <v>BR$17</v>
      </c>
      <c r="BS1593" s="179" t="str">
        <f t="shared" si="2122"/>
        <v>BS$17</v>
      </c>
      <c r="BT1593" s="179" t="str">
        <f t="shared" si="2122"/>
        <v>BT$17</v>
      </c>
      <c r="BU1593" s="179" t="str">
        <f t="shared" si="2122"/>
        <v>BU$17</v>
      </c>
      <c r="BV1593" s="179" t="str">
        <f t="shared" si="2122"/>
        <v>BV$17</v>
      </c>
      <c r="BW1593" s="179" t="str">
        <f t="shared" si="2122"/>
        <v>BW$17</v>
      </c>
      <c r="BX1593" s="179" t="str">
        <f t="shared" si="2122"/>
        <v>BX$17</v>
      </c>
      <c r="BY1593" s="179" t="str">
        <f t="shared" si="2122"/>
        <v>BY$17</v>
      </c>
      <c r="BZ1593" s="179" t="str">
        <f t="shared" si="2122"/>
        <v>BZ$17</v>
      </c>
      <c r="CA1593" s="179" t="str">
        <f t="shared" si="2122"/>
        <v>CA$17</v>
      </c>
      <c r="CB1593" s="179" t="str">
        <f t="shared" si="2122"/>
        <v>CB$17</v>
      </c>
      <c r="CC1593" s="179" t="str">
        <f t="shared" si="2122"/>
        <v>CC$17</v>
      </c>
      <c r="CD1593" s="179" t="str">
        <f t="shared" si="2122"/>
        <v>CD$17</v>
      </c>
      <c r="CE1593" s="179" t="str">
        <f t="shared" ref="CE1593:CL1593" si="2123">CE1580</f>
        <v>CE$17</v>
      </c>
      <c r="CF1593" s="179" t="str">
        <f t="shared" si="2123"/>
        <v>CF$17</v>
      </c>
      <c r="CG1593" s="179" t="str">
        <f t="shared" si="2123"/>
        <v>CG$17</v>
      </c>
      <c r="CH1593" s="179" t="str">
        <f t="shared" si="2123"/>
        <v>CH$17</v>
      </c>
      <c r="CI1593" s="179" t="str">
        <f t="shared" si="2123"/>
        <v>CI$17</v>
      </c>
      <c r="CJ1593" s="179" t="str">
        <f t="shared" si="2123"/>
        <v>CJ$17</v>
      </c>
      <c r="CK1593" s="179" t="str">
        <f t="shared" si="2123"/>
        <v>CK$17</v>
      </c>
      <c r="CL1593" s="179" t="str">
        <f t="shared" si="2123"/>
        <v>CL$17</v>
      </c>
      <c r="CN1593" s="60"/>
      <c r="CO1593" s="179" t="str">
        <f t="shared" ref="CO1593:DK1593" si="2124">CO1580</f>
        <v>CO$17</v>
      </c>
      <c r="CP1593" s="179" t="str">
        <f t="shared" si="2124"/>
        <v>CP$17</v>
      </c>
      <c r="CQ1593" s="179" t="str">
        <f t="shared" si="2124"/>
        <v>CQ$17</v>
      </c>
      <c r="CR1593" s="179" t="str">
        <f t="shared" si="2124"/>
        <v>CR$17</v>
      </c>
      <c r="CS1593" s="179" t="str">
        <f t="shared" si="2124"/>
        <v>CS$17</v>
      </c>
      <c r="CT1593" s="179" t="str">
        <f t="shared" si="2124"/>
        <v>CT$17</v>
      </c>
      <c r="CU1593" s="179" t="str">
        <f t="shared" si="2124"/>
        <v>CU$17</v>
      </c>
      <c r="CV1593" s="179" t="str">
        <f t="shared" si="2124"/>
        <v>CV$17</v>
      </c>
      <c r="CW1593" s="179" t="str">
        <f t="shared" si="2124"/>
        <v>CW$17</v>
      </c>
      <c r="CX1593" s="179" t="str">
        <f t="shared" si="2124"/>
        <v>CX$17</v>
      </c>
      <c r="CY1593" s="179" t="str">
        <f t="shared" si="2124"/>
        <v>CY$17</v>
      </c>
      <c r="CZ1593" s="179" t="str">
        <f t="shared" si="2124"/>
        <v>CZ$17</v>
      </c>
      <c r="DA1593" s="179" t="str">
        <f t="shared" si="2124"/>
        <v>DA$17</v>
      </c>
      <c r="DB1593" s="179" t="str">
        <f t="shared" si="2124"/>
        <v>DB$17</v>
      </c>
      <c r="DC1593" s="179" t="str">
        <f t="shared" si="2124"/>
        <v>DC$17</v>
      </c>
      <c r="DD1593" s="179" t="str">
        <f t="shared" si="2124"/>
        <v>DD$17</v>
      </c>
      <c r="DE1593" s="179" t="str">
        <f t="shared" si="2124"/>
        <v>DE$17</v>
      </c>
      <c r="DF1593" s="179" t="str">
        <f t="shared" si="2124"/>
        <v>DF$17</v>
      </c>
      <c r="DG1593" s="179" t="str">
        <f t="shared" si="2124"/>
        <v>DG$17</v>
      </c>
      <c r="DH1593" s="179" t="str">
        <f t="shared" si="2124"/>
        <v>DH$17</v>
      </c>
      <c r="DI1593" s="179" t="str">
        <f t="shared" si="2124"/>
        <v>DI$17</v>
      </c>
      <c r="DJ1593" s="179" t="str">
        <f t="shared" si="2124"/>
        <v>DJ$17</v>
      </c>
      <c r="DK1593" s="179" t="str">
        <f t="shared" si="2124"/>
        <v>DK$17</v>
      </c>
      <c r="DL1593" s="179" t="str">
        <f t="shared" ref="DL1593" si="2125">DL1580</f>
        <v>DL$17</v>
      </c>
    </row>
    <row r="1594" spans="1:116" x14ac:dyDescent="0.4">
      <c r="B1594" t="s">
        <v>332</v>
      </c>
      <c r="D1594" t="s">
        <v>771</v>
      </c>
      <c r="E1594" s="8" t="str">
        <f t="shared" si="2109"/>
        <v>1594 PDC-S</v>
      </c>
      <c r="G1594" s="191" t="str">
        <f>G1585</f>
        <v>Passthrough direct cost:</v>
      </c>
      <c r="H1594" s="12"/>
      <c r="I1594" s="60"/>
      <c r="J1594" s="60"/>
      <c r="K1594" s="15"/>
      <c r="L1594" s="15"/>
      <c r="M1594" s="15"/>
      <c r="N1594" s="15"/>
      <c r="O1594" s="15"/>
      <c r="P1594" s="15"/>
      <c r="R1594" s="15"/>
      <c r="S1594" s="179">
        <f t="shared" ref="S1594:AX1594" si="2126">S1581</f>
        <v>0</v>
      </c>
      <c r="T1594" s="179">
        <f t="shared" si="2126"/>
        <v>0</v>
      </c>
      <c r="U1594" s="179">
        <f t="shared" si="2126"/>
        <v>0</v>
      </c>
      <c r="V1594" s="179">
        <f t="shared" si="2126"/>
        <v>0</v>
      </c>
      <c r="W1594" s="179">
        <f t="shared" si="2126"/>
        <v>0</v>
      </c>
      <c r="X1594" s="179">
        <f t="shared" si="2126"/>
        <v>0</v>
      </c>
      <c r="Y1594" s="179">
        <f t="shared" si="2126"/>
        <v>0</v>
      </c>
      <c r="Z1594" s="179">
        <f t="shared" si="2126"/>
        <v>0</v>
      </c>
      <c r="AA1594" s="179">
        <f t="shared" si="2126"/>
        <v>0</v>
      </c>
      <c r="AB1594" s="179">
        <f t="shared" si="2126"/>
        <v>0</v>
      </c>
      <c r="AC1594" s="179">
        <f t="shared" si="2126"/>
        <v>0</v>
      </c>
      <c r="AD1594" s="179">
        <f t="shared" si="2126"/>
        <v>0</v>
      </c>
      <c r="AE1594" s="179">
        <f t="shared" si="2126"/>
        <v>0</v>
      </c>
      <c r="AF1594" s="179">
        <f t="shared" si="2126"/>
        <v>0</v>
      </c>
      <c r="AG1594" s="179">
        <f t="shared" si="2126"/>
        <v>0</v>
      </c>
      <c r="AH1594" s="179">
        <f t="shared" si="2126"/>
        <v>0</v>
      </c>
      <c r="AI1594" s="179">
        <f t="shared" si="2126"/>
        <v>0</v>
      </c>
      <c r="AJ1594" s="179">
        <f t="shared" si="2126"/>
        <v>0</v>
      </c>
      <c r="AK1594" s="179">
        <f t="shared" si="2126"/>
        <v>0</v>
      </c>
      <c r="AL1594" s="179">
        <f t="shared" si="2126"/>
        <v>0</v>
      </c>
      <c r="AM1594" s="179">
        <f t="shared" si="2126"/>
        <v>0</v>
      </c>
      <c r="AN1594" s="179">
        <f t="shared" si="2126"/>
        <v>0</v>
      </c>
      <c r="AO1594" s="179">
        <f t="shared" si="2126"/>
        <v>0</v>
      </c>
      <c r="AP1594" s="179">
        <f t="shared" si="2126"/>
        <v>0</v>
      </c>
      <c r="AQ1594" s="179">
        <f t="shared" si="2126"/>
        <v>0</v>
      </c>
      <c r="AR1594" s="179">
        <f t="shared" si="2126"/>
        <v>0</v>
      </c>
      <c r="AS1594" s="179">
        <f t="shared" si="2126"/>
        <v>0</v>
      </c>
      <c r="AT1594" s="179">
        <f t="shared" si="2126"/>
        <v>0</v>
      </c>
      <c r="AU1594" s="179">
        <f t="shared" si="2126"/>
        <v>0</v>
      </c>
      <c r="AV1594" s="179">
        <f t="shared" si="2126"/>
        <v>0</v>
      </c>
      <c r="AW1594" s="179">
        <f t="shared" si="2126"/>
        <v>0</v>
      </c>
      <c r="AX1594" s="179">
        <f t="shared" si="2126"/>
        <v>0</v>
      </c>
      <c r="AY1594" s="179">
        <f t="shared" ref="AY1594:CD1594" si="2127">AY1581</f>
        <v>0</v>
      </c>
      <c r="AZ1594" s="179">
        <f t="shared" si="2127"/>
        <v>0</v>
      </c>
      <c r="BA1594" s="179">
        <f t="shared" si="2127"/>
        <v>0</v>
      </c>
      <c r="BB1594" s="179">
        <f t="shared" si="2127"/>
        <v>0</v>
      </c>
      <c r="BC1594" s="179">
        <f t="shared" si="2127"/>
        <v>0</v>
      </c>
      <c r="BD1594" s="179">
        <f t="shared" si="2127"/>
        <v>0</v>
      </c>
      <c r="BE1594" s="179">
        <f t="shared" si="2127"/>
        <v>0</v>
      </c>
      <c r="BF1594" s="179">
        <f t="shared" si="2127"/>
        <v>0</v>
      </c>
      <c r="BG1594" s="179">
        <f t="shared" si="2127"/>
        <v>0</v>
      </c>
      <c r="BH1594" s="179">
        <f t="shared" si="2127"/>
        <v>0</v>
      </c>
      <c r="BI1594" s="179">
        <f t="shared" si="2127"/>
        <v>0</v>
      </c>
      <c r="BJ1594" s="179">
        <f t="shared" si="2127"/>
        <v>0</v>
      </c>
      <c r="BK1594" s="179">
        <f t="shared" si="2127"/>
        <v>0</v>
      </c>
      <c r="BL1594" s="179">
        <f t="shared" si="2127"/>
        <v>0</v>
      </c>
      <c r="BM1594" s="179">
        <f t="shared" si="2127"/>
        <v>0</v>
      </c>
      <c r="BN1594" s="179">
        <f t="shared" si="2127"/>
        <v>0</v>
      </c>
      <c r="BO1594" s="179">
        <f t="shared" si="2127"/>
        <v>0</v>
      </c>
      <c r="BP1594" s="179">
        <f t="shared" si="2127"/>
        <v>0</v>
      </c>
      <c r="BQ1594" s="179">
        <f t="shared" si="2127"/>
        <v>0</v>
      </c>
      <c r="BR1594" s="179">
        <f t="shared" si="2127"/>
        <v>0</v>
      </c>
      <c r="BS1594" s="179">
        <f t="shared" si="2127"/>
        <v>0</v>
      </c>
      <c r="BT1594" s="179">
        <f t="shared" si="2127"/>
        <v>0</v>
      </c>
      <c r="BU1594" s="179">
        <f t="shared" si="2127"/>
        <v>0</v>
      </c>
      <c r="BV1594" s="179">
        <f t="shared" si="2127"/>
        <v>0</v>
      </c>
      <c r="BW1594" s="179">
        <f t="shared" si="2127"/>
        <v>0</v>
      </c>
      <c r="BX1594" s="179">
        <f t="shared" si="2127"/>
        <v>0</v>
      </c>
      <c r="BY1594" s="179">
        <f t="shared" si="2127"/>
        <v>0</v>
      </c>
      <c r="BZ1594" s="179">
        <f t="shared" si="2127"/>
        <v>0</v>
      </c>
      <c r="CA1594" s="179">
        <f t="shared" si="2127"/>
        <v>0</v>
      </c>
      <c r="CB1594" s="179">
        <f t="shared" si="2127"/>
        <v>0</v>
      </c>
      <c r="CC1594" s="179">
        <f t="shared" si="2127"/>
        <v>0</v>
      </c>
      <c r="CD1594" s="179">
        <f t="shared" si="2127"/>
        <v>0</v>
      </c>
      <c r="CE1594" s="179">
        <f t="shared" ref="CE1594:CL1594" si="2128">CE1581</f>
        <v>0</v>
      </c>
      <c r="CF1594" s="179">
        <f t="shared" si="2128"/>
        <v>0</v>
      </c>
      <c r="CG1594" s="179">
        <f t="shared" si="2128"/>
        <v>0</v>
      </c>
      <c r="CH1594" s="179">
        <f t="shared" si="2128"/>
        <v>0</v>
      </c>
      <c r="CI1594" s="179">
        <f t="shared" si="2128"/>
        <v>0</v>
      </c>
      <c r="CJ1594" s="179">
        <f t="shared" si="2128"/>
        <v>0</v>
      </c>
      <c r="CK1594" s="179">
        <f t="shared" si="2128"/>
        <v>0</v>
      </c>
      <c r="CL1594" s="179">
        <f t="shared" si="2128"/>
        <v>0</v>
      </c>
      <c r="CN1594" s="60"/>
      <c r="CO1594" s="179">
        <f t="shared" ref="CO1594:DK1594" si="2129">CO1581</f>
        <v>0</v>
      </c>
      <c r="CP1594" s="179">
        <f t="shared" si="2129"/>
        <v>0</v>
      </c>
      <c r="CQ1594" s="179">
        <f t="shared" si="2129"/>
        <v>0</v>
      </c>
      <c r="CR1594" s="179">
        <f t="shared" si="2129"/>
        <v>0</v>
      </c>
      <c r="CS1594" s="179">
        <f t="shared" si="2129"/>
        <v>0</v>
      </c>
      <c r="CT1594" s="179">
        <f t="shared" si="2129"/>
        <v>0</v>
      </c>
      <c r="CU1594" s="179">
        <f t="shared" si="2129"/>
        <v>0</v>
      </c>
      <c r="CV1594" s="179">
        <f t="shared" si="2129"/>
        <v>0</v>
      </c>
      <c r="CW1594" s="179">
        <f t="shared" si="2129"/>
        <v>0</v>
      </c>
      <c r="CX1594" s="179">
        <f t="shared" si="2129"/>
        <v>0</v>
      </c>
      <c r="CY1594" s="179">
        <f t="shared" si="2129"/>
        <v>0</v>
      </c>
      <c r="CZ1594" s="179">
        <f t="shared" si="2129"/>
        <v>0</v>
      </c>
      <c r="DA1594" s="179">
        <f t="shared" si="2129"/>
        <v>0</v>
      </c>
      <c r="DB1594" s="179">
        <f t="shared" si="2129"/>
        <v>0</v>
      </c>
      <c r="DC1594" s="179">
        <f t="shared" si="2129"/>
        <v>0</v>
      </c>
      <c r="DD1594" s="179">
        <f t="shared" si="2129"/>
        <v>0</v>
      </c>
      <c r="DE1594" s="179">
        <f t="shared" si="2129"/>
        <v>0</v>
      </c>
      <c r="DF1594" s="179">
        <f t="shared" si="2129"/>
        <v>0</v>
      </c>
      <c r="DG1594" s="179">
        <f t="shared" si="2129"/>
        <v>0</v>
      </c>
      <c r="DH1594" s="179">
        <f t="shared" si="2129"/>
        <v>0</v>
      </c>
      <c r="DI1594" s="179">
        <f t="shared" si="2129"/>
        <v>0</v>
      </c>
      <c r="DJ1594" s="179">
        <f t="shared" si="2129"/>
        <v>0</v>
      </c>
      <c r="DK1594" s="179">
        <f t="shared" si="2129"/>
        <v>0</v>
      </c>
      <c r="DL1594" s="179">
        <f t="shared" ref="DL1594" si="2130">DL1581</f>
        <v>0</v>
      </c>
    </row>
    <row r="1595" spans="1:116" x14ac:dyDescent="0.4">
      <c r="B1595" t="s">
        <v>332</v>
      </c>
      <c r="D1595" t="s">
        <v>771</v>
      </c>
      <c r="E1595" s="8" t="str">
        <f t="shared" ref="E1595" si="2131">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771</v>
      </c>
      <c r="E1596" s="8" t="str">
        <f t="shared" si="2109"/>
        <v>1596 PDC-S</v>
      </c>
      <c r="G1596" s="136" t="str">
        <f t="shared" si="2115"/>
        <v>Secondary revenue driver</v>
      </c>
      <c r="H1596" s="12"/>
      <c r="I1596" s="60"/>
      <c r="J1596" s="60"/>
      <c r="K1596" s="15"/>
      <c r="L1596" s="15"/>
      <c r="M1596" s="15"/>
      <c r="N1596" s="15"/>
      <c r="O1596" s="15"/>
      <c r="P1596" s="15"/>
      <c r="R1596" s="15"/>
      <c r="S1596" s="4" t="str">
        <f>ADDRESS(ROW(S1588),COLUMN(S1588),2)</f>
        <v>S$1588</v>
      </c>
      <c r="T1596" s="4" t="str">
        <f t="shared" ref="T1596:CE1596" si="2132">ADDRESS(ROW(T1588),COLUMN(T1588),2)</f>
        <v>T$1588</v>
      </c>
      <c r="U1596" s="4" t="str">
        <f t="shared" si="2132"/>
        <v>U$1588</v>
      </c>
      <c r="V1596" s="4" t="str">
        <f t="shared" si="2132"/>
        <v>V$1588</v>
      </c>
      <c r="W1596" s="4" t="str">
        <f t="shared" si="2132"/>
        <v>W$1588</v>
      </c>
      <c r="X1596" s="4" t="str">
        <f t="shared" si="2132"/>
        <v>X$1588</v>
      </c>
      <c r="Y1596" s="4" t="str">
        <f t="shared" si="2132"/>
        <v>Y$1588</v>
      </c>
      <c r="Z1596" s="4" t="str">
        <f t="shared" si="2132"/>
        <v>Z$1588</v>
      </c>
      <c r="AA1596" s="4" t="str">
        <f t="shared" si="2132"/>
        <v>AA$1588</v>
      </c>
      <c r="AB1596" s="4" t="str">
        <f t="shared" si="2132"/>
        <v>AB$1588</v>
      </c>
      <c r="AC1596" s="4" t="str">
        <f t="shared" si="2132"/>
        <v>AC$1588</v>
      </c>
      <c r="AD1596" s="4" t="str">
        <f t="shared" si="2132"/>
        <v>AD$1588</v>
      </c>
      <c r="AE1596" s="4" t="str">
        <f t="shared" si="2132"/>
        <v>AE$1588</v>
      </c>
      <c r="AF1596" s="4" t="str">
        <f t="shared" si="2132"/>
        <v>AF$1588</v>
      </c>
      <c r="AG1596" s="4" t="str">
        <f t="shared" si="2132"/>
        <v>AG$1588</v>
      </c>
      <c r="AH1596" s="4" t="str">
        <f t="shared" si="2132"/>
        <v>AH$1588</v>
      </c>
      <c r="AI1596" s="4" t="str">
        <f t="shared" si="2132"/>
        <v>AI$1588</v>
      </c>
      <c r="AJ1596" s="4" t="str">
        <f t="shared" si="2132"/>
        <v>AJ$1588</v>
      </c>
      <c r="AK1596" s="4" t="str">
        <f t="shared" si="2132"/>
        <v>AK$1588</v>
      </c>
      <c r="AL1596" s="4" t="str">
        <f t="shared" si="2132"/>
        <v>AL$1588</v>
      </c>
      <c r="AM1596" s="4" t="str">
        <f t="shared" si="2132"/>
        <v>AM$1588</v>
      </c>
      <c r="AN1596" s="4" t="str">
        <f t="shared" si="2132"/>
        <v>AN$1588</v>
      </c>
      <c r="AO1596" s="4" t="str">
        <f t="shared" si="2132"/>
        <v>AO$1588</v>
      </c>
      <c r="AP1596" s="4" t="str">
        <f t="shared" si="2132"/>
        <v>AP$1588</v>
      </c>
      <c r="AQ1596" s="4" t="str">
        <f t="shared" si="2132"/>
        <v>AQ$1588</v>
      </c>
      <c r="AR1596" s="4" t="str">
        <f t="shared" si="2132"/>
        <v>AR$1588</v>
      </c>
      <c r="AS1596" s="4" t="str">
        <f t="shared" si="2132"/>
        <v>AS$1588</v>
      </c>
      <c r="AT1596" s="4" t="str">
        <f t="shared" si="2132"/>
        <v>AT$1588</v>
      </c>
      <c r="AU1596" s="4" t="str">
        <f t="shared" si="2132"/>
        <v>AU$1588</v>
      </c>
      <c r="AV1596" s="4" t="str">
        <f t="shared" si="2132"/>
        <v>AV$1588</v>
      </c>
      <c r="AW1596" s="4" t="str">
        <f t="shared" si="2132"/>
        <v>AW$1588</v>
      </c>
      <c r="AX1596" s="4" t="str">
        <f t="shared" si="2132"/>
        <v>AX$1588</v>
      </c>
      <c r="AY1596" s="4" t="str">
        <f t="shared" si="2132"/>
        <v>AY$1588</v>
      </c>
      <c r="AZ1596" s="4" t="str">
        <f t="shared" si="2132"/>
        <v>AZ$1588</v>
      </c>
      <c r="BA1596" s="4" t="str">
        <f t="shared" si="2132"/>
        <v>BA$1588</v>
      </c>
      <c r="BB1596" s="4" t="str">
        <f t="shared" si="2132"/>
        <v>BB$1588</v>
      </c>
      <c r="BC1596" s="4" t="str">
        <f t="shared" si="2132"/>
        <v>BC$1588</v>
      </c>
      <c r="BD1596" s="4" t="str">
        <f t="shared" si="2132"/>
        <v>BD$1588</v>
      </c>
      <c r="BE1596" s="4" t="str">
        <f t="shared" si="2132"/>
        <v>BE$1588</v>
      </c>
      <c r="BF1596" s="4" t="str">
        <f t="shared" si="2132"/>
        <v>BF$1588</v>
      </c>
      <c r="BG1596" s="4" t="str">
        <f t="shared" si="2132"/>
        <v>BG$1588</v>
      </c>
      <c r="BH1596" s="4" t="str">
        <f t="shared" si="2132"/>
        <v>BH$1588</v>
      </c>
      <c r="BI1596" s="4" t="str">
        <f t="shared" si="2132"/>
        <v>BI$1588</v>
      </c>
      <c r="BJ1596" s="4" t="str">
        <f t="shared" si="2132"/>
        <v>BJ$1588</v>
      </c>
      <c r="BK1596" s="4" t="str">
        <f t="shared" si="2132"/>
        <v>BK$1588</v>
      </c>
      <c r="BL1596" s="4" t="str">
        <f t="shared" si="2132"/>
        <v>BL$1588</v>
      </c>
      <c r="BM1596" s="4" t="str">
        <f t="shared" si="2132"/>
        <v>BM$1588</v>
      </c>
      <c r="BN1596" s="4" t="str">
        <f t="shared" si="2132"/>
        <v>BN$1588</v>
      </c>
      <c r="BO1596" s="4" t="str">
        <f t="shared" si="2132"/>
        <v>BO$1588</v>
      </c>
      <c r="BP1596" s="4" t="str">
        <f t="shared" si="2132"/>
        <v>BP$1588</v>
      </c>
      <c r="BQ1596" s="4" t="str">
        <f t="shared" si="2132"/>
        <v>BQ$1588</v>
      </c>
      <c r="BR1596" s="4" t="str">
        <f t="shared" si="2132"/>
        <v>BR$1588</v>
      </c>
      <c r="BS1596" s="4" t="str">
        <f t="shared" si="2132"/>
        <v>BS$1588</v>
      </c>
      <c r="BT1596" s="4" t="str">
        <f t="shared" si="2132"/>
        <v>BT$1588</v>
      </c>
      <c r="BU1596" s="4" t="str">
        <f t="shared" si="2132"/>
        <v>BU$1588</v>
      </c>
      <c r="BV1596" s="4" t="str">
        <f t="shared" si="2132"/>
        <v>BV$1588</v>
      </c>
      <c r="BW1596" s="4" t="str">
        <f t="shared" si="2132"/>
        <v>BW$1588</v>
      </c>
      <c r="BX1596" s="4" t="str">
        <f t="shared" si="2132"/>
        <v>BX$1588</v>
      </c>
      <c r="BY1596" s="4" t="str">
        <f t="shared" si="2132"/>
        <v>BY$1588</v>
      </c>
      <c r="BZ1596" s="4" t="str">
        <f t="shared" si="2132"/>
        <v>BZ$1588</v>
      </c>
      <c r="CA1596" s="4" t="str">
        <f t="shared" si="2132"/>
        <v>CA$1588</v>
      </c>
      <c r="CB1596" s="4" t="str">
        <f t="shared" si="2132"/>
        <v>CB$1588</v>
      </c>
      <c r="CC1596" s="4" t="str">
        <f t="shared" si="2132"/>
        <v>CC$1588</v>
      </c>
      <c r="CD1596" s="4" t="str">
        <f t="shared" si="2132"/>
        <v>CD$1588</v>
      </c>
      <c r="CE1596" s="4" t="str">
        <f t="shared" si="2132"/>
        <v>CE$1588</v>
      </c>
      <c r="CF1596" s="4" t="str">
        <f t="shared" ref="CF1596:CL1596" si="2133">ADDRESS(ROW(CF1588),COLUMN(CF1588),2)</f>
        <v>CF$1588</v>
      </c>
      <c r="CG1596" s="4" t="str">
        <f t="shared" si="2133"/>
        <v>CG$1588</v>
      </c>
      <c r="CH1596" s="4" t="str">
        <f t="shared" si="2133"/>
        <v>CH$1588</v>
      </c>
      <c r="CI1596" s="4" t="str">
        <f t="shared" si="2133"/>
        <v>CI$1588</v>
      </c>
      <c r="CJ1596" s="4" t="str">
        <f t="shared" si="2133"/>
        <v>CJ$1588</v>
      </c>
      <c r="CK1596" s="4" t="str">
        <f t="shared" si="2133"/>
        <v>CK$1588</v>
      </c>
      <c r="CL1596" s="4" t="str">
        <f t="shared" si="2133"/>
        <v>CL$1588</v>
      </c>
      <c r="CN1596" s="60"/>
      <c r="CO1596" s="4" t="str">
        <f t="shared" ref="CO1596:DL1596" si="2134">ADDRESS(ROW(CO169),COLUMN(CO169),2)</f>
        <v>CO$169</v>
      </c>
      <c r="CP1596" s="4" t="str">
        <f t="shared" si="2134"/>
        <v>CP$169</v>
      </c>
      <c r="CQ1596" s="4" t="str">
        <f t="shared" si="2134"/>
        <v>CQ$169</v>
      </c>
      <c r="CR1596" s="4" t="str">
        <f t="shared" si="2134"/>
        <v>CR$169</v>
      </c>
      <c r="CS1596" s="4" t="str">
        <f t="shared" si="2134"/>
        <v>CS$169</v>
      </c>
      <c r="CT1596" s="4" t="str">
        <f t="shared" si="2134"/>
        <v>CT$169</v>
      </c>
      <c r="CU1596" s="4" t="str">
        <f t="shared" si="2134"/>
        <v>CU$169</v>
      </c>
      <c r="CV1596" s="4" t="str">
        <f t="shared" si="2134"/>
        <v>CV$169</v>
      </c>
      <c r="CW1596" s="4" t="str">
        <f t="shared" si="2134"/>
        <v>CW$169</v>
      </c>
      <c r="CX1596" s="4" t="str">
        <f t="shared" si="2134"/>
        <v>CX$169</v>
      </c>
      <c r="CY1596" s="4" t="str">
        <f t="shared" si="2134"/>
        <v>CY$169</v>
      </c>
      <c r="CZ1596" s="4" t="str">
        <f t="shared" si="2134"/>
        <v>CZ$169</v>
      </c>
      <c r="DA1596" s="4" t="str">
        <f t="shared" si="2134"/>
        <v>DA$169</v>
      </c>
      <c r="DB1596" s="4" t="str">
        <f t="shared" si="2134"/>
        <v>DB$169</v>
      </c>
      <c r="DC1596" s="4" t="str">
        <f t="shared" si="2134"/>
        <v>DC$169</v>
      </c>
      <c r="DD1596" s="4" t="str">
        <f t="shared" si="2134"/>
        <v>DD$169</v>
      </c>
      <c r="DE1596" s="4" t="str">
        <f t="shared" si="2134"/>
        <v>DE$169</v>
      </c>
      <c r="DF1596" s="4" t="str">
        <f t="shared" si="2134"/>
        <v>DF$169</v>
      </c>
      <c r="DG1596" s="4" t="str">
        <f t="shared" si="2134"/>
        <v>DG$169</v>
      </c>
      <c r="DH1596" s="4" t="str">
        <f t="shared" si="2134"/>
        <v>DH$169</v>
      </c>
      <c r="DI1596" s="4" t="str">
        <f t="shared" si="2134"/>
        <v>DI$169</v>
      </c>
      <c r="DJ1596" s="4" t="str">
        <f t="shared" si="2134"/>
        <v>DJ$169</v>
      </c>
      <c r="DK1596" s="4" t="str">
        <f t="shared" si="2134"/>
        <v>DK$169</v>
      </c>
      <c r="DL1596" s="4" t="str">
        <f t="shared" si="2134"/>
        <v>DL$169</v>
      </c>
    </row>
    <row r="1597" spans="1:116" x14ac:dyDescent="0.4">
      <c r="B1597" t="s">
        <v>332</v>
      </c>
      <c r="D1597" t="s">
        <v>771</v>
      </c>
      <c r="E1597" s="8" t="str">
        <f t="shared" si="2109"/>
        <v>1597 PDC-S</v>
      </c>
      <c r="G1597" s="136" t="str">
        <f t="shared" si="2115"/>
        <v>Secondary volume driver</v>
      </c>
      <c r="H1597" s="12"/>
      <c r="I1597" s="60"/>
      <c r="J1597" s="60"/>
      <c r="K1597" s="15"/>
      <c r="L1597" s="15"/>
      <c r="M1597" s="15"/>
      <c r="N1597" s="15"/>
      <c r="O1597" s="15"/>
      <c r="P1597" s="15"/>
      <c r="R1597" s="15"/>
      <c r="S1597" s="179" t="str">
        <f t="shared" ref="S1597:AX1597" si="2135">S1584</f>
        <v>S$19</v>
      </c>
      <c r="T1597" s="179" t="str">
        <f t="shared" si="2135"/>
        <v>T$19</v>
      </c>
      <c r="U1597" s="179" t="str">
        <f t="shared" si="2135"/>
        <v>U$19</v>
      </c>
      <c r="V1597" s="179" t="str">
        <f t="shared" si="2135"/>
        <v>V$19</v>
      </c>
      <c r="W1597" s="179" t="str">
        <f t="shared" si="2135"/>
        <v>W$19</v>
      </c>
      <c r="X1597" s="179" t="str">
        <f t="shared" si="2135"/>
        <v>X$19</v>
      </c>
      <c r="Y1597" s="179" t="str">
        <f t="shared" si="2135"/>
        <v>Y$19</v>
      </c>
      <c r="Z1597" s="179" t="str">
        <f t="shared" si="2135"/>
        <v>Z$19</v>
      </c>
      <c r="AA1597" s="179" t="str">
        <f t="shared" si="2135"/>
        <v>AA$19</v>
      </c>
      <c r="AB1597" s="179" t="str">
        <f t="shared" si="2135"/>
        <v>AB$19</v>
      </c>
      <c r="AC1597" s="179" t="str">
        <f t="shared" si="2135"/>
        <v>AC$19</v>
      </c>
      <c r="AD1597" s="179" t="str">
        <f t="shared" si="2135"/>
        <v>AD$19</v>
      </c>
      <c r="AE1597" s="179" t="str">
        <f t="shared" si="2135"/>
        <v>AE$19</v>
      </c>
      <c r="AF1597" s="179" t="str">
        <f t="shared" si="2135"/>
        <v>AF$19</v>
      </c>
      <c r="AG1597" s="179" t="str">
        <f t="shared" si="2135"/>
        <v>AG$19</v>
      </c>
      <c r="AH1597" s="179" t="str">
        <f t="shared" si="2135"/>
        <v>AH$19</v>
      </c>
      <c r="AI1597" s="179" t="str">
        <f t="shared" si="2135"/>
        <v>AI$19</v>
      </c>
      <c r="AJ1597" s="179" t="str">
        <f t="shared" si="2135"/>
        <v>AJ$19</v>
      </c>
      <c r="AK1597" s="179" t="str">
        <f t="shared" si="2135"/>
        <v>AK$19</v>
      </c>
      <c r="AL1597" s="179" t="str">
        <f t="shared" si="2135"/>
        <v>AL$19</v>
      </c>
      <c r="AM1597" s="179" t="str">
        <f t="shared" si="2135"/>
        <v>AM$19</v>
      </c>
      <c r="AN1597" s="179" t="str">
        <f t="shared" si="2135"/>
        <v>AN$19</v>
      </c>
      <c r="AO1597" s="179" t="str">
        <f t="shared" si="2135"/>
        <v>AO$19</v>
      </c>
      <c r="AP1597" s="179" t="str">
        <f t="shared" si="2135"/>
        <v>AP$19</v>
      </c>
      <c r="AQ1597" s="179" t="str">
        <f t="shared" si="2135"/>
        <v>AQ$19</v>
      </c>
      <c r="AR1597" s="179" t="str">
        <f t="shared" si="2135"/>
        <v>AR$19</v>
      </c>
      <c r="AS1597" s="179" t="str">
        <f t="shared" si="2135"/>
        <v>AS$19</v>
      </c>
      <c r="AT1597" s="179" t="str">
        <f t="shared" si="2135"/>
        <v>AT$19</v>
      </c>
      <c r="AU1597" s="179" t="str">
        <f t="shared" si="2135"/>
        <v>AU$19</v>
      </c>
      <c r="AV1597" s="179" t="str">
        <f t="shared" si="2135"/>
        <v>AV$19</v>
      </c>
      <c r="AW1597" s="179" t="str">
        <f t="shared" si="2135"/>
        <v>AW$19</v>
      </c>
      <c r="AX1597" s="179" t="str">
        <f t="shared" si="2135"/>
        <v>AX$19</v>
      </c>
      <c r="AY1597" s="179" t="str">
        <f t="shared" ref="AY1597:CD1597" si="2136">AY1584</f>
        <v>AY$19</v>
      </c>
      <c r="AZ1597" s="179" t="str">
        <f t="shared" si="2136"/>
        <v>AZ$19</v>
      </c>
      <c r="BA1597" s="179" t="str">
        <f t="shared" si="2136"/>
        <v>BA$19</v>
      </c>
      <c r="BB1597" s="179" t="str">
        <f t="shared" si="2136"/>
        <v>BB$19</v>
      </c>
      <c r="BC1597" s="179" t="str">
        <f t="shared" si="2136"/>
        <v>BC$19</v>
      </c>
      <c r="BD1597" s="179" t="str">
        <f t="shared" si="2136"/>
        <v>BD$19</v>
      </c>
      <c r="BE1597" s="179" t="str">
        <f t="shared" si="2136"/>
        <v>BE$19</v>
      </c>
      <c r="BF1597" s="179" t="str">
        <f t="shared" si="2136"/>
        <v>BF$19</v>
      </c>
      <c r="BG1597" s="179" t="str">
        <f t="shared" si="2136"/>
        <v>BG$19</v>
      </c>
      <c r="BH1597" s="179" t="str">
        <f t="shared" si="2136"/>
        <v>BH$19</v>
      </c>
      <c r="BI1597" s="179" t="str">
        <f t="shared" si="2136"/>
        <v>BI$19</v>
      </c>
      <c r="BJ1597" s="179" t="str">
        <f t="shared" si="2136"/>
        <v>BJ$19</v>
      </c>
      <c r="BK1597" s="179" t="str">
        <f t="shared" si="2136"/>
        <v>BK$19</v>
      </c>
      <c r="BL1597" s="179" t="str">
        <f t="shared" si="2136"/>
        <v>BL$19</v>
      </c>
      <c r="BM1597" s="179" t="str">
        <f t="shared" si="2136"/>
        <v>BM$19</v>
      </c>
      <c r="BN1597" s="179" t="str">
        <f t="shared" si="2136"/>
        <v>BN$19</v>
      </c>
      <c r="BO1597" s="179" t="str">
        <f t="shared" si="2136"/>
        <v>BO$19</v>
      </c>
      <c r="BP1597" s="179" t="str">
        <f t="shared" si="2136"/>
        <v>BP$19</v>
      </c>
      <c r="BQ1597" s="179" t="str">
        <f t="shared" si="2136"/>
        <v>BQ$19</v>
      </c>
      <c r="BR1597" s="179" t="str">
        <f t="shared" si="2136"/>
        <v>BR$19</v>
      </c>
      <c r="BS1597" s="179" t="str">
        <f t="shared" si="2136"/>
        <v>BS$19</v>
      </c>
      <c r="BT1597" s="179" t="str">
        <f t="shared" si="2136"/>
        <v>BT$19</v>
      </c>
      <c r="BU1597" s="179" t="str">
        <f t="shared" si="2136"/>
        <v>BU$19</v>
      </c>
      <c r="BV1597" s="179" t="str">
        <f t="shared" si="2136"/>
        <v>BV$19</v>
      </c>
      <c r="BW1597" s="179" t="str">
        <f t="shared" si="2136"/>
        <v>BW$19</v>
      </c>
      <c r="BX1597" s="179" t="str">
        <f t="shared" si="2136"/>
        <v>BX$19</v>
      </c>
      <c r="BY1597" s="179" t="str">
        <f t="shared" si="2136"/>
        <v>BY$19</v>
      </c>
      <c r="BZ1597" s="179" t="str">
        <f t="shared" si="2136"/>
        <v>BZ$19</v>
      </c>
      <c r="CA1597" s="179" t="str">
        <f t="shared" si="2136"/>
        <v>CA$19</v>
      </c>
      <c r="CB1597" s="179" t="str">
        <f t="shared" si="2136"/>
        <v>CB$19</v>
      </c>
      <c r="CC1597" s="179" t="str">
        <f t="shared" si="2136"/>
        <v>CC$19</v>
      </c>
      <c r="CD1597" s="179" t="str">
        <f t="shared" si="2136"/>
        <v>CD$19</v>
      </c>
      <c r="CE1597" s="179" t="str">
        <f t="shared" ref="CE1597:CL1597" si="2137">CE1584</f>
        <v>CE$19</v>
      </c>
      <c r="CF1597" s="179" t="str">
        <f t="shared" si="2137"/>
        <v>CF$19</v>
      </c>
      <c r="CG1597" s="179" t="str">
        <f t="shared" si="2137"/>
        <v>CG$19</v>
      </c>
      <c r="CH1597" s="179" t="str">
        <f t="shared" si="2137"/>
        <v>CH$19</v>
      </c>
      <c r="CI1597" s="179" t="str">
        <f t="shared" si="2137"/>
        <v>CI$19</v>
      </c>
      <c r="CJ1597" s="179" t="str">
        <f t="shared" si="2137"/>
        <v>CJ$19</v>
      </c>
      <c r="CK1597" s="179" t="str">
        <f t="shared" si="2137"/>
        <v>CK$19</v>
      </c>
      <c r="CL1597" s="179" t="str">
        <f t="shared" si="2137"/>
        <v>CL$19</v>
      </c>
      <c r="CN1597" s="60"/>
      <c r="CO1597" s="179" t="str">
        <f t="shared" ref="CO1597:DK1597" si="2138">CO1584</f>
        <v>CO$19</v>
      </c>
      <c r="CP1597" s="179" t="str">
        <f t="shared" si="2138"/>
        <v>CP$19</v>
      </c>
      <c r="CQ1597" s="179" t="str">
        <f t="shared" si="2138"/>
        <v>CQ$19</v>
      </c>
      <c r="CR1597" s="179" t="str">
        <f t="shared" si="2138"/>
        <v>CR$19</v>
      </c>
      <c r="CS1597" s="179" t="str">
        <f t="shared" si="2138"/>
        <v>CS$19</v>
      </c>
      <c r="CT1597" s="179" t="str">
        <f t="shared" si="2138"/>
        <v>CT$19</v>
      </c>
      <c r="CU1597" s="179" t="str">
        <f t="shared" si="2138"/>
        <v>CU$19</v>
      </c>
      <c r="CV1597" s="179" t="str">
        <f t="shared" si="2138"/>
        <v>CV$19</v>
      </c>
      <c r="CW1597" s="179" t="str">
        <f t="shared" si="2138"/>
        <v>CW$19</v>
      </c>
      <c r="CX1597" s="179" t="str">
        <f t="shared" si="2138"/>
        <v>CX$19</v>
      </c>
      <c r="CY1597" s="179" t="str">
        <f t="shared" si="2138"/>
        <v>CY$19</v>
      </c>
      <c r="CZ1597" s="179" t="str">
        <f t="shared" si="2138"/>
        <v>CZ$19</v>
      </c>
      <c r="DA1597" s="179" t="str">
        <f t="shared" si="2138"/>
        <v>DA$19</v>
      </c>
      <c r="DB1597" s="179" t="str">
        <f t="shared" si="2138"/>
        <v>DB$19</v>
      </c>
      <c r="DC1597" s="179" t="str">
        <f t="shared" si="2138"/>
        <v>DC$19</v>
      </c>
      <c r="DD1597" s="179" t="str">
        <f t="shared" si="2138"/>
        <v>DD$19</v>
      </c>
      <c r="DE1597" s="179" t="str">
        <f t="shared" si="2138"/>
        <v>DE$19</v>
      </c>
      <c r="DF1597" s="179" t="str">
        <f t="shared" si="2138"/>
        <v>DF$19</v>
      </c>
      <c r="DG1597" s="179" t="str">
        <f t="shared" si="2138"/>
        <v>DG$19</v>
      </c>
      <c r="DH1597" s="179" t="str">
        <f t="shared" si="2138"/>
        <v>DH$19</v>
      </c>
      <c r="DI1597" s="179" t="str">
        <f t="shared" si="2138"/>
        <v>DI$19</v>
      </c>
      <c r="DJ1597" s="179" t="str">
        <f t="shared" si="2138"/>
        <v>DJ$19</v>
      </c>
      <c r="DK1597" s="179" t="str">
        <f t="shared" si="2138"/>
        <v>DK$19</v>
      </c>
      <c r="DL1597" s="179" t="str">
        <f t="shared" ref="DL1597" si="2139">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40">S$20</f>
        <v>S$16</v>
      </c>
      <c r="T1601" s="199" t="str">
        <f t="shared" si="2140"/>
        <v>T$16</v>
      </c>
      <c r="U1601" s="199" t="str">
        <f t="shared" si="2140"/>
        <v>U$16</v>
      </c>
      <c r="V1601" s="199" t="str">
        <f t="shared" si="2140"/>
        <v>V$16</v>
      </c>
      <c r="W1601" s="199" t="str">
        <f t="shared" si="2140"/>
        <v>W$16</v>
      </c>
      <c r="X1601" s="199" t="str">
        <f t="shared" si="2140"/>
        <v>X$16</v>
      </c>
      <c r="Y1601" s="199" t="str">
        <f t="shared" si="2140"/>
        <v>Y$16</v>
      </c>
      <c r="Z1601" s="199" t="str">
        <f t="shared" si="2140"/>
        <v>Z$16</v>
      </c>
      <c r="AA1601" s="199" t="str">
        <f t="shared" si="2140"/>
        <v>AA$16</v>
      </c>
      <c r="AB1601" s="199" t="str">
        <f t="shared" si="2140"/>
        <v>AB$16</v>
      </c>
      <c r="AC1601" s="199" t="str">
        <f t="shared" si="2140"/>
        <v>AC$16</v>
      </c>
      <c r="AD1601" s="199" t="str">
        <f t="shared" si="2140"/>
        <v>AD$16</v>
      </c>
      <c r="AE1601" s="199" t="str">
        <f t="shared" si="2140"/>
        <v>AE$16</v>
      </c>
      <c r="AF1601" s="199" t="str">
        <f t="shared" si="2140"/>
        <v>AF$16</v>
      </c>
      <c r="AG1601" s="199" t="str">
        <f t="shared" si="2140"/>
        <v>AG$16</v>
      </c>
      <c r="AH1601" s="199" t="str">
        <f t="shared" si="2140"/>
        <v>AH$16</v>
      </c>
      <c r="AI1601" s="199" t="str">
        <f t="shared" si="2140"/>
        <v>AI$16</v>
      </c>
      <c r="AJ1601" s="199" t="str">
        <f t="shared" si="2140"/>
        <v>AJ$16</v>
      </c>
      <c r="AK1601" s="199" t="str">
        <f t="shared" si="2140"/>
        <v>AK$16</v>
      </c>
      <c r="AL1601" s="199" t="str">
        <f t="shared" si="2140"/>
        <v>AL$16</v>
      </c>
      <c r="AM1601" s="199" t="str">
        <f t="shared" si="2140"/>
        <v>AM$16</v>
      </c>
      <c r="AN1601" s="199" t="str">
        <f t="shared" si="2140"/>
        <v>AN$16</v>
      </c>
      <c r="AO1601" s="199" t="str">
        <f t="shared" si="2140"/>
        <v>AO$16</v>
      </c>
      <c r="AP1601" s="199" t="str">
        <f t="shared" si="2140"/>
        <v>AP$16</v>
      </c>
      <c r="AQ1601" s="199" t="str">
        <f t="shared" si="2140"/>
        <v>AQ$16</v>
      </c>
      <c r="AR1601" s="199" t="str">
        <f t="shared" si="2140"/>
        <v>AR$16</v>
      </c>
      <c r="AS1601" s="199" t="str">
        <f t="shared" si="2140"/>
        <v>AS$16</v>
      </c>
      <c r="AT1601" s="199" t="str">
        <f t="shared" si="2140"/>
        <v>AT$16</v>
      </c>
      <c r="AU1601" s="199" t="str">
        <f t="shared" si="2140"/>
        <v>AU$16</v>
      </c>
      <c r="AV1601" s="199" t="str">
        <f t="shared" si="2140"/>
        <v>AV$16</v>
      </c>
      <c r="AW1601" s="199" t="str">
        <f t="shared" si="2140"/>
        <v>AW$16</v>
      </c>
      <c r="AX1601" s="199" t="str">
        <f t="shared" si="2140"/>
        <v>AX$16</v>
      </c>
      <c r="AY1601" s="199" t="str">
        <f t="shared" ref="AY1601:CD1601" si="2141">AY$20</f>
        <v>AY$16</v>
      </c>
      <c r="AZ1601" s="199" t="str">
        <f t="shared" si="2141"/>
        <v>AZ$16</v>
      </c>
      <c r="BA1601" s="199" t="str">
        <f t="shared" si="2141"/>
        <v>BA$16</v>
      </c>
      <c r="BB1601" s="199" t="str">
        <f t="shared" si="2141"/>
        <v>BB$16</v>
      </c>
      <c r="BC1601" s="199" t="str">
        <f t="shared" si="2141"/>
        <v>BC$16</v>
      </c>
      <c r="BD1601" s="199" t="str">
        <f t="shared" si="2141"/>
        <v>BD$16</v>
      </c>
      <c r="BE1601" s="199" t="str">
        <f t="shared" si="2141"/>
        <v>BE$16</v>
      </c>
      <c r="BF1601" s="199" t="str">
        <f t="shared" si="2141"/>
        <v>BF$16</v>
      </c>
      <c r="BG1601" s="199" t="str">
        <f t="shared" si="2141"/>
        <v>BG$16</v>
      </c>
      <c r="BH1601" s="199" t="str">
        <f t="shared" si="2141"/>
        <v>BH$16</v>
      </c>
      <c r="BI1601" s="199" t="str">
        <f t="shared" si="2141"/>
        <v>BI$16</v>
      </c>
      <c r="BJ1601" s="199" t="str">
        <f t="shared" si="2141"/>
        <v>BJ$16</v>
      </c>
      <c r="BK1601" s="199" t="str">
        <f t="shared" si="2141"/>
        <v>BK$16</v>
      </c>
      <c r="BL1601" s="199" t="str">
        <f t="shared" si="2141"/>
        <v>BL$16</v>
      </c>
      <c r="BM1601" s="199" t="str">
        <f t="shared" si="2141"/>
        <v>BM$16</v>
      </c>
      <c r="BN1601" s="199" t="str">
        <f t="shared" si="2141"/>
        <v>BN$16</v>
      </c>
      <c r="BO1601" s="199" t="str">
        <f t="shared" si="2141"/>
        <v>BO$16</v>
      </c>
      <c r="BP1601" s="199" t="str">
        <f t="shared" si="2141"/>
        <v>BP$16</v>
      </c>
      <c r="BQ1601" s="199" t="str">
        <f t="shared" si="2141"/>
        <v>BQ$16</v>
      </c>
      <c r="BR1601" s="199" t="str">
        <f t="shared" si="2141"/>
        <v>BR$16</v>
      </c>
      <c r="BS1601" s="199" t="str">
        <f t="shared" si="2141"/>
        <v>BS$16</v>
      </c>
      <c r="BT1601" s="199" t="str">
        <f t="shared" si="2141"/>
        <v>BT$16</v>
      </c>
      <c r="BU1601" s="199" t="str">
        <f t="shared" si="2141"/>
        <v>BU$16</v>
      </c>
      <c r="BV1601" s="199" t="str">
        <f t="shared" si="2141"/>
        <v>BV$16</v>
      </c>
      <c r="BW1601" s="199" t="str">
        <f t="shared" si="2141"/>
        <v>BW$16</v>
      </c>
      <c r="BX1601" s="199" t="str">
        <f t="shared" si="2141"/>
        <v>BX$16</v>
      </c>
      <c r="BY1601" s="199" t="str">
        <f t="shared" si="2141"/>
        <v>BY$16</v>
      </c>
      <c r="BZ1601" s="199" t="str">
        <f t="shared" si="2141"/>
        <v>BZ$16</v>
      </c>
      <c r="CA1601" s="199" t="str">
        <f t="shared" si="2141"/>
        <v>CA$16</v>
      </c>
      <c r="CB1601" s="199" t="str">
        <f t="shared" si="2141"/>
        <v>CB$16</v>
      </c>
      <c r="CC1601" s="199" t="str">
        <f t="shared" si="2141"/>
        <v>CC$16</v>
      </c>
      <c r="CD1601" s="199" t="str">
        <f t="shared" si="2141"/>
        <v>CD$16</v>
      </c>
      <c r="CE1601" s="199" t="str">
        <f t="shared" ref="CE1601:CL1601" si="2142">CE$20</f>
        <v>CE$16</v>
      </c>
      <c r="CF1601" s="199" t="str">
        <f t="shared" si="2142"/>
        <v>CF$16</v>
      </c>
      <c r="CG1601" s="199" t="str">
        <f t="shared" si="2142"/>
        <v>CG$16</v>
      </c>
      <c r="CH1601" s="199" t="str">
        <f t="shared" si="2142"/>
        <v>CH$16</v>
      </c>
      <c r="CI1601" s="199" t="str">
        <f t="shared" si="2142"/>
        <v>CI$16</v>
      </c>
      <c r="CJ1601" s="199" t="str">
        <f t="shared" si="2142"/>
        <v>CJ$16</v>
      </c>
      <c r="CK1601" s="199" t="str">
        <f t="shared" si="2142"/>
        <v>CK$16</v>
      </c>
      <c r="CL1601" s="199" t="str">
        <f t="shared" si="2142"/>
        <v>CL$16</v>
      </c>
      <c r="CN1601" s="176"/>
      <c r="CO1601" s="199" t="str">
        <f t="shared" ref="CO1601:DL1601" si="2143">CO$20</f>
        <v>CO$16</v>
      </c>
      <c r="CP1601" s="199" t="str">
        <f t="shared" si="2143"/>
        <v>CP$16</v>
      </c>
      <c r="CQ1601" s="199" t="str">
        <f t="shared" si="2143"/>
        <v>CQ$16</v>
      </c>
      <c r="CR1601" s="199" t="str">
        <f t="shared" si="2143"/>
        <v>CR$16</v>
      </c>
      <c r="CS1601" s="199" t="str">
        <f t="shared" si="2143"/>
        <v>CS$16</v>
      </c>
      <c r="CT1601" s="199" t="str">
        <f t="shared" si="2143"/>
        <v>CT$16</v>
      </c>
      <c r="CU1601" s="199" t="str">
        <f t="shared" si="2143"/>
        <v>CU$16</v>
      </c>
      <c r="CV1601" s="199" t="str">
        <f t="shared" si="2143"/>
        <v>CV$16</v>
      </c>
      <c r="CW1601" s="199" t="str">
        <f t="shared" si="2143"/>
        <v>CW$16</v>
      </c>
      <c r="CX1601" s="199" t="str">
        <f t="shared" si="2143"/>
        <v>CX$16</v>
      </c>
      <c r="CY1601" s="199" t="str">
        <f t="shared" si="2143"/>
        <v>CY$16</v>
      </c>
      <c r="CZ1601" s="199" t="str">
        <f t="shared" si="2143"/>
        <v>CZ$16</v>
      </c>
      <c r="DA1601" s="199" t="str">
        <f t="shared" si="2143"/>
        <v>DA$16</v>
      </c>
      <c r="DB1601" s="199" t="str">
        <f t="shared" si="2143"/>
        <v>DB$16</v>
      </c>
      <c r="DC1601" s="199" t="str">
        <f t="shared" si="2143"/>
        <v>DC$16</v>
      </c>
      <c r="DD1601" s="199" t="str">
        <f t="shared" si="2143"/>
        <v>DD$16</v>
      </c>
      <c r="DE1601" s="199" t="str">
        <f t="shared" si="2143"/>
        <v>DE$16</v>
      </c>
      <c r="DF1601" s="199" t="str">
        <f t="shared" si="2143"/>
        <v>DF$16</v>
      </c>
      <c r="DG1601" s="199" t="str">
        <f t="shared" si="2143"/>
        <v>DG$16</v>
      </c>
      <c r="DH1601" s="199" t="str">
        <f t="shared" si="2143"/>
        <v>DH$16</v>
      </c>
      <c r="DI1601" s="199" t="str">
        <f t="shared" si="2143"/>
        <v>DI$16</v>
      </c>
      <c r="DJ1601" s="199" t="str">
        <f t="shared" si="2143"/>
        <v>DJ$16</v>
      </c>
      <c r="DK1601" s="199" t="str">
        <f t="shared" si="2143"/>
        <v>DK$16</v>
      </c>
      <c r="DL1601" s="199" t="str">
        <f t="shared" si="2143"/>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44">S$21</f>
        <v>S$17</v>
      </c>
      <c r="T1602" s="199" t="str">
        <f t="shared" si="2144"/>
        <v>T$17</v>
      </c>
      <c r="U1602" s="199" t="str">
        <f t="shared" si="2144"/>
        <v>U$17</v>
      </c>
      <c r="V1602" s="199" t="str">
        <f t="shared" si="2144"/>
        <v>V$17</v>
      </c>
      <c r="W1602" s="199" t="str">
        <f t="shared" si="2144"/>
        <v>W$17</v>
      </c>
      <c r="X1602" s="199" t="str">
        <f t="shared" si="2144"/>
        <v>X$17</v>
      </c>
      <c r="Y1602" s="199" t="str">
        <f t="shared" si="2144"/>
        <v>Y$17</v>
      </c>
      <c r="Z1602" s="199" t="str">
        <f t="shared" si="2144"/>
        <v>Z$17</v>
      </c>
      <c r="AA1602" s="199" t="str">
        <f t="shared" si="2144"/>
        <v>AA$17</v>
      </c>
      <c r="AB1602" s="199" t="str">
        <f t="shared" si="2144"/>
        <v>AB$17</v>
      </c>
      <c r="AC1602" s="199" t="str">
        <f t="shared" si="2144"/>
        <v>AC$17</v>
      </c>
      <c r="AD1602" s="199" t="str">
        <f t="shared" si="2144"/>
        <v>AD$17</v>
      </c>
      <c r="AE1602" s="199" t="str">
        <f t="shared" si="2144"/>
        <v>AE$17</v>
      </c>
      <c r="AF1602" s="199" t="str">
        <f t="shared" si="2144"/>
        <v>AF$17</v>
      </c>
      <c r="AG1602" s="199" t="str">
        <f t="shared" si="2144"/>
        <v>AG$17</v>
      </c>
      <c r="AH1602" s="199" t="str">
        <f t="shared" si="2144"/>
        <v>AH$17</v>
      </c>
      <c r="AI1602" s="199" t="str">
        <f t="shared" si="2144"/>
        <v>AI$17</v>
      </c>
      <c r="AJ1602" s="199" t="str">
        <f t="shared" si="2144"/>
        <v>AJ$17</v>
      </c>
      <c r="AK1602" s="199" t="str">
        <f t="shared" si="2144"/>
        <v>AK$17</v>
      </c>
      <c r="AL1602" s="199" t="str">
        <f t="shared" si="2144"/>
        <v>AL$17</v>
      </c>
      <c r="AM1602" s="199" t="str">
        <f t="shared" si="2144"/>
        <v>AM$17</v>
      </c>
      <c r="AN1602" s="199" t="str">
        <f t="shared" si="2144"/>
        <v>AN$17</v>
      </c>
      <c r="AO1602" s="199" t="str">
        <f t="shared" si="2144"/>
        <v>AO$17</v>
      </c>
      <c r="AP1602" s="199" t="str">
        <f t="shared" si="2144"/>
        <v>AP$17</v>
      </c>
      <c r="AQ1602" s="199" t="str">
        <f t="shared" si="2144"/>
        <v>AQ$17</v>
      </c>
      <c r="AR1602" s="199" t="str">
        <f t="shared" si="2144"/>
        <v>AR$17</v>
      </c>
      <c r="AS1602" s="199" t="str">
        <f t="shared" si="2144"/>
        <v>AS$17</v>
      </c>
      <c r="AT1602" s="199" t="str">
        <f t="shared" si="2144"/>
        <v>AT$17</v>
      </c>
      <c r="AU1602" s="199" t="str">
        <f t="shared" si="2144"/>
        <v>AU$17</v>
      </c>
      <c r="AV1602" s="199" t="str">
        <f t="shared" si="2144"/>
        <v>AV$17</v>
      </c>
      <c r="AW1602" s="199" t="str">
        <f t="shared" si="2144"/>
        <v>AW$17</v>
      </c>
      <c r="AX1602" s="199" t="str">
        <f t="shared" si="2144"/>
        <v>AX$17</v>
      </c>
      <c r="AY1602" s="199" t="str">
        <f t="shared" ref="AY1602:CD1602" si="2145">AY$21</f>
        <v>AY$17</v>
      </c>
      <c r="AZ1602" s="199" t="str">
        <f t="shared" si="2145"/>
        <v>AZ$17</v>
      </c>
      <c r="BA1602" s="199" t="str">
        <f t="shared" si="2145"/>
        <v>BA$17</v>
      </c>
      <c r="BB1602" s="199" t="str">
        <f t="shared" si="2145"/>
        <v>BB$17</v>
      </c>
      <c r="BC1602" s="199" t="str">
        <f t="shared" si="2145"/>
        <v>BC$17</v>
      </c>
      <c r="BD1602" s="199" t="str">
        <f t="shared" si="2145"/>
        <v>BD$17</v>
      </c>
      <c r="BE1602" s="199" t="str">
        <f t="shared" si="2145"/>
        <v>BE$17</v>
      </c>
      <c r="BF1602" s="199" t="str">
        <f t="shared" si="2145"/>
        <v>BF$17</v>
      </c>
      <c r="BG1602" s="199" t="str">
        <f t="shared" si="2145"/>
        <v>BG$17</v>
      </c>
      <c r="BH1602" s="199" t="str">
        <f t="shared" si="2145"/>
        <v>BH$17</v>
      </c>
      <c r="BI1602" s="199" t="str">
        <f t="shared" si="2145"/>
        <v>BI$17</v>
      </c>
      <c r="BJ1602" s="199" t="str">
        <f t="shared" si="2145"/>
        <v>BJ$17</v>
      </c>
      <c r="BK1602" s="199" t="str">
        <f t="shared" si="2145"/>
        <v>BK$17</v>
      </c>
      <c r="BL1602" s="199" t="str">
        <f t="shared" si="2145"/>
        <v>BL$17</v>
      </c>
      <c r="BM1602" s="199" t="str">
        <f t="shared" si="2145"/>
        <v>BM$17</v>
      </c>
      <c r="BN1602" s="199" t="str">
        <f t="shared" si="2145"/>
        <v>BN$17</v>
      </c>
      <c r="BO1602" s="199" t="str">
        <f t="shared" si="2145"/>
        <v>BO$17</v>
      </c>
      <c r="BP1602" s="199" t="str">
        <f t="shared" si="2145"/>
        <v>BP$17</v>
      </c>
      <c r="BQ1602" s="199" t="str">
        <f t="shared" si="2145"/>
        <v>BQ$17</v>
      </c>
      <c r="BR1602" s="199" t="str">
        <f t="shared" si="2145"/>
        <v>BR$17</v>
      </c>
      <c r="BS1602" s="199" t="str">
        <f t="shared" si="2145"/>
        <v>BS$17</v>
      </c>
      <c r="BT1602" s="199" t="str">
        <f t="shared" si="2145"/>
        <v>BT$17</v>
      </c>
      <c r="BU1602" s="199" t="str">
        <f t="shared" si="2145"/>
        <v>BU$17</v>
      </c>
      <c r="BV1602" s="199" t="str">
        <f t="shared" si="2145"/>
        <v>BV$17</v>
      </c>
      <c r="BW1602" s="199" t="str">
        <f t="shared" si="2145"/>
        <v>BW$17</v>
      </c>
      <c r="BX1602" s="199" t="str">
        <f t="shared" si="2145"/>
        <v>BX$17</v>
      </c>
      <c r="BY1602" s="199" t="str">
        <f t="shared" si="2145"/>
        <v>BY$17</v>
      </c>
      <c r="BZ1602" s="199" t="str">
        <f t="shared" si="2145"/>
        <v>BZ$17</v>
      </c>
      <c r="CA1602" s="199" t="str">
        <f t="shared" si="2145"/>
        <v>CA$17</v>
      </c>
      <c r="CB1602" s="199" t="str">
        <f t="shared" si="2145"/>
        <v>CB$17</v>
      </c>
      <c r="CC1602" s="199" t="str">
        <f t="shared" si="2145"/>
        <v>CC$17</v>
      </c>
      <c r="CD1602" s="199" t="str">
        <f t="shared" si="2145"/>
        <v>CD$17</v>
      </c>
      <c r="CE1602" s="199" t="str">
        <f t="shared" ref="CE1602:CL1602" si="2146">CE$21</f>
        <v>CE$17</v>
      </c>
      <c r="CF1602" s="199" t="str">
        <f t="shared" si="2146"/>
        <v>CF$17</v>
      </c>
      <c r="CG1602" s="199" t="str">
        <f t="shared" si="2146"/>
        <v>CG$17</v>
      </c>
      <c r="CH1602" s="199" t="str">
        <f t="shared" si="2146"/>
        <v>CH$17</v>
      </c>
      <c r="CI1602" s="199" t="str">
        <f t="shared" si="2146"/>
        <v>CI$17</v>
      </c>
      <c r="CJ1602" s="199" t="str">
        <f t="shared" si="2146"/>
        <v>CJ$17</v>
      </c>
      <c r="CK1602" s="199" t="str">
        <f t="shared" si="2146"/>
        <v>CK$17</v>
      </c>
      <c r="CL1602" s="199" t="str">
        <f t="shared" si="2146"/>
        <v>CL$17</v>
      </c>
      <c r="CN1602" s="201"/>
      <c r="CO1602" s="199" t="str">
        <f t="shared" ref="CO1602:DL1602" si="2147">CO$21</f>
        <v>CO$17</v>
      </c>
      <c r="CP1602" s="199" t="str">
        <f t="shared" si="2147"/>
        <v>CP$17</v>
      </c>
      <c r="CQ1602" s="199" t="str">
        <f t="shared" si="2147"/>
        <v>CQ$17</v>
      </c>
      <c r="CR1602" s="199" t="str">
        <f t="shared" si="2147"/>
        <v>CR$17</v>
      </c>
      <c r="CS1602" s="199" t="str">
        <f t="shared" si="2147"/>
        <v>CS$17</v>
      </c>
      <c r="CT1602" s="199" t="str">
        <f t="shared" si="2147"/>
        <v>CT$17</v>
      </c>
      <c r="CU1602" s="199" t="str">
        <f t="shared" si="2147"/>
        <v>CU$17</v>
      </c>
      <c r="CV1602" s="199" t="str">
        <f t="shared" si="2147"/>
        <v>CV$17</v>
      </c>
      <c r="CW1602" s="199" t="str">
        <f t="shared" si="2147"/>
        <v>CW$17</v>
      </c>
      <c r="CX1602" s="199" t="str">
        <f t="shared" si="2147"/>
        <v>CX$17</v>
      </c>
      <c r="CY1602" s="199" t="str">
        <f t="shared" si="2147"/>
        <v>CY$17</v>
      </c>
      <c r="CZ1602" s="199" t="str">
        <f t="shared" si="2147"/>
        <v>CZ$17</v>
      </c>
      <c r="DA1602" s="199" t="str">
        <f t="shared" si="2147"/>
        <v>DA$17</v>
      </c>
      <c r="DB1602" s="199" t="str">
        <f t="shared" si="2147"/>
        <v>DB$17</v>
      </c>
      <c r="DC1602" s="199" t="str">
        <f t="shared" si="2147"/>
        <v>DC$17</v>
      </c>
      <c r="DD1602" s="199" t="str">
        <f t="shared" si="2147"/>
        <v>DD$17</v>
      </c>
      <c r="DE1602" s="199" t="str">
        <f t="shared" si="2147"/>
        <v>DE$17</v>
      </c>
      <c r="DF1602" s="199" t="str">
        <f t="shared" si="2147"/>
        <v>DF$17</v>
      </c>
      <c r="DG1602" s="199" t="str">
        <f t="shared" si="2147"/>
        <v>DG$17</v>
      </c>
      <c r="DH1602" s="199" t="str">
        <f t="shared" si="2147"/>
        <v>DH$17</v>
      </c>
      <c r="DI1602" s="199" t="str">
        <f t="shared" si="2147"/>
        <v>DI$17</v>
      </c>
      <c r="DJ1602" s="199" t="str">
        <f t="shared" si="2147"/>
        <v>DJ$17</v>
      </c>
      <c r="DK1602" s="199" t="str">
        <f t="shared" si="2147"/>
        <v>DK$17</v>
      </c>
      <c r="DL1602" s="199" t="str">
        <f t="shared" si="2147"/>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48">S$22</f>
        <v>S$18</v>
      </c>
      <c r="T1605" s="190" t="str">
        <f t="shared" si="2148"/>
        <v>T$18</v>
      </c>
      <c r="U1605" s="190" t="str">
        <f t="shared" si="2148"/>
        <v>U$18</v>
      </c>
      <c r="V1605" s="190" t="str">
        <f t="shared" si="2148"/>
        <v>V$18</v>
      </c>
      <c r="W1605" s="190" t="str">
        <f t="shared" si="2148"/>
        <v>W$18</v>
      </c>
      <c r="X1605" s="190" t="str">
        <f t="shared" si="2148"/>
        <v>X$18</v>
      </c>
      <c r="Y1605" s="190" t="str">
        <f t="shared" si="2148"/>
        <v>Y$18</v>
      </c>
      <c r="Z1605" s="190" t="str">
        <f t="shared" si="2148"/>
        <v>Z$18</v>
      </c>
      <c r="AA1605" s="190" t="str">
        <f t="shared" si="2148"/>
        <v>AA$18</v>
      </c>
      <c r="AB1605" s="190" t="str">
        <f t="shared" si="2148"/>
        <v>AB$18</v>
      </c>
      <c r="AC1605" s="190" t="str">
        <f t="shared" si="2148"/>
        <v>AC$18</v>
      </c>
      <c r="AD1605" s="190" t="str">
        <f t="shared" si="2148"/>
        <v>AD$18</v>
      </c>
      <c r="AE1605" s="190" t="str">
        <f t="shared" si="2148"/>
        <v>AE$18</v>
      </c>
      <c r="AF1605" s="190" t="str">
        <f t="shared" si="2148"/>
        <v>AF$18</v>
      </c>
      <c r="AG1605" s="190" t="str">
        <f t="shared" si="2148"/>
        <v>AG$18</v>
      </c>
      <c r="AH1605" s="190" t="str">
        <f t="shared" si="2148"/>
        <v>AH$18</v>
      </c>
      <c r="AI1605" s="190" t="str">
        <f t="shared" si="2148"/>
        <v>AI$18</v>
      </c>
      <c r="AJ1605" s="190" t="str">
        <f t="shared" si="2148"/>
        <v>AJ$18</v>
      </c>
      <c r="AK1605" s="190" t="str">
        <f t="shared" si="2148"/>
        <v>AK$18</v>
      </c>
      <c r="AL1605" s="190" t="str">
        <f t="shared" si="2148"/>
        <v>AL$18</v>
      </c>
      <c r="AM1605" s="190" t="str">
        <f t="shared" si="2148"/>
        <v>AM$18</v>
      </c>
      <c r="AN1605" s="190" t="str">
        <f t="shared" si="2148"/>
        <v>AN$18</v>
      </c>
      <c r="AO1605" s="190" t="str">
        <f t="shared" si="2148"/>
        <v>AO$18</v>
      </c>
      <c r="AP1605" s="190" t="str">
        <f t="shared" si="2148"/>
        <v>AP$18</v>
      </c>
      <c r="AQ1605" s="190" t="str">
        <f t="shared" si="2148"/>
        <v>AQ$18</v>
      </c>
      <c r="AR1605" s="190" t="str">
        <f t="shared" si="2148"/>
        <v>AR$18</v>
      </c>
      <c r="AS1605" s="190" t="str">
        <f t="shared" si="2148"/>
        <v>AS$18</v>
      </c>
      <c r="AT1605" s="190" t="str">
        <f t="shared" si="2148"/>
        <v>AT$18</v>
      </c>
      <c r="AU1605" s="190" t="str">
        <f t="shared" si="2148"/>
        <v>AU$18</v>
      </c>
      <c r="AV1605" s="190" t="str">
        <f t="shared" si="2148"/>
        <v>AV$18</v>
      </c>
      <c r="AW1605" s="190" t="str">
        <f t="shared" si="2148"/>
        <v>AW$18</v>
      </c>
      <c r="AX1605" s="190" t="str">
        <f t="shared" si="2148"/>
        <v>AX$18</v>
      </c>
      <c r="AY1605" s="190" t="str">
        <f t="shared" ref="AY1605:CD1605" si="2149">AY$22</f>
        <v>AY$18</v>
      </c>
      <c r="AZ1605" s="190" t="str">
        <f t="shared" si="2149"/>
        <v>AZ$18</v>
      </c>
      <c r="BA1605" s="190" t="str">
        <f t="shared" si="2149"/>
        <v>BA$18</v>
      </c>
      <c r="BB1605" s="190" t="str">
        <f t="shared" si="2149"/>
        <v>BB$18</v>
      </c>
      <c r="BC1605" s="190" t="str">
        <f t="shared" si="2149"/>
        <v>BC$18</v>
      </c>
      <c r="BD1605" s="190" t="str">
        <f t="shared" si="2149"/>
        <v>BD$18</v>
      </c>
      <c r="BE1605" s="190" t="str">
        <f t="shared" si="2149"/>
        <v>BE$18</v>
      </c>
      <c r="BF1605" s="190" t="str">
        <f t="shared" si="2149"/>
        <v>BF$18</v>
      </c>
      <c r="BG1605" s="190" t="str">
        <f t="shared" si="2149"/>
        <v>BG$18</v>
      </c>
      <c r="BH1605" s="190" t="str">
        <f t="shared" si="2149"/>
        <v>BH$18</v>
      </c>
      <c r="BI1605" s="190" t="str">
        <f t="shared" si="2149"/>
        <v>BI$18</v>
      </c>
      <c r="BJ1605" s="190" t="str">
        <f t="shared" si="2149"/>
        <v>BJ$18</v>
      </c>
      <c r="BK1605" s="190" t="str">
        <f t="shared" si="2149"/>
        <v>BK$18</v>
      </c>
      <c r="BL1605" s="190" t="str">
        <f t="shared" si="2149"/>
        <v>BL$18</v>
      </c>
      <c r="BM1605" s="190" t="str">
        <f t="shared" si="2149"/>
        <v>BM$18</v>
      </c>
      <c r="BN1605" s="190" t="str">
        <f t="shared" si="2149"/>
        <v>BN$18</v>
      </c>
      <c r="BO1605" s="190" t="str">
        <f t="shared" si="2149"/>
        <v>BO$18</v>
      </c>
      <c r="BP1605" s="190" t="str">
        <f t="shared" si="2149"/>
        <v>BP$18</v>
      </c>
      <c r="BQ1605" s="190" t="str">
        <f t="shared" si="2149"/>
        <v>BQ$18</v>
      </c>
      <c r="BR1605" s="190" t="str">
        <f t="shared" si="2149"/>
        <v>BR$18</v>
      </c>
      <c r="BS1605" s="190" t="str">
        <f t="shared" si="2149"/>
        <v>BS$18</v>
      </c>
      <c r="BT1605" s="190" t="str">
        <f t="shared" si="2149"/>
        <v>BT$18</v>
      </c>
      <c r="BU1605" s="190" t="str">
        <f t="shared" si="2149"/>
        <v>BU$18</v>
      </c>
      <c r="BV1605" s="190" t="str">
        <f t="shared" si="2149"/>
        <v>BV$18</v>
      </c>
      <c r="BW1605" s="190" t="str">
        <f t="shared" si="2149"/>
        <v>BW$18</v>
      </c>
      <c r="BX1605" s="190" t="str">
        <f t="shared" si="2149"/>
        <v>BX$18</v>
      </c>
      <c r="BY1605" s="190" t="str">
        <f t="shared" si="2149"/>
        <v>BY$18</v>
      </c>
      <c r="BZ1605" s="190" t="str">
        <f t="shared" si="2149"/>
        <v>BZ$18</v>
      </c>
      <c r="CA1605" s="190" t="str">
        <f t="shared" si="2149"/>
        <v>CA$18</v>
      </c>
      <c r="CB1605" s="190" t="str">
        <f t="shared" si="2149"/>
        <v>CB$18</v>
      </c>
      <c r="CC1605" s="190" t="str">
        <f t="shared" si="2149"/>
        <v>CC$18</v>
      </c>
      <c r="CD1605" s="190" t="str">
        <f t="shared" si="2149"/>
        <v>CD$18</v>
      </c>
      <c r="CE1605" s="190" t="str">
        <f t="shared" ref="CE1605:CL1605" si="2150">CE$22</f>
        <v>CE$18</v>
      </c>
      <c r="CF1605" s="190" t="str">
        <f t="shared" si="2150"/>
        <v>CF$18</v>
      </c>
      <c r="CG1605" s="190" t="str">
        <f t="shared" si="2150"/>
        <v>CG$18</v>
      </c>
      <c r="CH1605" s="190" t="str">
        <f t="shared" si="2150"/>
        <v>CH$18</v>
      </c>
      <c r="CI1605" s="190" t="str">
        <f t="shared" si="2150"/>
        <v>CI$18</v>
      </c>
      <c r="CJ1605" s="190" t="str">
        <f t="shared" si="2150"/>
        <v>CJ$18</v>
      </c>
      <c r="CK1605" s="190" t="str">
        <f t="shared" si="2150"/>
        <v>CK$18</v>
      </c>
      <c r="CL1605" s="190" t="str">
        <f t="shared" si="2150"/>
        <v>CL$18</v>
      </c>
      <c r="CN1605" s="201"/>
      <c r="CO1605" s="190" t="str">
        <f t="shared" ref="CO1605:DL1605" si="2151">CO$22</f>
        <v>CO$18</v>
      </c>
      <c r="CP1605" s="190" t="str">
        <f t="shared" si="2151"/>
        <v>CP$18</v>
      </c>
      <c r="CQ1605" s="190" t="str">
        <f t="shared" si="2151"/>
        <v>CQ$18</v>
      </c>
      <c r="CR1605" s="190" t="str">
        <f t="shared" si="2151"/>
        <v>CR$18</v>
      </c>
      <c r="CS1605" s="190" t="str">
        <f t="shared" si="2151"/>
        <v>CS$18</v>
      </c>
      <c r="CT1605" s="190" t="str">
        <f t="shared" si="2151"/>
        <v>CT$18</v>
      </c>
      <c r="CU1605" s="190" t="str">
        <f t="shared" si="2151"/>
        <v>CU$18</v>
      </c>
      <c r="CV1605" s="190" t="str">
        <f t="shared" si="2151"/>
        <v>CV$18</v>
      </c>
      <c r="CW1605" s="190" t="str">
        <f t="shared" si="2151"/>
        <v>CW$18</v>
      </c>
      <c r="CX1605" s="190" t="str">
        <f t="shared" si="2151"/>
        <v>CX$18</v>
      </c>
      <c r="CY1605" s="190" t="str">
        <f t="shared" si="2151"/>
        <v>CY$18</v>
      </c>
      <c r="CZ1605" s="190" t="str">
        <f t="shared" si="2151"/>
        <v>CZ$18</v>
      </c>
      <c r="DA1605" s="190" t="str">
        <f t="shared" si="2151"/>
        <v>DA$18</v>
      </c>
      <c r="DB1605" s="190" t="str">
        <f t="shared" si="2151"/>
        <v>DB$18</v>
      </c>
      <c r="DC1605" s="190" t="str">
        <f t="shared" si="2151"/>
        <v>DC$18</v>
      </c>
      <c r="DD1605" s="190" t="str">
        <f t="shared" si="2151"/>
        <v>DD$18</v>
      </c>
      <c r="DE1605" s="190" t="str">
        <f t="shared" si="2151"/>
        <v>DE$18</v>
      </c>
      <c r="DF1605" s="190" t="str">
        <f t="shared" si="2151"/>
        <v>DF$18</v>
      </c>
      <c r="DG1605" s="190" t="str">
        <f t="shared" si="2151"/>
        <v>DG$18</v>
      </c>
      <c r="DH1605" s="190" t="str">
        <f t="shared" si="2151"/>
        <v>DH$18</v>
      </c>
      <c r="DI1605" s="190" t="str">
        <f t="shared" si="2151"/>
        <v>DI$18</v>
      </c>
      <c r="DJ1605" s="190" t="str">
        <f t="shared" si="2151"/>
        <v>DJ$18</v>
      </c>
      <c r="DK1605" s="190" t="str">
        <f t="shared" si="2151"/>
        <v>DK$18</v>
      </c>
      <c r="DL1605" s="190" t="str">
        <f t="shared" si="2151"/>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52">S$23</f>
        <v>S$19</v>
      </c>
      <c r="T1606" s="190" t="str">
        <f t="shared" si="2152"/>
        <v>T$19</v>
      </c>
      <c r="U1606" s="190" t="str">
        <f t="shared" si="2152"/>
        <v>U$19</v>
      </c>
      <c r="V1606" s="190" t="str">
        <f t="shared" si="2152"/>
        <v>V$19</v>
      </c>
      <c r="W1606" s="190" t="str">
        <f t="shared" si="2152"/>
        <v>W$19</v>
      </c>
      <c r="X1606" s="190" t="str">
        <f t="shared" si="2152"/>
        <v>X$19</v>
      </c>
      <c r="Y1606" s="190" t="str">
        <f t="shared" si="2152"/>
        <v>Y$19</v>
      </c>
      <c r="Z1606" s="190" t="str">
        <f t="shared" si="2152"/>
        <v>Z$19</v>
      </c>
      <c r="AA1606" s="190" t="str">
        <f t="shared" si="2152"/>
        <v>AA$19</v>
      </c>
      <c r="AB1606" s="190" t="str">
        <f t="shared" si="2152"/>
        <v>AB$19</v>
      </c>
      <c r="AC1606" s="190" t="str">
        <f t="shared" si="2152"/>
        <v>AC$19</v>
      </c>
      <c r="AD1606" s="190" t="str">
        <f t="shared" si="2152"/>
        <v>AD$19</v>
      </c>
      <c r="AE1606" s="190" t="str">
        <f t="shared" si="2152"/>
        <v>AE$19</v>
      </c>
      <c r="AF1606" s="190" t="str">
        <f t="shared" si="2152"/>
        <v>AF$19</v>
      </c>
      <c r="AG1606" s="190" t="str">
        <f t="shared" si="2152"/>
        <v>AG$19</v>
      </c>
      <c r="AH1606" s="190" t="str">
        <f t="shared" si="2152"/>
        <v>AH$19</v>
      </c>
      <c r="AI1606" s="190" t="str">
        <f t="shared" si="2152"/>
        <v>AI$19</v>
      </c>
      <c r="AJ1606" s="190" t="str">
        <f t="shared" si="2152"/>
        <v>AJ$19</v>
      </c>
      <c r="AK1606" s="190" t="str">
        <f t="shared" si="2152"/>
        <v>AK$19</v>
      </c>
      <c r="AL1606" s="190" t="str">
        <f t="shared" si="2152"/>
        <v>AL$19</v>
      </c>
      <c r="AM1606" s="190" t="str">
        <f t="shared" si="2152"/>
        <v>AM$19</v>
      </c>
      <c r="AN1606" s="190" t="str">
        <f t="shared" si="2152"/>
        <v>AN$19</v>
      </c>
      <c r="AO1606" s="190" t="str">
        <f t="shared" si="2152"/>
        <v>AO$19</v>
      </c>
      <c r="AP1606" s="190" t="str">
        <f t="shared" si="2152"/>
        <v>AP$19</v>
      </c>
      <c r="AQ1606" s="190" t="str">
        <f t="shared" si="2152"/>
        <v>AQ$19</v>
      </c>
      <c r="AR1606" s="190" t="str">
        <f t="shared" si="2152"/>
        <v>AR$19</v>
      </c>
      <c r="AS1606" s="190" t="str">
        <f t="shared" si="2152"/>
        <v>AS$19</v>
      </c>
      <c r="AT1606" s="190" t="str">
        <f t="shared" si="2152"/>
        <v>AT$19</v>
      </c>
      <c r="AU1606" s="190" t="str">
        <f t="shared" si="2152"/>
        <v>AU$19</v>
      </c>
      <c r="AV1606" s="190" t="str">
        <f t="shared" si="2152"/>
        <v>AV$19</v>
      </c>
      <c r="AW1606" s="190" t="str">
        <f t="shared" si="2152"/>
        <v>AW$19</v>
      </c>
      <c r="AX1606" s="190" t="str">
        <f t="shared" si="2152"/>
        <v>AX$19</v>
      </c>
      <c r="AY1606" s="190" t="str">
        <f t="shared" ref="AY1606:CD1606" si="2153">AY$23</f>
        <v>AY$19</v>
      </c>
      <c r="AZ1606" s="190" t="str">
        <f t="shared" si="2153"/>
        <v>AZ$19</v>
      </c>
      <c r="BA1606" s="190" t="str">
        <f t="shared" si="2153"/>
        <v>BA$19</v>
      </c>
      <c r="BB1606" s="190" t="str">
        <f t="shared" si="2153"/>
        <v>BB$19</v>
      </c>
      <c r="BC1606" s="190" t="str">
        <f t="shared" si="2153"/>
        <v>BC$19</v>
      </c>
      <c r="BD1606" s="190" t="str">
        <f t="shared" si="2153"/>
        <v>BD$19</v>
      </c>
      <c r="BE1606" s="190" t="str">
        <f t="shared" si="2153"/>
        <v>BE$19</v>
      </c>
      <c r="BF1606" s="190" t="str">
        <f t="shared" si="2153"/>
        <v>BF$19</v>
      </c>
      <c r="BG1606" s="190" t="str">
        <f t="shared" si="2153"/>
        <v>BG$19</v>
      </c>
      <c r="BH1606" s="190" t="str">
        <f t="shared" si="2153"/>
        <v>BH$19</v>
      </c>
      <c r="BI1606" s="190" t="str">
        <f t="shared" si="2153"/>
        <v>BI$19</v>
      </c>
      <c r="BJ1606" s="190" t="str">
        <f t="shared" si="2153"/>
        <v>BJ$19</v>
      </c>
      <c r="BK1606" s="190" t="str">
        <f t="shared" si="2153"/>
        <v>BK$19</v>
      </c>
      <c r="BL1606" s="190" t="str">
        <f t="shared" si="2153"/>
        <v>BL$19</v>
      </c>
      <c r="BM1606" s="190" t="str">
        <f t="shared" si="2153"/>
        <v>BM$19</v>
      </c>
      <c r="BN1606" s="190" t="str">
        <f t="shared" si="2153"/>
        <v>BN$19</v>
      </c>
      <c r="BO1606" s="190" t="str">
        <f t="shared" si="2153"/>
        <v>BO$19</v>
      </c>
      <c r="BP1606" s="190" t="str">
        <f t="shared" si="2153"/>
        <v>BP$19</v>
      </c>
      <c r="BQ1606" s="190" t="str">
        <f t="shared" si="2153"/>
        <v>BQ$19</v>
      </c>
      <c r="BR1606" s="190" t="str">
        <f t="shared" si="2153"/>
        <v>BR$19</v>
      </c>
      <c r="BS1606" s="190" t="str">
        <f t="shared" si="2153"/>
        <v>BS$19</v>
      </c>
      <c r="BT1606" s="190" t="str">
        <f t="shared" si="2153"/>
        <v>BT$19</v>
      </c>
      <c r="BU1606" s="190" t="str">
        <f t="shared" si="2153"/>
        <v>BU$19</v>
      </c>
      <c r="BV1606" s="190" t="str">
        <f t="shared" si="2153"/>
        <v>BV$19</v>
      </c>
      <c r="BW1606" s="190" t="str">
        <f t="shared" si="2153"/>
        <v>BW$19</v>
      </c>
      <c r="BX1606" s="190" t="str">
        <f t="shared" si="2153"/>
        <v>BX$19</v>
      </c>
      <c r="BY1606" s="190" t="str">
        <f t="shared" si="2153"/>
        <v>BY$19</v>
      </c>
      <c r="BZ1606" s="190" t="str">
        <f t="shared" si="2153"/>
        <v>BZ$19</v>
      </c>
      <c r="CA1606" s="190" t="str">
        <f t="shared" si="2153"/>
        <v>CA$19</v>
      </c>
      <c r="CB1606" s="190" t="str">
        <f t="shared" si="2153"/>
        <v>CB$19</v>
      </c>
      <c r="CC1606" s="190" t="str">
        <f t="shared" si="2153"/>
        <v>CC$19</v>
      </c>
      <c r="CD1606" s="190" t="str">
        <f t="shared" si="2153"/>
        <v>CD$19</v>
      </c>
      <c r="CE1606" s="190" t="str">
        <f t="shared" ref="CE1606:CL1606" si="2154">CE$23</f>
        <v>CE$19</v>
      </c>
      <c r="CF1606" s="190" t="str">
        <f t="shared" si="2154"/>
        <v>CF$19</v>
      </c>
      <c r="CG1606" s="190" t="str">
        <f t="shared" si="2154"/>
        <v>CG$19</v>
      </c>
      <c r="CH1606" s="190" t="str">
        <f t="shared" si="2154"/>
        <v>CH$19</v>
      </c>
      <c r="CI1606" s="190" t="str">
        <f t="shared" si="2154"/>
        <v>CI$19</v>
      </c>
      <c r="CJ1606" s="190" t="str">
        <f t="shared" si="2154"/>
        <v>CJ$19</v>
      </c>
      <c r="CK1606" s="190" t="str">
        <f t="shared" si="2154"/>
        <v>CK$19</v>
      </c>
      <c r="CL1606" s="190" t="str">
        <f t="shared" si="2154"/>
        <v>CL$19</v>
      </c>
      <c r="CN1606" s="201"/>
      <c r="CO1606" s="190" t="str">
        <f t="shared" ref="CO1606:DL1606" si="2155">CO$23</f>
        <v>CO$19</v>
      </c>
      <c r="CP1606" s="190" t="str">
        <f t="shared" si="2155"/>
        <v>CP$19</v>
      </c>
      <c r="CQ1606" s="190" t="str">
        <f t="shared" si="2155"/>
        <v>CQ$19</v>
      </c>
      <c r="CR1606" s="190" t="str">
        <f t="shared" si="2155"/>
        <v>CR$19</v>
      </c>
      <c r="CS1606" s="190" t="str">
        <f t="shared" si="2155"/>
        <v>CS$19</v>
      </c>
      <c r="CT1606" s="190" t="str">
        <f t="shared" si="2155"/>
        <v>CT$19</v>
      </c>
      <c r="CU1606" s="190" t="str">
        <f t="shared" si="2155"/>
        <v>CU$19</v>
      </c>
      <c r="CV1606" s="190" t="str">
        <f t="shared" si="2155"/>
        <v>CV$19</v>
      </c>
      <c r="CW1606" s="190" t="str">
        <f t="shared" si="2155"/>
        <v>CW$19</v>
      </c>
      <c r="CX1606" s="190" t="str">
        <f t="shared" si="2155"/>
        <v>CX$19</v>
      </c>
      <c r="CY1606" s="190" t="str">
        <f t="shared" si="2155"/>
        <v>CY$19</v>
      </c>
      <c r="CZ1606" s="190" t="str">
        <f t="shared" si="2155"/>
        <v>CZ$19</v>
      </c>
      <c r="DA1606" s="190" t="str">
        <f t="shared" si="2155"/>
        <v>DA$19</v>
      </c>
      <c r="DB1606" s="190" t="str">
        <f t="shared" si="2155"/>
        <v>DB$19</v>
      </c>
      <c r="DC1606" s="190" t="str">
        <f t="shared" si="2155"/>
        <v>DC$19</v>
      </c>
      <c r="DD1606" s="190" t="str">
        <f t="shared" si="2155"/>
        <v>DD$19</v>
      </c>
      <c r="DE1606" s="190" t="str">
        <f t="shared" si="2155"/>
        <v>DE$19</v>
      </c>
      <c r="DF1606" s="190" t="str">
        <f t="shared" si="2155"/>
        <v>DF$19</v>
      </c>
      <c r="DG1606" s="190" t="str">
        <f t="shared" si="2155"/>
        <v>DG$19</v>
      </c>
      <c r="DH1606" s="190" t="str">
        <f t="shared" si="2155"/>
        <v>DH$19</v>
      </c>
      <c r="DI1606" s="190" t="str">
        <f t="shared" si="2155"/>
        <v>DI$19</v>
      </c>
      <c r="DJ1606" s="190" t="str">
        <f t="shared" si="2155"/>
        <v>DJ$19</v>
      </c>
      <c r="DK1606" s="190" t="str">
        <f t="shared" si="2155"/>
        <v>DK$19</v>
      </c>
      <c r="DL1606" s="190" t="str">
        <f t="shared" si="2155"/>
        <v>DL$19</v>
      </c>
    </row>
    <row r="1607" spans="1:116" x14ac:dyDescent="0.4">
      <c r="A1607" s="31" t="s">
        <v>218</v>
      </c>
      <c r="B1607" s="31" t="s">
        <v>81</v>
      </c>
      <c r="C1607" s="31"/>
      <c r="D1607" t="s">
        <v>772</v>
      </c>
      <c r="E1607" s="8" t="str">
        <f t="shared" ref="E1607:E1629" si="2156">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772</v>
      </c>
      <c r="E1608" s="8" t="str">
        <f t="shared" si="2156"/>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772</v>
      </c>
      <c r="E1609" s="8" t="str">
        <f t="shared" si="2156"/>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772</v>
      </c>
      <c r="E1610" s="8" t="str">
        <f t="shared" si="2156"/>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772</v>
      </c>
      <c r="E1611" s="8" t="str">
        <f t="shared" si="2156"/>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157">R1615</f>
        <v>0</v>
      </c>
      <c r="T1611" s="76">
        <f t="shared" ref="T1611:AY1611" ca="1" si="2158">S1615</f>
        <v>950</v>
      </c>
      <c r="U1611" s="76">
        <f t="shared" ca="1" si="2158"/>
        <v>1900</v>
      </c>
      <c r="V1611" s="76">
        <f t="shared" ca="1" si="2158"/>
        <v>2850</v>
      </c>
      <c r="W1611" s="76">
        <f t="shared" ca="1" si="2158"/>
        <v>3800</v>
      </c>
      <c r="X1611" s="76">
        <f t="shared" ca="1" si="2158"/>
        <v>4750</v>
      </c>
      <c r="Y1611" s="76">
        <f t="shared" ca="1" si="2158"/>
        <v>5700</v>
      </c>
      <c r="Z1611" s="76">
        <f t="shared" ca="1" si="2158"/>
        <v>6650</v>
      </c>
      <c r="AA1611" s="76">
        <f t="shared" ca="1" si="2158"/>
        <v>7600</v>
      </c>
      <c r="AB1611" s="76">
        <f t="shared" ca="1" si="2158"/>
        <v>8550</v>
      </c>
      <c r="AC1611" s="76">
        <f t="shared" ca="1" si="2158"/>
        <v>9500</v>
      </c>
      <c r="AD1611" s="76">
        <f t="shared" ca="1" si="2158"/>
        <v>10450</v>
      </c>
      <c r="AE1611" s="76">
        <f t="shared" ca="1" si="2158"/>
        <v>11400</v>
      </c>
      <c r="AF1611" s="76">
        <f t="shared" ca="1" si="2158"/>
        <v>12350</v>
      </c>
      <c r="AG1611" s="76">
        <f t="shared" ca="1" si="2158"/>
        <v>13300</v>
      </c>
      <c r="AH1611" s="76">
        <f t="shared" ca="1" si="2158"/>
        <v>14250</v>
      </c>
      <c r="AI1611" s="76">
        <f t="shared" ca="1" si="2158"/>
        <v>15200</v>
      </c>
      <c r="AJ1611" s="76">
        <f t="shared" ca="1" si="2158"/>
        <v>16150</v>
      </c>
      <c r="AK1611" s="76">
        <f t="shared" ca="1" si="2158"/>
        <v>17100</v>
      </c>
      <c r="AL1611" s="76">
        <f t="shared" ca="1" si="2158"/>
        <v>18050</v>
      </c>
      <c r="AM1611" s="76">
        <f t="shared" ca="1" si="2158"/>
        <v>19000</v>
      </c>
      <c r="AN1611" s="76">
        <f t="shared" ca="1" si="2158"/>
        <v>19950</v>
      </c>
      <c r="AO1611" s="76">
        <f t="shared" ca="1" si="2158"/>
        <v>20900</v>
      </c>
      <c r="AP1611" s="76">
        <f t="shared" ca="1" si="2158"/>
        <v>21850</v>
      </c>
      <c r="AQ1611" s="76">
        <f t="shared" ca="1" si="2158"/>
        <v>22800</v>
      </c>
      <c r="AR1611" s="76">
        <f t="shared" ca="1" si="2158"/>
        <v>23750</v>
      </c>
      <c r="AS1611" s="76">
        <f t="shared" ca="1" si="2158"/>
        <v>24700</v>
      </c>
      <c r="AT1611" s="76">
        <f t="shared" ca="1" si="2158"/>
        <v>25650</v>
      </c>
      <c r="AU1611" s="76">
        <f t="shared" ca="1" si="2158"/>
        <v>26600</v>
      </c>
      <c r="AV1611" s="76">
        <f t="shared" ca="1" si="2158"/>
        <v>27550</v>
      </c>
      <c r="AW1611" s="76">
        <f t="shared" ca="1" si="2158"/>
        <v>28500</v>
      </c>
      <c r="AX1611" s="76">
        <f t="shared" ca="1" si="2158"/>
        <v>29450</v>
      </c>
      <c r="AY1611" s="76">
        <f t="shared" ca="1" si="2158"/>
        <v>30400</v>
      </c>
      <c r="AZ1611" s="76">
        <f t="shared" ref="AZ1611:CE1611" ca="1" si="2159">AY1615</f>
        <v>31350</v>
      </c>
      <c r="BA1611" s="76">
        <f t="shared" ca="1" si="2159"/>
        <v>32300</v>
      </c>
      <c r="BB1611" s="76">
        <f t="shared" ca="1" si="2159"/>
        <v>33250</v>
      </c>
      <c r="BC1611" s="76">
        <f t="shared" ca="1" si="2159"/>
        <v>34200</v>
      </c>
      <c r="BD1611" s="76">
        <f t="shared" ca="1" si="2159"/>
        <v>35150</v>
      </c>
      <c r="BE1611" s="76">
        <f t="shared" ca="1" si="2159"/>
        <v>36100</v>
      </c>
      <c r="BF1611" s="76">
        <f t="shared" ca="1" si="2159"/>
        <v>37050</v>
      </c>
      <c r="BG1611" s="76">
        <f t="shared" ca="1" si="2159"/>
        <v>38000</v>
      </c>
      <c r="BH1611" s="76">
        <f t="shared" ca="1" si="2159"/>
        <v>38950</v>
      </c>
      <c r="BI1611" s="76">
        <f t="shared" ca="1" si="2159"/>
        <v>39900</v>
      </c>
      <c r="BJ1611" s="76">
        <f t="shared" ca="1" si="2159"/>
        <v>40850</v>
      </c>
      <c r="BK1611" s="76">
        <f t="shared" ca="1" si="2159"/>
        <v>41800</v>
      </c>
      <c r="BL1611" s="76">
        <f t="shared" ca="1" si="2159"/>
        <v>42750</v>
      </c>
      <c r="BM1611" s="76">
        <f t="shared" ca="1" si="2159"/>
        <v>43700</v>
      </c>
      <c r="BN1611" s="76">
        <f t="shared" ca="1" si="2159"/>
        <v>44650</v>
      </c>
      <c r="BO1611" s="76">
        <f t="shared" ca="1" si="2159"/>
        <v>45600</v>
      </c>
      <c r="BP1611" s="76">
        <f t="shared" ca="1" si="2159"/>
        <v>46550</v>
      </c>
      <c r="BQ1611" s="76">
        <f t="shared" ca="1" si="2159"/>
        <v>47500</v>
      </c>
      <c r="BR1611" s="76">
        <f t="shared" ca="1" si="2159"/>
        <v>48450</v>
      </c>
      <c r="BS1611" s="76">
        <f t="shared" ca="1" si="2159"/>
        <v>49400</v>
      </c>
      <c r="BT1611" s="76">
        <f t="shared" ca="1" si="2159"/>
        <v>50350</v>
      </c>
      <c r="BU1611" s="76">
        <f t="shared" ca="1" si="2159"/>
        <v>51300</v>
      </c>
      <c r="BV1611" s="76">
        <f t="shared" ca="1" si="2159"/>
        <v>52250</v>
      </c>
      <c r="BW1611" s="76">
        <f t="shared" ca="1" si="2159"/>
        <v>53200</v>
      </c>
      <c r="BX1611" s="76">
        <f t="shared" ca="1" si="2159"/>
        <v>54150</v>
      </c>
      <c r="BY1611" s="76">
        <f t="shared" ca="1" si="2159"/>
        <v>55100</v>
      </c>
      <c r="BZ1611" s="76">
        <f t="shared" ca="1" si="2159"/>
        <v>56050</v>
      </c>
      <c r="CA1611" s="76">
        <f t="shared" ca="1" si="2159"/>
        <v>57000</v>
      </c>
      <c r="CB1611" s="76">
        <f t="shared" ca="1" si="2159"/>
        <v>57950</v>
      </c>
      <c r="CC1611" s="76">
        <f t="shared" ca="1" si="2159"/>
        <v>58900</v>
      </c>
      <c r="CD1611" s="76">
        <f t="shared" ca="1" si="2159"/>
        <v>59850</v>
      </c>
      <c r="CE1611" s="76">
        <f t="shared" ca="1" si="2159"/>
        <v>60800</v>
      </c>
      <c r="CF1611" s="76">
        <f t="shared" ref="CF1611:CL1611" ca="1" si="2160">CE1615</f>
        <v>61750</v>
      </c>
      <c r="CG1611" s="76">
        <f t="shared" ca="1" si="2160"/>
        <v>62700</v>
      </c>
      <c r="CH1611" s="76">
        <f t="shared" ca="1" si="2160"/>
        <v>63650</v>
      </c>
      <c r="CI1611" s="76">
        <f t="shared" ca="1" si="2160"/>
        <v>64600</v>
      </c>
      <c r="CJ1611" s="76">
        <f t="shared" ca="1" si="2160"/>
        <v>65550</v>
      </c>
      <c r="CK1611" s="76">
        <f t="shared" ca="1" si="2160"/>
        <v>66500</v>
      </c>
      <c r="CL1611" s="76">
        <f t="shared" ca="1" si="2160"/>
        <v>67450</v>
      </c>
      <c r="CO1611" s="76">
        <f t="shared" ref="CO1611:DL1611" si="2161">CN1615</f>
        <v>0</v>
      </c>
      <c r="CP1611" s="76" t="e">
        <f t="shared" ca="1" si="2161"/>
        <v>#N/A</v>
      </c>
      <c r="CQ1611" s="76" t="e">
        <f t="shared" ca="1" si="2161"/>
        <v>#N/A</v>
      </c>
      <c r="CR1611" s="76" t="e">
        <f t="shared" ca="1" si="2161"/>
        <v>#N/A</v>
      </c>
      <c r="CS1611" s="76" t="e">
        <f t="shared" ca="1" si="2161"/>
        <v>#N/A</v>
      </c>
      <c r="CT1611" s="76" t="e">
        <f t="shared" ca="1" si="2161"/>
        <v>#N/A</v>
      </c>
      <c r="CU1611" s="76" t="e">
        <f t="shared" ca="1" si="2161"/>
        <v>#N/A</v>
      </c>
      <c r="CV1611" s="76" t="e">
        <f t="shared" ca="1" si="2161"/>
        <v>#N/A</v>
      </c>
      <c r="CW1611" s="76" t="e">
        <f t="shared" ca="1" si="2161"/>
        <v>#N/A</v>
      </c>
      <c r="CX1611" s="76" t="e">
        <f t="shared" ca="1" si="2161"/>
        <v>#N/A</v>
      </c>
      <c r="CY1611" s="76" t="e">
        <f t="shared" ca="1" si="2161"/>
        <v>#N/A</v>
      </c>
      <c r="CZ1611" s="76" t="e">
        <f t="shared" ca="1" si="2161"/>
        <v>#N/A</v>
      </c>
      <c r="DA1611" s="76" t="e">
        <f t="shared" ca="1" si="2161"/>
        <v>#N/A</v>
      </c>
      <c r="DB1611" s="76" t="e">
        <f t="shared" ca="1" si="2161"/>
        <v>#N/A</v>
      </c>
      <c r="DC1611" s="76" t="e">
        <f t="shared" ca="1" si="2161"/>
        <v>#N/A</v>
      </c>
      <c r="DD1611" s="76" t="e">
        <f t="shared" ca="1" si="2161"/>
        <v>#N/A</v>
      </c>
      <c r="DE1611" s="76" t="e">
        <f t="shared" ca="1" si="2161"/>
        <v>#N/A</v>
      </c>
      <c r="DF1611" s="76" t="e">
        <f t="shared" ca="1" si="2161"/>
        <v>#N/A</v>
      </c>
      <c r="DG1611" s="76" t="e">
        <f t="shared" ca="1" si="2161"/>
        <v>#N/A</v>
      </c>
      <c r="DH1611" s="76" t="e">
        <f t="shared" ca="1" si="2161"/>
        <v>#N/A</v>
      </c>
      <c r="DI1611" s="76" t="e">
        <f t="shared" ca="1" si="2161"/>
        <v>#N/A</v>
      </c>
      <c r="DJ1611" s="76" t="e">
        <f t="shared" ca="1" si="2161"/>
        <v>#N/A</v>
      </c>
      <c r="DK1611" s="76" t="e">
        <f t="shared" ca="1" si="2161"/>
        <v>#N/A</v>
      </c>
      <c r="DL1611" s="76" t="e">
        <f t="shared" ca="1" si="2161"/>
        <v>#N/A</v>
      </c>
    </row>
    <row r="1612" spans="1:116" x14ac:dyDescent="0.4">
      <c r="B1612" s="6"/>
      <c r="C1612" s="6"/>
      <c r="D1612" t="s">
        <v>772</v>
      </c>
      <c r="E1612" s="8" t="str">
        <f t="shared" si="2156"/>
        <v>1612 SUB-S</v>
      </c>
      <c r="G1612" s="158" t="s">
        <v>72</v>
      </c>
      <c r="K1612" s="34">
        <f t="shared" ref="K1612:P1612" ca="1" si="2162">SUMIF($3:$3,K$2,1612:1612)</f>
        <v>12000</v>
      </c>
      <c r="L1612" s="34">
        <f t="shared" ca="1" si="2162"/>
        <v>12000</v>
      </c>
      <c r="M1612" s="34">
        <f t="shared" ca="1" si="2162"/>
        <v>12000</v>
      </c>
      <c r="N1612" s="34">
        <f t="shared" ca="1" si="2162"/>
        <v>12000</v>
      </c>
      <c r="O1612" s="34">
        <f t="shared" ca="1" si="2162"/>
        <v>12000</v>
      </c>
      <c r="P1612" s="34">
        <f t="shared" ca="1" si="2162"/>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772</v>
      </c>
      <c r="E1613" s="8" t="str">
        <f t="shared" si="2156"/>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772</v>
      </c>
      <c r="E1614" s="8" t="str">
        <f t="shared" si="2156"/>
        <v>1614 SUB-S</v>
      </c>
      <c r="G1614" s="158" t="s">
        <v>74</v>
      </c>
      <c r="K1614" s="344">
        <f t="shared" ref="K1614:P1614" ca="1" si="2163">SUMIF($3:$3,K$2,1614:1614)</f>
        <v>-600</v>
      </c>
      <c r="L1614" s="344">
        <f t="shared" ca="1" si="2163"/>
        <v>-600</v>
      </c>
      <c r="M1614" s="344">
        <f t="shared" ca="1" si="2163"/>
        <v>-600</v>
      </c>
      <c r="N1614" s="344">
        <f t="shared" ca="1" si="2163"/>
        <v>-600</v>
      </c>
      <c r="O1614" s="344">
        <f t="shared" ca="1" si="2163"/>
        <v>-600</v>
      </c>
      <c r="P1614" s="344">
        <f t="shared" ca="1" si="2163"/>
        <v>-600</v>
      </c>
      <c r="R1614" s="15"/>
      <c r="S1614" s="76">
        <f t="shared" ref="S1614:AX1614" ca="1" si="2164">-S1612*S1613</f>
        <v>-50</v>
      </c>
      <c r="T1614" s="76">
        <f t="shared" ca="1" si="2164"/>
        <v>-50</v>
      </c>
      <c r="U1614" s="76">
        <f t="shared" ca="1" si="2164"/>
        <v>-50</v>
      </c>
      <c r="V1614" s="76">
        <f t="shared" ca="1" si="2164"/>
        <v>-50</v>
      </c>
      <c r="W1614" s="76">
        <f t="shared" ca="1" si="2164"/>
        <v>-50</v>
      </c>
      <c r="X1614" s="76">
        <f t="shared" ca="1" si="2164"/>
        <v>-50</v>
      </c>
      <c r="Y1614" s="76">
        <f t="shared" ca="1" si="2164"/>
        <v>-50</v>
      </c>
      <c r="Z1614" s="76">
        <f t="shared" ca="1" si="2164"/>
        <v>-50</v>
      </c>
      <c r="AA1614" s="76">
        <f t="shared" ca="1" si="2164"/>
        <v>-50</v>
      </c>
      <c r="AB1614" s="76">
        <f t="shared" ca="1" si="2164"/>
        <v>-50</v>
      </c>
      <c r="AC1614" s="76">
        <f t="shared" ca="1" si="2164"/>
        <v>-50</v>
      </c>
      <c r="AD1614" s="76">
        <f t="shared" ca="1" si="2164"/>
        <v>-50</v>
      </c>
      <c r="AE1614" s="76">
        <f t="shared" ca="1" si="2164"/>
        <v>-50</v>
      </c>
      <c r="AF1614" s="76">
        <f t="shared" ca="1" si="2164"/>
        <v>-50</v>
      </c>
      <c r="AG1614" s="76">
        <f t="shared" ca="1" si="2164"/>
        <v>-50</v>
      </c>
      <c r="AH1614" s="76">
        <f t="shared" ca="1" si="2164"/>
        <v>-50</v>
      </c>
      <c r="AI1614" s="76">
        <f t="shared" ca="1" si="2164"/>
        <v>-50</v>
      </c>
      <c r="AJ1614" s="76">
        <f t="shared" ca="1" si="2164"/>
        <v>-50</v>
      </c>
      <c r="AK1614" s="76">
        <f t="shared" ca="1" si="2164"/>
        <v>-50</v>
      </c>
      <c r="AL1614" s="76">
        <f t="shared" ca="1" si="2164"/>
        <v>-50</v>
      </c>
      <c r="AM1614" s="76">
        <f t="shared" ca="1" si="2164"/>
        <v>-50</v>
      </c>
      <c r="AN1614" s="76">
        <f t="shared" ca="1" si="2164"/>
        <v>-50</v>
      </c>
      <c r="AO1614" s="76">
        <f t="shared" ca="1" si="2164"/>
        <v>-50</v>
      </c>
      <c r="AP1614" s="76">
        <f t="shared" ca="1" si="2164"/>
        <v>-50</v>
      </c>
      <c r="AQ1614" s="76">
        <f t="shared" ca="1" si="2164"/>
        <v>-50</v>
      </c>
      <c r="AR1614" s="76">
        <f t="shared" ca="1" si="2164"/>
        <v>-50</v>
      </c>
      <c r="AS1614" s="76">
        <f t="shared" ca="1" si="2164"/>
        <v>-50</v>
      </c>
      <c r="AT1614" s="76">
        <f t="shared" ca="1" si="2164"/>
        <v>-50</v>
      </c>
      <c r="AU1614" s="76">
        <f t="shared" ca="1" si="2164"/>
        <v>-50</v>
      </c>
      <c r="AV1614" s="76">
        <f t="shared" ca="1" si="2164"/>
        <v>-50</v>
      </c>
      <c r="AW1614" s="76">
        <f t="shared" ca="1" si="2164"/>
        <v>-50</v>
      </c>
      <c r="AX1614" s="76">
        <f t="shared" ca="1" si="2164"/>
        <v>-50</v>
      </c>
      <c r="AY1614" s="76">
        <f t="shared" ref="AY1614:CD1614" ca="1" si="2165">-AY1612*AY1613</f>
        <v>-50</v>
      </c>
      <c r="AZ1614" s="76">
        <f t="shared" ca="1" si="2165"/>
        <v>-50</v>
      </c>
      <c r="BA1614" s="76">
        <f t="shared" ca="1" si="2165"/>
        <v>-50</v>
      </c>
      <c r="BB1614" s="76">
        <f t="shared" ca="1" si="2165"/>
        <v>-50</v>
      </c>
      <c r="BC1614" s="76">
        <f t="shared" ca="1" si="2165"/>
        <v>-50</v>
      </c>
      <c r="BD1614" s="76">
        <f t="shared" ca="1" si="2165"/>
        <v>-50</v>
      </c>
      <c r="BE1614" s="76">
        <f t="shared" ca="1" si="2165"/>
        <v>-50</v>
      </c>
      <c r="BF1614" s="76">
        <f t="shared" ca="1" si="2165"/>
        <v>-50</v>
      </c>
      <c r="BG1614" s="76">
        <f t="shared" ca="1" si="2165"/>
        <v>-50</v>
      </c>
      <c r="BH1614" s="76">
        <f t="shared" ca="1" si="2165"/>
        <v>-50</v>
      </c>
      <c r="BI1614" s="76">
        <f t="shared" ca="1" si="2165"/>
        <v>-50</v>
      </c>
      <c r="BJ1614" s="76">
        <f t="shared" ca="1" si="2165"/>
        <v>-50</v>
      </c>
      <c r="BK1614" s="76">
        <f t="shared" ca="1" si="2165"/>
        <v>-50</v>
      </c>
      <c r="BL1614" s="76">
        <f t="shared" ca="1" si="2165"/>
        <v>-50</v>
      </c>
      <c r="BM1614" s="76">
        <f t="shared" ca="1" si="2165"/>
        <v>-50</v>
      </c>
      <c r="BN1614" s="76">
        <f t="shared" ca="1" si="2165"/>
        <v>-50</v>
      </c>
      <c r="BO1614" s="76">
        <f t="shared" ca="1" si="2165"/>
        <v>-50</v>
      </c>
      <c r="BP1614" s="76">
        <f t="shared" ca="1" si="2165"/>
        <v>-50</v>
      </c>
      <c r="BQ1614" s="76">
        <f t="shared" ca="1" si="2165"/>
        <v>-50</v>
      </c>
      <c r="BR1614" s="76">
        <f t="shared" ca="1" si="2165"/>
        <v>-50</v>
      </c>
      <c r="BS1614" s="76">
        <f t="shared" ca="1" si="2165"/>
        <v>-50</v>
      </c>
      <c r="BT1614" s="76">
        <f t="shared" ca="1" si="2165"/>
        <v>-50</v>
      </c>
      <c r="BU1614" s="76">
        <f t="shared" ca="1" si="2165"/>
        <v>-50</v>
      </c>
      <c r="BV1614" s="76">
        <f t="shared" ca="1" si="2165"/>
        <v>-50</v>
      </c>
      <c r="BW1614" s="76">
        <f t="shared" ca="1" si="2165"/>
        <v>-50</v>
      </c>
      <c r="BX1614" s="76">
        <f t="shared" ca="1" si="2165"/>
        <v>-50</v>
      </c>
      <c r="BY1614" s="76">
        <f t="shared" ca="1" si="2165"/>
        <v>-50</v>
      </c>
      <c r="BZ1614" s="76">
        <f t="shared" ca="1" si="2165"/>
        <v>-50</v>
      </c>
      <c r="CA1614" s="76">
        <f t="shared" ca="1" si="2165"/>
        <v>-50</v>
      </c>
      <c r="CB1614" s="76">
        <f t="shared" ca="1" si="2165"/>
        <v>-50</v>
      </c>
      <c r="CC1614" s="76">
        <f t="shared" ca="1" si="2165"/>
        <v>-50</v>
      </c>
      <c r="CD1614" s="76">
        <f t="shared" ca="1" si="2165"/>
        <v>-50</v>
      </c>
      <c r="CE1614" s="76">
        <f t="shared" ref="CE1614:CL1614" ca="1" si="2166">-CE1612*CE1613</f>
        <v>-50</v>
      </c>
      <c r="CF1614" s="76">
        <f t="shared" ca="1" si="2166"/>
        <v>-50</v>
      </c>
      <c r="CG1614" s="76">
        <f t="shared" ca="1" si="2166"/>
        <v>-50</v>
      </c>
      <c r="CH1614" s="76">
        <f t="shared" ca="1" si="2166"/>
        <v>-50</v>
      </c>
      <c r="CI1614" s="76">
        <f t="shared" ca="1" si="2166"/>
        <v>-50</v>
      </c>
      <c r="CJ1614" s="76">
        <f t="shared" ca="1" si="2166"/>
        <v>-50</v>
      </c>
      <c r="CK1614" s="76">
        <f t="shared" ca="1" si="2166"/>
        <v>-50</v>
      </c>
      <c r="CL1614" s="76">
        <f t="shared" ca="1" si="2166"/>
        <v>-50</v>
      </c>
      <c r="CO1614" s="76" t="e">
        <f t="shared" ref="CO1614:DK1614" ca="1" si="2167">-CO1612*CO1613</f>
        <v>#N/A</v>
      </c>
      <c r="CP1614" s="76" t="e">
        <f t="shared" ca="1" si="2167"/>
        <v>#N/A</v>
      </c>
      <c r="CQ1614" s="76" t="e">
        <f t="shared" ca="1" si="2167"/>
        <v>#N/A</v>
      </c>
      <c r="CR1614" s="76" t="e">
        <f t="shared" ca="1" si="2167"/>
        <v>#N/A</v>
      </c>
      <c r="CS1614" s="76" t="e">
        <f t="shared" ca="1" si="2167"/>
        <v>#N/A</v>
      </c>
      <c r="CT1614" s="76" t="e">
        <f t="shared" ca="1" si="2167"/>
        <v>#N/A</v>
      </c>
      <c r="CU1614" s="76" t="e">
        <f t="shared" ca="1" si="2167"/>
        <v>#N/A</v>
      </c>
      <c r="CV1614" s="76" t="e">
        <f t="shared" ca="1" si="2167"/>
        <v>#N/A</v>
      </c>
      <c r="CW1614" s="76" t="e">
        <f t="shared" ca="1" si="2167"/>
        <v>#N/A</v>
      </c>
      <c r="CX1614" s="76" t="e">
        <f t="shared" ca="1" si="2167"/>
        <v>#N/A</v>
      </c>
      <c r="CY1614" s="76" t="e">
        <f t="shared" ca="1" si="2167"/>
        <v>#N/A</v>
      </c>
      <c r="CZ1614" s="76" t="e">
        <f t="shared" ca="1" si="2167"/>
        <v>#N/A</v>
      </c>
      <c r="DA1614" s="76" t="e">
        <f t="shared" ca="1" si="2167"/>
        <v>#N/A</v>
      </c>
      <c r="DB1614" s="76" t="e">
        <f t="shared" ca="1" si="2167"/>
        <v>#N/A</v>
      </c>
      <c r="DC1614" s="76" t="e">
        <f t="shared" ca="1" si="2167"/>
        <v>#N/A</v>
      </c>
      <c r="DD1614" s="76" t="e">
        <f t="shared" ca="1" si="2167"/>
        <v>#N/A</v>
      </c>
      <c r="DE1614" s="76" t="e">
        <f t="shared" ca="1" si="2167"/>
        <v>#N/A</v>
      </c>
      <c r="DF1614" s="76" t="e">
        <f t="shared" ca="1" si="2167"/>
        <v>#N/A</v>
      </c>
      <c r="DG1614" s="76" t="e">
        <f t="shared" ca="1" si="2167"/>
        <v>#N/A</v>
      </c>
      <c r="DH1614" s="76" t="e">
        <f t="shared" ca="1" si="2167"/>
        <v>#N/A</v>
      </c>
      <c r="DI1614" s="76" t="e">
        <f t="shared" ca="1" si="2167"/>
        <v>#N/A</v>
      </c>
      <c r="DJ1614" s="76" t="e">
        <f t="shared" ca="1" si="2167"/>
        <v>#N/A</v>
      </c>
      <c r="DK1614" s="76" t="e">
        <f t="shared" ca="1" si="2167"/>
        <v>#N/A</v>
      </c>
      <c r="DL1614" s="76" t="e">
        <f t="shared" ref="DL1614" ca="1" si="2168">-DL1612*DL1613</f>
        <v>#N/A</v>
      </c>
    </row>
    <row r="1615" spans="1:116" x14ac:dyDescent="0.4">
      <c r="C1615" t="s">
        <v>80</v>
      </c>
      <c r="D1615" t="s">
        <v>772</v>
      </c>
      <c r="E1615" s="8" t="str">
        <f t="shared" si="2156"/>
        <v>1615 SUB-S</v>
      </c>
      <c r="G1615" s="127" t="str">
        <f>"# of subscriber - "&amp;SUBSTITUTE(G1607,":","")</f>
        <v># of subscriber - Subscription revenue - secondary volume driven</v>
      </c>
      <c r="H1615" s="31"/>
      <c r="I1615" s="73"/>
      <c r="J1615" s="73"/>
      <c r="K1615" s="38">
        <f t="shared" ref="K1615:P1615" ca="1" si="2169">SUMIF($4:$4,K$2,1615:1615)</f>
        <v>11400</v>
      </c>
      <c r="L1615" s="38">
        <f t="shared" ca="1" si="2169"/>
        <v>22800</v>
      </c>
      <c r="M1615" s="38">
        <f t="shared" ca="1" si="2169"/>
        <v>34200</v>
      </c>
      <c r="N1615" s="38">
        <f t="shared" ca="1" si="2169"/>
        <v>45600</v>
      </c>
      <c r="O1615" s="38">
        <f t="shared" ca="1" si="2169"/>
        <v>57000</v>
      </c>
      <c r="P1615" s="38">
        <f t="shared" ca="1" si="2169"/>
        <v>68400</v>
      </c>
      <c r="Q1615" s="38"/>
      <c r="R1615" s="38"/>
      <c r="S1615" s="151">
        <f t="shared" ref="S1615:AX1615" ca="1" si="2170">S1611+S1612+S1614</f>
        <v>950</v>
      </c>
      <c r="T1615" s="151">
        <f t="shared" ca="1" si="2170"/>
        <v>1900</v>
      </c>
      <c r="U1615" s="151">
        <f t="shared" ca="1" si="2170"/>
        <v>2850</v>
      </c>
      <c r="V1615" s="151">
        <f t="shared" ca="1" si="2170"/>
        <v>3800</v>
      </c>
      <c r="W1615" s="151">
        <f t="shared" ca="1" si="2170"/>
        <v>4750</v>
      </c>
      <c r="X1615" s="151">
        <f t="shared" ca="1" si="2170"/>
        <v>5700</v>
      </c>
      <c r="Y1615" s="151">
        <f t="shared" ca="1" si="2170"/>
        <v>6650</v>
      </c>
      <c r="Z1615" s="151">
        <f t="shared" ca="1" si="2170"/>
        <v>7600</v>
      </c>
      <c r="AA1615" s="151">
        <f t="shared" ca="1" si="2170"/>
        <v>8550</v>
      </c>
      <c r="AB1615" s="151">
        <f t="shared" ca="1" si="2170"/>
        <v>9500</v>
      </c>
      <c r="AC1615" s="151">
        <f t="shared" ca="1" si="2170"/>
        <v>10450</v>
      </c>
      <c r="AD1615" s="151">
        <f t="shared" ca="1" si="2170"/>
        <v>11400</v>
      </c>
      <c r="AE1615" s="151">
        <f t="shared" ca="1" si="2170"/>
        <v>12350</v>
      </c>
      <c r="AF1615" s="151">
        <f t="shared" ca="1" si="2170"/>
        <v>13300</v>
      </c>
      <c r="AG1615" s="151">
        <f t="shared" ca="1" si="2170"/>
        <v>14250</v>
      </c>
      <c r="AH1615" s="151">
        <f t="shared" ca="1" si="2170"/>
        <v>15200</v>
      </c>
      <c r="AI1615" s="151">
        <f t="shared" ca="1" si="2170"/>
        <v>16150</v>
      </c>
      <c r="AJ1615" s="151">
        <f t="shared" ca="1" si="2170"/>
        <v>17100</v>
      </c>
      <c r="AK1615" s="151">
        <f t="shared" ca="1" si="2170"/>
        <v>18050</v>
      </c>
      <c r="AL1615" s="151">
        <f t="shared" ca="1" si="2170"/>
        <v>19000</v>
      </c>
      <c r="AM1615" s="151">
        <f t="shared" ca="1" si="2170"/>
        <v>19950</v>
      </c>
      <c r="AN1615" s="151">
        <f t="shared" ca="1" si="2170"/>
        <v>20900</v>
      </c>
      <c r="AO1615" s="151">
        <f t="shared" ca="1" si="2170"/>
        <v>21850</v>
      </c>
      <c r="AP1615" s="151">
        <f t="shared" ca="1" si="2170"/>
        <v>22800</v>
      </c>
      <c r="AQ1615" s="151">
        <f t="shared" ca="1" si="2170"/>
        <v>23750</v>
      </c>
      <c r="AR1615" s="151">
        <f t="shared" ca="1" si="2170"/>
        <v>24700</v>
      </c>
      <c r="AS1615" s="151">
        <f t="shared" ca="1" si="2170"/>
        <v>25650</v>
      </c>
      <c r="AT1615" s="151">
        <f t="shared" ca="1" si="2170"/>
        <v>26600</v>
      </c>
      <c r="AU1615" s="151">
        <f t="shared" ca="1" si="2170"/>
        <v>27550</v>
      </c>
      <c r="AV1615" s="151">
        <f t="shared" ca="1" si="2170"/>
        <v>28500</v>
      </c>
      <c r="AW1615" s="151">
        <f t="shared" ca="1" si="2170"/>
        <v>29450</v>
      </c>
      <c r="AX1615" s="151">
        <f t="shared" ca="1" si="2170"/>
        <v>30400</v>
      </c>
      <c r="AY1615" s="151">
        <f t="shared" ref="AY1615:CD1615" ca="1" si="2171">AY1611+AY1612+AY1614</f>
        <v>31350</v>
      </c>
      <c r="AZ1615" s="151">
        <f t="shared" ca="1" si="2171"/>
        <v>32300</v>
      </c>
      <c r="BA1615" s="151">
        <f t="shared" ca="1" si="2171"/>
        <v>33250</v>
      </c>
      <c r="BB1615" s="151">
        <f t="shared" ca="1" si="2171"/>
        <v>34200</v>
      </c>
      <c r="BC1615" s="151">
        <f t="shared" ca="1" si="2171"/>
        <v>35150</v>
      </c>
      <c r="BD1615" s="151">
        <f t="shared" ca="1" si="2171"/>
        <v>36100</v>
      </c>
      <c r="BE1615" s="151">
        <f t="shared" ca="1" si="2171"/>
        <v>37050</v>
      </c>
      <c r="BF1615" s="151">
        <f t="shared" ca="1" si="2171"/>
        <v>38000</v>
      </c>
      <c r="BG1615" s="151">
        <f t="shared" ca="1" si="2171"/>
        <v>38950</v>
      </c>
      <c r="BH1615" s="151">
        <f t="shared" ca="1" si="2171"/>
        <v>39900</v>
      </c>
      <c r="BI1615" s="151">
        <f t="shared" ca="1" si="2171"/>
        <v>40850</v>
      </c>
      <c r="BJ1615" s="151">
        <f t="shared" ca="1" si="2171"/>
        <v>41800</v>
      </c>
      <c r="BK1615" s="151">
        <f t="shared" ca="1" si="2171"/>
        <v>42750</v>
      </c>
      <c r="BL1615" s="151">
        <f t="shared" ca="1" si="2171"/>
        <v>43700</v>
      </c>
      <c r="BM1615" s="151">
        <f t="shared" ca="1" si="2171"/>
        <v>44650</v>
      </c>
      <c r="BN1615" s="151">
        <f t="shared" ca="1" si="2171"/>
        <v>45600</v>
      </c>
      <c r="BO1615" s="151">
        <f t="shared" ca="1" si="2171"/>
        <v>46550</v>
      </c>
      <c r="BP1615" s="151">
        <f t="shared" ca="1" si="2171"/>
        <v>47500</v>
      </c>
      <c r="BQ1615" s="151">
        <f t="shared" ca="1" si="2171"/>
        <v>48450</v>
      </c>
      <c r="BR1615" s="151">
        <f t="shared" ca="1" si="2171"/>
        <v>49400</v>
      </c>
      <c r="BS1615" s="151">
        <f t="shared" ca="1" si="2171"/>
        <v>50350</v>
      </c>
      <c r="BT1615" s="151">
        <f t="shared" ca="1" si="2171"/>
        <v>51300</v>
      </c>
      <c r="BU1615" s="151">
        <f t="shared" ca="1" si="2171"/>
        <v>52250</v>
      </c>
      <c r="BV1615" s="151">
        <f t="shared" ca="1" si="2171"/>
        <v>53200</v>
      </c>
      <c r="BW1615" s="151">
        <f t="shared" ca="1" si="2171"/>
        <v>54150</v>
      </c>
      <c r="BX1615" s="151">
        <f t="shared" ca="1" si="2171"/>
        <v>55100</v>
      </c>
      <c r="BY1615" s="151">
        <f t="shared" ca="1" si="2171"/>
        <v>56050</v>
      </c>
      <c r="BZ1615" s="151">
        <f t="shared" ca="1" si="2171"/>
        <v>57000</v>
      </c>
      <c r="CA1615" s="151">
        <f t="shared" ca="1" si="2171"/>
        <v>57950</v>
      </c>
      <c r="CB1615" s="151">
        <f t="shared" ca="1" si="2171"/>
        <v>58900</v>
      </c>
      <c r="CC1615" s="151">
        <f t="shared" ca="1" si="2171"/>
        <v>59850</v>
      </c>
      <c r="CD1615" s="151">
        <f t="shared" ca="1" si="2171"/>
        <v>60800</v>
      </c>
      <c r="CE1615" s="151">
        <f t="shared" ref="CE1615:CL1615" ca="1" si="2172">CE1611+CE1612+CE1614</f>
        <v>61750</v>
      </c>
      <c r="CF1615" s="151">
        <f t="shared" ca="1" si="2172"/>
        <v>62700</v>
      </c>
      <c r="CG1615" s="151">
        <f t="shared" ca="1" si="2172"/>
        <v>63650</v>
      </c>
      <c r="CH1615" s="151">
        <f t="shared" ca="1" si="2172"/>
        <v>64600</v>
      </c>
      <c r="CI1615" s="151">
        <f t="shared" ca="1" si="2172"/>
        <v>65550</v>
      </c>
      <c r="CJ1615" s="151">
        <f t="shared" ca="1" si="2172"/>
        <v>66500</v>
      </c>
      <c r="CK1615" s="151">
        <f t="shared" ca="1" si="2172"/>
        <v>67450</v>
      </c>
      <c r="CL1615" s="151">
        <f t="shared" ca="1" si="2172"/>
        <v>68400</v>
      </c>
      <c r="CN1615" s="73"/>
      <c r="CO1615" s="151" t="e">
        <f t="shared" ref="CO1615:DK1615" ca="1" si="2173">CO1611+CO1612+CO1614</f>
        <v>#N/A</v>
      </c>
      <c r="CP1615" s="151" t="e">
        <f t="shared" ca="1" si="2173"/>
        <v>#N/A</v>
      </c>
      <c r="CQ1615" s="151" t="e">
        <f t="shared" ca="1" si="2173"/>
        <v>#N/A</v>
      </c>
      <c r="CR1615" s="151" t="e">
        <f t="shared" ca="1" si="2173"/>
        <v>#N/A</v>
      </c>
      <c r="CS1615" s="151" t="e">
        <f t="shared" ca="1" si="2173"/>
        <v>#N/A</v>
      </c>
      <c r="CT1615" s="151" t="e">
        <f t="shared" ca="1" si="2173"/>
        <v>#N/A</v>
      </c>
      <c r="CU1615" s="151" t="e">
        <f t="shared" ca="1" si="2173"/>
        <v>#N/A</v>
      </c>
      <c r="CV1615" s="151" t="e">
        <f t="shared" ca="1" si="2173"/>
        <v>#N/A</v>
      </c>
      <c r="CW1615" s="151" t="e">
        <f t="shared" ca="1" si="2173"/>
        <v>#N/A</v>
      </c>
      <c r="CX1615" s="151" t="e">
        <f t="shared" ca="1" si="2173"/>
        <v>#N/A</v>
      </c>
      <c r="CY1615" s="151" t="e">
        <f t="shared" ca="1" si="2173"/>
        <v>#N/A</v>
      </c>
      <c r="CZ1615" s="151" t="e">
        <f t="shared" ca="1" si="2173"/>
        <v>#N/A</v>
      </c>
      <c r="DA1615" s="151" t="e">
        <f t="shared" ca="1" si="2173"/>
        <v>#N/A</v>
      </c>
      <c r="DB1615" s="151" t="e">
        <f t="shared" ca="1" si="2173"/>
        <v>#N/A</v>
      </c>
      <c r="DC1615" s="151" t="e">
        <f t="shared" ca="1" si="2173"/>
        <v>#N/A</v>
      </c>
      <c r="DD1615" s="151" t="e">
        <f t="shared" ca="1" si="2173"/>
        <v>#N/A</v>
      </c>
      <c r="DE1615" s="151" t="e">
        <f t="shared" ca="1" si="2173"/>
        <v>#N/A</v>
      </c>
      <c r="DF1615" s="151" t="e">
        <f t="shared" ca="1" si="2173"/>
        <v>#N/A</v>
      </c>
      <c r="DG1615" s="151" t="e">
        <f t="shared" ca="1" si="2173"/>
        <v>#N/A</v>
      </c>
      <c r="DH1615" s="151" t="e">
        <f t="shared" ca="1" si="2173"/>
        <v>#N/A</v>
      </c>
      <c r="DI1615" s="151" t="e">
        <f t="shared" ca="1" si="2173"/>
        <v>#N/A</v>
      </c>
      <c r="DJ1615" s="151" t="e">
        <f t="shared" ca="1" si="2173"/>
        <v>#N/A</v>
      </c>
      <c r="DK1615" s="151" t="e">
        <f t="shared" ca="1" si="2173"/>
        <v>#N/A</v>
      </c>
      <c r="DL1615" s="151" t="e">
        <f t="shared" ref="DL1615" ca="1" si="2174">DL1611+DL1612+DL1614</f>
        <v>#N/A</v>
      </c>
    </row>
    <row r="1616" spans="1:116" x14ac:dyDescent="0.4">
      <c r="D1616" t="s">
        <v>772</v>
      </c>
      <c r="E1616" s="8" t="str">
        <f t="shared" si="2156"/>
        <v>1616 SUB-S</v>
      </c>
      <c r="G1616" s="145" t="s">
        <v>62</v>
      </c>
      <c r="H1616" s="12"/>
      <c r="I1616" s="60"/>
      <c r="J1616" s="60"/>
      <c r="K1616" s="34">
        <f t="shared" ref="K1616:P1616" ca="1" si="2175">K1615-SUM(K1614,K1611:K1612)</f>
        <v>0</v>
      </c>
      <c r="L1616" s="34">
        <f t="shared" ca="1" si="2175"/>
        <v>0</v>
      </c>
      <c r="M1616" s="34">
        <f t="shared" ca="1" si="2175"/>
        <v>0</v>
      </c>
      <c r="N1616" s="34">
        <f t="shared" ca="1" si="2175"/>
        <v>0</v>
      </c>
      <c r="O1616" s="34">
        <f t="shared" ca="1" si="2175"/>
        <v>0</v>
      </c>
      <c r="P1616" s="34">
        <f t="shared" ca="1" si="2175"/>
        <v>0</v>
      </c>
      <c r="R1616" s="15"/>
      <c r="S1616" s="76">
        <f t="shared" ref="S1616:AX1616" ca="1" si="2176">S1615-SUM(S1614,S1611:S1612)</f>
        <v>0</v>
      </c>
      <c r="T1616" s="76">
        <f t="shared" ca="1" si="2176"/>
        <v>0</v>
      </c>
      <c r="U1616" s="76">
        <f t="shared" ca="1" si="2176"/>
        <v>0</v>
      </c>
      <c r="V1616" s="76">
        <f t="shared" ca="1" si="2176"/>
        <v>0</v>
      </c>
      <c r="W1616" s="76">
        <f t="shared" ca="1" si="2176"/>
        <v>0</v>
      </c>
      <c r="X1616" s="76">
        <f t="shared" ca="1" si="2176"/>
        <v>0</v>
      </c>
      <c r="Y1616" s="76">
        <f t="shared" ca="1" si="2176"/>
        <v>0</v>
      </c>
      <c r="Z1616" s="76">
        <f t="shared" ca="1" si="2176"/>
        <v>0</v>
      </c>
      <c r="AA1616" s="76">
        <f t="shared" ca="1" si="2176"/>
        <v>0</v>
      </c>
      <c r="AB1616" s="76">
        <f t="shared" ca="1" si="2176"/>
        <v>0</v>
      </c>
      <c r="AC1616" s="76">
        <f t="shared" ca="1" si="2176"/>
        <v>0</v>
      </c>
      <c r="AD1616" s="76">
        <f t="shared" ca="1" si="2176"/>
        <v>0</v>
      </c>
      <c r="AE1616" s="76">
        <f t="shared" ca="1" si="2176"/>
        <v>0</v>
      </c>
      <c r="AF1616" s="76">
        <f t="shared" ca="1" si="2176"/>
        <v>0</v>
      </c>
      <c r="AG1616" s="76">
        <f t="shared" ca="1" si="2176"/>
        <v>0</v>
      </c>
      <c r="AH1616" s="76">
        <f t="shared" ca="1" si="2176"/>
        <v>0</v>
      </c>
      <c r="AI1616" s="76">
        <f t="shared" ca="1" si="2176"/>
        <v>0</v>
      </c>
      <c r="AJ1616" s="76">
        <f t="shared" ca="1" si="2176"/>
        <v>0</v>
      </c>
      <c r="AK1616" s="76">
        <f t="shared" ca="1" si="2176"/>
        <v>0</v>
      </c>
      <c r="AL1616" s="76">
        <f t="shared" ca="1" si="2176"/>
        <v>0</v>
      </c>
      <c r="AM1616" s="76">
        <f t="shared" ca="1" si="2176"/>
        <v>0</v>
      </c>
      <c r="AN1616" s="76">
        <f t="shared" ca="1" si="2176"/>
        <v>0</v>
      </c>
      <c r="AO1616" s="76">
        <f t="shared" ca="1" si="2176"/>
        <v>0</v>
      </c>
      <c r="AP1616" s="76">
        <f t="shared" ca="1" si="2176"/>
        <v>0</v>
      </c>
      <c r="AQ1616" s="76">
        <f t="shared" ca="1" si="2176"/>
        <v>0</v>
      </c>
      <c r="AR1616" s="76">
        <f t="shared" ca="1" si="2176"/>
        <v>0</v>
      </c>
      <c r="AS1616" s="76">
        <f t="shared" ca="1" si="2176"/>
        <v>0</v>
      </c>
      <c r="AT1616" s="76">
        <f t="shared" ca="1" si="2176"/>
        <v>0</v>
      </c>
      <c r="AU1616" s="76">
        <f t="shared" ca="1" si="2176"/>
        <v>0</v>
      </c>
      <c r="AV1616" s="76">
        <f t="shared" ca="1" si="2176"/>
        <v>0</v>
      </c>
      <c r="AW1616" s="76">
        <f t="shared" ca="1" si="2176"/>
        <v>0</v>
      </c>
      <c r="AX1616" s="76">
        <f t="shared" ca="1" si="2176"/>
        <v>0</v>
      </c>
      <c r="AY1616" s="76">
        <f t="shared" ref="AY1616:CD1616" ca="1" si="2177">AY1615-SUM(AY1614,AY1611:AY1612)</f>
        <v>0</v>
      </c>
      <c r="AZ1616" s="76">
        <f t="shared" ca="1" si="2177"/>
        <v>0</v>
      </c>
      <c r="BA1616" s="76">
        <f t="shared" ca="1" si="2177"/>
        <v>0</v>
      </c>
      <c r="BB1616" s="76">
        <f t="shared" ca="1" si="2177"/>
        <v>0</v>
      </c>
      <c r="BC1616" s="76">
        <f t="shared" ca="1" si="2177"/>
        <v>0</v>
      </c>
      <c r="BD1616" s="76">
        <f t="shared" ca="1" si="2177"/>
        <v>0</v>
      </c>
      <c r="BE1616" s="76">
        <f t="shared" ca="1" si="2177"/>
        <v>0</v>
      </c>
      <c r="BF1616" s="76">
        <f t="shared" ca="1" si="2177"/>
        <v>0</v>
      </c>
      <c r="BG1616" s="76">
        <f t="shared" ca="1" si="2177"/>
        <v>0</v>
      </c>
      <c r="BH1616" s="76">
        <f t="shared" ca="1" si="2177"/>
        <v>0</v>
      </c>
      <c r="BI1616" s="76">
        <f t="shared" ca="1" si="2177"/>
        <v>0</v>
      </c>
      <c r="BJ1616" s="76">
        <f t="shared" ca="1" si="2177"/>
        <v>0</v>
      </c>
      <c r="BK1616" s="76">
        <f t="shared" ca="1" si="2177"/>
        <v>0</v>
      </c>
      <c r="BL1616" s="76">
        <f t="shared" ca="1" si="2177"/>
        <v>0</v>
      </c>
      <c r="BM1616" s="76">
        <f t="shared" ca="1" si="2177"/>
        <v>0</v>
      </c>
      <c r="BN1616" s="76">
        <f t="shared" ca="1" si="2177"/>
        <v>0</v>
      </c>
      <c r="BO1616" s="76">
        <f t="shared" ca="1" si="2177"/>
        <v>0</v>
      </c>
      <c r="BP1616" s="76">
        <f t="shared" ca="1" si="2177"/>
        <v>0</v>
      </c>
      <c r="BQ1616" s="76">
        <f t="shared" ca="1" si="2177"/>
        <v>0</v>
      </c>
      <c r="BR1616" s="76">
        <f t="shared" ca="1" si="2177"/>
        <v>0</v>
      </c>
      <c r="BS1616" s="76">
        <f t="shared" ca="1" si="2177"/>
        <v>0</v>
      </c>
      <c r="BT1616" s="76">
        <f t="shared" ca="1" si="2177"/>
        <v>0</v>
      </c>
      <c r="BU1616" s="76">
        <f t="shared" ca="1" si="2177"/>
        <v>0</v>
      </c>
      <c r="BV1616" s="76">
        <f t="shared" ca="1" si="2177"/>
        <v>0</v>
      </c>
      <c r="BW1616" s="76">
        <f t="shared" ca="1" si="2177"/>
        <v>0</v>
      </c>
      <c r="BX1616" s="76">
        <f t="shared" ca="1" si="2177"/>
        <v>0</v>
      </c>
      <c r="BY1616" s="76">
        <f t="shared" ca="1" si="2177"/>
        <v>0</v>
      </c>
      <c r="BZ1616" s="76">
        <f t="shared" ca="1" si="2177"/>
        <v>0</v>
      </c>
      <c r="CA1616" s="76">
        <f t="shared" ca="1" si="2177"/>
        <v>0</v>
      </c>
      <c r="CB1616" s="76">
        <f t="shared" ca="1" si="2177"/>
        <v>0</v>
      </c>
      <c r="CC1616" s="76">
        <f t="shared" ca="1" si="2177"/>
        <v>0</v>
      </c>
      <c r="CD1616" s="76">
        <f t="shared" ca="1" si="2177"/>
        <v>0</v>
      </c>
      <c r="CE1616" s="76">
        <f t="shared" ref="CE1616:CL1616" ca="1" si="2178">CE1615-SUM(CE1614,CE1611:CE1612)</f>
        <v>0</v>
      </c>
      <c r="CF1616" s="76">
        <f t="shared" ca="1" si="2178"/>
        <v>0</v>
      </c>
      <c r="CG1616" s="76">
        <f t="shared" ca="1" si="2178"/>
        <v>0</v>
      </c>
      <c r="CH1616" s="76">
        <f t="shared" ca="1" si="2178"/>
        <v>0</v>
      </c>
      <c r="CI1616" s="76">
        <f t="shared" ca="1" si="2178"/>
        <v>0</v>
      </c>
      <c r="CJ1616" s="76">
        <f t="shared" ca="1" si="2178"/>
        <v>0</v>
      </c>
      <c r="CK1616" s="76">
        <f t="shared" ca="1" si="2178"/>
        <v>0</v>
      </c>
      <c r="CL1616" s="76">
        <f t="shared" ca="1" si="2178"/>
        <v>0</v>
      </c>
      <c r="CN1616" s="60"/>
      <c r="CO1616" s="76" t="e">
        <f t="shared" ref="CO1616:DK1616" ca="1" si="2179">CO1615-SUM(CO1614,CO1611:CO1612)</f>
        <v>#N/A</v>
      </c>
      <c r="CP1616" s="76" t="e">
        <f t="shared" ca="1" si="2179"/>
        <v>#N/A</v>
      </c>
      <c r="CQ1616" s="76" t="e">
        <f t="shared" ca="1" si="2179"/>
        <v>#N/A</v>
      </c>
      <c r="CR1616" s="76" t="e">
        <f t="shared" ca="1" si="2179"/>
        <v>#N/A</v>
      </c>
      <c r="CS1616" s="76" t="e">
        <f t="shared" ca="1" si="2179"/>
        <v>#N/A</v>
      </c>
      <c r="CT1616" s="76" t="e">
        <f t="shared" ca="1" si="2179"/>
        <v>#N/A</v>
      </c>
      <c r="CU1616" s="76" t="e">
        <f t="shared" ca="1" si="2179"/>
        <v>#N/A</v>
      </c>
      <c r="CV1616" s="76" t="e">
        <f t="shared" ca="1" si="2179"/>
        <v>#N/A</v>
      </c>
      <c r="CW1616" s="76" t="e">
        <f t="shared" ca="1" si="2179"/>
        <v>#N/A</v>
      </c>
      <c r="CX1616" s="76" t="e">
        <f t="shared" ca="1" si="2179"/>
        <v>#N/A</v>
      </c>
      <c r="CY1616" s="76" t="e">
        <f t="shared" ca="1" si="2179"/>
        <v>#N/A</v>
      </c>
      <c r="CZ1616" s="76" t="e">
        <f t="shared" ca="1" si="2179"/>
        <v>#N/A</v>
      </c>
      <c r="DA1616" s="76" t="e">
        <f t="shared" ca="1" si="2179"/>
        <v>#N/A</v>
      </c>
      <c r="DB1616" s="76" t="e">
        <f t="shared" ca="1" si="2179"/>
        <v>#N/A</v>
      </c>
      <c r="DC1616" s="76" t="e">
        <f t="shared" ca="1" si="2179"/>
        <v>#N/A</v>
      </c>
      <c r="DD1616" s="76" t="e">
        <f t="shared" ca="1" si="2179"/>
        <v>#N/A</v>
      </c>
      <c r="DE1616" s="76" t="e">
        <f t="shared" ca="1" si="2179"/>
        <v>#N/A</v>
      </c>
      <c r="DF1616" s="76" t="e">
        <f t="shared" ca="1" si="2179"/>
        <v>#N/A</v>
      </c>
      <c r="DG1616" s="76" t="e">
        <f t="shared" ca="1" si="2179"/>
        <v>#N/A</v>
      </c>
      <c r="DH1616" s="76" t="e">
        <f t="shared" ca="1" si="2179"/>
        <v>#N/A</v>
      </c>
      <c r="DI1616" s="76" t="e">
        <f t="shared" ca="1" si="2179"/>
        <v>#N/A</v>
      </c>
      <c r="DJ1616" s="76" t="e">
        <f t="shared" ca="1" si="2179"/>
        <v>#N/A</v>
      </c>
      <c r="DK1616" s="76" t="e">
        <f t="shared" ca="1" si="2179"/>
        <v>#N/A</v>
      </c>
      <c r="DL1616" s="76" t="e">
        <f t="shared" ref="DL1616" ca="1" si="2180">DL1615-SUM(DL1614,DL1611:DL1612)</f>
        <v>#N/A</v>
      </c>
    </row>
    <row r="1617" spans="1:116" x14ac:dyDescent="0.4">
      <c r="D1617" t="s">
        <v>772</v>
      </c>
      <c r="E1617" s="8" t="str">
        <f t="shared" si="2156"/>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772</v>
      </c>
      <c r="E1618" s="8" t="str">
        <f t="shared" si="2156"/>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772</v>
      </c>
      <c r="E1619" s="8" t="str">
        <f t="shared" si="2156"/>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772</v>
      </c>
      <c r="E1620" s="8" t="str">
        <f t="shared" si="2156"/>
        <v>1620 SUB-S</v>
      </c>
      <c r="G1620" s="126" t="str">
        <f>"Revenue - "&amp;SUBSTITUTE(G1607,":","")</f>
        <v>Revenue - Subscription revenue - secondary volume driven</v>
      </c>
      <c r="H1620" s="27"/>
      <c r="I1620" s="78"/>
      <c r="J1620" s="78"/>
      <c r="K1620" s="63">
        <f t="shared" ref="K1620:P1620" ca="1" si="2181">SUMIF($3:$3,K$2,1620:1620)</f>
        <v>1368000</v>
      </c>
      <c r="L1620" s="63">
        <f t="shared" ca="1" si="2181"/>
        <v>4104000</v>
      </c>
      <c r="M1620" s="63">
        <f t="shared" ca="1" si="2181"/>
        <v>6840000</v>
      </c>
      <c r="N1620" s="63">
        <f t="shared" ca="1" si="2181"/>
        <v>9576000</v>
      </c>
      <c r="O1620" s="63">
        <f t="shared" ca="1" si="2181"/>
        <v>12312000</v>
      </c>
      <c r="P1620" s="63">
        <f t="shared" ca="1" si="2181"/>
        <v>15048000</v>
      </c>
      <c r="R1620" s="33"/>
      <c r="S1620" s="148">
        <f t="shared" ref="S1620:AX1620" ca="1" si="2182">S1619*AVERAGE(S1615,S1611)</f>
        <v>9500</v>
      </c>
      <c r="T1620" s="148">
        <f t="shared" ca="1" si="2182"/>
        <v>28500</v>
      </c>
      <c r="U1620" s="148">
        <f t="shared" ca="1" si="2182"/>
        <v>47500</v>
      </c>
      <c r="V1620" s="148">
        <f t="shared" ca="1" si="2182"/>
        <v>66500</v>
      </c>
      <c r="W1620" s="148">
        <f t="shared" ca="1" si="2182"/>
        <v>85500</v>
      </c>
      <c r="X1620" s="148">
        <f t="shared" ca="1" si="2182"/>
        <v>104500</v>
      </c>
      <c r="Y1620" s="148">
        <f t="shared" ca="1" si="2182"/>
        <v>123500</v>
      </c>
      <c r="Z1620" s="148">
        <f t="shared" ca="1" si="2182"/>
        <v>142500</v>
      </c>
      <c r="AA1620" s="148">
        <f t="shared" ca="1" si="2182"/>
        <v>161500</v>
      </c>
      <c r="AB1620" s="148">
        <f t="shared" ca="1" si="2182"/>
        <v>180500</v>
      </c>
      <c r="AC1620" s="148">
        <f t="shared" ca="1" si="2182"/>
        <v>199500</v>
      </c>
      <c r="AD1620" s="148">
        <f t="shared" ca="1" si="2182"/>
        <v>218500</v>
      </c>
      <c r="AE1620" s="148">
        <f t="shared" ca="1" si="2182"/>
        <v>237500</v>
      </c>
      <c r="AF1620" s="148">
        <f t="shared" ca="1" si="2182"/>
        <v>256500</v>
      </c>
      <c r="AG1620" s="148">
        <f t="shared" ca="1" si="2182"/>
        <v>275500</v>
      </c>
      <c r="AH1620" s="148">
        <f t="shared" ca="1" si="2182"/>
        <v>294500</v>
      </c>
      <c r="AI1620" s="148">
        <f t="shared" ca="1" si="2182"/>
        <v>313500</v>
      </c>
      <c r="AJ1620" s="148">
        <f t="shared" ca="1" si="2182"/>
        <v>332500</v>
      </c>
      <c r="AK1620" s="148">
        <f t="shared" ca="1" si="2182"/>
        <v>351500</v>
      </c>
      <c r="AL1620" s="148">
        <f t="shared" ca="1" si="2182"/>
        <v>370500</v>
      </c>
      <c r="AM1620" s="148">
        <f t="shared" ca="1" si="2182"/>
        <v>389500</v>
      </c>
      <c r="AN1620" s="148">
        <f t="shared" ca="1" si="2182"/>
        <v>408500</v>
      </c>
      <c r="AO1620" s="148">
        <f t="shared" ca="1" si="2182"/>
        <v>427500</v>
      </c>
      <c r="AP1620" s="148">
        <f t="shared" ca="1" si="2182"/>
        <v>446500</v>
      </c>
      <c r="AQ1620" s="148">
        <f t="shared" ca="1" si="2182"/>
        <v>465500</v>
      </c>
      <c r="AR1620" s="148">
        <f t="shared" ca="1" si="2182"/>
        <v>484500</v>
      </c>
      <c r="AS1620" s="148">
        <f t="shared" ca="1" si="2182"/>
        <v>503500</v>
      </c>
      <c r="AT1620" s="148">
        <f t="shared" ca="1" si="2182"/>
        <v>522500</v>
      </c>
      <c r="AU1620" s="148">
        <f t="shared" ca="1" si="2182"/>
        <v>541500</v>
      </c>
      <c r="AV1620" s="148">
        <f t="shared" ca="1" si="2182"/>
        <v>560500</v>
      </c>
      <c r="AW1620" s="148">
        <f t="shared" ca="1" si="2182"/>
        <v>579500</v>
      </c>
      <c r="AX1620" s="148">
        <f t="shared" ca="1" si="2182"/>
        <v>598500</v>
      </c>
      <c r="AY1620" s="148">
        <f t="shared" ref="AY1620:CD1620" ca="1" si="2183">AY1619*AVERAGE(AY1615,AY1611)</f>
        <v>617500</v>
      </c>
      <c r="AZ1620" s="148">
        <f t="shared" ca="1" si="2183"/>
        <v>636500</v>
      </c>
      <c r="BA1620" s="148">
        <f t="shared" ca="1" si="2183"/>
        <v>655500</v>
      </c>
      <c r="BB1620" s="148">
        <f t="shared" ca="1" si="2183"/>
        <v>674500</v>
      </c>
      <c r="BC1620" s="148">
        <f t="shared" ca="1" si="2183"/>
        <v>693500</v>
      </c>
      <c r="BD1620" s="148">
        <f t="shared" ca="1" si="2183"/>
        <v>712500</v>
      </c>
      <c r="BE1620" s="148">
        <f t="shared" ca="1" si="2183"/>
        <v>731500</v>
      </c>
      <c r="BF1620" s="148">
        <f t="shared" ca="1" si="2183"/>
        <v>750500</v>
      </c>
      <c r="BG1620" s="148">
        <f t="shared" ca="1" si="2183"/>
        <v>769500</v>
      </c>
      <c r="BH1620" s="148">
        <f t="shared" ca="1" si="2183"/>
        <v>788500</v>
      </c>
      <c r="BI1620" s="148">
        <f t="shared" ca="1" si="2183"/>
        <v>807500</v>
      </c>
      <c r="BJ1620" s="148">
        <f t="shared" ca="1" si="2183"/>
        <v>826500</v>
      </c>
      <c r="BK1620" s="148">
        <f t="shared" ca="1" si="2183"/>
        <v>845500</v>
      </c>
      <c r="BL1620" s="148">
        <f t="shared" ca="1" si="2183"/>
        <v>864500</v>
      </c>
      <c r="BM1620" s="148">
        <f t="shared" ca="1" si="2183"/>
        <v>883500</v>
      </c>
      <c r="BN1620" s="148">
        <f t="shared" ca="1" si="2183"/>
        <v>902500</v>
      </c>
      <c r="BO1620" s="148">
        <f t="shared" ca="1" si="2183"/>
        <v>921500</v>
      </c>
      <c r="BP1620" s="148">
        <f t="shared" ca="1" si="2183"/>
        <v>940500</v>
      </c>
      <c r="BQ1620" s="148">
        <f t="shared" ca="1" si="2183"/>
        <v>959500</v>
      </c>
      <c r="BR1620" s="148">
        <f t="shared" ca="1" si="2183"/>
        <v>978500</v>
      </c>
      <c r="BS1620" s="148">
        <f t="shared" ca="1" si="2183"/>
        <v>997500</v>
      </c>
      <c r="BT1620" s="148">
        <f t="shared" ca="1" si="2183"/>
        <v>1016500</v>
      </c>
      <c r="BU1620" s="148">
        <f t="shared" ca="1" si="2183"/>
        <v>1035500</v>
      </c>
      <c r="BV1620" s="148">
        <f t="shared" ca="1" si="2183"/>
        <v>1054500</v>
      </c>
      <c r="BW1620" s="148">
        <f t="shared" ca="1" si="2183"/>
        <v>1073500</v>
      </c>
      <c r="BX1620" s="148">
        <f t="shared" ca="1" si="2183"/>
        <v>1092500</v>
      </c>
      <c r="BY1620" s="148">
        <f t="shared" ca="1" si="2183"/>
        <v>1111500</v>
      </c>
      <c r="BZ1620" s="148">
        <f t="shared" ca="1" si="2183"/>
        <v>1130500</v>
      </c>
      <c r="CA1620" s="148">
        <f t="shared" ca="1" si="2183"/>
        <v>1149500</v>
      </c>
      <c r="CB1620" s="148">
        <f t="shared" ca="1" si="2183"/>
        <v>1168500</v>
      </c>
      <c r="CC1620" s="148">
        <f t="shared" ca="1" si="2183"/>
        <v>1187500</v>
      </c>
      <c r="CD1620" s="148">
        <f t="shared" ca="1" si="2183"/>
        <v>1206500</v>
      </c>
      <c r="CE1620" s="148">
        <f t="shared" ref="CE1620:CL1620" ca="1" si="2184">CE1619*AVERAGE(CE1615,CE1611)</f>
        <v>1225500</v>
      </c>
      <c r="CF1620" s="148">
        <f t="shared" ca="1" si="2184"/>
        <v>1244500</v>
      </c>
      <c r="CG1620" s="148">
        <f t="shared" ca="1" si="2184"/>
        <v>1263500</v>
      </c>
      <c r="CH1620" s="148">
        <f t="shared" ca="1" si="2184"/>
        <v>1282500</v>
      </c>
      <c r="CI1620" s="148">
        <f t="shared" ca="1" si="2184"/>
        <v>1301500</v>
      </c>
      <c r="CJ1620" s="148">
        <f t="shared" ca="1" si="2184"/>
        <v>1320500</v>
      </c>
      <c r="CK1620" s="148">
        <f t="shared" ca="1" si="2184"/>
        <v>1339500</v>
      </c>
      <c r="CL1620" s="148">
        <f t="shared" ca="1" si="2184"/>
        <v>1358500</v>
      </c>
      <c r="CN1620" s="78"/>
      <c r="CO1620" s="148" t="e">
        <f t="shared" ref="CO1620:DK1620" ca="1" si="2185">CO1619*AVERAGE(CO1615,CO1611)</f>
        <v>#N/A</v>
      </c>
      <c r="CP1620" s="148" t="e">
        <f t="shared" ca="1" si="2185"/>
        <v>#N/A</v>
      </c>
      <c r="CQ1620" s="148" t="e">
        <f t="shared" ca="1" si="2185"/>
        <v>#N/A</v>
      </c>
      <c r="CR1620" s="148" t="e">
        <f t="shared" ca="1" si="2185"/>
        <v>#N/A</v>
      </c>
      <c r="CS1620" s="148" t="e">
        <f t="shared" ca="1" si="2185"/>
        <v>#N/A</v>
      </c>
      <c r="CT1620" s="148" t="e">
        <f t="shared" ca="1" si="2185"/>
        <v>#N/A</v>
      </c>
      <c r="CU1620" s="148" t="e">
        <f t="shared" ca="1" si="2185"/>
        <v>#N/A</v>
      </c>
      <c r="CV1620" s="148" t="e">
        <f t="shared" ca="1" si="2185"/>
        <v>#N/A</v>
      </c>
      <c r="CW1620" s="148" t="e">
        <f t="shared" ca="1" si="2185"/>
        <v>#N/A</v>
      </c>
      <c r="CX1620" s="148" t="e">
        <f t="shared" ca="1" si="2185"/>
        <v>#N/A</v>
      </c>
      <c r="CY1620" s="148" t="e">
        <f t="shared" ca="1" si="2185"/>
        <v>#N/A</v>
      </c>
      <c r="CZ1620" s="148" t="e">
        <f t="shared" ca="1" si="2185"/>
        <v>#N/A</v>
      </c>
      <c r="DA1620" s="148" t="e">
        <f t="shared" ca="1" si="2185"/>
        <v>#N/A</v>
      </c>
      <c r="DB1620" s="148" t="e">
        <f t="shared" ca="1" si="2185"/>
        <v>#N/A</v>
      </c>
      <c r="DC1620" s="148" t="e">
        <f t="shared" ca="1" si="2185"/>
        <v>#N/A</v>
      </c>
      <c r="DD1620" s="148" t="e">
        <f t="shared" ca="1" si="2185"/>
        <v>#N/A</v>
      </c>
      <c r="DE1620" s="148" t="e">
        <f t="shared" ca="1" si="2185"/>
        <v>#N/A</v>
      </c>
      <c r="DF1620" s="148" t="e">
        <f t="shared" ca="1" si="2185"/>
        <v>#N/A</v>
      </c>
      <c r="DG1620" s="148" t="e">
        <f t="shared" ca="1" si="2185"/>
        <v>#N/A</v>
      </c>
      <c r="DH1620" s="148" t="e">
        <f t="shared" ca="1" si="2185"/>
        <v>#N/A</v>
      </c>
      <c r="DI1620" s="148" t="e">
        <f t="shared" ca="1" si="2185"/>
        <v>#N/A</v>
      </c>
      <c r="DJ1620" s="148" t="e">
        <f t="shared" ca="1" si="2185"/>
        <v>#N/A</v>
      </c>
      <c r="DK1620" s="148" t="e">
        <f t="shared" ca="1" si="2185"/>
        <v>#N/A</v>
      </c>
      <c r="DL1620" s="148" t="e">
        <f t="shared" ref="DL1620" ca="1" si="2186">DL1619*AVERAGE(DL1615,DL1611)</f>
        <v>#N/A</v>
      </c>
    </row>
    <row r="1621" spans="1:116" x14ac:dyDescent="0.4">
      <c r="B1621" t="s">
        <v>244</v>
      </c>
      <c r="D1621" t="s">
        <v>772</v>
      </c>
      <c r="E1621" s="8" t="str">
        <f t="shared" si="2156"/>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772</v>
      </c>
      <c r="E1622" s="8" t="str">
        <f t="shared" si="2156"/>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772</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772</v>
      </c>
      <c r="E1624" s="8" t="str">
        <f t="shared" si="2156"/>
        <v>1624 SUB-S</v>
      </c>
      <c r="G1624" s="8" t="str">
        <f>G1601</f>
        <v>Primary revenue driver</v>
      </c>
      <c r="S1624" s="76" t="str">
        <f t="shared" ref="S1624:AX1624" si="2187">S1601</f>
        <v>S$16</v>
      </c>
      <c r="T1624" s="76" t="str">
        <f t="shared" si="2187"/>
        <v>T$16</v>
      </c>
      <c r="U1624" s="76" t="str">
        <f t="shared" si="2187"/>
        <v>U$16</v>
      </c>
      <c r="V1624" s="76" t="str">
        <f t="shared" si="2187"/>
        <v>V$16</v>
      </c>
      <c r="W1624" s="76" t="str">
        <f t="shared" si="2187"/>
        <v>W$16</v>
      </c>
      <c r="X1624" s="76" t="str">
        <f t="shared" si="2187"/>
        <v>X$16</v>
      </c>
      <c r="Y1624" s="76" t="str">
        <f t="shared" si="2187"/>
        <v>Y$16</v>
      </c>
      <c r="Z1624" s="76" t="str">
        <f t="shared" si="2187"/>
        <v>Z$16</v>
      </c>
      <c r="AA1624" s="76" t="str">
        <f t="shared" si="2187"/>
        <v>AA$16</v>
      </c>
      <c r="AB1624" s="76" t="str">
        <f t="shared" si="2187"/>
        <v>AB$16</v>
      </c>
      <c r="AC1624" s="76" t="str">
        <f t="shared" si="2187"/>
        <v>AC$16</v>
      </c>
      <c r="AD1624" s="76" t="str">
        <f t="shared" si="2187"/>
        <v>AD$16</v>
      </c>
      <c r="AE1624" s="76" t="str">
        <f t="shared" si="2187"/>
        <v>AE$16</v>
      </c>
      <c r="AF1624" s="76" t="str">
        <f t="shared" si="2187"/>
        <v>AF$16</v>
      </c>
      <c r="AG1624" s="76" t="str">
        <f t="shared" si="2187"/>
        <v>AG$16</v>
      </c>
      <c r="AH1624" s="76" t="str">
        <f t="shared" si="2187"/>
        <v>AH$16</v>
      </c>
      <c r="AI1624" s="76" t="str">
        <f t="shared" si="2187"/>
        <v>AI$16</v>
      </c>
      <c r="AJ1624" s="76" t="str">
        <f t="shared" si="2187"/>
        <v>AJ$16</v>
      </c>
      <c r="AK1624" s="76" t="str">
        <f t="shared" si="2187"/>
        <v>AK$16</v>
      </c>
      <c r="AL1624" s="76" t="str">
        <f t="shared" si="2187"/>
        <v>AL$16</v>
      </c>
      <c r="AM1624" s="76" t="str">
        <f t="shared" si="2187"/>
        <v>AM$16</v>
      </c>
      <c r="AN1624" s="76" t="str">
        <f t="shared" si="2187"/>
        <v>AN$16</v>
      </c>
      <c r="AO1624" s="76" t="str">
        <f t="shared" si="2187"/>
        <v>AO$16</v>
      </c>
      <c r="AP1624" s="76" t="str">
        <f t="shared" si="2187"/>
        <v>AP$16</v>
      </c>
      <c r="AQ1624" s="76" t="str">
        <f t="shared" si="2187"/>
        <v>AQ$16</v>
      </c>
      <c r="AR1624" s="76" t="str">
        <f t="shared" si="2187"/>
        <v>AR$16</v>
      </c>
      <c r="AS1624" s="76" t="str">
        <f t="shared" si="2187"/>
        <v>AS$16</v>
      </c>
      <c r="AT1624" s="76" t="str">
        <f t="shared" si="2187"/>
        <v>AT$16</v>
      </c>
      <c r="AU1624" s="76" t="str">
        <f t="shared" si="2187"/>
        <v>AU$16</v>
      </c>
      <c r="AV1624" s="76" t="str">
        <f t="shared" si="2187"/>
        <v>AV$16</v>
      </c>
      <c r="AW1624" s="76" t="str">
        <f t="shared" si="2187"/>
        <v>AW$16</v>
      </c>
      <c r="AX1624" s="76" t="str">
        <f t="shared" si="2187"/>
        <v>AX$16</v>
      </c>
      <c r="AY1624" s="76" t="str">
        <f t="shared" ref="AY1624:CD1624" si="2188">AY1601</f>
        <v>AY$16</v>
      </c>
      <c r="AZ1624" s="76" t="str">
        <f t="shared" si="2188"/>
        <v>AZ$16</v>
      </c>
      <c r="BA1624" s="76" t="str">
        <f t="shared" si="2188"/>
        <v>BA$16</v>
      </c>
      <c r="BB1624" s="76" t="str">
        <f t="shared" si="2188"/>
        <v>BB$16</v>
      </c>
      <c r="BC1624" s="76" t="str">
        <f t="shared" si="2188"/>
        <v>BC$16</v>
      </c>
      <c r="BD1624" s="76" t="str">
        <f t="shared" si="2188"/>
        <v>BD$16</v>
      </c>
      <c r="BE1624" s="76" t="str">
        <f t="shared" si="2188"/>
        <v>BE$16</v>
      </c>
      <c r="BF1624" s="76" t="str">
        <f t="shared" si="2188"/>
        <v>BF$16</v>
      </c>
      <c r="BG1624" s="76" t="str">
        <f t="shared" si="2188"/>
        <v>BG$16</v>
      </c>
      <c r="BH1624" s="76" t="str">
        <f t="shared" si="2188"/>
        <v>BH$16</v>
      </c>
      <c r="BI1624" s="76" t="str">
        <f t="shared" si="2188"/>
        <v>BI$16</v>
      </c>
      <c r="BJ1624" s="76" t="str">
        <f t="shared" si="2188"/>
        <v>BJ$16</v>
      </c>
      <c r="BK1624" s="76" t="str">
        <f t="shared" si="2188"/>
        <v>BK$16</v>
      </c>
      <c r="BL1624" s="76" t="str">
        <f t="shared" si="2188"/>
        <v>BL$16</v>
      </c>
      <c r="BM1624" s="76" t="str">
        <f t="shared" si="2188"/>
        <v>BM$16</v>
      </c>
      <c r="BN1624" s="76" t="str">
        <f t="shared" si="2188"/>
        <v>BN$16</v>
      </c>
      <c r="BO1624" s="76" t="str">
        <f t="shared" si="2188"/>
        <v>BO$16</v>
      </c>
      <c r="BP1624" s="76" t="str">
        <f t="shared" si="2188"/>
        <v>BP$16</v>
      </c>
      <c r="BQ1624" s="76" t="str">
        <f t="shared" si="2188"/>
        <v>BQ$16</v>
      </c>
      <c r="BR1624" s="76" t="str">
        <f t="shared" si="2188"/>
        <v>BR$16</v>
      </c>
      <c r="BS1624" s="76" t="str">
        <f t="shared" si="2188"/>
        <v>BS$16</v>
      </c>
      <c r="BT1624" s="76" t="str">
        <f t="shared" si="2188"/>
        <v>BT$16</v>
      </c>
      <c r="BU1624" s="76" t="str">
        <f t="shared" si="2188"/>
        <v>BU$16</v>
      </c>
      <c r="BV1624" s="76" t="str">
        <f t="shared" si="2188"/>
        <v>BV$16</v>
      </c>
      <c r="BW1624" s="76" t="str">
        <f t="shared" si="2188"/>
        <v>BW$16</v>
      </c>
      <c r="BX1624" s="76" t="str">
        <f t="shared" si="2188"/>
        <v>BX$16</v>
      </c>
      <c r="BY1624" s="76" t="str">
        <f t="shared" si="2188"/>
        <v>BY$16</v>
      </c>
      <c r="BZ1624" s="76" t="str">
        <f t="shared" si="2188"/>
        <v>BZ$16</v>
      </c>
      <c r="CA1624" s="76" t="str">
        <f t="shared" si="2188"/>
        <v>CA$16</v>
      </c>
      <c r="CB1624" s="76" t="str">
        <f t="shared" si="2188"/>
        <v>CB$16</v>
      </c>
      <c r="CC1624" s="76" t="str">
        <f t="shared" si="2188"/>
        <v>CC$16</v>
      </c>
      <c r="CD1624" s="76" t="str">
        <f t="shared" si="2188"/>
        <v>CD$16</v>
      </c>
      <c r="CE1624" s="76" t="str">
        <f t="shared" ref="CE1624:CL1624" si="2189">CE1601</f>
        <v>CE$16</v>
      </c>
      <c r="CF1624" s="76" t="str">
        <f t="shared" si="2189"/>
        <v>CF$16</v>
      </c>
      <c r="CG1624" s="76" t="str">
        <f t="shared" si="2189"/>
        <v>CG$16</v>
      </c>
      <c r="CH1624" s="76" t="str">
        <f t="shared" si="2189"/>
        <v>CH$16</v>
      </c>
      <c r="CI1624" s="76" t="str">
        <f t="shared" si="2189"/>
        <v>CI$16</v>
      </c>
      <c r="CJ1624" s="76" t="str">
        <f t="shared" si="2189"/>
        <v>CJ$16</v>
      </c>
      <c r="CK1624" s="76" t="str">
        <f t="shared" si="2189"/>
        <v>CK$16</v>
      </c>
      <c r="CL1624" s="76" t="str">
        <f t="shared" si="2189"/>
        <v>CL$16</v>
      </c>
      <c r="CO1624" s="76" t="str">
        <f t="shared" ref="CO1624:DL1624" si="2190">CO1601</f>
        <v>CO$16</v>
      </c>
      <c r="CP1624" s="76" t="str">
        <f t="shared" si="2190"/>
        <v>CP$16</v>
      </c>
      <c r="CQ1624" s="76" t="str">
        <f t="shared" si="2190"/>
        <v>CQ$16</v>
      </c>
      <c r="CR1624" s="76" t="str">
        <f t="shared" si="2190"/>
        <v>CR$16</v>
      </c>
      <c r="CS1624" s="76" t="str">
        <f t="shared" si="2190"/>
        <v>CS$16</v>
      </c>
      <c r="CT1624" s="76" t="str">
        <f t="shared" si="2190"/>
        <v>CT$16</v>
      </c>
      <c r="CU1624" s="76" t="str">
        <f t="shared" si="2190"/>
        <v>CU$16</v>
      </c>
      <c r="CV1624" s="76" t="str">
        <f t="shared" si="2190"/>
        <v>CV$16</v>
      </c>
      <c r="CW1624" s="76" t="str">
        <f t="shared" si="2190"/>
        <v>CW$16</v>
      </c>
      <c r="CX1624" s="76" t="str">
        <f t="shared" si="2190"/>
        <v>CX$16</v>
      </c>
      <c r="CY1624" s="76" t="str">
        <f t="shared" si="2190"/>
        <v>CY$16</v>
      </c>
      <c r="CZ1624" s="76" t="str">
        <f t="shared" si="2190"/>
        <v>CZ$16</v>
      </c>
      <c r="DA1624" s="76" t="str">
        <f t="shared" si="2190"/>
        <v>DA$16</v>
      </c>
      <c r="DB1624" s="76" t="str">
        <f t="shared" si="2190"/>
        <v>DB$16</v>
      </c>
      <c r="DC1624" s="76" t="str">
        <f t="shared" si="2190"/>
        <v>DC$16</v>
      </c>
      <c r="DD1624" s="76" t="str">
        <f t="shared" si="2190"/>
        <v>DD$16</v>
      </c>
      <c r="DE1624" s="76" t="str">
        <f t="shared" si="2190"/>
        <v>DE$16</v>
      </c>
      <c r="DF1624" s="76" t="str">
        <f t="shared" si="2190"/>
        <v>DF$16</v>
      </c>
      <c r="DG1624" s="76" t="str">
        <f t="shared" si="2190"/>
        <v>DG$16</v>
      </c>
      <c r="DH1624" s="76" t="str">
        <f t="shared" si="2190"/>
        <v>DH$16</v>
      </c>
      <c r="DI1624" s="76" t="str">
        <f t="shared" si="2190"/>
        <v>DI$16</v>
      </c>
      <c r="DJ1624" s="76" t="str">
        <f t="shared" si="2190"/>
        <v>DJ$16</v>
      </c>
      <c r="DK1624" s="76" t="str">
        <f t="shared" si="2190"/>
        <v>DK$16</v>
      </c>
      <c r="DL1624" s="76" t="str">
        <f t="shared" si="2190"/>
        <v>DL$16</v>
      </c>
    </row>
    <row r="1625" spans="1:116" x14ac:dyDescent="0.4">
      <c r="B1625" t="s">
        <v>332</v>
      </c>
      <c r="D1625" t="s">
        <v>772</v>
      </c>
      <c r="E1625" s="8" t="str">
        <f t="shared" si="2156"/>
        <v>1625 SUB-S</v>
      </c>
      <c r="G1625" s="8" t="str">
        <f>G1602</f>
        <v>Primary volume driver</v>
      </c>
      <c r="H1625" s="12"/>
      <c r="I1625" s="60"/>
      <c r="J1625" s="60"/>
      <c r="K1625" s="34"/>
      <c r="L1625" s="34"/>
      <c r="M1625" s="34"/>
      <c r="N1625" s="34"/>
      <c r="O1625" s="34"/>
      <c r="P1625" s="34"/>
      <c r="R1625" s="15"/>
      <c r="S1625" s="76" t="str">
        <f t="shared" ref="S1625:AX1625" si="2191">S1602</f>
        <v>S$17</v>
      </c>
      <c r="T1625" s="76" t="str">
        <f t="shared" si="2191"/>
        <v>T$17</v>
      </c>
      <c r="U1625" s="76" t="str">
        <f t="shared" si="2191"/>
        <v>U$17</v>
      </c>
      <c r="V1625" s="76" t="str">
        <f t="shared" si="2191"/>
        <v>V$17</v>
      </c>
      <c r="W1625" s="76" t="str">
        <f t="shared" si="2191"/>
        <v>W$17</v>
      </c>
      <c r="X1625" s="76" t="str">
        <f t="shared" si="2191"/>
        <v>X$17</v>
      </c>
      <c r="Y1625" s="76" t="str">
        <f t="shared" si="2191"/>
        <v>Y$17</v>
      </c>
      <c r="Z1625" s="76" t="str">
        <f t="shared" si="2191"/>
        <v>Z$17</v>
      </c>
      <c r="AA1625" s="76" t="str">
        <f t="shared" si="2191"/>
        <v>AA$17</v>
      </c>
      <c r="AB1625" s="76" t="str">
        <f t="shared" si="2191"/>
        <v>AB$17</v>
      </c>
      <c r="AC1625" s="76" t="str">
        <f t="shared" si="2191"/>
        <v>AC$17</v>
      </c>
      <c r="AD1625" s="76" t="str">
        <f t="shared" si="2191"/>
        <v>AD$17</v>
      </c>
      <c r="AE1625" s="76" t="str">
        <f t="shared" si="2191"/>
        <v>AE$17</v>
      </c>
      <c r="AF1625" s="76" t="str">
        <f t="shared" si="2191"/>
        <v>AF$17</v>
      </c>
      <c r="AG1625" s="76" t="str">
        <f t="shared" si="2191"/>
        <v>AG$17</v>
      </c>
      <c r="AH1625" s="76" t="str">
        <f t="shared" si="2191"/>
        <v>AH$17</v>
      </c>
      <c r="AI1625" s="76" t="str">
        <f t="shared" si="2191"/>
        <v>AI$17</v>
      </c>
      <c r="AJ1625" s="76" t="str">
        <f t="shared" si="2191"/>
        <v>AJ$17</v>
      </c>
      <c r="AK1625" s="76" t="str">
        <f t="shared" si="2191"/>
        <v>AK$17</v>
      </c>
      <c r="AL1625" s="76" t="str">
        <f t="shared" si="2191"/>
        <v>AL$17</v>
      </c>
      <c r="AM1625" s="76" t="str">
        <f t="shared" si="2191"/>
        <v>AM$17</v>
      </c>
      <c r="AN1625" s="76" t="str">
        <f t="shared" si="2191"/>
        <v>AN$17</v>
      </c>
      <c r="AO1625" s="76" t="str">
        <f t="shared" si="2191"/>
        <v>AO$17</v>
      </c>
      <c r="AP1625" s="76" t="str">
        <f t="shared" si="2191"/>
        <v>AP$17</v>
      </c>
      <c r="AQ1625" s="76" t="str">
        <f t="shared" si="2191"/>
        <v>AQ$17</v>
      </c>
      <c r="AR1625" s="76" t="str">
        <f t="shared" si="2191"/>
        <v>AR$17</v>
      </c>
      <c r="AS1625" s="76" t="str">
        <f t="shared" si="2191"/>
        <v>AS$17</v>
      </c>
      <c r="AT1625" s="76" t="str">
        <f t="shared" si="2191"/>
        <v>AT$17</v>
      </c>
      <c r="AU1625" s="76" t="str">
        <f t="shared" si="2191"/>
        <v>AU$17</v>
      </c>
      <c r="AV1625" s="76" t="str">
        <f t="shared" si="2191"/>
        <v>AV$17</v>
      </c>
      <c r="AW1625" s="76" t="str">
        <f t="shared" si="2191"/>
        <v>AW$17</v>
      </c>
      <c r="AX1625" s="76" t="str">
        <f t="shared" si="2191"/>
        <v>AX$17</v>
      </c>
      <c r="AY1625" s="76" t="str">
        <f t="shared" ref="AY1625:CD1625" si="2192">AY1602</f>
        <v>AY$17</v>
      </c>
      <c r="AZ1625" s="76" t="str">
        <f t="shared" si="2192"/>
        <v>AZ$17</v>
      </c>
      <c r="BA1625" s="76" t="str">
        <f t="shared" si="2192"/>
        <v>BA$17</v>
      </c>
      <c r="BB1625" s="76" t="str">
        <f t="shared" si="2192"/>
        <v>BB$17</v>
      </c>
      <c r="BC1625" s="76" t="str">
        <f t="shared" si="2192"/>
        <v>BC$17</v>
      </c>
      <c r="BD1625" s="76" t="str">
        <f t="shared" si="2192"/>
        <v>BD$17</v>
      </c>
      <c r="BE1625" s="76" t="str">
        <f t="shared" si="2192"/>
        <v>BE$17</v>
      </c>
      <c r="BF1625" s="76" t="str">
        <f t="shared" si="2192"/>
        <v>BF$17</v>
      </c>
      <c r="BG1625" s="76" t="str">
        <f t="shared" si="2192"/>
        <v>BG$17</v>
      </c>
      <c r="BH1625" s="76" t="str">
        <f t="shared" si="2192"/>
        <v>BH$17</v>
      </c>
      <c r="BI1625" s="76" t="str">
        <f t="shared" si="2192"/>
        <v>BI$17</v>
      </c>
      <c r="BJ1625" s="76" t="str">
        <f t="shared" si="2192"/>
        <v>BJ$17</v>
      </c>
      <c r="BK1625" s="76" t="str">
        <f t="shared" si="2192"/>
        <v>BK$17</v>
      </c>
      <c r="BL1625" s="76" t="str">
        <f t="shared" si="2192"/>
        <v>BL$17</v>
      </c>
      <c r="BM1625" s="76" t="str">
        <f t="shared" si="2192"/>
        <v>BM$17</v>
      </c>
      <c r="BN1625" s="76" t="str">
        <f t="shared" si="2192"/>
        <v>BN$17</v>
      </c>
      <c r="BO1625" s="76" t="str">
        <f t="shared" si="2192"/>
        <v>BO$17</v>
      </c>
      <c r="BP1625" s="76" t="str">
        <f t="shared" si="2192"/>
        <v>BP$17</v>
      </c>
      <c r="BQ1625" s="76" t="str">
        <f t="shared" si="2192"/>
        <v>BQ$17</v>
      </c>
      <c r="BR1625" s="76" t="str">
        <f t="shared" si="2192"/>
        <v>BR$17</v>
      </c>
      <c r="BS1625" s="76" t="str">
        <f t="shared" si="2192"/>
        <v>BS$17</v>
      </c>
      <c r="BT1625" s="76" t="str">
        <f t="shared" si="2192"/>
        <v>BT$17</v>
      </c>
      <c r="BU1625" s="76" t="str">
        <f t="shared" si="2192"/>
        <v>BU$17</v>
      </c>
      <c r="BV1625" s="76" t="str">
        <f t="shared" si="2192"/>
        <v>BV$17</v>
      </c>
      <c r="BW1625" s="76" t="str">
        <f t="shared" si="2192"/>
        <v>BW$17</v>
      </c>
      <c r="BX1625" s="76" t="str">
        <f t="shared" si="2192"/>
        <v>BX$17</v>
      </c>
      <c r="BY1625" s="76" t="str">
        <f t="shared" si="2192"/>
        <v>BY$17</v>
      </c>
      <c r="BZ1625" s="76" t="str">
        <f t="shared" si="2192"/>
        <v>BZ$17</v>
      </c>
      <c r="CA1625" s="76" t="str">
        <f t="shared" si="2192"/>
        <v>CA$17</v>
      </c>
      <c r="CB1625" s="76" t="str">
        <f t="shared" si="2192"/>
        <v>CB$17</v>
      </c>
      <c r="CC1625" s="76" t="str">
        <f t="shared" si="2192"/>
        <v>CC$17</v>
      </c>
      <c r="CD1625" s="76" t="str">
        <f t="shared" si="2192"/>
        <v>CD$17</v>
      </c>
      <c r="CE1625" s="76" t="str">
        <f t="shared" ref="CE1625:CL1625" si="2193">CE1602</f>
        <v>CE$17</v>
      </c>
      <c r="CF1625" s="76" t="str">
        <f t="shared" si="2193"/>
        <v>CF$17</v>
      </c>
      <c r="CG1625" s="76" t="str">
        <f t="shared" si="2193"/>
        <v>CG$17</v>
      </c>
      <c r="CH1625" s="76" t="str">
        <f t="shared" si="2193"/>
        <v>CH$17</v>
      </c>
      <c r="CI1625" s="76" t="str">
        <f t="shared" si="2193"/>
        <v>CI$17</v>
      </c>
      <c r="CJ1625" s="76" t="str">
        <f t="shared" si="2193"/>
        <v>CJ$17</v>
      </c>
      <c r="CK1625" s="76" t="str">
        <f t="shared" si="2193"/>
        <v>CK$17</v>
      </c>
      <c r="CL1625" s="76" t="str">
        <f t="shared" si="2193"/>
        <v>CL$17</v>
      </c>
      <c r="CN1625" s="60"/>
      <c r="CO1625" s="76" t="str">
        <f t="shared" ref="CO1625:DL1625" si="2194">CO1602</f>
        <v>CO$17</v>
      </c>
      <c r="CP1625" s="76" t="str">
        <f t="shared" si="2194"/>
        <v>CP$17</v>
      </c>
      <c r="CQ1625" s="76" t="str">
        <f t="shared" si="2194"/>
        <v>CQ$17</v>
      </c>
      <c r="CR1625" s="76" t="str">
        <f t="shared" si="2194"/>
        <v>CR$17</v>
      </c>
      <c r="CS1625" s="76" t="str">
        <f t="shared" si="2194"/>
        <v>CS$17</v>
      </c>
      <c r="CT1625" s="76" t="str">
        <f t="shared" si="2194"/>
        <v>CT$17</v>
      </c>
      <c r="CU1625" s="76" t="str">
        <f t="shared" si="2194"/>
        <v>CU$17</v>
      </c>
      <c r="CV1625" s="76" t="str">
        <f t="shared" si="2194"/>
        <v>CV$17</v>
      </c>
      <c r="CW1625" s="76" t="str">
        <f t="shared" si="2194"/>
        <v>CW$17</v>
      </c>
      <c r="CX1625" s="76" t="str">
        <f t="shared" si="2194"/>
        <v>CX$17</v>
      </c>
      <c r="CY1625" s="76" t="str">
        <f t="shared" si="2194"/>
        <v>CY$17</v>
      </c>
      <c r="CZ1625" s="76" t="str">
        <f t="shared" si="2194"/>
        <v>CZ$17</v>
      </c>
      <c r="DA1625" s="76" t="str">
        <f t="shared" si="2194"/>
        <v>DA$17</v>
      </c>
      <c r="DB1625" s="76" t="str">
        <f t="shared" si="2194"/>
        <v>DB$17</v>
      </c>
      <c r="DC1625" s="76" t="str">
        <f t="shared" si="2194"/>
        <v>DC$17</v>
      </c>
      <c r="DD1625" s="76" t="str">
        <f t="shared" si="2194"/>
        <v>DD$17</v>
      </c>
      <c r="DE1625" s="76" t="str">
        <f t="shared" si="2194"/>
        <v>DE$17</v>
      </c>
      <c r="DF1625" s="76" t="str">
        <f t="shared" si="2194"/>
        <v>DF$17</v>
      </c>
      <c r="DG1625" s="76" t="str">
        <f t="shared" si="2194"/>
        <v>DG$17</v>
      </c>
      <c r="DH1625" s="76" t="str">
        <f t="shared" si="2194"/>
        <v>DH$17</v>
      </c>
      <c r="DI1625" s="76" t="str">
        <f t="shared" si="2194"/>
        <v>DI$17</v>
      </c>
      <c r="DJ1625" s="76" t="str">
        <f t="shared" si="2194"/>
        <v>DJ$17</v>
      </c>
      <c r="DK1625" s="76" t="str">
        <f t="shared" si="2194"/>
        <v>DK$17</v>
      </c>
      <c r="DL1625" s="76" t="str">
        <f t="shared" si="2194"/>
        <v>DL$17</v>
      </c>
    </row>
    <row r="1626" spans="1:116" x14ac:dyDescent="0.4">
      <c r="B1626" t="s">
        <v>332</v>
      </c>
      <c r="D1626" t="s">
        <v>772</v>
      </c>
      <c r="E1626" s="8" t="str">
        <f t="shared" si="2156"/>
        <v>1626 SUB-S</v>
      </c>
      <c r="G1626" s="89" t="str">
        <f>G1607</f>
        <v>Subscription revenue - secondary volume driven:</v>
      </c>
      <c r="H1626" s="12"/>
      <c r="I1626" s="60"/>
      <c r="J1626" s="60"/>
      <c r="K1626" s="15"/>
      <c r="L1626" s="15"/>
      <c r="M1626" s="15"/>
      <c r="N1626" s="15"/>
      <c r="O1626" s="15"/>
      <c r="P1626" s="15"/>
      <c r="R1626" s="15"/>
      <c r="S1626" s="76">
        <f t="shared" ref="S1626:AX1626" si="2195">S1603</f>
        <v>0</v>
      </c>
      <c r="T1626" s="76">
        <f t="shared" si="2195"/>
        <v>0</v>
      </c>
      <c r="U1626" s="76">
        <f t="shared" si="2195"/>
        <v>0</v>
      </c>
      <c r="V1626" s="76">
        <f t="shared" si="2195"/>
        <v>0</v>
      </c>
      <c r="W1626" s="76">
        <f t="shared" si="2195"/>
        <v>0</v>
      </c>
      <c r="X1626" s="76">
        <f t="shared" si="2195"/>
        <v>0</v>
      </c>
      <c r="Y1626" s="76">
        <f t="shared" si="2195"/>
        <v>0</v>
      </c>
      <c r="Z1626" s="76">
        <f t="shared" si="2195"/>
        <v>0</v>
      </c>
      <c r="AA1626" s="76">
        <f t="shared" si="2195"/>
        <v>0</v>
      </c>
      <c r="AB1626" s="76">
        <f t="shared" si="2195"/>
        <v>0</v>
      </c>
      <c r="AC1626" s="76">
        <f t="shared" si="2195"/>
        <v>0</v>
      </c>
      <c r="AD1626" s="76">
        <f t="shared" si="2195"/>
        <v>0</v>
      </c>
      <c r="AE1626" s="76">
        <f t="shared" si="2195"/>
        <v>0</v>
      </c>
      <c r="AF1626" s="76">
        <f t="shared" si="2195"/>
        <v>0</v>
      </c>
      <c r="AG1626" s="76">
        <f t="shared" si="2195"/>
        <v>0</v>
      </c>
      <c r="AH1626" s="76">
        <f t="shared" si="2195"/>
        <v>0</v>
      </c>
      <c r="AI1626" s="76">
        <f t="shared" si="2195"/>
        <v>0</v>
      </c>
      <c r="AJ1626" s="76">
        <f t="shared" si="2195"/>
        <v>0</v>
      </c>
      <c r="AK1626" s="76">
        <f t="shared" si="2195"/>
        <v>0</v>
      </c>
      <c r="AL1626" s="76">
        <f t="shared" si="2195"/>
        <v>0</v>
      </c>
      <c r="AM1626" s="76">
        <f t="shared" si="2195"/>
        <v>0</v>
      </c>
      <c r="AN1626" s="76">
        <f t="shared" si="2195"/>
        <v>0</v>
      </c>
      <c r="AO1626" s="76">
        <f t="shared" si="2195"/>
        <v>0</v>
      </c>
      <c r="AP1626" s="76">
        <f t="shared" si="2195"/>
        <v>0</v>
      </c>
      <c r="AQ1626" s="76">
        <f t="shared" si="2195"/>
        <v>0</v>
      </c>
      <c r="AR1626" s="76">
        <f t="shared" si="2195"/>
        <v>0</v>
      </c>
      <c r="AS1626" s="76">
        <f t="shared" si="2195"/>
        <v>0</v>
      </c>
      <c r="AT1626" s="76">
        <f t="shared" si="2195"/>
        <v>0</v>
      </c>
      <c r="AU1626" s="76">
        <f t="shared" si="2195"/>
        <v>0</v>
      </c>
      <c r="AV1626" s="76">
        <f t="shared" si="2195"/>
        <v>0</v>
      </c>
      <c r="AW1626" s="76">
        <f t="shared" si="2195"/>
        <v>0</v>
      </c>
      <c r="AX1626" s="76">
        <f t="shared" si="2195"/>
        <v>0</v>
      </c>
      <c r="AY1626" s="76">
        <f t="shared" ref="AY1626:CD1626" si="2196">AY1603</f>
        <v>0</v>
      </c>
      <c r="AZ1626" s="76">
        <f t="shared" si="2196"/>
        <v>0</v>
      </c>
      <c r="BA1626" s="76">
        <f t="shared" si="2196"/>
        <v>0</v>
      </c>
      <c r="BB1626" s="76">
        <f t="shared" si="2196"/>
        <v>0</v>
      </c>
      <c r="BC1626" s="76">
        <f t="shared" si="2196"/>
        <v>0</v>
      </c>
      <c r="BD1626" s="76">
        <f t="shared" si="2196"/>
        <v>0</v>
      </c>
      <c r="BE1626" s="76">
        <f t="shared" si="2196"/>
        <v>0</v>
      </c>
      <c r="BF1626" s="76">
        <f t="shared" si="2196"/>
        <v>0</v>
      </c>
      <c r="BG1626" s="76">
        <f t="shared" si="2196"/>
        <v>0</v>
      </c>
      <c r="BH1626" s="76">
        <f t="shared" si="2196"/>
        <v>0</v>
      </c>
      <c r="BI1626" s="76">
        <f t="shared" si="2196"/>
        <v>0</v>
      </c>
      <c r="BJ1626" s="76">
        <f t="shared" si="2196"/>
        <v>0</v>
      </c>
      <c r="BK1626" s="76">
        <f t="shared" si="2196"/>
        <v>0</v>
      </c>
      <c r="BL1626" s="76">
        <f t="shared" si="2196"/>
        <v>0</v>
      </c>
      <c r="BM1626" s="76">
        <f t="shared" si="2196"/>
        <v>0</v>
      </c>
      <c r="BN1626" s="76">
        <f t="shared" si="2196"/>
        <v>0</v>
      </c>
      <c r="BO1626" s="76">
        <f t="shared" si="2196"/>
        <v>0</v>
      </c>
      <c r="BP1626" s="76">
        <f t="shared" si="2196"/>
        <v>0</v>
      </c>
      <c r="BQ1626" s="76">
        <f t="shared" si="2196"/>
        <v>0</v>
      </c>
      <c r="BR1626" s="76">
        <f t="shared" si="2196"/>
        <v>0</v>
      </c>
      <c r="BS1626" s="76">
        <f t="shared" si="2196"/>
        <v>0</v>
      </c>
      <c r="BT1626" s="76">
        <f t="shared" si="2196"/>
        <v>0</v>
      </c>
      <c r="BU1626" s="76">
        <f t="shared" si="2196"/>
        <v>0</v>
      </c>
      <c r="BV1626" s="76">
        <f t="shared" si="2196"/>
        <v>0</v>
      </c>
      <c r="BW1626" s="76">
        <f t="shared" si="2196"/>
        <v>0</v>
      </c>
      <c r="BX1626" s="76">
        <f t="shared" si="2196"/>
        <v>0</v>
      </c>
      <c r="BY1626" s="76">
        <f t="shared" si="2196"/>
        <v>0</v>
      </c>
      <c r="BZ1626" s="76">
        <f t="shared" si="2196"/>
        <v>0</v>
      </c>
      <c r="CA1626" s="76">
        <f t="shared" si="2196"/>
        <v>0</v>
      </c>
      <c r="CB1626" s="76">
        <f t="shared" si="2196"/>
        <v>0</v>
      </c>
      <c r="CC1626" s="76">
        <f t="shared" si="2196"/>
        <v>0</v>
      </c>
      <c r="CD1626" s="76">
        <f t="shared" si="2196"/>
        <v>0</v>
      </c>
      <c r="CE1626" s="76">
        <f t="shared" ref="CE1626:CL1626" si="2197">CE1603</f>
        <v>0</v>
      </c>
      <c r="CF1626" s="76">
        <f t="shared" si="2197"/>
        <v>0</v>
      </c>
      <c r="CG1626" s="76">
        <f t="shared" si="2197"/>
        <v>0</v>
      </c>
      <c r="CH1626" s="76">
        <f t="shared" si="2197"/>
        <v>0</v>
      </c>
      <c r="CI1626" s="76">
        <f t="shared" si="2197"/>
        <v>0</v>
      </c>
      <c r="CJ1626" s="76">
        <f t="shared" si="2197"/>
        <v>0</v>
      </c>
      <c r="CK1626" s="76">
        <f t="shared" si="2197"/>
        <v>0</v>
      </c>
      <c r="CL1626" s="76">
        <f t="shared" si="2197"/>
        <v>0</v>
      </c>
      <c r="CN1626" s="60"/>
      <c r="CO1626" s="76">
        <f t="shared" ref="CO1626:DL1626" si="2198">CO1603</f>
        <v>0</v>
      </c>
      <c r="CP1626" s="76">
        <f t="shared" si="2198"/>
        <v>0</v>
      </c>
      <c r="CQ1626" s="76">
        <f t="shared" si="2198"/>
        <v>0</v>
      </c>
      <c r="CR1626" s="76">
        <f t="shared" si="2198"/>
        <v>0</v>
      </c>
      <c r="CS1626" s="76">
        <f t="shared" si="2198"/>
        <v>0</v>
      </c>
      <c r="CT1626" s="76">
        <f t="shared" si="2198"/>
        <v>0</v>
      </c>
      <c r="CU1626" s="76">
        <f t="shared" si="2198"/>
        <v>0</v>
      </c>
      <c r="CV1626" s="76">
        <f t="shared" si="2198"/>
        <v>0</v>
      </c>
      <c r="CW1626" s="76">
        <f t="shared" si="2198"/>
        <v>0</v>
      </c>
      <c r="CX1626" s="76">
        <f t="shared" si="2198"/>
        <v>0</v>
      </c>
      <c r="CY1626" s="76">
        <f t="shared" si="2198"/>
        <v>0</v>
      </c>
      <c r="CZ1626" s="76">
        <f t="shared" si="2198"/>
        <v>0</v>
      </c>
      <c r="DA1626" s="76">
        <f t="shared" si="2198"/>
        <v>0</v>
      </c>
      <c r="DB1626" s="76">
        <f t="shared" si="2198"/>
        <v>0</v>
      </c>
      <c r="DC1626" s="76">
        <f t="shared" si="2198"/>
        <v>0</v>
      </c>
      <c r="DD1626" s="76">
        <f t="shared" si="2198"/>
        <v>0</v>
      </c>
      <c r="DE1626" s="76">
        <f t="shared" si="2198"/>
        <v>0</v>
      </c>
      <c r="DF1626" s="76">
        <f t="shared" si="2198"/>
        <v>0</v>
      </c>
      <c r="DG1626" s="76">
        <f t="shared" si="2198"/>
        <v>0</v>
      </c>
      <c r="DH1626" s="76">
        <f t="shared" si="2198"/>
        <v>0</v>
      </c>
      <c r="DI1626" s="76">
        <f t="shared" si="2198"/>
        <v>0</v>
      </c>
      <c r="DJ1626" s="76">
        <f t="shared" si="2198"/>
        <v>0</v>
      </c>
      <c r="DK1626" s="76">
        <f t="shared" si="2198"/>
        <v>0</v>
      </c>
      <c r="DL1626" s="76">
        <f t="shared" si="2198"/>
        <v>0</v>
      </c>
    </row>
    <row r="1627" spans="1:116" x14ac:dyDescent="0.4">
      <c r="B1627" t="s">
        <v>332</v>
      </c>
      <c r="D1627" t="s">
        <v>772</v>
      </c>
      <c r="E1627" s="8" t="str">
        <f t="shared" ref="E1627" si="2199">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772</v>
      </c>
      <c r="E1628" s="8" t="str">
        <f t="shared" si="2156"/>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200">ADDRESS(ROW(T1620),COLUMN(T1620),2)</f>
        <v>T$1620</v>
      </c>
      <c r="U1628" s="203" t="str">
        <f t="shared" si="2200"/>
        <v>U$1620</v>
      </c>
      <c r="V1628" s="203" t="str">
        <f t="shared" si="2200"/>
        <v>V$1620</v>
      </c>
      <c r="W1628" s="203" t="str">
        <f t="shared" si="2200"/>
        <v>W$1620</v>
      </c>
      <c r="X1628" s="203" t="str">
        <f t="shared" si="2200"/>
        <v>X$1620</v>
      </c>
      <c r="Y1628" s="203" t="str">
        <f t="shared" si="2200"/>
        <v>Y$1620</v>
      </c>
      <c r="Z1628" s="203" t="str">
        <f t="shared" si="2200"/>
        <v>Z$1620</v>
      </c>
      <c r="AA1628" s="203" t="str">
        <f t="shared" si="2200"/>
        <v>AA$1620</v>
      </c>
      <c r="AB1628" s="203" t="str">
        <f t="shared" si="2200"/>
        <v>AB$1620</v>
      </c>
      <c r="AC1628" s="203" t="str">
        <f t="shared" si="2200"/>
        <v>AC$1620</v>
      </c>
      <c r="AD1628" s="203" t="str">
        <f t="shared" si="2200"/>
        <v>AD$1620</v>
      </c>
      <c r="AE1628" s="203" t="str">
        <f t="shared" si="2200"/>
        <v>AE$1620</v>
      </c>
      <c r="AF1628" s="203" t="str">
        <f t="shared" si="2200"/>
        <v>AF$1620</v>
      </c>
      <c r="AG1628" s="203" t="str">
        <f t="shared" si="2200"/>
        <v>AG$1620</v>
      </c>
      <c r="AH1628" s="203" t="str">
        <f t="shared" si="2200"/>
        <v>AH$1620</v>
      </c>
      <c r="AI1628" s="203" t="str">
        <f t="shared" si="2200"/>
        <v>AI$1620</v>
      </c>
      <c r="AJ1628" s="203" t="str">
        <f t="shared" si="2200"/>
        <v>AJ$1620</v>
      </c>
      <c r="AK1628" s="203" t="str">
        <f t="shared" si="2200"/>
        <v>AK$1620</v>
      </c>
      <c r="AL1628" s="203" t="str">
        <f t="shared" si="2200"/>
        <v>AL$1620</v>
      </c>
      <c r="AM1628" s="203" t="str">
        <f t="shared" si="2200"/>
        <v>AM$1620</v>
      </c>
      <c r="AN1628" s="203" t="str">
        <f t="shared" si="2200"/>
        <v>AN$1620</v>
      </c>
      <c r="AO1628" s="203" t="str">
        <f t="shared" si="2200"/>
        <v>AO$1620</v>
      </c>
      <c r="AP1628" s="203" t="str">
        <f t="shared" si="2200"/>
        <v>AP$1620</v>
      </c>
      <c r="AQ1628" s="203" t="str">
        <f t="shared" si="2200"/>
        <v>AQ$1620</v>
      </c>
      <c r="AR1628" s="203" t="str">
        <f t="shared" si="2200"/>
        <v>AR$1620</v>
      </c>
      <c r="AS1628" s="203" t="str">
        <f t="shared" si="2200"/>
        <v>AS$1620</v>
      </c>
      <c r="AT1628" s="203" t="str">
        <f t="shared" si="2200"/>
        <v>AT$1620</v>
      </c>
      <c r="AU1628" s="203" t="str">
        <f t="shared" si="2200"/>
        <v>AU$1620</v>
      </c>
      <c r="AV1628" s="203" t="str">
        <f t="shared" si="2200"/>
        <v>AV$1620</v>
      </c>
      <c r="AW1628" s="203" t="str">
        <f t="shared" si="2200"/>
        <v>AW$1620</v>
      </c>
      <c r="AX1628" s="203" t="str">
        <f t="shared" si="2200"/>
        <v>AX$1620</v>
      </c>
      <c r="AY1628" s="203" t="str">
        <f t="shared" si="2200"/>
        <v>AY$1620</v>
      </c>
      <c r="AZ1628" s="203" t="str">
        <f t="shared" si="2200"/>
        <v>AZ$1620</v>
      </c>
      <c r="BA1628" s="203" t="str">
        <f t="shared" si="2200"/>
        <v>BA$1620</v>
      </c>
      <c r="BB1628" s="203" t="str">
        <f t="shared" si="2200"/>
        <v>BB$1620</v>
      </c>
      <c r="BC1628" s="203" t="str">
        <f t="shared" si="2200"/>
        <v>BC$1620</v>
      </c>
      <c r="BD1628" s="203" t="str">
        <f t="shared" si="2200"/>
        <v>BD$1620</v>
      </c>
      <c r="BE1628" s="203" t="str">
        <f t="shared" si="2200"/>
        <v>BE$1620</v>
      </c>
      <c r="BF1628" s="203" t="str">
        <f t="shared" si="2200"/>
        <v>BF$1620</v>
      </c>
      <c r="BG1628" s="203" t="str">
        <f t="shared" si="2200"/>
        <v>BG$1620</v>
      </c>
      <c r="BH1628" s="203" t="str">
        <f t="shared" si="2200"/>
        <v>BH$1620</v>
      </c>
      <c r="BI1628" s="203" t="str">
        <f t="shared" si="2200"/>
        <v>BI$1620</v>
      </c>
      <c r="BJ1628" s="203" t="str">
        <f t="shared" si="2200"/>
        <v>BJ$1620</v>
      </c>
      <c r="BK1628" s="203" t="str">
        <f t="shared" si="2200"/>
        <v>BK$1620</v>
      </c>
      <c r="BL1628" s="203" t="str">
        <f t="shared" si="2200"/>
        <v>BL$1620</v>
      </c>
      <c r="BM1628" s="203" t="str">
        <f t="shared" si="2200"/>
        <v>BM$1620</v>
      </c>
      <c r="BN1628" s="203" t="str">
        <f t="shared" si="2200"/>
        <v>BN$1620</v>
      </c>
      <c r="BO1628" s="203" t="str">
        <f t="shared" si="2200"/>
        <v>BO$1620</v>
      </c>
      <c r="BP1628" s="203" t="str">
        <f t="shared" si="2200"/>
        <v>BP$1620</v>
      </c>
      <c r="BQ1628" s="203" t="str">
        <f t="shared" si="2200"/>
        <v>BQ$1620</v>
      </c>
      <c r="BR1628" s="203" t="str">
        <f t="shared" si="2200"/>
        <v>BR$1620</v>
      </c>
      <c r="BS1628" s="203" t="str">
        <f t="shared" si="2200"/>
        <v>BS$1620</v>
      </c>
      <c r="BT1628" s="203" t="str">
        <f t="shared" si="2200"/>
        <v>BT$1620</v>
      </c>
      <c r="BU1628" s="203" t="str">
        <f t="shared" si="2200"/>
        <v>BU$1620</v>
      </c>
      <c r="BV1628" s="203" t="str">
        <f t="shared" si="2200"/>
        <v>BV$1620</v>
      </c>
      <c r="BW1628" s="203" t="str">
        <f t="shared" si="2200"/>
        <v>BW$1620</v>
      </c>
      <c r="BX1628" s="203" t="str">
        <f t="shared" si="2200"/>
        <v>BX$1620</v>
      </c>
      <c r="BY1628" s="203" t="str">
        <f t="shared" si="2200"/>
        <v>BY$1620</v>
      </c>
      <c r="BZ1628" s="203" t="str">
        <f t="shared" si="2200"/>
        <v>BZ$1620</v>
      </c>
      <c r="CA1628" s="203" t="str">
        <f t="shared" si="2200"/>
        <v>CA$1620</v>
      </c>
      <c r="CB1628" s="203" t="str">
        <f t="shared" si="2200"/>
        <v>CB$1620</v>
      </c>
      <c r="CC1628" s="203" t="str">
        <f t="shared" si="2200"/>
        <v>CC$1620</v>
      </c>
      <c r="CD1628" s="203" t="str">
        <f t="shared" si="2200"/>
        <v>CD$1620</v>
      </c>
      <c r="CE1628" s="203" t="str">
        <f t="shared" si="2200"/>
        <v>CE$1620</v>
      </c>
      <c r="CF1628" s="203" t="str">
        <f t="shared" ref="CF1628:CL1628" si="2201">ADDRESS(ROW(CF1620),COLUMN(CF1620),2)</f>
        <v>CF$1620</v>
      </c>
      <c r="CG1628" s="203" t="str">
        <f t="shared" si="2201"/>
        <v>CG$1620</v>
      </c>
      <c r="CH1628" s="203" t="str">
        <f t="shared" si="2201"/>
        <v>CH$1620</v>
      </c>
      <c r="CI1628" s="203" t="str">
        <f t="shared" si="2201"/>
        <v>CI$1620</v>
      </c>
      <c r="CJ1628" s="203" t="str">
        <f t="shared" si="2201"/>
        <v>CJ$1620</v>
      </c>
      <c r="CK1628" s="203" t="str">
        <f t="shared" si="2201"/>
        <v>CK$1620</v>
      </c>
      <c r="CL1628" s="203" t="str">
        <f t="shared" si="2201"/>
        <v>CL$1620</v>
      </c>
      <c r="CN1628" s="60"/>
      <c r="CO1628" s="203" t="str">
        <f t="shared" ref="CO1628:DK1628" si="2202">ADDRESS(ROW(CO1620),COLUMN(CO1620),2)</f>
        <v>CO$1620</v>
      </c>
      <c r="CP1628" s="203" t="str">
        <f t="shared" si="2202"/>
        <v>CP$1620</v>
      </c>
      <c r="CQ1628" s="203" t="str">
        <f t="shared" si="2202"/>
        <v>CQ$1620</v>
      </c>
      <c r="CR1628" s="203" t="str">
        <f t="shared" si="2202"/>
        <v>CR$1620</v>
      </c>
      <c r="CS1628" s="203" t="str">
        <f t="shared" si="2202"/>
        <v>CS$1620</v>
      </c>
      <c r="CT1628" s="203" t="str">
        <f t="shared" si="2202"/>
        <v>CT$1620</v>
      </c>
      <c r="CU1628" s="203" t="str">
        <f t="shared" si="2202"/>
        <v>CU$1620</v>
      </c>
      <c r="CV1628" s="203" t="str">
        <f t="shared" si="2202"/>
        <v>CV$1620</v>
      </c>
      <c r="CW1628" s="203" t="str">
        <f t="shared" si="2202"/>
        <v>CW$1620</v>
      </c>
      <c r="CX1628" s="203" t="str">
        <f t="shared" si="2202"/>
        <v>CX$1620</v>
      </c>
      <c r="CY1628" s="203" t="str">
        <f t="shared" si="2202"/>
        <v>CY$1620</v>
      </c>
      <c r="CZ1628" s="203" t="str">
        <f t="shared" si="2202"/>
        <v>CZ$1620</v>
      </c>
      <c r="DA1628" s="203" t="str">
        <f t="shared" si="2202"/>
        <v>DA$1620</v>
      </c>
      <c r="DB1628" s="203" t="str">
        <f t="shared" si="2202"/>
        <v>DB$1620</v>
      </c>
      <c r="DC1628" s="203" t="str">
        <f t="shared" si="2202"/>
        <v>DC$1620</v>
      </c>
      <c r="DD1628" s="203" t="str">
        <f t="shared" si="2202"/>
        <v>DD$1620</v>
      </c>
      <c r="DE1628" s="203" t="str">
        <f t="shared" si="2202"/>
        <v>DE$1620</v>
      </c>
      <c r="DF1628" s="203" t="str">
        <f t="shared" si="2202"/>
        <v>DF$1620</v>
      </c>
      <c r="DG1628" s="203" t="str">
        <f t="shared" si="2202"/>
        <v>DG$1620</v>
      </c>
      <c r="DH1628" s="203" t="str">
        <f t="shared" si="2202"/>
        <v>DH$1620</v>
      </c>
      <c r="DI1628" s="203" t="str">
        <f t="shared" si="2202"/>
        <v>DI$1620</v>
      </c>
      <c r="DJ1628" s="203" t="str">
        <f t="shared" si="2202"/>
        <v>DJ$1620</v>
      </c>
      <c r="DK1628" s="203" t="str">
        <f t="shared" si="2202"/>
        <v>DK$1620</v>
      </c>
      <c r="DL1628" s="203" t="str">
        <f t="shared" ref="DL1628" si="2203">ADDRESS(ROW(DL1620),COLUMN(DL1620),2)</f>
        <v>DL$1620</v>
      </c>
    </row>
    <row r="1629" spans="1:116" x14ac:dyDescent="0.4">
      <c r="B1629" t="s">
        <v>332</v>
      </c>
      <c r="D1629" t="s">
        <v>772</v>
      </c>
      <c r="E1629" s="8" t="str">
        <f t="shared" si="2156"/>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204">ADDRESS(ROW(T1615),COLUMN(T1615),2)</f>
        <v>T$1615</v>
      </c>
      <c r="U1629" s="203" t="str">
        <f t="shared" si="2204"/>
        <v>U$1615</v>
      </c>
      <c r="V1629" s="203" t="str">
        <f t="shared" si="2204"/>
        <v>V$1615</v>
      </c>
      <c r="W1629" s="203" t="str">
        <f t="shared" si="2204"/>
        <v>W$1615</v>
      </c>
      <c r="X1629" s="203" t="str">
        <f t="shared" si="2204"/>
        <v>X$1615</v>
      </c>
      <c r="Y1629" s="203" t="str">
        <f t="shared" si="2204"/>
        <v>Y$1615</v>
      </c>
      <c r="Z1629" s="203" t="str">
        <f t="shared" si="2204"/>
        <v>Z$1615</v>
      </c>
      <c r="AA1629" s="203" t="str">
        <f t="shared" si="2204"/>
        <v>AA$1615</v>
      </c>
      <c r="AB1629" s="203" t="str">
        <f t="shared" si="2204"/>
        <v>AB$1615</v>
      </c>
      <c r="AC1629" s="203" t="str">
        <f t="shared" si="2204"/>
        <v>AC$1615</v>
      </c>
      <c r="AD1629" s="203" t="str">
        <f t="shared" si="2204"/>
        <v>AD$1615</v>
      </c>
      <c r="AE1629" s="203" t="str">
        <f t="shared" si="2204"/>
        <v>AE$1615</v>
      </c>
      <c r="AF1629" s="203" t="str">
        <f t="shared" si="2204"/>
        <v>AF$1615</v>
      </c>
      <c r="AG1629" s="203" t="str">
        <f t="shared" si="2204"/>
        <v>AG$1615</v>
      </c>
      <c r="AH1629" s="203" t="str">
        <f t="shared" si="2204"/>
        <v>AH$1615</v>
      </c>
      <c r="AI1629" s="203" t="str">
        <f t="shared" si="2204"/>
        <v>AI$1615</v>
      </c>
      <c r="AJ1629" s="203" t="str">
        <f t="shared" si="2204"/>
        <v>AJ$1615</v>
      </c>
      <c r="AK1629" s="203" t="str">
        <f t="shared" si="2204"/>
        <v>AK$1615</v>
      </c>
      <c r="AL1629" s="203" t="str">
        <f t="shared" si="2204"/>
        <v>AL$1615</v>
      </c>
      <c r="AM1629" s="203" t="str">
        <f t="shared" si="2204"/>
        <v>AM$1615</v>
      </c>
      <c r="AN1629" s="203" t="str">
        <f t="shared" si="2204"/>
        <v>AN$1615</v>
      </c>
      <c r="AO1629" s="203" t="str">
        <f t="shared" si="2204"/>
        <v>AO$1615</v>
      </c>
      <c r="AP1629" s="203" t="str">
        <f t="shared" si="2204"/>
        <v>AP$1615</v>
      </c>
      <c r="AQ1629" s="203" t="str">
        <f t="shared" si="2204"/>
        <v>AQ$1615</v>
      </c>
      <c r="AR1629" s="203" t="str">
        <f t="shared" si="2204"/>
        <v>AR$1615</v>
      </c>
      <c r="AS1629" s="203" t="str">
        <f t="shared" si="2204"/>
        <v>AS$1615</v>
      </c>
      <c r="AT1629" s="203" t="str">
        <f t="shared" si="2204"/>
        <v>AT$1615</v>
      </c>
      <c r="AU1629" s="203" t="str">
        <f t="shared" si="2204"/>
        <v>AU$1615</v>
      </c>
      <c r="AV1629" s="203" t="str">
        <f t="shared" si="2204"/>
        <v>AV$1615</v>
      </c>
      <c r="AW1629" s="203" t="str">
        <f t="shared" si="2204"/>
        <v>AW$1615</v>
      </c>
      <c r="AX1629" s="203" t="str">
        <f t="shared" si="2204"/>
        <v>AX$1615</v>
      </c>
      <c r="AY1629" s="203" t="str">
        <f t="shared" si="2204"/>
        <v>AY$1615</v>
      </c>
      <c r="AZ1629" s="203" t="str">
        <f t="shared" si="2204"/>
        <v>AZ$1615</v>
      </c>
      <c r="BA1629" s="203" t="str">
        <f t="shared" si="2204"/>
        <v>BA$1615</v>
      </c>
      <c r="BB1629" s="203" t="str">
        <f t="shared" si="2204"/>
        <v>BB$1615</v>
      </c>
      <c r="BC1629" s="203" t="str">
        <f t="shared" si="2204"/>
        <v>BC$1615</v>
      </c>
      <c r="BD1629" s="203" t="str">
        <f t="shared" si="2204"/>
        <v>BD$1615</v>
      </c>
      <c r="BE1629" s="203" t="str">
        <f t="shared" si="2204"/>
        <v>BE$1615</v>
      </c>
      <c r="BF1629" s="203" t="str">
        <f t="shared" si="2204"/>
        <v>BF$1615</v>
      </c>
      <c r="BG1629" s="203" t="str">
        <f t="shared" si="2204"/>
        <v>BG$1615</v>
      </c>
      <c r="BH1629" s="203" t="str">
        <f t="shared" si="2204"/>
        <v>BH$1615</v>
      </c>
      <c r="BI1629" s="203" t="str">
        <f t="shared" si="2204"/>
        <v>BI$1615</v>
      </c>
      <c r="BJ1629" s="203" t="str">
        <f t="shared" si="2204"/>
        <v>BJ$1615</v>
      </c>
      <c r="BK1629" s="203" t="str">
        <f t="shared" si="2204"/>
        <v>BK$1615</v>
      </c>
      <c r="BL1629" s="203" t="str">
        <f t="shared" si="2204"/>
        <v>BL$1615</v>
      </c>
      <c r="BM1629" s="203" t="str">
        <f t="shared" si="2204"/>
        <v>BM$1615</v>
      </c>
      <c r="BN1629" s="203" t="str">
        <f t="shared" si="2204"/>
        <v>BN$1615</v>
      </c>
      <c r="BO1629" s="203" t="str">
        <f t="shared" si="2204"/>
        <v>BO$1615</v>
      </c>
      <c r="BP1629" s="203" t="str">
        <f t="shared" si="2204"/>
        <v>BP$1615</v>
      </c>
      <c r="BQ1629" s="203" t="str">
        <f t="shared" si="2204"/>
        <v>BQ$1615</v>
      </c>
      <c r="BR1629" s="203" t="str">
        <f t="shared" si="2204"/>
        <v>BR$1615</v>
      </c>
      <c r="BS1629" s="203" t="str">
        <f t="shared" si="2204"/>
        <v>BS$1615</v>
      </c>
      <c r="BT1629" s="203" t="str">
        <f t="shared" si="2204"/>
        <v>BT$1615</v>
      </c>
      <c r="BU1629" s="203" t="str">
        <f t="shared" si="2204"/>
        <v>BU$1615</v>
      </c>
      <c r="BV1629" s="203" t="str">
        <f t="shared" si="2204"/>
        <v>BV$1615</v>
      </c>
      <c r="BW1629" s="203" t="str">
        <f t="shared" si="2204"/>
        <v>BW$1615</v>
      </c>
      <c r="BX1629" s="203" t="str">
        <f t="shared" si="2204"/>
        <v>BX$1615</v>
      </c>
      <c r="BY1629" s="203" t="str">
        <f t="shared" si="2204"/>
        <v>BY$1615</v>
      </c>
      <c r="BZ1629" s="203" t="str">
        <f t="shared" si="2204"/>
        <v>BZ$1615</v>
      </c>
      <c r="CA1629" s="203" t="str">
        <f t="shared" si="2204"/>
        <v>CA$1615</v>
      </c>
      <c r="CB1629" s="203" t="str">
        <f t="shared" si="2204"/>
        <v>CB$1615</v>
      </c>
      <c r="CC1629" s="203" t="str">
        <f t="shared" si="2204"/>
        <v>CC$1615</v>
      </c>
      <c r="CD1629" s="203" t="str">
        <f t="shared" si="2204"/>
        <v>CD$1615</v>
      </c>
      <c r="CE1629" s="203" t="str">
        <f t="shared" si="2204"/>
        <v>CE$1615</v>
      </c>
      <c r="CF1629" s="203" t="str">
        <f t="shared" ref="CF1629:CL1629" si="2205">ADDRESS(ROW(CF1615),COLUMN(CF1615),2)</f>
        <v>CF$1615</v>
      </c>
      <c r="CG1629" s="203" t="str">
        <f t="shared" si="2205"/>
        <v>CG$1615</v>
      </c>
      <c r="CH1629" s="203" t="str">
        <f t="shared" si="2205"/>
        <v>CH$1615</v>
      </c>
      <c r="CI1629" s="203" t="str">
        <f t="shared" si="2205"/>
        <v>CI$1615</v>
      </c>
      <c r="CJ1629" s="203" t="str">
        <f t="shared" si="2205"/>
        <v>CJ$1615</v>
      </c>
      <c r="CK1629" s="203" t="str">
        <f t="shared" si="2205"/>
        <v>CK$1615</v>
      </c>
      <c r="CL1629" s="203" t="str">
        <f t="shared" si="2205"/>
        <v>CL$1615</v>
      </c>
      <c r="CN1629" s="60"/>
      <c r="CO1629" s="203" t="str">
        <f t="shared" ref="CO1629:DK1629" si="2206">ADDRESS(ROW(CO1615),COLUMN(CO1615),2)</f>
        <v>CO$1615</v>
      </c>
      <c r="CP1629" s="203" t="str">
        <f t="shared" si="2206"/>
        <v>CP$1615</v>
      </c>
      <c r="CQ1629" s="203" t="str">
        <f t="shared" si="2206"/>
        <v>CQ$1615</v>
      </c>
      <c r="CR1629" s="203" t="str">
        <f t="shared" si="2206"/>
        <v>CR$1615</v>
      </c>
      <c r="CS1629" s="203" t="str">
        <f t="shared" si="2206"/>
        <v>CS$1615</v>
      </c>
      <c r="CT1629" s="203" t="str">
        <f t="shared" si="2206"/>
        <v>CT$1615</v>
      </c>
      <c r="CU1629" s="203" t="str">
        <f t="shared" si="2206"/>
        <v>CU$1615</v>
      </c>
      <c r="CV1629" s="203" t="str">
        <f t="shared" si="2206"/>
        <v>CV$1615</v>
      </c>
      <c r="CW1629" s="203" t="str">
        <f t="shared" si="2206"/>
        <v>CW$1615</v>
      </c>
      <c r="CX1629" s="203" t="str">
        <f t="shared" si="2206"/>
        <v>CX$1615</v>
      </c>
      <c r="CY1629" s="203" t="str">
        <f t="shared" si="2206"/>
        <v>CY$1615</v>
      </c>
      <c r="CZ1629" s="203" t="str">
        <f t="shared" si="2206"/>
        <v>CZ$1615</v>
      </c>
      <c r="DA1629" s="203" t="str">
        <f t="shared" si="2206"/>
        <v>DA$1615</v>
      </c>
      <c r="DB1629" s="203" t="str">
        <f t="shared" si="2206"/>
        <v>DB$1615</v>
      </c>
      <c r="DC1629" s="203" t="str">
        <f t="shared" si="2206"/>
        <v>DC$1615</v>
      </c>
      <c r="DD1629" s="203" t="str">
        <f t="shared" si="2206"/>
        <v>DD$1615</v>
      </c>
      <c r="DE1629" s="203" t="str">
        <f t="shared" si="2206"/>
        <v>DE$1615</v>
      </c>
      <c r="DF1629" s="203" t="str">
        <f t="shared" si="2206"/>
        <v>DF$1615</v>
      </c>
      <c r="DG1629" s="203" t="str">
        <f t="shared" si="2206"/>
        <v>DG$1615</v>
      </c>
      <c r="DH1629" s="203" t="str">
        <f t="shared" si="2206"/>
        <v>DH$1615</v>
      </c>
      <c r="DI1629" s="203" t="str">
        <f t="shared" si="2206"/>
        <v>DI$1615</v>
      </c>
      <c r="DJ1629" s="203" t="str">
        <f t="shared" si="2206"/>
        <v>DJ$1615</v>
      </c>
      <c r="DK1629" s="203" t="str">
        <f t="shared" si="2206"/>
        <v>DK$1615</v>
      </c>
      <c r="DL1629" s="203" t="str">
        <f t="shared" ref="DL1629" si="2207">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208">S$20</f>
        <v>S$16</v>
      </c>
      <c r="T1633" s="199" t="str">
        <f t="shared" si="2208"/>
        <v>T$16</v>
      </c>
      <c r="U1633" s="199" t="str">
        <f t="shared" si="2208"/>
        <v>U$16</v>
      </c>
      <c r="V1633" s="199" t="str">
        <f t="shared" si="2208"/>
        <v>V$16</v>
      </c>
      <c r="W1633" s="199" t="str">
        <f t="shared" si="2208"/>
        <v>W$16</v>
      </c>
      <c r="X1633" s="199" t="str">
        <f t="shared" si="2208"/>
        <v>X$16</v>
      </c>
      <c r="Y1633" s="199" t="str">
        <f t="shared" si="2208"/>
        <v>Y$16</v>
      </c>
      <c r="Z1633" s="199" t="str">
        <f t="shared" si="2208"/>
        <v>Z$16</v>
      </c>
      <c r="AA1633" s="199" t="str">
        <f t="shared" si="2208"/>
        <v>AA$16</v>
      </c>
      <c r="AB1633" s="199" t="str">
        <f t="shared" si="2208"/>
        <v>AB$16</v>
      </c>
      <c r="AC1633" s="199" t="str">
        <f t="shared" si="2208"/>
        <v>AC$16</v>
      </c>
      <c r="AD1633" s="199" t="str">
        <f t="shared" si="2208"/>
        <v>AD$16</v>
      </c>
      <c r="AE1633" s="199" t="str">
        <f t="shared" si="2208"/>
        <v>AE$16</v>
      </c>
      <c r="AF1633" s="199" t="str">
        <f t="shared" si="2208"/>
        <v>AF$16</v>
      </c>
      <c r="AG1633" s="199" t="str">
        <f t="shared" si="2208"/>
        <v>AG$16</v>
      </c>
      <c r="AH1633" s="199" t="str">
        <f t="shared" si="2208"/>
        <v>AH$16</v>
      </c>
      <c r="AI1633" s="199" t="str">
        <f t="shared" si="2208"/>
        <v>AI$16</v>
      </c>
      <c r="AJ1633" s="199" t="str">
        <f t="shared" si="2208"/>
        <v>AJ$16</v>
      </c>
      <c r="AK1633" s="199" t="str">
        <f t="shared" si="2208"/>
        <v>AK$16</v>
      </c>
      <c r="AL1633" s="199" t="str">
        <f t="shared" si="2208"/>
        <v>AL$16</v>
      </c>
      <c r="AM1633" s="199" t="str">
        <f t="shared" si="2208"/>
        <v>AM$16</v>
      </c>
      <c r="AN1633" s="199" t="str">
        <f t="shared" si="2208"/>
        <v>AN$16</v>
      </c>
      <c r="AO1633" s="199" t="str">
        <f t="shared" si="2208"/>
        <v>AO$16</v>
      </c>
      <c r="AP1633" s="199" t="str">
        <f t="shared" si="2208"/>
        <v>AP$16</v>
      </c>
      <c r="AQ1633" s="199" t="str">
        <f t="shared" si="2208"/>
        <v>AQ$16</v>
      </c>
      <c r="AR1633" s="199" t="str">
        <f t="shared" si="2208"/>
        <v>AR$16</v>
      </c>
      <c r="AS1633" s="199" t="str">
        <f t="shared" si="2208"/>
        <v>AS$16</v>
      </c>
      <c r="AT1633" s="199" t="str">
        <f t="shared" si="2208"/>
        <v>AT$16</v>
      </c>
      <c r="AU1633" s="199" t="str">
        <f t="shared" si="2208"/>
        <v>AU$16</v>
      </c>
      <c r="AV1633" s="199" t="str">
        <f t="shared" si="2208"/>
        <v>AV$16</v>
      </c>
      <c r="AW1633" s="199" t="str">
        <f t="shared" si="2208"/>
        <v>AW$16</v>
      </c>
      <c r="AX1633" s="199" t="str">
        <f t="shared" si="2208"/>
        <v>AX$16</v>
      </c>
      <c r="AY1633" s="199" t="str">
        <f t="shared" ref="AY1633:CD1633" si="2209">AY$20</f>
        <v>AY$16</v>
      </c>
      <c r="AZ1633" s="199" t="str">
        <f t="shared" si="2209"/>
        <v>AZ$16</v>
      </c>
      <c r="BA1633" s="199" t="str">
        <f t="shared" si="2209"/>
        <v>BA$16</v>
      </c>
      <c r="BB1633" s="199" t="str">
        <f t="shared" si="2209"/>
        <v>BB$16</v>
      </c>
      <c r="BC1633" s="199" t="str">
        <f t="shared" si="2209"/>
        <v>BC$16</v>
      </c>
      <c r="BD1633" s="199" t="str">
        <f t="shared" si="2209"/>
        <v>BD$16</v>
      </c>
      <c r="BE1633" s="199" t="str">
        <f t="shared" si="2209"/>
        <v>BE$16</v>
      </c>
      <c r="BF1633" s="199" t="str">
        <f t="shared" si="2209"/>
        <v>BF$16</v>
      </c>
      <c r="BG1633" s="199" t="str">
        <f t="shared" si="2209"/>
        <v>BG$16</v>
      </c>
      <c r="BH1633" s="199" t="str">
        <f t="shared" si="2209"/>
        <v>BH$16</v>
      </c>
      <c r="BI1633" s="199" t="str">
        <f t="shared" si="2209"/>
        <v>BI$16</v>
      </c>
      <c r="BJ1633" s="199" t="str">
        <f t="shared" si="2209"/>
        <v>BJ$16</v>
      </c>
      <c r="BK1633" s="199" t="str">
        <f t="shared" si="2209"/>
        <v>BK$16</v>
      </c>
      <c r="BL1633" s="199" t="str">
        <f t="shared" si="2209"/>
        <v>BL$16</v>
      </c>
      <c r="BM1633" s="199" t="str">
        <f t="shared" si="2209"/>
        <v>BM$16</v>
      </c>
      <c r="BN1633" s="199" t="str">
        <f t="shared" si="2209"/>
        <v>BN$16</v>
      </c>
      <c r="BO1633" s="199" t="str">
        <f t="shared" si="2209"/>
        <v>BO$16</v>
      </c>
      <c r="BP1633" s="199" t="str">
        <f t="shared" si="2209"/>
        <v>BP$16</v>
      </c>
      <c r="BQ1633" s="199" t="str">
        <f t="shared" si="2209"/>
        <v>BQ$16</v>
      </c>
      <c r="BR1633" s="199" t="str">
        <f t="shared" si="2209"/>
        <v>BR$16</v>
      </c>
      <c r="BS1633" s="199" t="str">
        <f t="shared" si="2209"/>
        <v>BS$16</v>
      </c>
      <c r="BT1633" s="199" t="str">
        <f t="shared" si="2209"/>
        <v>BT$16</v>
      </c>
      <c r="BU1633" s="199" t="str">
        <f t="shared" si="2209"/>
        <v>BU$16</v>
      </c>
      <c r="BV1633" s="199" t="str">
        <f t="shared" si="2209"/>
        <v>BV$16</v>
      </c>
      <c r="BW1633" s="199" t="str">
        <f t="shared" si="2209"/>
        <v>BW$16</v>
      </c>
      <c r="BX1633" s="199" t="str">
        <f t="shared" si="2209"/>
        <v>BX$16</v>
      </c>
      <c r="BY1633" s="199" t="str">
        <f t="shared" si="2209"/>
        <v>BY$16</v>
      </c>
      <c r="BZ1633" s="199" t="str">
        <f t="shared" si="2209"/>
        <v>BZ$16</v>
      </c>
      <c r="CA1633" s="199" t="str">
        <f t="shared" si="2209"/>
        <v>CA$16</v>
      </c>
      <c r="CB1633" s="199" t="str">
        <f t="shared" si="2209"/>
        <v>CB$16</v>
      </c>
      <c r="CC1633" s="199" t="str">
        <f t="shared" si="2209"/>
        <v>CC$16</v>
      </c>
      <c r="CD1633" s="199" t="str">
        <f t="shared" si="2209"/>
        <v>CD$16</v>
      </c>
      <c r="CE1633" s="199" t="str">
        <f t="shared" ref="CE1633:CL1633" si="2210">CE$20</f>
        <v>CE$16</v>
      </c>
      <c r="CF1633" s="199" t="str">
        <f t="shared" si="2210"/>
        <v>CF$16</v>
      </c>
      <c r="CG1633" s="199" t="str">
        <f t="shared" si="2210"/>
        <v>CG$16</v>
      </c>
      <c r="CH1633" s="199" t="str">
        <f t="shared" si="2210"/>
        <v>CH$16</v>
      </c>
      <c r="CI1633" s="199" t="str">
        <f t="shared" si="2210"/>
        <v>CI$16</v>
      </c>
      <c r="CJ1633" s="199" t="str">
        <f t="shared" si="2210"/>
        <v>CJ$16</v>
      </c>
      <c r="CK1633" s="199" t="str">
        <f t="shared" si="2210"/>
        <v>CK$16</v>
      </c>
      <c r="CL1633" s="199" t="str">
        <f t="shared" si="2210"/>
        <v>CL$16</v>
      </c>
      <c r="CN1633" s="176"/>
      <c r="CO1633" s="199" t="str">
        <f t="shared" ref="CO1633:DL1633" si="2211">CO$20</f>
        <v>CO$16</v>
      </c>
      <c r="CP1633" s="199" t="str">
        <f t="shared" si="2211"/>
        <v>CP$16</v>
      </c>
      <c r="CQ1633" s="199" t="str">
        <f t="shared" si="2211"/>
        <v>CQ$16</v>
      </c>
      <c r="CR1633" s="199" t="str">
        <f t="shared" si="2211"/>
        <v>CR$16</v>
      </c>
      <c r="CS1633" s="199" t="str">
        <f t="shared" si="2211"/>
        <v>CS$16</v>
      </c>
      <c r="CT1633" s="199" t="str">
        <f t="shared" si="2211"/>
        <v>CT$16</v>
      </c>
      <c r="CU1633" s="199" t="str">
        <f t="shared" si="2211"/>
        <v>CU$16</v>
      </c>
      <c r="CV1633" s="199" t="str">
        <f t="shared" si="2211"/>
        <v>CV$16</v>
      </c>
      <c r="CW1633" s="199" t="str">
        <f t="shared" si="2211"/>
        <v>CW$16</v>
      </c>
      <c r="CX1633" s="199" t="str">
        <f t="shared" si="2211"/>
        <v>CX$16</v>
      </c>
      <c r="CY1633" s="199" t="str">
        <f t="shared" si="2211"/>
        <v>CY$16</v>
      </c>
      <c r="CZ1633" s="199" t="str">
        <f t="shared" si="2211"/>
        <v>CZ$16</v>
      </c>
      <c r="DA1633" s="199" t="str">
        <f t="shared" si="2211"/>
        <v>DA$16</v>
      </c>
      <c r="DB1633" s="199" t="str">
        <f t="shared" si="2211"/>
        <v>DB$16</v>
      </c>
      <c r="DC1633" s="199" t="str">
        <f t="shared" si="2211"/>
        <v>DC$16</v>
      </c>
      <c r="DD1633" s="199" t="str">
        <f t="shared" si="2211"/>
        <v>DD$16</v>
      </c>
      <c r="DE1633" s="199" t="str">
        <f t="shared" si="2211"/>
        <v>DE$16</v>
      </c>
      <c r="DF1633" s="199" t="str">
        <f t="shared" si="2211"/>
        <v>DF$16</v>
      </c>
      <c r="DG1633" s="199" t="str">
        <f t="shared" si="2211"/>
        <v>DG$16</v>
      </c>
      <c r="DH1633" s="199" t="str">
        <f t="shared" si="2211"/>
        <v>DH$16</v>
      </c>
      <c r="DI1633" s="199" t="str">
        <f t="shared" si="2211"/>
        <v>DI$16</v>
      </c>
      <c r="DJ1633" s="199" t="str">
        <f t="shared" si="2211"/>
        <v>DJ$16</v>
      </c>
      <c r="DK1633" s="199" t="str">
        <f t="shared" si="2211"/>
        <v>DK$16</v>
      </c>
      <c r="DL1633" s="199" t="str">
        <f t="shared" si="2211"/>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212">S$21</f>
        <v>S$17</v>
      </c>
      <c r="T1634" s="199" t="str">
        <f t="shared" si="2212"/>
        <v>T$17</v>
      </c>
      <c r="U1634" s="199" t="str">
        <f t="shared" si="2212"/>
        <v>U$17</v>
      </c>
      <c r="V1634" s="199" t="str">
        <f t="shared" si="2212"/>
        <v>V$17</v>
      </c>
      <c r="W1634" s="199" t="str">
        <f t="shared" si="2212"/>
        <v>W$17</v>
      </c>
      <c r="X1634" s="199" t="str">
        <f t="shared" si="2212"/>
        <v>X$17</v>
      </c>
      <c r="Y1634" s="199" t="str">
        <f t="shared" si="2212"/>
        <v>Y$17</v>
      </c>
      <c r="Z1634" s="199" t="str">
        <f t="shared" si="2212"/>
        <v>Z$17</v>
      </c>
      <c r="AA1634" s="199" t="str">
        <f t="shared" si="2212"/>
        <v>AA$17</v>
      </c>
      <c r="AB1634" s="199" t="str">
        <f t="shared" si="2212"/>
        <v>AB$17</v>
      </c>
      <c r="AC1634" s="199" t="str">
        <f t="shared" si="2212"/>
        <v>AC$17</v>
      </c>
      <c r="AD1634" s="199" t="str">
        <f t="shared" si="2212"/>
        <v>AD$17</v>
      </c>
      <c r="AE1634" s="199" t="str">
        <f t="shared" si="2212"/>
        <v>AE$17</v>
      </c>
      <c r="AF1634" s="199" t="str">
        <f t="shared" si="2212"/>
        <v>AF$17</v>
      </c>
      <c r="AG1634" s="199" t="str">
        <f t="shared" si="2212"/>
        <v>AG$17</v>
      </c>
      <c r="AH1634" s="199" t="str">
        <f t="shared" si="2212"/>
        <v>AH$17</v>
      </c>
      <c r="AI1634" s="199" t="str">
        <f t="shared" si="2212"/>
        <v>AI$17</v>
      </c>
      <c r="AJ1634" s="199" t="str">
        <f t="shared" si="2212"/>
        <v>AJ$17</v>
      </c>
      <c r="AK1634" s="199" t="str">
        <f t="shared" si="2212"/>
        <v>AK$17</v>
      </c>
      <c r="AL1634" s="199" t="str">
        <f t="shared" si="2212"/>
        <v>AL$17</v>
      </c>
      <c r="AM1634" s="199" t="str">
        <f t="shared" si="2212"/>
        <v>AM$17</v>
      </c>
      <c r="AN1634" s="199" t="str">
        <f t="shared" si="2212"/>
        <v>AN$17</v>
      </c>
      <c r="AO1634" s="199" t="str">
        <f t="shared" si="2212"/>
        <v>AO$17</v>
      </c>
      <c r="AP1634" s="199" t="str">
        <f t="shared" si="2212"/>
        <v>AP$17</v>
      </c>
      <c r="AQ1634" s="199" t="str">
        <f t="shared" si="2212"/>
        <v>AQ$17</v>
      </c>
      <c r="AR1634" s="199" t="str">
        <f t="shared" si="2212"/>
        <v>AR$17</v>
      </c>
      <c r="AS1634" s="199" t="str">
        <f t="shared" si="2212"/>
        <v>AS$17</v>
      </c>
      <c r="AT1634" s="199" t="str">
        <f t="shared" si="2212"/>
        <v>AT$17</v>
      </c>
      <c r="AU1634" s="199" t="str">
        <f t="shared" si="2212"/>
        <v>AU$17</v>
      </c>
      <c r="AV1634" s="199" t="str">
        <f t="shared" si="2212"/>
        <v>AV$17</v>
      </c>
      <c r="AW1634" s="199" t="str">
        <f t="shared" si="2212"/>
        <v>AW$17</v>
      </c>
      <c r="AX1634" s="199" t="str">
        <f t="shared" si="2212"/>
        <v>AX$17</v>
      </c>
      <c r="AY1634" s="199" t="str">
        <f t="shared" ref="AY1634:CD1634" si="2213">AY$21</f>
        <v>AY$17</v>
      </c>
      <c r="AZ1634" s="199" t="str">
        <f t="shared" si="2213"/>
        <v>AZ$17</v>
      </c>
      <c r="BA1634" s="199" t="str">
        <f t="shared" si="2213"/>
        <v>BA$17</v>
      </c>
      <c r="BB1634" s="199" t="str">
        <f t="shared" si="2213"/>
        <v>BB$17</v>
      </c>
      <c r="BC1634" s="199" t="str">
        <f t="shared" si="2213"/>
        <v>BC$17</v>
      </c>
      <c r="BD1634" s="199" t="str">
        <f t="shared" si="2213"/>
        <v>BD$17</v>
      </c>
      <c r="BE1634" s="199" t="str">
        <f t="shared" si="2213"/>
        <v>BE$17</v>
      </c>
      <c r="BF1634" s="199" t="str">
        <f t="shared" si="2213"/>
        <v>BF$17</v>
      </c>
      <c r="BG1634" s="199" t="str">
        <f t="shared" si="2213"/>
        <v>BG$17</v>
      </c>
      <c r="BH1634" s="199" t="str">
        <f t="shared" si="2213"/>
        <v>BH$17</v>
      </c>
      <c r="BI1634" s="199" t="str">
        <f t="shared" si="2213"/>
        <v>BI$17</v>
      </c>
      <c r="BJ1634" s="199" t="str">
        <f t="shared" si="2213"/>
        <v>BJ$17</v>
      </c>
      <c r="BK1634" s="199" t="str">
        <f t="shared" si="2213"/>
        <v>BK$17</v>
      </c>
      <c r="BL1634" s="199" t="str">
        <f t="shared" si="2213"/>
        <v>BL$17</v>
      </c>
      <c r="BM1634" s="199" t="str">
        <f t="shared" si="2213"/>
        <v>BM$17</v>
      </c>
      <c r="BN1634" s="199" t="str">
        <f t="shared" si="2213"/>
        <v>BN$17</v>
      </c>
      <c r="BO1634" s="199" t="str">
        <f t="shared" si="2213"/>
        <v>BO$17</v>
      </c>
      <c r="BP1634" s="199" t="str">
        <f t="shared" si="2213"/>
        <v>BP$17</v>
      </c>
      <c r="BQ1634" s="199" t="str">
        <f t="shared" si="2213"/>
        <v>BQ$17</v>
      </c>
      <c r="BR1634" s="199" t="str">
        <f t="shared" si="2213"/>
        <v>BR$17</v>
      </c>
      <c r="BS1634" s="199" t="str">
        <f t="shared" si="2213"/>
        <v>BS$17</v>
      </c>
      <c r="BT1634" s="199" t="str">
        <f t="shared" si="2213"/>
        <v>BT$17</v>
      </c>
      <c r="BU1634" s="199" t="str">
        <f t="shared" si="2213"/>
        <v>BU$17</v>
      </c>
      <c r="BV1634" s="199" t="str">
        <f t="shared" si="2213"/>
        <v>BV$17</v>
      </c>
      <c r="BW1634" s="199" t="str">
        <f t="shared" si="2213"/>
        <v>BW$17</v>
      </c>
      <c r="BX1634" s="199" t="str">
        <f t="shared" si="2213"/>
        <v>BX$17</v>
      </c>
      <c r="BY1634" s="199" t="str">
        <f t="shared" si="2213"/>
        <v>BY$17</v>
      </c>
      <c r="BZ1634" s="199" t="str">
        <f t="shared" si="2213"/>
        <v>BZ$17</v>
      </c>
      <c r="CA1634" s="199" t="str">
        <f t="shared" si="2213"/>
        <v>CA$17</v>
      </c>
      <c r="CB1634" s="199" t="str">
        <f t="shared" si="2213"/>
        <v>CB$17</v>
      </c>
      <c r="CC1634" s="199" t="str">
        <f t="shared" si="2213"/>
        <v>CC$17</v>
      </c>
      <c r="CD1634" s="199" t="str">
        <f t="shared" si="2213"/>
        <v>CD$17</v>
      </c>
      <c r="CE1634" s="199" t="str">
        <f t="shared" ref="CE1634:CL1634" si="2214">CE$21</f>
        <v>CE$17</v>
      </c>
      <c r="CF1634" s="199" t="str">
        <f t="shared" si="2214"/>
        <v>CF$17</v>
      </c>
      <c r="CG1634" s="199" t="str">
        <f t="shared" si="2214"/>
        <v>CG$17</v>
      </c>
      <c r="CH1634" s="199" t="str">
        <f t="shared" si="2214"/>
        <v>CH$17</v>
      </c>
      <c r="CI1634" s="199" t="str">
        <f t="shared" si="2214"/>
        <v>CI$17</v>
      </c>
      <c r="CJ1634" s="199" t="str">
        <f t="shared" si="2214"/>
        <v>CJ$17</v>
      </c>
      <c r="CK1634" s="199" t="str">
        <f t="shared" si="2214"/>
        <v>CK$17</v>
      </c>
      <c r="CL1634" s="199" t="str">
        <f t="shared" si="2214"/>
        <v>CL$17</v>
      </c>
      <c r="CN1634" s="201"/>
      <c r="CO1634" s="199" t="str">
        <f t="shared" ref="CO1634:DL1634" si="2215">CO$21</f>
        <v>CO$17</v>
      </c>
      <c r="CP1634" s="199" t="str">
        <f t="shared" si="2215"/>
        <v>CP$17</v>
      </c>
      <c r="CQ1634" s="199" t="str">
        <f t="shared" si="2215"/>
        <v>CQ$17</v>
      </c>
      <c r="CR1634" s="199" t="str">
        <f t="shared" si="2215"/>
        <v>CR$17</v>
      </c>
      <c r="CS1634" s="199" t="str">
        <f t="shared" si="2215"/>
        <v>CS$17</v>
      </c>
      <c r="CT1634" s="199" t="str">
        <f t="shared" si="2215"/>
        <v>CT$17</v>
      </c>
      <c r="CU1634" s="199" t="str">
        <f t="shared" si="2215"/>
        <v>CU$17</v>
      </c>
      <c r="CV1634" s="199" t="str">
        <f t="shared" si="2215"/>
        <v>CV$17</v>
      </c>
      <c r="CW1634" s="199" t="str">
        <f t="shared" si="2215"/>
        <v>CW$17</v>
      </c>
      <c r="CX1634" s="199" t="str">
        <f t="shared" si="2215"/>
        <v>CX$17</v>
      </c>
      <c r="CY1634" s="199" t="str">
        <f t="shared" si="2215"/>
        <v>CY$17</v>
      </c>
      <c r="CZ1634" s="199" t="str">
        <f t="shared" si="2215"/>
        <v>CZ$17</v>
      </c>
      <c r="DA1634" s="199" t="str">
        <f t="shared" si="2215"/>
        <v>DA$17</v>
      </c>
      <c r="DB1634" s="199" t="str">
        <f t="shared" si="2215"/>
        <v>DB$17</v>
      </c>
      <c r="DC1634" s="199" t="str">
        <f t="shared" si="2215"/>
        <v>DC$17</v>
      </c>
      <c r="DD1634" s="199" t="str">
        <f t="shared" si="2215"/>
        <v>DD$17</v>
      </c>
      <c r="DE1634" s="199" t="str">
        <f t="shared" si="2215"/>
        <v>DE$17</v>
      </c>
      <c r="DF1634" s="199" t="str">
        <f t="shared" si="2215"/>
        <v>DF$17</v>
      </c>
      <c r="DG1634" s="199" t="str">
        <f t="shared" si="2215"/>
        <v>DG$17</v>
      </c>
      <c r="DH1634" s="199" t="str">
        <f t="shared" si="2215"/>
        <v>DH$17</v>
      </c>
      <c r="DI1634" s="199" t="str">
        <f t="shared" si="2215"/>
        <v>DI$17</v>
      </c>
      <c r="DJ1634" s="199" t="str">
        <f t="shared" si="2215"/>
        <v>DJ$17</v>
      </c>
      <c r="DK1634" s="199" t="str">
        <f t="shared" si="2215"/>
        <v>DK$17</v>
      </c>
      <c r="DL1634" s="199" t="str">
        <f t="shared" si="2215"/>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16">S$22</f>
        <v>S$18</v>
      </c>
      <c r="T1637" s="190" t="str">
        <f t="shared" si="2216"/>
        <v>T$18</v>
      </c>
      <c r="U1637" s="190" t="str">
        <f t="shared" si="2216"/>
        <v>U$18</v>
      </c>
      <c r="V1637" s="190" t="str">
        <f t="shared" si="2216"/>
        <v>V$18</v>
      </c>
      <c r="W1637" s="190" t="str">
        <f t="shared" si="2216"/>
        <v>W$18</v>
      </c>
      <c r="X1637" s="190" t="str">
        <f t="shared" si="2216"/>
        <v>X$18</v>
      </c>
      <c r="Y1637" s="190" t="str">
        <f t="shared" si="2216"/>
        <v>Y$18</v>
      </c>
      <c r="Z1637" s="190" t="str">
        <f t="shared" si="2216"/>
        <v>Z$18</v>
      </c>
      <c r="AA1637" s="190" t="str">
        <f t="shared" si="2216"/>
        <v>AA$18</v>
      </c>
      <c r="AB1637" s="190" t="str">
        <f t="shared" si="2216"/>
        <v>AB$18</v>
      </c>
      <c r="AC1637" s="190" t="str">
        <f t="shared" si="2216"/>
        <v>AC$18</v>
      </c>
      <c r="AD1637" s="190" t="str">
        <f t="shared" si="2216"/>
        <v>AD$18</v>
      </c>
      <c r="AE1637" s="190" t="str">
        <f t="shared" si="2216"/>
        <v>AE$18</v>
      </c>
      <c r="AF1637" s="190" t="str">
        <f t="shared" si="2216"/>
        <v>AF$18</v>
      </c>
      <c r="AG1637" s="190" t="str">
        <f t="shared" si="2216"/>
        <v>AG$18</v>
      </c>
      <c r="AH1637" s="190" t="str">
        <f t="shared" si="2216"/>
        <v>AH$18</v>
      </c>
      <c r="AI1637" s="190" t="str">
        <f t="shared" si="2216"/>
        <v>AI$18</v>
      </c>
      <c r="AJ1637" s="190" t="str">
        <f t="shared" si="2216"/>
        <v>AJ$18</v>
      </c>
      <c r="AK1637" s="190" t="str">
        <f t="shared" si="2216"/>
        <v>AK$18</v>
      </c>
      <c r="AL1637" s="190" t="str">
        <f t="shared" si="2216"/>
        <v>AL$18</v>
      </c>
      <c r="AM1637" s="190" t="str">
        <f t="shared" si="2216"/>
        <v>AM$18</v>
      </c>
      <c r="AN1637" s="190" t="str">
        <f t="shared" si="2216"/>
        <v>AN$18</v>
      </c>
      <c r="AO1637" s="190" t="str">
        <f t="shared" si="2216"/>
        <v>AO$18</v>
      </c>
      <c r="AP1637" s="190" t="str">
        <f t="shared" si="2216"/>
        <v>AP$18</v>
      </c>
      <c r="AQ1637" s="190" t="str">
        <f t="shared" si="2216"/>
        <v>AQ$18</v>
      </c>
      <c r="AR1637" s="190" t="str">
        <f t="shared" si="2216"/>
        <v>AR$18</v>
      </c>
      <c r="AS1637" s="190" t="str">
        <f t="shared" si="2216"/>
        <v>AS$18</v>
      </c>
      <c r="AT1637" s="190" t="str">
        <f t="shared" si="2216"/>
        <v>AT$18</v>
      </c>
      <c r="AU1637" s="190" t="str">
        <f t="shared" si="2216"/>
        <v>AU$18</v>
      </c>
      <c r="AV1637" s="190" t="str">
        <f t="shared" si="2216"/>
        <v>AV$18</v>
      </c>
      <c r="AW1637" s="190" t="str">
        <f t="shared" si="2216"/>
        <v>AW$18</v>
      </c>
      <c r="AX1637" s="190" t="str">
        <f t="shared" si="2216"/>
        <v>AX$18</v>
      </c>
      <c r="AY1637" s="190" t="str">
        <f t="shared" ref="AY1637:CD1637" si="2217">AY$22</f>
        <v>AY$18</v>
      </c>
      <c r="AZ1637" s="190" t="str">
        <f t="shared" si="2217"/>
        <v>AZ$18</v>
      </c>
      <c r="BA1637" s="190" t="str">
        <f t="shared" si="2217"/>
        <v>BA$18</v>
      </c>
      <c r="BB1637" s="190" t="str">
        <f t="shared" si="2217"/>
        <v>BB$18</v>
      </c>
      <c r="BC1637" s="190" t="str">
        <f t="shared" si="2217"/>
        <v>BC$18</v>
      </c>
      <c r="BD1637" s="190" t="str">
        <f t="shared" si="2217"/>
        <v>BD$18</v>
      </c>
      <c r="BE1637" s="190" t="str">
        <f t="shared" si="2217"/>
        <v>BE$18</v>
      </c>
      <c r="BF1637" s="190" t="str">
        <f t="shared" si="2217"/>
        <v>BF$18</v>
      </c>
      <c r="BG1637" s="190" t="str">
        <f t="shared" si="2217"/>
        <v>BG$18</v>
      </c>
      <c r="BH1637" s="190" t="str">
        <f t="shared" si="2217"/>
        <v>BH$18</v>
      </c>
      <c r="BI1637" s="190" t="str">
        <f t="shared" si="2217"/>
        <v>BI$18</v>
      </c>
      <c r="BJ1637" s="190" t="str">
        <f t="shared" si="2217"/>
        <v>BJ$18</v>
      </c>
      <c r="BK1637" s="190" t="str">
        <f t="shared" si="2217"/>
        <v>BK$18</v>
      </c>
      <c r="BL1637" s="190" t="str">
        <f t="shared" si="2217"/>
        <v>BL$18</v>
      </c>
      <c r="BM1637" s="190" t="str">
        <f t="shared" si="2217"/>
        <v>BM$18</v>
      </c>
      <c r="BN1637" s="190" t="str">
        <f t="shared" si="2217"/>
        <v>BN$18</v>
      </c>
      <c r="BO1637" s="190" t="str">
        <f t="shared" si="2217"/>
        <v>BO$18</v>
      </c>
      <c r="BP1637" s="190" t="str">
        <f t="shared" si="2217"/>
        <v>BP$18</v>
      </c>
      <c r="BQ1637" s="190" t="str">
        <f t="shared" si="2217"/>
        <v>BQ$18</v>
      </c>
      <c r="BR1637" s="190" t="str">
        <f t="shared" si="2217"/>
        <v>BR$18</v>
      </c>
      <c r="BS1637" s="190" t="str">
        <f t="shared" si="2217"/>
        <v>BS$18</v>
      </c>
      <c r="BT1637" s="190" t="str">
        <f t="shared" si="2217"/>
        <v>BT$18</v>
      </c>
      <c r="BU1637" s="190" t="str">
        <f t="shared" si="2217"/>
        <v>BU$18</v>
      </c>
      <c r="BV1637" s="190" t="str">
        <f t="shared" si="2217"/>
        <v>BV$18</v>
      </c>
      <c r="BW1637" s="190" t="str">
        <f t="shared" si="2217"/>
        <v>BW$18</v>
      </c>
      <c r="BX1637" s="190" t="str">
        <f t="shared" si="2217"/>
        <v>BX$18</v>
      </c>
      <c r="BY1637" s="190" t="str">
        <f t="shared" si="2217"/>
        <v>BY$18</v>
      </c>
      <c r="BZ1637" s="190" t="str">
        <f t="shared" si="2217"/>
        <v>BZ$18</v>
      </c>
      <c r="CA1637" s="190" t="str">
        <f t="shared" si="2217"/>
        <v>CA$18</v>
      </c>
      <c r="CB1637" s="190" t="str">
        <f t="shared" si="2217"/>
        <v>CB$18</v>
      </c>
      <c r="CC1637" s="190" t="str">
        <f t="shared" si="2217"/>
        <v>CC$18</v>
      </c>
      <c r="CD1637" s="190" t="str">
        <f t="shared" si="2217"/>
        <v>CD$18</v>
      </c>
      <c r="CE1637" s="190" t="str">
        <f t="shared" ref="CE1637:CL1637" si="2218">CE$22</f>
        <v>CE$18</v>
      </c>
      <c r="CF1637" s="190" t="str">
        <f t="shared" si="2218"/>
        <v>CF$18</v>
      </c>
      <c r="CG1637" s="190" t="str">
        <f t="shared" si="2218"/>
        <v>CG$18</v>
      </c>
      <c r="CH1637" s="190" t="str">
        <f t="shared" si="2218"/>
        <v>CH$18</v>
      </c>
      <c r="CI1637" s="190" t="str">
        <f t="shared" si="2218"/>
        <v>CI$18</v>
      </c>
      <c r="CJ1637" s="190" t="str">
        <f t="shared" si="2218"/>
        <v>CJ$18</v>
      </c>
      <c r="CK1637" s="190" t="str">
        <f t="shared" si="2218"/>
        <v>CK$18</v>
      </c>
      <c r="CL1637" s="190" t="str">
        <f t="shared" si="2218"/>
        <v>CL$18</v>
      </c>
      <c r="CN1637" s="201"/>
      <c r="CO1637" s="190" t="str">
        <f t="shared" ref="CO1637:DL1637" si="2219">CO$22</f>
        <v>CO$18</v>
      </c>
      <c r="CP1637" s="190" t="str">
        <f t="shared" si="2219"/>
        <v>CP$18</v>
      </c>
      <c r="CQ1637" s="190" t="str">
        <f t="shared" si="2219"/>
        <v>CQ$18</v>
      </c>
      <c r="CR1637" s="190" t="str">
        <f t="shared" si="2219"/>
        <v>CR$18</v>
      </c>
      <c r="CS1637" s="190" t="str">
        <f t="shared" si="2219"/>
        <v>CS$18</v>
      </c>
      <c r="CT1637" s="190" t="str">
        <f t="shared" si="2219"/>
        <v>CT$18</v>
      </c>
      <c r="CU1637" s="190" t="str">
        <f t="shared" si="2219"/>
        <v>CU$18</v>
      </c>
      <c r="CV1637" s="190" t="str">
        <f t="shared" si="2219"/>
        <v>CV$18</v>
      </c>
      <c r="CW1637" s="190" t="str">
        <f t="shared" si="2219"/>
        <v>CW$18</v>
      </c>
      <c r="CX1637" s="190" t="str">
        <f t="shared" si="2219"/>
        <v>CX$18</v>
      </c>
      <c r="CY1637" s="190" t="str">
        <f t="shared" si="2219"/>
        <v>CY$18</v>
      </c>
      <c r="CZ1637" s="190" t="str">
        <f t="shared" si="2219"/>
        <v>CZ$18</v>
      </c>
      <c r="DA1637" s="190" t="str">
        <f t="shared" si="2219"/>
        <v>DA$18</v>
      </c>
      <c r="DB1637" s="190" t="str">
        <f t="shared" si="2219"/>
        <v>DB$18</v>
      </c>
      <c r="DC1637" s="190" t="str">
        <f t="shared" si="2219"/>
        <v>DC$18</v>
      </c>
      <c r="DD1637" s="190" t="str">
        <f t="shared" si="2219"/>
        <v>DD$18</v>
      </c>
      <c r="DE1637" s="190" t="str">
        <f t="shared" si="2219"/>
        <v>DE$18</v>
      </c>
      <c r="DF1637" s="190" t="str">
        <f t="shared" si="2219"/>
        <v>DF$18</v>
      </c>
      <c r="DG1637" s="190" t="str">
        <f t="shared" si="2219"/>
        <v>DG$18</v>
      </c>
      <c r="DH1637" s="190" t="str">
        <f t="shared" si="2219"/>
        <v>DH$18</v>
      </c>
      <c r="DI1637" s="190" t="str">
        <f t="shared" si="2219"/>
        <v>DI$18</v>
      </c>
      <c r="DJ1637" s="190" t="str">
        <f t="shared" si="2219"/>
        <v>DJ$18</v>
      </c>
      <c r="DK1637" s="190" t="str">
        <f t="shared" si="2219"/>
        <v>DK$18</v>
      </c>
      <c r="DL1637" s="190" t="str">
        <f t="shared" si="2219"/>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20">S$23</f>
        <v>S$19</v>
      </c>
      <c r="T1638" s="190" t="str">
        <f t="shared" si="2220"/>
        <v>T$19</v>
      </c>
      <c r="U1638" s="190" t="str">
        <f t="shared" si="2220"/>
        <v>U$19</v>
      </c>
      <c r="V1638" s="190" t="str">
        <f t="shared" si="2220"/>
        <v>V$19</v>
      </c>
      <c r="W1638" s="190" t="str">
        <f t="shared" si="2220"/>
        <v>W$19</v>
      </c>
      <c r="X1638" s="190" t="str">
        <f t="shared" si="2220"/>
        <v>X$19</v>
      </c>
      <c r="Y1638" s="190" t="str">
        <f t="shared" si="2220"/>
        <v>Y$19</v>
      </c>
      <c r="Z1638" s="190" t="str">
        <f t="shared" si="2220"/>
        <v>Z$19</v>
      </c>
      <c r="AA1638" s="190" t="str">
        <f t="shared" si="2220"/>
        <v>AA$19</v>
      </c>
      <c r="AB1638" s="190" t="str">
        <f t="shared" si="2220"/>
        <v>AB$19</v>
      </c>
      <c r="AC1638" s="190" t="str">
        <f t="shared" si="2220"/>
        <v>AC$19</v>
      </c>
      <c r="AD1638" s="190" t="str">
        <f t="shared" si="2220"/>
        <v>AD$19</v>
      </c>
      <c r="AE1638" s="190" t="str">
        <f t="shared" si="2220"/>
        <v>AE$19</v>
      </c>
      <c r="AF1638" s="190" t="str">
        <f t="shared" si="2220"/>
        <v>AF$19</v>
      </c>
      <c r="AG1638" s="190" t="str">
        <f t="shared" si="2220"/>
        <v>AG$19</v>
      </c>
      <c r="AH1638" s="190" t="str">
        <f t="shared" si="2220"/>
        <v>AH$19</v>
      </c>
      <c r="AI1638" s="190" t="str">
        <f t="shared" si="2220"/>
        <v>AI$19</v>
      </c>
      <c r="AJ1638" s="190" t="str">
        <f t="shared" si="2220"/>
        <v>AJ$19</v>
      </c>
      <c r="AK1638" s="190" t="str">
        <f t="shared" si="2220"/>
        <v>AK$19</v>
      </c>
      <c r="AL1638" s="190" t="str">
        <f t="shared" si="2220"/>
        <v>AL$19</v>
      </c>
      <c r="AM1638" s="190" t="str">
        <f t="shared" si="2220"/>
        <v>AM$19</v>
      </c>
      <c r="AN1638" s="190" t="str">
        <f t="shared" si="2220"/>
        <v>AN$19</v>
      </c>
      <c r="AO1638" s="190" t="str">
        <f t="shared" si="2220"/>
        <v>AO$19</v>
      </c>
      <c r="AP1638" s="190" t="str">
        <f t="shared" si="2220"/>
        <v>AP$19</v>
      </c>
      <c r="AQ1638" s="190" t="str">
        <f t="shared" si="2220"/>
        <v>AQ$19</v>
      </c>
      <c r="AR1638" s="190" t="str">
        <f t="shared" si="2220"/>
        <v>AR$19</v>
      </c>
      <c r="AS1638" s="190" t="str">
        <f t="shared" si="2220"/>
        <v>AS$19</v>
      </c>
      <c r="AT1638" s="190" t="str">
        <f t="shared" si="2220"/>
        <v>AT$19</v>
      </c>
      <c r="AU1638" s="190" t="str">
        <f t="shared" si="2220"/>
        <v>AU$19</v>
      </c>
      <c r="AV1638" s="190" t="str">
        <f t="shared" si="2220"/>
        <v>AV$19</v>
      </c>
      <c r="AW1638" s="190" t="str">
        <f t="shared" si="2220"/>
        <v>AW$19</v>
      </c>
      <c r="AX1638" s="190" t="str">
        <f t="shared" si="2220"/>
        <v>AX$19</v>
      </c>
      <c r="AY1638" s="190" t="str">
        <f t="shared" ref="AY1638:CD1638" si="2221">AY$23</f>
        <v>AY$19</v>
      </c>
      <c r="AZ1638" s="190" t="str">
        <f t="shared" si="2221"/>
        <v>AZ$19</v>
      </c>
      <c r="BA1638" s="190" t="str">
        <f t="shared" si="2221"/>
        <v>BA$19</v>
      </c>
      <c r="BB1638" s="190" t="str">
        <f t="shared" si="2221"/>
        <v>BB$19</v>
      </c>
      <c r="BC1638" s="190" t="str">
        <f t="shared" si="2221"/>
        <v>BC$19</v>
      </c>
      <c r="BD1638" s="190" t="str">
        <f t="shared" si="2221"/>
        <v>BD$19</v>
      </c>
      <c r="BE1638" s="190" t="str">
        <f t="shared" si="2221"/>
        <v>BE$19</v>
      </c>
      <c r="BF1638" s="190" t="str">
        <f t="shared" si="2221"/>
        <v>BF$19</v>
      </c>
      <c r="BG1638" s="190" t="str">
        <f t="shared" si="2221"/>
        <v>BG$19</v>
      </c>
      <c r="BH1638" s="190" t="str">
        <f t="shared" si="2221"/>
        <v>BH$19</v>
      </c>
      <c r="BI1638" s="190" t="str">
        <f t="shared" si="2221"/>
        <v>BI$19</v>
      </c>
      <c r="BJ1638" s="190" t="str">
        <f t="shared" si="2221"/>
        <v>BJ$19</v>
      </c>
      <c r="BK1638" s="190" t="str">
        <f t="shared" si="2221"/>
        <v>BK$19</v>
      </c>
      <c r="BL1638" s="190" t="str">
        <f t="shared" si="2221"/>
        <v>BL$19</v>
      </c>
      <c r="BM1638" s="190" t="str">
        <f t="shared" si="2221"/>
        <v>BM$19</v>
      </c>
      <c r="BN1638" s="190" t="str">
        <f t="shared" si="2221"/>
        <v>BN$19</v>
      </c>
      <c r="BO1638" s="190" t="str">
        <f t="shared" si="2221"/>
        <v>BO$19</v>
      </c>
      <c r="BP1638" s="190" t="str">
        <f t="shared" si="2221"/>
        <v>BP$19</v>
      </c>
      <c r="BQ1638" s="190" t="str">
        <f t="shared" si="2221"/>
        <v>BQ$19</v>
      </c>
      <c r="BR1638" s="190" t="str">
        <f t="shared" si="2221"/>
        <v>BR$19</v>
      </c>
      <c r="BS1638" s="190" t="str">
        <f t="shared" si="2221"/>
        <v>BS$19</v>
      </c>
      <c r="BT1638" s="190" t="str">
        <f t="shared" si="2221"/>
        <v>BT$19</v>
      </c>
      <c r="BU1638" s="190" t="str">
        <f t="shared" si="2221"/>
        <v>BU$19</v>
      </c>
      <c r="BV1638" s="190" t="str">
        <f t="shared" si="2221"/>
        <v>BV$19</v>
      </c>
      <c r="BW1638" s="190" t="str">
        <f t="shared" si="2221"/>
        <v>BW$19</v>
      </c>
      <c r="BX1638" s="190" t="str">
        <f t="shared" si="2221"/>
        <v>BX$19</v>
      </c>
      <c r="BY1638" s="190" t="str">
        <f t="shared" si="2221"/>
        <v>BY$19</v>
      </c>
      <c r="BZ1638" s="190" t="str">
        <f t="shared" si="2221"/>
        <v>BZ$19</v>
      </c>
      <c r="CA1638" s="190" t="str">
        <f t="shared" si="2221"/>
        <v>CA$19</v>
      </c>
      <c r="CB1638" s="190" t="str">
        <f t="shared" si="2221"/>
        <v>CB$19</v>
      </c>
      <c r="CC1638" s="190" t="str">
        <f t="shared" si="2221"/>
        <v>CC$19</v>
      </c>
      <c r="CD1638" s="190" t="str">
        <f t="shared" si="2221"/>
        <v>CD$19</v>
      </c>
      <c r="CE1638" s="190" t="str">
        <f t="shared" ref="CE1638:CL1638" si="2222">CE$23</f>
        <v>CE$19</v>
      </c>
      <c r="CF1638" s="190" t="str">
        <f t="shared" si="2222"/>
        <v>CF$19</v>
      </c>
      <c r="CG1638" s="190" t="str">
        <f t="shared" si="2222"/>
        <v>CG$19</v>
      </c>
      <c r="CH1638" s="190" t="str">
        <f t="shared" si="2222"/>
        <v>CH$19</v>
      </c>
      <c r="CI1638" s="190" t="str">
        <f t="shared" si="2222"/>
        <v>CI$19</v>
      </c>
      <c r="CJ1638" s="190" t="str">
        <f t="shared" si="2222"/>
        <v>CJ$19</v>
      </c>
      <c r="CK1638" s="190" t="str">
        <f t="shared" si="2222"/>
        <v>CK$19</v>
      </c>
      <c r="CL1638" s="190" t="str">
        <f t="shared" si="2222"/>
        <v>CL$19</v>
      </c>
      <c r="CN1638" s="201"/>
      <c r="CO1638" s="190" t="str">
        <f t="shared" ref="CO1638:DL1638" si="2223">CO$23</f>
        <v>CO$19</v>
      </c>
      <c r="CP1638" s="190" t="str">
        <f t="shared" si="2223"/>
        <v>CP$19</v>
      </c>
      <c r="CQ1638" s="190" t="str">
        <f t="shared" si="2223"/>
        <v>CQ$19</v>
      </c>
      <c r="CR1638" s="190" t="str">
        <f t="shared" si="2223"/>
        <v>CR$19</v>
      </c>
      <c r="CS1638" s="190" t="str">
        <f t="shared" si="2223"/>
        <v>CS$19</v>
      </c>
      <c r="CT1638" s="190" t="str">
        <f t="shared" si="2223"/>
        <v>CT$19</v>
      </c>
      <c r="CU1638" s="190" t="str">
        <f t="shared" si="2223"/>
        <v>CU$19</v>
      </c>
      <c r="CV1638" s="190" t="str">
        <f t="shared" si="2223"/>
        <v>CV$19</v>
      </c>
      <c r="CW1638" s="190" t="str">
        <f t="shared" si="2223"/>
        <v>CW$19</v>
      </c>
      <c r="CX1638" s="190" t="str">
        <f t="shared" si="2223"/>
        <v>CX$19</v>
      </c>
      <c r="CY1638" s="190" t="str">
        <f t="shared" si="2223"/>
        <v>CY$19</v>
      </c>
      <c r="CZ1638" s="190" t="str">
        <f t="shared" si="2223"/>
        <v>CZ$19</v>
      </c>
      <c r="DA1638" s="190" t="str">
        <f t="shared" si="2223"/>
        <v>DA$19</v>
      </c>
      <c r="DB1638" s="190" t="str">
        <f t="shared" si="2223"/>
        <v>DB$19</v>
      </c>
      <c r="DC1638" s="190" t="str">
        <f t="shared" si="2223"/>
        <v>DC$19</v>
      </c>
      <c r="DD1638" s="190" t="str">
        <f t="shared" si="2223"/>
        <v>DD$19</v>
      </c>
      <c r="DE1638" s="190" t="str">
        <f t="shared" si="2223"/>
        <v>DE$19</v>
      </c>
      <c r="DF1638" s="190" t="str">
        <f t="shared" si="2223"/>
        <v>DF$19</v>
      </c>
      <c r="DG1638" s="190" t="str">
        <f t="shared" si="2223"/>
        <v>DG$19</v>
      </c>
      <c r="DH1638" s="190" t="str">
        <f t="shared" si="2223"/>
        <v>DH$19</v>
      </c>
      <c r="DI1638" s="190" t="str">
        <f t="shared" si="2223"/>
        <v>DI$19</v>
      </c>
      <c r="DJ1638" s="190" t="str">
        <f t="shared" si="2223"/>
        <v>DJ$19</v>
      </c>
      <c r="DK1638" s="190" t="str">
        <f t="shared" si="2223"/>
        <v>DK$19</v>
      </c>
      <c r="DL1638" s="190" t="str">
        <f t="shared" si="2223"/>
        <v>DL$19</v>
      </c>
    </row>
    <row r="1639" spans="1:116" x14ac:dyDescent="0.4">
      <c r="A1639" s="31" t="s">
        <v>218</v>
      </c>
      <c r="B1639" s="31" t="s">
        <v>81</v>
      </c>
      <c r="C1639" s="31"/>
      <c r="D1639" t="s">
        <v>773</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tr">
        <f t="shared" ref="B1640:B1644" si="2224">E1640</f>
        <v>1640 GMV-S</v>
      </c>
      <c r="C1640" t="s">
        <v>80</v>
      </c>
      <c r="D1640" t="s">
        <v>773</v>
      </c>
      <c r="E1640" s="8" t="str">
        <f t="shared" ref="E1640:E1643" si="2225">ROW()&amp;" "&amp;D1640</f>
        <v>1640 GMV-S</v>
      </c>
      <c r="G1640" s="95" t="str">
        <f>G1646&amp;":"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B1641" t="str">
        <f t="shared" si="2224"/>
        <v>1641 GMV-S</v>
      </c>
      <c r="D1641" t="s">
        <v>773</v>
      </c>
      <c r="E1641" s="8" t="str">
        <f t="shared" si="2225"/>
        <v>1641 GMV-S</v>
      </c>
      <c r="G1641" s="145" t="str">
        <f>"# of transactions per "&amp;G1632&amp;" per month"</f>
        <v># of transactions per primary unit per month</v>
      </c>
      <c r="H1641" s="12"/>
      <c r="I1641" s="60"/>
      <c r="J1641" s="60"/>
      <c r="K1641" s="17">
        <v>10</v>
      </c>
      <c r="L1641" s="17">
        <v>10</v>
      </c>
      <c r="M1641" s="17">
        <v>10</v>
      </c>
      <c r="N1641" s="17">
        <v>10</v>
      </c>
      <c r="O1641" s="17">
        <v>10</v>
      </c>
      <c r="P1641" s="17">
        <v>10</v>
      </c>
      <c r="Q1641" s="17">
        <v>10</v>
      </c>
      <c r="R1641" s="13"/>
      <c r="S1641" s="76" cm="1">
        <f t="array" ref="S1641">INDEX($K:$P,ROW(),MATCH(S$3,$K$2:$P$2,0))</f>
        <v>10</v>
      </c>
      <c r="T1641" s="76" cm="1">
        <f t="array" ref="T1641">INDEX($K:$P,ROW(),MATCH(T$3,$K$2:$P$2,0))</f>
        <v>10</v>
      </c>
      <c r="U1641" s="76" cm="1">
        <f t="array" ref="U1641">INDEX($K:$P,ROW(),MATCH(U$3,$K$2:$P$2,0))</f>
        <v>10</v>
      </c>
      <c r="V1641" s="76" cm="1">
        <f t="array" ref="V1641">INDEX($K:$P,ROW(),MATCH(V$3,$K$2:$P$2,0))</f>
        <v>10</v>
      </c>
      <c r="W1641" s="76" cm="1">
        <f t="array" ref="W1641">INDEX($K:$P,ROW(),MATCH(W$3,$K$2:$P$2,0))</f>
        <v>10</v>
      </c>
      <c r="X1641" s="76" cm="1">
        <f t="array" ref="X1641">INDEX($K:$P,ROW(),MATCH(X$3,$K$2:$P$2,0))</f>
        <v>10</v>
      </c>
      <c r="Y1641" s="76" cm="1">
        <f t="array" ref="Y1641">INDEX($K:$P,ROW(),MATCH(Y$3,$K$2:$P$2,0))</f>
        <v>10</v>
      </c>
      <c r="Z1641" s="76" cm="1">
        <f t="array" ref="Z1641">INDEX($K:$P,ROW(),MATCH(Z$3,$K$2:$P$2,0))</f>
        <v>10</v>
      </c>
      <c r="AA1641" s="76" cm="1">
        <f t="array" ref="AA1641">INDEX($K:$P,ROW(),MATCH(AA$3,$K$2:$P$2,0))</f>
        <v>10</v>
      </c>
      <c r="AB1641" s="76" cm="1">
        <f t="array" ref="AB1641">INDEX($K:$P,ROW(),MATCH(AB$3,$K$2:$P$2,0))</f>
        <v>10</v>
      </c>
      <c r="AC1641" s="76" cm="1">
        <f t="array" ref="AC1641">INDEX($K:$P,ROW(),MATCH(AC$3,$K$2:$P$2,0))</f>
        <v>10</v>
      </c>
      <c r="AD1641" s="76" cm="1">
        <f t="array" ref="AD1641">INDEX($K:$P,ROW(),MATCH(AD$3,$K$2:$P$2,0))</f>
        <v>10</v>
      </c>
      <c r="AE1641" s="76" cm="1">
        <f t="array" ref="AE1641">INDEX($K:$P,ROW(),MATCH(AE$3,$K$2:$P$2,0))</f>
        <v>10</v>
      </c>
      <c r="AF1641" s="76" cm="1">
        <f t="array" ref="AF1641">INDEX($K:$P,ROW(),MATCH(AF$3,$K$2:$P$2,0))</f>
        <v>10</v>
      </c>
      <c r="AG1641" s="76" cm="1">
        <f t="array" ref="AG1641">INDEX($K:$P,ROW(),MATCH(AG$3,$K$2:$P$2,0))</f>
        <v>10</v>
      </c>
      <c r="AH1641" s="76" cm="1">
        <f t="array" ref="AH1641">INDEX($K:$P,ROW(),MATCH(AH$3,$K$2:$P$2,0))</f>
        <v>10</v>
      </c>
      <c r="AI1641" s="76" cm="1">
        <f t="array" ref="AI1641">INDEX($K:$P,ROW(),MATCH(AI$3,$K$2:$P$2,0))</f>
        <v>10</v>
      </c>
      <c r="AJ1641" s="76" cm="1">
        <f t="array" ref="AJ1641">INDEX($K:$P,ROW(),MATCH(AJ$3,$K$2:$P$2,0))</f>
        <v>10</v>
      </c>
      <c r="AK1641" s="76" cm="1">
        <f t="array" ref="AK1641">INDEX($K:$P,ROW(),MATCH(AK$3,$K$2:$P$2,0))</f>
        <v>10</v>
      </c>
      <c r="AL1641" s="76" cm="1">
        <f t="array" ref="AL1641">INDEX($K:$P,ROW(),MATCH(AL$3,$K$2:$P$2,0))</f>
        <v>10</v>
      </c>
      <c r="AM1641" s="76" cm="1">
        <f t="array" ref="AM1641">INDEX($K:$P,ROW(),MATCH(AM$3,$K$2:$P$2,0))</f>
        <v>10</v>
      </c>
      <c r="AN1641" s="76" cm="1">
        <f t="array" ref="AN1641">INDEX($K:$P,ROW(),MATCH(AN$3,$K$2:$P$2,0))</f>
        <v>10</v>
      </c>
      <c r="AO1641" s="76" cm="1">
        <f t="array" ref="AO1641">INDEX($K:$P,ROW(),MATCH(AO$3,$K$2:$P$2,0))</f>
        <v>10</v>
      </c>
      <c r="AP1641" s="76" cm="1">
        <f t="array" ref="AP1641">INDEX($K:$P,ROW(),MATCH(AP$3,$K$2:$P$2,0))</f>
        <v>10</v>
      </c>
      <c r="AQ1641" s="76" cm="1">
        <f t="array" ref="AQ1641">INDEX($K:$P,ROW(),MATCH(AQ$3,$K$2:$P$2,0))</f>
        <v>10</v>
      </c>
      <c r="AR1641" s="76" cm="1">
        <f t="array" ref="AR1641">INDEX($K:$P,ROW(),MATCH(AR$3,$K$2:$P$2,0))</f>
        <v>10</v>
      </c>
      <c r="AS1641" s="76" cm="1">
        <f t="array" ref="AS1641">INDEX($K:$P,ROW(),MATCH(AS$3,$K$2:$P$2,0))</f>
        <v>10</v>
      </c>
      <c r="AT1641" s="76" cm="1">
        <f t="array" ref="AT1641">INDEX($K:$P,ROW(),MATCH(AT$3,$K$2:$P$2,0))</f>
        <v>10</v>
      </c>
      <c r="AU1641" s="76" cm="1">
        <f t="array" ref="AU1641">INDEX($K:$P,ROW(),MATCH(AU$3,$K$2:$P$2,0))</f>
        <v>10</v>
      </c>
      <c r="AV1641" s="76" cm="1">
        <f t="array" ref="AV1641">INDEX($K:$P,ROW(),MATCH(AV$3,$K$2:$P$2,0))</f>
        <v>10</v>
      </c>
      <c r="AW1641" s="76" cm="1">
        <f t="array" ref="AW1641">INDEX($K:$P,ROW(),MATCH(AW$3,$K$2:$P$2,0))</f>
        <v>10</v>
      </c>
      <c r="AX1641" s="76" cm="1">
        <f t="array" ref="AX1641">INDEX($K:$P,ROW(),MATCH(AX$3,$K$2:$P$2,0))</f>
        <v>10</v>
      </c>
      <c r="AY1641" s="76" cm="1">
        <f t="array" ref="AY1641">INDEX($K:$P,ROW(),MATCH(AY$3,$K$2:$P$2,0))</f>
        <v>10</v>
      </c>
      <c r="AZ1641" s="76" cm="1">
        <f t="array" ref="AZ1641">INDEX($K:$P,ROW(),MATCH(AZ$3,$K$2:$P$2,0))</f>
        <v>10</v>
      </c>
      <c r="BA1641" s="76" cm="1">
        <f t="array" ref="BA1641">INDEX($K:$P,ROW(),MATCH(BA$3,$K$2:$P$2,0))</f>
        <v>10</v>
      </c>
      <c r="BB1641" s="76" cm="1">
        <f t="array" ref="BB1641">INDEX($K:$P,ROW(),MATCH(BB$3,$K$2:$P$2,0))</f>
        <v>10</v>
      </c>
      <c r="BC1641" s="76" cm="1">
        <f t="array" ref="BC1641">INDEX($K:$P,ROW(),MATCH(BC$3,$K$2:$P$2,0))</f>
        <v>10</v>
      </c>
      <c r="BD1641" s="76" cm="1">
        <f t="array" ref="BD1641">INDEX($K:$P,ROW(),MATCH(BD$3,$K$2:$P$2,0))</f>
        <v>10</v>
      </c>
      <c r="BE1641" s="76" cm="1">
        <f t="array" ref="BE1641">INDEX($K:$P,ROW(),MATCH(BE$3,$K$2:$P$2,0))</f>
        <v>10</v>
      </c>
      <c r="BF1641" s="76" cm="1">
        <f t="array" ref="BF1641">INDEX($K:$P,ROW(),MATCH(BF$3,$K$2:$P$2,0))</f>
        <v>10</v>
      </c>
      <c r="BG1641" s="76" cm="1">
        <f t="array" ref="BG1641">INDEX($K:$P,ROW(),MATCH(BG$3,$K$2:$P$2,0))</f>
        <v>10</v>
      </c>
      <c r="BH1641" s="76" cm="1">
        <f t="array" ref="BH1641">INDEX($K:$P,ROW(),MATCH(BH$3,$K$2:$P$2,0))</f>
        <v>10</v>
      </c>
      <c r="BI1641" s="76" cm="1">
        <f t="array" ref="BI1641">INDEX($K:$P,ROW(),MATCH(BI$3,$K$2:$P$2,0))</f>
        <v>10</v>
      </c>
      <c r="BJ1641" s="76" cm="1">
        <f t="array" ref="BJ1641">INDEX($K:$P,ROW(),MATCH(BJ$3,$K$2:$P$2,0))</f>
        <v>10</v>
      </c>
      <c r="BK1641" s="76" cm="1">
        <f t="array" ref="BK1641">INDEX($K:$P,ROW(),MATCH(BK$3,$K$2:$P$2,0))</f>
        <v>10</v>
      </c>
      <c r="BL1641" s="76" cm="1">
        <f t="array" ref="BL1641">INDEX($K:$P,ROW(),MATCH(BL$3,$K$2:$P$2,0))</f>
        <v>10</v>
      </c>
      <c r="BM1641" s="76" cm="1">
        <f t="array" ref="BM1641">INDEX($K:$P,ROW(),MATCH(BM$3,$K$2:$P$2,0))</f>
        <v>10</v>
      </c>
      <c r="BN1641" s="76" cm="1">
        <f t="array" ref="BN1641">INDEX($K:$P,ROW(),MATCH(BN$3,$K$2:$P$2,0))</f>
        <v>10</v>
      </c>
      <c r="BO1641" s="76" cm="1">
        <f t="array" ref="BO1641">INDEX($K:$P,ROW(),MATCH(BO$3,$K$2:$P$2,0))</f>
        <v>10</v>
      </c>
      <c r="BP1641" s="76" cm="1">
        <f t="array" ref="BP1641">INDEX($K:$P,ROW(),MATCH(BP$3,$K$2:$P$2,0))</f>
        <v>10</v>
      </c>
      <c r="BQ1641" s="76" cm="1">
        <f t="array" ref="BQ1641">INDEX($K:$P,ROW(),MATCH(BQ$3,$K$2:$P$2,0))</f>
        <v>10</v>
      </c>
      <c r="BR1641" s="76" cm="1">
        <f t="array" ref="BR1641">INDEX($K:$P,ROW(),MATCH(BR$3,$K$2:$P$2,0))</f>
        <v>10</v>
      </c>
      <c r="BS1641" s="76" cm="1">
        <f t="array" ref="BS1641">INDEX($K:$P,ROW(),MATCH(BS$3,$K$2:$P$2,0))</f>
        <v>10</v>
      </c>
      <c r="BT1641" s="76" cm="1">
        <f t="array" ref="BT1641">INDEX($K:$P,ROW(),MATCH(BT$3,$K$2:$P$2,0))</f>
        <v>10</v>
      </c>
      <c r="BU1641" s="76" cm="1">
        <f t="array" ref="BU1641">INDEX($K:$P,ROW(),MATCH(BU$3,$K$2:$P$2,0))</f>
        <v>10</v>
      </c>
      <c r="BV1641" s="76" cm="1">
        <f t="array" ref="BV1641">INDEX($K:$P,ROW(),MATCH(BV$3,$K$2:$P$2,0))</f>
        <v>10</v>
      </c>
      <c r="BW1641" s="76" cm="1">
        <f t="array" ref="BW1641">INDEX($K:$P,ROW(),MATCH(BW$3,$K$2:$P$2,0))</f>
        <v>10</v>
      </c>
      <c r="BX1641" s="76" cm="1">
        <f t="array" ref="BX1641">INDEX($K:$P,ROW(),MATCH(BX$3,$K$2:$P$2,0))</f>
        <v>10</v>
      </c>
      <c r="BY1641" s="76" cm="1">
        <f t="array" ref="BY1641">INDEX($K:$P,ROW(),MATCH(BY$3,$K$2:$P$2,0))</f>
        <v>10</v>
      </c>
      <c r="BZ1641" s="76" cm="1">
        <f t="array" ref="BZ1641">INDEX($K:$P,ROW(),MATCH(BZ$3,$K$2:$P$2,0))</f>
        <v>10</v>
      </c>
      <c r="CA1641" s="76" cm="1">
        <f t="array" ref="CA1641">INDEX($K:$P,ROW(),MATCH(CA$3,$K$2:$P$2,0))</f>
        <v>10</v>
      </c>
      <c r="CB1641" s="76" cm="1">
        <f t="array" ref="CB1641">INDEX($K:$P,ROW(),MATCH(CB$3,$K$2:$P$2,0))</f>
        <v>10</v>
      </c>
      <c r="CC1641" s="76" cm="1">
        <f t="array" ref="CC1641">INDEX($K:$P,ROW(),MATCH(CC$3,$K$2:$P$2,0))</f>
        <v>10</v>
      </c>
      <c r="CD1641" s="76" cm="1">
        <f t="array" ref="CD1641">INDEX($K:$P,ROW(),MATCH(CD$3,$K$2:$P$2,0))</f>
        <v>10</v>
      </c>
      <c r="CE1641" s="76" cm="1">
        <f t="array" ref="CE1641">INDEX($K:$P,ROW(),MATCH(CE$3,$K$2:$P$2,0))</f>
        <v>10</v>
      </c>
      <c r="CF1641" s="76" cm="1">
        <f t="array" ref="CF1641">INDEX($K:$P,ROW(),MATCH(CF$3,$K$2:$P$2,0))</f>
        <v>10</v>
      </c>
      <c r="CG1641" s="76" cm="1">
        <f t="array" ref="CG1641">INDEX($K:$P,ROW(),MATCH(CG$3,$K$2:$P$2,0))</f>
        <v>10</v>
      </c>
      <c r="CH1641" s="76" cm="1">
        <f t="array" ref="CH1641">INDEX($K:$P,ROW(),MATCH(CH$3,$K$2:$P$2,0))</f>
        <v>10</v>
      </c>
      <c r="CI1641" s="76" cm="1">
        <f t="array" ref="CI1641">INDEX($K:$P,ROW(),MATCH(CI$3,$K$2:$P$2,0))</f>
        <v>10</v>
      </c>
      <c r="CJ1641" s="76" cm="1">
        <f t="array" ref="CJ1641">INDEX($K:$P,ROW(),MATCH(CJ$3,$K$2:$P$2,0))</f>
        <v>10</v>
      </c>
      <c r="CK1641" s="76" cm="1">
        <f t="array" ref="CK1641">INDEX($K:$P,ROW(),MATCH(CK$3,$K$2:$P$2,0))</f>
        <v>10</v>
      </c>
      <c r="CL1641" s="76" cm="1">
        <f t="array" ref="CL1641">INDEX($K:$P,ROW(),MATCH(CL$3,$K$2:$P$2,0))</f>
        <v>10</v>
      </c>
      <c r="CM1641" s="76" t="e" cm="1">
        <f t="array" ref="CM1641">INDEX($K:$P,ROW(),MATCH(CM$3,$K$2:$P$2,0))</f>
        <v>#N/A</v>
      </c>
      <c r="CN1641" s="76" t="e" cm="1">
        <f t="array" ref="CN1641">INDEX($K:$P,ROW(),MATCH(CN$3,$K$2:$P$2,0))</f>
        <v>#N/A</v>
      </c>
      <c r="CO1641" s="76" t="e" cm="1">
        <f t="array" ref="CO1641">INDEX($K:$P,ROW(),MATCH(CO$3,$K$2:$P$2,0))</f>
        <v>#N/A</v>
      </c>
      <c r="CP1641" s="76" t="e" cm="1">
        <f t="array" ref="CP1641">INDEX($K:$P,ROW(),MATCH(CP$3,$K$2:$P$2,0))</f>
        <v>#N/A</v>
      </c>
      <c r="CQ1641" s="76" t="e" cm="1">
        <f t="array" ref="CQ1641">INDEX($K:$P,ROW(),MATCH(CQ$3,$K$2:$P$2,0))</f>
        <v>#N/A</v>
      </c>
      <c r="CR1641" s="76" t="e" cm="1">
        <f t="array" ref="CR1641">INDEX($K:$P,ROW(),MATCH(CR$3,$K$2:$P$2,0))</f>
        <v>#N/A</v>
      </c>
      <c r="CS1641" s="76" t="e" cm="1">
        <f t="array" ref="CS1641">INDEX($K:$P,ROW(),MATCH(CS$3,$K$2:$P$2,0))</f>
        <v>#N/A</v>
      </c>
      <c r="CT1641" s="76" t="e" cm="1">
        <f t="array" ref="CT1641">INDEX($K:$P,ROW(),MATCH(CT$3,$K$2:$P$2,0))</f>
        <v>#N/A</v>
      </c>
      <c r="CU1641" s="76" t="e" cm="1">
        <f t="array" ref="CU1641">INDEX($K:$P,ROW(),MATCH(CU$3,$K$2:$P$2,0))</f>
        <v>#N/A</v>
      </c>
      <c r="CV1641" s="76" t="e" cm="1">
        <f t="array" ref="CV1641">INDEX($K:$P,ROW(),MATCH(CV$3,$K$2:$P$2,0))</f>
        <v>#N/A</v>
      </c>
      <c r="CW1641" s="76" t="e" cm="1">
        <f t="array" ref="CW1641">INDEX($K:$P,ROW(),MATCH(CW$3,$K$2:$P$2,0))</f>
        <v>#N/A</v>
      </c>
      <c r="CX1641" s="76" t="e" cm="1">
        <f t="array" ref="CX1641">INDEX($K:$P,ROW(),MATCH(CX$3,$K$2:$P$2,0))</f>
        <v>#N/A</v>
      </c>
      <c r="CY1641" s="76" t="e" cm="1">
        <f t="array" ref="CY1641">INDEX($K:$P,ROW(),MATCH(CY$3,$K$2:$P$2,0))</f>
        <v>#N/A</v>
      </c>
      <c r="CZ1641" s="76" t="e" cm="1">
        <f t="array" ref="CZ1641">INDEX($K:$P,ROW(),MATCH(CZ$3,$K$2:$P$2,0))</f>
        <v>#N/A</v>
      </c>
      <c r="DA1641" s="76" t="e" cm="1">
        <f t="array" ref="DA1641">INDEX($K:$P,ROW(),MATCH(DA$3,$K$2:$P$2,0))</f>
        <v>#N/A</v>
      </c>
      <c r="DB1641" s="76" t="e" cm="1">
        <f t="array" ref="DB1641">INDEX($K:$P,ROW(),MATCH(DB$3,$K$2:$P$2,0))</f>
        <v>#N/A</v>
      </c>
      <c r="DC1641" s="76" t="e" cm="1">
        <f t="array" ref="DC1641">INDEX($K:$P,ROW(),MATCH(DC$3,$K$2:$P$2,0))</f>
        <v>#N/A</v>
      </c>
      <c r="DD1641" s="76" t="e" cm="1">
        <f t="array" ref="DD1641">INDEX($K:$P,ROW(),MATCH(DD$3,$K$2:$P$2,0))</f>
        <v>#N/A</v>
      </c>
      <c r="DE1641" s="76" t="e" cm="1">
        <f t="array" ref="DE1641">INDEX($K:$P,ROW(),MATCH(DE$3,$K$2:$P$2,0))</f>
        <v>#N/A</v>
      </c>
      <c r="DF1641" s="76" t="e" cm="1">
        <f t="array" ref="DF1641">INDEX($K:$P,ROW(),MATCH(DF$3,$K$2:$P$2,0))</f>
        <v>#N/A</v>
      </c>
      <c r="DG1641" s="76" t="e" cm="1">
        <f t="array" ref="DG1641">INDEX($K:$P,ROW(),MATCH(DG$3,$K$2:$P$2,0))</f>
        <v>#N/A</v>
      </c>
      <c r="DH1641" s="76" t="e" cm="1">
        <f t="array" ref="DH1641">INDEX($K:$P,ROW(),MATCH(DH$3,$K$2:$P$2,0))</f>
        <v>#N/A</v>
      </c>
      <c r="DI1641" s="76" t="e" cm="1">
        <f t="array" ref="DI1641">INDEX($K:$P,ROW(),MATCH(DI$3,$K$2:$P$2,0))</f>
        <v>#N/A</v>
      </c>
      <c r="DJ1641" s="76" t="e" cm="1">
        <f t="array" ref="DJ1641">INDEX($K:$P,ROW(),MATCH(DJ$3,$K$2:$P$2,0))</f>
        <v>#N/A</v>
      </c>
      <c r="DK1641" s="76" t="e" cm="1">
        <f t="array" ref="DK1641">INDEX($K:$P,ROW(),MATCH(DK$3,$K$2:$P$2,0))</f>
        <v>#N/A</v>
      </c>
      <c r="DL1641" s="76" t="e" cm="1">
        <f t="array" ref="DL1641">INDEX($K:$P,ROW(),MATCH(DL$3,$K$2:$P$2,0))</f>
        <v>#N/A</v>
      </c>
    </row>
    <row r="1642" spans="1:116" x14ac:dyDescent="0.4">
      <c r="A1642" s="12"/>
      <c r="B1642" t="str">
        <f t="shared" si="2224"/>
        <v>1642 GMV-S</v>
      </c>
      <c r="D1642" t="s">
        <v>773</v>
      </c>
      <c r="E1642" s="8" t="str">
        <f t="shared" si="2225"/>
        <v>1642 GMV-S</v>
      </c>
      <c r="G1642" s="127" t="s">
        <v>857</v>
      </c>
      <c r="H1642" s="12"/>
      <c r="I1642" s="60"/>
      <c r="J1642" s="60"/>
      <c r="K1642" s="371">
        <f t="shared" ref="K1642:P1642" ca="1" si="2226">SUMIF($3:$3,K$2,1642:1642)</f>
        <v>600000</v>
      </c>
      <c r="L1642" s="371">
        <f t="shared" ca="1" si="2226"/>
        <v>600000</v>
      </c>
      <c r="M1642" s="371">
        <f t="shared" ca="1" si="2226"/>
        <v>600000</v>
      </c>
      <c r="N1642" s="371">
        <f t="shared" ca="1" si="2226"/>
        <v>600000</v>
      </c>
      <c r="O1642" s="371">
        <f t="shared" ca="1" si="2226"/>
        <v>600000</v>
      </c>
      <c r="P1642" s="371">
        <f t="shared" ca="1" si="2226"/>
        <v>600000</v>
      </c>
      <c r="R1642" s="13"/>
      <c r="S1642" s="371" cm="1">
        <f t="array" aca="1" ref="S1642" ca="1">+S1641*INDIRECT(S1634)</f>
        <v>50000</v>
      </c>
      <c r="T1642" s="371" cm="1">
        <f t="array" aca="1" ref="T1642" ca="1">+T1641*INDIRECT(T1634)</f>
        <v>50000</v>
      </c>
      <c r="U1642" s="371" cm="1">
        <f t="array" aca="1" ref="U1642" ca="1">+U1641*INDIRECT(U1634)</f>
        <v>50000</v>
      </c>
      <c r="V1642" s="371" cm="1">
        <f t="array" aca="1" ref="V1642" ca="1">+V1641*INDIRECT(V1634)</f>
        <v>50000</v>
      </c>
      <c r="W1642" s="371" cm="1">
        <f t="array" aca="1" ref="W1642" ca="1">+W1641*INDIRECT(W1634)</f>
        <v>50000</v>
      </c>
      <c r="X1642" s="371" cm="1">
        <f t="array" aca="1" ref="X1642" ca="1">+X1641*INDIRECT(X1634)</f>
        <v>50000</v>
      </c>
      <c r="Y1642" s="371" cm="1">
        <f t="array" aca="1" ref="Y1642" ca="1">+Y1641*INDIRECT(Y1634)</f>
        <v>50000</v>
      </c>
      <c r="Z1642" s="371" cm="1">
        <f t="array" aca="1" ref="Z1642" ca="1">+Z1641*INDIRECT(Z1634)</f>
        <v>50000</v>
      </c>
      <c r="AA1642" s="371" cm="1">
        <f t="array" aca="1" ref="AA1642" ca="1">+AA1641*INDIRECT(AA1634)</f>
        <v>50000</v>
      </c>
      <c r="AB1642" s="371" cm="1">
        <f t="array" aca="1" ref="AB1642" ca="1">+AB1641*INDIRECT(AB1634)</f>
        <v>50000</v>
      </c>
      <c r="AC1642" s="371" cm="1">
        <f t="array" aca="1" ref="AC1642" ca="1">+AC1641*INDIRECT(AC1634)</f>
        <v>50000</v>
      </c>
      <c r="AD1642" s="371" cm="1">
        <f t="array" aca="1" ref="AD1642" ca="1">+AD1641*INDIRECT(AD1634)</f>
        <v>50000</v>
      </c>
      <c r="AE1642" s="371" cm="1">
        <f t="array" aca="1" ref="AE1642" ca="1">+AE1641*INDIRECT(AE1634)</f>
        <v>50000</v>
      </c>
      <c r="AF1642" s="371" cm="1">
        <f t="array" aca="1" ref="AF1642" ca="1">+AF1641*INDIRECT(AF1634)</f>
        <v>50000</v>
      </c>
      <c r="AG1642" s="371" cm="1">
        <f t="array" aca="1" ref="AG1642" ca="1">+AG1641*INDIRECT(AG1634)</f>
        <v>50000</v>
      </c>
      <c r="AH1642" s="371" cm="1">
        <f t="array" aca="1" ref="AH1642" ca="1">+AH1641*INDIRECT(AH1634)</f>
        <v>50000</v>
      </c>
      <c r="AI1642" s="371" cm="1">
        <f t="array" aca="1" ref="AI1642" ca="1">+AI1641*INDIRECT(AI1634)</f>
        <v>50000</v>
      </c>
      <c r="AJ1642" s="371" cm="1">
        <f t="array" aca="1" ref="AJ1642" ca="1">+AJ1641*INDIRECT(AJ1634)</f>
        <v>50000</v>
      </c>
      <c r="AK1642" s="371" cm="1">
        <f t="array" aca="1" ref="AK1642" ca="1">+AK1641*INDIRECT(AK1634)</f>
        <v>50000</v>
      </c>
      <c r="AL1642" s="371" cm="1">
        <f t="array" aca="1" ref="AL1642" ca="1">+AL1641*INDIRECT(AL1634)</f>
        <v>50000</v>
      </c>
      <c r="AM1642" s="371" cm="1">
        <f t="array" aca="1" ref="AM1642" ca="1">+AM1641*INDIRECT(AM1634)</f>
        <v>50000</v>
      </c>
      <c r="AN1642" s="371" cm="1">
        <f t="array" aca="1" ref="AN1642" ca="1">+AN1641*INDIRECT(AN1634)</f>
        <v>50000</v>
      </c>
      <c r="AO1642" s="371" cm="1">
        <f t="array" aca="1" ref="AO1642" ca="1">+AO1641*INDIRECT(AO1634)</f>
        <v>50000</v>
      </c>
      <c r="AP1642" s="371" cm="1">
        <f t="array" aca="1" ref="AP1642" ca="1">+AP1641*INDIRECT(AP1634)</f>
        <v>50000</v>
      </c>
      <c r="AQ1642" s="371" cm="1">
        <f t="array" aca="1" ref="AQ1642" ca="1">+AQ1641*INDIRECT(AQ1634)</f>
        <v>50000</v>
      </c>
      <c r="AR1642" s="371" cm="1">
        <f t="array" aca="1" ref="AR1642" ca="1">+AR1641*INDIRECT(AR1634)</f>
        <v>50000</v>
      </c>
      <c r="AS1642" s="371" cm="1">
        <f t="array" aca="1" ref="AS1642" ca="1">+AS1641*INDIRECT(AS1634)</f>
        <v>50000</v>
      </c>
      <c r="AT1642" s="371" cm="1">
        <f t="array" aca="1" ref="AT1642" ca="1">+AT1641*INDIRECT(AT1634)</f>
        <v>50000</v>
      </c>
      <c r="AU1642" s="371" cm="1">
        <f t="array" aca="1" ref="AU1642" ca="1">+AU1641*INDIRECT(AU1634)</f>
        <v>50000</v>
      </c>
      <c r="AV1642" s="371" cm="1">
        <f t="array" aca="1" ref="AV1642" ca="1">+AV1641*INDIRECT(AV1634)</f>
        <v>50000</v>
      </c>
      <c r="AW1642" s="371" cm="1">
        <f t="array" aca="1" ref="AW1642" ca="1">+AW1641*INDIRECT(AW1634)</f>
        <v>50000</v>
      </c>
      <c r="AX1642" s="371" cm="1">
        <f t="array" aca="1" ref="AX1642" ca="1">+AX1641*INDIRECT(AX1634)</f>
        <v>50000</v>
      </c>
      <c r="AY1642" s="371" cm="1">
        <f t="array" aca="1" ref="AY1642" ca="1">+AY1641*INDIRECT(AY1634)</f>
        <v>50000</v>
      </c>
      <c r="AZ1642" s="371" cm="1">
        <f t="array" aca="1" ref="AZ1642" ca="1">+AZ1641*INDIRECT(AZ1634)</f>
        <v>50000</v>
      </c>
      <c r="BA1642" s="371" cm="1">
        <f t="array" aca="1" ref="BA1642" ca="1">+BA1641*INDIRECT(BA1634)</f>
        <v>50000</v>
      </c>
      <c r="BB1642" s="371" cm="1">
        <f t="array" aca="1" ref="BB1642" ca="1">+BB1641*INDIRECT(BB1634)</f>
        <v>50000</v>
      </c>
      <c r="BC1642" s="371" cm="1">
        <f t="array" aca="1" ref="BC1642" ca="1">+BC1641*INDIRECT(BC1634)</f>
        <v>50000</v>
      </c>
      <c r="BD1642" s="371" cm="1">
        <f t="array" aca="1" ref="BD1642" ca="1">+BD1641*INDIRECT(BD1634)</f>
        <v>50000</v>
      </c>
      <c r="BE1642" s="371" cm="1">
        <f t="array" aca="1" ref="BE1642" ca="1">+BE1641*INDIRECT(BE1634)</f>
        <v>50000</v>
      </c>
      <c r="BF1642" s="371" cm="1">
        <f t="array" aca="1" ref="BF1642" ca="1">+BF1641*INDIRECT(BF1634)</f>
        <v>50000</v>
      </c>
      <c r="BG1642" s="371" cm="1">
        <f t="array" aca="1" ref="BG1642" ca="1">+BG1641*INDIRECT(BG1634)</f>
        <v>50000</v>
      </c>
      <c r="BH1642" s="371" cm="1">
        <f t="array" aca="1" ref="BH1642" ca="1">+BH1641*INDIRECT(BH1634)</f>
        <v>50000</v>
      </c>
      <c r="BI1642" s="371" cm="1">
        <f t="array" aca="1" ref="BI1642" ca="1">+BI1641*INDIRECT(BI1634)</f>
        <v>50000</v>
      </c>
      <c r="BJ1642" s="371" cm="1">
        <f t="array" aca="1" ref="BJ1642" ca="1">+BJ1641*INDIRECT(BJ1634)</f>
        <v>50000</v>
      </c>
      <c r="BK1642" s="371" cm="1">
        <f t="array" aca="1" ref="BK1642" ca="1">+BK1641*INDIRECT(BK1634)</f>
        <v>50000</v>
      </c>
      <c r="BL1642" s="371" cm="1">
        <f t="array" aca="1" ref="BL1642" ca="1">+BL1641*INDIRECT(BL1634)</f>
        <v>50000</v>
      </c>
      <c r="BM1642" s="371" cm="1">
        <f t="array" aca="1" ref="BM1642" ca="1">+BM1641*INDIRECT(BM1634)</f>
        <v>50000</v>
      </c>
      <c r="BN1642" s="371" cm="1">
        <f t="array" aca="1" ref="BN1642" ca="1">+BN1641*INDIRECT(BN1634)</f>
        <v>50000</v>
      </c>
      <c r="BO1642" s="371" cm="1">
        <f t="array" aca="1" ref="BO1642" ca="1">+BO1641*INDIRECT(BO1634)</f>
        <v>50000</v>
      </c>
      <c r="BP1642" s="371" cm="1">
        <f t="array" aca="1" ref="BP1642" ca="1">+BP1641*INDIRECT(BP1634)</f>
        <v>50000</v>
      </c>
      <c r="BQ1642" s="371" cm="1">
        <f t="array" aca="1" ref="BQ1642" ca="1">+BQ1641*INDIRECT(BQ1634)</f>
        <v>50000</v>
      </c>
      <c r="BR1642" s="371" cm="1">
        <f t="array" aca="1" ref="BR1642" ca="1">+BR1641*INDIRECT(BR1634)</f>
        <v>50000</v>
      </c>
      <c r="BS1642" s="371" cm="1">
        <f t="array" aca="1" ref="BS1642" ca="1">+BS1641*INDIRECT(BS1634)</f>
        <v>50000</v>
      </c>
      <c r="BT1642" s="371" cm="1">
        <f t="array" aca="1" ref="BT1642" ca="1">+BT1641*INDIRECT(BT1634)</f>
        <v>50000</v>
      </c>
      <c r="BU1642" s="371" cm="1">
        <f t="array" aca="1" ref="BU1642" ca="1">+BU1641*INDIRECT(BU1634)</f>
        <v>50000</v>
      </c>
      <c r="BV1642" s="371" cm="1">
        <f t="array" aca="1" ref="BV1642" ca="1">+BV1641*INDIRECT(BV1634)</f>
        <v>50000</v>
      </c>
      <c r="BW1642" s="371" cm="1">
        <f t="array" aca="1" ref="BW1642" ca="1">+BW1641*INDIRECT(BW1634)</f>
        <v>50000</v>
      </c>
      <c r="BX1642" s="371" cm="1">
        <f t="array" aca="1" ref="BX1642" ca="1">+BX1641*INDIRECT(BX1634)</f>
        <v>50000</v>
      </c>
      <c r="BY1642" s="371" cm="1">
        <f t="array" aca="1" ref="BY1642" ca="1">+BY1641*INDIRECT(BY1634)</f>
        <v>50000</v>
      </c>
      <c r="BZ1642" s="371" cm="1">
        <f t="array" aca="1" ref="BZ1642" ca="1">+BZ1641*INDIRECT(BZ1634)</f>
        <v>50000</v>
      </c>
      <c r="CA1642" s="371" cm="1">
        <f t="array" aca="1" ref="CA1642" ca="1">+CA1641*INDIRECT(CA1634)</f>
        <v>50000</v>
      </c>
      <c r="CB1642" s="371" cm="1">
        <f t="array" aca="1" ref="CB1642" ca="1">+CB1641*INDIRECT(CB1634)</f>
        <v>50000</v>
      </c>
      <c r="CC1642" s="371" cm="1">
        <f t="array" aca="1" ref="CC1642" ca="1">+CC1641*INDIRECT(CC1634)</f>
        <v>50000</v>
      </c>
      <c r="CD1642" s="371" cm="1">
        <f t="array" aca="1" ref="CD1642" ca="1">+CD1641*INDIRECT(CD1634)</f>
        <v>50000</v>
      </c>
      <c r="CE1642" s="371" cm="1">
        <f t="array" aca="1" ref="CE1642" ca="1">+CE1641*INDIRECT(CE1634)</f>
        <v>50000</v>
      </c>
      <c r="CF1642" s="371" cm="1">
        <f t="array" aca="1" ref="CF1642" ca="1">+CF1641*INDIRECT(CF1634)</f>
        <v>50000</v>
      </c>
      <c r="CG1642" s="371" cm="1">
        <f t="array" aca="1" ref="CG1642" ca="1">+CG1641*INDIRECT(CG1634)</f>
        <v>50000</v>
      </c>
      <c r="CH1642" s="371" cm="1">
        <f t="array" aca="1" ref="CH1642" ca="1">+CH1641*INDIRECT(CH1634)</f>
        <v>50000</v>
      </c>
      <c r="CI1642" s="371" cm="1">
        <f t="array" aca="1" ref="CI1642" ca="1">+CI1641*INDIRECT(CI1634)</f>
        <v>50000</v>
      </c>
      <c r="CJ1642" s="371" cm="1">
        <f t="array" aca="1" ref="CJ1642" ca="1">+CJ1641*INDIRECT(CJ1634)</f>
        <v>50000</v>
      </c>
      <c r="CK1642" s="371" cm="1">
        <f t="array" aca="1" ref="CK1642" ca="1">+CK1641*INDIRECT(CK1634)</f>
        <v>50000</v>
      </c>
      <c r="CL1642" s="371" cm="1">
        <f t="array" aca="1" ref="CL1642" ca="1">+CL1641*INDIRECT(CL1634)</f>
        <v>50000</v>
      </c>
      <c r="CM1642" s="371" t="e" cm="1">
        <f t="array" aca="1" ref="CM1642" ca="1">+CM1641*INDIRECT(CM1634)</f>
        <v>#N/A</v>
      </c>
      <c r="CN1642" s="371" t="e" cm="1">
        <f t="array" aca="1" ref="CN1642" ca="1">+CN1641*INDIRECT(CN1634)</f>
        <v>#N/A</v>
      </c>
      <c r="CO1642" s="371" t="e" cm="1">
        <f t="array" aca="1" ref="CO1642" ca="1">+CO1641*INDIRECT(CO1634)</f>
        <v>#N/A</v>
      </c>
      <c r="CP1642" s="371" t="e" cm="1">
        <f t="array" aca="1" ref="CP1642" ca="1">+CP1641*INDIRECT(CP1634)</f>
        <v>#N/A</v>
      </c>
      <c r="CQ1642" s="371" t="e" cm="1">
        <f t="array" aca="1" ref="CQ1642" ca="1">+CQ1641*INDIRECT(CQ1634)</f>
        <v>#N/A</v>
      </c>
      <c r="CR1642" s="371" t="e" cm="1">
        <f t="array" aca="1" ref="CR1642" ca="1">+CR1641*INDIRECT(CR1634)</f>
        <v>#N/A</v>
      </c>
      <c r="CS1642" s="371" t="e" cm="1">
        <f t="array" aca="1" ref="CS1642" ca="1">+CS1641*INDIRECT(CS1634)</f>
        <v>#N/A</v>
      </c>
      <c r="CT1642" s="371" t="e" cm="1">
        <f t="array" aca="1" ref="CT1642" ca="1">+CT1641*INDIRECT(CT1634)</f>
        <v>#N/A</v>
      </c>
      <c r="CU1642" s="371" t="e" cm="1">
        <f t="array" aca="1" ref="CU1642" ca="1">+CU1641*INDIRECT(CU1634)</f>
        <v>#N/A</v>
      </c>
      <c r="CV1642" s="371" t="e" cm="1">
        <f t="array" aca="1" ref="CV1642" ca="1">+CV1641*INDIRECT(CV1634)</f>
        <v>#N/A</v>
      </c>
      <c r="CW1642" s="371" t="e" cm="1">
        <f t="array" aca="1" ref="CW1642" ca="1">+CW1641*INDIRECT(CW1634)</f>
        <v>#N/A</v>
      </c>
      <c r="CX1642" s="371" t="e" cm="1">
        <f t="array" aca="1" ref="CX1642" ca="1">+CX1641*INDIRECT(CX1634)</f>
        <v>#N/A</v>
      </c>
      <c r="CY1642" s="371" t="e" cm="1">
        <f t="array" aca="1" ref="CY1642" ca="1">+CY1641*INDIRECT(CY1634)</f>
        <v>#N/A</v>
      </c>
      <c r="CZ1642" s="371" t="e" cm="1">
        <f t="array" aca="1" ref="CZ1642" ca="1">+CZ1641*INDIRECT(CZ1634)</f>
        <v>#N/A</v>
      </c>
      <c r="DA1642" s="371" t="e" cm="1">
        <f t="array" aca="1" ref="DA1642" ca="1">+DA1641*INDIRECT(DA1634)</f>
        <v>#N/A</v>
      </c>
      <c r="DB1642" s="371" t="e" cm="1">
        <f t="array" aca="1" ref="DB1642" ca="1">+DB1641*INDIRECT(DB1634)</f>
        <v>#N/A</v>
      </c>
      <c r="DC1642" s="371" t="e" cm="1">
        <f t="array" aca="1" ref="DC1642" ca="1">+DC1641*INDIRECT(DC1634)</f>
        <v>#N/A</v>
      </c>
      <c r="DD1642" s="371" t="e" cm="1">
        <f t="array" aca="1" ref="DD1642" ca="1">+DD1641*INDIRECT(DD1634)</f>
        <v>#N/A</v>
      </c>
      <c r="DE1642" s="371" t="e" cm="1">
        <f t="array" aca="1" ref="DE1642" ca="1">+DE1641*INDIRECT(DE1634)</f>
        <v>#N/A</v>
      </c>
      <c r="DF1642" s="371" t="e" cm="1">
        <f t="array" aca="1" ref="DF1642" ca="1">+DF1641*INDIRECT(DF1634)</f>
        <v>#N/A</v>
      </c>
      <c r="DG1642" s="371" t="e" cm="1">
        <f t="array" aca="1" ref="DG1642" ca="1">+DG1641*INDIRECT(DG1634)</f>
        <v>#N/A</v>
      </c>
      <c r="DH1642" s="371" t="e" cm="1">
        <f t="array" aca="1" ref="DH1642" ca="1">+DH1641*INDIRECT(DH1634)</f>
        <v>#N/A</v>
      </c>
      <c r="DI1642" s="371" t="e" cm="1">
        <f t="array" aca="1" ref="DI1642" ca="1">+DI1641*INDIRECT(DI1634)</f>
        <v>#N/A</v>
      </c>
      <c r="DJ1642" s="371" t="e" cm="1">
        <f t="array" aca="1" ref="DJ1642" ca="1">+DJ1641*INDIRECT(DJ1634)</f>
        <v>#N/A</v>
      </c>
      <c r="DK1642" s="371" t="e" cm="1">
        <f t="array" aca="1" ref="DK1642" ca="1">+DK1641*INDIRECT(DK1634)</f>
        <v>#N/A</v>
      </c>
      <c r="DL1642" s="371" t="e" cm="1">
        <f t="array" aca="1" ref="DL1642" ca="1">+DL1641*INDIRECT(DL1634)</f>
        <v>#N/A</v>
      </c>
    </row>
    <row r="1643" spans="1:116" x14ac:dyDescent="0.4">
      <c r="A1643" s="12"/>
      <c r="B1643" t="str">
        <f t="shared" si="2224"/>
        <v>1643 GMV-S</v>
      </c>
      <c r="C1643" t="s">
        <v>80</v>
      </c>
      <c r="D1643" t="s">
        <v>773</v>
      </c>
      <c r="E1643" s="8" t="str">
        <f t="shared" si="2225"/>
        <v>1643 GMV-S</v>
      </c>
      <c r="G1643" s="145" t="str">
        <f>+"Avg. transaction amount per "&amp;G1632</f>
        <v>Avg. transaction amount per primary unit</v>
      </c>
      <c r="H1643" s="12"/>
      <c r="I1643" s="60"/>
      <c r="J1643" s="60"/>
      <c r="K1643" s="18">
        <v>1000</v>
      </c>
      <c r="L1643" s="18">
        <v>1000</v>
      </c>
      <c r="M1643" s="18">
        <v>1000</v>
      </c>
      <c r="N1643" s="18">
        <v>1000</v>
      </c>
      <c r="O1643" s="18">
        <v>1000</v>
      </c>
      <c r="P1643" s="18">
        <v>1000</v>
      </c>
      <c r="R1643" s="13"/>
      <c r="S1643" s="147" cm="1">
        <f t="array" ref="S1643">INDEX($K:$P,ROW(),MATCH(S$3,$K$2:$P$2,0))</f>
        <v>1000</v>
      </c>
      <c r="T1643" s="147" cm="1">
        <f t="array" ref="T1643">INDEX($K:$P,ROW(),MATCH(T$3,$K$2:$P$2,0))</f>
        <v>1000</v>
      </c>
      <c r="U1643" s="147" cm="1">
        <f t="array" ref="U1643">INDEX($K:$P,ROW(),MATCH(U$3,$K$2:$P$2,0))</f>
        <v>1000</v>
      </c>
      <c r="V1643" s="147" cm="1">
        <f t="array" ref="V1643">INDEX($K:$P,ROW(),MATCH(V$3,$K$2:$P$2,0))</f>
        <v>1000</v>
      </c>
      <c r="W1643" s="147" cm="1">
        <f t="array" ref="W1643">INDEX($K:$P,ROW(),MATCH(W$3,$K$2:$P$2,0))</f>
        <v>1000</v>
      </c>
      <c r="X1643" s="147" cm="1">
        <f t="array" ref="X1643">INDEX($K:$P,ROW(),MATCH(X$3,$K$2:$P$2,0))</f>
        <v>1000</v>
      </c>
      <c r="Y1643" s="147" cm="1">
        <f t="array" ref="Y1643">INDEX($K:$P,ROW(),MATCH(Y$3,$K$2:$P$2,0))</f>
        <v>1000</v>
      </c>
      <c r="Z1643" s="147" cm="1">
        <f t="array" ref="Z1643">INDEX($K:$P,ROW(),MATCH(Z$3,$K$2:$P$2,0))</f>
        <v>1000</v>
      </c>
      <c r="AA1643" s="147" cm="1">
        <f t="array" ref="AA1643">INDEX($K:$P,ROW(),MATCH(AA$3,$K$2:$P$2,0))</f>
        <v>1000</v>
      </c>
      <c r="AB1643" s="147" cm="1">
        <f t="array" ref="AB1643">INDEX($K:$P,ROW(),MATCH(AB$3,$K$2:$P$2,0))</f>
        <v>1000</v>
      </c>
      <c r="AC1643" s="147" cm="1">
        <f t="array" ref="AC1643">INDEX($K:$P,ROW(),MATCH(AC$3,$K$2:$P$2,0))</f>
        <v>1000</v>
      </c>
      <c r="AD1643" s="147" cm="1">
        <f t="array" ref="AD1643">INDEX($K:$P,ROW(),MATCH(AD$3,$K$2:$P$2,0))</f>
        <v>1000</v>
      </c>
      <c r="AE1643" s="147" cm="1">
        <f t="array" ref="AE1643">INDEX($K:$P,ROW(),MATCH(AE$3,$K$2:$P$2,0))</f>
        <v>1000</v>
      </c>
      <c r="AF1643" s="147" cm="1">
        <f t="array" ref="AF1643">INDEX($K:$P,ROW(),MATCH(AF$3,$K$2:$P$2,0))</f>
        <v>1000</v>
      </c>
      <c r="AG1643" s="147" cm="1">
        <f t="array" ref="AG1643">INDEX($K:$P,ROW(),MATCH(AG$3,$K$2:$P$2,0))</f>
        <v>1000</v>
      </c>
      <c r="AH1643" s="147" cm="1">
        <f t="array" ref="AH1643">INDEX($K:$P,ROW(),MATCH(AH$3,$K$2:$P$2,0))</f>
        <v>1000</v>
      </c>
      <c r="AI1643" s="147" cm="1">
        <f t="array" ref="AI1643">INDEX($K:$P,ROW(),MATCH(AI$3,$K$2:$P$2,0))</f>
        <v>1000</v>
      </c>
      <c r="AJ1643" s="147" cm="1">
        <f t="array" ref="AJ1643">INDEX($K:$P,ROW(),MATCH(AJ$3,$K$2:$P$2,0))</f>
        <v>1000</v>
      </c>
      <c r="AK1643" s="147" cm="1">
        <f t="array" ref="AK1643">INDEX($K:$P,ROW(),MATCH(AK$3,$K$2:$P$2,0))</f>
        <v>1000</v>
      </c>
      <c r="AL1643" s="147" cm="1">
        <f t="array" ref="AL1643">INDEX($K:$P,ROW(),MATCH(AL$3,$K$2:$P$2,0))</f>
        <v>1000</v>
      </c>
      <c r="AM1643" s="147" cm="1">
        <f t="array" ref="AM1643">INDEX($K:$P,ROW(),MATCH(AM$3,$K$2:$P$2,0))</f>
        <v>1000</v>
      </c>
      <c r="AN1643" s="147" cm="1">
        <f t="array" ref="AN1643">INDEX($K:$P,ROW(),MATCH(AN$3,$K$2:$P$2,0))</f>
        <v>1000</v>
      </c>
      <c r="AO1643" s="147" cm="1">
        <f t="array" ref="AO1643">INDEX($K:$P,ROW(),MATCH(AO$3,$K$2:$P$2,0))</f>
        <v>1000</v>
      </c>
      <c r="AP1643" s="147" cm="1">
        <f t="array" ref="AP1643">INDEX($K:$P,ROW(),MATCH(AP$3,$K$2:$P$2,0))</f>
        <v>1000</v>
      </c>
      <c r="AQ1643" s="147" cm="1">
        <f t="array" ref="AQ1643">INDEX($K:$P,ROW(),MATCH(AQ$3,$K$2:$P$2,0))</f>
        <v>1000</v>
      </c>
      <c r="AR1643" s="147" cm="1">
        <f t="array" ref="AR1643">INDEX($K:$P,ROW(),MATCH(AR$3,$K$2:$P$2,0))</f>
        <v>1000</v>
      </c>
      <c r="AS1643" s="147" cm="1">
        <f t="array" ref="AS1643">INDEX($K:$P,ROW(),MATCH(AS$3,$K$2:$P$2,0))</f>
        <v>1000</v>
      </c>
      <c r="AT1643" s="147" cm="1">
        <f t="array" ref="AT1643">INDEX($K:$P,ROW(),MATCH(AT$3,$K$2:$P$2,0))</f>
        <v>1000</v>
      </c>
      <c r="AU1643" s="147" cm="1">
        <f t="array" ref="AU1643">INDEX($K:$P,ROW(),MATCH(AU$3,$K$2:$P$2,0))</f>
        <v>1000</v>
      </c>
      <c r="AV1643" s="147" cm="1">
        <f t="array" ref="AV1643">INDEX($K:$P,ROW(),MATCH(AV$3,$K$2:$P$2,0))</f>
        <v>1000</v>
      </c>
      <c r="AW1643" s="147" cm="1">
        <f t="array" ref="AW1643">INDEX($K:$P,ROW(),MATCH(AW$3,$K$2:$P$2,0))</f>
        <v>1000</v>
      </c>
      <c r="AX1643" s="147" cm="1">
        <f t="array" ref="AX1643">INDEX($K:$P,ROW(),MATCH(AX$3,$K$2:$P$2,0))</f>
        <v>1000</v>
      </c>
      <c r="AY1643" s="147" cm="1">
        <f t="array" ref="AY1643">INDEX($K:$P,ROW(),MATCH(AY$3,$K$2:$P$2,0))</f>
        <v>1000</v>
      </c>
      <c r="AZ1643" s="147" cm="1">
        <f t="array" ref="AZ1643">INDEX($K:$P,ROW(),MATCH(AZ$3,$K$2:$P$2,0))</f>
        <v>1000</v>
      </c>
      <c r="BA1643" s="147" cm="1">
        <f t="array" ref="BA1643">INDEX($K:$P,ROW(),MATCH(BA$3,$K$2:$P$2,0))</f>
        <v>1000</v>
      </c>
      <c r="BB1643" s="147" cm="1">
        <f t="array" ref="BB1643">INDEX($K:$P,ROW(),MATCH(BB$3,$K$2:$P$2,0))</f>
        <v>1000</v>
      </c>
      <c r="BC1643" s="147" cm="1">
        <f t="array" ref="BC1643">INDEX($K:$P,ROW(),MATCH(BC$3,$K$2:$P$2,0))</f>
        <v>1000</v>
      </c>
      <c r="BD1643" s="147" cm="1">
        <f t="array" ref="BD1643">INDEX($K:$P,ROW(),MATCH(BD$3,$K$2:$P$2,0))</f>
        <v>1000</v>
      </c>
      <c r="BE1643" s="147" cm="1">
        <f t="array" ref="BE1643">INDEX($K:$P,ROW(),MATCH(BE$3,$K$2:$P$2,0))</f>
        <v>1000</v>
      </c>
      <c r="BF1643" s="147" cm="1">
        <f t="array" ref="BF1643">INDEX($K:$P,ROW(),MATCH(BF$3,$K$2:$P$2,0))</f>
        <v>1000</v>
      </c>
      <c r="BG1643" s="147" cm="1">
        <f t="array" ref="BG1643">INDEX($K:$P,ROW(),MATCH(BG$3,$K$2:$P$2,0))</f>
        <v>1000</v>
      </c>
      <c r="BH1643" s="147" cm="1">
        <f t="array" ref="BH1643">INDEX($K:$P,ROW(),MATCH(BH$3,$K$2:$P$2,0))</f>
        <v>1000</v>
      </c>
      <c r="BI1643" s="147" cm="1">
        <f t="array" ref="BI1643">INDEX($K:$P,ROW(),MATCH(BI$3,$K$2:$P$2,0))</f>
        <v>1000</v>
      </c>
      <c r="BJ1643" s="147" cm="1">
        <f t="array" ref="BJ1643">INDEX($K:$P,ROW(),MATCH(BJ$3,$K$2:$P$2,0))</f>
        <v>1000</v>
      </c>
      <c r="BK1643" s="147" cm="1">
        <f t="array" ref="BK1643">INDEX($K:$P,ROW(),MATCH(BK$3,$K$2:$P$2,0))</f>
        <v>1000</v>
      </c>
      <c r="BL1643" s="147" cm="1">
        <f t="array" ref="BL1643">INDEX($K:$P,ROW(),MATCH(BL$3,$K$2:$P$2,0))</f>
        <v>1000</v>
      </c>
      <c r="BM1643" s="147" cm="1">
        <f t="array" ref="BM1643">INDEX($K:$P,ROW(),MATCH(BM$3,$K$2:$P$2,0))</f>
        <v>1000</v>
      </c>
      <c r="BN1643" s="147" cm="1">
        <f t="array" ref="BN1643">INDEX($K:$P,ROW(),MATCH(BN$3,$K$2:$P$2,0))</f>
        <v>1000</v>
      </c>
      <c r="BO1643" s="147" cm="1">
        <f t="array" ref="BO1643">INDEX($K:$P,ROW(),MATCH(BO$3,$K$2:$P$2,0))</f>
        <v>1000</v>
      </c>
      <c r="BP1643" s="147" cm="1">
        <f t="array" ref="BP1643">INDEX($K:$P,ROW(),MATCH(BP$3,$K$2:$P$2,0))</f>
        <v>1000</v>
      </c>
      <c r="BQ1643" s="147" cm="1">
        <f t="array" ref="BQ1643">INDEX($K:$P,ROW(),MATCH(BQ$3,$K$2:$P$2,0))</f>
        <v>1000</v>
      </c>
      <c r="BR1643" s="147" cm="1">
        <f t="array" ref="BR1643">INDEX($K:$P,ROW(),MATCH(BR$3,$K$2:$P$2,0))</f>
        <v>1000</v>
      </c>
      <c r="BS1643" s="147" cm="1">
        <f t="array" ref="BS1643">INDEX($K:$P,ROW(),MATCH(BS$3,$K$2:$P$2,0))</f>
        <v>1000</v>
      </c>
      <c r="BT1643" s="147" cm="1">
        <f t="array" ref="BT1643">INDEX($K:$P,ROW(),MATCH(BT$3,$K$2:$P$2,0))</f>
        <v>1000</v>
      </c>
      <c r="BU1643" s="147" cm="1">
        <f t="array" ref="BU1643">INDEX($K:$P,ROW(),MATCH(BU$3,$K$2:$P$2,0))</f>
        <v>1000</v>
      </c>
      <c r="BV1643" s="147" cm="1">
        <f t="array" ref="BV1643">INDEX($K:$P,ROW(),MATCH(BV$3,$K$2:$P$2,0))</f>
        <v>1000</v>
      </c>
      <c r="BW1643" s="147" cm="1">
        <f t="array" ref="BW1643">INDEX($K:$P,ROW(),MATCH(BW$3,$K$2:$P$2,0))</f>
        <v>1000</v>
      </c>
      <c r="BX1643" s="147" cm="1">
        <f t="array" ref="BX1643">INDEX($K:$P,ROW(),MATCH(BX$3,$K$2:$P$2,0))</f>
        <v>1000</v>
      </c>
      <c r="BY1643" s="147" cm="1">
        <f t="array" ref="BY1643">INDEX($K:$P,ROW(),MATCH(BY$3,$K$2:$P$2,0))</f>
        <v>1000</v>
      </c>
      <c r="BZ1643" s="147" cm="1">
        <f t="array" ref="BZ1643">INDEX($K:$P,ROW(),MATCH(BZ$3,$K$2:$P$2,0))</f>
        <v>1000</v>
      </c>
      <c r="CA1643" s="147" cm="1">
        <f t="array" ref="CA1643">INDEX($K:$P,ROW(),MATCH(CA$3,$K$2:$P$2,0))</f>
        <v>1000</v>
      </c>
      <c r="CB1643" s="147" cm="1">
        <f t="array" ref="CB1643">INDEX($K:$P,ROW(),MATCH(CB$3,$K$2:$P$2,0))</f>
        <v>1000</v>
      </c>
      <c r="CC1643" s="147" cm="1">
        <f t="array" ref="CC1643">INDEX($K:$P,ROW(),MATCH(CC$3,$K$2:$P$2,0))</f>
        <v>1000</v>
      </c>
      <c r="CD1643" s="147" cm="1">
        <f t="array" ref="CD1643">INDEX($K:$P,ROW(),MATCH(CD$3,$K$2:$P$2,0))</f>
        <v>1000</v>
      </c>
      <c r="CE1643" s="147" cm="1">
        <f t="array" ref="CE1643">INDEX($K:$P,ROW(),MATCH(CE$3,$K$2:$P$2,0))</f>
        <v>1000</v>
      </c>
      <c r="CF1643" s="147" cm="1">
        <f t="array" ref="CF1643">INDEX($K:$P,ROW(),MATCH(CF$3,$K$2:$P$2,0))</f>
        <v>1000</v>
      </c>
      <c r="CG1643" s="147" cm="1">
        <f t="array" ref="CG1643">INDEX($K:$P,ROW(),MATCH(CG$3,$K$2:$P$2,0))</f>
        <v>1000</v>
      </c>
      <c r="CH1643" s="147" cm="1">
        <f t="array" ref="CH1643">INDEX($K:$P,ROW(),MATCH(CH$3,$K$2:$P$2,0))</f>
        <v>1000</v>
      </c>
      <c r="CI1643" s="147" cm="1">
        <f t="array" ref="CI1643">INDEX($K:$P,ROW(),MATCH(CI$3,$K$2:$P$2,0))</f>
        <v>1000</v>
      </c>
      <c r="CJ1643" s="147" cm="1">
        <f t="array" ref="CJ1643">INDEX($K:$P,ROW(),MATCH(CJ$3,$K$2:$P$2,0))</f>
        <v>1000</v>
      </c>
      <c r="CK1643" s="147" cm="1">
        <f t="array" ref="CK1643">INDEX($K:$P,ROW(),MATCH(CK$3,$K$2:$P$2,0))</f>
        <v>1000</v>
      </c>
      <c r="CL1643" s="147" cm="1">
        <f t="array" ref="CL1643">INDEX($K:$P,ROW(),MATCH(CL$3,$K$2:$P$2,0))</f>
        <v>1000</v>
      </c>
      <c r="CM1643" s="147" t="e" cm="1">
        <f t="array" ref="CM1643">INDEX($K:$P,ROW(),MATCH(CM$3,$K$2:$P$2,0))</f>
        <v>#N/A</v>
      </c>
      <c r="CN1643" s="147" t="e" cm="1">
        <f t="array" ref="CN1643">INDEX($K:$P,ROW(),MATCH(CN$3,$K$2:$P$2,0))</f>
        <v>#N/A</v>
      </c>
      <c r="CO1643" s="147" t="e" cm="1">
        <f t="array" ref="CO1643">INDEX($K:$P,ROW(),MATCH(CO$3,$K$2:$P$2,0))</f>
        <v>#N/A</v>
      </c>
      <c r="CP1643" s="147" t="e" cm="1">
        <f t="array" ref="CP1643">INDEX($K:$P,ROW(),MATCH(CP$3,$K$2:$P$2,0))</f>
        <v>#N/A</v>
      </c>
      <c r="CQ1643" s="147" t="e" cm="1">
        <f t="array" ref="CQ1643">INDEX($K:$P,ROW(),MATCH(CQ$3,$K$2:$P$2,0))</f>
        <v>#N/A</v>
      </c>
      <c r="CR1643" s="147" t="e" cm="1">
        <f t="array" ref="CR1643">INDEX($K:$P,ROW(),MATCH(CR$3,$K$2:$P$2,0))</f>
        <v>#N/A</v>
      </c>
      <c r="CS1643" s="147" t="e" cm="1">
        <f t="array" ref="CS1643">INDEX($K:$P,ROW(),MATCH(CS$3,$K$2:$P$2,0))</f>
        <v>#N/A</v>
      </c>
      <c r="CT1643" s="147" t="e" cm="1">
        <f t="array" ref="CT1643">INDEX($K:$P,ROW(),MATCH(CT$3,$K$2:$P$2,0))</f>
        <v>#N/A</v>
      </c>
      <c r="CU1643" s="147" t="e" cm="1">
        <f t="array" ref="CU1643">INDEX($K:$P,ROW(),MATCH(CU$3,$K$2:$P$2,0))</f>
        <v>#N/A</v>
      </c>
      <c r="CV1643" s="147" t="e" cm="1">
        <f t="array" ref="CV1643">INDEX($K:$P,ROW(),MATCH(CV$3,$K$2:$P$2,0))</f>
        <v>#N/A</v>
      </c>
      <c r="CW1643" s="147" t="e" cm="1">
        <f t="array" ref="CW1643">INDEX($K:$P,ROW(),MATCH(CW$3,$K$2:$P$2,0))</f>
        <v>#N/A</v>
      </c>
      <c r="CX1643" s="147" t="e" cm="1">
        <f t="array" ref="CX1643">INDEX($K:$P,ROW(),MATCH(CX$3,$K$2:$P$2,0))</f>
        <v>#N/A</v>
      </c>
      <c r="CY1643" s="147" t="e" cm="1">
        <f t="array" ref="CY1643">INDEX($K:$P,ROW(),MATCH(CY$3,$K$2:$P$2,0))</f>
        <v>#N/A</v>
      </c>
      <c r="CZ1643" s="147" t="e" cm="1">
        <f t="array" ref="CZ1643">INDEX($K:$P,ROW(),MATCH(CZ$3,$K$2:$P$2,0))</f>
        <v>#N/A</v>
      </c>
      <c r="DA1643" s="147" t="e" cm="1">
        <f t="array" ref="DA1643">INDEX($K:$P,ROW(),MATCH(DA$3,$K$2:$P$2,0))</f>
        <v>#N/A</v>
      </c>
      <c r="DB1643" s="147" t="e" cm="1">
        <f t="array" ref="DB1643">INDEX($K:$P,ROW(),MATCH(DB$3,$K$2:$P$2,0))</f>
        <v>#N/A</v>
      </c>
      <c r="DC1643" s="147" t="e" cm="1">
        <f t="array" ref="DC1643">INDEX($K:$P,ROW(),MATCH(DC$3,$K$2:$P$2,0))</f>
        <v>#N/A</v>
      </c>
      <c r="DD1643" s="147" t="e" cm="1">
        <f t="array" ref="DD1643">INDEX($K:$P,ROW(),MATCH(DD$3,$K$2:$P$2,0))</f>
        <v>#N/A</v>
      </c>
      <c r="DE1643" s="147" t="e" cm="1">
        <f t="array" ref="DE1643">INDEX($K:$P,ROW(),MATCH(DE$3,$K$2:$P$2,0))</f>
        <v>#N/A</v>
      </c>
      <c r="DF1643" s="147" t="e" cm="1">
        <f t="array" ref="DF1643">INDEX($K:$P,ROW(),MATCH(DF$3,$K$2:$P$2,0))</f>
        <v>#N/A</v>
      </c>
      <c r="DG1643" s="147" t="e" cm="1">
        <f t="array" ref="DG1643">INDEX($K:$P,ROW(),MATCH(DG$3,$K$2:$P$2,0))</f>
        <v>#N/A</v>
      </c>
      <c r="DH1643" s="147" t="e" cm="1">
        <f t="array" ref="DH1643">INDEX($K:$P,ROW(),MATCH(DH$3,$K$2:$P$2,0))</f>
        <v>#N/A</v>
      </c>
      <c r="DI1643" s="147" t="e" cm="1">
        <f t="array" ref="DI1643">INDEX($K:$P,ROW(),MATCH(DI$3,$K$2:$P$2,0))</f>
        <v>#N/A</v>
      </c>
      <c r="DJ1643" s="147" t="e" cm="1">
        <f t="array" ref="DJ1643">INDEX($K:$P,ROW(),MATCH(DJ$3,$K$2:$P$2,0))</f>
        <v>#N/A</v>
      </c>
      <c r="DK1643" s="147" t="e" cm="1">
        <f t="array" ref="DK1643">INDEX($K:$P,ROW(),MATCH(DK$3,$K$2:$P$2,0))</f>
        <v>#N/A</v>
      </c>
      <c r="DL1643" s="147" t="e" cm="1">
        <f t="array" ref="DL1643">INDEX($K:$P,ROW(),MATCH(DL$3,$K$2:$P$2,0))</f>
        <v>#N/A</v>
      </c>
    </row>
    <row r="1644" spans="1:116" x14ac:dyDescent="0.4">
      <c r="B1644" t="str">
        <f t="shared" si="2224"/>
        <v>1644 GMV-S</v>
      </c>
      <c r="C1644" t="s">
        <v>80</v>
      </c>
      <c r="D1644" t="s">
        <v>773</v>
      </c>
      <c r="E1644" s="8" t="str">
        <f t="shared" ref="E1644:E1655" si="2227">ROW()&amp;" "&amp;D1644</f>
        <v>1644 GMV-S</v>
      </c>
      <c r="G1644" s="126" t="s">
        <v>78</v>
      </c>
      <c r="K1644" s="118">
        <f t="shared" ref="K1644:P1644" ca="1" si="2228">SUMIF($3:$3,K$2,1644:1644)</f>
        <v>600000000</v>
      </c>
      <c r="L1644" s="118">
        <f t="shared" ca="1" si="2228"/>
        <v>600000000</v>
      </c>
      <c r="M1644" s="118">
        <f t="shared" ca="1" si="2228"/>
        <v>600000000</v>
      </c>
      <c r="N1644" s="118">
        <f t="shared" ca="1" si="2228"/>
        <v>600000000</v>
      </c>
      <c r="O1644" s="118">
        <f t="shared" ca="1" si="2228"/>
        <v>600000000</v>
      </c>
      <c r="P1644" s="118">
        <f t="shared" ca="1" si="2228"/>
        <v>600000000</v>
      </c>
      <c r="R1644" s="24"/>
      <c r="S1644" s="370">
        <f ca="1">+S1642*S1643</f>
        <v>50000000</v>
      </c>
      <c r="T1644" s="370">
        <f t="shared" ref="T1644:CE1644" ca="1" si="2229">+T1642*T1643</f>
        <v>50000000</v>
      </c>
      <c r="U1644" s="370">
        <f t="shared" ca="1" si="2229"/>
        <v>50000000</v>
      </c>
      <c r="V1644" s="370">
        <f t="shared" ca="1" si="2229"/>
        <v>50000000</v>
      </c>
      <c r="W1644" s="370">
        <f t="shared" ca="1" si="2229"/>
        <v>50000000</v>
      </c>
      <c r="X1644" s="370">
        <f t="shared" ca="1" si="2229"/>
        <v>50000000</v>
      </c>
      <c r="Y1644" s="370">
        <f t="shared" ca="1" si="2229"/>
        <v>50000000</v>
      </c>
      <c r="Z1644" s="370">
        <f t="shared" ca="1" si="2229"/>
        <v>50000000</v>
      </c>
      <c r="AA1644" s="370">
        <f t="shared" ca="1" si="2229"/>
        <v>50000000</v>
      </c>
      <c r="AB1644" s="370">
        <f t="shared" ca="1" si="2229"/>
        <v>50000000</v>
      </c>
      <c r="AC1644" s="370">
        <f t="shared" ca="1" si="2229"/>
        <v>50000000</v>
      </c>
      <c r="AD1644" s="370">
        <f t="shared" ca="1" si="2229"/>
        <v>50000000</v>
      </c>
      <c r="AE1644" s="370">
        <f t="shared" ca="1" si="2229"/>
        <v>50000000</v>
      </c>
      <c r="AF1644" s="370">
        <f t="shared" ca="1" si="2229"/>
        <v>50000000</v>
      </c>
      <c r="AG1644" s="370">
        <f t="shared" ca="1" si="2229"/>
        <v>50000000</v>
      </c>
      <c r="AH1644" s="370">
        <f t="shared" ca="1" si="2229"/>
        <v>50000000</v>
      </c>
      <c r="AI1644" s="370">
        <f t="shared" ca="1" si="2229"/>
        <v>50000000</v>
      </c>
      <c r="AJ1644" s="370">
        <f t="shared" ca="1" si="2229"/>
        <v>50000000</v>
      </c>
      <c r="AK1644" s="370">
        <f t="shared" ca="1" si="2229"/>
        <v>50000000</v>
      </c>
      <c r="AL1644" s="370">
        <f t="shared" ca="1" si="2229"/>
        <v>50000000</v>
      </c>
      <c r="AM1644" s="370">
        <f t="shared" ca="1" si="2229"/>
        <v>50000000</v>
      </c>
      <c r="AN1644" s="370">
        <f t="shared" ca="1" si="2229"/>
        <v>50000000</v>
      </c>
      <c r="AO1644" s="370">
        <f t="shared" ca="1" si="2229"/>
        <v>50000000</v>
      </c>
      <c r="AP1644" s="370">
        <f t="shared" ca="1" si="2229"/>
        <v>50000000</v>
      </c>
      <c r="AQ1644" s="370">
        <f t="shared" ca="1" si="2229"/>
        <v>50000000</v>
      </c>
      <c r="AR1644" s="370">
        <f t="shared" ca="1" si="2229"/>
        <v>50000000</v>
      </c>
      <c r="AS1644" s="370">
        <f t="shared" ca="1" si="2229"/>
        <v>50000000</v>
      </c>
      <c r="AT1644" s="370">
        <f t="shared" ca="1" si="2229"/>
        <v>50000000</v>
      </c>
      <c r="AU1644" s="370">
        <f t="shared" ca="1" si="2229"/>
        <v>50000000</v>
      </c>
      <c r="AV1644" s="370">
        <f t="shared" ca="1" si="2229"/>
        <v>50000000</v>
      </c>
      <c r="AW1644" s="370">
        <f t="shared" ca="1" si="2229"/>
        <v>50000000</v>
      </c>
      <c r="AX1644" s="370">
        <f t="shared" ca="1" si="2229"/>
        <v>50000000</v>
      </c>
      <c r="AY1644" s="370">
        <f t="shared" ca="1" si="2229"/>
        <v>50000000</v>
      </c>
      <c r="AZ1644" s="370">
        <f t="shared" ca="1" si="2229"/>
        <v>50000000</v>
      </c>
      <c r="BA1644" s="370">
        <f t="shared" ca="1" si="2229"/>
        <v>50000000</v>
      </c>
      <c r="BB1644" s="370">
        <f t="shared" ca="1" si="2229"/>
        <v>50000000</v>
      </c>
      <c r="BC1644" s="370">
        <f t="shared" ca="1" si="2229"/>
        <v>50000000</v>
      </c>
      <c r="BD1644" s="370">
        <f t="shared" ca="1" si="2229"/>
        <v>50000000</v>
      </c>
      <c r="BE1644" s="370">
        <f t="shared" ca="1" si="2229"/>
        <v>50000000</v>
      </c>
      <c r="BF1644" s="370">
        <f t="shared" ca="1" si="2229"/>
        <v>50000000</v>
      </c>
      <c r="BG1644" s="370">
        <f t="shared" ca="1" si="2229"/>
        <v>50000000</v>
      </c>
      <c r="BH1644" s="370">
        <f t="shared" ca="1" si="2229"/>
        <v>50000000</v>
      </c>
      <c r="BI1644" s="370">
        <f t="shared" ca="1" si="2229"/>
        <v>50000000</v>
      </c>
      <c r="BJ1644" s="370">
        <f t="shared" ca="1" si="2229"/>
        <v>50000000</v>
      </c>
      <c r="BK1644" s="370">
        <f t="shared" ca="1" si="2229"/>
        <v>50000000</v>
      </c>
      <c r="BL1644" s="370">
        <f t="shared" ca="1" si="2229"/>
        <v>50000000</v>
      </c>
      <c r="BM1644" s="370">
        <f t="shared" ca="1" si="2229"/>
        <v>50000000</v>
      </c>
      <c r="BN1644" s="370">
        <f t="shared" ca="1" si="2229"/>
        <v>50000000</v>
      </c>
      <c r="BO1644" s="370">
        <f t="shared" ca="1" si="2229"/>
        <v>50000000</v>
      </c>
      <c r="BP1644" s="370">
        <f t="shared" ca="1" si="2229"/>
        <v>50000000</v>
      </c>
      <c r="BQ1644" s="370">
        <f t="shared" ca="1" si="2229"/>
        <v>50000000</v>
      </c>
      <c r="BR1644" s="370">
        <f t="shared" ca="1" si="2229"/>
        <v>50000000</v>
      </c>
      <c r="BS1644" s="370">
        <f t="shared" ca="1" si="2229"/>
        <v>50000000</v>
      </c>
      <c r="BT1644" s="370">
        <f t="shared" ca="1" si="2229"/>
        <v>50000000</v>
      </c>
      <c r="BU1644" s="370">
        <f t="shared" ca="1" si="2229"/>
        <v>50000000</v>
      </c>
      <c r="BV1644" s="370">
        <f t="shared" ca="1" si="2229"/>
        <v>50000000</v>
      </c>
      <c r="BW1644" s="370">
        <f t="shared" ca="1" si="2229"/>
        <v>50000000</v>
      </c>
      <c r="BX1644" s="370">
        <f t="shared" ca="1" si="2229"/>
        <v>50000000</v>
      </c>
      <c r="BY1644" s="370">
        <f t="shared" ca="1" si="2229"/>
        <v>50000000</v>
      </c>
      <c r="BZ1644" s="370">
        <f t="shared" ca="1" si="2229"/>
        <v>50000000</v>
      </c>
      <c r="CA1644" s="370">
        <f t="shared" ca="1" si="2229"/>
        <v>50000000</v>
      </c>
      <c r="CB1644" s="370">
        <f t="shared" ca="1" si="2229"/>
        <v>50000000</v>
      </c>
      <c r="CC1644" s="370">
        <f t="shared" ca="1" si="2229"/>
        <v>50000000</v>
      </c>
      <c r="CD1644" s="370">
        <f t="shared" ca="1" si="2229"/>
        <v>50000000</v>
      </c>
      <c r="CE1644" s="370">
        <f t="shared" ca="1" si="2229"/>
        <v>50000000</v>
      </c>
      <c r="CF1644" s="370">
        <f t="shared" ref="CF1644:DL1644" ca="1" si="2230">+CF1642*CF1643</f>
        <v>50000000</v>
      </c>
      <c r="CG1644" s="370">
        <f t="shared" ca="1" si="2230"/>
        <v>50000000</v>
      </c>
      <c r="CH1644" s="370">
        <f t="shared" ca="1" si="2230"/>
        <v>50000000</v>
      </c>
      <c r="CI1644" s="370">
        <f t="shared" ca="1" si="2230"/>
        <v>50000000</v>
      </c>
      <c r="CJ1644" s="370">
        <f t="shared" ca="1" si="2230"/>
        <v>50000000</v>
      </c>
      <c r="CK1644" s="370">
        <f t="shared" ca="1" si="2230"/>
        <v>50000000</v>
      </c>
      <c r="CL1644" s="370">
        <f t="shared" ca="1" si="2230"/>
        <v>50000000</v>
      </c>
      <c r="CM1644" s="370" t="e">
        <f t="shared" ca="1" si="2230"/>
        <v>#N/A</v>
      </c>
      <c r="CN1644" s="370" t="e">
        <f t="shared" ca="1" si="2230"/>
        <v>#N/A</v>
      </c>
      <c r="CO1644" s="370" t="e">
        <f t="shared" ca="1" si="2230"/>
        <v>#N/A</v>
      </c>
      <c r="CP1644" s="370" t="e">
        <f t="shared" ca="1" si="2230"/>
        <v>#N/A</v>
      </c>
      <c r="CQ1644" s="370" t="e">
        <f t="shared" ca="1" si="2230"/>
        <v>#N/A</v>
      </c>
      <c r="CR1644" s="370" t="e">
        <f t="shared" ca="1" si="2230"/>
        <v>#N/A</v>
      </c>
      <c r="CS1644" s="370" t="e">
        <f t="shared" ca="1" si="2230"/>
        <v>#N/A</v>
      </c>
      <c r="CT1644" s="370" t="e">
        <f t="shared" ca="1" si="2230"/>
        <v>#N/A</v>
      </c>
      <c r="CU1644" s="370" t="e">
        <f t="shared" ca="1" si="2230"/>
        <v>#N/A</v>
      </c>
      <c r="CV1644" s="370" t="e">
        <f t="shared" ca="1" si="2230"/>
        <v>#N/A</v>
      </c>
      <c r="CW1644" s="370" t="e">
        <f t="shared" ca="1" si="2230"/>
        <v>#N/A</v>
      </c>
      <c r="CX1644" s="370" t="e">
        <f t="shared" ca="1" si="2230"/>
        <v>#N/A</v>
      </c>
      <c r="CY1644" s="370" t="e">
        <f t="shared" ca="1" si="2230"/>
        <v>#N/A</v>
      </c>
      <c r="CZ1644" s="370" t="e">
        <f t="shared" ca="1" si="2230"/>
        <v>#N/A</v>
      </c>
      <c r="DA1644" s="370" t="e">
        <f t="shared" ca="1" si="2230"/>
        <v>#N/A</v>
      </c>
      <c r="DB1644" s="370" t="e">
        <f t="shared" ca="1" si="2230"/>
        <v>#N/A</v>
      </c>
      <c r="DC1644" s="370" t="e">
        <f t="shared" ca="1" si="2230"/>
        <v>#N/A</v>
      </c>
      <c r="DD1644" s="370" t="e">
        <f t="shared" ca="1" si="2230"/>
        <v>#N/A</v>
      </c>
      <c r="DE1644" s="370" t="e">
        <f t="shared" ca="1" si="2230"/>
        <v>#N/A</v>
      </c>
      <c r="DF1644" s="370" t="e">
        <f t="shared" ca="1" si="2230"/>
        <v>#N/A</v>
      </c>
      <c r="DG1644" s="370" t="e">
        <f t="shared" ca="1" si="2230"/>
        <v>#N/A</v>
      </c>
      <c r="DH1644" s="370" t="e">
        <f t="shared" ca="1" si="2230"/>
        <v>#N/A</v>
      </c>
      <c r="DI1644" s="370" t="e">
        <f t="shared" ca="1" si="2230"/>
        <v>#N/A</v>
      </c>
      <c r="DJ1644" s="370" t="e">
        <f t="shared" ca="1" si="2230"/>
        <v>#N/A</v>
      </c>
      <c r="DK1644" s="370" t="e">
        <f t="shared" ca="1" si="2230"/>
        <v>#N/A</v>
      </c>
      <c r="DL1644" s="370" t="e">
        <f t="shared" ca="1" si="2230"/>
        <v>#N/A</v>
      </c>
    </row>
    <row r="1645" spans="1:116" x14ac:dyDescent="0.4">
      <c r="B1645" t="str">
        <f>E1645</f>
        <v>1645 GMV-S</v>
      </c>
      <c r="D1645" t="s">
        <v>773</v>
      </c>
      <c r="E1645" s="8" t="str">
        <f t="shared" si="2227"/>
        <v>1645 GMV-S</v>
      </c>
      <c r="G1645" s="145" t="s">
        <v>79</v>
      </c>
      <c r="H1645" s="12"/>
      <c r="I1645" s="60"/>
      <c r="J1645" s="60"/>
      <c r="K1645" s="16">
        <v>0.1</v>
      </c>
      <c r="L1645" s="16">
        <v>0.1</v>
      </c>
      <c r="M1645" s="16">
        <v>0.1</v>
      </c>
      <c r="N1645" s="16">
        <v>0.1</v>
      </c>
      <c r="O1645" s="16">
        <v>0.1</v>
      </c>
      <c r="P1645" s="16">
        <v>0.1</v>
      </c>
      <c r="R1645" s="20"/>
      <c r="S1645" s="150" cm="1">
        <f t="array" ref="S1645">INDEX($K:$P,ROW(),MATCH(S$3,$K$2:$P$2,0))</f>
        <v>0.1</v>
      </c>
      <c r="T1645" s="150" cm="1">
        <f t="array" ref="T1645">INDEX($K:$P,ROW(),MATCH(T$3,$K$2:$P$2,0))</f>
        <v>0.1</v>
      </c>
      <c r="U1645" s="150" cm="1">
        <f t="array" ref="U1645">INDEX($K:$P,ROW(),MATCH(U$3,$K$2:$P$2,0))</f>
        <v>0.1</v>
      </c>
      <c r="V1645" s="150" cm="1">
        <f t="array" ref="V1645">INDEX($K:$P,ROW(),MATCH(V$3,$K$2:$P$2,0))</f>
        <v>0.1</v>
      </c>
      <c r="W1645" s="150" cm="1">
        <f t="array" ref="W1645">INDEX($K:$P,ROW(),MATCH(W$3,$K$2:$P$2,0))</f>
        <v>0.1</v>
      </c>
      <c r="X1645" s="150" cm="1">
        <f t="array" ref="X1645">INDEX($K:$P,ROW(),MATCH(X$3,$K$2:$P$2,0))</f>
        <v>0.1</v>
      </c>
      <c r="Y1645" s="150" cm="1">
        <f t="array" ref="Y1645">INDEX($K:$P,ROW(),MATCH(Y$3,$K$2:$P$2,0))</f>
        <v>0.1</v>
      </c>
      <c r="Z1645" s="150" cm="1">
        <f t="array" ref="Z1645">INDEX($K:$P,ROW(),MATCH(Z$3,$K$2:$P$2,0))</f>
        <v>0.1</v>
      </c>
      <c r="AA1645" s="150" cm="1">
        <f t="array" ref="AA1645">INDEX($K:$P,ROW(),MATCH(AA$3,$K$2:$P$2,0))</f>
        <v>0.1</v>
      </c>
      <c r="AB1645" s="150" cm="1">
        <f t="array" ref="AB1645">INDEX($K:$P,ROW(),MATCH(AB$3,$K$2:$P$2,0))</f>
        <v>0.1</v>
      </c>
      <c r="AC1645" s="150" cm="1">
        <f t="array" ref="AC1645">INDEX($K:$P,ROW(),MATCH(AC$3,$K$2:$P$2,0))</f>
        <v>0.1</v>
      </c>
      <c r="AD1645" s="150" cm="1">
        <f t="array" ref="AD1645">INDEX($K:$P,ROW(),MATCH(AD$3,$K$2:$P$2,0))</f>
        <v>0.1</v>
      </c>
      <c r="AE1645" s="150" cm="1">
        <f t="array" ref="AE1645">INDEX($K:$P,ROW(),MATCH(AE$3,$K$2:$P$2,0))</f>
        <v>0.1</v>
      </c>
      <c r="AF1645" s="150" cm="1">
        <f t="array" ref="AF1645">INDEX($K:$P,ROW(),MATCH(AF$3,$K$2:$P$2,0))</f>
        <v>0.1</v>
      </c>
      <c r="AG1645" s="150" cm="1">
        <f t="array" ref="AG1645">INDEX($K:$P,ROW(),MATCH(AG$3,$K$2:$P$2,0))</f>
        <v>0.1</v>
      </c>
      <c r="AH1645" s="150" cm="1">
        <f t="array" ref="AH1645">INDEX($K:$P,ROW(),MATCH(AH$3,$K$2:$P$2,0))</f>
        <v>0.1</v>
      </c>
      <c r="AI1645" s="150" cm="1">
        <f t="array" ref="AI1645">INDEX($K:$P,ROW(),MATCH(AI$3,$K$2:$P$2,0))</f>
        <v>0.1</v>
      </c>
      <c r="AJ1645" s="150" cm="1">
        <f t="array" ref="AJ1645">INDEX($K:$P,ROW(),MATCH(AJ$3,$K$2:$P$2,0))</f>
        <v>0.1</v>
      </c>
      <c r="AK1645" s="150" cm="1">
        <f t="array" ref="AK1645">INDEX($K:$P,ROW(),MATCH(AK$3,$K$2:$P$2,0))</f>
        <v>0.1</v>
      </c>
      <c r="AL1645" s="150" cm="1">
        <f t="array" ref="AL1645">INDEX($K:$P,ROW(),MATCH(AL$3,$K$2:$P$2,0))</f>
        <v>0.1</v>
      </c>
      <c r="AM1645" s="150" cm="1">
        <f t="array" ref="AM1645">INDEX($K:$P,ROW(),MATCH(AM$3,$K$2:$P$2,0))</f>
        <v>0.1</v>
      </c>
      <c r="AN1645" s="150" cm="1">
        <f t="array" ref="AN1645">INDEX($K:$P,ROW(),MATCH(AN$3,$K$2:$P$2,0))</f>
        <v>0.1</v>
      </c>
      <c r="AO1645" s="150" cm="1">
        <f t="array" ref="AO1645">INDEX($K:$P,ROW(),MATCH(AO$3,$K$2:$P$2,0))</f>
        <v>0.1</v>
      </c>
      <c r="AP1645" s="150" cm="1">
        <f t="array" ref="AP1645">INDEX($K:$P,ROW(),MATCH(AP$3,$K$2:$P$2,0))</f>
        <v>0.1</v>
      </c>
      <c r="AQ1645" s="150" cm="1">
        <f t="array" ref="AQ1645">INDEX($K:$P,ROW(),MATCH(AQ$3,$K$2:$P$2,0))</f>
        <v>0.1</v>
      </c>
      <c r="AR1645" s="150" cm="1">
        <f t="array" ref="AR1645">INDEX($K:$P,ROW(),MATCH(AR$3,$K$2:$P$2,0))</f>
        <v>0.1</v>
      </c>
      <c r="AS1645" s="150" cm="1">
        <f t="array" ref="AS1645">INDEX($K:$P,ROW(),MATCH(AS$3,$K$2:$P$2,0))</f>
        <v>0.1</v>
      </c>
      <c r="AT1645" s="150" cm="1">
        <f t="array" ref="AT1645">INDEX($K:$P,ROW(),MATCH(AT$3,$K$2:$P$2,0))</f>
        <v>0.1</v>
      </c>
      <c r="AU1645" s="150" cm="1">
        <f t="array" ref="AU1645">INDEX($K:$P,ROW(),MATCH(AU$3,$K$2:$P$2,0))</f>
        <v>0.1</v>
      </c>
      <c r="AV1645" s="150" cm="1">
        <f t="array" ref="AV1645">INDEX($K:$P,ROW(),MATCH(AV$3,$K$2:$P$2,0))</f>
        <v>0.1</v>
      </c>
      <c r="AW1645" s="150" cm="1">
        <f t="array" ref="AW1645">INDEX($K:$P,ROW(),MATCH(AW$3,$K$2:$P$2,0))</f>
        <v>0.1</v>
      </c>
      <c r="AX1645" s="150" cm="1">
        <f t="array" ref="AX1645">INDEX($K:$P,ROW(),MATCH(AX$3,$K$2:$P$2,0))</f>
        <v>0.1</v>
      </c>
      <c r="AY1645" s="150" cm="1">
        <f t="array" ref="AY1645">INDEX($K:$P,ROW(),MATCH(AY$3,$K$2:$P$2,0))</f>
        <v>0.1</v>
      </c>
      <c r="AZ1645" s="150" cm="1">
        <f t="array" ref="AZ1645">INDEX($K:$P,ROW(),MATCH(AZ$3,$K$2:$P$2,0))</f>
        <v>0.1</v>
      </c>
      <c r="BA1645" s="150" cm="1">
        <f t="array" ref="BA1645">INDEX($K:$P,ROW(),MATCH(BA$3,$K$2:$P$2,0))</f>
        <v>0.1</v>
      </c>
      <c r="BB1645" s="150" cm="1">
        <f t="array" ref="BB1645">INDEX($K:$P,ROW(),MATCH(BB$3,$K$2:$P$2,0))</f>
        <v>0.1</v>
      </c>
      <c r="BC1645" s="150" cm="1">
        <f t="array" ref="BC1645">INDEX($K:$P,ROW(),MATCH(BC$3,$K$2:$P$2,0))</f>
        <v>0.1</v>
      </c>
      <c r="BD1645" s="150" cm="1">
        <f t="array" ref="BD1645">INDEX($K:$P,ROW(),MATCH(BD$3,$K$2:$P$2,0))</f>
        <v>0.1</v>
      </c>
      <c r="BE1645" s="150" cm="1">
        <f t="array" ref="BE1645">INDEX($K:$P,ROW(),MATCH(BE$3,$K$2:$P$2,0))</f>
        <v>0.1</v>
      </c>
      <c r="BF1645" s="150" cm="1">
        <f t="array" ref="BF1645">INDEX($K:$P,ROW(),MATCH(BF$3,$K$2:$P$2,0))</f>
        <v>0.1</v>
      </c>
      <c r="BG1645" s="150" cm="1">
        <f t="array" ref="BG1645">INDEX($K:$P,ROW(),MATCH(BG$3,$K$2:$P$2,0))</f>
        <v>0.1</v>
      </c>
      <c r="BH1645" s="150" cm="1">
        <f t="array" ref="BH1645">INDEX($K:$P,ROW(),MATCH(BH$3,$K$2:$P$2,0))</f>
        <v>0.1</v>
      </c>
      <c r="BI1645" s="150" cm="1">
        <f t="array" ref="BI1645">INDEX($K:$P,ROW(),MATCH(BI$3,$K$2:$P$2,0))</f>
        <v>0.1</v>
      </c>
      <c r="BJ1645" s="150" cm="1">
        <f t="array" ref="BJ1645">INDEX($K:$P,ROW(),MATCH(BJ$3,$K$2:$P$2,0))</f>
        <v>0.1</v>
      </c>
      <c r="BK1645" s="150" cm="1">
        <f t="array" ref="BK1645">INDEX($K:$P,ROW(),MATCH(BK$3,$K$2:$P$2,0))</f>
        <v>0.1</v>
      </c>
      <c r="BL1645" s="150" cm="1">
        <f t="array" ref="BL1645">INDEX($K:$P,ROW(),MATCH(BL$3,$K$2:$P$2,0))</f>
        <v>0.1</v>
      </c>
      <c r="BM1645" s="150" cm="1">
        <f t="array" ref="BM1645">INDEX($K:$P,ROW(),MATCH(BM$3,$K$2:$P$2,0))</f>
        <v>0.1</v>
      </c>
      <c r="BN1645" s="150" cm="1">
        <f t="array" ref="BN1645">INDEX($K:$P,ROW(),MATCH(BN$3,$K$2:$P$2,0))</f>
        <v>0.1</v>
      </c>
      <c r="BO1645" s="150" cm="1">
        <f t="array" ref="BO1645">INDEX($K:$P,ROW(),MATCH(BO$3,$K$2:$P$2,0))</f>
        <v>0.1</v>
      </c>
      <c r="BP1645" s="150" cm="1">
        <f t="array" ref="BP1645">INDEX($K:$P,ROW(),MATCH(BP$3,$K$2:$P$2,0))</f>
        <v>0.1</v>
      </c>
      <c r="BQ1645" s="150" cm="1">
        <f t="array" ref="BQ1645">INDEX($K:$P,ROW(),MATCH(BQ$3,$K$2:$P$2,0))</f>
        <v>0.1</v>
      </c>
      <c r="BR1645" s="150" cm="1">
        <f t="array" ref="BR1645">INDEX($K:$P,ROW(),MATCH(BR$3,$K$2:$P$2,0))</f>
        <v>0.1</v>
      </c>
      <c r="BS1645" s="150" cm="1">
        <f t="array" ref="BS1645">INDEX($K:$P,ROW(),MATCH(BS$3,$K$2:$P$2,0))</f>
        <v>0.1</v>
      </c>
      <c r="BT1645" s="150" cm="1">
        <f t="array" ref="BT1645">INDEX($K:$P,ROW(),MATCH(BT$3,$K$2:$P$2,0))</f>
        <v>0.1</v>
      </c>
      <c r="BU1645" s="150" cm="1">
        <f t="array" ref="BU1645">INDEX($K:$P,ROW(),MATCH(BU$3,$K$2:$P$2,0))</f>
        <v>0.1</v>
      </c>
      <c r="BV1645" s="150" cm="1">
        <f t="array" ref="BV1645">INDEX($K:$P,ROW(),MATCH(BV$3,$K$2:$P$2,0))</f>
        <v>0.1</v>
      </c>
      <c r="BW1645" s="150" cm="1">
        <f t="array" ref="BW1645">INDEX($K:$P,ROW(),MATCH(BW$3,$K$2:$P$2,0))</f>
        <v>0.1</v>
      </c>
      <c r="BX1645" s="150" cm="1">
        <f t="array" ref="BX1645">INDEX($K:$P,ROW(),MATCH(BX$3,$K$2:$P$2,0))</f>
        <v>0.1</v>
      </c>
      <c r="BY1645" s="150" cm="1">
        <f t="array" ref="BY1645">INDEX($K:$P,ROW(),MATCH(BY$3,$K$2:$P$2,0))</f>
        <v>0.1</v>
      </c>
      <c r="BZ1645" s="150" cm="1">
        <f t="array" ref="BZ1645">INDEX($K:$P,ROW(),MATCH(BZ$3,$K$2:$P$2,0))</f>
        <v>0.1</v>
      </c>
      <c r="CA1645" s="150" cm="1">
        <f t="array" ref="CA1645">INDEX($K:$P,ROW(),MATCH(CA$3,$K$2:$P$2,0))</f>
        <v>0.1</v>
      </c>
      <c r="CB1645" s="150" cm="1">
        <f t="array" ref="CB1645">INDEX($K:$P,ROW(),MATCH(CB$3,$K$2:$P$2,0))</f>
        <v>0.1</v>
      </c>
      <c r="CC1645" s="150" cm="1">
        <f t="array" ref="CC1645">INDEX($K:$P,ROW(),MATCH(CC$3,$K$2:$P$2,0))</f>
        <v>0.1</v>
      </c>
      <c r="CD1645" s="150" cm="1">
        <f t="array" ref="CD1645">INDEX($K:$P,ROW(),MATCH(CD$3,$K$2:$P$2,0))</f>
        <v>0.1</v>
      </c>
      <c r="CE1645" s="150" cm="1">
        <f t="array" ref="CE1645">INDEX($K:$P,ROW(),MATCH(CE$3,$K$2:$P$2,0))</f>
        <v>0.1</v>
      </c>
      <c r="CF1645" s="150" cm="1">
        <f t="array" ref="CF1645">INDEX($K:$P,ROW(),MATCH(CF$3,$K$2:$P$2,0))</f>
        <v>0.1</v>
      </c>
      <c r="CG1645" s="150" cm="1">
        <f t="array" ref="CG1645">INDEX($K:$P,ROW(),MATCH(CG$3,$K$2:$P$2,0))</f>
        <v>0.1</v>
      </c>
      <c r="CH1645" s="150" cm="1">
        <f t="array" ref="CH1645">INDEX($K:$P,ROW(),MATCH(CH$3,$K$2:$P$2,0))</f>
        <v>0.1</v>
      </c>
      <c r="CI1645" s="150" cm="1">
        <f t="array" ref="CI1645">INDEX($K:$P,ROW(),MATCH(CI$3,$K$2:$P$2,0))</f>
        <v>0.1</v>
      </c>
      <c r="CJ1645" s="150" cm="1">
        <f t="array" ref="CJ1645">INDEX($K:$P,ROW(),MATCH(CJ$3,$K$2:$P$2,0))</f>
        <v>0.1</v>
      </c>
      <c r="CK1645" s="150" cm="1">
        <f t="array" ref="CK1645">INDEX($K:$P,ROW(),MATCH(CK$3,$K$2:$P$2,0))</f>
        <v>0.1</v>
      </c>
      <c r="CL1645" s="150" cm="1">
        <f t="array" ref="CL1645">INDEX($K:$P,ROW(),MATCH(CL$3,$K$2:$P$2,0))</f>
        <v>0.1</v>
      </c>
      <c r="CN1645" s="60"/>
      <c r="CO1645" s="150" t="e" cm="1">
        <f t="array" ref="CO1645">INDEX($K:$P,ROW(),MATCH(CO$3,$K$2:$P$2,0))</f>
        <v>#N/A</v>
      </c>
      <c r="CP1645" s="150" t="e" cm="1">
        <f t="array" ref="CP1645">INDEX($K:$P,ROW(),MATCH(CP$3,$K$2:$P$2,0))</f>
        <v>#N/A</v>
      </c>
      <c r="CQ1645" s="150" t="e" cm="1">
        <f t="array" ref="CQ1645">INDEX($K:$P,ROW(),MATCH(CQ$3,$K$2:$P$2,0))</f>
        <v>#N/A</v>
      </c>
      <c r="CR1645" s="150" t="e" cm="1">
        <f t="array" ref="CR1645">INDEX($K:$P,ROW(),MATCH(CR$3,$K$2:$P$2,0))</f>
        <v>#N/A</v>
      </c>
      <c r="CS1645" s="150" t="e" cm="1">
        <f t="array" ref="CS1645">INDEX($K:$P,ROW(),MATCH(CS$3,$K$2:$P$2,0))</f>
        <v>#N/A</v>
      </c>
      <c r="CT1645" s="150" t="e" cm="1">
        <f t="array" ref="CT1645">INDEX($K:$P,ROW(),MATCH(CT$3,$K$2:$P$2,0))</f>
        <v>#N/A</v>
      </c>
      <c r="CU1645" s="150" t="e" cm="1">
        <f t="array" ref="CU1645">INDEX($K:$P,ROW(),MATCH(CU$3,$K$2:$P$2,0))</f>
        <v>#N/A</v>
      </c>
      <c r="CV1645" s="150" t="e" cm="1">
        <f t="array" ref="CV1645">INDEX($K:$P,ROW(),MATCH(CV$3,$K$2:$P$2,0))</f>
        <v>#N/A</v>
      </c>
      <c r="CW1645" s="150" t="e" cm="1">
        <f t="array" ref="CW1645">INDEX($K:$P,ROW(),MATCH(CW$3,$K$2:$P$2,0))</f>
        <v>#N/A</v>
      </c>
      <c r="CX1645" s="150" t="e" cm="1">
        <f t="array" ref="CX1645">INDEX($K:$P,ROW(),MATCH(CX$3,$K$2:$P$2,0))</f>
        <v>#N/A</v>
      </c>
      <c r="CY1645" s="150" t="e" cm="1">
        <f t="array" ref="CY1645">INDEX($K:$P,ROW(),MATCH(CY$3,$K$2:$P$2,0))</f>
        <v>#N/A</v>
      </c>
      <c r="CZ1645" s="150" t="e" cm="1">
        <f t="array" ref="CZ1645">INDEX($K:$P,ROW(),MATCH(CZ$3,$K$2:$P$2,0))</f>
        <v>#N/A</v>
      </c>
      <c r="DA1645" s="150" t="e" cm="1">
        <f t="array" ref="DA1645">INDEX($K:$P,ROW(),MATCH(DA$3,$K$2:$P$2,0))</f>
        <v>#N/A</v>
      </c>
      <c r="DB1645" s="150" t="e" cm="1">
        <f t="array" ref="DB1645">INDEX($K:$P,ROW(),MATCH(DB$3,$K$2:$P$2,0))</f>
        <v>#N/A</v>
      </c>
      <c r="DC1645" s="150" t="e" cm="1">
        <f t="array" ref="DC1645">INDEX($K:$P,ROW(),MATCH(DC$3,$K$2:$P$2,0))</f>
        <v>#N/A</v>
      </c>
      <c r="DD1645" s="150" t="e" cm="1">
        <f t="array" ref="DD1645">INDEX($K:$P,ROW(),MATCH(DD$3,$K$2:$P$2,0))</f>
        <v>#N/A</v>
      </c>
      <c r="DE1645" s="150" t="e" cm="1">
        <f t="array" ref="DE1645">INDEX($K:$P,ROW(),MATCH(DE$3,$K$2:$P$2,0))</f>
        <v>#N/A</v>
      </c>
      <c r="DF1645" s="150" t="e" cm="1">
        <f t="array" ref="DF1645">INDEX($K:$P,ROW(),MATCH(DF$3,$K$2:$P$2,0))</f>
        <v>#N/A</v>
      </c>
      <c r="DG1645" s="150" t="e" cm="1">
        <f t="array" ref="DG1645">INDEX($K:$P,ROW(),MATCH(DG$3,$K$2:$P$2,0))</f>
        <v>#N/A</v>
      </c>
      <c r="DH1645" s="150" t="e" cm="1">
        <f t="array" ref="DH1645">INDEX($K:$P,ROW(),MATCH(DH$3,$K$2:$P$2,0))</f>
        <v>#N/A</v>
      </c>
      <c r="DI1645" s="150" t="e" cm="1">
        <f t="array" ref="DI1645">INDEX($K:$P,ROW(),MATCH(DI$3,$K$2:$P$2,0))</f>
        <v>#N/A</v>
      </c>
      <c r="DJ1645" s="150" t="e" cm="1">
        <f t="array" ref="DJ1645">INDEX($K:$P,ROW(),MATCH(DJ$3,$K$2:$P$2,0))</f>
        <v>#N/A</v>
      </c>
      <c r="DK1645" s="150" t="e" cm="1">
        <f t="array" ref="DK1645">INDEX($K:$P,ROW(),MATCH(DK$3,$K$2:$P$2,0))</f>
        <v>#N/A</v>
      </c>
      <c r="DL1645" s="150" t="e" cm="1">
        <f t="array" ref="DL1645">INDEX($K:$P,ROW(),MATCH(DL$3,$K$2:$P$2,0))</f>
        <v>#N/A</v>
      </c>
    </row>
    <row r="1646" spans="1:116" x14ac:dyDescent="0.4">
      <c r="B1646" t="str">
        <f>E1646</f>
        <v>1646 GMV-S</v>
      </c>
      <c r="C1646" t="s">
        <v>198</v>
      </c>
      <c r="D1646" t="s">
        <v>773</v>
      </c>
      <c r="E1646" s="8" t="str">
        <f t="shared" si="2227"/>
        <v>1646 GMV-S</v>
      </c>
      <c r="G1646" s="126" t="str">
        <f>"Revenue - "&amp;SUBSTITUTE(G1639,":","")</f>
        <v>Revenue - Secondary GMV</v>
      </c>
      <c r="H1646" s="27"/>
      <c r="I1646" s="78"/>
      <c r="J1646" s="78"/>
      <c r="K1646" s="118">
        <f t="shared" ref="K1646:P1646" ca="1" si="2231">SUMIF($3:$3,K$2,1646:1646)</f>
        <v>60000000</v>
      </c>
      <c r="L1646" s="118">
        <f t="shared" ca="1" si="2231"/>
        <v>60000000</v>
      </c>
      <c r="M1646" s="118">
        <f t="shared" ca="1" si="2231"/>
        <v>60000000</v>
      </c>
      <c r="N1646" s="118">
        <f t="shared" ca="1" si="2231"/>
        <v>60000000</v>
      </c>
      <c r="O1646" s="118">
        <f t="shared" ca="1" si="2231"/>
        <v>60000000</v>
      </c>
      <c r="P1646" s="118">
        <f t="shared" ca="1" si="2231"/>
        <v>60000000</v>
      </c>
      <c r="R1646" s="118"/>
      <c r="S1646" s="148">
        <f ca="1">+S1644*S1645</f>
        <v>5000000</v>
      </c>
      <c r="T1646" s="148">
        <f t="shared" ref="T1646:CE1646" ca="1" si="2232">+T1644*T1645</f>
        <v>5000000</v>
      </c>
      <c r="U1646" s="148">
        <f t="shared" ca="1" si="2232"/>
        <v>5000000</v>
      </c>
      <c r="V1646" s="148">
        <f t="shared" ca="1" si="2232"/>
        <v>5000000</v>
      </c>
      <c r="W1646" s="148">
        <f t="shared" ca="1" si="2232"/>
        <v>5000000</v>
      </c>
      <c r="X1646" s="148">
        <f t="shared" ca="1" si="2232"/>
        <v>5000000</v>
      </c>
      <c r="Y1646" s="148">
        <f t="shared" ca="1" si="2232"/>
        <v>5000000</v>
      </c>
      <c r="Z1646" s="148">
        <f t="shared" ca="1" si="2232"/>
        <v>5000000</v>
      </c>
      <c r="AA1646" s="148">
        <f t="shared" ca="1" si="2232"/>
        <v>5000000</v>
      </c>
      <c r="AB1646" s="148">
        <f t="shared" ca="1" si="2232"/>
        <v>5000000</v>
      </c>
      <c r="AC1646" s="148">
        <f t="shared" ca="1" si="2232"/>
        <v>5000000</v>
      </c>
      <c r="AD1646" s="148">
        <f t="shared" ca="1" si="2232"/>
        <v>5000000</v>
      </c>
      <c r="AE1646" s="148">
        <f t="shared" ca="1" si="2232"/>
        <v>5000000</v>
      </c>
      <c r="AF1646" s="148">
        <f t="shared" ca="1" si="2232"/>
        <v>5000000</v>
      </c>
      <c r="AG1646" s="148">
        <f t="shared" ca="1" si="2232"/>
        <v>5000000</v>
      </c>
      <c r="AH1646" s="148">
        <f t="shared" ca="1" si="2232"/>
        <v>5000000</v>
      </c>
      <c r="AI1646" s="148">
        <f t="shared" ca="1" si="2232"/>
        <v>5000000</v>
      </c>
      <c r="AJ1646" s="148">
        <f t="shared" ca="1" si="2232"/>
        <v>5000000</v>
      </c>
      <c r="AK1646" s="148">
        <f t="shared" ca="1" si="2232"/>
        <v>5000000</v>
      </c>
      <c r="AL1646" s="148">
        <f t="shared" ca="1" si="2232"/>
        <v>5000000</v>
      </c>
      <c r="AM1646" s="148">
        <f t="shared" ca="1" si="2232"/>
        <v>5000000</v>
      </c>
      <c r="AN1646" s="148">
        <f t="shared" ca="1" si="2232"/>
        <v>5000000</v>
      </c>
      <c r="AO1646" s="148">
        <f t="shared" ca="1" si="2232"/>
        <v>5000000</v>
      </c>
      <c r="AP1646" s="148">
        <f t="shared" ca="1" si="2232"/>
        <v>5000000</v>
      </c>
      <c r="AQ1646" s="148">
        <f t="shared" ca="1" si="2232"/>
        <v>5000000</v>
      </c>
      <c r="AR1646" s="148">
        <f t="shared" ca="1" si="2232"/>
        <v>5000000</v>
      </c>
      <c r="AS1646" s="148">
        <f t="shared" ca="1" si="2232"/>
        <v>5000000</v>
      </c>
      <c r="AT1646" s="148">
        <f t="shared" ca="1" si="2232"/>
        <v>5000000</v>
      </c>
      <c r="AU1646" s="148">
        <f t="shared" ca="1" si="2232"/>
        <v>5000000</v>
      </c>
      <c r="AV1646" s="148">
        <f t="shared" ca="1" si="2232"/>
        <v>5000000</v>
      </c>
      <c r="AW1646" s="148">
        <f t="shared" ca="1" si="2232"/>
        <v>5000000</v>
      </c>
      <c r="AX1646" s="148">
        <f t="shared" ca="1" si="2232"/>
        <v>5000000</v>
      </c>
      <c r="AY1646" s="148">
        <f t="shared" ca="1" si="2232"/>
        <v>5000000</v>
      </c>
      <c r="AZ1646" s="148">
        <f t="shared" ca="1" si="2232"/>
        <v>5000000</v>
      </c>
      <c r="BA1646" s="148">
        <f t="shared" ca="1" si="2232"/>
        <v>5000000</v>
      </c>
      <c r="BB1646" s="148">
        <f t="shared" ca="1" si="2232"/>
        <v>5000000</v>
      </c>
      <c r="BC1646" s="148">
        <f t="shared" ca="1" si="2232"/>
        <v>5000000</v>
      </c>
      <c r="BD1646" s="148">
        <f t="shared" ca="1" si="2232"/>
        <v>5000000</v>
      </c>
      <c r="BE1646" s="148">
        <f t="shared" ca="1" si="2232"/>
        <v>5000000</v>
      </c>
      <c r="BF1646" s="148">
        <f t="shared" ca="1" si="2232"/>
        <v>5000000</v>
      </c>
      <c r="BG1646" s="148">
        <f t="shared" ca="1" si="2232"/>
        <v>5000000</v>
      </c>
      <c r="BH1646" s="148">
        <f t="shared" ca="1" si="2232"/>
        <v>5000000</v>
      </c>
      <c r="BI1646" s="148">
        <f t="shared" ca="1" si="2232"/>
        <v>5000000</v>
      </c>
      <c r="BJ1646" s="148">
        <f t="shared" ca="1" si="2232"/>
        <v>5000000</v>
      </c>
      <c r="BK1646" s="148">
        <f t="shared" ca="1" si="2232"/>
        <v>5000000</v>
      </c>
      <c r="BL1646" s="148">
        <f t="shared" ca="1" si="2232"/>
        <v>5000000</v>
      </c>
      <c r="BM1646" s="148">
        <f t="shared" ca="1" si="2232"/>
        <v>5000000</v>
      </c>
      <c r="BN1646" s="148">
        <f t="shared" ca="1" si="2232"/>
        <v>5000000</v>
      </c>
      <c r="BO1646" s="148">
        <f t="shared" ca="1" si="2232"/>
        <v>5000000</v>
      </c>
      <c r="BP1646" s="148">
        <f t="shared" ca="1" si="2232"/>
        <v>5000000</v>
      </c>
      <c r="BQ1646" s="148">
        <f t="shared" ca="1" si="2232"/>
        <v>5000000</v>
      </c>
      <c r="BR1646" s="148">
        <f t="shared" ca="1" si="2232"/>
        <v>5000000</v>
      </c>
      <c r="BS1646" s="148">
        <f t="shared" ca="1" si="2232"/>
        <v>5000000</v>
      </c>
      <c r="BT1646" s="148">
        <f t="shared" ca="1" si="2232"/>
        <v>5000000</v>
      </c>
      <c r="BU1646" s="148">
        <f t="shared" ca="1" si="2232"/>
        <v>5000000</v>
      </c>
      <c r="BV1646" s="148">
        <f t="shared" ca="1" si="2232"/>
        <v>5000000</v>
      </c>
      <c r="BW1646" s="148">
        <f t="shared" ca="1" si="2232"/>
        <v>5000000</v>
      </c>
      <c r="BX1646" s="148">
        <f t="shared" ca="1" si="2232"/>
        <v>5000000</v>
      </c>
      <c r="BY1646" s="148">
        <f t="shared" ca="1" si="2232"/>
        <v>5000000</v>
      </c>
      <c r="BZ1646" s="148">
        <f t="shared" ca="1" si="2232"/>
        <v>5000000</v>
      </c>
      <c r="CA1646" s="148">
        <f t="shared" ca="1" si="2232"/>
        <v>5000000</v>
      </c>
      <c r="CB1646" s="148">
        <f t="shared" ca="1" si="2232"/>
        <v>5000000</v>
      </c>
      <c r="CC1646" s="148">
        <f t="shared" ca="1" si="2232"/>
        <v>5000000</v>
      </c>
      <c r="CD1646" s="148">
        <f t="shared" ca="1" si="2232"/>
        <v>5000000</v>
      </c>
      <c r="CE1646" s="148">
        <f t="shared" ca="1" si="2232"/>
        <v>5000000</v>
      </c>
      <c r="CF1646" s="148">
        <f t="shared" ref="CF1646:DL1646" ca="1" si="2233">+CF1644*CF1645</f>
        <v>5000000</v>
      </c>
      <c r="CG1646" s="148">
        <f t="shared" ca="1" si="2233"/>
        <v>5000000</v>
      </c>
      <c r="CH1646" s="148">
        <f t="shared" ca="1" si="2233"/>
        <v>5000000</v>
      </c>
      <c r="CI1646" s="148">
        <f t="shared" ca="1" si="2233"/>
        <v>5000000</v>
      </c>
      <c r="CJ1646" s="148">
        <f t="shared" ca="1" si="2233"/>
        <v>5000000</v>
      </c>
      <c r="CK1646" s="148">
        <f t="shared" ca="1" si="2233"/>
        <v>5000000</v>
      </c>
      <c r="CL1646" s="148">
        <f t="shared" ca="1" si="2233"/>
        <v>5000000</v>
      </c>
      <c r="CM1646" s="148" t="e">
        <f t="shared" ca="1" si="2233"/>
        <v>#N/A</v>
      </c>
      <c r="CN1646" s="148" t="e">
        <f t="shared" ca="1" si="2233"/>
        <v>#N/A</v>
      </c>
      <c r="CO1646" s="148" t="e">
        <f t="shared" ca="1" si="2233"/>
        <v>#N/A</v>
      </c>
      <c r="CP1646" s="148" t="e">
        <f t="shared" ca="1" si="2233"/>
        <v>#N/A</v>
      </c>
      <c r="CQ1646" s="148" t="e">
        <f t="shared" ca="1" si="2233"/>
        <v>#N/A</v>
      </c>
      <c r="CR1646" s="148" t="e">
        <f t="shared" ca="1" si="2233"/>
        <v>#N/A</v>
      </c>
      <c r="CS1646" s="148" t="e">
        <f t="shared" ca="1" si="2233"/>
        <v>#N/A</v>
      </c>
      <c r="CT1646" s="148" t="e">
        <f t="shared" ca="1" si="2233"/>
        <v>#N/A</v>
      </c>
      <c r="CU1646" s="148" t="e">
        <f t="shared" ca="1" si="2233"/>
        <v>#N/A</v>
      </c>
      <c r="CV1646" s="148" t="e">
        <f t="shared" ca="1" si="2233"/>
        <v>#N/A</v>
      </c>
      <c r="CW1646" s="148" t="e">
        <f t="shared" ca="1" si="2233"/>
        <v>#N/A</v>
      </c>
      <c r="CX1646" s="148" t="e">
        <f t="shared" ca="1" si="2233"/>
        <v>#N/A</v>
      </c>
      <c r="CY1646" s="148" t="e">
        <f t="shared" ca="1" si="2233"/>
        <v>#N/A</v>
      </c>
      <c r="CZ1646" s="148" t="e">
        <f t="shared" ca="1" si="2233"/>
        <v>#N/A</v>
      </c>
      <c r="DA1646" s="148" t="e">
        <f t="shared" ca="1" si="2233"/>
        <v>#N/A</v>
      </c>
      <c r="DB1646" s="148" t="e">
        <f t="shared" ca="1" si="2233"/>
        <v>#N/A</v>
      </c>
      <c r="DC1646" s="148" t="e">
        <f t="shared" ca="1" si="2233"/>
        <v>#N/A</v>
      </c>
      <c r="DD1646" s="148" t="e">
        <f t="shared" ca="1" si="2233"/>
        <v>#N/A</v>
      </c>
      <c r="DE1646" s="148" t="e">
        <f t="shared" ca="1" si="2233"/>
        <v>#N/A</v>
      </c>
      <c r="DF1646" s="148" t="e">
        <f t="shared" ca="1" si="2233"/>
        <v>#N/A</v>
      </c>
      <c r="DG1646" s="148" t="e">
        <f t="shared" ca="1" si="2233"/>
        <v>#N/A</v>
      </c>
      <c r="DH1646" s="148" t="e">
        <f t="shared" ca="1" si="2233"/>
        <v>#N/A</v>
      </c>
      <c r="DI1646" s="148" t="e">
        <f t="shared" ca="1" si="2233"/>
        <v>#N/A</v>
      </c>
      <c r="DJ1646" s="148" t="e">
        <f t="shared" ca="1" si="2233"/>
        <v>#N/A</v>
      </c>
      <c r="DK1646" s="148" t="e">
        <f t="shared" ca="1" si="2233"/>
        <v>#N/A</v>
      </c>
      <c r="DL1646" s="148" t="e">
        <f t="shared" ca="1" si="2233"/>
        <v>#N/A</v>
      </c>
    </row>
    <row r="1647" spans="1:116" x14ac:dyDescent="0.4">
      <c r="B1647" t="s">
        <v>244</v>
      </c>
      <c r="D1647" t="s">
        <v>773</v>
      </c>
      <c r="E1647" s="8" t="str">
        <f t="shared" si="2227"/>
        <v>1647 GMV-S</v>
      </c>
      <c r="G1647" s="9"/>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773</v>
      </c>
      <c r="E1648" s="8" t="str">
        <f t="shared" si="2227"/>
        <v>1648 GMV-S</v>
      </c>
      <c r="G1648" s="136" t="str">
        <f>G1631</f>
        <v>(Primary label)</v>
      </c>
      <c r="H1648" s="27"/>
      <c r="I1648" s="78"/>
      <c r="J1648" s="78"/>
      <c r="K1648" s="33"/>
      <c r="L1648" s="33"/>
      <c r="M1648" s="33"/>
      <c r="N1648" s="33"/>
      <c r="O1648" s="33"/>
      <c r="P1648" s="33"/>
      <c r="R1648" s="33"/>
      <c r="S1648" s="77"/>
      <c r="T1648" s="77"/>
      <c r="U1648" s="77"/>
      <c r="V1648" s="77"/>
      <c r="W1648" s="77"/>
      <c r="X1648" s="77"/>
      <c r="Y1648" s="77"/>
      <c r="Z1648" s="77"/>
      <c r="AA1648" s="77"/>
      <c r="AB1648" s="77"/>
      <c r="AC1648" s="77"/>
      <c r="AD1648" s="77"/>
      <c r="AE1648" s="77"/>
      <c r="AF1648" s="77"/>
      <c r="AG1648" s="77"/>
      <c r="AH1648" s="77"/>
      <c r="AI1648" s="77"/>
      <c r="AJ1648" s="77"/>
      <c r="AK1648" s="77"/>
      <c r="AL1648" s="77"/>
      <c r="AM1648" s="77"/>
      <c r="AN1648" s="77"/>
      <c r="AO1648" s="77"/>
      <c r="AP1648" s="77"/>
      <c r="AQ1648" s="77"/>
      <c r="AR1648" s="77"/>
      <c r="AS1648" s="77"/>
      <c r="AT1648" s="77"/>
      <c r="AU1648" s="77"/>
      <c r="AV1648" s="77"/>
      <c r="AW1648" s="77"/>
      <c r="AX1648" s="77"/>
      <c r="AY1648" s="77"/>
      <c r="AZ1648" s="77"/>
      <c r="BA1648" s="77"/>
      <c r="BB1648" s="77"/>
      <c r="BC1648" s="77"/>
      <c r="BD1648" s="77"/>
      <c r="BE1648" s="77"/>
      <c r="BF1648" s="77"/>
      <c r="BG1648" s="77"/>
      <c r="BH1648" s="77"/>
      <c r="BI1648" s="77"/>
      <c r="BJ1648" s="77"/>
      <c r="BK1648" s="77"/>
      <c r="BL1648" s="77"/>
      <c r="BM1648" s="77"/>
      <c r="BN1648" s="77"/>
      <c r="BO1648" s="77"/>
      <c r="BP1648" s="77"/>
      <c r="BQ1648" s="77"/>
      <c r="BR1648" s="77"/>
      <c r="BS1648" s="77"/>
      <c r="BT1648" s="77"/>
      <c r="BU1648" s="77"/>
      <c r="BV1648" s="77"/>
      <c r="BW1648" s="77"/>
      <c r="BX1648" s="77"/>
      <c r="BY1648" s="77"/>
      <c r="BZ1648" s="77"/>
      <c r="CA1648" s="77"/>
      <c r="CB1648" s="77"/>
      <c r="CC1648" s="77"/>
      <c r="CD1648" s="77"/>
      <c r="CE1648" s="77"/>
      <c r="CF1648" s="77"/>
      <c r="CG1648" s="77"/>
      <c r="CH1648" s="77"/>
      <c r="CI1648" s="77"/>
      <c r="CJ1648" s="77"/>
      <c r="CK1648" s="77"/>
      <c r="CL1648" s="77"/>
      <c r="CN1648" s="78"/>
      <c r="CO1648" s="77"/>
      <c r="CP1648" s="77"/>
      <c r="CQ1648" s="77"/>
      <c r="CR1648" s="77"/>
      <c r="CS1648" s="77"/>
      <c r="CT1648" s="77"/>
      <c r="CU1648" s="77"/>
      <c r="CV1648" s="77"/>
      <c r="CW1648" s="77"/>
      <c r="CX1648" s="77"/>
      <c r="CY1648" s="77"/>
      <c r="CZ1648" s="77"/>
      <c r="DA1648" s="77"/>
      <c r="DB1648" s="77"/>
      <c r="DC1648" s="77"/>
      <c r="DD1648" s="77"/>
      <c r="DE1648" s="77"/>
      <c r="DF1648" s="77"/>
      <c r="DG1648" s="77"/>
      <c r="DH1648" s="77"/>
      <c r="DI1648" s="77"/>
      <c r="DJ1648" s="77"/>
      <c r="DK1648" s="77"/>
      <c r="DL1648" s="77"/>
    </row>
    <row r="1649" spans="1:116" x14ac:dyDescent="0.4">
      <c r="B1649" t="s">
        <v>332</v>
      </c>
      <c r="D1649" t="s">
        <v>773</v>
      </c>
      <c r="E1649" s="8" t="str">
        <f t="shared" si="2227"/>
        <v>1649 GMV-S</v>
      </c>
      <c r="G1649" s="136" t="str">
        <f>G1632</f>
        <v>primary unit</v>
      </c>
      <c r="H1649" s="27"/>
      <c r="I1649" s="78"/>
      <c r="J1649" s="78"/>
      <c r="K1649" s="33"/>
      <c r="L1649" s="33"/>
      <c r="M1649" s="33"/>
      <c r="N1649" s="33"/>
      <c r="O1649" s="33"/>
      <c r="P1649" s="33"/>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773</v>
      </c>
      <c r="E1650" s="8" t="str">
        <f t="shared" ref="E1650" si="2234">ROW()&amp;" "&amp;D1650</f>
        <v>1650 GMV-S</v>
      </c>
      <c r="G1650" s="136" t="str">
        <f>G1633</f>
        <v>Primary revenue driver</v>
      </c>
      <c r="H1650" s="27"/>
      <c r="I1650" s="78"/>
      <c r="J1650" s="78"/>
      <c r="K1650" s="33"/>
      <c r="L1650" s="33"/>
      <c r="M1650" s="33"/>
      <c r="N1650" s="33"/>
      <c r="O1650" s="33"/>
      <c r="P1650" s="33"/>
      <c r="R1650" s="33"/>
      <c r="S1650" s="179" t="str">
        <f t="shared" ref="S1650:AX1650" si="2235">S1633</f>
        <v>S$16</v>
      </c>
      <c r="T1650" s="179" t="str">
        <f t="shared" si="2235"/>
        <v>T$16</v>
      </c>
      <c r="U1650" s="179" t="str">
        <f t="shared" si="2235"/>
        <v>U$16</v>
      </c>
      <c r="V1650" s="179" t="str">
        <f t="shared" si="2235"/>
        <v>V$16</v>
      </c>
      <c r="W1650" s="179" t="str">
        <f t="shared" si="2235"/>
        <v>W$16</v>
      </c>
      <c r="X1650" s="179" t="str">
        <f t="shared" si="2235"/>
        <v>X$16</v>
      </c>
      <c r="Y1650" s="179" t="str">
        <f t="shared" si="2235"/>
        <v>Y$16</v>
      </c>
      <c r="Z1650" s="179" t="str">
        <f t="shared" si="2235"/>
        <v>Z$16</v>
      </c>
      <c r="AA1650" s="179" t="str">
        <f t="shared" si="2235"/>
        <v>AA$16</v>
      </c>
      <c r="AB1650" s="179" t="str">
        <f t="shared" si="2235"/>
        <v>AB$16</v>
      </c>
      <c r="AC1650" s="179" t="str">
        <f t="shared" si="2235"/>
        <v>AC$16</v>
      </c>
      <c r="AD1650" s="179" t="str">
        <f t="shared" si="2235"/>
        <v>AD$16</v>
      </c>
      <c r="AE1650" s="179" t="str">
        <f t="shared" si="2235"/>
        <v>AE$16</v>
      </c>
      <c r="AF1650" s="179" t="str">
        <f t="shared" si="2235"/>
        <v>AF$16</v>
      </c>
      <c r="AG1650" s="179" t="str">
        <f t="shared" si="2235"/>
        <v>AG$16</v>
      </c>
      <c r="AH1650" s="179" t="str">
        <f t="shared" si="2235"/>
        <v>AH$16</v>
      </c>
      <c r="AI1650" s="179" t="str">
        <f t="shared" si="2235"/>
        <v>AI$16</v>
      </c>
      <c r="AJ1650" s="179" t="str">
        <f t="shared" si="2235"/>
        <v>AJ$16</v>
      </c>
      <c r="AK1650" s="179" t="str">
        <f t="shared" si="2235"/>
        <v>AK$16</v>
      </c>
      <c r="AL1650" s="179" t="str">
        <f t="shared" si="2235"/>
        <v>AL$16</v>
      </c>
      <c r="AM1650" s="179" t="str">
        <f t="shared" si="2235"/>
        <v>AM$16</v>
      </c>
      <c r="AN1650" s="179" t="str">
        <f t="shared" si="2235"/>
        <v>AN$16</v>
      </c>
      <c r="AO1650" s="179" t="str">
        <f t="shared" si="2235"/>
        <v>AO$16</v>
      </c>
      <c r="AP1650" s="179" t="str">
        <f t="shared" si="2235"/>
        <v>AP$16</v>
      </c>
      <c r="AQ1650" s="179" t="str">
        <f t="shared" si="2235"/>
        <v>AQ$16</v>
      </c>
      <c r="AR1650" s="179" t="str">
        <f t="shared" si="2235"/>
        <v>AR$16</v>
      </c>
      <c r="AS1650" s="179" t="str">
        <f t="shared" si="2235"/>
        <v>AS$16</v>
      </c>
      <c r="AT1650" s="179" t="str">
        <f t="shared" si="2235"/>
        <v>AT$16</v>
      </c>
      <c r="AU1650" s="179" t="str">
        <f t="shared" si="2235"/>
        <v>AU$16</v>
      </c>
      <c r="AV1650" s="179" t="str">
        <f t="shared" si="2235"/>
        <v>AV$16</v>
      </c>
      <c r="AW1650" s="179" t="str">
        <f t="shared" si="2235"/>
        <v>AW$16</v>
      </c>
      <c r="AX1650" s="179" t="str">
        <f t="shared" si="2235"/>
        <v>AX$16</v>
      </c>
      <c r="AY1650" s="179" t="str">
        <f t="shared" ref="AY1650:CD1650" si="2236">AY1633</f>
        <v>AY$16</v>
      </c>
      <c r="AZ1650" s="179" t="str">
        <f t="shared" si="2236"/>
        <v>AZ$16</v>
      </c>
      <c r="BA1650" s="179" t="str">
        <f t="shared" si="2236"/>
        <v>BA$16</v>
      </c>
      <c r="BB1650" s="179" t="str">
        <f t="shared" si="2236"/>
        <v>BB$16</v>
      </c>
      <c r="BC1650" s="179" t="str">
        <f t="shared" si="2236"/>
        <v>BC$16</v>
      </c>
      <c r="BD1650" s="179" t="str">
        <f t="shared" si="2236"/>
        <v>BD$16</v>
      </c>
      <c r="BE1650" s="179" t="str">
        <f t="shared" si="2236"/>
        <v>BE$16</v>
      </c>
      <c r="BF1650" s="179" t="str">
        <f t="shared" si="2236"/>
        <v>BF$16</v>
      </c>
      <c r="BG1650" s="179" t="str">
        <f t="shared" si="2236"/>
        <v>BG$16</v>
      </c>
      <c r="BH1650" s="179" t="str">
        <f t="shared" si="2236"/>
        <v>BH$16</v>
      </c>
      <c r="BI1650" s="179" t="str">
        <f t="shared" si="2236"/>
        <v>BI$16</v>
      </c>
      <c r="BJ1650" s="179" t="str">
        <f t="shared" si="2236"/>
        <v>BJ$16</v>
      </c>
      <c r="BK1650" s="179" t="str">
        <f t="shared" si="2236"/>
        <v>BK$16</v>
      </c>
      <c r="BL1650" s="179" t="str">
        <f t="shared" si="2236"/>
        <v>BL$16</v>
      </c>
      <c r="BM1650" s="179" t="str">
        <f t="shared" si="2236"/>
        <v>BM$16</v>
      </c>
      <c r="BN1650" s="179" t="str">
        <f t="shared" si="2236"/>
        <v>BN$16</v>
      </c>
      <c r="BO1650" s="179" t="str">
        <f t="shared" si="2236"/>
        <v>BO$16</v>
      </c>
      <c r="BP1650" s="179" t="str">
        <f t="shared" si="2236"/>
        <v>BP$16</v>
      </c>
      <c r="BQ1650" s="179" t="str">
        <f t="shared" si="2236"/>
        <v>BQ$16</v>
      </c>
      <c r="BR1650" s="179" t="str">
        <f t="shared" si="2236"/>
        <v>BR$16</v>
      </c>
      <c r="BS1650" s="179" t="str">
        <f t="shared" si="2236"/>
        <v>BS$16</v>
      </c>
      <c r="BT1650" s="179" t="str">
        <f t="shared" si="2236"/>
        <v>BT$16</v>
      </c>
      <c r="BU1650" s="179" t="str">
        <f t="shared" si="2236"/>
        <v>BU$16</v>
      </c>
      <c r="BV1650" s="179" t="str">
        <f t="shared" si="2236"/>
        <v>BV$16</v>
      </c>
      <c r="BW1650" s="179" t="str">
        <f t="shared" si="2236"/>
        <v>BW$16</v>
      </c>
      <c r="BX1650" s="179" t="str">
        <f t="shared" si="2236"/>
        <v>BX$16</v>
      </c>
      <c r="BY1650" s="179" t="str">
        <f t="shared" si="2236"/>
        <v>BY$16</v>
      </c>
      <c r="BZ1650" s="179" t="str">
        <f t="shared" si="2236"/>
        <v>BZ$16</v>
      </c>
      <c r="CA1650" s="179" t="str">
        <f t="shared" si="2236"/>
        <v>CA$16</v>
      </c>
      <c r="CB1650" s="179" t="str">
        <f t="shared" si="2236"/>
        <v>CB$16</v>
      </c>
      <c r="CC1650" s="179" t="str">
        <f t="shared" si="2236"/>
        <v>CC$16</v>
      </c>
      <c r="CD1650" s="179" t="str">
        <f t="shared" si="2236"/>
        <v>CD$16</v>
      </c>
      <c r="CE1650" s="179" t="str">
        <f t="shared" ref="CE1650:CL1650" si="2237">CE1633</f>
        <v>CE$16</v>
      </c>
      <c r="CF1650" s="179" t="str">
        <f t="shared" si="2237"/>
        <v>CF$16</v>
      </c>
      <c r="CG1650" s="179" t="str">
        <f t="shared" si="2237"/>
        <v>CG$16</v>
      </c>
      <c r="CH1650" s="179" t="str">
        <f t="shared" si="2237"/>
        <v>CH$16</v>
      </c>
      <c r="CI1650" s="179" t="str">
        <f t="shared" si="2237"/>
        <v>CI$16</v>
      </c>
      <c r="CJ1650" s="179" t="str">
        <f t="shared" si="2237"/>
        <v>CJ$16</v>
      </c>
      <c r="CK1650" s="179" t="str">
        <f t="shared" si="2237"/>
        <v>CK$16</v>
      </c>
      <c r="CL1650" s="179" t="str">
        <f t="shared" si="2237"/>
        <v>CL$16</v>
      </c>
      <c r="CN1650" s="78"/>
      <c r="CO1650" s="179" t="str">
        <f t="shared" ref="CO1650:DL1650" si="2238">CO1633</f>
        <v>CO$16</v>
      </c>
      <c r="CP1650" s="179" t="str">
        <f t="shared" si="2238"/>
        <v>CP$16</v>
      </c>
      <c r="CQ1650" s="179" t="str">
        <f t="shared" si="2238"/>
        <v>CQ$16</v>
      </c>
      <c r="CR1650" s="179" t="str">
        <f t="shared" si="2238"/>
        <v>CR$16</v>
      </c>
      <c r="CS1650" s="179" t="str">
        <f t="shared" si="2238"/>
        <v>CS$16</v>
      </c>
      <c r="CT1650" s="179" t="str">
        <f t="shared" si="2238"/>
        <v>CT$16</v>
      </c>
      <c r="CU1650" s="179" t="str">
        <f t="shared" si="2238"/>
        <v>CU$16</v>
      </c>
      <c r="CV1650" s="179" t="str">
        <f t="shared" si="2238"/>
        <v>CV$16</v>
      </c>
      <c r="CW1650" s="179" t="str">
        <f t="shared" si="2238"/>
        <v>CW$16</v>
      </c>
      <c r="CX1650" s="179" t="str">
        <f t="shared" si="2238"/>
        <v>CX$16</v>
      </c>
      <c r="CY1650" s="179" t="str">
        <f t="shared" si="2238"/>
        <v>CY$16</v>
      </c>
      <c r="CZ1650" s="179" t="str">
        <f t="shared" si="2238"/>
        <v>CZ$16</v>
      </c>
      <c r="DA1650" s="179" t="str">
        <f t="shared" si="2238"/>
        <v>DA$16</v>
      </c>
      <c r="DB1650" s="179" t="str">
        <f t="shared" si="2238"/>
        <v>DB$16</v>
      </c>
      <c r="DC1650" s="179" t="str">
        <f t="shared" si="2238"/>
        <v>DC$16</v>
      </c>
      <c r="DD1650" s="179" t="str">
        <f t="shared" si="2238"/>
        <v>DD$16</v>
      </c>
      <c r="DE1650" s="179" t="str">
        <f t="shared" si="2238"/>
        <v>DE$16</v>
      </c>
      <c r="DF1650" s="179" t="str">
        <f t="shared" si="2238"/>
        <v>DF$16</v>
      </c>
      <c r="DG1650" s="179" t="str">
        <f t="shared" si="2238"/>
        <v>DG$16</v>
      </c>
      <c r="DH1650" s="179" t="str">
        <f t="shared" si="2238"/>
        <v>DH$16</v>
      </c>
      <c r="DI1650" s="179" t="str">
        <f t="shared" si="2238"/>
        <v>DI$16</v>
      </c>
      <c r="DJ1650" s="179" t="str">
        <f t="shared" si="2238"/>
        <v>DJ$16</v>
      </c>
      <c r="DK1650" s="179" t="str">
        <f t="shared" si="2238"/>
        <v>DK$16</v>
      </c>
      <c r="DL1650" s="179" t="str">
        <f t="shared" si="2238"/>
        <v>DL$16</v>
      </c>
    </row>
    <row r="1651" spans="1:116" x14ac:dyDescent="0.4">
      <c r="B1651" t="s">
        <v>332</v>
      </c>
      <c r="D1651" t="s">
        <v>773</v>
      </c>
      <c r="E1651" s="8" t="str">
        <f t="shared" si="2227"/>
        <v>1651 GMV-S</v>
      </c>
      <c r="G1651" s="136" t="str">
        <f>G1634</f>
        <v>Primary volume driver</v>
      </c>
      <c r="K1651" s="53"/>
      <c r="L1651" s="53"/>
      <c r="M1651" s="53"/>
      <c r="N1651" s="53"/>
      <c r="O1651" s="53"/>
      <c r="P1651" s="53"/>
      <c r="R1651" s="24"/>
      <c r="S1651" s="179" t="str">
        <f t="shared" ref="S1651:AX1651" si="2239">S1634</f>
        <v>S$17</v>
      </c>
      <c r="T1651" s="179" t="str">
        <f t="shared" si="2239"/>
        <v>T$17</v>
      </c>
      <c r="U1651" s="179" t="str">
        <f t="shared" si="2239"/>
        <v>U$17</v>
      </c>
      <c r="V1651" s="179" t="str">
        <f t="shared" si="2239"/>
        <v>V$17</v>
      </c>
      <c r="W1651" s="179" t="str">
        <f t="shared" si="2239"/>
        <v>W$17</v>
      </c>
      <c r="X1651" s="179" t="str">
        <f t="shared" si="2239"/>
        <v>X$17</v>
      </c>
      <c r="Y1651" s="179" t="str">
        <f t="shared" si="2239"/>
        <v>Y$17</v>
      </c>
      <c r="Z1651" s="179" t="str">
        <f t="shared" si="2239"/>
        <v>Z$17</v>
      </c>
      <c r="AA1651" s="179" t="str">
        <f t="shared" si="2239"/>
        <v>AA$17</v>
      </c>
      <c r="AB1651" s="179" t="str">
        <f t="shared" si="2239"/>
        <v>AB$17</v>
      </c>
      <c r="AC1651" s="179" t="str">
        <f t="shared" si="2239"/>
        <v>AC$17</v>
      </c>
      <c r="AD1651" s="179" t="str">
        <f t="shared" si="2239"/>
        <v>AD$17</v>
      </c>
      <c r="AE1651" s="179" t="str">
        <f t="shared" si="2239"/>
        <v>AE$17</v>
      </c>
      <c r="AF1651" s="179" t="str">
        <f t="shared" si="2239"/>
        <v>AF$17</v>
      </c>
      <c r="AG1651" s="179" t="str">
        <f t="shared" si="2239"/>
        <v>AG$17</v>
      </c>
      <c r="AH1651" s="179" t="str">
        <f t="shared" si="2239"/>
        <v>AH$17</v>
      </c>
      <c r="AI1651" s="179" t="str">
        <f t="shared" si="2239"/>
        <v>AI$17</v>
      </c>
      <c r="AJ1651" s="179" t="str">
        <f t="shared" si="2239"/>
        <v>AJ$17</v>
      </c>
      <c r="AK1651" s="179" t="str">
        <f t="shared" si="2239"/>
        <v>AK$17</v>
      </c>
      <c r="AL1651" s="179" t="str">
        <f t="shared" si="2239"/>
        <v>AL$17</v>
      </c>
      <c r="AM1651" s="179" t="str">
        <f t="shared" si="2239"/>
        <v>AM$17</v>
      </c>
      <c r="AN1651" s="179" t="str">
        <f t="shared" si="2239"/>
        <v>AN$17</v>
      </c>
      <c r="AO1651" s="179" t="str">
        <f t="shared" si="2239"/>
        <v>AO$17</v>
      </c>
      <c r="AP1651" s="179" t="str">
        <f t="shared" si="2239"/>
        <v>AP$17</v>
      </c>
      <c r="AQ1651" s="179" t="str">
        <f t="shared" si="2239"/>
        <v>AQ$17</v>
      </c>
      <c r="AR1651" s="179" t="str">
        <f t="shared" si="2239"/>
        <v>AR$17</v>
      </c>
      <c r="AS1651" s="179" t="str">
        <f t="shared" si="2239"/>
        <v>AS$17</v>
      </c>
      <c r="AT1651" s="179" t="str">
        <f t="shared" si="2239"/>
        <v>AT$17</v>
      </c>
      <c r="AU1651" s="179" t="str">
        <f t="shared" si="2239"/>
        <v>AU$17</v>
      </c>
      <c r="AV1651" s="179" t="str">
        <f t="shared" si="2239"/>
        <v>AV$17</v>
      </c>
      <c r="AW1651" s="179" t="str">
        <f t="shared" si="2239"/>
        <v>AW$17</v>
      </c>
      <c r="AX1651" s="179" t="str">
        <f t="shared" si="2239"/>
        <v>AX$17</v>
      </c>
      <c r="AY1651" s="179" t="str">
        <f t="shared" ref="AY1651:CD1651" si="2240">AY1634</f>
        <v>AY$17</v>
      </c>
      <c r="AZ1651" s="179" t="str">
        <f t="shared" si="2240"/>
        <v>AZ$17</v>
      </c>
      <c r="BA1651" s="179" t="str">
        <f t="shared" si="2240"/>
        <v>BA$17</v>
      </c>
      <c r="BB1651" s="179" t="str">
        <f t="shared" si="2240"/>
        <v>BB$17</v>
      </c>
      <c r="BC1651" s="179" t="str">
        <f t="shared" si="2240"/>
        <v>BC$17</v>
      </c>
      <c r="BD1651" s="179" t="str">
        <f t="shared" si="2240"/>
        <v>BD$17</v>
      </c>
      <c r="BE1651" s="179" t="str">
        <f t="shared" si="2240"/>
        <v>BE$17</v>
      </c>
      <c r="BF1651" s="179" t="str">
        <f t="shared" si="2240"/>
        <v>BF$17</v>
      </c>
      <c r="BG1651" s="179" t="str">
        <f t="shared" si="2240"/>
        <v>BG$17</v>
      </c>
      <c r="BH1651" s="179" t="str">
        <f t="shared" si="2240"/>
        <v>BH$17</v>
      </c>
      <c r="BI1651" s="179" t="str">
        <f t="shared" si="2240"/>
        <v>BI$17</v>
      </c>
      <c r="BJ1651" s="179" t="str">
        <f t="shared" si="2240"/>
        <v>BJ$17</v>
      </c>
      <c r="BK1651" s="179" t="str">
        <f t="shared" si="2240"/>
        <v>BK$17</v>
      </c>
      <c r="BL1651" s="179" t="str">
        <f t="shared" si="2240"/>
        <v>BL$17</v>
      </c>
      <c r="BM1651" s="179" t="str">
        <f t="shared" si="2240"/>
        <v>BM$17</v>
      </c>
      <c r="BN1651" s="179" t="str">
        <f t="shared" si="2240"/>
        <v>BN$17</v>
      </c>
      <c r="BO1651" s="179" t="str">
        <f t="shared" si="2240"/>
        <v>BO$17</v>
      </c>
      <c r="BP1651" s="179" t="str">
        <f t="shared" si="2240"/>
        <v>BP$17</v>
      </c>
      <c r="BQ1651" s="179" t="str">
        <f t="shared" si="2240"/>
        <v>BQ$17</v>
      </c>
      <c r="BR1651" s="179" t="str">
        <f t="shared" si="2240"/>
        <v>BR$17</v>
      </c>
      <c r="BS1651" s="179" t="str">
        <f t="shared" si="2240"/>
        <v>BS$17</v>
      </c>
      <c r="BT1651" s="179" t="str">
        <f t="shared" si="2240"/>
        <v>BT$17</v>
      </c>
      <c r="BU1651" s="179" t="str">
        <f t="shared" si="2240"/>
        <v>BU$17</v>
      </c>
      <c r="BV1651" s="179" t="str">
        <f t="shared" si="2240"/>
        <v>BV$17</v>
      </c>
      <c r="BW1651" s="179" t="str">
        <f t="shared" si="2240"/>
        <v>BW$17</v>
      </c>
      <c r="BX1651" s="179" t="str">
        <f t="shared" si="2240"/>
        <v>BX$17</v>
      </c>
      <c r="BY1651" s="179" t="str">
        <f t="shared" si="2240"/>
        <v>BY$17</v>
      </c>
      <c r="BZ1651" s="179" t="str">
        <f t="shared" si="2240"/>
        <v>BZ$17</v>
      </c>
      <c r="CA1651" s="179" t="str">
        <f t="shared" si="2240"/>
        <v>CA$17</v>
      </c>
      <c r="CB1651" s="179" t="str">
        <f t="shared" si="2240"/>
        <v>CB$17</v>
      </c>
      <c r="CC1651" s="179" t="str">
        <f t="shared" si="2240"/>
        <v>CC$17</v>
      </c>
      <c r="CD1651" s="179" t="str">
        <f t="shared" si="2240"/>
        <v>CD$17</v>
      </c>
      <c r="CE1651" s="179" t="str">
        <f t="shared" ref="CE1651:CL1651" si="2241">CE1634</f>
        <v>CE$17</v>
      </c>
      <c r="CF1651" s="179" t="str">
        <f t="shared" si="2241"/>
        <v>CF$17</v>
      </c>
      <c r="CG1651" s="179" t="str">
        <f t="shared" si="2241"/>
        <v>CG$17</v>
      </c>
      <c r="CH1651" s="179" t="str">
        <f t="shared" si="2241"/>
        <v>CH$17</v>
      </c>
      <c r="CI1651" s="179" t="str">
        <f t="shared" si="2241"/>
        <v>CI$17</v>
      </c>
      <c r="CJ1651" s="179" t="str">
        <f t="shared" si="2241"/>
        <v>CJ$17</v>
      </c>
      <c r="CK1651" s="179" t="str">
        <f t="shared" si="2241"/>
        <v>CK$17</v>
      </c>
      <c r="CL1651" s="179" t="str">
        <f t="shared" si="2241"/>
        <v>CL$17</v>
      </c>
      <c r="CO1651" s="179" t="str">
        <f t="shared" ref="CO1651:DL1651" si="2242">CO1634</f>
        <v>CO$17</v>
      </c>
      <c r="CP1651" s="179" t="str">
        <f t="shared" si="2242"/>
        <v>CP$17</v>
      </c>
      <c r="CQ1651" s="179" t="str">
        <f t="shared" si="2242"/>
        <v>CQ$17</v>
      </c>
      <c r="CR1651" s="179" t="str">
        <f t="shared" si="2242"/>
        <v>CR$17</v>
      </c>
      <c r="CS1651" s="179" t="str">
        <f t="shared" si="2242"/>
        <v>CS$17</v>
      </c>
      <c r="CT1651" s="179" t="str">
        <f t="shared" si="2242"/>
        <v>CT$17</v>
      </c>
      <c r="CU1651" s="179" t="str">
        <f t="shared" si="2242"/>
        <v>CU$17</v>
      </c>
      <c r="CV1651" s="179" t="str">
        <f t="shared" si="2242"/>
        <v>CV$17</v>
      </c>
      <c r="CW1651" s="179" t="str">
        <f t="shared" si="2242"/>
        <v>CW$17</v>
      </c>
      <c r="CX1651" s="179" t="str">
        <f t="shared" si="2242"/>
        <v>CX$17</v>
      </c>
      <c r="CY1651" s="179" t="str">
        <f t="shared" si="2242"/>
        <v>CY$17</v>
      </c>
      <c r="CZ1651" s="179" t="str">
        <f t="shared" si="2242"/>
        <v>CZ$17</v>
      </c>
      <c r="DA1651" s="179" t="str">
        <f t="shared" si="2242"/>
        <v>DA$17</v>
      </c>
      <c r="DB1651" s="179" t="str">
        <f t="shared" si="2242"/>
        <v>DB$17</v>
      </c>
      <c r="DC1651" s="179" t="str">
        <f t="shared" si="2242"/>
        <v>DC$17</v>
      </c>
      <c r="DD1651" s="179" t="str">
        <f t="shared" si="2242"/>
        <v>DD$17</v>
      </c>
      <c r="DE1651" s="179" t="str">
        <f t="shared" si="2242"/>
        <v>DE$17</v>
      </c>
      <c r="DF1651" s="179" t="str">
        <f t="shared" si="2242"/>
        <v>DF$17</v>
      </c>
      <c r="DG1651" s="179" t="str">
        <f t="shared" si="2242"/>
        <v>DG$17</v>
      </c>
      <c r="DH1651" s="179" t="str">
        <f t="shared" si="2242"/>
        <v>DH$17</v>
      </c>
      <c r="DI1651" s="179" t="str">
        <f t="shared" si="2242"/>
        <v>DI$17</v>
      </c>
      <c r="DJ1651" s="179" t="str">
        <f t="shared" si="2242"/>
        <v>DJ$17</v>
      </c>
      <c r="DK1651" s="179" t="str">
        <f t="shared" si="2242"/>
        <v>DK$17</v>
      </c>
      <c r="DL1651" s="179" t="str">
        <f t="shared" si="2242"/>
        <v>DL$17</v>
      </c>
    </row>
    <row r="1652" spans="1:116" x14ac:dyDescent="0.4">
      <c r="B1652" t="s">
        <v>332</v>
      </c>
      <c r="D1652" t="s">
        <v>773</v>
      </c>
      <c r="E1652" s="8" t="str">
        <f t="shared" si="2227"/>
        <v>1652 GMV-S</v>
      </c>
      <c r="G1652" s="136" t="str">
        <f>G1639</f>
        <v>Secondary GMV:</v>
      </c>
      <c r="H1652" s="12"/>
      <c r="I1652" s="60"/>
      <c r="J1652" s="60"/>
      <c r="K1652" s="15"/>
      <c r="L1652" s="15"/>
      <c r="M1652" s="15"/>
      <c r="N1652" s="15"/>
      <c r="O1652" s="15"/>
      <c r="P1652" s="15"/>
      <c r="R1652" s="15"/>
      <c r="S1652" s="179">
        <f t="shared" ref="S1652:AX1652" si="2243">S1635</f>
        <v>0</v>
      </c>
      <c r="T1652" s="179">
        <f t="shared" si="2243"/>
        <v>0</v>
      </c>
      <c r="U1652" s="179">
        <f t="shared" si="2243"/>
        <v>0</v>
      </c>
      <c r="V1652" s="179">
        <f t="shared" si="2243"/>
        <v>0</v>
      </c>
      <c r="W1652" s="179">
        <f t="shared" si="2243"/>
        <v>0</v>
      </c>
      <c r="X1652" s="179">
        <f t="shared" si="2243"/>
        <v>0</v>
      </c>
      <c r="Y1652" s="179">
        <f t="shared" si="2243"/>
        <v>0</v>
      </c>
      <c r="Z1652" s="179">
        <f t="shared" si="2243"/>
        <v>0</v>
      </c>
      <c r="AA1652" s="179">
        <f t="shared" si="2243"/>
        <v>0</v>
      </c>
      <c r="AB1652" s="179">
        <f t="shared" si="2243"/>
        <v>0</v>
      </c>
      <c r="AC1652" s="179">
        <f t="shared" si="2243"/>
        <v>0</v>
      </c>
      <c r="AD1652" s="179">
        <f t="shared" si="2243"/>
        <v>0</v>
      </c>
      <c r="AE1652" s="179">
        <f t="shared" si="2243"/>
        <v>0</v>
      </c>
      <c r="AF1652" s="179">
        <f t="shared" si="2243"/>
        <v>0</v>
      </c>
      <c r="AG1652" s="179">
        <f t="shared" si="2243"/>
        <v>0</v>
      </c>
      <c r="AH1652" s="179">
        <f t="shared" si="2243"/>
        <v>0</v>
      </c>
      <c r="AI1652" s="179">
        <f t="shared" si="2243"/>
        <v>0</v>
      </c>
      <c r="AJ1652" s="179">
        <f t="shared" si="2243"/>
        <v>0</v>
      </c>
      <c r="AK1652" s="179">
        <f t="shared" si="2243"/>
        <v>0</v>
      </c>
      <c r="AL1652" s="179">
        <f t="shared" si="2243"/>
        <v>0</v>
      </c>
      <c r="AM1652" s="179">
        <f t="shared" si="2243"/>
        <v>0</v>
      </c>
      <c r="AN1652" s="179">
        <f t="shared" si="2243"/>
        <v>0</v>
      </c>
      <c r="AO1652" s="179">
        <f t="shared" si="2243"/>
        <v>0</v>
      </c>
      <c r="AP1652" s="179">
        <f t="shared" si="2243"/>
        <v>0</v>
      </c>
      <c r="AQ1652" s="179">
        <f t="shared" si="2243"/>
        <v>0</v>
      </c>
      <c r="AR1652" s="179">
        <f t="shared" si="2243"/>
        <v>0</v>
      </c>
      <c r="AS1652" s="179">
        <f t="shared" si="2243"/>
        <v>0</v>
      </c>
      <c r="AT1652" s="179">
        <f t="shared" si="2243"/>
        <v>0</v>
      </c>
      <c r="AU1652" s="179">
        <f t="shared" si="2243"/>
        <v>0</v>
      </c>
      <c r="AV1652" s="179">
        <f t="shared" si="2243"/>
        <v>0</v>
      </c>
      <c r="AW1652" s="179">
        <f t="shared" si="2243"/>
        <v>0</v>
      </c>
      <c r="AX1652" s="179">
        <f t="shared" si="2243"/>
        <v>0</v>
      </c>
      <c r="AY1652" s="179">
        <f t="shared" ref="AY1652:CD1652" si="2244">AY1635</f>
        <v>0</v>
      </c>
      <c r="AZ1652" s="179">
        <f t="shared" si="2244"/>
        <v>0</v>
      </c>
      <c r="BA1652" s="179">
        <f t="shared" si="2244"/>
        <v>0</v>
      </c>
      <c r="BB1652" s="179">
        <f t="shared" si="2244"/>
        <v>0</v>
      </c>
      <c r="BC1652" s="179">
        <f t="shared" si="2244"/>
        <v>0</v>
      </c>
      <c r="BD1652" s="179">
        <f t="shared" si="2244"/>
        <v>0</v>
      </c>
      <c r="BE1652" s="179">
        <f t="shared" si="2244"/>
        <v>0</v>
      </c>
      <c r="BF1652" s="179">
        <f t="shared" si="2244"/>
        <v>0</v>
      </c>
      <c r="BG1652" s="179">
        <f t="shared" si="2244"/>
        <v>0</v>
      </c>
      <c r="BH1652" s="179">
        <f t="shared" si="2244"/>
        <v>0</v>
      </c>
      <c r="BI1652" s="179">
        <f t="shared" si="2244"/>
        <v>0</v>
      </c>
      <c r="BJ1652" s="179">
        <f t="shared" si="2244"/>
        <v>0</v>
      </c>
      <c r="BK1652" s="179">
        <f t="shared" si="2244"/>
        <v>0</v>
      </c>
      <c r="BL1652" s="179">
        <f t="shared" si="2244"/>
        <v>0</v>
      </c>
      <c r="BM1652" s="179">
        <f t="shared" si="2244"/>
        <v>0</v>
      </c>
      <c r="BN1652" s="179">
        <f t="shared" si="2244"/>
        <v>0</v>
      </c>
      <c r="BO1652" s="179">
        <f t="shared" si="2244"/>
        <v>0</v>
      </c>
      <c r="BP1652" s="179">
        <f t="shared" si="2244"/>
        <v>0</v>
      </c>
      <c r="BQ1652" s="179">
        <f t="shared" si="2244"/>
        <v>0</v>
      </c>
      <c r="BR1652" s="179">
        <f t="shared" si="2244"/>
        <v>0</v>
      </c>
      <c r="BS1652" s="179">
        <f t="shared" si="2244"/>
        <v>0</v>
      </c>
      <c r="BT1652" s="179">
        <f t="shared" si="2244"/>
        <v>0</v>
      </c>
      <c r="BU1652" s="179">
        <f t="shared" si="2244"/>
        <v>0</v>
      </c>
      <c r="BV1652" s="179">
        <f t="shared" si="2244"/>
        <v>0</v>
      </c>
      <c r="BW1652" s="179">
        <f t="shared" si="2244"/>
        <v>0</v>
      </c>
      <c r="BX1652" s="179">
        <f t="shared" si="2244"/>
        <v>0</v>
      </c>
      <c r="BY1652" s="179">
        <f t="shared" si="2244"/>
        <v>0</v>
      </c>
      <c r="BZ1652" s="179">
        <f t="shared" si="2244"/>
        <v>0</v>
      </c>
      <c r="CA1652" s="179">
        <f t="shared" si="2244"/>
        <v>0</v>
      </c>
      <c r="CB1652" s="179">
        <f t="shared" si="2244"/>
        <v>0</v>
      </c>
      <c r="CC1652" s="179">
        <f t="shared" si="2244"/>
        <v>0</v>
      </c>
      <c r="CD1652" s="179">
        <f t="shared" si="2244"/>
        <v>0</v>
      </c>
      <c r="CE1652" s="179">
        <f t="shared" ref="CE1652:CL1652" si="2245">CE1635</f>
        <v>0</v>
      </c>
      <c r="CF1652" s="179">
        <f t="shared" si="2245"/>
        <v>0</v>
      </c>
      <c r="CG1652" s="179">
        <f t="shared" si="2245"/>
        <v>0</v>
      </c>
      <c r="CH1652" s="179">
        <f t="shared" si="2245"/>
        <v>0</v>
      </c>
      <c r="CI1652" s="179">
        <f t="shared" si="2245"/>
        <v>0</v>
      </c>
      <c r="CJ1652" s="179">
        <f t="shared" si="2245"/>
        <v>0</v>
      </c>
      <c r="CK1652" s="179">
        <f t="shared" si="2245"/>
        <v>0</v>
      </c>
      <c r="CL1652" s="179">
        <f t="shared" si="2245"/>
        <v>0</v>
      </c>
      <c r="CN1652" s="60"/>
      <c r="CO1652" s="179">
        <f t="shared" ref="CO1652:DL1652" si="2246">CO1635</f>
        <v>0</v>
      </c>
      <c r="CP1652" s="179">
        <f t="shared" si="2246"/>
        <v>0</v>
      </c>
      <c r="CQ1652" s="179">
        <f t="shared" si="2246"/>
        <v>0</v>
      </c>
      <c r="CR1652" s="179">
        <f t="shared" si="2246"/>
        <v>0</v>
      </c>
      <c r="CS1652" s="179">
        <f t="shared" si="2246"/>
        <v>0</v>
      </c>
      <c r="CT1652" s="179">
        <f t="shared" si="2246"/>
        <v>0</v>
      </c>
      <c r="CU1652" s="179">
        <f t="shared" si="2246"/>
        <v>0</v>
      </c>
      <c r="CV1652" s="179">
        <f t="shared" si="2246"/>
        <v>0</v>
      </c>
      <c r="CW1652" s="179">
        <f t="shared" si="2246"/>
        <v>0</v>
      </c>
      <c r="CX1652" s="179">
        <f t="shared" si="2246"/>
        <v>0</v>
      </c>
      <c r="CY1652" s="179">
        <f t="shared" si="2246"/>
        <v>0</v>
      </c>
      <c r="CZ1652" s="179">
        <f t="shared" si="2246"/>
        <v>0</v>
      </c>
      <c r="DA1652" s="179">
        <f t="shared" si="2246"/>
        <v>0</v>
      </c>
      <c r="DB1652" s="179">
        <f t="shared" si="2246"/>
        <v>0</v>
      </c>
      <c r="DC1652" s="179">
        <f t="shared" si="2246"/>
        <v>0</v>
      </c>
      <c r="DD1652" s="179">
        <f t="shared" si="2246"/>
        <v>0</v>
      </c>
      <c r="DE1652" s="179">
        <f t="shared" si="2246"/>
        <v>0</v>
      </c>
      <c r="DF1652" s="179">
        <f t="shared" si="2246"/>
        <v>0</v>
      </c>
      <c r="DG1652" s="179">
        <f t="shared" si="2246"/>
        <v>0</v>
      </c>
      <c r="DH1652" s="179">
        <f t="shared" si="2246"/>
        <v>0</v>
      </c>
      <c r="DI1652" s="179">
        <f t="shared" si="2246"/>
        <v>0</v>
      </c>
      <c r="DJ1652" s="179">
        <f t="shared" si="2246"/>
        <v>0</v>
      </c>
      <c r="DK1652" s="179">
        <f t="shared" si="2246"/>
        <v>0</v>
      </c>
      <c r="DL1652" s="179">
        <f t="shared" si="2246"/>
        <v>0</v>
      </c>
    </row>
    <row r="1653" spans="1:116" x14ac:dyDescent="0.4">
      <c r="B1653" t="s">
        <v>332</v>
      </c>
      <c r="D1653" t="s">
        <v>773</v>
      </c>
      <c r="E1653" s="8" t="str">
        <f t="shared" si="2227"/>
        <v>1653 GMV-S</v>
      </c>
      <c r="G1653" s="241" t="str">
        <f>IFERROR(SUBSTITUTE(TRIM(MID(G1639, SEARCH("-", G1639) + 1, LEN(G1639))),":",""),"no unit")</f>
        <v>no unit</v>
      </c>
      <c r="H1653" s="12"/>
      <c r="I1653" s="60"/>
      <c r="J1653" s="60"/>
      <c r="K1653" s="15"/>
      <c r="L1653" s="15"/>
      <c r="M1653" s="15"/>
      <c r="N1653" s="15"/>
      <c r="O1653" s="15"/>
      <c r="P1653" s="15"/>
      <c r="R1653" s="15"/>
      <c r="CN1653" s="60"/>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B1654" t="s">
        <v>332</v>
      </c>
      <c r="D1654" t="s">
        <v>773</v>
      </c>
      <c r="E1654" s="8" t="str">
        <f t="shared" ref="E1654" si="2247">ROW()&amp;" "&amp;D1654</f>
        <v>1654 GMV-S</v>
      </c>
      <c r="G1654" s="136" t="str">
        <f>G1637</f>
        <v>Secondary revenue driver</v>
      </c>
      <c r="H1654" s="12"/>
      <c r="I1654" s="60"/>
      <c r="J1654" s="60"/>
      <c r="K1654" s="15"/>
      <c r="L1654" s="15"/>
      <c r="M1654" s="15"/>
      <c r="N1654" s="15"/>
      <c r="O1654" s="15"/>
      <c r="P1654" s="15"/>
      <c r="R1654" s="15"/>
      <c r="S1654" s="203" t="str">
        <f>ADDRESS(ROW(S1646),COLUMN(S1646),2)</f>
        <v>S$1646</v>
      </c>
      <c r="T1654" s="203" t="str">
        <f t="shared" ref="T1654:CE1654" si="2248">ADDRESS(ROW(T1646),COLUMN(T1646),2)</f>
        <v>T$1646</v>
      </c>
      <c r="U1654" s="203" t="str">
        <f t="shared" si="2248"/>
        <v>U$1646</v>
      </c>
      <c r="V1654" s="203" t="str">
        <f t="shared" si="2248"/>
        <v>V$1646</v>
      </c>
      <c r="W1654" s="203" t="str">
        <f t="shared" si="2248"/>
        <v>W$1646</v>
      </c>
      <c r="X1654" s="203" t="str">
        <f t="shared" si="2248"/>
        <v>X$1646</v>
      </c>
      <c r="Y1654" s="203" t="str">
        <f t="shared" si="2248"/>
        <v>Y$1646</v>
      </c>
      <c r="Z1654" s="203" t="str">
        <f t="shared" si="2248"/>
        <v>Z$1646</v>
      </c>
      <c r="AA1654" s="203" t="str">
        <f t="shared" si="2248"/>
        <v>AA$1646</v>
      </c>
      <c r="AB1654" s="203" t="str">
        <f t="shared" si="2248"/>
        <v>AB$1646</v>
      </c>
      <c r="AC1654" s="203" t="str">
        <f t="shared" si="2248"/>
        <v>AC$1646</v>
      </c>
      <c r="AD1654" s="203" t="str">
        <f t="shared" si="2248"/>
        <v>AD$1646</v>
      </c>
      <c r="AE1654" s="203" t="str">
        <f t="shared" si="2248"/>
        <v>AE$1646</v>
      </c>
      <c r="AF1654" s="203" t="str">
        <f t="shared" si="2248"/>
        <v>AF$1646</v>
      </c>
      <c r="AG1654" s="203" t="str">
        <f t="shared" si="2248"/>
        <v>AG$1646</v>
      </c>
      <c r="AH1654" s="203" t="str">
        <f t="shared" si="2248"/>
        <v>AH$1646</v>
      </c>
      <c r="AI1654" s="203" t="str">
        <f t="shared" si="2248"/>
        <v>AI$1646</v>
      </c>
      <c r="AJ1654" s="203" t="str">
        <f t="shared" si="2248"/>
        <v>AJ$1646</v>
      </c>
      <c r="AK1654" s="203" t="str">
        <f t="shared" si="2248"/>
        <v>AK$1646</v>
      </c>
      <c r="AL1654" s="203" t="str">
        <f t="shared" si="2248"/>
        <v>AL$1646</v>
      </c>
      <c r="AM1654" s="203" t="str">
        <f t="shared" si="2248"/>
        <v>AM$1646</v>
      </c>
      <c r="AN1654" s="203" t="str">
        <f t="shared" si="2248"/>
        <v>AN$1646</v>
      </c>
      <c r="AO1654" s="203" t="str">
        <f t="shared" si="2248"/>
        <v>AO$1646</v>
      </c>
      <c r="AP1654" s="203" t="str">
        <f t="shared" si="2248"/>
        <v>AP$1646</v>
      </c>
      <c r="AQ1654" s="203" t="str">
        <f t="shared" si="2248"/>
        <v>AQ$1646</v>
      </c>
      <c r="AR1654" s="203" t="str">
        <f t="shared" si="2248"/>
        <v>AR$1646</v>
      </c>
      <c r="AS1654" s="203" t="str">
        <f t="shared" si="2248"/>
        <v>AS$1646</v>
      </c>
      <c r="AT1654" s="203" t="str">
        <f t="shared" si="2248"/>
        <v>AT$1646</v>
      </c>
      <c r="AU1654" s="203" t="str">
        <f t="shared" si="2248"/>
        <v>AU$1646</v>
      </c>
      <c r="AV1654" s="203" t="str">
        <f t="shared" si="2248"/>
        <v>AV$1646</v>
      </c>
      <c r="AW1654" s="203" t="str">
        <f t="shared" si="2248"/>
        <v>AW$1646</v>
      </c>
      <c r="AX1654" s="203" t="str">
        <f t="shared" si="2248"/>
        <v>AX$1646</v>
      </c>
      <c r="AY1654" s="203" t="str">
        <f t="shared" si="2248"/>
        <v>AY$1646</v>
      </c>
      <c r="AZ1654" s="203" t="str">
        <f t="shared" si="2248"/>
        <v>AZ$1646</v>
      </c>
      <c r="BA1654" s="203" t="str">
        <f t="shared" si="2248"/>
        <v>BA$1646</v>
      </c>
      <c r="BB1654" s="203" t="str">
        <f t="shared" si="2248"/>
        <v>BB$1646</v>
      </c>
      <c r="BC1654" s="203" t="str">
        <f t="shared" si="2248"/>
        <v>BC$1646</v>
      </c>
      <c r="BD1654" s="203" t="str">
        <f t="shared" si="2248"/>
        <v>BD$1646</v>
      </c>
      <c r="BE1654" s="203" t="str">
        <f t="shared" si="2248"/>
        <v>BE$1646</v>
      </c>
      <c r="BF1654" s="203" t="str">
        <f t="shared" si="2248"/>
        <v>BF$1646</v>
      </c>
      <c r="BG1654" s="203" t="str">
        <f t="shared" si="2248"/>
        <v>BG$1646</v>
      </c>
      <c r="BH1654" s="203" t="str">
        <f t="shared" si="2248"/>
        <v>BH$1646</v>
      </c>
      <c r="BI1654" s="203" t="str">
        <f t="shared" si="2248"/>
        <v>BI$1646</v>
      </c>
      <c r="BJ1654" s="203" t="str">
        <f t="shared" si="2248"/>
        <v>BJ$1646</v>
      </c>
      <c r="BK1654" s="203" t="str">
        <f t="shared" si="2248"/>
        <v>BK$1646</v>
      </c>
      <c r="BL1654" s="203" t="str">
        <f t="shared" si="2248"/>
        <v>BL$1646</v>
      </c>
      <c r="BM1654" s="203" t="str">
        <f t="shared" si="2248"/>
        <v>BM$1646</v>
      </c>
      <c r="BN1654" s="203" t="str">
        <f t="shared" si="2248"/>
        <v>BN$1646</v>
      </c>
      <c r="BO1654" s="203" t="str">
        <f t="shared" si="2248"/>
        <v>BO$1646</v>
      </c>
      <c r="BP1654" s="203" t="str">
        <f t="shared" si="2248"/>
        <v>BP$1646</v>
      </c>
      <c r="BQ1654" s="203" t="str">
        <f t="shared" si="2248"/>
        <v>BQ$1646</v>
      </c>
      <c r="BR1654" s="203" t="str">
        <f t="shared" si="2248"/>
        <v>BR$1646</v>
      </c>
      <c r="BS1654" s="203" t="str">
        <f t="shared" si="2248"/>
        <v>BS$1646</v>
      </c>
      <c r="BT1654" s="203" t="str">
        <f t="shared" si="2248"/>
        <v>BT$1646</v>
      </c>
      <c r="BU1654" s="203" t="str">
        <f t="shared" si="2248"/>
        <v>BU$1646</v>
      </c>
      <c r="BV1654" s="203" t="str">
        <f t="shared" si="2248"/>
        <v>BV$1646</v>
      </c>
      <c r="BW1654" s="203" t="str">
        <f t="shared" si="2248"/>
        <v>BW$1646</v>
      </c>
      <c r="BX1654" s="203" t="str">
        <f t="shared" si="2248"/>
        <v>BX$1646</v>
      </c>
      <c r="BY1654" s="203" t="str">
        <f t="shared" si="2248"/>
        <v>BY$1646</v>
      </c>
      <c r="BZ1654" s="203" t="str">
        <f t="shared" si="2248"/>
        <v>BZ$1646</v>
      </c>
      <c r="CA1654" s="203" t="str">
        <f t="shared" si="2248"/>
        <v>CA$1646</v>
      </c>
      <c r="CB1654" s="203" t="str">
        <f t="shared" si="2248"/>
        <v>CB$1646</v>
      </c>
      <c r="CC1654" s="203" t="str">
        <f t="shared" si="2248"/>
        <v>CC$1646</v>
      </c>
      <c r="CD1654" s="203" t="str">
        <f t="shared" si="2248"/>
        <v>CD$1646</v>
      </c>
      <c r="CE1654" s="203" t="str">
        <f t="shared" si="2248"/>
        <v>CE$1646</v>
      </c>
      <c r="CF1654" s="203" t="str">
        <f t="shared" ref="CF1654:CL1654" si="2249">ADDRESS(ROW(CF1646),COLUMN(CF1646),2)</f>
        <v>CF$1646</v>
      </c>
      <c r="CG1654" s="203" t="str">
        <f t="shared" si="2249"/>
        <v>CG$1646</v>
      </c>
      <c r="CH1654" s="203" t="str">
        <f t="shared" si="2249"/>
        <v>CH$1646</v>
      </c>
      <c r="CI1654" s="203" t="str">
        <f t="shared" si="2249"/>
        <v>CI$1646</v>
      </c>
      <c r="CJ1654" s="203" t="str">
        <f t="shared" si="2249"/>
        <v>CJ$1646</v>
      </c>
      <c r="CK1654" s="203" t="str">
        <f t="shared" si="2249"/>
        <v>CK$1646</v>
      </c>
      <c r="CL1654" s="203" t="str">
        <f t="shared" si="2249"/>
        <v>CL$1646</v>
      </c>
      <c r="CN1654" s="60"/>
      <c r="CO1654" s="203" t="str">
        <f t="shared" ref="CO1654:DK1654" si="2250">ADDRESS(ROW(CO1646),COLUMN(CO1646),2)</f>
        <v>CO$1646</v>
      </c>
      <c r="CP1654" s="203" t="str">
        <f t="shared" si="2250"/>
        <v>CP$1646</v>
      </c>
      <c r="CQ1654" s="203" t="str">
        <f t="shared" si="2250"/>
        <v>CQ$1646</v>
      </c>
      <c r="CR1654" s="203" t="str">
        <f t="shared" si="2250"/>
        <v>CR$1646</v>
      </c>
      <c r="CS1654" s="203" t="str">
        <f t="shared" si="2250"/>
        <v>CS$1646</v>
      </c>
      <c r="CT1654" s="203" t="str">
        <f t="shared" si="2250"/>
        <v>CT$1646</v>
      </c>
      <c r="CU1654" s="203" t="str">
        <f t="shared" si="2250"/>
        <v>CU$1646</v>
      </c>
      <c r="CV1654" s="203" t="str">
        <f t="shared" si="2250"/>
        <v>CV$1646</v>
      </c>
      <c r="CW1654" s="203" t="str">
        <f t="shared" si="2250"/>
        <v>CW$1646</v>
      </c>
      <c r="CX1654" s="203" t="str">
        <f t="shared" si="2250"/>
        <v>CX$1646</v>
      </c>
      <c r="CY1654" s="203" t="str">
        <f t="shared" si="2250"/>
        <v>CY$1646</v>
      </c>
      <c r="CZ1654" s="203" t="str">
        <f t="shared" si="2250"/>
        <v>CZ$1646</v>
      </c>
      <c r="DA1654" s="203" t="str">
        <f t="shared" si="2250"/>
        <v>DA$1646</v>
      </c>
      <c r="DB1654" s="203" t="str">
        <f t="shared" si="2250"/>
        <v>DB$1646</v>
      </c>
      <c r="DC1654" s="203" t="str">
        <f t="shared" si="2250"/>
        <v>DC$1646</v>
      </c>
      <c r="DD1654" s="203" t="str">
        <f t="shared" si="2250"/>
        <v>DD$1646</v>
      </c>
      <c r="DE1654" s="203" t="str">
        <f t="shared" si="2250"/>
        <v>DE$1646</v>
      </c>
      <c r="DF1654" s="203" t="str">
        <f t="shared" si="2250"/>
        <v>DF$1646</v>
      </c>
      <c r="DG1654" s="203" t="str">
        <f t="shared" si="2250"/>
        <v>DG$1646</v>
      </c>
      <c r="DH1654" s="203" t="str">
        <f t="shared" si="2250"/>
        <v>DH$1646</v>
      </c>
      <c r="DI1654" s="203" t="str">
        <f t="shared" si="2250"/>
        <v>DI$1646</v>
      </c>
      <c r="DJ1654" s="203" t="str">
        <f t="shared" si="2250"/>
        <v>DJ$1646</v>
      </c>
      <c r="DK1654" s="203" t="str">
        <f t="shared" si="2250"/>
        <v>DK$1646</v>
      </c>
      <c r="DL1654" s="203" t="str">
        <f t="shared" ref="DL1654" si="2251">ADDRESS(ROW(DL1646),COLUMN(DL1646),2)</f>
        <v>DL$1646</v>
      </c>
    </row>
    <row r="1655" spans="1:116" x14ac:dyDescent="0.4">
      <c r="B1655" t="s">
        <v>332</v>
      </c>
      <c r="D1655" t="s">
        <v>773</v>
      </c>
      <c r="E1655" s="8" t="str">
        <f t="shared" si="2227"/>
        <v>1655 GMV-S</v>
      </c>
      <c r="G1655" s="136" t="str">
        <f>G1638</f>
        <v>Secondary volume driver</v>
      </c>
      <c r="H1655" s="12"/>
      <c r="I1655" s="60"/>
      <c r="J1655" s="60"/>
      <c r="K1655" s="15"/>
      <c r="L1655" s="15"/>
      <c r="M1655" s="15"/>
      <c r="N1655" s="15"/>
      <c r="O1655" s="15"/>
      <c r="P1655" s="15"/>
      <c r="R1655" s="15"/>
      <c r="S1655" s="179" t="str">
        <f t="shared" ref="S1655:AX1655" si="2252">S1638</f>
        <v>S$19</v>
      </c>
      <c r="T1655" s="179" t="str">
        <f t="shared" si="2252"/>
        <v>T$19</v>
      </c>
      <c r="U1655" s="179" t="str">
        <f t="shared" si="2252"/>
        <v>U$19</v>
      </c>
      <c r="V1655" s="179" t="str">
        <f t="shared" si="2252"/>
        <v>V$19</v>
      </c>
      <c r="W1655" s="179" t="str">
        <f t="shared" si="2252"/>
        <v>W$19</v>
      </c>
      <c r="X1655" s="179" t="str">
        <f t="shared" si="2252"/>
        <v>X$19</v>
      </c>
      <c r="Y1655" s="179" t="str">
        <f t="shared" si="2252"/>
        <v>Y$19</v>
      </c>
      <c r="Z1655" s="179" t="str">
        <f t="shared" si="2252"/>
        <v>Z$19</v>
      </c>
      <c r="AA1655" s="179" t="str">
        <f t="shared" si="2252"/>
        <v>AA$19</v>
      </c>
      <c r="AB1655" s="179" t="str">
        <f t="shared" si="2252"/>
        <v>AB$19</v>
      </c>
      <c r="AC1655" s="179" t="str">
        <f t="shared" si="2252"/>
        <v>AC$19</v>
      </c>
      <c r="AD1655" s="179" t="str">
        <f t="shared" si="2252"/>
        <v>AD$19</v>
      </c>
      <c r="AE1655" s="179" t="str">
        <f t="shared" si="2252"/>
        <v>AE$19</v>
      </c>
      <c r="AF1655" s="179" t="str">
        <f t="shared" si="2252"/>
        <v>AF$19</v>
      </c>
      <c r="AG1655" s="179" t="str">
        <f t="shared" si="2252"/>
        <v>AG$19</v>
      </c>
      <c r="AH1655" s="179" t="str">
        <f t="shared" si="2252"/>
        <v>AH$19</v>
      </c>
      <c r="AI1655" s="179" t="str">
        <f t="shared" si="2252"/>
        <v>AI$19</v>
      </c>
      <c r="AJ1655" s="179" t="str">
        <f t="shared" si="2252"/>
        <v>AJ$19</v>
      </c>
      <c r="AK1655" s="179" t="str">
        <f t="shared" si="2252"/>
        <v>AK$19</v>
      </c>
      <c r="AL1655" s="179" t="str">
        <f t="shared" si="2252"/>
        <v>AL$19</v>
      </c>
      <c r="AM1655" s="179" t="str">
        <f t="shared" si="2252"/>
        <v>AM$19</v>
      </c>
      <c r="AN1655" s="179" t="str">
        <f t="shared" si="2252"/>
        <v>AN$19</v>
      </c>
      <c r="AO1655" s="179" t="str">
        <f t="shared" si="2252"/>
        <v>AO$19</v>
      </c>
      <c r="AP1655" s="179" t="str">
        <f t="shared" si="2252"/>
        <v>AP$19</v>
      </c>
      <c r="AQ1655" s="179" t="str">
        <f t="shared" si="2252"/>
        <v>AQ$19</v>
      </c>
      <c r="AR1655" s="179" t="str">
        <f t="shared" si="2252"/>
        <v>AR$19</v>
      </c>
      <c r="AS1655" s="179" t="str">
        <f t="shared" si="2252"/>
        <v>AS$19</v>
      </c>
      <c r="AT1655" s="179" t="str">
        <f t="shared" si="2252"/>
        <v>AT$19</v>
      </c>
      <c r="AU1655" s="179" t="str">
        <f t="shared" si="2252"/>
        <v>AU$19</v>
      </c>
      <c r="AV1655" s="179" t="str">
        <f t="shared" si="2252"/>
        <v>AV$19</v>
      </c>
      <c r="AW1655" s="179" t="str">
        <f t="shared" si="2252"/>
        <v>AW$19</v>
      </c>
      <c r="AX1655" s="179" t="str">
        <f t="shared" si="2252"/>
        <v>AX$19</v>
      </c>
      <c r="AY1655" s="179" t="str">
        <f t="shared" ref="AY1655:CD1655" si="2253">AY1638</f>
        <v>AY$19</v>
      </c>
      <c r="AZ1655" s="179" t="str">
        <f t="shared" si="2253"/>
        <v>AZ$19</v>
      </c>
      <c r="BA1655" s="179" t="str">
        <f t="shared" si="2253"/>
        <v>BA$19</v>
      </c>
      <c r="BB1655" s="179" t="str">
        <f t="shared" si="2253"/>
        <v>BB$19</v>
      </c>
      <c r="BC1655" s="179" t="str">
        <f t="shared" si="2253"/>
        <v>BC$19</v>
      </c>
      <c r="BD1655" s="179" t="str">
        <f t="shared" si="2253"/>
        <v>BD$19</v>
      </c>
      <c r="BE1655" s="179" t="str">
        <f t="shared" si="2253"/>
        <v>BE$19</v>
      </c>
      <c r="BF1655" s="179" t="str">
        <f t="shared" si="2253"/>
        <v>BF$19</v>
      </c>
      <c r="BG1655" s="179" t="str">
        <f t="shared" si="2253"/>
        <v>BG$19</v>
      </c>
      <c r="BH1655" s="179" t="str">
        <f t="shared" si="2253"/>
        <v>BH$19</v>
      </c>
      <c r="BI1655" s="179" t="str">
        <f t="shared" si="2253"/>
        <v>BI$19</v>
      </c>
      <c r="BJ1655" s="179" t="str">
        <f t="shared" si="2253"/>
        <v>BJ$19</v>
      </c>
      <c r="BK1655" s="179" t="str">
        <f t="shared" si="2253"/>
        <v>BK$19</v>
      </c>
      <c r="BL1655" s="179" t="str">
        <f t="shared" si="2253"/>
        <v>BL$19</v>
      </c>
      <c r="BM1655" s="179" t="str">
        <f t="shared" si="2253"/>
        <v>BM$19</v>
      </c>
      <c r="BN1655" s="179" t="str">
        <f t="shared" si="2253"/>
        <v>BN$19</v>
      </c>
      <c r="BO1655" s="179" t="str">
        <f t="shared" si="2253"/>
        <v>BO$19</v>
      </c>
      <c r="BP1655" s="179" t="str">
        <f t="shared" si="2253"/>
        <v>BP$19</v>
      </c>
      <c r="BQ1655" s="179" t="str">
        <f t="shared" si="2253"/>
        <v>BQ$19</v>
      </c>
      <c r="BR1655" s="179" t="str">
        <f t="shared" si="2253"/>
        <v>BR$19</v>
      </c>
      <c r="BS1655" s="179" t="str">
        <f t="shared" si="2253"/>
        <v>BS$19</v>
      </c>
      <c r="BT1655" s="179" t="str">
        <f t="shared" si="2253"/>
        <v>BT$19</v>
      </c>
      <c r="BU1655" s="179" t="str">
        <f t="shared" si="2253"/>
        <v>BU$19</v>
      </c>
      <c r="BV1655" s="179" t="str">
        <f t="shared" si="2253"/>
        <v>BV$19</v>
      </c>
      <c r="BW1655" s="179" t="str">
        <f t="shared" si="2253"/>
        <v>BW$19</v>
      </c>
      <c r="BX1655" s="179" t="str">
        <f t="shared" si="2253"/>
        <v>BX$19</v>
      </c>
      <c r="BY1655" s="179" t="str">
        <f t="shared" si="2253"/>
        <v>BY$19</v>
      </c>
      <c r="BZ1655" s="179" t="str">
        <f t="shared" si="2253"/>
        <v>BZ$19</v>
      </c>
      <c r="CA1655" s="179" t="str">
        <f t="shared" si="2253"/>
        <v>CA$19</v>
      </c>
      <c r="CB1655" s="179" t="str">
        <f t="shared" si="2253"/>
        <v>CB$19</v>
      </c>
      <c r="CC1655" s="179" t="str">
        <f t="shared" si="2253"/>
        <v>CC$19</v>
      </c>
      <c r="CD1655" s="179" t="str">
        <f t="shared" si="2253"/>
        <v>CD$19</v>
      </c>
      <c r="CE1655" s="179" t="str">
        <f t="shared" ref="CE1655:CL1655" si="2254">CE1638</f>
        <v>CE$19</v>
      </c>
      <c r="CF1655" s="179" t="str">
        <f t="shared" si="2254"/>
        <v>CF$19</v>
      </c>
      <c r="CG1655" s="179" t="str">
        <f t="shared" si="2254"/>
        <v>CG$19</v>
      </c>
      <c r="CH1655" s="179" t="str">
        <f t="shared" si="2254"/>
        <v>CH$19</v>
      </c>
      <c r="CI1655" s="179" t="str">
        <f t="shared" si="2254"/>
        <v>CI$19</v>
      </c>
      <c r="CJ1655" s="179" t="str">
        <f t="shared" si="2254"/>
        <v>CJ$19</v>
      </c>
      <c r="CK1655" s="179" t="str">
        <f t="shared" si="2254"/>
        <v>CK$19</v>
      </c>
      <c r="CL1655" s="179" t="str">
        <f t="shared" si="2254"/>
        <v>CL$19</v>
      </c>
      <c r="CN1655" s="60"/>
      <c r="CO1655" s="179" t="str">
        <f t="shared" ref="CO1655:DL1655" si="2255">CO1638</f>
        <v>CO$19</v>
      </c>
      <c r="CP1655" s="179" t="str">
        <f t="shared" si="2255"/>
        <v>CP$19</v>
      </c>
      <c r="CQ1655" s="179" t="str">
        <f t="shared" si="2255"/>
        <v>CQ$19</v>
      </c>
      <c r="CR1655" s="179" t="str">
        <f t="shared" si="2255"/>
        <v>CR$19</v>
      </c>
      <c r="CS1655" s="179" t="str">
        <f t="shared" si="2255"/>
        <v>CS$19</v>
      </c>
      <c r="CT1655" s="179" t="str">
        <f t="shared" si="2255"/>
        <v>CT$19</v>
      </c>
      <c r="CU1655" s="179" t="str">
        <f t="shared" si="2255"/>
        <v>CU$19</v>
      </c>
      <c r="CV1655" s="179" t="str">
        <f t="shared" si="2255"/>
        <v>CV$19</v>
      </c>
      <c r="CW1655" s="179" t="str">
        <f t="shared" si="2255"/>
        <v>CW$19</v>
      </c>
      <c r="CX1655" s="179" t="str">
        <f t="shared" si="2255"/>
        <v>CX$19</v>
      </c>
      <c r="CY1655" s="179" t="str">
        <f t="shared" si="2255"/>
        <v>CY$19</v>
      </c>
      <c r="CZ1655" s="179" t="str">
        <f t="shared" si="2255"/>
        <v>CZ$19</v>
      </c>
      <c r="DA1655" s="179" t="str">
        <f t="shared" si="2255"/>
        <v>DA$19</v>
      </c>
      <c r="DB1655" s="179" t="str">
        <f t="shared" si="2255"/>
        <v>DB$19</v>
      </c>
      <c r="DC1655" s="179" t="str">
        <f t="shared" si="2255"/>
        <v>DC$19</v>
      </c>
      <c r="DD1655" s="179" t="str">
        <f t="shared" si="2255"/>
        <v>DD$19</v>
      </c>
      <c r="DE1655" s="179" t="str">
        <f t="shared" si="2255"/>
        <v>DE$19</v>
      </c>
      <c r="DF1655" s="179" t="str">
        <f t="shared" si="2255"/>
        <v>DF$19</v>
      </c>
      <c r="DG1655" s="179" t="str">
        <f t="shared" si="2255"/>
        <v>DG$19</v>
      </c>
      <c r="DH1655" s="179" t="str">
        <f t="shared" si="2255"/>
        <v>DH$19</v>
      </c>
      <c r="DI1655" s="179" t="str">
        <f t="shared" si="2255"/>
        <v>DI$19</v>
      </c>
      <c r="DJ1655" s="179" t="str">
        <f t="shared" si="2255"/>
        <v>DJ$19</v>
      </c>
      <c r="DK1655" s="179" t="str">
        <f t="shared" si="2255"/>
        <v>DK$19</v>
      </c>
      <c r="DL1655" s="179" t="str">
        <f t="shared" si="2255"/>
        <v>DL$19</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256">S$20</f>
        <v>S$16</v>
      </c>
      <c r="T1659" s="199" t="str">
        <f t="shared" si="2256"/>
        <v>T$16</v>
      </c>
      <c r="U1659" s="199" t="str">
        <f t="shared" si="2256"/>
        <v>U$16</v>
      </c>
      <c r="V1659" s="199" t="str">
        <f t="shared" si="2256"/>
        <v>V$16</v>
      </c>
      <c r="W1659" s="199" t="str">
        <f t="shared" si="2256"/>
        <v>W$16</v>
      </c>
      <c r="X1659" s="199" t="str">
        <f t="shared" si="2256"/>
        <v>X$16</v>
      </c>
      <c r="Y1659" s="199" t="str">
        <f t="shared" si="2256"/>
        <v>Y$16</v>
      </c>
      <c r="Z1659" s="199" t="str">
        <f t="shared" si="2256"/>
        <v>Z$16</v>
      </c>
      <c r="AA1659" s="199" t="str">
        <f t="shared" si="2256"/>
        <v>AA$16</v>
      </c>
      <c r="AB1659" s="199" t="str">
        <f t="shared" si="2256"/>
        <v>AB$16</v>
      </c>
      <c r="AC1659" s="199" t="str">
        <f t="shared" si="2256"/>
        <v>AC$16</v>
      </c>
      <c r="AD1659" s="199" t="str">
        <f t="shared" si="2256"/>
        <v>AD$16</v>
      </c>
      <c r="AE1659" s="199" t="str">
        <f t="shared" si="2256"/>
        <v>AE$16</v>
      </c>
      <c r="AF1659" s="199" t="str">
        <f t="shared" si="2256"/>
        <v>AF$16</v>
      </c>
      <c r="AG1659" s="199" t="str">
        <f t="shared" si="2256"/>
        <v>AG$16</v>
      </c>
      <c r="AH1659" s="199" t="str">
        <f t="shared" si="2256"/>
        <v>AH$16</v>
      </c>
      <c r="AI1659" s="199" t="str">
        <f t="shared" si="2256"/>
        <v>AI$16</v>
      </c>
      <c r="AJ1659" s="199" t="str">
        <f t="shared" si="2256"/>
        <v>AJ$16</v>
      </c>
      <c r="AK1659" s="199" t="str">
        <f t="shared" si="2256"/>
        <v>AK$16</v>
      </c>
      <c r="AL1659" s="199" t="str">
        <f t="shared" si="2256"/>
        <v>AL$16</v>
      </c>
      <c r="AM1659" s="199" t="str">
        <f t="shared" si="2256"/>
        <v>AM$16</v>
      </c>
      <c r="AN1659" s="199" t="str">
        <f t="shared" si="2256"/>
        <v>AN$16</v>
      </c>
      <c r="AO1659" s="199" t="str">
        <f t="shared" si="2256"/>
        <v>AO$16</v>
      </c>
      <c r="AP1659" s="199" t="str">
        <f t="shared" si="2256"/>
        <v>AP$16</v>
      </c>
      <c r="AQ1659" s="199" t="str">
        <f t="shared" si="2256"/>
        <v>AQ$16</v>
      </c>
      <c r="AR1659" s="199" t="str">
        <f t="shared" si="2256"/>
        <v>AR$16</v>
      </c>
      <c r="AS1659" s="199" t="str">
        <f t="shared" si="2256"/>
        <v>AS$16</v>
      </c>
      <c r="AT1659" s="199" t="str">
        <f t="shared" si="2256"/>
        <v>AT$16</v>
      </c>
      <c r="AU1659" s="199" t="str">
        <f t="shared" si="2256"/>
        <v>AU$16</v>
      </c>
      <c r="AV1659" s="199" t="str">
        <f t="shared" si="2256"/>
        <v>AV$16</v>
      </c>
      <c r="AW1659" s="199" t="str">
        <f t="shared" si="2256"/>
        <v>AW$16</v>
      </c>
      <c r="AX1659" s="199" t="str">
        <f t="shared" si="2256"/>
        <v>AX$16</v>
      </c>
      <c r="AY1659" s="199" t="str">
        <f t="shared" ref="AY1659:CD1659" si="2257">AY$20</f>
        <v>AY$16</v>
      </c>
      <c r="AZ1659" s="199" t="str">
        <f t="shared" si="2257"/>
        <v>AZ$16</v>
      </c>
      <c r="BA1659" s="199" t="str">
        <f t="shared" si="2257"/>
        <v>BA$16</v>
      </c>
      <c r="BB1659" s="199" t="str">
        <f t="shared" si="2257"/>
        <v>BB$16</v>
      </c>
      <c r="BC1659" s="199" t="str">
        <f t="shared" si="2257"/>
        <v>BC$16</v>
      </c>
      <c r="BD1659" s="199" t="str">
        <f t="shared" si="2257"/>
        <v>BD$16</v>
      </c>
      <c r="BE1659" s="199" t="str">
        <f t="shared" si="2257"/>
        <v>BE$16</v>
      </c>
      <c r="BF1659" s="199" t="str">
        <f t="shared" si="2257"/>
        <v>BF$16</v>
      </c>
      <c r="BG1659" s="199" t="str">
        <f t="shared" si="2257"/>
        <v>BG$16</v>
      </c>
      <c r="BH1659" s="199" t="str">
        <f t="shared" si="2257"/>
        <v>BH$16</v>
      </c>
      <c r="BI1659" s="199" t="str">
        <f t="shared" si="2257"/>
        <v>BI$16</v>
      </c>
      <c r="BJ1659" s="199" t="str">
        <f t="shared" si="2257"/>
        <v>BJ$16</v>
      </c>
      <c r="BK1659" s="199" t="str">
        <f t="shared" si="2257"/>
        <v>BK$16</v>
      </c>
      <c r="BL1659" s="199" t="str">
        <f t="shared" si="2257"/>
        <v>BL$16</v>
      </c>
      <c r="BM1659" s="199" t="str">
        <f t="shared" si="2257"/>
        <v>BM$16</v>
      </c>
      <c r="BN1659" s="199" t="str">
        <f t="shared" si="2257"/>
        <v>BN$16</v>
      </c>
      <c r="BO1659" s="199" t="str">
        <f t="shared" si="2257"/>
        <v>BO$16</v>
      </c>
      <c r="BP1659" s="199" t="str">
        <f t="shared" si="2257"/>
        <v>BP$16</v>
      </c>
      <c r="BQ1659" s="199" t="str">
        <f t="shared" si="2257"/>
        <v>BQ$16</v>
      </c>
      <c r="BR1659" s="199" t="str">
        <f t="shared" si="2257"/>
        <v>BR$16</v>
      </c>
      <c r="BS1659" s="199" t="str">
        <f t="shared" si="2257"/>
        <v>BS$16</v>
      </c>
      <c r="BT1659" s="199" t="str">
        <f t="shared" si="2257"/>
        <v>BT$16</v>
      </c>
      <c r="BU1659" s="199" t="str">
        <f t="shared" si="2257"/>
        <v>BU$16</v>
      </c>
      <c r="BV1659" s="199" t="str">
        <f t="shared" si="2257"/>
        <v>BV$16</v>
      </c>
      <c r="BW1659" s="199" t="str">
        <f t="shared" si="2257"/>
        <v>BW$16</v>
      </c>
      <c r="BX1659" s="199" t="str">
        <f t="shared" si="2257"/>
        <v>BX$16</v>
      </c>
      <c r="BY1659" s="199" t="str">
        <f t="shared" si="2257"/>
        <v>BY$16</v>
      </c>
      <c r="BZ1659" s="199" t="str">
        <f t="shared" si="2257"/>
        <v>BZ$16</v>
      </c>
      <c r="CA1659" s="199" t="str">
        <f t="shared" si="2257"/>
        <v>CA$16</v>
      </c>
      <c r="CB1659" s="199" t="str">
        <f t="shared" si="2257"/>
        <v>CB$16</v>
      </c>
      <c r="CC1659" s="199" t="str">
        <f t="shared" si="2257"/>
        <v>CC$16</v>
      </c>
      <c r="CD1659" s="199" t="str">
        <f t="shared" si="2257"/>
        <v>CD$16</v>
      </c>
      <c r="CE1659" s="199" t="str">
        <f t="shared" ref="CE1659:CL1659" si="2258">CE$20</f>
        <v>CE$16</v>
      </c>
      <c r="CF1659" s="199" t="str">
        <f t="shared" si="2258"/>
        <v>CF$16</v>
      </c>
      <c r="CG1659" s="199" t="str">
        <f t="shared" si="2258"/>
        <v>CG$16</v>
      </c>
      <c r="CH1659" s="199" t="str">
        <f t="shared" si="2258"/>
        <v>CH$16</v>
      </c>
      <c r="CI1659" s="199" t="str">
        <f t="shared" si="2258"/>
        <v>CI$16</v>
      </c>
      <c r="CJ1659" s="199" t="str">
        <f t="shared" si="2258"/>
        <v>CJ$16</v>
      </c>
      <c r="CK1659" s="199" t="str">
        <f t="shared" si="2258"/>
        <v>CK$16</v>
      </c>
      <c r="CL1659" s="199" t="str">
        <f t="shared" si="2258"/>
        <v>CL$16</v>
      </c>
      <c r="CN1659" s="176"/>
      <c r="CO1659" s="199" t="str">
        <f t="shared" ref="CO1659:DL1659" si="2259">CO$20</f>
        <v>CO$16</v>
      </c>
      <c r="CP1659" s="199" t="str">
        <f t="shared" si="2259"/>
        <v>CP$16</v>
      </c>
      <c r="CQ1659" s="199" t="str">
        <f t="shared" si="2259"/>
        <v>CQ$16</v>
      </c>
      <c r="CR1659" s="199" t="str">
        <f t="shared" si="2259"/>
        <v>CR$16</v>
      </c>
      <c r="CS1659" s="199" t="str">
        <f t="shared" si="2259"/>
        <v>CS$16</v>
      </c>
      <c r="CT1659" s="199" t="str">
        <f t="shared" si="2259"/>
        <v>CT$16</v>
      </c>
      <c r="CU1659" s="199" t="str">
        <f t="shared" si="2259"/>
        <v>CU$16</v>
      </c>
      <c r="CV1659" s="199" t="str">
        <f t="shared" si="2259"/>
        <v>CV$16</v>
      </c>
      <c r="CW1659" s="199" t="str">
        <f t="shared" si="2259"/>
        <v>CW$16</v>
      </c>
      <c r="CX1659" s="199" t="str">
        <f t="shared" si="2259"/>
        <v>CX$16</v>
      </c>
      <c r="CY1659" s="199" t="str">
        <f t="shared" si="2259"/>
        <v>CY$16</v>
      </c>
      <c r="CZ1659" s="199" t="str">
        <f t="shared" si="2259"/>
        <v>CZ$16</v>
      </c>
      <c r="DA1659" s="199" t="str">
        <f t="shared" si="2259"/>
        <v>DA$16</v>
      </c>
      <c r="DB1659" s="199" t="str">
        <f t="shared" si="2259"/>
        <v>DB$16</v>
      </c>
      <c r="DC1659" s="199" t="str">
        <f t="shared" si="2259"/>
        <v>DC$16</v>
      </c>
      <c r="DD1659" s="199" t="str">
        <f t="shared" si="2259"/>
        <v>DD$16</v>
      </c>
      <c r="DE1659" s="199" t="str">
        <f t="shared" si="2259"/>
        <v>DE$16</v>
      </c>
      <c r="DF1659" s="199" t="str">
        <f t="shared" si="2259"/>
        <v>DF$16</v>
      </c>
      <c r="DG1659" s="199" t="str">
        <f t="shared" si="2259"/>
        <v>DG$16</v>
      </c>
      <c r="DH1659" s="199" t="str">
        <f t="shared" si="2259"/>
        <v>DH$16</v>
      </c>
      <c r="DI1659" s="199" t="str">
        <f t="shared" si="2259"/>
        <v>DI$16</v>
      </c>
      <c r="DJ1659" s="199" t="str">
        <f t="shared" si="2259"/>
        <v>DJ$16</v>
      </c>
      <c r="DK1659" s="199" t="str">
        <f t="shared" si="2259"/>
        <v>DK$16</v>
      </c>
      <c r="DL1659" s="199" t="str">
        <f t="shared" si="2259"/>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260">S$21</f>
        <v>S$17</v>
      </c>
      <c r="T1660" s="199" t="str">
        <f t="shared" si="2260"/>
        <v>T$17</v>
      </c>
      <c r="U1660" s="199" t="str">
        <f t="shared" si="2260"/>
        <v>U$17</v>
      </c>
      <c r="V1660" s="199" t="str">
        <f t="shared" si="2260"/>
        <v>V$17</v>
      </c>
      <c r="W1660" s="199" t="str">
        <f t="shared" si="2260"/>
        <v>W$17</v>
      </c>
      <c r="X1660" s="199" t="str">
        <f t="shared" si="2260"/>
        <v>X$17</v>
      </c>
      <c r="Y1660" s="199" t="str">
        <f t="shared" si="2260"/>
        <v>Y$17</v>
      </c>
      <c r="Z1660" s="199" t="str">
        <f t="shared" si="2260"/>
        <v>Z$17</v>
      </c>
      <c r="AA1660" s="199" t="str">
        <f t="shared" si="2260"/>
        <v>AA$17</v>
      </c>
      <c r="AB1660" s="199" t="str">
        <f t="shared" si="2260"/>
        <v>AB$17</v>
      </c>
      <c r="AC1660" s="199" t="str">
        <f t="shared" si="2260"/>
        <v>AC$17</v>
      </c>
      <c r="AD1660" s="199" t="str">
        <f t="shared" si="2260"/>
        <v>AD$17</v>
      </c>
      <c r="AE1660" s="199" t="str">
        <f t="shared" si="2260"/>
        <v>AE$17</v>
      </c>
      <c r="AF1660" s="199" t="str">
        <f t="shared" si="2260"/>
        <v>AF$17</v>
      </c>
      <c r="AG1660" s="199" t="str">
        <f t="shared" si="2260"/>
        <v>AG$17</v>
      </c>
      <c r="AH1660" s="199" t="str">
        <f t="shared" si="2260"/>
        <v>AH$17</v>
      </c>
      <c r="AI1660" s="199" t="str">
        <f t="shared" si="2260"/>
        <v>AI$17</v>
      </c>
      <c r="AJ1660" s="199" t="str">
        <f t="shared" si="2260"/>
        <v>AJ$17</v>
      </c>
      <c r="AK1660" s="199" t="str">
        <f t="shared" si="2260"/>
        <v>AK$17</v>
      </c>
      <c r="AL1660" s="199" t="str">
        <f t="shared" si="2260"/>
        <v>AL$17</v>
      </c>
      <c r="AM1660" s="199" t="str">
        <f t="shared" si="2260"/>
        <v>AM$17</v>
      </c>
      <c r="AN1660" s="199" t="str">
        <f t="shared" si="2260"/>
        <v>AN$17</v>
      </c>
      <c r="AO1660" s="199" t="str">
        <f t="shared" si="2260"/>
        <v>AO$17</v>
      </c>
      <c r="AP1660" s="199" t="str">
        <f t="shared" si="2260"/>
        <v>AP$17</v>
      </c>
      <c r="AQ1660" s="199" t="str">
        <f t="shared" si="2260"/>
        <v>AQ$17</v>
      </c>
      <c r="AR1660" s="199" t="str">
        <f t="shared" si="2260"/>
        <v>AR$17</v>
      </c>
      <c r="AS1660" s="199" t="str">
        <f t="shared" si="2260"/>
        <v>AS$17</v>
      </c>
      <c r="AT1660" s="199" t="str">
        <f t="shared" si="2260"/>
        <v>AT$17</v>
      </c>
      <c r="AU1660" s="199" t="str">
        <f t="shared" si="2260"/>
        <v>AU$17</v>
      </c>
      <c r="AV1660" s="199" t="str">
        <f t="shared" si="2260"/>
        <v>AV$17</v>
      </c>
      <c r="AW1660" s="199" t="str">
        <f t="shared" si="2260"/>
        <v>AW$17</v>
      </c>
      <c r="AX1660" s="199" t="str">
        <f t="shared" si="2260"/>
        <v>AX$17</v>
      </c>
      <c r="AY1660" s="199" t="str">
        <f t="shared" ref="AY1660:CD1660" si="2261">AY$21</f>
        <v>AY$17</v>
      </c>
      <c r="AZ1660" s="199" t="str">
        <f t="shared" si="2261"/>
        <v>AZ$17</v>
      </c>
      <c r="BA1660" s="199" t="str">
        <f t="shared" si="2261"/>
        <v>BA$17</v>
      </c>
      <c r="BB1660" s="199" t="str">
        <f t="shared" si="2261"/>
        <v>BB$17</v>
      </c>
      <c r="BC1660" s="199" t="str">
        <f t="shared" si="2261"/>
        <v>BC$17</v>
      </c>
      <c r="BD1660" s="199" t="str">
        <f t="shared" si="2261"/>
        <v>BD$17</v>
      </c>
      <c r="BE1660" s="199" t="str">
        <f t="shared" si="2261"/>
        <v>BE$17</v>
      </c>
      <c r="BF1660" s="199" t="str">
        <f t="shared" si="2261"/>
        <v>BF$17</v>
      </c>
      <c r="BG1660" s="199" t="str">
        <f t="shared" si="2261"/>
        <v>BG$17</v>
      </c>
      <c r="BH1660" s="199" t="str">
        <f t="shared" si="2261"/>
        <v>BH$17</v>
      </c>
      <c r="BI1660" s="199" t="str">
        <f t="shared" si="2261"/>
        <v>BI$17</v>
      </c>
      <c r="BJ1660" s="199" t="str">
        <f t="shared" si="2261"/>
        <v>BJ$17</v>
      </c>
      <c r="BK1660" s="199" t="str">
        <f t="shared" si="2261"/>
        <v>BK$17</v>
      </c>
      <c r="BL1660" s="199" t="str">
        <f t="shared" si="2261"/>
        <v>BL$17</v>
      </c>
      <c r="BM1660" s="199" t="str">
        <f t="shared" si="2261"/>
        <v>BM$17</v>
      </c>
      <c r="BN1660" s="199" t="str">
        <f t="shared" si="2261"/>
        <v>BN$17</v>
      </c>
      <c r="BO1660" s="199" t="str">
        <f t="shared" si="2261"/>
        <v>BO$17</v>
      </c>
      <c r="BP1660" s="199" t="str">
        <f t="shared" si="2261"/>
        <v>BP$17</v>
      </c>
      <c r="BQ1660" s="199" t="str">
        <f t="shared" si="2261"/>
        <v>BQ$17</v>
      </c>
      <c r="BR1660" s="199" t="str">
        <f t="shared" si="2261"/>
        <v>BR$17</v>
      </c>
      <c r="BS1660" s="199" t="str">
        <f t="shared" si="2261"/>
        <v>BS$17</v>
      </c>
      <c r="BT1660" s="199" t="str">
        <f t="shared" si="2261"/>
        <v>BT$17</v>
      </c>
      <c r="BU1660" s="199" t="str">
        <f t="shared" si="2261"/>
        <v>BU$17</v>
      </c>
      <c r="BV1660" s="199" t="str">
        <f t="shared" si="2261"/>
        <v>BV$17</v>
      </c>
      <c r="BW1660" s="199" t="str">
        <f t="shared" si="2261"/>
        <v>BW$17</v>
      </c>
      <c r="BX1660" s="199" t="str">
        <f t="shared" si="2261"/>
        <v>BX$17</v>
      </c>
      <c r="BY1660" s="199" t="str">
        <f t="shared" si="2261"/>
        <v>BY$17</v>
      </c>
      <c r="BZ1660" s="199" t="str">
        <f t="shared" si="2261"/>
        <v>BZ$17</v>
      </c>
      <c r="CA1660" s="199" t="str">
        <f t="shared" si="2261"/>
        <v>CA$17</v>
      </c>
      <c r="CB1660" s="199" t="str">
        <f t="shared" si="2261"/>
        <v>CB$17</v>
      </c>
      <c r="CC1660" s="199" t="str">
        <f t="shared" si="2261"/>
        <v>CC$17</v>
      </c>
      <c r="CD1660" s="199" t="str">
        <f t="shared" si="2261"/>
        <v>CD$17</v>
      </c>
      <c r="CE1660" s="199" t="str">
        <f t="shared" ref="CE1660:CL1660" si="2262">CE$21</f>
        <v>CE$17</v>
      </c>
      <c r="CF1660" s="199" t="str">
        <f t="shared" si="2262"/>
        <v>CF$17</v>
      </c>
      <c r="CG1660" s="199" t="str">
        <f t="shared" si="2262"/>
        <v>CG$17</v>
      </c>
      <c r="CH1660" s="199" t="str">
        <f t="shared" si="2262"/>
        <v>CH$17</v>
      </c>
      <c r="CI1660" s="199" t="str">
        <f t="shared" si="2262"/>
        <v>CI$17</v>
      </c>
      <c r="CJ1660" s="199" t="str">
        <f t="shared" si="2262"/>
        <v>CJ$17</v>
      </c>
      <c r="CK1660" s="199" t="str">
        <f t="shared" si="2262"/>
        <v>CK$17</v>
      </c>
      <c r="CL1660" s="199" t="str">
        <f t="shared" si="2262"/>
        <v>CL$17</v>
      </c>
      <c r="CN1660" s="201"/>
      <c r="CO1660" s="199" t="str">
        <f t="shared" ref="CO1660:DL1660" si="2263">CO$21</f>
        <v>CO$17</v>
      </c>
      <c r="CP1660" s="199" t="str">
        <f t="shared" si="2263"/>
        <v>CP$17</v>
      </c>
      <c r="CQ1660" s="199" t="str">
        <f t="shared" si="2263"/>
        <v>CQ$17</v>
      </c>
      <c r="CR1660" s="199" t="str">
        <f t="shared" si="2263"/>
        <v>CR$17</v>
      </c>
      <c r="CS1660" s="199" t="str">
        <f t="shared" si="2263"/>
        <v>CS$17</v>
      </c>
      <c r="CT1660" s="199" t="str">
        <f t="shared" si="2263"/>
        <v>CT$17</v>
      </c>
      <c r="CU1660" s="199" t="str">
        <f t="shared" si="2263"/>
        <v>CU$17</v>
      </c>
      <c r="CV1660" s="199" t="str">
        <f t="shared" si="2263"/>
        <v>CV$17</v>
      </c>
      <c r="CW1660" s="199" t="str">
        <f t="shared" si="2263"/>
        <v>CW$17</v>
      </c>
      <c r="CX1660" s="199" t="str">
        <f t="shared" si="2263"/>
        <v>CX$17</v>
      </c>
      <c r="CY1660" s="199" t="str">
        <f t="shared" si="2263"/>
        <v>CY$17</v>
      </c>
      <c r="CZ1660" s="199" t="str">
        <f t="shared" si="2263"/>
        <v>CZ$17</v>
      </c>
      <c r="DA1660" s="199" t="str">
        <f t="shared" si="2263"/>
        <v>DA$17</v>
      </c>
      <c r="DB1660" s="199" t="str">
        <f t="shared" si="2263"/>
        <v>DB$17</v>
      </c>
      <c r="DC1660" s="199" t="str">
        <f t="shared" si="2263"/>
        <v>DC$17</v>
      </c>
      <c r="DD1660" s="199" t="str">
        <f t="shared" si="2263"/>
        <v>DD$17</v>
      </c>
      <c r="DE1660" s="199" t="str">
        <f t="shared" si="2263"/>
        <v>DE$17</v>
      </c>
      <c r="DF1660" s="199" t="str">
        <f t="shared" si="2263"/>
        <v>DF$17</v>
      </c>
      <c r="DG1660" s="199" t="str">
        <f t="shared" si="2263"/>
        <v>DG$17</v>
      </c>
      <c r="DH1660" s="199" t="str">
        <f t="shared" si="2263"/>
        <v>DH$17</v>
      </c>
      <c r="DI1660" s="199" t="str">
        <f t="shared" si="2263"/>
        <v>DI$17</v>
      </c>
      <c r="DJ1660" s="199" t="str">
        <f t="shared" si="2263"/>
        <v>DJ$17</v>
      </c>
      <c r="DK1660" s="199" t="str">
        <f t="shared" si="2263"/>
        <v>DK$17</v>
      </c>
      <c r="DL1660" s="199" t="str">
        <f t="shared" si="2263"/>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264">S$22</f>
        <v>S$18</v>
      </c>
      <c r="T1663" s="190" t="str">
        <f t="shared" si="2264"/>
        <v>T$18</v>
      </c>
      <c r="U1663" s="190" t="str">
        <f t="shared" si="2264"/>
        <v>U$18</v>
      </c>
      <c r="V1663" s="190" t="str">
        <f t="shared" si="2264"/>
        <v>V$18</v>
      </c>
      <c r="W1663" s="190" t="str">
        <f t="shared" si="2264"/>
        <v>W$18</v>
      </c>
      <c r="X1663" s="190" t="str">
        <f t="shared" si="2264"/>
        <v>X$18</v>
      </c>
      <c r="Y1663" s="190" t="str">
        <f t="shared" si="2264"/>
        <v>Y$18</v>
      </c>
      <c r="Z1663" s="190" t="str">
        <f t="shared" si="2264"/>
        <v>Z$18</v>
      </c>
      <c r="AA1663" s="190" t="str">
        <f t="shared" si="2264"/>
        <v>AA$18</v>
      </c>
      <c r="AB1663" s="190" t="str">
        <f t="shared" si="2264"/>
        <v>AB$18</v>
      </c>
      <c r="AC1663" s="190" t="str">
        <f t="shared" si="2264"/>
        <v>AC$18</v>
      </c>
      <c r="AD1663" s="190" t="str">
        <f t="shared" si="2264"/>
        <v>AD$18</v>
      </c>
      <c r="AE1663" s="190" t="str">
        <f t="shared" si="2264"/>
        <v>AE$18</v>
      </c>
      <c r="AF1663" s="190" t="str">
        <f t="shared" si="2264"/>
        <v>AF$18</v>
      </c>
      <c r="AG1663" s="190" t="str">
        <f t="shared" si="2264"/>
        <v>AG$18</v>
      </c>
      <c r="AH1663" s="190" t="str">
        <f t="shared" si="2264"/>
        <v>AH$18</v>
      </c>
      <c r="AI1663" s="190" t="str">
        <f t="shared" si="2264"/>
        <v>AI$18</v>
      </c>
      <c r="AJ1663" s="190" t="str">
        <f t="shared" si="2264"/>
        <v>AJ$18</v>
      </c>
      <c r="AK1663" s="190" t="str">
        <f t="shared" si="2264"/>
        <v>AK$18</v>
      </c>
      <c r="AL1663" s="190" t="str">
        <f t="shared" si="2264"/>
        <v>AL$18</v>
      </c>
      <c r="AM1663" s="190" t="str">
        <f t="shared" si="2264"/>
        <v>AM$18</v>
      </c>
      <c r="AN1663" s="190" t="str">
        <f t="shared" si="2264"/>
        <v>AN$18</v>
      </c>
      <c r="AO1663" s="190" t="str">
        <f t="shared" si="2264"/>
        <v>AO$18</v>
      </c>
      <c r="AP1663" s="190" t="str">
        <f t="shared" si="2264"/>
        <v>AP$18</v>
      </c>
      <c r="AQ1663" s="190" t="str">
        <f t="shared" si="2264"/>
        <v>AQ$18</v>
      </c>
      <c r="AR1663" s="190" t="str">
        <f t="shared" si="2264"/>
        <v>AR$18</v>
      </c>
      <c r="AS1663" s="190" t="str">
        <f t="shared" si="2264"/>
        <v>AS$18</v>
      </c>
      <c r="AT1663" s="190" t="str">
        <f t="shared" si="2264"/>
        <v>AT$18</v>
      </c>
      <c r="AU1663" s="190" t="str">
        <f t="shared" si="2264"/>
        <v>AU$18</v>
      </c>
      <c r="AV1663" s="190" t="str">
        <f t="shared" si="2264"/>
        <v>AV$18</v>
      </c>
      <c r="AW1663" s="190" t="str">
        <f t="shared" si="2264"/>
        <v>AW$18</v>
      </c>
      <c r="AX1663" s="190" t="str">
        <f t="shared" si="2264"/>
        <v>AX$18</v>
      </c>
      <c r="AY1663" s="190" t="str">
        <f t="shared" ref="AY1663:CD1663" si="2265">AY$22</f>
        <v>AY$18</v>
      </c>
      <c r="AZ1663" s="190" t="str">
        <f t="shared" si="2265"/>
        <v>AZ$18</v>
      </c>
      <c r="BA1663" s="190" t="str">
        <f t="shared" si="2265"/>
        <v>BA$18</v>
      </c>
      <c r="BB1663" s="190" t="str">
        <f t="shared" si="2265"/>
        <v>BB$18</v>
      </c>
      <c r="BC1663" s="190" t="str">
        <f t="shared" si="2265"/>
        <v>BC$18</v>
      </c>
      <c r="BD1663" s="190" t="str">
        <f t="shared" si="2265"/>
        <v>BD$18</v>
      </c>
      <c r="BE1663" s="190" t="str">
        <f t="shared" si="2265"/>
        <v>BE$18</v>
      </c>
      <c r="BF1663" s="190" t="str">
        <f t="shared" si="2265"/>
        <v>BF$18</v>
      </c>
      <c r="BG1663" s="190" t="str">
        <f t="shared" si="2265"/>
        <v>BG$18</v>
      </c>
      <c r="BH1663" s="190" t="str">
        <f t="shared" si="2265"/>
        <v>BH$18</v>
      </c>
      <c r="BI1663" s="190" t="str">
        <f t="shared" si="2265"/>
        <v>BI$18</v>
      </c>
      <c r="BJ1663" s="190" t="str">
        <f t="shared" si="2265"/>
        <v>BJ$18</v>
      </c>
      <c r="BK1663" s="190" t="str">
        <f t="shared" si="2265"/>
        <v>BK$18</v>
      </c>
      <c r="BL1663" s="190" t="str">
        <f t="shared" si="2265"/>
        <v>BL$18</v>
      </c>
      <c r="BM1663" s="190" t="str">
        <f t="shared" si="2265"/>
        <v>BM$18</v>
      </c>
      <c r="BN1663" s="190" t="str">
        <f t="shared" si="2265"/>
        <v>BN$18</v>
      </c>
      <c r="BO1663" s="190" t="str">
        <f t="shared" si="2265"/>
        <v>BO$18</v>
      </c>
      <c r="BP1663" s="190" t="str">
        <f t="shared" si="2265"/>
        <v>BP$18</v>
      </c>
      <c r="BQ1663" s="190" t="str">
        <f t="shared" si="2265"/>
        <v>BQ$18</v>
      </c>
      <c r="BR1663" s="190" t="str">
        <f t="shared" si="2265"/>
        <v>BR$18</v>
      </c>
      <c r="BS1663" s="190" t="str">
        <f t="shared" si="2265"/>
        <v>BS$18</v>
      </c>
      <c r="BT1663" s="190" t="str">
        <f t="shared" si="2265"/>
        <v>BT$18</v>
      </c>
      <c r="BU1663" s="190" t="str">
        <f t="shared" si="2265"/>
        <v>BU$18</v>
      </c>
      <c r="BV1663" s="190" t="str">
        <f t="shared" si="2265"/>
        <v>BV$18</v>
      </c>
      <c r="BW1663" s="190" t="str">
        <f t="shared" si="2265"/>
        <v>BW$18</v>
      </c>
      <c r="BX1663" s="190" t="str">
        <f t="shared" si="2265"/>
        <v>BX$18</v>
      </c>
      <c r="BY1663" s="190" t="str">
        <f t="shared" si="2265"/>
        <v>BY$18</v>
      </c>
      <c r="BZ1663" s="190" t="str">
        <f t="shared" si="2265"/>
        <v>BZ$18</v>
      </c>
      <c r="CA1663" s="190" t="str">
        <f t="shared" si="2265"/>
        <v>CA$18</v>
      </c>
      <c r="CB1663" s="190" t="str">
        <f t="shared" si="2265"/>
        <v>CB$18</v>
      </c>
      <c r="CC1663" s="190" t="str">
        <f t="shared" si="2265"/>
        <v>CC$18</v>
      </c>
      <c r="CD1663" s="190" t="str">
        <f t="shared" si="2265"/>
        <v>CD$18</v>
      </c>
      <c r="CE1663" s="190" t="str">
        <f t="shared" ref="CE1663:CL1663" si="2266">CE$22</f>
        <v>CE$18</v>
      </c>
      <c r="CF1663" s="190" t="str">
        <f t="shared" si="2266"/>
        <v>CF$18</v>
      </c>
      <c r="CG1663" s="190" t="str">
        <f t="shared" si="2266"/>
        <v>CG$18</v>
      </c>
      <c r="CH1663" s="190" t="str">
        <f t="shared" si="2266"/>
        <v>CH$18</v>
      </c>
      <c r="CI1663" s="190" t="str">
        <f t="shared" si="2266"/>
        <v>CI$18</v>
      </c>
      <c r="CJ1663" s="190" t="str">
        <f t="shared" si="2266"/>
        <v>CJ$18</v>
      </c>
      <c r="CK1663" s="190" t="str">
        <f t="shared" si="2266"/>
        <v>CK$18</v>
      </c>
      <c r="CL1663" s="190" t="str">
        <f t="shared" si="2266"/>
        <v>CL$18</v>
      </c>
      <c r="CN1663" s="201"/>
      <c r="CO1663" s="190" t="str">
        <f t="shared" ref="CO1663:DL1663" si="2267">CO$22</f>
        <v>CO$18</v>
      </c>
      <c r="CP1663" s="190" t="str">
        <f t="shared" si="2267"/>
        <v>CP$18</v>
      </c>
      <c r="CQ1663" s="190" t="str">
        <f t="shared" si="2267"/>
        <v>CQ$18</v>
      </c>
      <c r="CR1663" s="190" t="str">
        <f t="shared" si="2267"/>
        <v>CR$18</v>
      </c>
      <c r="CS1663" s="190" t="str">
        <f t="shared" si="2267"/>
        <v>CS$18</v>
      </c>
      <c r="CT1663" s="190" t="str">
        <f t="shared" si="2267"/>
        <v>CT$18</v>
      </c>
      <c r="CU1663" s="190" t="str">
        <f t="shared" si="2267"/>
        <v>CU$18</v>
      </c>
      <c r="CV1663" s="190" t="str">
        <f t="shared" si="2267"/>
        <v>CV$18</v>
      </c>
      <c r="CW1663" s="190" t="str">
        <f t="shared" si="2267"/>
        <v>CW$18</v>
      </c>
      <c r="CX1663" s="190" t="str">
        <f t="shared" si="2267"/>
        <v>CX$18</v>
      </c>
      <c r="CY1663" s="190" t="str">
        <f t="shared" si="2267"/>
        <v>CY$18</v>
      </c>
      <c r="CZ1663" s="190" t="str">
        <f t="shared" si="2267"/>
        <v>CZ$18</v>
      </c>
      <c r="DA1663" s="190" t="str">
        <f t="shared" si="2267"/>
        <v>DA$18</v>
      </c>
      <c r="DB1663" s="190" t="str">
        <f t="shared" si="2267"/>
        <v>DB$18</v>
      </c>
      <c r="DC1663" s="190" t="str">
        <f t="shared" si="2267"/>
        <v>DC$18</v>
      </c>
      <c r="DD1663" s="190" t="str">
        <f t="shared" si="2267"/>
        <v>DD$18</v>
      </c>
      <c r="DE1663" s="190" t="str">
        <f t="shared" si="2267"/>
        <v>DE$18</v>
      </c>
      <c r="DF1663" s="190" t="str">
        <f t="shared" si="2267"/>
        <v>DF$18</v>
      </c>
      <c r="DG1663" s="190" t="str">
        <f t="shared" si="2267"/>
        <v>DG$18</v>
      </c>
      <c r="DH1663" s="190" t="str">
        <f t="shared" si="2267"/>
        <v>DH$18</v>
      </c>
      <c r="DI1663" s="190" t="str">
        <f t="shared" si="2267"/>
        <v>DI$18</v>
      </c>
      <c r="DJ1663" s="190" t="str">
        <f t="shared" si="2267"/>
        <v>DJ$18</v>
      </c>
      <c r="DK1663" s="190" t="str">
        <f t="shared" si="2267"/>
        <v>DK$18</v>
      </c>
      <c r="DL1663" s="190" t="str">
        <f t="shared" si="2267"/>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268">S$23</f>
        <v>S$19</v>
      </c>
      <c r="T1664" s="190" t="str">
        <f t="shared" si="2268"/>
        <v>T$19</v>
      </c>
      <c r="U1664" s="190" t="str">
        <f t="shared" si="2268"/>
        <v>U$19</v>
      </c>
      <c r="V1664" s="190" t="str">
        <f t="shared" si="2268"/>
        <v>V$19</v>
      </c>
      <c r="W1664" s="190" t="str">
        <f t="shared" si="2268"/>
        <v>W$19</v>
      </c>
      <c r="X1664" s="190" t="str">
        <f t="shared" si="2268"/>
        <v>X$19</v>
      </c>
      <c r="Y1664" s="190" t="str">
        <f t="shared" si="2268"/>
        <v>Y$19</v>
      </c>
      <c r="Z1664" s="190" t="str">
        <f t="shared" si="2268"/>
        <v>Z$19</v>
      </c>
      <c r="AA1664" s="190" t="str">
        <f t="shared" si="2268"/>
        <v>AA$19</v>
      </c>
      <c r="AB1664" s="190" t="str">
        <f t="shared" si="2268"/>
        <v>AB$19</v>
      </c>
      <c r="AC1664" s="190" t="str">
        <f t="shared" si="2268"/>
        <v>AC$19</v>
      </c>
      <c r="AD1664" s="190" t="str">
        <f t="shared" si="2268"/>
        <v>AD$19</v>
      </c>
      <c r="AE1664" s="190" t="str">
        <f t="shared" si="2268"/>
        <v>AE$19</v>
      </c>
      <c r="AF1664" s="190" t="str">
        <f t="shared" si="2268"/>
        <v>AF$19</v>
      </c>
      <c r="AG1664" s="190" t="str">
        <f t="shared" si="2268"/>
        <v>AG$19</v>
      </c>
      <c r="AH1664" s="190" t="str">
        <f t="shared" si="2268"/>
        <v>AH$19</v>
      </c>
      <c r="AI1664" s="190" t="str">
        <f t="shared" si="2268"/>
        <v>AI$19</v>
      </c>
      <c r="AJ1664" s="190" t="str">
        <f t="shared" si="2268"/>
        <v>AJ$19</v>
      </c>
      <c r="AK1664" s="190" t="str">
        <f t="shared" si="2268"/>
        <v>AK$19</v>
      </c>
      <c r="AL1664" s="190" t="str">
        <f t="shared" si="2268"/>
        <v>AL$19</v>
      </c>
      <c r="AM1664" s="190" t="str">
        <f t="shared" si="2268"/>
        <v>AM$19</v>
      </c>
      <c r="AN1664" s="190" t="str">
        <f t="shared" si="2268"/>
        <v>AN$19</v>
      </c>
      <c r="AO1664" s="190" t="str">
        <f t="shared" si="2268"/>
        <v>AO$19</v>
      </c>
      <c r="AP1664" s="190" t="str">
        <f t="shared" si="2268"/>
        <v>AP$19</v>
      </c>
      <c r="AQ1664" s="190" t="str">
        <f t="shared" si="2268"/>
        <v>AQ$19</v>
      </c>
      <c r="AR1664" s="190" t="str">
        <f t="shared" si="2268"/>
        <v>AR$19</v>
      </c>
      <c r="AS1664" s="190" t="str">
        <f t="shared" si="2268"/>
        <v>AS$19</v>
      </c>
      <c r="AT1664" s="190" t="str">
        <f t="shared" si="2268"/>
        <v>AT$19</v>
      </c>
      <c r="AU1664" s="190" t="str">
        <f t="shared" si="2268"/>
        <v>AU$19</v>
      </c>
      <c r="AV1664" s="190" t="str">
        <f t="shared" si="2268"/>
        <v>AV$19</v>
      </c>
      <c r="AW1664" s="190" t="str">
        <f t="shared" si="2268"/>
        <v>AW$19</v>
      </c>
      <c r="AX1664" s="190" t="str">
        <f t="shared" si="2268"/>
        <v>AX$19</v>
      </c>
      <c r="AY1664" s="190" t="str">
        <f t="shared" ref="AY1664:CD1664" si="2269">AY$23</f>
        <v>AY$19</v>
      </c>
      <c r="AZ1664" s="190" t="str">
        <f t="shared" si="2269"/>
        <v>AZ$19</v>
      </c>
      <c r="BA1664" s="190" t="str">
        <f t="shared" si="2269"/>
        <v>BA$19</v>
      </c>
      <c r="BB1664" s="190" t="str">
        <f t="shared" si="2269"/>
        <v>BB$19</v>
      </c>
      <c r="BC1664" s="190" t="str">
        <f t="shared" si="2269"/>
        <v>BC$19</v>
      </c>
      <c r="BD1664" s="190" t="str">
        <f t="shared" si="2269"/>
        <v>BD$19</v>
      </c>
      <c r="BE1664" s="190" t="str">
        <f t="shared" si="2269"/>
        <v>BE$19</v>
      </c>
      <c r="BF1664" s="190" t="str">
        <f t="shared" si="2269"/>
        <v>BF$19</v>
      </c>
      <c r="BG1664" s="190" t="str">
        <f t="shared" si="2269"/>
        <v>BG$19</v>
      </c>
      <c r="BH1664" s="190" t="str">
        <f t="shared" si="2269"/>
        <v>BH$19</v>
      </c>
      <c r="BI1664" s="190" t="str">
        <f t="shared" si="2269"/>
        <v>BI$19</v>
      </c>
      <c r="BJ1664" s="190" t="str">
        <f t="shared" si="2269"/>
        <v>BJ$19</v>
      </c>
      <c r="BK1664" s="190" t="str">
        <f t="shared" si="2269"/>
        <v>BK$19</v>
      </c>
      <c r="BL1664" s="190" t="str">
        <f t="shared" si="2269"/>
        <v>BL$19</v>
      </c>
      <c r="BM1664" s="190" t="str">
        <f t="shared" si="2269"/>
        <v>BM$19</v>
      </c>
      <c r="BN1664" s="190" t="str">
        <f t="shared" si="2269"/>
        <v>BN$19</v>
      </c>
      <c r="BO1664" s="190" t="str">
        <f t="shared" si="2269"/>
        <v>BO$19</v>
      </c>
      <c r="BP1664" s="190" t="str">
        <f t="shared" si="2269"/>
        <v>BP$19</v>
      </c>
      <c r="BQ1664" s="190" t="str">
        <f t="shared" si="2269"/>
        <v>BQ$19</v>
      </c>
      <c r="BR1664" s="190" t="str">
        <f t="shared" si="2269"/>
        <v>BR$19</v>
      </c>
      <c r="BS1664" s="190" t="str">
        <f t="shared" si="2269"/>
        <v>BS$19</v>
      </c>
      <c r="BT1664" s="190" t="str">
        <f t="shared" si="2269"/>
        <v>BT$19</v>
      </c>
      <c r="BU1664" s="190" t="str">
        <f t="shared" si="2269"/>
        <v>BU$19</v>
      </c>
      <c r="BV1664" s="190" t="str">
        <f t="shared" si="2269"/>
        <v>BV$19</v>
      </c>
      <c r="BW1664" s="190" t="str">
        <f t="shared" si="2269"/>
        <v>BW$19</v>
      </c>
      <c r="BX1664" s="190" t="str">
        <f t="shared" si="2269"/>
        <v>BX$19</v>
      </c>
      <c r="BY1664" s="190" t="str">
        <f t="shared" si="2269"/>
        <v>BY$19</v>
      </c>
      <c r="BZ1664" s="190" t="str">
        <f t="shared" si="2269"/>
        <v>BZ$19</v>
      </c>
      <c r="CA1664" s="190" t="str">
        <f t="shared" si="2269"/>
        <v>CA$19</v>
      </c>
      <c r="CB1664" s="190" t="str">
        <f t="shared" si="2269"/>
        <v>CB$19</v>
      </c>
      <c r="CC1664" s="190" t="str">
        <f t="shared" si="2269"/>
        <v>CC$19</v>
      </c>
      <c r="CD1664" s="190" t="str">
        <f t="shared" si="2269"/>
        <v>CD$19</v>
      </c>
      <c r="CE1664" s="190" t="str">
        <f t="shared" ref="CE1664:CL1664" si="2270">CE$23</f>
        <v>CE$19</v>
      </c>
      <c r="CF1664" s="190" t="str">
        <f t="shared" si="2270"/>
        <v>CF$19</v>
      </c>
      <c r="CG1664" s="190" t="str">
        <f t="shared" si="2270"/>
        <v>CG$19</v>
      </c>
      <c r="CH1664" s="190" t="str">
        <f t="shared" si="2270"/>
        <v>CH$19</v>
      </c>
      <c r="CI1664" s="190" t="str">
        <f t="shared" si="2270"/>
        <v>CI$19</v>
      </c>
      <c r="CJ1664" s="190" t="str">
        <f t="shared" si="2270"/>
        <v>CJ$19</v>
      </c>
      <c r="CK1664" s="190" t="str">
        <f t="shared" si="2270"/>
        <v>CK$19</v>
      </c>
      <c r="CL1664" s="190" t="str">
        <f t="shared" si="2270"/>
        <v>CL$19</v>
      </c>
      <c r="CN1664" s="201"/>
      <c r="CO1664" s="190" t="str">
        <f t="shared" ref="CO1664:DL1664" si="2271">CO$23</f>
        <v>CO$19</v>
      </c>
      <c r="CP1664" s="190" t="str">
        <f t="shared" si="2271"/>
        <v>CP$19</v>
      </c>
      <c r="CQ1664" s="190" t="str">
        <f t="shared" si="2271"/>
        <v>CQ$19</v>
      </c>
      <c r="CR1664" s="190" t="str">
        <f t="shared" si="2271"/>
        <v>CR$19</v>
      </c>
      <c r="CS1664" s="190" t="str">
        <f t="shared" si="2271"/>
        <v>CS$19</v>
      </c>
      <c r="CT1664" s="190" t="str">
        <f t="shared" si="2271"/>
        <v>CT$19</v>
      </c>
      <c r="CU1664" s="190" t="str">
        <f t="shared" si="2271"/>
        <v>CU$19</v>
      </c>
      <c r="CV1664" s="190" t="str">
        <f t="shared" si="2271"/>
        <v>CV$19</v>
      </c>
      <c r="CW1664" s="190" t="str">
        <f t="shared" si="2271"/>
        <v>CW$19</v>
      </c>
      <c r="CX1664" s="190" t="str">
        <f t="shared" si="2271"/>
        <v>CX$19</v>
      </c>
      <c r="CY1664" s="190" t="str">
        <f t="shared" si="2271"/>
        <v>CY$19</v>
      </c>
      <c r="CZ1664" s="190" t="str">
        <f t="shared" si="2271"/>
        <v>CZ$19</v>
      </c>
      <c r="DA1664" s="190" t="str">
        <f t="shared" si="2271"/>
        <v>DA$19</v>
      </c>
      <c r="DB1664" s="190" t="str">
        <f t="shared" si="2271"/>
        <v>DB$19</v>
      </c>
      <c r="DC1664" s="190" t="str">
        <f t="shared" si="2271"/>
        <v>DC$19</v>
      </c>
      <c r="DD1664" s="190" t="str">
        <f t="shared" si="2271"/>
        <v>DD$19</v>
      </c>
      <c r="DE1664" s="190" t="str">
        <f t="shared" si="2271"/>
        <v>DE$19</v>
      </c>
      <c r="DF1664" s="190" t="str">
        <f t="shared" si="2271"/>
        <v>DF$19</v>
      </c>
      <c r="DG1664" s="190" t="str">
        <f t="shared" si="2271"/>
        <v>DG$19</v>
      </c>
      <c r="DH1664" s="190" t="str">
        <f t="shared" si="2271"/>
        <v>DH$19</v>
      </c>
      <c r="DI1664" s="190" t="str">
        <f t="shared" si="2271"/>
        <v>DI$19</v>
      </c>
      <c r="DJ1664" s="190" t="str">
        <f t="shared" si="2271"/>
        <v>DJ$19</v>
      </c>
      <c r="DK1664" s="190" t="str">
        <f t="shared" si="2271"/>
        <v>DK$19</v>
      </c>
      <c r="DL1664" s="190" t="str">
        <f t="shared" si="2271"/>
        <v>DL$19</v>
      </c>
    </row>
    <row r="1665" spans="1:116" x14ac:dyDescent="0.4">
      <c r="A1665" s="48" t="s">
        <v>218</v>
      </c>
      <c r="B1665" s="31" t="s">
        <v>81</v>
      </c>
      <c r="C1665" s="31"/>
      <c r="D1665" t="s">
        <v>774</v>
      </c>
      <c r="E1665" s="8" t="str">
        <f t="shared" ref="E1665:E1674" si="2272">ROW()&amp;" "&amp;D1665</f>
        <v>1665 SUBR-S</v>
      </c>
      <c r="F1665" t="s">
        <v>345</v>
      </c>
      <c r="G1665" s="70" t="s">
        <v>167</v>
      </c>
      <c r="H1665" s="48"/>
      <c r="I1665" s="297"/>
      <c r="J1665" s="297"/>
      <c r="K1665" s="48"/>
      <c r="L1665" s="48"/>
      <c r="M1665" s="48"/>
      <c r="N1665" s="48"/>
      <c r="O1665" s="48"/>
      <c r="P1665" s="48"/>
      <c r="R1665" s="70"/>
      <c r="S1665" s="298"/>
      <c r="T1665" s="298"/>
      <c r="U1665" s="298"/>
      <c r="V1665" s="298"/>
      <c r="W1665" s="298"/>
      <c r="X1665" s="298"/>
      <c r="Y1665" s="298"/>
      <c r="Z1665" s="298"/>
      <c r="AA1665" s="298"/>
      <c r="AB1665" s="298"/>
      <c r="AC1665" s="298"/>
      <c r="AD1665" s="298"/>
      <c r="AE1665" s="298"/>
      <c r="AF1665" s="298"/>
      <c r="AG1665" s="298"/>
      <c r="AH1665" s="298"/>
      <c r="AI1665" s="298"/>
      <c r="AJ1665" s="298"/>
      <c r="AK1665" s="298"/>
      <c r="AL1665" s="298"/>
      <c r="AM1665" s="298"/>
      <c r="AN1665" s="298"/>
      <c r="AO1665" s="298"/>
      <c r="AP1665" s="298"/>
      <c r="AQ1665" s="298"/>
      <c r="AR1665" s="298"/>
      <c r="AS1665" s="298"/>
      <c r="AT1665" s="298"/>
      <c r="AU1665" s="298"/>
      <c r="AV1665" s="298"/>
      <c r="AW1665" s="298"/>
      <c r="AX1665" s="298"/>
      <c r="AY1665" s="298"/>
      <c r="AZ1665" s="298"/>
      <c r="BA1665" s="298"/>
      <c r="BB1665" s="298"/>
      <c r="BC1665" s="298"/>
      <c r="BD1665" s="298"/>
      <c r="BE1665" s="298"/>
      <c r="BF1665" s="298"/>
      <c r="BG1665" s="298"/>
      <c r="BH1665" s="298"/>
      <c r="BI1665" s="298"/>
      <c r="BJ1665" s="298"/>
      <c r="BK1665" s="298"/>
      <c r="BL1665" s="298"/>
      <c r="BM1665" s="298"/>
      <c r="BN1665" s="298"/>
      <c r="BO1665" s="298"/>
      <c r="BP1665" s="298"/>
      <c r="BQ1665" s="298"/>
      <c r="BR1665" s="298"/>
      <c r="BS1665" s="298"/>
      <c r="BT1665" s="298"/>
      <c r="BU1665" s="298"/>
      <c r="BV1665" s="298"/>
      <c r="BW1665" s="298"/>
      <c r="BX1665" s="298"/>
      <c r="BY1665" s="298"/>
      <c r="BZ1665" s="298"/>
      <c r="CA1665" s="298"/>
      <c r="CB1665" s="298"/>
      <c r="CC1665" s="298"/>
      <c r="CD1665" s="298"/>
      <c r="CE1665" s="298"/>
      <c r="CF1665" s="298"/>
      <c r="CG1665" s="298"/>
      <c r="CH1665" s="298"/>
      <c r="CI1665" s="298"/>
      <c r="CJ1665" s="298"/>
      <c r="CK1665" s="298"/>
      <c r="CL1665" s="298"/>
      <c r="CN1665" s="297"/>
      <c r="CO1665" s="298"/>
      <c r="CP1665" s="298"/>
      <c r="CQ1665" s="298"/>
      <c r="CR1665" s="298"/>
      <c r="CS1665" s="298"/>
      <c r="CT1665" s="298"/>
      <c r="CU1665" s="298"/>
      <c r="CV1665" s="298"/>
      <c r="CW1665" s="298"/>
      <c r="CX1665" s="298"/>
      <c r="CY1665" s="298"/>
      <c r="CZ1665" s="298"/>
      <c r="DA1665" s="298"/>
      <c r="DB1665" s="298"/>
      <c r="DC1665" s="298"/>
      <c r="DD1665" s="298"/>
      <c r="DE1665" s="298"/>
      <c r="DF1665" s="298"/>
      <c r="DG1665" s="298"/>
      <c r="DH1665" s="298"/>
      <c r="DI1665" s="298"/>
      <c r="DJ1665" s="298"/>
      <c r="DK1665" s="298"/>
      <c r="DL1665" s="298"/>
    </row>
    <row r="1666" spans="1:116" x14ac:dyDescent="0.4">
      <c r="B1666" s="6"/>
      <c r="C1666" s="6"/>
      <c r="D1666" t="s">
        <v>774</v>
      </c>
      <c r="E1666" s="8" t="str">
        <f t="shared" si="2272"/>
        <v>1666 SUBR-S</v>
      </c>
      <c r="G1666" s="95" t="s">
        <v>444</v>
      </c>
      <c r="H1666" s="12"/>
      <c r="I1666" s="60"/>
      <c r="J1666" s="60"/>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N1666" s="60"/>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c r="DK1666" s="72"/>
      <c r="DL1666" s="72"/>
    </row>
    <row r="1667" spans="1:116" x14ac:dyDescent="0.4">
      <c r="B1667" s="6"/>
      <c r="C1667" s="6"/>
      <c r="D1667" t="s">
        <v>774</v>
      </c>
      <c r="E1667" s="8" t="str">
        <f t="shared" si="2272"/>
        <v>1667 SUBR-S</v>
      </c>
      <c r="G1667" s="158" t="s">
        <v>71</v>
      </c>
      <c r="K1667" s="15">
        <f>SUMIF($4:$4,K$2-1,1665:1665)</f>
        <v>0</v>
      </c>
      <c r="L1667" s="15">
        <f ca="1">K1672</f>
        <v>873.31583344098976</v>
      </c>
      <c r="M1667" s="15">
        <f ca="1">L1672</f>
        <v>559.23660365944113</v>
      </c>
      <c r="N1667" s="15">
        <f ca="1">M1672</f>
        <v>389.52072352166994</v>
      </c>
      <c r="O1667" s="15">
        <f ca="1">N1672</f>
        <v>297.8130356526824</v>
      </c>
      <c r="P1667" s="15">
        <f ca="1">O1672</f>
        <v>248.25786139645848</v>
      </c>
      <c r="R1667" s="15"/>
      <c r="S1667" s="76">
        <f t="shared" ref="S1667" si="2273">R1672</f>
        <v>0</v>
      </c>
      <c r="T1667" s="76">
        <f t="shared" ref="T1667:AY1667" ca="1" si="2274">S1672</f>
        <v>95</v>
      </c>
      <c r="U1667" s="76">
        <f t="shared" ca="1" si="2274"/>
        <v>185.25</v>
      </c>
      <c r="V1667" s="76">
        <f t="shared" ca="1" si="2274"/>
        <v>270.98750000000001</v>
      </c>
      <c r="W1667" s="76">
        <f t="shared" ca="1" si="2274"/>
        <v>352.43812500000001</v>
      </c>
      <c r="X1667" s="76">
        <f t="shared" ca="1" si="2274"/>
        <v>429.81621875000002</v>
      </c>
      <c r="Y1667" s="76">
        <f t="shared" ca="1" si="2274"/>
        <v>503.32540781249998</v>
      </c>
      <c r="Z1667" s="76">
        <f t="shared" ca="1" si="2274"/>
        <v>573.15913742187502</v>
      </c>
      <c r="AA1667" s="76">
        <f t="shared" ca="1" si="2274"/>
        <v>639.50118055078121</v>
      </c>
      <c r="AB1667" s="76">
        <f t="shared" ca="1" si="2274"/>
        <v>702.52612152324218</v>
      </c>
      <c r="AC1667" s="76">
        <f t="shared" ca="1" si="2274"/>
        <v>762.39981544708007</v>
      </c>
      <c r="AD1667" s="76">
        <f t="shared" ca="1" si="2274"/>
        <v>819.27982467472611</v>
      </c>
      <c r="AE1667" s="76">
        <f t="shared" ca="1" si="2274"/>
        <v>873.31583344098976</v>
      </c>
      <c r="AF1667" s="76">
        <f t="shared" ca="1" si="2274"/>
        <v>839.15004176894024</v>
      </c>
      <c r="AG1667" s="76">
        <f t="shared" ca="1" si="2274"/>
        <v>806.69253968049327</v>
      </c>
      <c r="AH1667" s="76">
        <f t="shared" ca="1" si="2274"/>
        <v>775.85791269646859</v>
      </c>
      <c r="AI1667" s="76">
        <f t="shared" ca="1" si="2274"/>
        <v>746.56501706164511</v>
      </c>
      <c r="AJ1667" s="76">
        <f t="shared" ca="1" si="2274"/>
        <v>718.73676620856281</v>
      </c>
      <c r="AK1667" s="76">
        <f t="shared" ca="1" si="2274"/>
        <v>692.29992789813468</v>
      </c>
      <c r="AL1667" s="76">
        <f t="shared" ca="1" si="2274"/>
        <v>667.18493150322797</v>
      </c>
      <c r="AM1667" s="76">
        <f t="shared" ca="1" si="2274"/>
        <v>643.32568492806661</v>
      </c>
      <c r="AN1667" s="76">
        <f t="shared" ca="1" si="2274"/>
        <v>620.65940068166333</v>
      </c>
      <c r="AO1667" s="76">
        <f t="shared" ca="1" si="2274"/>
        <v>599.12643064758015</v>
      </c>
      <c r="AP1667" s="76">
        <f t="shared" ca="1" si="2274"/>
        <v>578.67010911520117</v>
      </c>
      <c r="AQ1667" s="76">
        <f t="shared" ca="1" si="2274"/>
        <v>559.23660365944113</v>
      </c>
      <c r="AR1667" s="76">
        <f t="shared" ca="1" si="2274"/>
        <v>540.77477347646902</v>
      </c>
      <c r="AS1667" s="76">
        <f t="shared" ca="1" si="2274"/>
        <v>523.23603480264558</v>
      </c>
      <c r="AT1667" s="76">
        <f t="shared" ca="1" si="2274"/>
        <v>506.57423306251331</v>
      </c>
      <c r="AU1667" s="76">
        <f t="shared" ca="1" si="2274"/>
        <v>490.74552140938761</v>
      </c>
      <c r="AV1667" s="76">
        <f t="shared" ca="1" si="2274"/>
        <v>475.70824533891823</v>
      </c>
      <c r="AW1667" s="76">
        <f t="shared" ca="1" si="2274"/>
        <v>461.42283307197232</v>
      </c>
      <c r="AX1667" s="76">
        <f t="shared" ca="1" si="2274"/>
        <v>447.85169141837372</v>
      </c>
      <c r="AY1667" s="76">
        <f t="shared" ca="1" si="2274"/>
        <v>434.95910684745502</v>
      </c>
      <c r="AZ1667" s="76">
        <f t="shared" ref="AZ1667:CE1667" ca="1" si="2275">AY1672</f>
        <v>422.71115150508228</v>
      </c>
      <c r="BA1667" s="76">
        <f t="shared" ca="1" si="2275"/>
        <v>411.07559392982819</v>
      </c>
      <c r="BB1667" s="76">
        <f t="shared" ca="1" si="2275"/>
        <v>400.02181423333678</v>
      </c>
      <c r="BC1667" s="76">
        <f t="shared" ca="1" si="2275"/>
        <v>389.52072352166994</v>
      </c>
      <c r="BD1667" s="76">
        <f t="shared" ca="1" si="2275"/>
        <v>379.54468734558645</v>
      </c>
      <c r="BE1667" s="76">
        <f t="shared" ca="1" si="2275"/>
        <v>370.06745297830713</v>
      </c>
      <c r="BF1667" s="76">
        <f t="shared" ca="1" si="2275"/>
        <v>361.0640803293918</v>
      </c>
      <c r="BG1667" s="76">
        <f t="shared" ca="1" si="2275"/>
        <v>352.51087631292222</v>
      </c>
      <c r="BH1667" s="76">
        <f t="shared" ca="1" si="2275"/>
        <v>344.38533249727612</v>
      </c>
      <c r="BI1667" s="76">
        <f t="shared" ca="1" si="2275"/>
        <v>336.66606587241233</v>
      </c>
      <c r="BJ1667" s="76">
        <f t="shared" ca="1" si="2275"/>
        <v>329.33276257879174</v>
      </c>
      <c r="BK1667" s="76">
        <f t="shared" ca="1" si="2275"/>
        <v>322.36612444985218</v>
      </c>
      <c r="BL1667" s="76">
        <f t="shared" ca="1" si="2275"/>
        <v>315.74781822735957</v>
      </c>
      <c r="BM1667" s="76">
        <f t="shared" ca="1" si="2275"/>
        <v>309.46042731599158</v>
      </c>
      <c r="BN1667" s="76">
        <f t="shared" ca="1" si="2275"/>
        <v>303.487405950192</v>
      </c>
      <c r="BO1667" s="76">
        <f t="shared" ca="1" si="2275"/>
        <v>297.8130356526824</v>
      </c>
      <c r="BP1667" s="76">
        <f t="shared" ca="1" si="2275"/>
        <v>292.42238387004829</v>
      </c>
      <c r="BQ1667" s="76">
        <f t="shared" ca="1" si="2275"/>
        <v>287.30126467654588</v>
      </c>
      <c r="BR1667" s="76">
        <f t="shared" ca="1" si="2275"/>
        <v>282.43620144271858</v>
      </c>
      <c r="BS1667" s="76">
        <f t="shared" ca="1" si="2275"/>
        <v>277.81439137058265</v>
      </c>
      <c r="BT1667" s="76">
        <f t="shared" ca="1" si="2275"/>
        <v>273.42367180205355</v>
      </c>
      <c r="BU1667" s="76">
        <f t="shared" ca="1" si="2275"/>
        <v>269.25248821195089</v>
      </c>
      <c r="BV1667" s="76">
        <f t="shared" ca="1" si="2275"/>
        <v>265.28986380135336</v>
      </c>
      <c r="BW1667" s="76">
        <f t="shared" ca="1" si="2275"/>
        <v>261.52537061128567</v>
      </c>
      <c r="BX1667" s="76">
        <f t="shared" ca="1" si="2275"/>
        <v>257.94910208072139</v>
      </c>
      <c r="BY1667" s="76">
        <f t="shared" ca="1" si="2275"/>
        <v>254.55164697668533</v>
      </c>
      <c r="BZ1667" s="76">
        <f t="shared" ca="1" si="2275"/>
        <v>251.32406462785107</v>
      </c>
      <c r="CA1667" s="76">
        <f t="shared" ca="1" si="2275"/>
        <v>248.25786139645848</v>
      </c>
      <c r="CB1667" s="76">
        <f t="shared" ca="1" si="2275"/>
        <v>245.34496832663552</v>
      </c>
      <c r="CC1667" s="76">
        <f t="shared" ca="1" si="2275"/>
        <v>242.57771991030376</v>
      </c>
      <c r="CD1667" s="76">
        <f t="shared" ca="1" si="2275"/>
        <v>239.94883391478857</v>
      </c>
      <c r="CE1667" s="76">
        <f t="shared" ca="1" si="2275"/>
        <v>237.45139221904913</v>
      </c>
      <c r="CF1667" s="76">
        <f t="shared" ref="CF1667:CL1667" ca="1" si="2276">CE1672</f>
        <v>235.07882260809666</v>
      </c>
      <c r="CG1667" s="76">
        <f t="shared" ca="1" si="2276"/>
        <v>232.82488147769183</v>
      </c>
      <c r="CH1667" s="76">
        <f t="shared" ca="1" si="2276"/>
        <v>230.68363740380724</v>
      </c>
      <c r="CI1667" s="76">
        <f t="shared" ca="1" si="2276"/>
        <v>228.64945553361687</v>
      </c>
      <c r="CJ1667" s="76">
        <f t="shared" ca="1" si="2276"/>
        <v>226.71698275693603</v>
      </c>
      <c r="CK1667" s="76">
        <f t="shared" ca="1" si="2276"/>
        <v>224.88113361908924</v>
      </c>
      <c r="CL1667" s="76">
        <f t="shared" ca="1" si="2276"/>
        <v>223.13707693813478</v>
      </c>
      <c r="CO1667" s="76">
        <f t="shared" ref="CO1667:DL1667" si="2277">CN1672</f>
        <v>0</v>
      </c>
      <c r="CP1667" s="76" t="e">
        <f t="shared" ca="1" si="2277"/>
        <v>#N/A</v>
      </c>
      <c r="CQ1667" s="76" t="e">
        <f t="shared" ca="1" si="2277"/>
        <v>#N/A</v>
      </c>
      <c r="CR1667" s="76" t="e">
        <f t="shared" ca="1" si="2277"/>
        <v>#N/A</v>
      </c>
      <c r="CS1667" s="76" t="e">
        <f t="shared" ca="1" si="2277"/>
        <v>#N/A</v>
      </c>
      <c r="CT1667" s="76" t="e">
        <f t="shared" ca="1" si="2277"/>
        <v>#N/A</v>
      </c>
      <c r="CU1667" s="76" t="e">
        <f t="shared" ca="1" si="2277"/>
        <v>#N/A</v>
      </c>
      <c r="CV1667" s="76" t="e">
        <f t="shared" ca="1" si="2277"/>
        <v>#N/A</v>
      </c>
      <c r="CW1667" s="76" t="e">
        <f t="shared" ca="1" si="2277"/>
        <v>#N/A</v>
      </c>
      <c r="CX1667" s="76" t="e">
        <f t="shared" ca="1" si="2277"/>
        <v>#N/A</v>
      </c>
      <c r="CY1667" s="76" t="e">
        <f t="shared" ca="1" si="2277"/>
        <v>#N/A</v>
      </c>
      <c r="CZ1667" s="76" t="e">
        <f t="shared" ca="1" si="2277"/>
        <v>#N/A</v>
      </c>
      <c r="DA1667" s="76" t="e">
        <f t="shared" ca="1" si="2277"/>
        <v>#N/A</v>
      </c>
      <c r="DB1667" s="76" t="e">
        <f t="shared" ca="1" si="2277"/>
        <v>#N/A</v>
      </c>
      <c r="DC1667" s="76" t="e">
        <f t="shared" ca="1" si="2277"/>
        <v>#N/A</v>
      </c>
      <c r="DD1667" s="76" t="e">
        <f t="shared" ca="1" si="2277"/>
        <v>#N/A</v>
      </c>
      <c r="DE1667" s="76" t="e">
        <f t="shared" ca="1" si="2277"/>
        <v>#N/A</v>
      </c>
      <c r="DF1667" s="76" t="e">
        <f t="shared" ca="1" si="2277"/>
        <v>#N/A</v>
      </c>
      <c r="DG1667" s="76" t="e">
        <f t="shared" ca="1" si="2277"/>
        <v>#N/A</v>
      </c>
      <c r="DH1667" s="76" t="e">
        <f t="shared" ca="1" si="2277"/>
        <v>#N/A</v>
      </c>
      <c r="DI1667" s="76" t="e">
        <f t="shared" ca="1" si="2277"/>
        <v>#N/A</v>
      </c>
      <c r="DJ1667" s="76" t="e">
        <f t="shared" ca="1" si="2277"/>
        <v>#N/A</v>
      </c>
      <c r="DK1667" s="76" t="e">
        <f t="shared" ca="1" si="2277"/>
        <v>#N/A</v>
      </c>
      <c r="DL1667" s="76" t="e">
        <f t="shared" ca="1" si="2277"/>
        <v>#N/A</v>
      </c>
    </row>
    <row r="1668" spans="1:116" x14ac:dyDescent="0.4">
      <c r="B1668" t="str">
        <f>E1668</f>
        <v>1668 SUBR-S</v>
      </c>
      <c r="D1668" t="s">
        <v>774</v>
      </c>
      <c r="E1668" s="8" t="str">
        <f t="shared" si="2272"/>
        <v>1668 SUBR-S</v>
      </c>
      <c r="G1668" s="145" t="s">
        <v>168</v>
      </c>
      <c r="H1668" s="12"/>
      <c r="I1668" s="60"/>
      <c r="J1668" s="60"/>
      <c r="K1668" s="18">
        <v>100</v>
      </c>
      <c r="L1668" s="18">
        <v>1000</v>
      </c>
      <c r="M1668" s="18">
        <v>1000</v>
      </c>
      <c r="N1668" s="18">
        <v>1000</v>
      </c>
      <c r="O1668" s="18">
        <v>1000</v>
      </c>
      <c r="P1668" s="18">
        <v>1000</v>
      </c>
      <c r="R1668" s="19"/>
      <c r="S1668" s="147" cm="1">
        <f t="array" ref="S1668">INDEX($K:$P,ROW(),MATCH(S$3,$K$2:$P$2,0))</f>
        <v>100</v>
      </c>
      <c r="T1668" s="147" cm="1">
        <f t="array" ref="T1668">INDEX($K:$P,ROW(),MATCH(T$3,$K$2:$P$2,0))</f>
        <v>100</v>
      </c>
      <c r="U1668" s="147" cm="1">
        <f t="array" ref="U1668">INDEX($K:$P,ROW(),MATCH(U$3,$K$2:$P$2,0))</f>
        <v>100</v>
      </c>
      <c r="V1668" s="147" cm="1">
        <f t="array" ref="V1668">INDEX($K:$P,ROW(),MATCH(V$3,$K$2:$P$2,0))</f>
        <v>100</v>
      </c>
      <c r="W1668" s="147" cm="1">
        <f t="array" ref="W1668">INDEX($K:$P,ROW(),MATCH(W$3,$K$2:$P$2,0))</f>
        <v>100</v>
      </c>
      <c r="X1668" s="147" cm="1">
        <f t="array" ref="X1668">INDEX($K:$P,ROW(),MATCH(X$3,$K$2:$P$2,0))</f>
        <v>100</v>
      </c>
      <c r="Y1668" s="147" cm="1">
        <f t="array" ref="Y1668">INDEX($K:$P,ROW(),MATCH(Y$3,$K$2:$P$2,0))</f>
        <v>100</v>
      </c>
      <c r="Z1668" s="147" cm="1">
        <f t="array" ref="Z1668">INDEX($K:$P,ROW(),MATCH(Z$3,$K$2:$P$2,0))</f>
        <v>100</v>
      </c>
      <c r="AA1668" s="147" cm="1">
        <f t="array" ref="AA1668">INDEX($K:$P,ROW(),MATCH(AA$3,$K$2:$P$2,0))</f>
        <v>100</v>
      </c>
      <c r="AB1668" s="147" cm="1">
        <f t="array" ref="AB1668">INDEX($K:$P,ROW(),MATCH(AB$3,$K$2:$P$2,0))</f>
        <v>100</v>
      </c>
      <c r="AC1668" s="147" cm="1">
        <f t="array" ref="AC1668">INDEX($K:$P,ROW(),MATCH(AC$3,$K$2:$P$2,0))</f>
        <v>100</v>
      </c>
      <c r="AD1668" s="147" cm="1">
        <f t="array" ref="AD1668">INDEX($K:$P,ROW(),MATCH(AD$3,$K$2:$P$2,0))</f>
        <v>100</v>
      </c>
      <c r="AE1668" s="147" cm="1">
        <f t="array" ref="AE1668">INDEX($K:$P,ROW(),MATCH(AE$3,$K$2:$P$2,0))</f>
        <v>1000</v>
      </c>
      <c r="AF1668" s="147" cm="1">
        <f t="array" ref="AF1668">INDEX($K:$P,ROW(),MATCH(AF$3,$K$2:$P$2,0))</f>
        <v>1000</v>
      </c>
      <c r="AG1668" s="147" cm="1">
        <f t="array" ref="AG1668">INDEX($K:$P,ROW(),MATCH(AG$3,$K$2:$P$2,0))</f>
        <v>1000</v>
      </c>
      <c r="AH1668" s="147" cm="1">
        <f t="array" ref="AH1668">INDEX($K:$P,ROW(),MATCH(AH$3,$K$2:$P$2,0))</f>
        <v>1000</v>
      </c>
      <c r="AI1668" s="147" cm="1">
        <f t="array" ref="AI1668">INDEX($K:$P,ROW(),MATCH(AI$3,$K$2:$P$2,0))</f>
        <v>1000</v>
      </c>
      <c r="AJ1668" s="147" cm="1">
        <f t="array" ref="AJ1668">INDEX($K:$P,ROW(),MATCH(AJ$3,$K$2:$P$2,0))</f>
        <v>1000</v>
      </c>
      <c r="AK1668" s="147" cm="1">
        <f t="array" ref="AK1668">INDEX($K:$P,ROW(),MATCH(AK$3,$K$2:$P$2,0))</f>
        <v>1000</v>
      </c>
      <c r="AL1668" s="147" cm="1">
        <f t="array" ref="AL1668">INDEX($K:$P,ROW(),MATCH(AL$3,$K$2:$P$2,0))</f>
        <v>1000</v>
      </c>
      <c r="AM1668" s="147" cm="1">
        <f t="array" ref="AM1668">INDEX($K:$P,ROW(),MATCH(AM$3,$K$2:$P$2,0))</f>
        <v>1000</v>
      </c>
      <c r="AN1668" s="147" cm="1">
        <f t="array" ref="AN1668">INDEX($K:$P,ROW(),MATCH(AN$3,$K$2:$P$2,0))</f>
        <v>1000</v>
      </c>
      <c r="AO1668" s="147" cm="1">
        <f t="array" ref="AO1668">INDEX($K:$P,ROW(),MATCH(AO$3,$K$2:$P$2,0))</f>
        <v>1000</v>
      </c>
      <c r="AP1668" s="147" cm="1">
        <f t="array" ref="AP1668">INDEX($K:$P,ROW(),MATCH(AP$3,$K$2:$P$2,0))</f>
        <v>1000</v>
      </c>
      <c r="AQ1668" s="147" cm="1">
        <f t="array" ref="AQ1668">INDEX($K:$P,ROW(),MATCH(AQ$3,$K$2:$P$2,0))</f>
        <v>1000</v>
      </c>
      <c r="AR1668" s="147" cm="1">
        <f t="array" ref="AR1668">INDEX($K:$P,ROW(),MATCH(AR$3,$K$2:$P$2,0))</f>
        <v>1000</v>
      </c>
      <c r="AS1668" s="147" cm="1">
        <f t="array" ref="AS1668">INDEX($K:$P,ROW(),MATCH(AS$3,$K$2:$P$2,0))</f>
        <v>1000</v>
      </c>
      <c r="AT1668" s="147" cm="1">
        <f t="array" ref="AT1668">INDEX($K:$P,ROW(),MATCH(AT$3,$K$2:$P$2,0))</f>
        <v>1000</v>
      </c>
      <c r="AU1668" s="147" cm="1">
        <f t="array" ref="AU1668">INDEX($K:$P,ROW(),MATCH(AU$3,$K$2:$P$2,0))</f>
        <v>1000</v>
      </c>
      <c r="AV1668" s="147" cm="1">
        <f t="array" ref="AV1668">INDEX($K:$P,ROW(),MATCH(AV$3,$K$2:$P$2,0))</f>
        <v>1000</v>
      </c>
      <c r="AW1668" s="147" cm="1">
        <f t="array" ref="AW1668">INDEX($K:$P,ROW(),MATCH(AW$3,$K$2:$P$2,0))</f>
        <v>1000</v>
      </c>
      <c r="AX1668" s="147" cm="1">
        <f t="array" ref="AX1668">INDEX($K:$P,ROW(),MATCH(AX$3,$K$2:$P$2,0))</f>
        <v>1000</v>
      </c>
      <c r="AY1668" s="147" cm="1">
        <f t="array" ref="AY1668">INDEX($K:$P,ROW(),MATCH(AY$3,$K$2:$P$2,0))</f>
        <v>1000</v>
      </c>
      <c r="AZ1668" s="147" cm="1">
        <f t="array" ref="AZ1668">INDEX($K:$P,ROW(),MATCH(AZ$3,$K$2:$P$2,0))</f>
        <v>1000</v>
      </c>
      <c r="BA1668" s="147" cm="1">
        <f t="array" ref="BA1668">INDEX($K:$P,ROW(),MATCH(BA$3,$K$2:$P$2,0))</f>
        <v>1000</v>
      </c>
      <c r="BB1668" s="147" cm="1">
        <f t="array" ref="BB1668">INDEX($K:$P,ROW(),MATCH(BB$3,$K$2:$P$2,0))</f>
        <v>1000</v>
      </c>
      <c r="BC1668" s="147" cm="1">
        <f t="array" ref="BC1668">INDEX($K:$P,ROW(),MATCH(BC$3,$K$2:$P$2,0))</f>
        <v>1000</v>
      </c>
      <c r="BD1668" s="147" cm="1">
        <f t="array" ref="BD1668">INDEX($K:$P,ROW(),MATCH(BD$3,$K$2:$P$2,0))</f>
        <v>1000</v>
      </c>
      <c r="BE1668" s="147" cm="1">
        <f t="array" ref="BE1668">INDEX($K:$P,ROW(),MATCH(BE$3,$K$2:$P$2,0))</f>
        <v>1000</v>
      </c>
      <c r="BF1668" s="147" cm="1">
        <f t="array" ref="BF1668">INDEX($K:$P,ROW(),MATCH(BF$3,$K$2:$P$2,0))</f>
        <v>1000</v>
      </c>
      <c r="BG1668" s="147" cm="1">
        <f t="array" ref="BG1668">INDEX($K:$P,ROW(),MATCH(BG$3,$K$2:$P$2,0))</f>
        <v>1000</v>
      </c>
      <c r="BH1668" s="147" cm="1">
        <f t="array" ref="BH1668">INDEX($K:$P,ROW(),MATCH(BH$3,$K$2:$P$2,0))</f>
        <v>1000</v>
      </c>
      <c r="BI1668" s="147" cm="1">
        <f t="array" ref="BI1668">INDEX($K:$P,ROW(),MATCH(BI$3,$K$2:$P$2,0))</f>
        <v>1000</v>
      </c>
      <c r="BJ1668" s="147" cm="1">
        <f t="array" ref="BJ1668">INDEX($K:$P,ROW(),MATCH(BJ$3,$K$2:$P$2,0))</f>
        <v>1000</v>
      </c>
      <c r="BK1668" s="147" cm="1">
        <f t="array" ref="BK1668">INDEX($K:$P,ROW(),MATCH(BK$3,$K$2:$P$2,0))</f>
        <v>1000</v>
      </c>
      <c r="BL1668" s="147" cm="1">
        <f t="array" ref="BL1668">INDEX($K:$P,ROW(),MATCH(BL$3,$K$2:$P$2,0))</f>
        <v>1000</v>
      </c>
      <c r="BM1668" s="147" cm="1">
        <f t="array" ref="BM1668">INDEX($K:$P,ROW(),MATCH(BM$3,$K$2:$P$2,0))</f>
        <v>1000</v>
      </c>
      <c r="BN1668" s="147" cm="1">
        <f t="array" ref="BN1668">INDEX($K:$P,ROW(),MATCH(BN$3,$K$2:$P$2,0))</f>
        <v>1000</v>
      </c>
      <c r="BO1668" s="147" cm="1">
        <f t="array" ref="BO1668">INDEX($K:$P,ROW(),MATCH(BO$3,$K$2:$P$2,0))</f>
        <v>1000</v>
      </c>
      <c r="BP1668" s="147" cm="1">
        <f t="array" ref="BP1668">INDEX($K:$P,ROW(),MATCH(BP$3,$K$2:$P$2,0))</f>
        <v>1000</v>
      </c>
      <c r="BQ1668" s="147" cm="1">
        <f t="array" ref="BQ1668">INDEX($K:$P,ROW(),MATCH(BQ$3,$K$2:$P$2,0))</f>
        <v>1000</v>
      </c>
      <c r="BR1668" s="147" cm="1">
        <f t="array" ref="BR1668">INDEX($K:$P,ROW(),MATCH(BR$3,$K$2:$P$2,0))</f>
        <v>1000</v>
      </c>
      <c r="BS1668" s="147" cm="1">
        <f t="array" ref="BS1668">INDEX($K:$P,ROW(),MATCH(BS$3,$K$2:$P$2,0))</f>
        <v>1000</v>
      </c>
      <c r="BT1668" s="147" cm="1">
        <f t="array" ref="BT1668">INDEX($K:$P,ROW(),MATCH(BT$3,$K$2:$P$2,0))</f>
        <v>1000</v>
      </c>
      <c r="BU1668" s="147" cm="1">
        <f t="array" ref="BU1668">INDEX($K:$P,ROW(),MATCH(BU$3,$K$2:$P$2,0))</f>
        <v>1000</v>
      </c>
      <c r="BV1668" s="147" cm="1">
        <f t="array" ref="BV1668">INDEX($K:$P,ROW(),MATCH(BV$3,$K$2:$P$2,0))</f>
        <v>1000</v>
      </c>
      <c r="BW1668" s="147" cm="1">
        <f t="array" ref="BW1668">INDEX($K:$P,ROW(),MATCH(BW$3,$K$2:$P$2,0))</f>
        <v>1000</v>
      </c>
      <c r="BX1668" s="147" cm="1">
        <f t="array" ref="BX1668">INDEX($K:$P,ROW(),MATCH(BX$3,$K$2:$P$2,0))</f>
        <v>1000</v>
      </c>
      <c r="BY1668" s="147" cm="1">
        <f t="array" ref="BY1668">INDEX($K:$P,ROW(),MATCH(BY$3,$K$2:$P$2,0))</f>
        <v>1000</v>
      </c>
      <c r="BZ1668" s="147" cm="1">
        <f t="array" ref="BZ1668">INDEX($K:$P,ROW(),MATCH(BZ$3,$K$2:$P$2,0))</f>
        <v>1000</v>
      </c>
      <c r="CA1668" s="147" cm="1">
        <f t="array" ref="CA1668">INDEX($K:$P,ROW(),MATCH(CA$3,$K$2:$P$2,0))</f>
        <v>1000</v>
      </c>
      <c r="CB1668" s="147" cm="1">
        <f t="array" ref="CB1668">INDEX($K:$P,ROW(),MATCH(CB$3,$K$2:$P$2,0))</f>
        <v>1000</v>
      </c>
      <c r="CC1668" s="147" cm="1">
        <f t="array" ref="CC1668">INDEX($K:$P,ROW(),MATCH(CC$3,$K$2:$P$2,0))</f>
        <v>1000</v>
      </c>
      <c r="CD1668" s="147" cm="1">
        <f t="array" ref="CD1668">INDEX($K:$P,ROW(),MATCH(CD$3,$K$2:$P$2,0))</f>
        <v>1000</v>
      </c>
      <c r="CE1668" s="147" cm="1">
        <f t="array" ref="CE1668">INDEX($K:$P,ROW(),MATCH(CE$3,$K$2:$P$2,0))</f>
        <v>1000</v>
      </c>
      <c r="CF1668" s="147" cm="1">
        <f t="array" ref="CF1668">INDEX($K:$P,ROW(),MATCH(CF$3,$K$2:$P$2,0))</f>
        <v>1000</v>
      </c>
      <c r="CG1668" s="147" cm="1">
        <f t="array" ref="CG1668">INDEX($K:$P,ROW(),MATCH(CG$3,$K$2:$P$2,0))</f>
        <v>1000</v>
      </c>
      <c r="CH1668" s="147" cm="1">
        <f t="array" ref="CH1668">INDEX($K:$P,ROW(),MATCH(CH$3,$K$2:$P$2,0))</f>
        <v>1000</v>
      </c>
      <c r="CI1668" s="147" cm="1">
        <f t="array" ref="CI1668">INDEX($K:$P,ROW(),MATCH(CI$3,$K$2:$P$2,0))</f>
        <v>1000</v>
      </c>
      <c r="CJ1668" s="147" cm="1">
        <f t="array" ref="CJ1668">INDEX($K:$P,ROW(),MATCH(CJ$3,$K$2:$P$2,0))</f>
        <v>1000</v>
      </c>
      <c r="CK1668" s="147" cm="1">
        <f t="array" ref="CK1668">INDEX($K:$P,ROW(),MATCH(CK$3,$K$2:$P$2,0))</f>
        <v>1000</v>
      </c>
      <c r="CL1668" s="147" cm="1">
        <f t="array" ref="CL1668">INDEX($K:$P,ROW(),MATCH(CL$3,$K$2:$P$2,0))</f>
        <v>1000</v>
      </c>
      <c r="CN1668" s="60"/>
      <c r="CO1668" s="147" t="e" cm="1">
        <f t="array" ref="CO1668">INDEX($K:$P,ROW(),MATCH(CO$3,$K$2:$P$2,0))</f>
        <v>#N/A</v>
      </c>
      <c r="CP1668" s="147" t="e" cm="1">
        <f t="array" ref="CP1668">INDEX($K:$P,ROW(),MATCH(CP$3,$K$2:$P$2,0))</f>
        <v>#N/A</v>
      </c>
      <c r="CQ1668" s="147" t="e" cm="1">
        <f t="array" ref="CQ1668">INDEX($K:$P,ROW(),MATCH(CQ$3,$K$2:$P$2,0))</f>
        <v>#N/A</v>
      </c>
      <c r="CR1668" s="147" t="e" cm="1">
        <f t="array" ref="CR1668">INDEX($K:$P,ROW(),MATCH(CR$3,$K$2:$P$2,0))</f>
        <v>#N/A</v>
      </c>
      <c r="CS1668" s="147" t="e" cm="1">
        <f t="array" ref="CS1668">INDEX($K:$P,ROW(),MATCH(CS$3,$K$2:$P$2,0))</f>
        <v>#N/A</v>
      </c>
      <c r="CT1668" s="147" t="e" cm="1">
        <f t="array" ref="CT1668">INDEX($K:$P,ROW(),MATCH(CT$3,$K$2:$P$2,0))</f>
        <v>#N/A</v>
      </c>
      <c r="CU1668" s="147" t="e" cm="1">
        <f t="array" ref="CU1668">INDEX($K:$P,ROW(),MATCH(CU$3,$K$2:$P$2,0))</f>
        <v>#N/A</v>
      </c>
      <c r="CV1668" s="147" t="e" cm="1">
        <f t="array" ref="CV1668">INDEX($K:$P,ROW(),MATCH(CV$3,$K$2:$P$2,0))</f>
        <v>#N/A</v>
      </c>
      <c r="CW1668" s="147" t="e" cm="1">
        <f t="array" ref="CW1668">INDEX($K:$P,ROW(),MATCH(CW$3,$K$2:$P$2,0))</f>
        <v>#N/A</v>
      </c>
      <c r="CX1668" s="147" t="e" cm="1">
        <f t="array" ref="CX1668">INDEX($K:$P,ROW(),MATCH(CX$3,$K$2:$P$2,0))</f>
        <v>#N/A</v>
      </c>
      <c r="CY1668" s="147" t="e" cm="1">
        <f t="array" ref="CY1668">INDEX($K:$P,ROW(),MATCH(CY$3,$K$2:$P$2,0))</f>
        <v>#N/A</v>
      </c>
      <c r="CZ1668" s="147" t="e" cm="1">
        <f t="array" ref="CZ1668">INDEX($K:$P,ROW(),MATCH(CZ$3,$K$2:$P$2,0))</f>
        <v>#N/A</v>
      </c>
      <c r="DA1668" s="147" t="e" cm="1">
        <f t="array" ref="DA1668">INDEX($K:$P,ROW(),MATCH(DA$3,$K$2:$P$2,0))</f>
        <v>#N/A</v>
      </c>
      <c r="DB1668" s="147" t="e" cm="1">
        <f t="array" ref="DB1668">INDEX($K:$P,ROW(),MATCH(DB$3,$K$2:$P$2,0))</f>
        <v>#N/A</v>
      </c>
      <c r="DC1668" s="147" t="e" cm="1">
        <f t="array" ref="DC1668">INDEX($K:$P,ROW(),MATCH(DC$3,$K$2:$P$2,0))</f>
        <v>#N/A</v>
      </c>
      <c r="DD1668" s="147" t="e" cm="1">
        <f t="array" ref="DD1668">INDEX($K:$P,ROW(),MATCH(DD$3,$K$2:$P$2,0))</f>
        <v>#N/A</v>
      </c>
      <c r="DE1668" s="147" t="e" cm="1">
        <f t="array" ref="DE1668">INDEX($K:$P,ROW(),MATCH(DE$3,$K$2:$P$2,0))</f>
        <v>#N/A</v>
      </c>
      <c r="DF1668" s="147" t="e" cm="1">
        <f t="array" ref="DF1668">INDEX($K:$P,ROW(),MATCH(DF$3,$K$2:$P$2,0))</f>
        <v>#N/A</v>
      </c>
      <c r="DG1668" s="147" t="e" cm="1">
        <f t="array" ref="DG1668">INDEX($K:$P,ROW(),MATCH(DG$3,$K$2:$P$2,0))</f>
        <v>#N/A</v>
      </c>
      <c r="DH1668" s="147" t="e" cm="1">
        <f t="array" ref="DH1668">INDEX($K:$P,ROW(),MATCH(DH$3,$K$2:$P$2,0))</f>
        <v>#N/A</v>
      </c>
      <c r="DI1668" s="147" t="e" cm="1">
        <f t="array" ref="DI1668">INDEX($K:$P,ROW(),MATCH(DI$3,$K$2:$P$2,0))</f>
        <v>#N/A</v>
      </c>
      <c r="DJ1668" s="147" t="e" cm="1">
        <f t="array" ref="DJ1668">INDEX($K:$P,ROW(),MATCH(DJ$3,$K$2:$P$2,0))</f>
        <v>#N/A</v>
      </c>
      <c r="DK1668" s="147" t="e" cm="1">
        <f t="array" ref="DK1668">INDEX($K:$P,ROW(),MATCH(DK$3,$K$2:$P$2,0))</f>
        <v>#N/A</v>
      </c>
      <c r="DL1668" s="147" t="e" cm="1">
        <f t="array" ref="DL1668">INDEX($K:$P,ROW(),MATCH(DL$3,$K$2:$P$2,0))</f>
        <v>#N/A</v>
      </c>
    </row>
    <row r="1669" spans="1:116" x14ac:dyDescent="0.4">
      <c r="B1669" s="6"/>
      <c r="C1669" s="6"/>
      <c r="D1669" t="s">
        <v>774</v>
      </c>
      <c r="E1669" s="8" t="str">
        <f t="shared" si="2272"/>
        <v>1669 SUBR-S</v>
      </c>
      <c r="G1669" s="158" t="s">
        <v>72</v>
      </c>
      <c r="K1669" s="34">
        <f t="shared" ref="K1669:P1669" ca="1" si="2278">SUMIF($3:$3,K$2,1669:1669)</f>
        <v>1200</v>
      </c>
      <c r="L1669" s="34">
        <f t="shared" ca="1" si="2278"/>
        <v>120</v>
      </c>
      <c r="M1669" s="34">
        <f t="shared" ca="1" si="2278"/>
        <v>120</v>
      </c>
      <c r="N1669" s="34">
        <f t="shared" ca="1" si="2278"/>
        <v>120</v>
      </c>
      <c r="O1669" s="34">
        <f t="shared" ca="1" si="2278"/>
        <v>120</v>
      </c>
      <c r="P1669" s="34">
        <f t="shared" ca="1" si="2278"/>
        <v>120</v>
      </c>
      <c r="R1669" s="15"/>
      <c r="S1669" s="76" cm="1">
        <f t="array" aca="1" ref="S1669" ca="1">ROUNDDOWN(INDIRECT(S1659)/S1668,0)</f>
        <v>100</v>
      </c>
      <c r="T1669" s="76" cm="1">
        <f t="array" aca="1" ref="T1669" ca="1">ROUNDDOWN(INDIRECT(T1659)/T1668,0)</f>
        <v>100</v>
      </c>
      <c r="U1669" s="76" cm="1">
        <f t="array" aca="1" ref="U1669" ca="1">ROUNDDOWN(INDIRECT(U1659)/U1668,0)</f>
        <v>100</v>
      </c>
      <c r="V1669" s="76" cm="1">
        <f t="array" aca="1" ref="V1669" ca="1">ROUNDDOWN(INDIRECT(V1659)/V1668,0)</f>
        <v>100</v>
      </c>
      <c r="W1669" s="76" cm="1">
        <f t="array" aca="1" ref="W1669" ca="1">ROUNDDOWN(INDIRECT(W1659)/W1668,0)</f>
        <v>100</v>
      </c>
      <c r="X1669" s="76" cm="1">
        <f t="array" aca="1" ref="X1669" ca="1">ROUNDDOWN(INDIRECT(X1659)/X1668,0)</f>
        <v>100</v>
      </c>
      <c r="Y1669" s="76" cm="1">
        <f t="array" aca="1" ref="Y1669" ca="1">ROUNDDOWN(INDIRECT(Y1659)/Y1668,0)</f>
        <v>100</v>
      </c>
      <c r="Z1669" s="76" cm="1">
        <f t="array" aca="1" ref="Z1669" ca="1">ROUNDDOWN(INDIRECT(Z1659)/Z1668,0)</f>
        <v>100</v>
      </c>
      <c r="AA1669" s="76" cm="1">
        <f t="array" aca="1" ref="AA1669" ca="1">ROUNDDOWN(INDIRECT(AA1659)/AA1668,0)</f>
        <v>100</v>
      </c>
      <c r="AB1669" s="76" cm="1">
        <f t="array" aca="1" ref="AB1669" ca="1">ROUNDDOWN(INDIRECT(AB1659)/AB1668,0)</f>
        <v>100</v>
      </c>
      <c r="AC1669" s="76" cm="1">
        <f t="array" aca="1" ref="AC1669" ca="1">ROUNDDOWN(INDIRECT(AC1659)/AC1668,0)</f>
        <v>100</v>
      </c>
      <c r="AD1669" s="76" cm="1">
        <f t="array" aca="1" ref="AD1669" ca="1">ROUNDDOWN(INDIRECT(AD1659)/AD1668,0)</f>
        <v>100</v>
      </c>
      <c r="AE1669" s="76" cm="1">
        <f t="array" aca="1" ref="AE1669" ca="1">ROUNDDOWN(INDIRECT(AE1659)/AE1668,0)</f>
        <v>10</v>
      </c>
      <c r="AF1669" s="76" cm="1">
        <f t="array" aca="1" ref="AF1669" ca="1">ROUNDDOWN(INDIRECT(AF1659)/AF1668,0)</f>
        <v>10</v>
      </c>
      <c r="AG1669" s="76" cm="1">
        <f t="array" aca="1" ref="AG1669" ca="1">ROUNDDOWN(INDIRECT(AG1659)/AG1668,0)</f>
        <v>10</v>
      </c>
      <c r="AH1669" s="76" cm="1">
        <f t="array" aca="1" ref="AH1669" ca="1">ROUNDDOWN(INDIRECT(AH1659)/AH1668,0)</f>
        <v>10</v>
      </c>
      <c r="AI1669" s="76" cm="1">
        <f t="array" aca="1" ref="AI1669" ca="1">ROUNDDOWN(INDIRECT(AI1659)/AI1668,0)</f>
        <v>10</v>
      </c>
      <c r="AJ1669" s="76" cm="1">
        <f t="array" aca="1" ref="AJ1669" ca="1">ROUNDDOWN(INDIRECT(AJ1659)/AJ1668,0)</f>
        <v>10</v>
      </c>
      <c r="AK1669" s="76" cm="1">
        <f t="array" aca="1" ref="AK1669" ca="1">ROUNDDOWN(INDIRECT(AK1659)/AK1668,0)</f>
        <v>10</v>
      </c>
      <c r="AL1669" s="76" cm="1">
        <f t="array" aca="1" ref="AL1669" ca="1">ROUNDDOWN(INDIRECT(AL1659)/AL1668,0)</f>
        <v>10</v>
      </c>
      <c r="AM1669" s="76" cm="1">
        <f t="array" aca="1" ref="AM1669" ca="1">ROUNDDOWN(INDIRECT(AM1659)/AM1668,0)</f>
        <v>10</v>
      </c>
      <c r="AN1669" s="76" cm="1">
        <f t="array" aca="1" ref="AN1669" ca="1">ROUNDDOWN(INDIRECT(AN1659)/AN1668,0)</f>
        <v>10</v>
      </c>
      <c r="AO1669" s="76" cm="1">
        <f t="array" aca="1" ref="AO1669" ca="1">ROUNDDOWN(INDIRECT(AO1659)/AO1668,0)</f>
        <v>10</v>
      </c>
      <c r="AP1669" s="76" cm="1">
        <f t="array" aca="1" ref="AP1669" ca="1">ROUNDDOWN(INDIRECT(AP1659)/AP1668,0)</f>
        <v>10</v>
      </c>
      <c r="AQ1669" s="76" cm="1">
        <f t="array" aca="1" ref="AQ1669" ca="1">ROUNDDOWN(INDIRECT(AQ1659)/AQ1668,0)</f>
        <v>10</v>
      </c>
      <c r="AR1669" s="76" cm="1">
        <f t="array" aca="1" ref="AR1669" ca="1">ROUNDDOWN(INDIRECT(AR1659)/AR1668,0)</f>
        <v>10</v>
      </c>
      <c r="AS1669" s="76" cm="1">
        <f t="array" aca="1" ref="AS1669" ca="1">ROUNDDOWN(INDIRECT(AS1659)/AS1668,0)</f>
        <v>10</v>
      </c>
      <c r="AT1669" s="76" cm="1">
        <f t="array" aca="1" ref="AT1669" ca="1">ROUNDDOWN(INDIRECT(AT1659)/AT1668,0)</f>
        <v>10</v>
      </c>
      <c r="AU1669" s="76" cm="1">
        <f t="array" aca="1" ref="AU1669" ca="1">ROUNDDOWN(INDIRECT(AU1659)/AU1668,0)</f>
        <v>10</v>
      </c>
      <c r="AV1669" s="76" cm="1">
        <f t="array" aca="1" ref="AV1669" ca="1">ROUNDDOWN(INDIRECT(AV1659)/AV1668,0)</f>
        <v>10</v>
      </c>
      <c r="AW1669" s="76" cm="1">
        <f t="array" aca="1" ref="AW1669" ca="1">ROUNDDOWN(INDIRECT(AW1659)/AW1668,0)</f>
        <v>10</v>
      </c>
      <c r="AX1669" s="76" cm="1">
        <f t="array" aca="1" ref="AX1669" ca="1">ROUNDDOWN(INDIRECT(AX1659)/AX1668,0)</f>
        <v>10</v>
      </c>
      <c r="AY1669" s="76" cm="1">
        <f t="array" aca="1" ref="AY1669" ca="1">ROUNDDOWN(INDIRECT(AY1659)/AY1668,0)</f>
        <v>10</v>
      </c>
      <c r="AZ1669" s="76" cm="1">
        <f t="array" aca="1" ref="AZ1669" ca="1">ROUNDDOWN(INDIRECT(AZ1659)/AZ1668,0)</f>
        <v>10</v>
      </c>
      <c r="BA1669" s="76" cm="1">
        <f t="array" aca="1" ref="BA1669" ca="1">ROUNDDOWN(INDIRECT(BA1659)/BA1668,0)</f>
        <v>10</v>
      </c>
      <c r="BB1669" s="76" cm="1">
        <f t="array" aca="1" ref="BB1669" ca="1">ROUNDDOWN(INDIRECT(BB1659)/BB1668,0)</f>
        <v>10</v>
      </c>
      <c r="BC1669" s="76" cm="1">
        <f t="array" aca="1" ref="BC1669" ca="1">ROUNDDOWN(INDIRECT(BC1659)/BC1668,0)</f>
        <v>10</v>
      </c>
      <c r="BD1669" s="76" cm="1">
        <f t="array" aca="1" ref="BD1669" ca="1">ROUNDDOWN(INDIRECT(BD1659)/BD1668,0)</f>
        <v>10</v>
      </c>
      <c r="BE1669" s="76" cm="1">
        <f t="array" aca="1" ref="BE1669" ca="1">ROUNDDOWN(INDIRECT(BE1659)/BE1668,0)</f>
        <v>10</v>
      </c>
      <c r="BF1669" s="76" cm="1">
        <f t="array" aca="1" ref="BF1669" ca="1">ROUNDDOWN(INDIRECT(BF1659)/BF1668,0)</f>
        <v>10</v>
      </c>
      <c r="BG1669" s="76" cm="1">
        <f t="array" aca="1" ref="BG1669" ca="1">ROUNDDOWN(INDIRECT(BG1659)/BG1668,0)</f>
        <v>10</v>
      </c>
      <c r="BH1669" s="76" cm="1">
        <f t="array" aca="1" ref="BH1669" ca="1">ROUNDDOWN(INDIRECT(BH1659)/BH1668,0)</f>
        <v>10</v>
      </c>
      <c r="BI1669" s="76" cm="1">
        <f t="array" aca="1" ref="BI1669" ca="1">ROUNDDOWN(INDIRECT(BI1659)/BI1668,0)</f>
        <v>10</v>
      </c>
      <c r="BJ1669" s="76" cm="1">
        <f t="array" aca="1" ref="BJ1669" ca="1">ROUNDDOWN(INDIRECT(BJ1659)/BJ1668,0)</f>
        <v>10</v>
      </c>
      <c r="BK1669" s="76" cm="1">
        <f t="array" aca="1" ref="BK1669" ca="1">ROUNDDOWN(INDIRECT(BK1659)/BK1668,0)</f>
        <v>10</v>
      </c>
      <c r="BL1669" s="76" cm="1">
        <f t="array" aca="1" ref="BL1669" ca="1">ROUNDDOWN(INDIRECT(BL1659)/BL1668,0)</f>
        <v>10</v>
      </c>
      <c r="BM1669" s="76" cm="1">
        <f t="array" aca="1" ref="BM1669" ca="1">ROUNDDOWN(INDIRECT(BM1659)/BM1668,0)</f>
        <v>10</v>
      </c>
      <c r="BN1669" s="76" cm="1">
        <f t="array" aca="1" ref="BN1669" ca="1">ROUNDDOWN(INDIRECT(BN1659)/BN1668,0)</f>
        <v>10</v>
      </c>
      <c r="BO1669" s="76" cm="1">
        <f t="array" aca="1" ref="BO1669" ca="1">ROUNDDOWN(INDIRECT(BO1659)/BO1668,0)</f>
        <v>10</v>
      </c>
      <c r="BP1669" s="76" cm="1">
        <f t="array" aca="1" ref="BP1669" ca="1">ROUNDDOWN(INDIRECT(BP1659)/BP1668,0)</f>
        <v>10</v>
      </c>
      <c r="BQ1669" s="76" cm="1">
        <f t="array" aca="1" ref="BQ1669" ca="1">ROUNDDOWN(INDIRECT(BQ1659)/BQ1668,0)</f>
        <v>10</v>
      </c>
      <c r="BR1669" s="76" cm="1">
        <f t="array" aca="1" ref="BR1669" ca="1">ROUNDDOWN(INDIRECT(BR1659)/BR1668,0)</f>
        <v>10</v>
      </c>
      <c r="BS1669" s="76" cm="1">
        <f t="array" aca="1" ref="BS1669" ca="1">ROUNDDOWN(INDIRECT(BS1659)/BS1668,0)</f>
        <v>10</v>
      </c>
      <c r="BT1669" s="76" cm="1">
        <f t="array" aca="1" ref="BT1669" ca="1">ROUNDDOWN(INDIRECT(BT1659)/BT1668,0)</f>
        <v>10</v>
      </c>
      <c r="BU1669" s="76" cm="1">
        <f t="array" aca="1" ref="BU1669" ca="1">ROUNDDOWN(INDIRECT(BU1659)/BU1668,0)</f>
        <v>10</v>
      </c>
      <c r="BV1669" s="76" cm="1">
        <f t="array" aca="1" ref="BV1669" ca="1">ROUNDDOWN(INDIRECT(BV1659)/BV1668,0)</f>
        <v>10</v>
      </c>
      <c r="BW1669" s="76" cm="1">
        <f t="array" aca="1" ref="BW1669" ca="1">ROUNDDOWN(INDIRECT(BW1659)/BW1668,0)</f>
        <v>10</v>
      </c>
      <c r="BX1669" s="76" cm="1">
        <f t="array" aca="1" ref="BX1669" ca="1">ROUNDDOWN(INDIRECT(BX1659)/BX1668,0)</f>
        <v>10</v>
      </c>
      <c r="BY1669" s="76" cm="1">
        <f t="array" aca="1" ref="BY1669" ca="1">ROUNDDOWN(INDIRECT(BY1659)/BY1668,0)</f>
        <v>10</v>
      </c>
      <c r="BZ1669" s="76" cm="1">
        <f t="array" aca="1" ref="BZ1669" ca="1">ROUNDDOWN(INDIRECT(BZ1659)/BZ1668,0)</f>
        <v>10</v>
      </c>
      <c r="CA1669" s="76" cm="1">
        <f t="array" aca="1" ref="CA1669" ca="1">ROUNDDOWN(INDIRECT(CA1659)/CA1668,0)</f>
        <v>10</v>
      </c>
      <c r="CB1669" s="76" cm="1">
        <f t="array" aca="1" ref="CB1669" ca="1">ROUNDDOWN(INDIRECT(CB1659)/CB1668,0)</f>
        <v>10</v>
      </c>
      <c r="CC1669" s="76" cm="1">
        <f t="array" aca="1" ref="CC1669" ca="1">ROUNDDOWN(INDIRECT(CC1659)/CC1668,0)</f>
        <v>10</v>
      </c>
      <c r="CD1669" s="76" cm="1">
        <f t="array" aca="1" ref="CD1669" ca="1">ROUNDDOWN(INDIRECT(CD1659)/CD1668,0)</f>
        <v>10</v>
      </c>
      <c r="CE1669" s="76" cm="1">
        <f t="array" aca="1" ref="CE1669" ca="1">ROUNDDOWN(INDIRECT(CE1659)/CE1668,0)</f>
        <v>10</v>
      </c>
      <c r="CF1669" s="76" cm="1">
        <f t="array" aca="1" ref="CF1669" ca="1">ROUNDDOWN(INDIRECT(CF1659)/CF1668,0)</f>
        <v>10</v>
      </c>
      <c r="CG1669" s="76" cm="1">
        <f t="array" aca="1" ref="CG1669" ca="1">ROUNDDOWN(INDIRECT(CG1659)/CG1668,0)</f>
        <v>10</v>
      </c>
      <c r="CH1669" s="76" cm="1">
        <f t="array" aca="1" ref="CH1669" ca="1">ROUNDDOWN(INDIRECT(CH1659)/CH1668,0)</f>
        <v>10</v>
      </c>
      <c r="CI1669" s="76" cm="1">
        <f t="array" aca="1" ref="CI1669" ca="1">ROUNDDOWN(INDIRECT(CI1659)/CI1668,0)</f>
        <v>10</v>
      </c>
      <c r="CJ1669" s="76" cm="1">
        <f t="array" aca="1" ref="CJ1669" ca="1">ROUNDDOWN(INDIRECT(CJ1659)/CJ1668,0)</f>
        <v>10</v>
      </c>
      <c r="CK1669" s="76" cm="1">
        <f t="array" aca="1" ref="CK1669" ca="1">ROUNDDOWN(INDIRECT(CK1659)/CK1668,0)</f>
        <v>10</v>
      </c>
      <c r="CL1669" s="76" cm="1">
        <f t="array" aca="1" ref="CL1669" ca="1">ROUNDDOWN(INDIRECT(CL1659)/CL1668,0)</f>
        <v>10</v>
      </c>
      <c r="CO1669" s="76" t="e" cm="1">
        <f t="array" aca="1" ref="CO1669" ca="1">ROUNDDOWN(INDIRECT(CO1659)/CO1668,0)</f>
        <v>#N/A</v>
      </c>
      <c r="CP1669" s="76" t="e" cm="1">
        <f t="array" aca="1" ref="CP1669" ca="1">ROUNDDOWN(INDIRECT(CP1659)/CP1668,0)</f>
        <v>#N/A</v>
      </c>
      <c r="CQ1669" s="76" t="e" cm="1">
        <f t="array" aca="1" ref="CQ1669" ca="1">ROUNDDOWN(INDIRECT(CQ1659)/CQ1668,0)</f>
        <v>#N/A</v>
      </c>
      <c r="CR1669" s="76" t="e" cm="1">
        <f t="array" aca="1" ref="CR1669" ca="1">ROUNDDOWN(INDIRECT(CR1659)/CR1668,0)</f>
        <v>#N/A</v>
      </c>
      <c r="CS1669" s="76" t="e" cm="1">
        <f t="array" aca="1" ref="CS1669" ca="1">ROUNDDOWN(INDIRECT(CS1659)/CS1668,0)</f>
        <v>#N/A</v>
      </c>
      <c r="CT1669" s="76" t="e" cm="1">
        <f t="array" aca="1" ref="CT1669" ca="1">ROUNDDOWN(INDIRECT(CT1659)/CT1668,0)</f>
        <v>#N/A</v>
      </c>
      <c r="CU1669" s="76" t="e" cm="1">
        <f t="array" aca="1" ref="CU1669" ca="1">ROUNDDOWN(INDIRECT(CU1659)/CU1668,0)</f>
        <v>#N/A</v>
      </c>
      <c r="CV1669" s="76" t="e" cm="1">
        <f t="array" aca="1" ref="CV1669" ca="1">ROUNDDOWN(INDIRECT(CV1659)/CV1668,0)</f>
        <v>#N/A</v>
      </c>
      <c r="CW1669" s="76" t="e" cm="1">
        <f t="array" aca="1" ref="CW1669" ca="1">ROUNDDOWN(INDIRECT(CW1659)/CW1668,0)</f>
        <v>#N/A</v>
      </c>
      <c r="CX1669" s="76" t="e" cm="1">
        <f t="array" aca="1" ref="CX1669" ca="1">ROUNDDOWN(INDIRECT(CX1659)/CX1668,0)</f>
        <v>#N/A</v>
      </c>
      <c r="CY1669" s="76" t="e" cm="1">
        <f t="array" aca="1" ref="CY1669" ca="1">ROUNDDOWN(INDIRECT(CY1659)/CY1668,0)</f>
        <v>#N/A</v>
      </c>
      <c r="CZ1669" s="76" t="e" cm="1">
        <f t="array" aca="1" ref="CZ1669" ca="1">ROUNDDOWN(INDIRECT(CZ1659)/CZ1668,0)</f>
        <v>#N/A</v>
      </c>
      <c r="DA1669" s="76" t="e" cm="1">
        <f t="array" aca="1" ref="DA1669" ca="1">ROUNDDOWN(INDIRECT(DA1659)/DA1668,0)</f>
        <v>#N/A</v>
      </c>
      <c r="DB1669" s="76" t="e" cm="1">
        <f t="array" aca="1" ref="DB1669" ca="1">ROUNDDOWN(INDIRECT(DB1659)/DB1668,0)</f>
        <v>#N/A</v>
      </c>
      <c r="DC1669" s="76" t="e" cm="1">
        <f t="array" aca="1" ref="DC1669" ca="1">ROUNDDOWN(INDIRECT(DC1659)/DC1668,0)</f>
        <v>#N/A</v>
      </c>
      <c r="DD1669" s="76" t="e" cm="1">
        <f t="array" aca="1" ref="DD1669" ca="1">ROUNDDOWN(INDIRECT(DD1659)/DD1668,0)</f>
        <v>#N/A</v>
      </c>
      <c r="DE1669" s="76" t="e" cm="1">
        <f t="array" aca="1" ref="DE1669" ca="1">ROUNDDOWN(INDIRECT(DE1659)/DE1668,0)</f>
        <v>#N/A</v>
      </c>
      <c r="DF1669" s="76" t="e" cm="1">
        <f t="array" aca="1" ref="DF1669" ca="1">ROUNDDOWN(INDIRECT(DF1659)/DF1668,0)</f>
        <v>#N/A</v>
      </c>
      <c r="DG1669" s="76" t="e" cm="1">
        <f t="array" aca="1" ref="DG1669" ca="1">ROUNDDOWN(INDIRECT(DG1659)/DG1668,0)</f>
        <v>#N/A</v>
      </c>
      <c r="DH1669" s="76" t="e" cm="1">
        <f t="array" aca="1" ref="DH1669" ca="1">ROUNDDOWN(INDIRECT(DH1659)/DH1668,0)</f>
        <v>#N/A</v>
      </c>
      <c r="DI1669" s="76" t="e" cm="1">
        <f t="array" aca="1" ref="DI1669" ca="1">ROUNDDOWN(INDIRECT(DI1659)/DI1668,0)</f>
        <v>#N/A</v>
      </c>
      <c r="DJ1669" s="76" t="e" cm="1">
        <f t="array" aca="1" ref="DJ1669" ca="1">ROUNDDOWN(INDIRECT(DJ1659)/DJ1668,0)</f>
        <v>#N/A</v>
      </c>
      <c r="DK1669" s="76" t="e" cm="1">
        <f t="array" aca="1" ref="DK1669" ca="1">ROUNDDOWN(INDIRECT(DK1659)/DK1668,0)</f>
        <v>#N/A</v>
      </c>
      <c r="DL1669" s="76" t="e" cm="1">
        <f t="array" aca="1" ref="DL1669" ca="1">ROUNDDOWN(INDIRECT(DL1659)/DL1668,0)</f>
        <v>#N/A</v>
      </c>
    </row>
    <row r="1670" spans="1:116" x14ac:dyDescent="0.4">
      <c r="B1670" t="str">
        <f>E1670</f>
        <v>1670 SUBR-S</v>
      </c>
      <c r="D1670" t="s">
        <v>774</v>
      </c>
      <c r="E1670" s="8" t="str">
        <f t="shared" si="2272"/>
        <v>1670 SUBR-S</v>
      </c>
      <c r="G1670" s="145" t="s">
        <v>73</v>
      </c>
      <c r="H1670" s="12"/>
      <c r="I1670" s="60"/>
      <c r="J1670" s="60"/>
      <c r="K1670" s="16">
        <v>0.05</v>
      </c>
      <c r="L1670" s="16">
        <v>0.05</v>
      </c>
      <c r="M1670" s="16">
        <v>0.05</v>
      </c>
      <c r="N1670" s="16">
        <v>0.05</v>
      </c>
      <c r="O1670" s="16">
        <v>0.05</v>
      </c>
      <c r="P1670" s="16">
        <v>0.05</v>
      </c>
      <c r="R1670" s="20"/>
      <c r="S1670" s="150" cm="1">
        <f t="array" ref="S1670">INDEX($K:$P,ROW(),MATCH(S$3,$K$2:$P$2,0))</f>
        <v>0.05</v>
      </c>
      <c r="T1670" s="150" cm="1">
        <f t="array" ref="T1670">INDEX($K:$P,ROW(),MATCH(T$3,$K$2:$P$2,0))</f>
        <v>0.05</v>
      </c>
      <c r="U1670" s="150" cm="1">
        <f t="array" ref="U1670">INDEX($K:$P,ROW(),MATCH(U$3,$K$2:$P$2,0))</f>
        <v>0.05</v>
      </c>
      <c r="V1670" s="150" cm="1">
        <f t="array" ref="V1670">INDEX($K:$P,ROW(),MATCH(V$3,$K$2:$P$2,0))</f>
        <v>0.05</v>
      </c>
      <c r="W1670" s="150" cm="1">
        <f t="array" ref="W1670">INDEX($K:$P,ROW(),MATCH(W$3,$K$2:$P$2,0))</f>
        <v>0.05</v>
      </c>
      <c r="X1670" s="150" cm="1">
        <f t="array" ref="X1670">INDEX($K:$P,ROW(),MATCH(X$3,$K$2:$P$2,0))</f>
        <v>0.05</v>
      </c>
      <c r="Y1670" s="150" cm="1">
        <f t="array" ref="Y1670">INDEX($K:$P,ROW(),MATCH(Y$3,$K$2:$P$2,0))</f>
        <v>0.05</v>
      </c>
      <c r="Z1670" s="150" cm="1">
        <f t="array" ref="Z1670">INDEX($K:$P,ROW(),MATCH(Z$3,$K$2:$P$2,0))</f>
        <v>0.05</v>
      </c>
      <c r="AA1670" s="150" cm="1">
        <f t="array" ref="AA1670">INDEX($K:$P,ROW(),MATCH(AA$3,$K$2:$P$2,0))</f>
        <v>0.05</v>
      </c>
      <c r="AB1670" s="150" cm="1">
        <f t="array" ref="AB1670">INDEX($K:$P,ROW(),MATCH(AB$3,$K$2:$P$2,0))</f>
        <v>0.05</v>
      </c>
      <c r="AC1670" s="150" cm="1">
        <f t="array" ref="AC1670">INDEX($K:$P,ROW(),MATCH(AC$3,$K$2:$P$2,0))</f>
        <v>0.05</v>
      </c>
      <c r="AD1670" s="150" cm="1">
        <f t="array" ref="AD1670">INDEX($K:$P,ROW(),MATCH(AD$3,$K$2:$P$2,0))</f>
        <v>0.05</v>
      </c>
      <c r="AE1670" s="150" cm="1">
        <f t="array" ref="AE1670">INDEX($K:$P,ROW(),MATCH(AE$3,$K$2:$P$2,0))</f>
        <v>0.05</v>
      </c>
      <c r="AF1670" s="150" cm="1">
        <f t="array" ref="AF1670">INDEX($K:$P,ROW(),MATCH(AF$3,$K$2:$P$2,0))</f>
        <v>0.05</v>
      </c>
      <c r="AG1670" s="150" cm="1">
        <f t="array" ref="AG1670">INDEX($K:$P,ROW(),MATCH(AG$3,$K$2:$P$2,0))</f>
        <v>0.05</v>
      </c>
      <c r="AH1670" s="150" cm="1">
        <f t="array" ref="AH1670">INDEX($K:$P,ROW(),MATCH(AH$3,$K$2:$P$2,0))</f>
        <v>0.05</v>
      </c>
      <c r="AI1670" s="150" cm="1">
        <f t="array" ref="AI1670">INDEX($K:$P,ROW(),MATCH(AI$3,$K$2:$P$2,0))</f>
        <v>0.05</v>
      </c>
      <c r="AJ1670" s="150" cm="1">
        <f t="array" ref="AJ1670">INDEX($K:$P,ROW(),MATCH(AJ$3,$K$2:$P$2,0))</f>
        <v>0.05</v>
      </c>
      <c r="AK1670" s="150" cm="1">
        <f t="array" ref="AK1670">INDEX($K:$P,ROW(),MATCH(AK$3,$K$2:$P$2,0))</f>
        <v>0.05</v>
      </c>
      <c r="AL1670" s="150" cm="1">
        <f t="array" ref="AL1670">INDEX($K:$P,ROW(),MATCH(AL$3,$K$2:$P$2,0))</f>
        <v>0.05</v>
      </c>
      <c r="AM1670" s="150" cm="1">
        <f t="array" ref="AM1670">INDEX($K:$P,ROW(),MATCH(AM$3,$K$2:$P$2,0))</f>
        <v>0.05</v>
      </c>
      <c r="AN1670" s="150" cm="1">
        <f t="array" ref="AN1670">INDEX($K:$P,ROW(),MATCH(AN$3,$K$2:$P$2,0))</f>
        <v>0.05</v>
      </c>
      <c r="AO1670" s="150" cm="1">
        <f t="array" ref="AO1670">INDEX($K:$P,ROW(),MATCH(AO$3,$K$2:$P$2,0))</f>
        <v>0.05</v>
      </c>
      <c r="AP1670" s="150" cm="1">
        <f t="array" ref="AP1670">INDEX($K:$P,ROW(),MATCH(AP$3,$K$2:$P$2,0))</f>
        <v>0.05</v>
      </c>
      <c r="AQ1670" s="150" cm="1">
        <f t="array" ref="AQ1670">INDEX($K:$P,ROW(),MATCH(AQ$3,$K$2:$P$2,0))</f>
        <v>0.05</v>
      </c>
      <c r="AR1670" s="150" cm="1">
        <f t="array" ref="AR1670">INDEX($K:$P,ROW(),MATCH(AR$3,$K$2:$P$2,0))</f>
        <v>0.05</v>
      </c>
      <c r="AS1670" s="150" cm="1">
        <f t="array" ref="AS1670">INDEX($K:$P,ROW(),MATCH(AS$3,$K$2:$P$2,0))</f>
        <v>0.05</v>
      </c>
      <c r="AT1670" s="150" cm="1">
        <f t="array" ref="AT1670">INDEX($K:$P,ROW(),MATCH(AT$3,$K$2:$P$2,0))</f>
        <v>0.05</v>
      </c>
      <c r="AU1670" s="150" cm="1">
        <f t="array" ref="AU1670">INDEX($K:$P,ROW(),MATCH(AU$3,$K$2:$P$2,0))</f>
        <v>0.05</v>
      </c>
      <c r="AV1670" s="150" cm="1">
        <f t="array" ref="AV1670">INDEX($K:$P,ROW(),MATCH(AV$3,$K$2:$P$2,0))</f>
        <v>0.05</v>
      </c>
      <c r="AW1670" s="150" cm="1">
        <f t="array" ref="AW1670">INDEX($K:$P,ROW(),MATCH(AW$3,$K$2:$P$2,0))</f>
        <v>0.05</v>
      </c>
      <c r="AX1670" s="150" cm="1">
        <f t="array" ref="AX1670">INDEX($K:$P,ROW(),MATCH(AX$3,$K$2:$P$2,0))</f>
        <v>0.05</v>
      </c>
      <c r="AY1670" s="150" cm="1">
        <f t="array" ref="AY1670">INDEX($K:$P,ROW(),MATCH(AY$3,$K$2:$P$2,0))</f>
        <v>0.05</v>
      </c>
      <c r="AZ1670" s="150" cm="1">
        <f t="array" ref="AZ1670">INDEX($K:$P,ROW(),MATCH(AZ$3,$K$2:$P$2,0))</f>
        <v>0.05</v>
      </c>
      <c r="BA1670" s="150" cm="1">
        <f t="array" ref="BA1670">INDEX($K:$P,ROW(),MATCH(BA$3,$K$2:$P$2,0))</f>
        <v>0.05</v>
      </c>
      <c r="BB1670" s="150" cm="1">
        <f t="array" ref="BB1670">INDEX($K:$P,ROW(),MATCH(BB$3,$K$2:$P$2,0))</f>
        <v>0.05</v>
      </c>
      <c r="BC1670" s="150" cm="1">
        <f t="array" ref="BC1670">INDEX($K:$P,ROW(),MATCH(BC$3,$K$2:$P$2,0))</f>
        <v>0.05</v>
      </c>
      <c r="BD1670" s="150" cm="1">
        <f t="array" ref="BD1670">INDEX($K:$P,ROW(),MATCH(BD$3,$K$2:$P$2,0))</f>
        <v>0.05</v>
      </c>
      <c r="BE1670" s="150" cm="1">
        <f t="array" ref="BE1670">INDEX($K:$P,ROW(),MATCH(BE$3,$K$2:$P$2,0))</f>
        <v>0.05</v>
      </c>
      <c r="BF1670" s="150" cm="1">
        <f t="array" ref="BF1670">INDEX($K:$P,ROW(),MATCH(BF$3,$K$2:$P$2,0))</f>
        <v>0.05</v>
      </c>
      <c r="BG1670" s="150" cm="1">
        <f t="array" ref="BG1670">INDEX($K:$P,ROW(),MATCH(BG$3,$K$2:$P$2,0))</f>
        <v>0.05</v>
      </c>
      <c r="BH1670" s="150" cm="1">
        <f t="array" ref="BH1670">INDEX($K:$P,ROW(),MATCH(BH$3,$K$2:$P$2,0))</f>
        <v>0.05</v>
      </c>
      <c r="BI1670" s="150" cm="1">
        <f t="array" ref="BI1670">INDEX($K:$P,ROW(),MATCH(BI$3,$K$2:$P$2,0))</f>
        <v>0.05</v>
      </c>
      <c r="BJ1670" s="150" cm="1">
        <f t="array" ref="BJ1670">INDEX($K:$P,ROW(),MATCH(BJ$3,$K$2:$P$2,0))</f>
        <v>0.05</v>
      </c>
      <c r="BK1670" s="150" cm="1">
        <f t="array" ref="BK1670">INDEX($K:$P,ROW(),MATCH(BK$3,$K$2:$P$2,0))</f>
        <v>0.05</v>
      </c>
      <c r="BL1670" s="150" cm="1">
        <f t="array" ref="BL1670">INDEX($K:$P,ROW(),MATCH(BL$3,$K$2:$P$2,0))</f>
        <v>0.05</v>
      </c>
      <c r="BM1670" s="150" cm="1">
        <f t="array" ref="BM1670">INDEX($K:$P,ROW(),MATCH(BM$3,$K$2:$P$2,0))</f>
        <v>0.05</v>
      </c>
      <c r="BN1670" s="150" cm="1">
        <f t="array" ref="BN1670">INDEX($K:$P,ROW(),MATCH(BN$3,$K$2:$P$2,0))</f>
        <v>0.05</v>
      </c>
      <c r="BO1670" s="150" cm="1">
        <f t="array" ref="BO1670">INDEX($K:$P,ROW(),MATCH(BO$3,$K$2:$P$2,0))</f>
        <v>0.05</v>
      </c>
      <c r="BP1670" s="150" cm="1">
        <f t="array" ref="BP1670">INDEX($K:$P,ROW(),MATCH(BP$3,$K$2:$P$2,0))</f>
        <v>0.05</v>
      </c>
      <c r="BQ1670" s="150" cm="1">
        <f t="array" ref="BQ1670">INDEX($K:$P,ROW(),MATCH(BQ$3,$K$2:$P$2,0))</f>
        <v>0.05</v>
      </c>
      <c r="BR1670" s="150" cm="1">
        <f t="array" ref="BR1670">INDEX($K:$P,ROW(),MATCH(BR$3,$K$2:$P$2,0))</f>
        <v>0.05</v>
      </c>
      <c r="BS1670" s="150" cm="1">
        <f t="array" ref="BS1670">INDEX($K:$P,ROW(),MATCH(BS$3,$K$2:$P$2,0))</f>
        <v>0.05</v>
      </c>
      <c r="BT1670" s="150" cm="1">
        <f t="array" ref="BT1670">INDEX($K:$P,ROW(),MATCH(BT$3,$K$2:$P$2,0))</f>
        <v>0.05</v>
      </c>
      <c r="BU1670" s="150" cm="1">
        <f t="array" ref="BU1670">INDEX($K:$P,ROW(),MATCH(BU$3,$K$2:$P$2,0))</f>
        <v>0.05</v>
      </c>
      <c r="BV1670" s="150" cm="1">
        <f t="array" ref="BV1670">INDEX($K:$P,ROW(),MATCH(BV$3,$K$2:$P$2,0))</f>
        <v>0.05</v>
      </c>
      <c r="BW1670" s="150" cm="1">
        <f t="array" ref="BW1670">INDEX($K:$P,ROW(),MATCH(BW$3,$K$2:$P$2,0))</f>
        <v>0.05</v>
      </c>
      <c r="BX1670" s="150" cm="1">
        <f t="array" ref="BX1670">INDEX($K:$P,ROW(),MATCH(BX$3,$K$2:$P$2,0))</f>
        <v>0.05</v>
      </c>
      <c r="BY1670" s="150" cm="1">
        <f t="array" ref="BY1670">INDEX($K:$P,ROW(),MATCH(BY$3,$K$2:$P$2,0))</f>
        <v>0.05</v>
      </c>
      <c r="BZ1670" s="150" cm="1">
        <f t="array" ref="BZ1670">INDEX($K:$P,ROW(),MATCH(BZ$3,$K$2:$P$2,0))</f>
        <v>0.05</v>
      </c>
      <c r="CA1670" s="150" cm="1">
        <f t="array" ref="CA1670">INDEX($K:$P,ROW(),MATCH(CA$3,$K$2:$P$2,0))</f>
        <v>0.05</v>
      </c>
      <c r="CB1670" s="150" cm="1">
        <f t="array" ref="CB1670">INDEX($K:$P,ROW(),MATCH(CB$3,$K$2:$P$2,0))</f>
        <v>0.05</v>
      </c>
      <c r="CC1670" s="150" cm="1">
        <f t="array" ref="CC1670">INDEX($K:$P,ROW(),MATCH(CC$3,$K$2:$P$2,0))</f>
        <v>0.05</v>
      </c>
      <c r="CD1670" s="150" cm="1">
        <f t="array" ref="CD1670">INDEX($K:$P,ROW(),MATCH(CD$3,$K$2:$P$2,0))</f>
        <v>0.05</v>
      </c>
      <c r="CE1670" s="150" cm="1">
        <f t="array" ref="CE1670">INDEX($K:$P,ROW(),MATCH(CE$3,$K$2:$P$2,0))</f>
        <v>0.05</v>
      </c>
      <c r="CF1670" s="150" cm="1">
        <f t="array" ref="CF1670">INDEX($K:$P,ROW(),MATCH(CF$3,$K$2:$P$2,0))</f>
        <v>0.05</v>
      </c>
      <c r="CG1670" s="150" cm="1">
        <f t="array" ref="CG1670">INDEX($K:$P,ROW(),MATCH(CG$3,$K$2:$P$2,0))</f>
        <v>0.05</v>
      </c>
      <c r="CH1670" s="150" cm="1">
        <f t="array" ref="CH1670">INDEX($K:$P,ROW(),MATCH(CH$3,$K$2:$P$2,0))</f>
        <v>0.05</v>
      </c>
      <c r="CI1670" s="150" cm="1">
        <f t="array" ref="CI1670">INDEX($K:$P,ROW(),MATCH(CI$3,$K$2:$P$2,0))</f>
        <v>0.05</v>
      </c>
      <c r="CJ1670" s="150" cm="1">
        <f t="array" ref="CJ1670">INDEX($K:$P,ROW(),MATCH(CJ$3,$K$2:$P$2,0))</f>
        <v>0.05</v>
      </c>
      <c r="CK1670" s="150" cm="1">
        <f t="array" ref="CK1670">INDEX($K:$P,ROW(),MATCH(CK$3,$K$2:$P$2,0))</f>
        <v>0.05</v>
      </c>
      <c r="CL1670" s="150" cm="1">
        <f t="array" ref="CL1670">INDEX($K:$P,ROW(),MATCH(CL$3,$K$2:$P$2,0))</f>
        <v>0.05</v>
      </c>
      <c r="CN1670" s="60"/>
      <c r="CO1670" s="150" t="e" cm="1">
        <f t="array" ref="CO1670">INDEX($K:$P,ROW(),MATCH(CO$3,$K$2:$P$2,0))</f>
        <v>#N/A</v>
      </c>
      <c r="CP1670" s="150" t="e" cm="1">
        <f t="array" ref="CP1670">INDEX($K:$P,ROW(),MATCH(CP$3,$K$2:$P$2,0))</f>
        <v>#N/A</v>
      </c>
      <c r="CQ1670" s="150" t="e" cm="1">
        <f t="array" ref="CQ1670">INDEX($K:$P,ROW(),MATCH(CQ$3,$K$2:$P$2,0))</f>
        <v>#N/A</v>
      </c>
      <c r="CR1670" s="150" t="e" cm="1">
        <f t="array" ref="CR1670">INDEX($K:$P,ROW(),MATCH(CR$3,$K$2:$P$2,0))</f>
        <v>#N/A</v>
      </c>
      <c r="CS1670" s="150" t="e" cm="1">
        <f t="array" ref="CS1670">INDEX($K:$P,ROW(),MATCH(CS$3,$K$2:$P$2,0))</f>
        <v>#N/A</v>
      </c>
      <c r="CT1670" s="150" t="e" cm="1">
        <f t="array" ref="CT1670">INDEX($K:$P,ROW(),MATCH(CT$3,$K$2:$P$2,0))</f>
        <v>#N/A</v>
      </c>
      <c r="CU1670" s="150" t="e" cm="1">
        <f t="array" ref="CU1670">INDEX($K:$P,ROW(),MATCH(CU$3,$K$2:$P$2,0))</f>
        <v>#N/A</v>
      </c>
      <c r="CV1670" s="150" t="e" cm="1">
        <f t="array" ref="CV1670">INDEX($K:$P,ROW(),MATCH(CV$3,$K$2:$P$2,0))</f>
        <v>#N/A</v>
      </c>
      <c r="CW1670" s="150" t="e" cm="1">
        <f t="array" ref="CW1670">INDEX($K:$P,ROW(),MATCH(CW$3,$K$2:$P$2,0))</f>
        <v>#N/A</v>
      </c>
      <c r="CX1670" s="150" t="e" cm="1">
        <f t="array" ref="CX1670">INDEX($K:$P,ROW(),MATCH(CX$3,$K$2:$P$2,0))</f>
        <v>#N/A</v>
      </c>
      <c r="CY1670" s="150" t="e" cm="1">
        <f t="array" ref="CY1670">INDEX($K:$P,ROW(),MATCH(CY$3,$K$2:$P$2,0))</f>
        <v>#N/A</v>
      </c>
      <c r="CZ1670" s="150" t="e" cm="1">
        <f t="array" ref="CZ1670">INDEX($K:$P,ROW(),MATCH(CZ$3,$K$2:$P$2,0))</f>
        <v>#N/A</v>
      </c>
      <c r="DA1670" s="150" t="e" cm="1">
        <f t="array" ref="DA1670">INDEX($K:$P,ROW(),MATCH(DA$3,$K$2:$P$2,0))</f>
        <v>#N/A</v>
      </c>
      <c r="DB1670" s="150" t="e" cm="1">
        <f t="array" ref="DB1670">INDEX($K:$P,ROW(),MATCH(DB$3,$K$2:$P$2,0))</f>
        <v>#N/A</v>
      </c>
      <c r="DC1670" s="150" t="e" cm="1">
        <f t="array" ref="DC1670">INDEX($K:$P,ROW(),MATCH(DC$3,$K$2:$P$2,0))</f>
        <v>#N/A</v>
      </c>
      <c r="DD1670" s="150" t="e" cm="1">
        <f t="array" ref="DD1670">INDEX($K:$P,ROW(),MATCH(DD$3,$K$2:$P$2,0))</f>
        <v>#N/A</v>
      </c>
      <c r="DE1670" s="150" t="e" cm="1">
        <f t="array" ref="DE1670">INDEX($K:$P,ROW(),MATCH(DE$3,$K$2:$P$2,0))</f>
        <v>#N/A</v>
      </c>
      <c r="DF1670" s="150" t="e" cm="1">
        <f t="array" ref="DF1670">INDEX($K:$P,ROW(),MATCH(DF$3,$K$2:$P$2,0))</f>
        <v>#N/A</v>
      </c>
      <c r="DG1670" s="150" t="e" cm="1">
        <f t="array" ref="DG1670">INDEX($K:$P,ROW(),MATCH(DG$3,$K$2:$P$2,0))</f>
        <v>#N/A</v>
      </c>
      <c r="DH1670" s="150" t="e" cm="1">
        <f t="array" ref="DH1670">INDEX($K:$P,ROW(),MATCH(DH$3,$K$2:$P$2,0))</f>
        <v>#N/A</v>
      </c>
      <c r="DI1670" s="150" t="e" cm="1">
        <f t="array" ref="DI1670">INDEX($K:$P,ROW(),MATCH(DI$3,$K$2:$P$2,0))</f>
        <v>#N/A</v>
      </c>
      <c r="DJ1670" s="150" t="e" cm="1">
        <f t="array" ref="DJ1670">INDEX($K:$P,ROW(),MATCH(DJ$3,$K$2:$P$2,0))</f>
        <v>#N/A</v>
      </c>
      <c r="DK1670" s="150" t="e" cm="1">
        <f t="array" ref="DK1670">INDEX($K:$P,ROW(),MATCH(DK$3,$K$2:$P$2,0))</f>
        <v>#N/A</v>
      </c>
      <c r="DL1670" s="150" t="e" cm="1">
        <f t="array" ref="DL1670">INDEX($K:$P,ROW(),MATCH(DL$3,$K$2:$P$2,0))</f>
        <v>#N/A</v>
      </c>
    </row>
    <row r="1671" spans="1:116" x14ac:dyDescent="0.4">
      <c r="D1671" t="s">
        <v>774</v>
      </c>
      <c r="E1671" s="8" t="str">
        <f t="shared" si="2272"/>
        <v>1671 SUBR-S</v>
      </c>
      <c r="G1671" s="158" t="s">
        <v>74</v>
      </c>
      <c r="K1671" s="34">
        <f t="shared" ref="K1671:P1671" ca="1" si="2279">SUMIF($3:$3,K$2,1671:1671)</f>
        <v>-326.68416655901024</v>
      </c>
      <c r="L1671" s="34">
        <f t="shared" ca="1" si="2279"/>
        <v>-434.07922978154875</v>
      </c>
      <c r="M1671" s="34">
        <f t="shared" ca="1" si="2279"/>
        <v>-289.71588013777119</v>
      </c>
      <c r="N1671" s="34">
        <f t="shared" ca="1" si="2279"/>
        <v>-211.70768786898765</v>
      </c>
      <c r="O1671" s="34">
        <f t="shared" ca="1" si="2279"/>
        <v>-169.55517425622395</v>
      </c>
      <c r="P1671" s="34">
        <f t="shared" ca="1" si="2279"/>
        <v>-146.7776383052304</v>
      </c>
      <c r="R1671" s="15"/>
      <c r="S1671" s="76">
        <f t="shared" ref="S1671:AX1671" ca="1" si="2280">-S1670*(S1669+S1667)</f>
        <v>-5</v>
      </c>
      <c r="T1671" s="76">
        <f t="shared" ca="1" si="2280"/>
        <v>-9.75</v>
      </c>
      <c r="U1671" s="76">
        <f t="shared" ca="1" si="2280"/>
        <v>-14.262500000000001</v>
      </c>
      <c r="V1671" s="76">
        <f t="shared" ca="1" si="2280"/>
        <v>-18.549375000000001</v>
      </c>
      <c r="W1671" s="76">
        <f t="shared" ca="1" si="2280"/>
        <v>-22.621906250000002</v>
      </c>
      <c r="X1671" s="76">
        <f t="shared" ca="1" si="2280"/>
        <v>-26.490810937500001</v>
      </c>
      <c r="Y1671" s="76">
        <f t="shared" ca="1" si="2280"/>
        <v>-30.166270390625002</v>
      </c>
      <c r="Z1671" s="76">
        <f t="shared" ca="1" si="2280"/>
        <v>-33.657956871093752</v>
      </c>
      <c r="AA1671" s="76">
        <f t="shared" ca="1" si="2280"/>
        <v>-36.975059027539061</v>
      </c>
      <c r="AB1671" s="76">
        <f t="shared" ca="1" si="2280"/>
        <v>-40.126306076162109</v>
      </c>
      <c r="AC1671" s="76">
        <f t="shared" ca="1" si="2280"/>
        <v>-43.119990772354008</v>
      </c>
      <c r="AD1671" s="76">
        <f t="shared" ca="1" si="2280"/>
        <v>-45.963991233736309</v>
      </c>
      <c r="AE1671" s="76">
        <f t="shared" ca="1" si="2280"/>
        <v>-44.165791672049494</v>
      </c>
      <c r="AF1671" s="76">
        <f t="shared" ca="1" si="2280"/>
        <v>-42.457502088447015</v>
      </c>
      <c r="AG1671" s="76">
        <f t="shared" ca="1" si="2280"/>
        <v>-40.834626984024666</v>
      </c>
      <c r="AH1671" s="76">
        <f t="shared" ca="1" si="2280"/>
        <v>-39.292895634823431</v>
      </c>
      <c r="AI1671" s="76">
        <f t="shared" ca="1" si="2280"/>
        <v>-37.82825085308226</v>
      </c>
      <c r="AJ1671" s="76">
        <f t="shared" ca="1" si="2280"/>
        <v>-36.436838310428143</v>
      </c>
      <c r="AK1671" s="76">
        <f t="shared" ca="1" si="2280"/>
        <v>-35.114996394906733</v>
      </c>
      <c r="AL1671" s="76">
        <f t="shared" ca="1" si="2280"/>
        <v>-33.8592465751614</v>
      </c>
      <c r="AM1671" s="76">
        <f t="shared" ca="1" si="2280"/>
        <v>-32.666284246403329</v>
      </c>
      <c r="AN1671" s="76">
        <f t="shared" ca="1" si="2280"/>
        <v>-31.532970034083167</v>
      </c>
      <c r="AO1671" s="76">
        <f t="shared" ca="1" si="2280"/>
        <v>-30.456321532379008</v>
      </c>
      <c r="AP1671" s="76">
        <f t="shared" ca="1" si="2280"/>
        <v>-29.433505455760059</v>
      </c>
      <c r="AQ1671" s="76">
        <f t="shared" ca="1" si="2280"/>
        <v>-28.461830182972058</v>
      </c>
      <c r="AR1671" s="76">
        <f t="shared" ca="1" si="2280"/>
        <v>-27.538738673823453</v>
      </c>
      <c r="AS1671" s="76">
        <f t="shared" ca="1" si="2280"/>
        <v>-26.66180174013228</v>
      </c>
      <c r="AT1671" s="76">
        <f t="shared" ca="1" si="2280"/>
        <v>-25.828711653125666</v>
      </c>
      <c r="AU1671" s="76">
        <f t="shared" ca="1" si="2280"/>
        <v>-25.037276070469382</v>
      </c>
      <c r="AV1671" s="76">
        <f t="shared" ca="1" si="2280"/>
        <v>-24.285412266945912</v>
      </c>
      <c r="AW1671" s="76">
        <f t="shared" ca="1" si="2280"/>
        <v>-23.571141653598616</v>
      </c>
      <c r="AX1671" s="76">
        <f t="shared" ca="1" si="2280"/>
        <v>-22.892584570918686</v>
      </c>
      <c r="AY1671" s="76">
        <f t="shared" ref="AY1671:CD1671" ca="1" si="2281">-AY1670*(AY1669+AY1667)</f>
        <v>-22.247955342372752</v>
      </c>
      <c r="AZ1671" s="76">
        <f t="shared" ca="1" si="2281"/>
        <v>-21.635557575254115</v>
      </c>
      <c r="BA1671" s="76">
        <f t="shared" ca="1" si="2281"/>
        <v>-21.053779696491411</v>
      </c>
      <c r="BB1671" s="76">
        <f t="shared" ca="1" si="2281"/>
        <v>-20.501090711666841</v>
      </c>
      <c r="BC1671" s="76">
        <f t="shared" ca="1" si="2281"/>
        <v>-19.976036176083497</v>
      </c>
      <c r="BD1671" s="76">
        <f t="shared" ca="1" si="2281"/>
        <v>-19.477234367279323</v>
      </c>
      <c r="BE1671" s="76">
        <f t="shared" ca="1" si="2281"/>
        <v>-19.003372648915356</v>
      </c>
      <c r="BF1671" s="76">
        <f t="shared" ca="1" si="2281"/>
        <v>-18.553204016469589</v>
      </c>
      <c r="BG1671" s="76">
        <f t="shared" ca="1" si="2281"/>
        <v>-18.125543815646111</v>
      </c>
      <c r="BH1671" s="76">
        <f t="shared" ca="1" si="2281"/>
        <v>-17.719266624863806</v>
      </c>
      <c r="BI1671" s="76">
        <f t="shared" ca="1" si="2281"/>
        <v>-17.333303293620617</v>
      </c>
      <c r="BJ1671" s="76">
        <f t="shared" ca="1" si="2281"/>
        <v>-16.966638128939589</v>
      </c>
      <c r="BK1671" s="76">
        <f t="shared" ca="1" si="2281"/>
        <v>-16.61830622249261</v>
      </c>
      <c r="BL1671" s="76">
        <f t="shared" ca="1" si="2281"/>
        <v>-16.287390911367979</v>
      </c>
      <c r="BM1671" s="76">
        <f t="shared" ca="1" si="2281"/>
        <v>-15.97302136579958</v>
      </c>
      <c r="BN1671" s="76">
        <f t="shared" ca="1" si="2281"/>
        <v>-15.674370297509601</v>
      </c>
      <c r="BO1671" s="76">
        <f t="shared" ca="1" si="2281"/>
        <v>-15.390651782634121</v>
      </c>
      <c r="BP1671" s="76">
        <f t="shared" ca="1" si="2281"/>
        <v>-15.121119193502416</v>
      </c>
      <c r="BQ1671" s="76">
        <f t="shared" ca="1" si="2281"/>
        <v>-14.865063233827295</v>
      </c>
      <c r="BR1671" s="76">
        <f t="shared" ca="1" si="2281"/>
        <v>-14.621810072135929</v>
      </c>
      <c r="BS1671" s="76">
        <f t="shared" ca="1" si="2281"/>
        <v>-14.390719568529134</v>
      </c>
      <c r="BT1671" s="76">
        <f t="shared" ca="1" si="2281"/>
        <v>-14.171183590102679</v>
      </c>
      <c r="BU1671" s="76">
        <f t="shared" ca="1" si="2281"/>
        <v>-13.962624410597545</v>
      </c>
      <c r="BV1671" s="76">
        <f t="shared" ca="1" si="2281"/>
        <v>-13.764493190067668</v>
      </c>
      <c r="BW1671" s="76">
        <f t="shared" ca="1" si="2281"/>
        <v>-13.576268530564285</v>
      </c>
      <c r="BX1671" s="76">
        <f t="shared" ca="1" si="2281"/>
        <v>-13.397455104036069</v>
      </c>
      <c r="BY1671" s="76">
        <f t="shared" ca="1" si="2281"/>
        <v>-13.227582348834268</v>
      </c>
      <c r="BZ1671" s="76">
        <f t="shared" ca="1" si="2281"/>
        <v>-13.066203231392553</v>
      </c>
      <c r="CA1671" s="76">
        <f t="shared" ca="1" si="2281"/>
        <v>-12.912893069822923</v>
      </c>
      <c r="CB1671" s="76">
        <f t="shared" ca="1" si="2281"/>
        <v>-12.767248416331777</v>
      </c>
      <c r="CC1671" s="76">
        <f t="shared" ca="1" si="2281"/>
        <v>-12.628885995515189</v>
      </c>
      <c r="CD1671" s="76">
        <f t="shared" ca="1" si="2281"/>
        <v>-12.497441695739429</v>
      </c>
      <c r="CE1671" s="76">
        <f t="shared" ref="CE1671:CL1671" ca="1" si="2282">-CE1670*(CE1669+CE1667)</f>
        <v>-12.372569610952457</v>
      </c>
      <c r="CF1671" s="76">
        <f t="shared" ca="1" si="2282"/>
        <v>-12.253941130404833</v>
      </c>
      <c r="CG1671" s="76">
        <f t="shared" ca="1" si="2282"/>
        <v>-12.141244073884593</v>
      </c>
      <c r="CH1671" s="76">
        <f t="shared" ca="1" si="2282"/>
        <v>-12.034181870190363</v>
      </c>
      <c r="CI1671" s="76">
        <f t="shared" ca="1" si="2282"/>
        <v>-11.932472776680845</v>
      </c>
      <c r="CJ1671" s="76">
        <f t="shared" ca="1" si="2282"/>
        <v>-11.835849137846802</v>
      </c>
      <c r="CK1671" s="76">
        <f t="shared" ca="1" si="2282"/>
        <v>-11.744056680954463</v>
      </c>
      <c r="CL1671" s="76">
        <f t="shared" ca="1" si="2282"/>
        <v>-11.65685384690674</v>
      </c>
      <c r="CO1671" s="76" t="e">
        <f t="shared" ref="CO1671:DK1671" ca="1" si="2283">-CO1670*(CO1669+CO1667)</f>
        <v>#N/A</v>
      </c>
      <c r="CP1671" s="76" t="e">
        <f t="shared" ca="1" si="2283"/>
        <v>#N/A</v>
      </c>
      <c r="CQ1671" s="76" t="e">
        <f t="shared" ca="1" si="2283"/>
        <v>#N/A</v>
      </c>
      <c r="CR1671" s="76" t="e">
        <f t="shared" ca="1" si="2283"/>
        <v>#N/A</v>
      </c>
      <c r="CS1671" s="76" t="e">
        <f t="shared" ca="1" si="2283"/>
        <v>#N/A</v>
      </c>
      <c r="CT1671" s="76" t="e">
        <f t="shared" ca="1" si="2283"/>
        <v>#N/A</v>
      </c>
      <c r="CU1671" s="76" t="e">
        <f t="shared" ca="1" si="2283"/>
        <v>#N/A</v>
      </c>
      <c r="CV1671" s="76" t="e">
        <f t="shared" ca="1" si="2283"/>
        <v>#N/A</v>
      </c>
      <c r="CW1671" s="76" t="e">
        <f t="shared" ca="1" si="2283"/>
        <v>#N/A</v>
      </c>
      <c r="CX1671" s="76" t="e">
        <f t="shared" ca="1" si="2283"/>
        <v>#N/A</v>
      </c>
      <c r="CY1671" s="76" t="e">
        <f t="shared" ca="1" si="2283"/>
        <v>#N/A</v>
      </c>
      <c r="CZ1671" s="76" t="e">
        <f t="shared" ca="1" si="2283"/>
        <v>#N/A</v>
      </c>
      <c r="DA1671" s="76" t="e">
        <f t="shared" ca="1" si="2283"/>
        <v>#N/A</v>
      </c>
      <c r="DB1671" s="76" t="e">
        <f t="shared" ca="1" si="2283"/>
        <v>#N/A</v>
      </c>
      <c r="DC1671" s="76" t="e">
        <f t="shared" ca="1" si="2283"/>
        <v>#N/A</v>
      </c>
      <c r="DD1671" s="76" t="e">
        <f t="shared" ca="1" si="2283"/>
        <v>#N/A</v>
      </c>
      <c r="DE1671" s="76" t="e">
        <f t="shared" ca="1" si="2283"/>
        <v>#N/A</v>
      </c>
      <c r="DF1671" s="76" t="e">
        <f t="shared" ca="1" si="2283"/>
        <v>#N/A</v>
      </c>
      <c r="DG1671" s="76" t="e">
        <f t="shared" ca="1" si="2283"/>
        <v>#N/A</v>
      </c>
      <c r="DH1671" s="76" t="e">
        <f t="shared" ca="1" si="2283"/>
        <v>#N/A</v>
      </c>
      <c r="DI1671" s="76" t="e">
        <f t="shared" ca="1" si="2283"/>
        <v>#N/A</v>
      </c>
      <c r="DJ1671" s="76" t="e">
        <f t="shared" ca="1" si="2283"/>
        <v>#N/A</v>
      </c>
      <c r="DK1671" s="76" t="e">
        <f t="shared" ca="1" si="2283"/>
        <v>#N/A</v>
      </c>
      <c r="DL1671" s="76" t="e">
        <f t="shared" ref="DL1671" ca="1" si="2284">-DL1670*(DL1669+DL1667)</f>
        <v>#N/A</v>
      </c>
    </row>
    <row r="1672" spans="1:116" x14ac:dyDescent="0.4">
      <c r="C1672" t="s">
        <v>80</v>
      </c>
      <c r="D1672" t="s">
        <v>774</v>
      </c>
      <c r="E1672" s="8" t="str">
        <f t="shared" si="2272"/>
        <v>1672 SUBR-S</v>
      </c>
      <c r="G1672" s="127" t="str">
        <f>"# of subscriber - "&amp;SUBSTITUTE(G1665,":","")</f>
        <v># of subscriber - Subscription revenue - secondary revenue driven</v>
      </c>
      <c r="H1672" s="31"/>
      <c r="I1672" s="73"/>
      <c r="J1672" s="73"/>
      <c r="K1672" s="119">
        <f t="shared" ref="K1672:P1672" ca="1" si="2285">SUMIF($4:$4,K$2,1672:1672)</f>
        <v>873.31583344098976</v>
      </c>
      <c r="L1672" s="119">
        <f t="shared" ca="1" si="2285"/>
        <v>559.23660365944113</v>
      </c>
      <c r="M1672" s="119">
        <f t="shared" ca="1" si="2285"/>
        <v>389.52072352166994</v>
      </c>
      <c r="N1672" s="119">
        <f t="shared" ca="1" si="2285"/>
        <v>297.8130356526824</v>
      </c>
      <c r="O1672" s="119">
        <f t="shared" ca="1" si="2285"/>
        <v>248.25786139645848</v>
      </c>
      <c r="P1672" s="119">
        <f t="shared" ca="1" si="2285"/>
        <v>221.48022309122805</v>
      </c>
      <c r="R1672" s="38"/>
      <c r="S1672" s="151">
        <f t="shared" ref="S1672:AX1672" ca="1" si="2286">S1667+S1669+S1671</f>
        <v>95</v>
      </c>
      <c r="T1672" s="151">
        <f t="shared" ca="1" si="2286"/>
        <v>185.25</v>
      </c>
      <c r="U1672" s="151">
        <f t="shared" ca="1" si="2286"/>
        <v>270.98750000000001</v>
      </c>
      <c r="V1672" s="151">
        <f t="shared" ca="1" si="2286"/>
        <v>352.43812500000001</v>
      </c>
      <c r="W1672" s="151">
        <f t="shared" ca="1" si="2286"/>
        <v>429.81621875000002</v>
      </c>
      <c r="X1672" s="151">
        <f t="shared" ca="1" si="2286"/>
        <v>503.32540781249998</v>
      </c>
      <c r="Y1672" s="151">
        <f t="shared" ca="1" si="2286"/>
        <v>573.15913742187502</v>
      </c>
      <c r="Z1672" s="151">
        <f t="shared" ca="1" si="2286"/>
        <v>639.50118055078121</v>
      </c>
      <c r="AA1672" s="151">
        <f t="shared" ca="1" si="2286"/>
        <v>702.52612152324218</v>
      </c>
      <c r="AB1672" s="151">
        <f t="shared" ca="1" si="2286"/>
        <v>762.39981544708007</v>
      </c>
      <c r="AC1672" s="151">
        <f t="shared" ca="1" si="2286"/>
        <v>819.27982467472611</v>
      </c>
      <c r="AD1672" s="151">
        <f t="shared" ca="1" si="2286"/>
        <v>873.31583344098976</v>
      </c>
      <c r="AE1672" s="151">
        <f t="shared" ca="1" si="2286"/>
        <v>839.15004176894024</v>
      </c>
      <c r="AF1672" s="151">
        <f t="shared" ca="1" si="2286"/>
        <v>806.69253968049327</v>
      </c>
      <c r="AG1672" s="151">
        <f t="shared" ca="1" si="2286"/>
        <v>775.85791269646859</v>
      </c>
      <c r="AH1672" s="151">
        <f t="shared" ca="1" si="2286"/>
        <v>746.56501706164511</v>
      </c>
      <c r="AI1672" s="151">
        <f t="shared" ca="1" si="2286"/>
        <v>718.73676620856281</v>
      </c>
      <c r="AJ1672" s="151">
        <f t="shared" ca="1" si="2286"/>
        <v>692.29992789813468</v>
      </c>
      <c r="AK1672" s="151">
        <f t="shared" ca="1" si="2286"/>
        <v>667.18493150322797</v>
      </c>
      <c r="AL1672" s="151">
        <f t="shared" ca="1" si="2286"/>
        <v>643.32568492806661</v>
      </c>
      <c r="AM1672" s="151">
        <f t="shared" ca="1" si="2286"/>
        <v>620.65940068166333</v>
      </c>
      <c r="AN1672" s="151">
        <f t="shared" ca="1" si="2286"/>
        <v>599.12643064758015</v>
      </c>
      <c r="AO1672" s="151">
        <f t="shared" ca="1" si="2286"/>
        <v>578.67010911520117</v>
      </c>
      <c r="AP1672" s="151">
        <f t="shared" ca="1" si="2286"/>
        <v>559.23660365944113</v>
      </c>
      <c r="AQ1672" s="151">
        <f t="shared" ca="1" si="2286"/>
        <v>540.77477347646902</v>
      </c>
      <c r="AR1672" s="151">
        <f t="shared" ca="1" si="2286"/>
        <v>523.23603480264558</v>
      </c>
      <c r="AS1672" s="151">
        <f t="shared" ca="1" si="2286"/>
        <v>506.57423306251331</v>
      </c>
      <c r="AT1672" s="151">
        <f t="shared" ca="1" si="2286"/>
        <v>490.74552140938761</v>
      </c>
      <c r="AU1672" s="151">
        <f t="shared" ca="1" si="2286"/>
        <v>475.70824533891823</v>
      </c>
      <c r="AV1672" s="151">
        <f t="shared" ca="1" si="2286"/>
        <v>461.42283307197232</v>
      </c>
      <c r="AW1672" s="151">
        <f t="shared" ca="1" si="2286"/>
        <v>447.85169141837372</v>
      </c>
      <c r="AX1672" s="151">
        <f t="shared" ca="1" si="2286"/>
        <v>434.95910684745502</v>
      </c>
      <c r="AY1672" s="151">
        <f t="shared" ref="AY1672:CD1672" ca="1" si="2287">AY1667+AY1669+AY1671</f>
        <v>422.71115150508228</v>
      </c>
      <c r="AZ1672" s="151">
        <f t="shared" ca="1" si="2287"/>
        <v>411.07559392982819</v>
      </c>
      <c r="BA1672" s="151">
        <f t="shared" ca="1" si="2287"/>
        <v>400.02181423333678</v>
      </c>
      <c r="BB1672" s="151">
        <f t="shared" ca="1" si="2287"/>
        <v>389.52072352166994</v>
      </c>
      <c r="BC1672" s="151">
        <f t="shared" ca="1" si="2287"/>
        <v>379.54468734558645</v>
      </c>
      <c r="BD1672" s="151">
        <f t="shared" ca="1" si="2287"/>
        <v>370.06745297830713</v>
      </c>
      <c r="BE1672" s="151">
        <f t="shared" ca="1" si="2287"/>
        <v>361.0640803293918</v>
      </c>
      <c r="BF1672" s="151">
        <f t="shared" ca="1" si="2287"/>
        <v>352.51087631292222</v>
      </c>
      <c r="BG1672" s="151">
        <f t="shared" ca="1" si="2287"/>
        <v>344.38533249727612</v>
      </c>
      <c r="BH1672" s="151">
        <f t="shared" ca="1" si="2287"/>
        <v>336.66606587241233</v>
      </c>
      <c r="BI1672" s="151">
        <f t="shared" ca="1" si="2287"/>
        <v>329.33276257879174</v>
      </c>
      <c r="BJ1672" s="151">
        <f t="shared" ca="1" si="2287"/>
        <v>322.36612444985218</v>
      </c>
      <c r="BK1672" s="151">
        <f t="shared" ca="1" si="2287"/>
        <v>315.74781822735957</v>
      </c>
      <c r="BL1672" s="151">
        <f t="shared" ca="1" si="2287"/>
        <v>309.46042731599158</v>
      </c>
      <c r="BM1672" s="151">
        <f t="shared" ca="1" si="2287"/>
        <v>303.487405950192</v>
      </c>
      <c r="BN1672" s="151">
        <f t="shared" ca="1" si="2287"/>
        <v>297.8130356526824</v>
      </c>
      <c r="BO1672" s="151">
        <f t="shared" ca="1" si="2287"/>
        <v>292.42238387004829</v>
      </c>
      <c r="BP1672" s="151">
        <f t="shared" ca="1" si="2287"/>
        <v>287.30126467654588</v>
      </c>
      <c r="BQ1672" s="151">
        <f t="shared" ca="1" si="2287"/>
        <v>282.43620144271858</v>
      </c>
      <c r="BR1672" s="151">
        <f t="shared" ca="1" si="2287"/>
        <v>277.81439137058265</v>
      </c>
      <c r="BS1672" s="151">
        <f t="shared" ca="1" si="2287"/>
        <v>273.42367180205355</v>
      </c>
      <c r="BT1672" s="151">
        <f t="shared" ca="1" si="2287"/>
        <v>269.25248821195089</v>
      </c>
      <c r="BU1672" s="151">
        <f t="shared" ca="1" si="2287"/>
        <v>265.28986380135336</v>
      </c>
      <c r="BV1672" s="151">
        <f t="shared" ca="1" si="2287"/>
        <v>261.52537061128567</v>
      </c>
      <c r="BW1672" s="151">
        <f t="shared" ca="1" si="2287"/>
        <v>257.94910208072139</v>
      </c>
      <c r="BX1672" s="151">
        <f t="shared" ca="1" si="2287"/>
        <v>254.55164697668533</v>
      </c>
      <c r="BY1672" s="151">
        <f t="shared" ca="1" si="2287"/>
        <v>251.32406462785107</v>
      </c>
      <c r="BZ1672" s="151">
        <f t="shared" ca="1" si="2287"/>
        <v>248.25786139645848</v>
      </c>
      <c r="CA1672" s="151">
        <f t="shared" ca="1" si="2287"/>
        <v>245.34496832663552</v>
      </c>
      <c r="CB1672" s="151">
        <f t="shared" ca="1" si="2287"/>
        <v>242.57771991030376</v>
      </c>
      <c r="CC1672" s="151">
        <f t="shared" ca="1" si="2287"/>
        <v>239.94883391478857</v>
      </c>
      <c r="CD1672" s="151">
        <f t="shared" ca="1" si="2287"/>
        <v>237.45139221904913</v>
      </c>
      <c r="CE1672" s="151">
        <f t="shared" ref="CE1672:CL1672" ca="1" si="2288">CE1667+CE1669+CE1671</f>
        <v>235.07882260809666</v>
      </c>
      <c r="CF1672" s="151">
        <f t="shared" ca="1" si="2288"/>
        <v>232.82488147769183</v>
      </c>
      <c r="CG1672" s="151">
        <f t="shared" ca="1" si="2288"/>
        <v>230.68363740380724</v>
      </c>
      <c r="CH1672" s="151">
        <f t="shared" ca="1" si="2288"/>
        <v>228.64945553361687</v>
      </c>
      <c r="CI1672" s="151">
        <f t="shared" ca="1" si="2288"/>
        <v>226.71698275693603</v>
      </c>
      <c r="CJ1672" s="151">
        <f t="shared" ca="1" si="2288"/>
        <v>224.88113361908924</v>
      </c>
      <c r="CK1672" s="151">
        <f t="shared" ca="1" si="2288"/>
        <v>223.13707693813478</v>
      </c>
      <c r="CL1672" s="151">
        <f t="shared" ca="1" si="2288"/>
        <v>221.48022309122805</v>
      </c>
      <c r="CN1672" s="73"/>
      <c r="CO1672" s="151" t="e">
        <f t="shared" ref="CO1672:DK1672" ca="1" si="2289">CO1667+CO1669+CO1671</f>
        <v>#N/A</v>
      </c>
      <c r="CP1672" s="151" t="e">
        <f t="shared" ca="1" si="2289"/>
        <v>#N/A</v>
      </c>
      <c r="CQ1672" s="151" t="e">
        <f t="shared" ca="1" si="2289"/>
        <v>#N/A</v>
      </c>
      <c r="CR1672" s="151" t="e">
        <f t="shared" ca="1" si="2289"/>
        <v>#N/A</v>
      </c>
      <c r="CS1672" s="151" t="e">
        <f t="shared" ca="1" si="2289"/>
        <v>#N/A</v>
      </c>
      <c r="CT1672" s="151" t="e">
        <f t="shared" ca="1" si="2289"/>
        <v>#N/A</v>
      </c>
      <c r="CU1672" s="151" t="e">
        <f t="shared" ca="1" si="2289"/>
        <v>#N/A</v>
      </c>
      <c r="CV1672" s="151" t="e">
        <f t="shared" ca="1" si="2289"/>
        <v>#N/A</v>
      </c>
      <c r="CW1672" s="151" t="e">
        <f t="shared" ca="1" si="2289"/>
        <v>#N/A</v>
      </c>
      <c r="CX1672" s="151" t="e">
        <f t="shared" ca="1" si="2289"/>
        <v>#N/A</v>
      </c>
      <c r="CY1672" s="151" t="e">
        <f t="shared" ca="1" si="2289"/>
        <v>#N/A</v>
      </c>
      <c r="CZ1672" s="151" t="e">
        <f t="shared" ca="1" si="2289"/>
        <v>#N/A</v>
      </c>
      <c r="DA1672" s="151" t="e">
        <f t="shared" ca="1" si="2289"/>
        <v>#N/A</v>
      </c>
      <c r="DB1672" s="151" t="e">
        <f t="shared" ca="1" si="2289"/>
        <v>#N/A</v>
      </c>
      <c r="DC1672" s="151" t="e">
        <f t="shared" ca="1" si="2289"/>
        <v>#N/A</v>
      </c>
      <c r="DD1672" s="151" t="e">
        <f t="shared" ca="1" si="2289"/>
        <v>#N/A</v>
      </c>
      <c r="DE1672" s="151" t="e">
        <f t="shared" ca="1" si="2289"/>
        <v>#N/A</v>
      </c>
      <c r="DF1672" s="151" t="e">
        <f t="shared" ca="1" si="2289"/>
        <v>#N/A</v>
      </c>
      <c r="DG1672" s="151" t="e">
        <f t="shared" ca="1" si="2289"/>
        <v>#N/A</v>
      </c>
      <c r="DH1672" s="151" t="e">
        <f t="shared" ca="1" si="2289"/>
        <v>#N/A</v>
      </c>
      <c r="DI1672" s="151" t="e">
        <f t="shared" ca="1" si="2289"/>
        <v>#N/A</v>
      </c>
      <c r="DJ1672" s="151" t="e">
        <f t="shared" ca="1" si="2289"/>
        <v>#N/A</v>
      </c>
      <c r="DK1672" s="151" t="e">
        <f t="shared" ca="1" si="2289"/>
        <v>#N/A</v>
      </c>
      <c r="DL1672" s="151" t="e">
        <f t="shared" ref="DL1672" ca="1" si="2290">DL1667+DL1669+DL1671</f>
        <v>#N/A</v>
      </c>
    </row>
    <row r="1673" spans="1:116" x14ac:dyDescent="0.4">
      <c r="D1673" t="s">
        <v>774</v>
      </c>
      <c r="E1673" s="8" t="str">
        <f t="shared" si="2272"/>
        <v>1673 SUBR-S</v>
      </c>
      <c r="G1673" s="145" t="s">
        <v>62</v>
      </c>
      <c r="H1673" s="12"/>
      <c r="I1673" s="60"/>
      <c r="J1673" s="60"/>
      <c r="K1673" s="76">
        <f t="shared" ref="K1673:P1673" ca="1" si="2291">K1672-SUM(K1671,K1667,K1669)</f>
        <v>0</v>
      </c>
      <c r="L1673" s="76">
        <f t="shared" ca="1" si="2291"/>
        <v>0</v>
      </c>
      <c r="M1673" s="76">
        <f t="shared" ca="1" si="2291"/>
        <v>0</v>
      </c>
      <c r="N1673" s="76">
        <f t="shared" ca="1" si="2291"/>
        <v>0</v>
      </c>
      <c r="O1673" s="76">
        <f t="shared" ca="1" si="2291"/>
        <v>0</v>
      </c>
      <c r="P1673" s="76">
        <f t="shared" ca="1" si="2291"/>
        <v>0</v>
      </c>
      <c r="R1673" s="15"/>
      <c r="S1673" s="76">
        <f t="shared" ref="S1673:AX1673" ca="1" si="2292">S1672-SUM(S1671,S1667,S1669)</f>
        <v>0</v>
      </c>
      <c r="T1673" s="76">
        <f t="shared" ca="1" si="2292"/>
        <v>0</v>
      </c>
      <c r="U1673" s="76">
        <f t="shared" ca="1" si="2292"/>
        <v>0</v>
      </c>
      <c r="V1673" s="76">
        <f t="shared" ca="1" si="2292"/>
        <v>0</v>
      </c>
      <c r="W1673" s="76">
        <f t="shared" ca="1" si="2292"/>
        <v>0</v>
      </c>
      <c r="X1673" s="76">
        <f t="shared" ca="1" si="2292"/>
        <v>0</v>
      </c>
      <c r="Y1673" s="76">
        <f t="shared" ca="1" si="2292"/>
        <v>0</v>
      </c>
      <c r="Z1673" s="76">
        <f t="shared" ca="1" si="2292"/>
        <v>0</v>
      </c>
      <c r="AA1673" s="76">
        <f t="shared" ca="1" si="2292"/>
        <v>0</v>
      </c>
      <c r="AB1673" s="76">
        <f t="shared" ca="1" si="2292"/>
        <v>0</v>
      </c>
      <c r="AC1673" s="76">
        <f t="shared" ca="1" si="2292"/>
        <v>0</v>
      </c>
      <c r="AD1673" s="76">
        <f t="shared" ca="1" si="2292"/>
        <v>0</v>
      </c>
      <c r="AE1673" s="76">
        <f t="shared" ca="1" si="2292"/>
        <v>0</v>
      </c>
      <c r="AF1673" s="76">
        <f t="shared" ca="1" si="2292"/>
        <v>0</v>
      </c>
      <c r="AG1673" s="76">
        <f t="shared" ca="1" si="2292"/>
        <v>0</v>
      </c>
      <c r="AH1673" s="76">
        <f t="shared" ca="1" si="2292"/>
        <v>0</v>
      </c>
      <c r="AI1673" s="76">
        <f t="shared" ca="1" si="2292"/>
        <v>0</v>
      </c>
      <c r="AJ1673" s="76">
        <f t="shared" ca="1" si="2292"/>
        <v>0</v>
      </c>
      <c r="AK1673" s="76">
        <f t="shared" ca="1" si="2292"/>
        <v>0</v>
      </c>
      <c r="AL1673" s="76">
        <f t="shared" ca="1" si="2292"/>
        <v>0</v>
      </c>
      <c r="AM1673" s="76">
        <f t="shared" ca="1" si="2292"/>
        <v>0</v>
      </c>
      <c r="AN1673" s="76">
        <f t="shared" ca="1" si="2292"/>
        <v>0</v>
      </c>
      <c r="AO1673" s="76">
        <f t="shared" ca="1" si="2292"/>
        <v>0</v>
      </c>
      <c r="AP1673" s="76">
        <f t="shared" ca="1" si="2292"/>
        <v>0</v>
      </c>
      <c r="AQ1673" s="76">
        <f t="shared" ca="1" si="2292"/>
        <v>0</v>
      </c>
      <c r="AR1673" s="76">
        <f t="shared" ca="1" si="2292"/>
        <v>0</v>
      </c>
      <c r="AS1673" s="76">
        <f t="shared" ca="1" si="2292"/>
        <v>0</v>
      </c>
      <c r="AT1673" s="76">
        <f t="shared" ca="1" si="2292"/>
        <v>0</v>
      </c>
      <c r="AU1673" s="76">
        <f t="shared" ca="1" si="2292"/>
        <v>0</v>
      </c>
      <c r="AV1673" s="76">
        <f t="shared" ca="1" si="2292"/>
        <v>0</v>
      </c>
      <c r="AW1673" s="76">
        <f t="shared" ca="1" si="2292"/>
        <v>0</v>
      </c>
      <c r="AX1673" s="76">
        <f t="shared" ca="1" si="2292"/>
        <v>0</v>
      </c>
      <c r="AY1673" s="76">
        <f t="shared" ref="AY1673:CD1673" ca="1" si="2293">AY1672-SUM(AY1671,AY1667,AY1669)</f>
        <v>0</v>
      </c>
      <c r="AZ1673" s="76">
        <f t="shared" ca="1" si="2293"/>
        <v>0</v>
      </c>
      <c r="BA1673" s="76">
        <f t="shared" ca="1" si="2293"/>
        <v>0</v>
      </c>
      <c r="BB1673" s="76">
        <f t="shared" ca="1" si="2293"/>
        <v>0</v>
      </c>
      <c r="BC1673" s="76">
        <f t="shared" ca="1" si="2293"/>
        <v>0</v>
      </c>
      <c r="BD1673" s="76">
        <f t="shared" ca="1" si="2293"/>
        <v>0</v>
      </c>
      <c r="BE1673" s="76">
        <f t="shared" ca="1" si="2293"/>
        <v>0</v>
      </c>
      <c r="BF1673" s="76">
        <f t="shared" ca="1" si="2293"/>
        <v>0</v>
      </c>
      <c r="BG1673" s="76">
        <f t="shared" ca="1" si="2293"/>
        <v>0</v>
      </c>
      <c r="BH1673" s="76">
        <f t="shared" ca="1" si="2293"/>
        <v>0</v>
      </c>
      <c r="BI1673" s="76">
        <f t="shared" ca="1" si="2293"/>
        <v>0</v>
      </c>
      <c r="BJ1673" s="76">
        <f t="shared" ca="1" si="2293"/>
        <v>0</v>
      </c>
      <c r="BK1673" s="76">
        <f t="shared" ca="1" si="2293"/>
        <v>0</v>
      </c>
      <c r="BL1673" s="76">
        <f t="shared" ca="1" si="2293"/>
        <v>0</v>
      </c>
      <c r="BM1673" s="76">
        <f t="shared" ca="1" si="2293"/>
        <v>0</v>
      </c>
      <c r="BN1673" s="76">
        <f t="shared" ca="1" si="2293"/>
        <v>0</v>
      </c>
      <c r="BO1673" s="76">
        <f t="shared" ca="1" si="2293"/>
        <v>0</v>
      </c>
      <c r="BP1673" s="76">
        <f t="shared" ca="1" si="2293"/>
        <v>0</v>
      </c>
      <c r="BQ1673" s="76">
        <f t="shared" ca="1" si="2293"/>
        <v>0</v>
      </c>
      <c r="BR1673" s="76">
        <f t="shared" ca="1" si="2293"/>
        <v>0</v>
      </c>
      <c r="BS1673" s="76">
        <f t="shared" ca="1" si="2293"/>
        <v>0</v>
      </c>
      <c r="BT1673" s="76">
        <f t="shared" ca="1" si="2293"/>
        <v>0</v>
      </c>
      <c r="BU1673" s="76">
        <f t="shared" ca="1" si="2293"/>
        <v>0</v>
      </c>
      <c r="BV1673" s="76">
        <f t="shared" ca="1" si="2293"/>
        <v>0</v>
      </c>
      <c r="BW1673" s="76">
        <f t="shared" ca="1" si="2293"/>
        <v>0</v>
      </c>
      <c r="BX1673" s="76">
        <f t="shared" ca="1" si="2293"/>
        <v>0</v>
      </c>
      <c r="BY1673" s="76">
        <f t="shared" ca="1" si="2293"/>
        <v>0</v>
      </c>
      <c r="BZ1673" s="76">
        <f t="shared" ca="1" si="2293"/>
        <v>0</v>
      </c>
      <c r="CA1673" s="76">
        <f t="shared" ca="1" si="2293"/>
        <v>0</v>
      </c>
      <c r="CB1673" s="76">
        <f t="shared" ca="1" si="2293"/>
        <v>0</v>
      </c>
      <c r="CC1673" s="76">
        <f t="shared" ca="1" si="2293"/>
        <v>0</v>
      </c>
      <c r="CD1673" s="76">
        <f t="shared" ca="1" si="2293"/>
        <v>0</v>
      </c>
      <c r="CE1673" s="76">
        <f t="shared" ref="CE1673:CL1673" ca="1" si="2294">CE1672-SUM(CE1671,CE1667,CE1669)</f>
        <v>0</v>
      </c>
      <c r="CF1673" s="76">
        <f t="shared" ca="1" si="2294"/>
        <v>0</v>
      </c>
      <c r="CG1673" s="76">
        <f t="shared" ca="1" si="2294"/>
        <v>0</v>
      </c>
      <c r="CH1673" s="76">
        <f t="shared" ca="1" si="2294"/>
        <v>0</v>
      </c>
      <c r="CI1673" s="76">
        <f t="shared" ca="1" si="2294"/>
        <v>0</v>
      </c>
      <c r="CJ1673" s="76">
        <f t="shared" ca="1" si="2294"/>
        <v>0</v>
      </c>
      <c r="CK1673" s="76">
        <f t="shared" ca="1" si="2294"/>
        <v>0</v>
      </c>
      <c r="CL1673" s="76">
        <f t="shared" ca="1" si="2294"/>
        <v>0</v>
      </c>
      <c r="CN1673" s="60"/>
      <c r="CO1673" s="76" t="e">
        <f t="shared" ref="CO1673:DK1673" ca="1" si="2295">CO1672-SUM(CO1671,CO1667,CO1669)</f>
        <v>#N/A</v>
      </c>
      <c r="CP1673" s="76" t="e">
        <f t="shared" ca="1" si="2295"/>
        <v>#N/A</v>
      </c>
      <c r="CQ1673" s="76" t="e">
        <f t="shared" ca="1" si="2295"/>
        <v>#N/A</v>
      </c>
      <c r="CR1673" s="76" t="e">
        <f t="shared" ca="1" si="2295"/>
        <v>#N/A</v>
      </c>
      <c r="CS1673" s="76" t="e">
        <f t="shared" ca="1" si="2295"/>
        <v>#N/A</v>
      </c>
      <c r="CT1673" s="76" t="e">
        <f t="shared" ca="1" si="2295"/>
        <v>#N/A</v>
      </c>
      <c r="CU1673" s="76" t="e">
        <f t="shared" ca="1" si="2295"/>
        <v>#N/A</v>
      </c>
      <c r="CV1673" s="76" t="e">
        <f t="shared" ca="1" si="2295"/>
        <v>#N/A</v>
      </c>
      <c r="CW1673" s="76" t="e">
        <f t="shared" ca="1" si="2295"/>
        <v>#N/A</v>
      </c>
      <c r="CX1673" s="76" t="e">
        <f t="shared" ca="1" si="2295"/>
        <v>#N/A</v>
      </c>
      <c r="CY1673" s="76" t="e">
        <f t="shared" ca="1" si="2295"/>
        <v>#N/A</v>
      </c>
      <c r="CZ1673" s="76" t="e">
        <f t="shared" ca="1" si="2295"/>
        <v>#N/A</v>
      </c>
      <c r="DA1673" s="76" t="e">
        <f t="shared" ca="1" si="2295"/>
        <v>#N/A</v>
      </c>
      <c r="DB1673" s="76" t="e">
        <f t="shared" ca="1" si="2295"/>
        <v>#N/A</v>
      </c>
      <c r="DC1673" s="76" t="e">
        <f t="shared" ca="1" si="2295"/>
        <v>#N/A</v>
      </c>
      <c r="DD1673" s="76" t="e">
        <f t="shared" ca="1" si="2295"/>
        <v>#N/A</v>
      </c>
      <c r="DE1673" s="76" t="e">
        <f t="shared" ca="1" si="2295"/>
        <v>#N/A</v>
      </c>
      <c r="DF1673" s="76" t="e">
        <f t="shared" ca="1" si="2295"/>
        <v>#N/A</v>
      </c>
      <c r="DG1673" s="76" t="e">
        <f t="shared" ca="1" si="2295"/>
        <v>#N/A</v>
      </c>
      <c r="DH1673" s="76" t="e">
        <f t="shared" ca="1" si="2295"/>
        <v>#N/A</v>
      </c>
      <c r="DI1673" s="76" t="e">
        <f t="shared" ca="1" si="2295"/>
        <v>#N/A</v>
      </c>
      <c r="DJ1673" s="76" t="e">
        <f t="shared" ca="1" si="2295"/>
        <v>#N/A</v>
      </c>
      <c r="DK1673" s="76" t="e">
        <f t="shared" ca="1" si="2295"/>
        <v>#N/A</v>
      </c>
      <c r="DL1673" s="76" t="e">
        <f t="shared" ref="DL1673" ca="1" si="2296">DL1672-SUM(DL1671,DL1667,DL1669)</f>
        <v>#N/A</v>
      </c>
    </row>
    <row r="1674" spans="1:116" x14ac:dyDescent="0.4">
      <c r="D1674" t="s">
        <v>774</v>
      </c>
      <c r="E1674" s="8" t="str">
        <f t="shared" si="2272"/>
        <v>1674 SUBR-S</v>
      </c>
      <c r="G1674" s="13"/>
      <c r="H1674" s="12"/>
      <c r="I1674" s="60"/>
      <c r="J1674" s="60"/>
      <c r="K1674" s="34"/>
      <c r="L1674" s="34"/>
      <c r="M1674" s="34"/>
      <c r="N1674" s="34"/>
      <c r="O1674" s="34"/>
      <c r="P1674" s="34"/>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c r="CN1674" s="60"/>
      <c r="CO1674" s="76"/>
      <c r="CP1674" s="76"/>
      <c r="CQ1674" s="76"/>
      <c r="CR1674" s="76"/>
      <c r="CS1674" s="76"/>
      <c r="CT1674" s="76"/>
      <c r="CU1674" s="76"/>
      <c r="CV1674" s="76"/>
      <c r="CW1674" s="76"/>
      <c r="CX1674" s="76"/>
      <c r="CY1674" s="76"/>
      <c r="CZ1674" s="76"/>
      <c r="DA1674" s="76"/>
      <c r="DB1674" s="76"/>
      <c r="DC1674" s="76"/>
      <c r="DD1674" s="76"/>
      <c r="DE1674" s="76"/>
      <c r="DF1674" s="76"/>
      <c r="DG1674" s="76"/>
      <c r="DH1674" s="76"/>
      <c r="DI1674" s="76"/>
      <c r="DJ1674" s="76"/>
      <c r="DK1674" s="76"/>
      <c r="DL1674" s="76"/>
    </row>
    <row r="1675" spans="1:116" x14ac:dyDescent="0.4">
      <c r="D1675" t="s">
        <v>774</v>
      </c>
      <c r="E1675" s="8" t="str">
        <f t="shared" ref="E1675:E1686" si="2297">ROW()&amp;" "&amp;D1675</f>
        <v>1675 SUBR-S</v>
      </c>
      <c r="G1675" s="95" t="s">
        <v>75</v>
      </c>
      <c r="H1675" s="12"/>
      <c r="I1675" s="60"/>
      <c r="J1675" s="60"/>
      <c r="K1675" s="34"/>
      <c r="L1675" s="34"/>
      <c r="M1675" s="34"/>
      <c r="N1675" s="34"/>
      <c r="O1675" s="34"/>
      <c r="P1675" s="34"/>
      <c r="R1675" s="15"/>
      <c r="S1675" s="76"/>
      <c r="T1675" s="76"/>
      <c r="U1675" s="76"/>
      <c r="V1675" s="76"/>
      <c r="W1675" s="76"/>
      <c r="X1675" s="76"/>
      <c r="Y1675" s="76"/>
      <c r="Z1675" s="76"/>
      <c r="AA1675" s="76"/>
      <c r="AB1675" s="76"/>
      <c r="AC1675" s="76"/>
      <c r="AD1675" s="76"/>
      <c r="AE1675" s="76"/>
      <c r="AF1675" s="76"/>
      <c r="AG1675" s="76"/>
      <c r="AH1675" s="76"/>
      <c r="AI1675" s="76"/>
      <c r="AJ1675" s="76"/>
      <c r="AK1675" s="76"/>
      <c r="AL1675" s="76"/>
      <c r="AM1675" s="76"/>
      <c r="AN1675" s="76"/>
      <c r="AO1675" s="76"/>
      <c r="AP1675" s="76"/>
      <c r="AQ1675" s="76"/>
      <c r="AR1675" s="76"/>
      <c r="AS1675" s="76"/>
      <c r="AT1675" s="76"/>
      <c r="AU1675" s="76"/>
      <c r="AV1675" s="76"/>
      <c r="AW1675" s="76"/>
      <c r="AX1675" s="76"/>
      <c r="AY1675" s="76"/>
      <c r="AZ1675" s="76"/>
      <c r="BA1675" s="76"/>
      <c r="BB1675" s="76"/>
      <c r="BC1675" s="76"/>
      <c r="BD1675" s="76"/>
      <c r="BE1675" s="76"/>
      <c r="BF1675" s="76"/>
      <c r="BG1675" s="76"/>
      <c r="BH1675" s="76"/>
      <c r="BI1675" s="76"/>
      <c r="BJ1675" s="76"/>
      <c r="BK1675" s="76"/>
      <c r="BL1675" s="76"/>
      <c r="BM1675" s="76"/>
      <c r="BN1675" s="76"/>
      <c r="BO1675" s="76"/>
      <c r="BP1675" s="76"/>
      <c r="BQ1675" s="76"/>
      <c r="BR1675" s="76"/>
      <c r="BS1675" s="76"/>
      <c r="BT1675" s="76"/>
      <c r="BU1675" s="76"/>
      <c r="BV1675" s="76"/>
      <c r="BW1675" s="76"/>
      <c r="BX1675" s="76"/>
      <c r="BY1675" s="76"/>
      <c r="BZ1675" s="76"/>
      <c r="CA1675" s="76"/>
      <c r="CB1675" s="76"/>
      <c r="CC1675" s="76"/>
      <c r="CD1675" s="76"/>
      <c r="CE1675" s="76"/>
      <c r="CF1675" s="76"/>
      <c r="CG1675" s="76"/>
      <c r="CH1675" s="76"/>
      <c r="CI1675" s="76"/>
      <c r="CJ1675" s="76"/>
      <c r="CK1675" s="76"/>
      <c r="CL1675" s="76"/>
      <c r="CN1675" s="60"/>
      <c r="CO1675" s="76"/>
      <c r="CP1675" s="76"/>
      <c r="CQ1675" s="76"/>
      <c r="CR1675" s="76"/>
      <c r="CS1675" s="76"/>
      <c r="CT1675" s="76"/>
      <c r="CU1675" s="76"/>
      <c r="CV1675" s="76"/>
      <c r="CW1675" s="76"/>
      <c r="CX1675" s="76"/>
      <c r="CY1675" s="76"/>
      <c r="CZ1675" s="76"/>
      <c r="DA1675" s="76"/>
      <c r="DB1675" s="76"/>
      <c r="DC1675" s="76"/>
      <c r="DD1675" s="76"/>
      <c r="DE1675" s="76"/>
      <c r="DF1675" s="76"/>
      <c r="DG1675" s="76"/>
      <c r="DH1675" s="76"/>
      <c r="DI1675" s="76"/>
      <c r="DJ1675" s="76"/>
      <c r="DK1675" s="76"/>
      <c r="DL1675" s="76"/>
    </row>
    <row r="1676" spans="1:116" x14ac:dyDescent="0.4">
      <c r="B1676" t="str">
        <f>E1676</f>
        <v>1676 SUBR-S</v>
      </c>
      <c r="D1676" t="s">
        <v>774</v>
      </c>
      <c r="E1676" s="8" t="str">
        <f t="shared" si="2297"/>
        <v>1676 SUBR-S</v>
      </c>
      <c r="G1676" s="145" t="s">
        <v>414</v>
      </c>
      <c r="H1676" s="12"/>
      <c r="I1676" s="60"/>
      <c r="J1676" s="60"/>
      <c r="K1676" s="18">
        <v>20</v>
      </c>
      <c r="L1676" s="18">
        <v>20</v>
      </c>
      <c r="M1676" s="18">
        <v>20</v>
      </c>
      <c r="N1676" s="18">
        <v>20</v>
      </c>
      <c r="O1676" s="18">
        <v>20</v>
      </c>
      <c r="P1676" s="18">
        <v>20</v>
      </c>
      <c r="R1676" s="19"/>
      <c r="S1676" s="147" cm="1">
        <f t="array" ref="S1676">INDEX($K:$P,ROW(),MATCH(S$3,$K$2:$P$2,0))</f>
        <v>20</v>
      </c>
      <c r="T1676" s="147" cm="1">
        <f t="array" ref="T1676">INDEX($K:$P,ROW(),MATCH(T$3,$K$2:$P$2,0))</f>
        <v>20</v>
      </c>
      <c r="U1676" s="147" cm="1">
        <f t="array" ref="U1676">INDEX($K:$P,ROW(),MATCH(U$3,$K$2:$P$2,0))</f>
        <v>20</v>
      </c>
      <c r="V1676" s="147" cm="1">
        <f t="array" ref="V1676">INDEX($K:$P,ROW(),MATCH(V$3,$K$2:$P$2,0))</f>
        <v>20</v>
      </c>
      <c r="W1676" s="147" cm="1">
        <f t="array" ref="W1676">INDEX($K:$P,ROW(),MATCH(W$3,$K$2:$P$2,0))</f>
        <v>20</v>
      </c>
      <c r="X1676" s="147" cm="1">
        <f t="array" ref="X1676">INDEX($K:$P,ROW(),MATCH(X$3,$K$2:$P$2,0))</f>
        <v>20</v>
      </c>
      <c r="Y1676" s="147" cm="1">
        <f t="array" ref="Y1676">INDEX($K:$P,ROW(),MATCH(Y$3,$K$2:$P$2,0))</f>
        <v>20</v>
      </c>
      <c r="Z1676" s="147" cm="1">
        <f t="array" ref="Z1676">INDEX($K:$P,ROW(),MATCH(Z$3,$K$2:$P$2,0))</f>
        <v>20</v>
      </c>
      <c r="AA1676" s="147" cm="1">
        <f t="array" ref="AA1676">INDEX($K:$P,ROW(),MATCH(AA$3,$K$2:$P$2,0))</f>
        <v>20</v>
      </c>
      <c r="AB1676" s="147" cm="1">
        <f t="array" ref="AB1676">INDEX($K:$P,ROW(),MATCH(AB$3,$K$2:$P$2,0))</f>
        <v>20</v>
      </c>
      <c r="AC1676" s="147" cm="1">
        <f t="array" ref="AC1676">INDEX($K:$P,ROW(),MATCH(AC$3,$K$2:$P$2,0))</f>
        <v>20</v>
      </c>
      <c r="AD1676" s="147" cm="1">
        <f t="array" ref="AD1676">INDEX($K:$P,ROW(),MATCH(AD$3,$K$2:$P$2,0))</f>
        <v>20</v>
      </c>
      <c r="AE1676" s="147" cm="1">
        <f t="array" ref="AE1676">INDEX($K:$P,ROW(),MATCH(AE$3,$K$2:$P$2,0))</f>
        <v>20</v>
      </c>
      <c r="AF1676" s="147" cm="1">
        <f t="array" ref="AF1676">INDEX($K:$P,ROW(),MATCH(AF$3,$K$2:$P$2,0))</f>
        <v>20</v>
      </c>
      <c r="AG1676" s="147" cm="1">
        <f t="array" ref="AG1676">INDEX($K:$P,ROW(),MATCH(AG$3,$K$2:$P$2,0))</f>
        <v>20</v>
      </c>
      <c r="AH1676" s="147" cm="1">
        <f t="array" ref="AH1676">INDEX($K:$P,ROW(),MATCH(AH$3,$K$2:$P$2,0))</f>
        <v>20</v>
      </c>
      <c r="AI1676" s="147" cm="1">
        <f t="array" ref="AI1676">INDEX($K:$P,ROW(),MATCH(AI$3,$K$2:$P$2,0))</f>
        <v>20</v>
      </c>
      <c r="AJ1676" s="147" cm="1">
        <f t="array" ref="AJ1676">INDEX($K:$P,ROW(),MATCH(AJ$3,$K$2:$P$2,0))</f>
        <v>20</v>
      </c>
      <c r="AK1676" s="147" cm="1">
        <f t="array" ref="AK1676">INDEX($K:$P,ROW(),MATCH(AK$3,$K$2:$P$2,0))</f>
        <v>20</v>
      </c>
      <c r="AL1676" s="147" cm="1">
        <f t="array" ref="AL1676">INDEX($K:$P,ROW(),MATCH(AL$3,$K$2:$P$2,0))</f>
        <v>20</v>
      </c>
      <c r="AM1676" s="147" cm="1">
        <f t="array" ref="AM1676">INDEX($K:$P,ROW(),MATCH(AM$3,$K$2:$P$2,0))</f>
        <v>20</v>
      </c>
      <c r="AN1676" s="147" cm="1">
        <f t="array" ref="AN1676">INDEX($K:$P,ROW(),MATCH(AN$3,$K$2:$P$2,0))</f>
        <v>20</v>
      </c>
      <c r="AO1676" s="147" cm="1">
        <f t="array" ref="AO1676">INDEX($K:$P,ROW(),MATCH(AO$3,$K$2:$P$2,0))</f>
        <v>20</v>
      </c>
      <c r="AP1676" s="147" cm="1">
        <f t="array" ref="AP1676">INDEX($K:$P,ROW(),MATCH(AP$3,$K$2:$P$2,0))</f>
        <v>20</v>
      </c>
      <c r="AQ1676" s="147" cm="1">
        <f t="array" ref="AQ1676">INDEX($K:$P,ROW(),MATCH(AQ$3,$K$2:$P$2,0))</f>
        <v>20</v>
      </c>
      <c r="AR1676" s="147" cm="1">
        <f t="array" ref="AR1676">INDEX($K:$P,ROW(),MATCH(AR$3,$K$2:$P$2,0))</f>
        <v>20</v>
      </c>
      <c r="AS1676" s="147" cm="1">
        <f t="array" ref="AS1676">INDEX($K:$P,ROW(),MATCH(AS$3,$K$2:$P$2,0))</f>
        <v>20</v>
      </c>
      <c r="AT1676" s="147" cm="1">
        <f t="array" ref="AT1676">INDEX($K:$P,ROW(),MATCH(AT$3,$K$2:$P$2,0))</f>
        <v>20</v>
      </c>
      <c r="AU1676" s="147" cm="1">
        <f t="array" ref="AU1676">INDEX($K:$P,ROW(),MATCH(AU$3,$K$2:$P$2,0))</f>
        <v>20</v>
      </c>
      <c r="AV1676" s="147" cm="1">
        <f t="array" ref="AV1676">INDEX($K:$P,ROW(),MATCH(AV$3,$K$2:$P$2,0))</f>
        <v>20</v>
      </c>
      <c r="AW1676" s="147" cm="1">
        <f t="array" ref="AW1676">INDEX($K:$P,ROW(),MATCH(AW$3,$K$2:$P$2,0))</f>
        <v>20</v>
      </c>
      <c r="AX1676" s="147" cm="1">
        <f t="array" ref="AX1676">INDEX($K:$P,ROW(),MATCH(AX$3,$K$2:$P$2,0))</f>
        <v>20</v>
      </c>
      <c r="AY1676" s="147" cm="1">
        <f t="array" ref="AY1676">INDEX($K:$P,ROW(),MATCH(AY$3,$K$2:$P$2,0))</f>
        <v>20</v>
      </c>
      <c r="AZ1676" s="147" cm="1">
        <f t="array" ref="AZ1676">INDEX($K:$P,ROW(),MATCH(AZ$3,$K$2:$P$2,0))</f>
        <v>20</v>
      </c>
      <c r="BA1676" s="147" cm="1">
        <f t="array" ref="BA1676">INDEX($K:$P,ROW(),MATCH(BA$3,$K$2:$P$2,0))</f>
        <v>20</v>
      </c>
      <c r="BB1676" s="147" cm="1">
        <f t="array" ref="BB1676">INDEX($K:$P,ROW(),MATCH(BB$3,$K$2:$P$2,0))</f>
        <v>20</v>
      </c>
      <c r="BC1676" s="147" cm="1">
        <f t="array" ref="BC1676">INDEX($K:$P,ROW(),MATCH(BC$3,$K$2:$P$2,0))</f>
        <v>20</v>
      </c>
      <c r="BD1676" s="147" cm="1">
        <f t="array" ref="BD1676">INDEX($K:$P,ROW(),MATCH(BD$3,$K$2:$P$2,0))</f>
        <v>20</v>
      </c>
      <c r="BE1676" s="147" cm="1">
        <f t="array" ref="BE1676">INDEX($K:$P,ROW(),MATCH(BE$3,$K$2:$P$2,0))</f>
        <v>20</v>
      </c>
      <c r="BF1676" s="147" cm="1">
        <f t="array" ref="BF1676">INDEX($K:$P,ROW(),MATCH(BF$3,$K$2:$P$2,0))</f>
        <v>20</v>
      </c>
      <c r="BG1676" s="147" cm="1">
        <f t="array" ref="BG1676">INDEX($K:$P,ROW(),MATCH(BG$3,$K$2:$P$2,0))</f>
        <v>20</v>
      </c>
      <c r="BH1676" s="147" cm="1">
        <f t="array" ref="BH1676">INDEX($K:$P,ROW(),MATCH(BH$3,$K$2:$P$2,0))</f>
        <v>20</v>
      </c>
      <c r="BI1676" s="147" cm="1">
        <f t="array" ref="BI1676">INDEX($K:$P,ROW(),MATCH(BI$3,$K$2:$P$2,0))</f>
        <v>20</v>
      </c>
      <c r="BJ1676" s="147" cm="1">
        <f t="array" ref="BJ1676">INDEX($K:$P,ROW(),MATCH(BJ$3,$K$2:$P$2,0))</f>
        <v>20</v>
      </c>
      <c r="BK1676" s="147" cm="1">
        <f t="array" ref="BK1676">INDEX($K:$P,ROW(),MATCH(BK$3,$K$2:$P$2,0))</f>
        <v>20</v>
      </c>
      <c r="BL1676" s="147" cm="1">
        <f t="array" ref="BL1676">INDEX($K:$P,ROW(),MATCH(BL$3,$K$2:$P$2,0))</f>
        <v>20</v>
      </c>
      <c r="BM1676" s="147" cm="1">
        <f t="array" ref="BM1676">INDEX($K:$P,ROW(),MATCH(BM$3,$K$2:$P$2,0))</f>
        <v>20</v>
      </c>
      <c r="BN1676" s="147" cm="1">
        <f t="array" ref="BN1676">INDEX($K:$P,ROW(),MATCH(BN$3,$K$2:$P$2,0))</f>
        <v>20</v>
      </c>
      <c r="BO1676" s="147" cm="1">
        <f t="array" ref="BO1676">INDEX($K:$P,ROW(),MATCH(BO$3,$K$2:$P$2,0))</f>
        <v>20</v>
      </c>
      <c r="BP1676" s="147" cm="1">
        <f t="array" ref="BP1676">INDEX($K:$P,ROW(),MATCH(BP$3,$K$2:$P$2,0))</f>
        <v>20</v>
      </c>
      <c r="BQ1676" s="147" cm="1">
        <f t="array" ref="BQ1676">INDEX($K:$P,ROW(),MATCH(BQ$3,$K$2:$P$2,0))</f>
        <v>20</v>
      </c>
      <c r="BR1676" s="147" cm="1">
        <f t="array" ref="BR1676">INDEX($K:$P,ROW(),MATCH(BR$3,$K$2:$P$2,0))</f>
        <v>20</v>
      </c>
      <c r="BS1676" s="147" cm="1">
        <f t="array" ref="BS1676">INDEX($K:$P,ROW(),MATCH(BS$3,$K$2:$P$2,0))</f>
        <v>20</v>
      </c>
      <c r="BT1676" s="147" cm="1">
        <f t="array" ref="BT1676">INDEX($K:$P,ROW(),MATCH(BT$3,$K$2:$P$2,0))</f>
        <v>20</v>
      </c>
      <c r="BU1676" s="147" cm="1">
        <f t="array" ref="BU1676">INDEX($K:$P,ROW(),MATCH(BU$3,$K$2:$P$2,0))</f>
        <v>20</v>
      </c>
      <c r="BV1676" s="147" cm="1">
        <f t="array" ref="BV1676">INDEX($K:$P,ROW(),MATCH(BV$3,$K$2:$P$2,0))</f>
        <v>20</v>
      </c>
      <c r="BW1676" s="147" cm="1">
        <f t="array" ref="BW1676">INDEX($K:$P,ROW(),MATCH(BW$3,$K$2:$P$2,0))</f>
        <v>20</v>
      </c>
      <c r="BX1676" s="147" cm="1">
        <f t="array" ref="BX1676">INDEX($K:$P,ROW(),MATCH(BX$3,$K$2:$P$2,0))</f>
        <v>20</v>
      </c>
      <c r="BY1676" s="147" cm="1">
        <f t="array" ref="BY1676">INDEX($K:$P,ROW(),MATCH(BY$3,$K$2:$P$2,0))</f>
        <v>20</v>
      </c>
      <c r="BZ1676" s="147" cm="1">
        <f t="array" ref="BZ1676">INDEX($K:$P,ROW(),MATCH(BZ$3,$K$2:$P$2,0))</f>
        <v>20</v>
      </c>
      <c r="CA1676" s="147" cm="1">
        <f t="array" ref="CA1676">INDEX($K:$P,ROW(),MATCH(CA$3,$K$2:$P$2,0))</f>
        <v>20</v>
      </c>
      <c r="CB1676" s="147" cm="1">
        <f t="array" ref="CB1676">INDEX($K:$P,ROW(),MATCH(CB$3,$K$2:$P$2,0))</f>
        <v>20</v>
      </c>
      <c r="CC1676" s="147" cm="1">
        <f t="array" ref="CC1676">INDEX($K:$P,ROW(),MATCH(CC$3,$K$2:$P$2,0))</f>
        <v>20</v>
      </c>
      <c r="CD1676" s="147" cm="1">
        <f t="array" ref="CD1676">INDEX($K:$P,ROW(),MATCH(CD$3,$K$2:$P$2,0))</f>
        <v>20</v>
      </c>
      <c r="CE1676" s="147" cm="1">
        <f t="array" ref="CE1676">INDEX($K:$P,ROW(),MATCH(CE$3,$K$2:$P$2,0))</f>
        <v>20</v>
      </c>
      <c r="CF1676" s="147" cm="1">
        <f t="array" ref="CF1676">INDEX($K:$P,ROW(),MATCH(CF$3,$K$2:$P$2,0))</f>
        <v>20</v>
      </c>
      <c r="CG1676" s="147" cm="1">
        <f t="array" ref="CG1676">INDEX($K:$P,ROW(),MATCH(CG$3,$K$2:$P$2,0))</f>
        <v>20</v>
      </c>
      <c r="CH1676" s="147" cm="1">
        <f t="array" ref="CH1676">INDEX($K:$P,ROW(),MATCH(CH$3,$K$2:$P$2,0))</f>
        <v>20</v>
      </c>
      <c r="CI1676" s="147" cm="1">
        <f t="array" ref="CI1676">INDEX($K:$P,ROW(),MATCH(CI$3,$K$2:$P$2,0))</f>
        <v>20</v>
      </c>
      <c r="CJ1676" s="147" cm="1">
        <f t="array" ref="CJ1676">INDEX($K:$P,ROW(),MATCH(CJ$3,$K$2:$P$2,0))</f>
        <v>20</v>
      </c>
      <c r="CK1676" s="147" cm="1">
        <f t="array" ref="CK1676">INDEX($K:$P,ROW(),MATCH(CK$3,$K$2:$P$2,0))</f>
        <v>20</v>
      </c>
      <c r="CL1676" s="147" cm="1">
        <f t="array" ref="CL1676">INDEX($K:$P,ROW(),MATCH(CL$3,$K$2:$P$2,0))</f>
        <v>20</v>
      </c>
      <c r="CN1676" s="60"/>
      <c r="CO1676" s="147" t="e" cm="1">
        <f t="array" ref="CO1676">INDEX($K:$P,ROW(),MATCH(CO$3,$K$2:$P$2,0))</f>
        <v>#N/A</v>
      </c>
      <c r="CP1676" s="147" t="e" cm="1">
        <f t="array" ref="CP1676">INDEX($K:$P,ROW(),MATCH(CP$3,$K$2:$P$2,0))</f>
        <v>#N/A</v>
      </c>
      <c r="CQ1676" s="147" t="e" cm="1">
        <f t="array" ref="CQ1676">INDEX($K:$P,ROW(),MATCH(CQ$3,$K$2:$P$2,0))</f>
        <v>#N/A</v>
      </c>
      <c r="CR1676" s="147" t="e" cm="1">
        <f t="array" ref="CR1676">INDEX($K:$P,ROW(),MATCH(CR$3,$K$2:$P$2,0))</f>
        <v>#N/A</v>
      </c>
      <c r="CS1676" s="147" t="e" cm="1">
        <f t="array" ref="CS1676">INDEX($K:$P,ROW(),MATCH(CS$3,$K$2:$P$2,0))</f>
        <v>#N/A</v>
      </c>
      <c r="CT1676" s="147" t="e" cm="1">
        <f t="array" ref="CT1676">INDEX($K:$P,ROW(),MATCH(CT$3,$K$2:$P$2,0))</f>
        <v>#N/A</v>
      </c>
      <c r="CU1676" s="147" t="e" cm="1">
        <f t="array" ref="CU1676">INDEX($K:$P,ROW(),MATCH(CU$3,$K$2:$P$2,0))</f>
        <v>#N/A</v>
      </c>
      <c r="CV1676" s="147" t="e" cm="1">
        <f t="array" ref="CV1676">INDEX($K:$P,ROW(),MATCH(CV$3,$K$2:$P$2,0))</f>
        <v>#N/A</v>
      </c>
      <c r="CW1676" s="147" t="e" cm="1">
        <f t="array" ref="CW1676">INDEX($K:$P,ROW(),MATCH(CW$3,$K$2:$P$2,0))</f>
        <v>#N/A</v>
      </c>
      <c r="CX1676" s="147" t="e" cm="1">
        <f t="array" ref="CX1676">INDEX($K:$P,ROW(),MATCH(CX$3,$K$2:$P$2,0))</f>
        <v>#N/A</v>
      </c>
      <c r="CY1676" s="147" t="e" cm="1">
        <f t="array" ref="CY1676">INDEX($K:$P,ROW(),MATCH(CY$3,$K$2:$P$2,0))</f>
        <v>#N/A</v>
      </c>
      <c r="CZ1676" s="147" t="e" cm="1">
        <f t="array" ref="CZ1676">INDEX($K:$P,ROW(),MATCH(CZ$3,$K$2:$P$2,0))</f>
        <v>#N/A</v>
      </c>
      <c r="DA1676" s="147" t="e" cm="1">
        <f t="array" ref="DA1676">INDEX($K:$P,ROW(),MATCH(DA$3,$K$2:$P$2,0))</f>
        <v>#N/A</v>
      </c>
      <c r="DB1676" s="147" t="e" cm="1">
        <f t="array" ref="DB1676">INDEX($K:$P,ROW(),MATCH(DB$3,$K$2:$P$2,0))</f>
        <v>#N/A</v>
      </c>
      <c r="DC1676" s="147" t="e" cm="1">
        <f t="array" ref="DC1676">INDEX($K:$P,ROW(),MATCH(DC$3,$K$2:$P$2,0))</f>
        <v>#N/A</v>
      </c>
      <c r="DD1676" s="147" t="e" cm="1">
        <f t="array" ref="DD1676">INDEX($K:$P,ROW(),MATCH(DD$3,$K$2:$P$2,0))</f>
        <v>#N/A</v>
      </c>
      <c r="DE1676" s="147" t="e" cm="1">
        <f t="array" ref="DE1676">INDEX($K:$P,ROW(),MATCH(DE$3,$K$2:$P$2,0))</f>
        <v>#N/A</v>
      </c>
      <c r="DF1676" s="147" t="e" cm="1">
        <f t="array" ref="DF1676">INDEX($K:$P,ROW(),MATCH(DF$3,$K$2:$P$2,0))</f>
        <v>#N/A</v>
      </c>
      <c r="DG1676" s="147" t="e" cm="1">
        <f t="array" ref="DG1676">INDEX($K:$P,ROW(),MATCH(DG$3,$K$2:$P$2,0))</f>
        <v>#N/A</v>
      </c>
      <c r="DH1676" s="147" t="e" cm="1">
        <f t="array" ref="DH1676">INDEX($K:$P,ROW(),MATCH(DH$3,$K$2:$P$2,0))</f>
        <v>#N/A</v>
      </c>
      <c r="DI1676" s="147" t="e" cm="1">
        <f t="array" ref="DI1676">INDEX($K:$P,ROW(),MATCH(DI$3,$K$2:$P$2,0))</f>
        <v>#N/A</v>
      </c>
      <c r="DJ1676" s="147" t="e" cm="1">
        <f t="array" ref="DJ1676">INDEX($K:$P,ROW(),MATCH(DJ$3,$K$2:$P$2,0))</f>
        <v>#N/A</v>
      </c>
      <c r="DK1676" s="147" t="e" cm="1">
        <f t="array" ref="DK1676">INDEX($K:$P,ROW(),MATCH(DK$3,$K$2:$P$2,0))</f>
        <v>#N/A</v>
      </c>
      <c r="DL1676" s="147" t="e" cm="1">
        <f t="array" ref="DL1676">INDEX($K:$P,ROW(),MATCH(DL$3,$K$2:$P$2,0))</f>
        <v>#N/A</v>
      </c>
    </row>
    <row r="1677" spans="1:116" x14ac:dyDescent="0.4">
      <c r="C1677" t="s">
        <v>198</v>
      </c>
      <c r="D1677" t="s">
        <v>774</v>
      </c>
      <c r="E1677" s="8" t="str">
        <f t="shared" si="2297"/>
        <v>1677 SUBR-S</v>
      </c>
      <c r="G1677" s="126" t="str">
        <f>"Revenue - "&amp;SUBSTITUTE(G1665,":","")</f>
        <v>Revenue - Subscription revenue - secondary revenue driven</v>
      </c>
      <c r="H1677" s="27"/>
      <c r="I1677" s="78"/>
      <c r="J1677" s="78"/>
      <c r="K1677" s="63">
        <f t="shared" ref="K1677:P1677" ca="1" si="2298">SUMIF($3:$3,K$2,1677:1677)</f>
        <v>115406.82495801398</v>
      </c>
      <c r="L1677" s="63">
        <f t="shared" ca="1" si="2298"/>
        <v>168090.89961480399</v>
      </c>
      <c r="M1677" s="63">
        <f t="shared" ca="1" si="2298"/>
        <v>111789.19325373076</v>
      </c>
      <c r="N1677" s="63">
        <f t="shared" ca="1" si="2298"/>
        <v>81365.998268905183</v>
      </c>
      <c r="O1677" s="63">
        <f t="shared" ca="1" si="2298"/>
        <v>64926.517959927347</v>
      </c>
      <c r="P1677" s="63">
        <f t="shared" ca="1" si="2298"/>
        <v>56043.278939039861</v>
      </c>
      <c r="R1677" s="33"/>
      <c r="S1677" s="148">
        <f t="shared" ref="S1677:AX1677" ca="1" si="2299">S1676*AVERAGE(S1672,S1667)</f>
        <v>950</v>
      </c>
      <c r="T1677" s="148">
        <f t="shared" ca="1" si="2299"/>
        <v>2802.5</v>
      </c>
      <c r="U1677" s="148">
        <f t="shared" ca="1" si="2299"/>
        <v>4562.375</v>
      </c>
      <c r="V1677" s="148">
        <f t="shared" ca="1" si="2299"/>
        <v>6234.2562500000004</v>
      </c>
      <c r="W1677" s="148">
        <f t="shared" ca="1" si="2299"/>
        <v>7822.5434375000004</v>
      </c>
      <c r="X1677" s="148">
        <f t="shared" ca="1" si="2299"/>
        <v>9331.416265625001</v>
      </c>
      <c r="Y1677" s="148">
        <f t="shared" ca="1" si="2299"/>
        <v>10764.84545234375</v>
      </c>
      <c r="Z1677" s="148">
        <f t="shared" ca="1" si="2299"/>
        <v>12126.603179726562</v>
      </c>
      <c r="AA1677" s="148">
        <f t="shared" ca="1" si="2299"/>
        <v>13420.273020740233</v>
      </c>
      <c r="AB1677" s="148">
        <f t="shared" ca="1" si="2299"/>
        <v>14649.259369703223</v>
      </c>
      <c r="AC1677" s="148">
        <f t="shared" ca="1" si="2299"/>
        <v>15816.796401218062</v>
      </c>
      <c r="AD1677" s="148">
        <f t="shared" ca="1" si="2299"/>
        <v>16925.956581157159</v>
      </c>
      <c r="AE1677" s="148">
        <f t="shared" ca="1" si="2299"/>
        <v>17124.658752099298</v>
      </c>
      <c r="AF1677" s="148">
        <f t="shared" ca="1" si="2299"/>
        <v>16458.425814494334</v>
      </c>
      <c r="AG1677" s="148">
        <f t="shared" ca="1" si="2299"/>
        <v>15825.504523769618</v>
      </c>
      <c r="AH1677" s="148">
        <f t="shared" ca="1" si="2299"/>
        <v>15224.229297581136</v>
      </c>
      <c r="AI1677" s="148">
        <f t="shared" ca="1" si="2299"/>
        <v>14653.01783270208</v>
      </c>
      <c r="AJ1677" s="148">
        <f t="shared" ca="1" si="2299"/>
        <v>14110.366941066975</v>
      </c>
      <c r="AK1677" s="148">
        <f t="shared" ca="1" si="2299"/>
        <v>13594.848594013627</v>
      </c>
      <c r="AL1677" s="148">
        <f t="shared" ca="1" si="2299"/>
        <v>13105.106164312947</v>
      </c>
      <c r="AM1677" s="148">
        <f t="shared" ca="1" si="2299"/>
        <v>12639.8508560973</v>
      </c>
      <c r="AN1677" s="148">
        <f t="shared" ca="1" si="2299"/>
        <v>12197.858313292436</v>
      </c>
      <c r="AO1677" s="148">
        <f t="shared" ca="1" si="2299"/>
        <v>11777.965397627813</v>
      </c>
      <c r="AP1677" s="148">
        <f t="shared" ca="1" si="2299"/>
        <v>11379.067127746423</v>
      </c>
      <c r="AQ1677" s="148">
        <f t="shared" ca="1" si="2299"/>
        <v>11000.113771359102</v>
      </c>
      <c r="AR1677" s="148">
        <f t="shared" ca="1" si="2299"/>
        <v>10640.108082791146</v>
      </c>
      <c r="AS1677" s="148">
        <f t="shared" ca="1" si="2299"/>
        <v>10298.10267865159</v>
      </c>
      <c r="AT1677" s="148">
        <f t="shared" ca="1" si="2299"/>
        <v>9973.1975447190089</v>
      </c>
      <c r="AU1677" s="148">
        <f t="shared" ca="1" si="2299"/>
        <v>9664.5376674830586</v>
      </c>
      <c r="AV1677" s="148">
        <f t="shared" ca="1" si="2299"/>
        <v>9371.310784108904</v>
      </c>
      <c r="AW1677" s="148">
        <f t="shared" ca="1" si="2299"/>
        <v>9092.7452449034608</v>
      </c>
      <c r="AX1677" s="148">
        <f t="shared" ca="1" si="2299"/>
        <v>8828.1079826582863</v>
      </c>
      <c r="AY1677" s="148">
        <f t="shared" ref="AY1677:CD1677" ca="1" si="2300">AY1676*AVERAGE(AY1672,AY1667)</f>
        <v>8576.7025835253735</v>
      </c>
      <c r="AZ1677" s="148">
        <f t="shared" ca="1" si="2300"/>
        <v>8337.8674543491052</v>
      </c>
      <c r="BA1677" s="148">
        <f t="shared" ca="1" si="2300"/>
        <v>8110.9740816316498</v>
      </c>
      <c r="BB1677" s="148">
        <f t="shared" ca="1" si="2300"/>
        <v>7895.4253775500674</v>
      </c>
      <c r="BC1677" s="148">
        <f t="shared" ca="1" si="2300"/>
        <v>7690.6541086725629</v>
      </c>
      <c r="BD1677" s="148">
        <f t="shared" ca="1" si="2300"/>
        <v>7496.1214032389353</v>
      </c>
      <c r="BE1677" s="148">
        <f t="shared" ca="1" si="2300"/>
        <v>7311.3153330769892</v>
      </c>
      <c r="BF1677" s="148">
        <f t="shared" ca="1" si="2300"/>
        <v>7135.7495664231392</v>
      </c>
      <c r="BG1677" s="148">
        <f t="shared" ca="1" si="2300"/>
        <v>6968.9620881019837</v>
      </c>
      <c r="BH1677" s="148">
        <f t="shared" ca="1" si="2300"/>
        <v>6810.5139836968847</v>
      </c>
      <c r="BI1677" s="148">
        <f t="shared" ca="1" si="2300"/>
        <v>6659.988284512041</v>
      </c>
      <c r="BJ1677" s="148">
        <f t="shared" ca="1" si="2300"/>
        <v>6516.9888702864391</v>
      </c>
      <c r="BK1677" s="148">
        <f t="shared" ca="1" si="2300"/>
        <v>6381.1394267721171</v>
      </c>
      <c r="BL1677" s="148">
        <f t="shared" ca="1" si="2300"/>
        <v>6252.0824554335113</v>
      </c>
      <c r="BM1677" s="148">
        <f t="shared" ca="1" si="2300"/>
        <v>6129.4783326618362</v>
      </c>
      <c r="BN1677" s="148">
        <f t="shared" ca="1" si="2300"/>
        <v>6013.0044160287434</v>
      </c>
      <c r="BO1677" s="148">
        <f t="shared" ca="1" si="2300"/>
        <v>5902.3541952273072</v>
      </c>
      <c r="BP1677" s="148">
        <f t="shared" ca="1" si="2300"/>
        <v>5797.2364854659418</v>
      </c>
      <c r="BQ1677" s="148">
        <f t="shared" ca="1" si="2300"/>
        <v>5697.3746611926445</v>
      </c>
      <c r="BR1677" s="148">
        <f t="shared" ca="1" si="2300"/>
        <v>5602.5059281330123</v>
      </c>
      <c r="BS1677" s="148">
        <f t="shared" ca="1" si="2300"/>
        <v>5512.3806317263625</v>
      </c>
      <c r="BT1677" s="148">
        <f t="shared" ca="1" si="2300"/>
        <v>5426.7616001400438</v>
      </c>
      <c r="BU1677" s="148">
        <f t="shared" ca="1" si="2300"/>
        <v>5345.423520133043</v>
      </c>
      <c r="BV1677" s="148">
        <f t="shared" ca="1" si="2300"/>
        <v>5268.1523441263907</v>
      </c>
      <c r="BW1677" s="148">
        <f t="shared" ca="1" si="2300"/>
        <v>5194.7447269200711</v>
      </c>
      <c r="BX1677" s="148">
        <f t="shared" ca="1" si="2300"/>
        <v>5125.0074905740667</v>
      </c>
      <c r="BY1677" s="148">
        <f t="shared" ca="1" si="2300"/>
        <v>5058.7571160453635</v>
      </c>
      <c r="BZ1677" s="148">
        <f t="shared" ca="1" si="2300"/>
        <v>4995.8192602430954</v>
      </c>
      <c r="CA1677" s="148">
        <f t="shared" ca="1" si="2300"/>
        <v>4936.0282972309406</v>
      </c>
      <c r="CB1677" s="148">
        <f t="shared" ca="1" si="2300"/>
        <v>4879.226882369393</v>
      </c>
      <c r="CC1677" s="148">
        <f t="shared" ca="1" si="2300"/>
        <v>4825.2655382509229</v>
      </c>
      <c r="CD1677" s="148">
        <f t="shared" ca="1" si="2300"/>
        <v>4774.0022613383771</v>
      </c>
      <c r="CE1677" s="148">
        <f t="shared" ref="CE1677:CL1677" ca="1" si="2301">CE1676*AVERAGE(CE1672,CE1667)</f>
        <v>4725.3021482714576</v>
      </c>
      <c r="CF1677" s="148">
        <f t="shared" ca="1" si="2301"/>
        <v>4679.0370408578847</v>
      </c>
      <c r="CG1677" s="148">
        <f t="shared" ca="1" si="2301"/>
        <v>4635.0851888149909</v>
      </c>
      <c r="CH1677" s="148">
        <f t="shared" ca="1" si="2301"/>
        <v>4593.3309293742414</v>
      </c>
      <c r="CI1677" s="148">
        <f t="shared" ca="1" si="2301"/>
        <v>4553.6643829055283</v>
      </c>
      <c r="CJ1677" s="148">
        <f t="shared" ca="1" si="2301"/>
        <v>4515.9811637602525</v>
      </c>
      <c r="CK1677" s="148">
        <f t="shared" ca="1" si="2301"/>
        <v>4480.1821055722403</v>
      </c>
      <c r="CL1677" s="148">
        <f t="shared" ca="1" si="2301"/>
        <v>4446.1730002936283</v>
      </c>
      <c r="CN1677" s="78"/>
      <c r="CO1677" s="148" t="e">
        <f t="shared" ref="CO1677:DK1677" ca="1" si="2302">CO1676*AVERAGE(CO1672,CO1667)</f>
        <v>#N/A</v>
      </c>
      <c r="CP1677" s="148" t="e">
        <f t="shared" ca="1" si="2302"/>
        <v>#N/A</v>
      </c>
      <c r="CQ1677" s="148" t="e">
        <f t="shared" ca="1" si="2302"/>
        <v>#N/A</v>
      </c>
      <c r="CR1677" s="148" t="e">
        <f t="shared" ca="1" si="2302"/>
        <v>#N/A</v>
      </c>
      <c r="CS1677" s="148" t="e">
        <f t="shared" ca="1" si="2302"/>
        <v>#N/A</v>
      </c>
      <c r="CT1677" s="148" t="e">
        <f t="shared" ca="1" si="2302"/>
        <v>#N/A</v>
      </c>
      <c r="CU1677" s="148" t="e">
        <f t="shared" ca="1" si="2302"/>
        <v>#N/A</v>
      </c>
      <c r="CV1677" s="148" t="e">
        <f t="shared" ca="1" si="2302"/>
        <v>#N/A</v>
      </c>
      <c r="CW1677" s="148" t="e">
        <f t="shared" ca="1" si="2302"/>
        <v>#N/A</v>
      </c>
      <c r="CX1677" s="148" t="e">
        <f t="shared" ca="1" si="2302"/>
        <v>#N/A</v>
      </c>
      <c r="CY1677" s="148" t="e">
        <f t="shared" ca="1" si="2302"/>
        <v>#N/A</v>
      </c>
      <c r="CZ1677" s="148" t="e">
        <f t="shared" ca="1" si="2302"/>
        <v>#N/A</v>
      </c>
      <c r="DA1677" s="148" t="e">
        <f t="shared" ca="1" si="2302"/>
        <v>#N/A</v>
      </c>
      <c r="DB1677" s="148" t="e">
        <f t="shared" ca="1" si="2302"/>
        <v>#N/A</v>
      </c>
      <c r="DC1677" s="148" t="e">
        <f t="shared" ca="1" si="2302"/>
        <v>#N/A</v>
      </c>
      <c r="DD1677" s="148" t="e">
        <f t="shared" ca="1" si="2302"/>
        <v>#N/A</v>
      </c>
      <c r="DE1677" s="148" t="e">
        <f t="shared" ca="1" si="2302"/>
        <v>#N/A</v>
      </c>
      <c r="DF1677" s="148" t="e">
        <f t="shared" ca="1" si="2302"/>
        <v>#N/A</v>
      </c>
      <c r="DG1677" s="148" t="e">
        <f t="shared" ca="1" si="2302"/>
        <v>#N/A</v>
      </c>
      <c r="DH1677" s="148" t="e">
        <f t="shared" ca="1" si="2302"/>
        <v>#N/A</v>
      </c>
      <c r="DI1677" s="148" t="e">
        <f t="shared" ca="1" si="2302"/>
        <v>#N/A</v>
      </c>
      <c r="DJ1677" s="148" t="e">
        <f t="shared" ca="1" si="2302"/>
        <v>#N/A</v>
      </c>
      <c r="DK1677" s="148" t="e">
        <f t="shared" ca="1" si="2302"/>
        <v>#N/A</v>
      </c>
      <c r="DL1677" s="148" t="e">
        <f t="shared" ref="DL1677" ca="1" si="2303">DL1676*AVERAGE(DL1672,DL1667)</f>
        <v>#N/A</v>
      </c>
    </row>
    <row r="1678" spans="1:116" x14ac:dyDescent="0.4">
      <c r="B1678" t="s">
        <v>244</v>
      </c>
      <c r="D1678" t="s">
        <v>774</v>
      </c>
      <c r="E1678" s="8" t="str">
        <f t="shared" si="2297"/>
        <v>1678 SUBR-S</v>
      </c>
      <c r="G1678" s="126"/>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1:116" x14ac:dyDescent="0.4">
      <c r="B1679" t="s">
        <v>332</v>
      </c>
      <c r="D1679" t="s">
        <v>774</v>
      </c>
      <c r="E1679" s="8" t="str">
        <f t="shared" si="2297"/>
        <v>1679 SUBR-S</v>
      </c>
      <c r="G1679" s="8" t="str">
        <f>G1657</f>
        <v>(Primary label)</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t="s">
        <v>332</v>
      </c>
      <c r="D1680" t="s">
        <v>774</v>
      </c>
      <c r="E1680" s="8" t="str">
        <f>ROW()&amp;" "&amp;D1680</f>
        <v>1680 SUBR-S</v>
      </c>
      <c r="G1680" s="8" t="str">
        <f t="shared" ref="G1680:G1686" si="2304">G1658</f>
        <v>primary unit</v>
      </c>
      <c r="H1680" s="27"/>
      <c r="I1680" s="78"/>
      <c r="J1680" s="78"/>
      <c r="K1680" s="28"/>
      <c r="L1680" s="28"/>
      <c r="M1680" s="28"/>
      <c r="N1680" s="28"/>
      <c r="O1680" s="28"/>
      <c r="P1680" s="28"/>
      <c r="R1680" s="33"/>
      <c r="S1680" s="77"/>
      <c r="T1680" s="77"/>
      <c r="U1680" s="77"/>
      <c r="V1680" s="77"/>
      <c r="W1680" s="77"/>
      <c r="X1680" s="77"/>
      <c r="Y1680" s="77"/>
      <c r="Z1680" s="77"/>
      <c r="AA1680" s="77"/>
      <c r="AB1680" s="77"/>
      <c r="AC1680" s="77"/>
      <c r="AD1680" s="77"/>
      <c r="AE1680" s="77"/>
      <c r="AF1680" s="77"/>
      <c r="AG1680" s="77"/>
      <c r="AH1680" s="77"/>
      <c r="AI1680" s="77"/>
      <c r="AJ1680" s="77"/>
      <c r="AK1680" s="77"/>
      <c r="AL1680" s="77"/>
      <c r="AM1680" s="77"/>
      <c r="AN1680" s="77"/>
      <c r="AO1680" s="77"/>
      <c r="AP1680" s="77"/>
      <c r="AQ1680" s="77"/>
      <c r="AR1680" s="77"/>
      <c r="AS1680" s="77"/>
      <c r="AT1680" s="77"/>
      <c r="AU1680" s="77"/>
      <c r="AV1680" s="77"/>
      <c r="AW1680" s="77"/>
      <c r="AX1680" s="77"/>
      <c r="AY1680" s="77"/>
      <c r="AZ1680" s="77"/>
      <c r="BA1680" s="77"/>
      <c r="BB1680" s="77"/>
      <c r="BC1680" s="77"/>
      <c r="BD1680" s="77"/>
      <c r="BE1680" s="77"/>
      <c r="BF1680" s="77"/>
      <c r="BG1680" s="77"/>
      <c r="BH1680" s="77"/>
      <c r="BI1680" s="77"/>
      <c r="BJ1680" s="77"/>
      <c r="BK1680" s="77"/>
      <c r="BL1680" s="77"/>
      <c r="BM1680" s="77"/>
      <c r="BN1680" s="77"/>
      <c r="BO1680" s="77"/>
      <c r="BP1680" s="77"/>
      <c r="BQ1680" s="77"/>
      <c r="BR1680" s="77"/>
      <c r="BS1680" s="77"/>
      <c r="BT1680" s="77"/>
      <c r="BU1680" s="77"/>
      <c r="BV1680" s="77"/>
      <c r="BW1680" s="77"/>
      <c r="BX1680" s="77"/>
      <c r="BY1680" s="77"/>
      <c r="BZ1680" s="77"/>
      <c r="CA1680" s="77"/>
      <c r="CB1680" s="77"/>
      <c r="CC1680" s="77"/>
      <c r="CD1680" s="77"/>
      <c r="CE1680" s="77"/>
      <c r="CF1680" s="77"/>
      <c r="CG1680" s="77"/>
      <c r="CH1680" s="77"/>
      <c r="CI1680" s="77"/>
      <c r="CJ1680" s="77"/>
      <c r="CK1680" s="77"/>
      <c r="CL1680" s="77"/>
      <c r="CN1680" s="78"/>
      <c r="CO1680" s="77"/>
      <c r="CP1680" s="77"/>
      <c r="CQ1680" s="77"/>
      <c r="CR1680" s="77"/>
      <c r="CS1680" s="77"/>
      <c r="CT1680" s="77"/>
      <c r="CU1680" s="77"/>
      <c r="CV1680" s="77"/>
      <c r="CW1680" s="77"/>
      <c r="CX1680" s="77"/>
      <c r="CY1680" s="77"/>
      <c r="CZ1680" s="77"/>
      <c r="DA1680" s="77"/>
      <c r="DB1680" s="77"/>
      <c r="DC1680" s="77"/>
      <c r="DD1680" s="77"/>
      <c r="DE1680" s="77"/>
      <c r="DF1680" s="77"/>
      <c r="DG1680" s="77"/>
      <c r="DH1680" s="77"/>
      <c r="DI1680" s="77"/>
      <c r="DJ1680" s="77"/>
      <c r="DK1680" s="77"/>
      <c r="DL1680" s="77"/>
    </row>
    <row r="1681" spans="1:116" x14ac:dyDescent="0.4">
      <c r="B1681" t="s">
        <v>332</v>
      </c>
      <c r="D1681" t="s">
        <v>774</v>
      </c>
      <c r="E1681" s="8" t="str">
        <f t="shared" si="2297"/>
        <v>1681 SUBR-S</v>
      </c>
      <c r="G1681" s="8" t="str">
        <f t="shared" si="2304"/>
        <v>Primary revenue driver</v>
      </c>
      <c r="S1681" s="76" t="str">
        <f t="shared" ref="S1681:AX1681" si="2305">S1659</f>
        <v>S$16</v>
      </c>
      <c r="T1681" s="76" t="str">
        <f t="shared" si="2305"/>
        <v>T$16</v>
      </c>
      <c r="U1681" s="76" t="str">
        <f t="shared" si="2305"/>
        <v>U$16</v>
      </c>
      <c r="V1681" s="76" t="str">
        <f t="shared" si="2305"/>
        <v>V$16</v>
      </c>
      <c r="W1681" s="76" t="str">
        <f t="shared" si="2305"/>
        <v>W$16</v>
      </c>
      <c r="X1681" s="76" t="str">
        <f t="shared" si="2305"/>
        <v>X$16</v>
      </c>
      <c r="Y1681" s="76" t="str">
        <f t="shared" si="2305"/>
        <v>Y$16</v>
      </c>
      <c r="Z1681" s="76" t="str">
        <f t="shared" si="2305"/>
        <v>Z$16</v>
      </c>
      <c r="AA1681" s="76" t="str">
        <f t="shared" si="2305"/>
        <v>AA$16</v>
      </c>
      <c r="AB1681" s="76" t="str">
        <f t="shared" si="2305"/>
        <v>AB$16</v>
      </c>
      <c r="AC1681" s="76" t="str">
        <f t="shared" si="2305"/>
        <v>AC$16</v>
      </c>
      <c r="AD1681" s="76" t="str">
        <f t="shared" si="2305"/>
        <v>AD$16</v>
      </c>
      <c r="AE1681" s="76" t="str">
        <f t="shared" si="2305"/>
        <v>AE$16</v>
      </c>
      <c r="AF1681" s="76" t="str">
        <f t="shared" si="2305"/>
        <v>AF$16</v>
      </c>
      <c r="AG1681" s="76" t="str">
        <f t="shared" si="2305"/>
        <v>AG$16</v>
      </c>
      <c r="AH1681" s="76" t="str">
        <f t="shared" si="2305"/>
        <v>AH$16</v>
      </c>
      <c r="AI1681" s="76" t="str">
        <f t="shared" si="2305"/>
        <v>AI$16</v>
      </c>
      <c r="AJ1681" s="76" t="str">
        <f t="shared" si="2305"/>
        <v>AJ$16</v>
      </c>
      <c r="AK1681" s="76" t="str">
        <f t="shared" si="2305"/>
        <v>AK$16</v>
      </c>
      <c r="AL1681" s="76" t="str">
        <f t="shared" si="2305"/>
        <v>AL$16</v>
      </c>
      <c r="AM1681" s="76" t="str">
        <f t="shared" si="2305"/>
        <v>AM$16</v>
      </c>
      <c r="AN1681" s="76" t="str">
        <f t="shared" si="2305"/>
        <v>AN$16</v>
      </c>
      <c r="AO1681" s="76" t="str">
        <f t="shared" si="2305"/>
        <v>AO$16</v>
      </c>
      <c r="AP1681" s="76" t="str">
        <f t="shared" si="2305"/>
        <v>AP$16</v>
      </c>
      <c r="AQ1681" s="76" t="str">
        <f t="shared" si="2305"/>
        <v>AQ$16</v>
      </c>
      <c r="AR1681" s="76" t="str">
        <f t="shared" si="2305"/>
        <v>AR$16</v>
      </c>
      <c r="AS1681" s="76" t="str">
        <f t="shared" si="2305"/>
        <v>AS$16</v>
      </c>
      <c r="AT1681" s="76" t="str">
        <f t="shared" si="2305"/>
        <v>AT$16</v>
      </c>
      <c r="AU1681" s="76" t="str">
        <f t="shared" si="2305"/>
        <v>AU$16</v>
      </c>
      <c r="AV1681" s="76" t="str">
        <f t="shared" si="2305"/>
        <v>AV$16</v>
      </c>
      <c r="AW1681" s="76" t="str">
        <f t="shared" si="2305"/>
        <v>AW$16</v>
      </c>
      <c r="AX1681" s="76" t="str">
        <f t="shared" si="2305"/>
        <v>AX$16</v>
      </c>
      <c r="AY1681" s="76" t="str">
        <f t="shared" ref="AY1681:CD1681" si="2306">AY1659</f>
        <v>AY$16</v>
      </c>
      <c r="AZ1681" s="76" t="str">
        <f t="shared" si="2306"/>
        <v>AZ$16</v>
      </c>
      <c r="BA1681" s="76" t="str">
        <f t="shared" si="2306"/>
        <v>BA$16</v>
      </c>
      <c r="BB1681" s="76" t="str">
        <f t="shared" si="2306"/>
        <v>BB$16</v>
      </c>
      <c r="BC1681" s="76" t="str">
        <f t="shared" si="2306"/>
        <v>BC$16</v>
      </c>
      <c r="BD1681" s="76" t="str">
        <f t="shared" si="2306"/>
        <v>BD$16</v>
      </c>
      <c r="BE1681" s="76" t="str">
        <f t="shared" si="2306"/>
        <v>BE$16</v>
      </c>
      <c r="BF1681" s="76" t="str">
        <f t="shared" si="2306"/>
        <v>BF$16</v>
      </c>
      <c r="BG1681" s="76" t="str">
        <f t="shared" si="2306"/>
        <v>BG$16</v>
      </c>
      <c r="BH1681" s="76" t="str">
        <f t="shared" si="2306"/>
        <v>BH$16</v>
      </c>
      <c r="BI1681" s="76" t="str">
        <f t="shared" si="2306"/>
        <v>BI$16</v>
      </c>
      <c r="BJ1681" s="76" t="str">
        <f t="shared" si="2306"/>
        <v>BJ$16</v>
      </c>
      <c r="BK1681" s="76" t="str">
        <f t="shared" si="2306"/>
        <v>BK$16</v>
      </c>
      <c r="BL1681" s="76" t="str">
        <f t="shared" si="2306"/>
        <v>BL$16</v>
      </c>
      <c r="BM1681" s="76" t="str">
        <f t="shared" si="2306"/>
        <v>BM$16</v>
      </c>
      <c r="BN1681" s="76" t="str">
        <f t="shared" si="2306"/>
        <v>BN$16</v>
      </c>
      <c r="BO1681" s="76" t="str">
        <f t="shared" si="2306"/>
        <v>BO$16</v>
      </c>
      <c r="BP1681" s="76" t="str">
        <f t="shared" si="2306"/>
        <v>BP$16</v>
      </c>
      <c r="BQ1681" s="76" t="str">
        <f t="shared" si="2306"/>
        <v>BQ$16</v>
      </c>
      <c r="BR1681" s="76" t="str">
        <f t="shared" si="2306"/>
        <v>BR$16</v>
      </c>
      <c r="BS1681" s="76" t="str">
        <f t="shared" si="2306"/>
        <v>BS$16</v>
      </c>
      <c r="BT1681" s="76" t="str">
        <f t="shared" si="2306"/>
        <v>BT$16</v>
      </c>
      <c r="BU1681" s="76" t="str">
        <f t="shared" si="2306"/>
        <v>BU$16</v>
      </c>
      <c r="BV1681" s="76" t="str">
        <f t="shared" si="2306"/>
        <v>BV$16</v>
      </c>
      <c r="BW1681" s="76" t="str">
        <f t="shared" si="2306"/>
        <v>BW$16</v>
      </c>
      <c r="BX1681" s="76" t="str">
        <f t="shared" si="2306"/>
        <v>BX$16</v>
      </c>
      <c r="BY1681" s="76" t="str">
        <f t="shared" si="2306"/>
        <v>BY$16</v>
      </c>
      <c r="BZ1681" s="76" t="str">
        <f t="shared" si="2306"/>
        <v>BZ$16</v>
      </c>
      <c r="CA1681" s="76" t="str">
        <f t="shared" si="2306"/>
        <v>CA$16</v>
      </c>
      <c r="CB1681" s="76" t="str">
        <f t="shared" si="2306"/>
        <v>CB$16</v>
      </c>
      <c r="CC1681" s="76" t="str">
        <f t="shared" si="2306"/>
        <v>CC$16</v>
      </c>
      <c r="CD1681" s="76" t="str">
        <f t="shared" si="2306"/>
        <v>CD$16</v>
      </c>
      <c r="CE1681" s="76" t="str">
        <f t="shared" ref="CE1681:CL1681" si="2307">CE1659</f>
        <v>CE$16</v>
      </c>
      <c r="CF1681" s="76" t="str">
        <f t="shared" si="2307"/>
        <v>CF$16</v>
      </c>
      <c r="CG1681" s="76" t="str">
        <f t="shared" si="2307"/>
        <v>CG$16</v>
      </c>
      <c r="CH1681" s="76" t="str">
        <f t="shared" si="2307"/>
        <v>CH$16</v>
      </c>
      <c r="CI1681" s="76" t="str">
        <f t="shared" si="2307"/>
        <v>CI$16</v>
      </c>
      <c r="CJ1681" s="76" t="str">
        <f t="shared" si="2307"/>
        <v>CJ$16</v>
      </c>
      <c r="CK1681" s="76" t="str">
        <f t="shared" si="2307"/>
        <v>CK$16</v>
      </c>
      <c r="CL1681" s="76" t="str">
        <f t="shared" si="2307"/>
        <v>CL$16</v>
      </c>
      <c r="CO1681" s="76" t="str">
        <f t="shared" ref="CO1681:DK1681" si="2308">CO1659</f>
        <v>CO$16</v>
      </c>
      <c r="CP1681" s="76" t="str">
        <f t="shared" si="2308"/>
        <v>CP$16</v>
      </c>
      <c r="CQ1681" s="76" t="str">
        <f t="shared" si="2308"/>
        <v>CQ$16</v>
      </c>
      <c r="CR1681" s="76" t="str">
        <f t="shared" si="2308"/>
        <v>CR$16</v>
      </c>
      <c r="CS1681" s="76" t="str">
        <f t="shared" si="2308"/>
        <v>CS$16</v>
      </c>
      <c r="CT1681" s="76" t="str">
        <f t="shared" si="2308"/>
        <v>CT$16</v>
      </c>
      <c r="CU1681" s="76" t="str">
        <f t="shared" si="2308"/>
        <v>CU$16</v>
      </c>
      <c r="CV1681" s="76" t="str">
        <f t="shared" si="2308"/>
        <v>CV$16</v>
      </c>
      <c r="CW1681" s="76" t="str">
        <f t="shared" si="2308"/>
        <v>CW$16</v>
      </c>
      <c r="CX1681" s="76" t="str">
        <f t="shared" si="2308"/>
        <v>CX$16</v>
      </c>
      <c r="CY1681" s="76" t="str">
        <f t="shared" si="2308"/>
        <v>CY$16</v>
      </c>
      <c r="CZ1681" s="76" t="str">
        <f t="shared" si="2308"/>
        <v>CZ$16</v>
      </c>
      <c r="DA1681" s="76" t="str">
        <f t="shared" si="2308"/>
        <v>DA$16</v>
      </c>
      <c r="DB1681" s="76" t="str">
        <f t="shared" si="2308"/>
        <v>DB$16</v>
      </c>
      <c r="DC1681" s="76" t="str">
        <f t="shared" si="2308"/>
        <v>DC$16</v>
      </c>
      <c r="DD1681" s="76" t="str">
        <f t="shared" si="2308"/>
        <v>DD$16</v>
      </c>
      <c r="DE1681" s="76" t="str">
        <f t="shared" si="2308"/>
        <v>DE$16</v>
      </c>
      <c r="DF1681" s="76" t="str">
        <f t="shared" si="2308"/>
        <v>DF$16</v>
      </c>
      <c r="DG1681" s="76" t="str">
        <f t="shared" si="2308"/>
        <v>DG$16</v>
      </c>
      <c r="DH1681" s="76" t="str">
        <f t="shared" si="2308"/>
        <v>DH$16</v>
      </c>
      <c r="DI1681" s="76" t="str">
        <f t="shared" si="2308"/>
        <v>DI$16</v>
      </c>
      <c r="DJ1681" s="76" t="str">
        <f t="shared" si="2308"/>
        <v>DJ$16</v>
      </c>
      <c r="DK1681" s="76" t="str">
        <f t="shared" si="2308"/>
        <v>DK$16</v>
      </c>
      <c r="DL1681" s="76" t="str">
        <f t="shared" ref="DL1681" si="2309">DL1659</f>
        <v>DL$16</v>
      </c>
    </row>
    <row r="1682" spans="1:116" x14ac:dyDescent="0.4">
      <c r="B1682" t="s">
        <v>332</v>
      </c>
      <c r="D1682" t="s">
        <v>774</v>
      </c>
      <c r="E1682" s="8" t="str">
        <f t="shared" si="2297"/>
        <v>1682 SUBR-S</v>
      </c>
      <c r="G1682" s="8" t="str">
        <f t="shared" si="2304"/>
        <v>Primary volume driver</v>
      </c>
      <c r="H1682" s="12"/>
      <c r="I1682" s="60"/>
      <c r="J1682" s="60"/>
      <c r="K1682" s="34"/>
      <c r="L1682" s="34"/>
      <c r="M1682" s="34"/>
      <c r="N1682" s="34"/>
      <c r="O1682" s="34"/>
      <c r="P1682" s="34"/>
      <c r="R1682" s="15"/>
      <c r="S1682" s="76" t="str">
        <f t="shared" ref="S1682:AX1682" si="2310">S1660</f>
        <v>S$17</v>
      </c>
      <c r="T1682" s="76" t="str">
        <f t="shared" si="2310"/>
        <v>T$17</v>
      </c>
      <c r="U1682" s="76" t="str">
        <f t="shared" si="2310"/>
        <v>U$17</v>
      </c>
      <c r="V1682" s="76" t="str">
        <f t="shared" si="2310"/>
        <v>V$17</v>
      </c>
      <c r="W1682" s="76" t="str">
        <f t="shared" si="2310"/>
        <v>W$17</v>
      </c>
      <c r="X1682" s="76" t="str">
        <f t="shared" si="2310"/>
        <v>X$17</v>
      </c>
      <c r="Y1682" s="76" t="str">
        <f t="shared" si="2310"/>
        <v>Y$17</v>
      </c>
      <c r="Z1682" s="76" t="str">
        <f t="shared" si="2310"/>
        <v>Z$17</v>
      </c>
      <c r="AA1682" s="76" t="str">
        <f t="shared" si="2310"/>
        <v>AA$17</v>
      </c>
      <c r="AB1682" s="76" t="str">
        <f t="shared" si="2310"/>
        <v>AB$17</v>
      </c>
      <c r="AC1682" s="76" t="str">
        <f t="shared" si="2310"/>
        <v>AC$17</v>
      </c>
      <c r="AD1682" s="76" t="str">
        <f t="shared" si="2310"/>
        <v>AD$17</v>
      </c>
      <c r="AE1682" s="76" t="str">
        <f t="shared" si="2310"/>
        <v>AE$17</v>
      </c>
      <c r="AF1682" s="76" t="str">
        <f t="shared" si="2310"/>
        <v>AF$17</v>
      </c>
      <c r="AG1682" s="76" t="str">
        <f t="shared" si="2310"/>
        <v>AG$17</v>
      </c>
      <c r="AH1682" s="76" t="str">
        <f t="shared" si="2310"/>
        <v>AH$17</v>
      </c>
      <c r="AI1682" s="76" t="str">
        <f t="shared" si="2310"/>
        <v>AI$17</v>
      </c>
      <c r="AJ1682" s="76" t="str">
        <f t="shared" si="2310"/>
        <v>AJ$17</v>
      </c>
      <c r="AK1682" s="76" t="str">
        <f t="shared" si="2310"/>
        <v>AK$17</v>
      </c>
      <c r="AL1682" s="76" t="str">
        <f t="shared" si="2310"/>
        <v>AL$17</v>
      </c>
      <c r="AM1682" s="76" t="str">
        <f t="shared" si="2310"/>
        <v>AM$17</v>
      </c>
      <c r="AN1682" s="76" t="str">
        <f t="shared" si="2310"/>
        <v>AN$17</v>
      </c>
      <c r="AO1682" s="76" t="str">
        <f t="shared" si="2310"/>
        <v>AO$17</v>
      </c>
      <c r="AP1682" s="76" t="str">
        <f t="shared" si="2310"/>
        <v>AP$17</v>
      </c>
      <c r="AQ1682" s="76" t="str">
        <f t="shared" si="2310"/>
        <v>AQ$17</v>
      </c>
      <c r="AR1682" s="76" t="str">
        <f t="shared" si="2310"/>
        <v>AR$17</v>
      </c>
      <c r="AS1682" s="76" t="str">
        <f t="shared" si="2310"/>
        <v>AS$17</v>
      </c>
      <c r="AT1682" s="76" t="str">
        <f t="shared" si="2310"/>
        <v>AT$17</v>
      </c>
      <c r="AU1682" s="76" t="str">
        <f t="shared" si="2310"/>
        <v>AU$17</v>
      </c>
      <c r="AV1682" s="76" t="str">
        <f t="shared" si="2310"/>
        <v>AV$17</v>
      </c>
      <c r="AW1682" s="76" t="str">
        <f t="shared" si="2310"/>
        <v>AW$17</v>
      </c>
      <c r="AX1682" s="76" t="str">
        <f t="shared" si="2310"/>
        <v>AX$17</v>
      </c>
      <c r="AY1682" s="76" t="str">
        <f t="shared" ref="AY1682:CD1682" si="2311">AY1660</f>
        <v>AY$17</v>
      </c>
      <c r="AZ1682" s="76" t="str">
        <f t="shared" si="2311"/>
        <v>AZ$17</v>
      </c>
      <c r="BA1682" s="76" t="str">
        <f t="shared" si="2311"/>
        <v>BA$17</v>
      </c>
      <c r="BB1682" s="76" t="str">
        <f t="shared" si="2311"/>
        <v>BB$17</v>
      </c>
      <c r="BC1682" s="76" t="str">
        <f t="shared" si="2311"/>
        <v>BC$17</v>
      </c>
      <c r="BD1682" s="76" t="str">
        <f t="shared" si="2311"/>
        <v>BD$17</v>
      </c>
      <c r="BE1682" s="76" t="str">
        <f t="shared" si="2311"/>
        <v>BE$17</v>
      </c>
      <c r="BF1682" s="76" t="str">
        <f t="shared" si="2311"/>
        <v>BF$17</v>
      </c>
      <c r="BG1682" s="76" t="str">
        <f t="shared" si="2311"/>
        <v>BG$17</v>
      </c>
      <c r="BH1682" s="76" t="str">
        <f t="shared" si="2311"/>
        <v>BH$17</v>
      </c>
      <c r="BI1682" s="76" t="str">
        <f t="shared" si="2311"/>
        <v>BI$17</v>
      </c>
      <c r="BJ1682" s="76" t="str">
        <f t="shared" si="2311"/>
        <v>BJ$17</v>
      </c>
      <c r="BK1682" s="76" t="str">
        <f t="shared" si="2311"/>
        <v>BK$17</v>
      </c>
      <c r="BL1682" s="76" t="str">
        <f t="shared" si="2311"/>
        <v>BL$17</v>
      </c>
      <c r="BM1682" s="76" t="str">
        <f t="shared" si="2311"/>
        <v>BM$17</v>
      </c>
      <c r="BN1682" s="76" t="str">
        <f t="shared" si="2311"/>
        <v>BN$17</v>
      </c>
      <c r="BO1682" s="76" t="str">
        <f t="shared" si="2311"/>
        <v>BO$17</v>
      </c>
      <c r="BP1682" s="76" t="str">
        <f t="shared" si="2311"/>
        <v>BP$17</v>
      </c>
      <c r="BQ1682" s="76" t="str">
        <f t="shared" si="2311"/>
        <v>BQ$17</v>
      </c>
      <c r="BR1682" s="76" t="str">
        <f t="shared" si="2311"/>
        <v>BR$17</v>
      </c>
      <c r="BS1682" s="76" t="str">
        <f t="shared" si="2311"/>
        <v>BS$17</v>
      </c>
      <c r="BT1682" s="76" t="str">
        <f t="shared" si="2311"/>
        <v>BT$17</v>
      </c>
      <c r="BU1682" s="76" t="str">
        <f t="shared" si="2311"/>
        <v>BU$17</v>
      </c>
      <c r="BV1682" s="76" t="str">
        <f t="shared" si="2311"/>
        <v>BV$17</v>
      </c>
      <c r="BW1682" s="76" t="str">
        <f t="shared" si="2311"/>
        <v>BW$17</v>
      </c>
      <c r="BX1682" s="76" t="str">
        <f t="shared" si="2311"/>
        <v>BX$17</v>
      </c>
      <c r="BY1682" s="76" t="str">
        <f t="shared" si="2311"/>
        <v>BY$17</v>
      </c>
      <c r="BZ1682" s="76" t="str">
        <f t="shared" si="2311"/>
        <v>BZ$17</v>
      </c>
      <c r="CA1682" s="76" t="str">
        <f t="shared" si="2311"/>
        <v>CA$17</v>
      </c>
      <c r="CB1682" s="76" t="str">
        <f t="shared" si="2311"/>
        <v>CB$17</v>
      </c>
      <c r="CC1682" s="76" t="str">
        <f t="shared" si="2311"/>
        <v>CC$17</v>
      </c>
      <c r="CD1682" s="76" t="str">
        <f t="shared" si="2311"/>
        <v>CD$17</v>
      </c>
      <c r="CE1682" s="76" t="str">
        <f t="shared" ref="CE1682:CL1682" si="2312">CE1660</f>
        <v>CE$17</v>
      </c>
      <c r="CF1682" s="76" t="str">
        <f t="shared" si="2312"/>
        <v>CF$17</v>
      </c>
      <c r="CG1682" s="76" t="str">
        <f t="shared" si="2312"/>
        <v>CG$17</v>
      </c>
      <c r="CH1682" s="76" t="str">
        <f t="shared" si="2312"/>
        <v>CH$17</v>
      </c>
      <c r="CI1682" s="76" t="str">
        <f t="shared" si="2312"/>
        <v>CI$17</v>
      </c>
      <c r="CJ1682" s="76" t="str">
        <f t="shared" si="2312"/>
        <v>CJ$17</v>
      </c>
      <c r="CK1682" s="76" t="str">
        <f t="shared" si="2312"/>
        <v>CK$17</v>
      </c>
      <c r="CL1682" s="76" t="str">
        <f t="shared" si="2312"/>
        <v>CL$17</v>
      </c>
      <c r="CN1682" s="60"/>
      <c r="CO1682" s="76" t="str">
        <f t="shared" ref="CO1682:DK1682" si="2313">CO1660</f>
        <v>CO$17</v>
      </c>
      <c r="CP1682" s="76" t="str">
        <f t="shared" si="2313"/>
        <v>CP$17</v>
      </c>
      <c r="CQ1682" s="76" t="str">
        <f t="shared" si="2313"/>
        <v>CQ$17</v>
      </c>
      <c r="CR1682" s="76" t="str">
        <f t="shared" si="2313"/>
        <v>CR$17</v>
      </c>
      <c r="CS1682" s="76" t="str">
        <f t="shared" si="2313"/>
        <v>CS$17</v>
      </c>
      <c r="CT1682" s="76" t="str">
        <f t="shared" si="2313"/>
        <v>CT$17</v>
      </c>
      <c r="CU1682" s="76" t="str">
        <f t="shared" si="2313"/>
        <v>CU$17</v>
      </c>
      <c r="CV1682" s="76" t="str">
        <f t="shared" si="2313"/>
        <v>CV$17</v>
      </c>
      <c r="CW1682" s="76" t="str">
        <f t="shared" si="2313"/>
        <v>CW$17</v>
      </c>
      <c r="CX1682" s="76" t="str">
        <f t="shared" si="2313"/>
        <v>CX$17</v>
      </c>
      <c r="CY1682" s="76" t="str">
        <f t="shared" si="2313"/>
        <v>CY$17</v>
      </c>
      <c r="CZ1682" s="76" t="str">
        <f t="shared" si="2313"/>
        <v>CZ$17</v>
      </c>
      <c r="DA1682" s="76" t="str">
        <f t="shared" si="2313"/>
        <v>DA$17</v>
      </c>
      <c r="DB1682" s="76" t="str">
        <f t="shared" si="2313"/>
        <v>DB$17</v>
      </c>
      <c r="DC1682" s="76" t="str">
        <f t="shared" si="2313"/>
        <v>DC$17</v>
      </c>
      <c r="DD1682" s="76" t="str">
        <f t="shared" si="2313"/>
        <v>DD$17</v>
      </c>
      <c r="DE1682" s="76" t="str">
        <f t="shared" si="2313"/>
        <v>DE$17</v>
      </c>
      <c r="DF1682" s="76" t="str">
        <f t="shared" si="2313"/>
        <v>DF$17</v>
      </c>
      <c r="DG1682" s="76" t="str">
        <f t="shared" si="2313"/>
        <v>DG$17</v>
      </c>
      <c r="DH1682" s="76" t="str">
        <f t="shared" si="2313"/>
        <v>DH$17</v>
      </c>
      <c r="DI1682" s="76" t="str">
        <f t="shared" si="2313"/>
        <v>DI$17</v>
      </c>
      <c r="DJ1682" s="76" t="str">
        <f t="shared" si="2313"/>
        <v>DJ$17</v>
      </c>
      <c r="DK1682" s="76" t="str">
        <f t="shared" si="2313"/>
        <v>DK$17</v>
      </c>
      <c r="DL1682" s="76" t="str">
        <f t="shared" ref="DL1682" si="2314">DL1660</f>
        <v>DL$17</v>
      </c>
    </row>
    <row r="1683" spans="1:116" x14ac:dyDescent="0.4">
      <c r="B1683" t="s">
        <v>332</v>
      </c>
      <c r="D1683" t="s">
        <v>774</v>
      </c>
      <c r="E1683" s="8" t="str">
        <f t="shared" si="2297"/>
        <v>1683 SUBR-S</v>
      </c>
      <c r="G1683" s="89" t="str">
        <f>G1665</f>
        <v>Subscription revenue - secondary revenue driven:</v>
      </c>
      <c r="H1683" s="12"/>
      <c r="I1683" s="60"/>
      <c r="J1683" s="60"/>
      <c r="K1683" s="15"/>
      <c r="L1683" s="15"/>
      <c r="M1683" s="15"/>
      <c r="N1683" s="15"/>
      <c r="O1683" s="15"/>
      <c r="P1683" s="15"/>
      <c r="R1683" s="15"/>
      <c r="S1683" s="76">
        <f t="shared" ref="S1683:AX1683" si="2315">S1661</f>
        <v>0</v>
      </c>
      <c r="T1683" s="76">
        <f t="shared" si="2315"/>
        <v>0</v>
      </c>
      <c r="U1683" s="76">
        <f t="shared" si="2315"/>
        <v>0</v>
      </c>
      <c r="V1683" s="76">
        <f t="shared" si="2315"/>
        <v>0</v>
      </c>
      <c r="W1683" s="76">
        <f t="shared" si="2315"/>
        <v>0</v>
      </c>
      <c r="X1683" s="76">
        <f t="shared" si="2315"/>
        <v>0</v>
      </c>
      <c r="Y1683" s="76">
        <f t="shared" si="2315"/>
        <v>0</v>
      </c>
      <c r="Z1683" s="76">
        <f t="shared" si="2315"/>
        <v>0</v>
      </c>
      <c r="AA1683" s="76">
        <f t="shared" si="2315"/>
        <v>0</v>
      </c>
      <c r="AB1683" s="76">
        <f t="shared" si="2315"/>
        <v>0</v>
      </c>
      <c r="AC1683" s="76">
        <f t="shared" si="2315"/>
        <v>0</v>
      </c>
      <c r="AD1683" s="76">
        <f t="shared" si="2315"/>
        <v>0</v>
      </c>
      <c r="AE1683" s="76">
        <f t="shared" si="2315"/>
        <v>0</v>
      </c>
      <c r="AF1683" s="76">
        <f t="shared" si="2315"/>
        <v>0</v>
      </c>
      <c r="AG1683" s="76">
        <f t="shared" si="2315"/>
        <v>0</v>
      </c>
      <c r="AH1683" s="76">
        <f t="shared" si="2315"/>
        <v>0</v>
      </c>
      <c r="AI1683" s="76">
        <f t="shared" si="2315"/>
        <v>0</v>
      </c>
      <c r="AJ1683" s="76">
        <f t="shared" si="2315"/>
        <v>0</v>
      </c>
      <c r="AK1683" s="76">
        <f t="shared" si="2315"/>
        <v>0</v>
      </c>
      <c r="AL1683" s="76">
        <f t="shared" si="2315"/>
        <v>0</v>
      </c>
      <c r="AM1683" s="76">
        <f t="shared" si="2315"/>
        <v>0</v>
      </c>
      <c r="AN1683" s="76">
        <f t="shared" si="2315"/>
        <v>0</v>
      </c>
      <c r="AO1683" s="76">
        <f t="shared" si="2315"/>
        <v>0</v>
      </c>
      <c r="AP1683" s="76">
        <f t="shared" si="2315"/>
        <v>0</v>
      </c>
      <c r="AQ1683" s="76">
        <f t="shared" si="2315"/>
        <v>0</v>
      </c>
      <c r="AR1683" s="76">
        <f t="shared" si="2315"/>
        <v>0</v>
      </c>
      <c r="AS1683" s="76">
        <f t="shared" si="2315"/>
        <v>0</v>
      </c>
      <c r="AT1683" s="76">
        <f t="shared" si="2315"/>
        <v>0</v>
      </c>
      <c r="AU1683" s="76">
        <f t="shared" si="2315"/>
        <v>0</v>
      </c>
      <c r="AV1683" s="76">
        <f t="shared" si="2315"/>
        <v>0</v>
      </c>
      <c r="AW1683" s="76">
        <f t="shared" si="2315"/>
        <v>0</v>
      </c>
      <c r="AX1683" s="76">
        <f t="shared" si="2315"/>
        <v>0</v>
      </c>
      <c r="AY1683" s="76">
        <f t="shared" ref="AY1683:CD1683" si="2316">AY1661</f>
        <v>0</v>
      </c>
      <c r="AZ1683" s="76">
        <f t="shared" si="2316"/>
        <v>0</v>
      </c>
      <c r="BA1683" s="76">
        <f t="shared" si="2316"/>
        <v>0</v>
      </c>
      <c r="BB1683" s="76">
        <f t="shared" si="2316"/>
        <v>0</v>
      </c>
      <c r="BC1683" s="76">
        <f t="shared" si="2316"/>
        <v>0</v>
      </c>
      <c r="BD1683" s="76">
        <f t="shared" si="2316"/>
        <v>0</v>
      </c>
      <c r="BE1683" s="76">
        <f t="shared" si="2316"/>
        <v>0</v>
      </c>
      <c r="BF1683" s="76">
        <f t="shared" si="2316"/>
        <v>0</v>
      </c>
      <c r="BG1683" s="76">
        <f t="shared" si="2316"/>
        <v>0</v>
      </c>
      <c r="BH1683" s="76">
        <f t="shared" si="2316"/>
        <v>0</v>
      </c>
      <c r="BI1683" s="76">
        <f t="shared" si="2316"/>
        <v>0</v>
      </c>
      <c r="BJ1683" s="76">
        <f t="shared" si="2316"/>
        <v>0</v>
      </c>
      <c r="BK1683" s="76">
        <f t="shared" si="2316"/>
        <v>0</v>
      </c>
      <c r="BL1683" s="76">
        <f t="shared" si="2316"/>
        <v>0</v>
      </c>
      <c r="BM1683" s="76">
        <f t="shared" si="2316"/>
        <v>0</v>
      </c>
      <c r="BN1683" s="76">
        <f t="shared" si="2316"/>
        <v>0</v>
      </c>
      <c r="BO1683" s="76">
        <f t="shared" si="2316"/>
        <v>0</v>
      </c>
      <c r="BP1683" s="76">
        <f t="shared" si="2316"/>
        <v>0</v>
      </c>
      <c r="BQ1683" s="76">
        <f t="shared" si="2316"/>
        <v>0</v>
      </c>
      <c r="BR1683" s="76">
        <f t="shared" si="2316"/>
        <v>0</v>
      </c>
      <c r="BS1683" s="76">
        <f t="shared" si="2316"/>
        <v>0</v>
      </c>
      <c r="BT1683" s="76">
        <f t="shared" si="2316"/>
        <v>0</v>
      </c>
      <c r="BU1683" s="76">
        <f t="shared" si="2316"/>
        <v>0</v>
      </c>
      <c r="BV1683" s="76">
        <f t="shared" si="2316"/>
        <v>0</v>
      </c>
      <c r="BW1683" s="76">
        <f t="shared" si="2316"/>
        <v>0</v>
      </c>
      <c r="BX1683" s="76">
        <f t="shared" si="2316"/>
        <v>0</v>
      </c>
      <c r="BY1683" s="76">
        <f t="shared" si="2316"/>
        <v>0</v>
      </c>
      <c r="BZ1683" s="76">
        <f t="shared" si="2316"/>
        <v>0</v>
      </c>
      <c r="CA1683" s="76">
        <f t="shared" si="2316"/>
        <v>0</v>
      </c>
      <c r="CB1683" s="76">
        <f t="shared" si="2316"/>
        <v>0</v>
      </c>
      <c r="CC1683" s="76">
        <f t="shared" si="2316"/>
        <v>0</v>
      </c>
      <c r="CD1683" s="76">
        <f t="shared" si="2316"/>
        <v>0</v>
      </c>
      <c r="CE1683" s="76">
        <f t="shared" ref="CE1683:CL1683" si="2317">CE1661</f>
        <v>0</v>
      </c>
      <c r="CF1683" s="76">
        <f t="shared" si="2317"/>
        <v>0</v>
      </c>
      <c r="CG1683" s="76">
        <f t="shared" si="2317"/>
        <v>0</v>
      </c>
      <c r="CH1683" s="76">
        <f t="shared" si="2317"/>
        <v>0</v>
      </c>
      <c r="CI1683" s="76">
        <f t="shared" si="2317"/>
        <v>0</v>
      </c>
      <c r="CJ1683" s="76">
        <f t="shared" si="2317"/>
        <v>0</v>
      </c>
      <c r="CK1683" s="76">
        <f t="shared" si="2317"/>
        <v>0</v>
      </c>
      <c r="CL1683" s="76">
        <f t="shared" si="2317"/>
        <v>0</v>
      </c>
      <c r="CN1683" s="60"/>
      <c r="CO1683" s="76">
        <f t="shared" ref="CO1683:DK1683" si="2318">CO1661</f>
        <v>0</v>
      </c>
      <c r="CP1683" s="76">
        <f t="shared" si="2318"/>
        <v>0</v>
      </c>
      <c r="CQ1683" s="76">
        <f t="shared" si="2318"/>
        <v>0</v>
      </c>
      <c r="CR1683" s="76">
        <f t="shared" si="2318"/>
        <v>0</v>
      </c>
      <c r="CS1683" s="76">
        <f t="shared" si="2318"/>
        <v>0</v>
      </c>
      <c r="CT1683" s="76">
        <f t="shared" si="2318"/>
        <v>0</v>
      </c>
      <c r="CU1683" s="76">
        <f t="shared" si="2318"/>
        <v>0</v>
      </c>
      <c r="CV1683" s="76">
        <f t="shared" si="2318"/>
        <v>0</v>
      </c>
      <c r="CW1683" s="76">
        <f t="shared" si="2318"/>
        <v>0</v>
      </c>
      <c r="CX1683" s="76">
        <f t="shared" si="2318"/>
        <v>0</v>
      </c>
      <c r="CY1683" s="76">
        <f t="shared" si="2318"/>
        <v>0</v>
      </c>
      <c r="CZ1683" s="76">
        <f t="shared" si="2318"/>
        <v>0</v>
      </c>
      <c r="DA1683" s="76">
        <f t="shared" si="2318"/>
        <v>0</v>
      </c>
      <c r="DB1683" s="76">
        <f t="shared" si="2318"/>
        <v>0</v>
      </c>
      <c r="DC1683" s="76">
        <f t="shared" si="2318"/>
        <v>0</v>
      </c>
      <c r="DD1683" s="76">
        <f t="shared" si="2318"/>
        <v>0</v>
      </c>
      <c r="DE1683" s="76">
        <f t="shared" si="2318"/>
        <v>0</v>
      </c>
      <c r="DF1683" s="76">
        <f t="shared" si="2318"/>
        <v>0</v>
      </c>
      <c r="DG1683" s="76">
        <f t="shared" si="2318"/>
        <v>0</v>
      </c>
      <c r="DH1683" s="76">
        <f t="shared" si="2318"/>
        <v>0</v>
      </c>
      <c r="DI1683" s="76">
        <f t="shared" si="2318"/>
        <v>0</v>
      </c>
      <c r="DJ1683" s="76">
        <f t="shared" si="2318"/>
        <v>0</v>
      </c>
      <c r="DK1683" s="76">
        <f t="shared" si="2318"/>
        <v>0</v>
      </c>
      <c r="DL1683" s="76">
        <f t="shared" ref="DL1683" si="2319">DL1661</f>
        <v>0</v>
      </c>
    </row>
    <row r="1684" spans="1:116" x14ac:dyDescent="0.4">
      <c r="B1684" t="s">
        <v>332</v>
      </c>
      <c r="D1684" t="s">
        <v>774</v>
      </c>
      <c r="E1684" s="8" t="str">
        <f t="shared" ref="E1684" si="2320">ROW()&amp;" "&amp;D1684</f>
        <v>1684 SUBR-S</v>
      </c>
      <c r="G1684" s="241" t="str">
        <f>IFERROR(SUBSTITUTE(TRIM(MID(G1665, SEARCH("-", G1665) + 1, LEN(G1665))),":",""),"no unit")</f>
        <v>secondary revenue driven</v>
      </c>
      <c r="H1684" s="12"/>
      <c r="I1684" s="60"/>
      <c r="J1684" s="60"/>
      <c r="K1684" s="15"/>
      <c r="L1684" s="15"/>
      <c r="M1684" s="15"/>
      <c r="N1684" s="15"/>
      <c r="O1684" s="15"/>
      <c r="P1684" s="15"/>
      <c r="R1684" s="15"/>
      <c r="S1684" s="76"/>
      <c r="T1684" s="76"/>
      <c r="U1684" s="76"/>
      <c r="V1684" s="76"/>
      <c r="W1684" s="76"/>
      <c r="X1684" s="76"/>
      <c r="Y1684" s="76"/>
      <c r="Z1684" s="76"/>
      <c r="AA1684" s="76"/>
      <c r="AB1684" s="76"/>
      <c r="AC1684" s="76"/>
      <c r="AD1684" s="76"/>
      <c r="AE1684" s="76"/>
      <c r="AF1684" s="76"/>
      <c r="AG1684" s="76"/>
      <c r="AH1684" s="76"/>
      <c r="AI1684" s="76"/>
      <c r="AJ1684" s="76"/>
      <c r="AK1684" s="76"/>
      <c r="AL1684" s="76"/>
      <c r="AM1684" s="76"/>
      <c r="AN1684" s="76"/>
      <c r="AO1684" s="76"/>
      <c r="AP1684" s="76"/>
      <c r="AQ1684" s="76"/>
      <c r="AR1684" s="76"/>
      <c r="AS1684" s="76"/>
      <c r="AT1684" s="76"/>
      <c r="AU1684" s="76"/>
      <c r="AV1684" s="76"/>
      <c r="AW1684" s="76"/>
      <c r="AX1684" s="76"/>
      <c r="AY1684" s="76"/>
      <c r="AZ1684" s="76"/>
      <c r="BA1684" s="76"/>
      <c r="BB1684" s="76"/>
      <c r="BC1684" s="76"/>
      <c r="BD1684" s="76"/>
      <c r="BE1684" s="76"/>
      <c r="BF1684" s="76"/>
      <c r="BG1684" s="76"/>
      <c r="BH1684" s="76"/>
      <c r="BI1684" s="76"/>
      <c r="BJ1684" s="76"/>
      <c r="BK1684" s="76"/>
      <c r="BL1684" s="76"/>
      <c r="BM1684" s="76"/>
      <c r="BN1684" s="76"/>
      <c r="BO1684" s="76"/>
      <c r="BP1684" s="76"/>
      <c r="BQ1684" s="76"/>
      <c r="BR1684" s="76"/>
      <c r="BS1684" s="76"/>
      <c r="BT1684" s="76"/>
      <c r="BU1684" s="76"/>
      <c r="BV1684" s="76"/>
      <c r="BW1684" s="76"/>
      <c r="BX1684" s="76"/>
      <c r="BY1684" s="76"/>
      <c r="BZ1684" s="76"/>
      <c r="CA1684" s="76"/>
      <c r="CB1684" s="76"/>
      <c r="CC1684" s="76"/>
      <c r="CD1684" s="76"/>
      <c r="CE1684" s="76"/>
      <c r="CF1684" s="76"/>
      <c r="CG1684" s="76"/>
      <c r="CH1684" s="76"/>
      <c r="CI1684" s="76"/>
      <c r="CJ1684" s="76"/>
      <c r="CK1684" s="76"/>
      <c r="CL1684" s="76"/>
      <c r="CN1684" s="60"/>
      <c r="CO1684" s="76"/>
      <c r="CP1684" s="76"/>
      <c r="CQ1684" s="76"/>
      <c r="CR1684" s="76"/>
      <c r="CS1684" s="76"/>
      <c r="CT1684" s="76"/>
      <c r="CU1684" s="76"/>
      <c r="CV1684" s="76"/>
      <c r="CW1684" s="76"/>
      <c r="CX1684" s="76"/>
      <c r="CY1684" s="76"/>
      <c r="CZ1684" s="76"/>
      <c r="DA1684" s="76"/>
      <c r="DB1684" s="76"/>
      <c r="DC1684" s="76"/>
      <c r="DD1684" s="76"/>
      <c r="DE1684" s="76"/>
      <c r="DF1684" s="76"/>
      <c r="DG1684" s="76"/>
      <c r="DH1684" s="76"/>
      <c r="DI1684" s="76"/>
      <c r="DJ1684" s="76"/>
      <c r="DK1684" s="76"/>
      <c r="DL1684" s="76"/>
    </row>
    <row r="1685" spans="1:116" x14ac:dyDescent="0.4">
      <c r="B1685" t="s">
        <v>332</v>
      </c>
      <c r="D1685" t="s">
        <v>774</v>
      </c>
      <c r="E1685" s="8" t="str">
        <f t="shared" si="2297"/>
        <v>1685 SUBR-S</v>
      </c>
      <c r="G1685" s="8" t="str">
        <f t="shared" si="2304"/>
        <v>Secondary revenue driver</v>
      </c>
      <c r="H1685" s="12"/>
      <c r="I1685" s="60"/>
      <c r="J1685" s="60"/>
      <c r="K1685" s="15"/>
      <c r="L1685" s="15"/>
      <c r="M1685" s="15"/>
      <c r="N1685" s="15"/>
      <c r="O1685" s="15"/>
      <c r="P1685" s="15"/>
      <c r="R1685" s="15"/>
      <c r="S1685" s="203" t="str">
        <f>ADDRESS(ROW(S1677),COLUMN(S1677),2)</f>
        <v>S$1677</v>
      </c>
      <c r="T1685" s="203" t="str">
        <f t="shared" ref="T1685:CE1685" si="2321">ADDRESS(ROW(T1677),COLUMN(T1677),2)</f>
        <v>T$1677</v>
      </c>
      <c r="U1685" s="203" t="str">
        <f t="shared" si="2321"/>
        <v>U$1677</v>
      </c>
      <c r="V1685" s="203" t="str">
        <f t="shared" si="2321"/>
        <v>V$1677</v>
      </c>
      <c r="W1685" s="203" t="str">
        <f t="shared" si="2321"/>
        <v>W$1677</v>
      </c>
      <c r="X1685" s="203" t="str">
        <f t="shared" si="2321"/>
        <v>X$1677</v>
      </c>
      <c r="Y1685" s="203" t="str">
        <f t="shared" si="2321"/>
        <v>Y$1677</v>
      </c>
      <c r="Z1685" s="203" t="str">
        <f t="shared" si="2321"/>
        <v>Z$1677</v>
      </c>
      <c r="AA1685" s="203" t="str">
        <f t="shared" si="2321"/>
        <v>AA$1677</v>
      </c>
      <c r="AB1685" s="203" t="str">
        <f t="shared" si="2321"/>
        <v>AB$1677</v>
      </c>
      <c r="AC1685" s="203" t="str">
        <f t="shared" si="2321"/>
        <v>AC$1677</v>
      </c>
      <c r="AD1685" s="203" t="str">
        <f t="shared" si="2321"/>
        <v>AD$1677</v>
      </c>
      <c r="AE1685" s="203" t="str">
        <f t="shared" si="2321"/>
        <v>AE$1677</v>
      </c>
      <c r="AF1685" s="203" t="str">
        <f t="shared" si="2321"/>
        <v>AF$1677</v>
      </c>
      <c r="AG1685" s="203" t="str">
        <f t="shared" si="2321"/>
        <v>AG$1677</v>
      </c>
      <c r="AH1685" s="203" t="str">
        <f t="shared" si="2321"/>
        <v>AH$1677</v>
      </c>
      <c r="AI1685" s="203" t="str">
        <f t="shared" si="2321"/>
        <v>AI$1677</v>
      </c>
      <c r="AJ1685" s="203" t="str">
        <f t="shared" si="2321"/>
        <v>AJ$1677</v>
      </c>
      <c r="AK1685" s="203" t="str">
        <f t="shared" si="2321"/>
        <v>AK$1677</v>
      </c>
      <c r="AL1685" s="203" t="str">
        <f t="shared" si="2321"/>
        <v>AL$1677</v>
      </c>
      <c r="AM1685" s="203" t="str">
        <f t="shared" si="2321"/>
        <v>AM$1677</v>
      </c>
      <c r="AN1685" s="203" t="str">
        <f t="shared" si="2321"/>
        <v>AN$1677</v>
      </c>
      <c r="AO1685" s="203" t="str">
        <f t="shared" si="2321"/>
        <v>AO$1677</v>
      </c>
      <c r="AP1685" s="203" t="str">
        <f t="shared" si="2321"/>
        <v>AP$1677</v>
      </c>
      <c r="AQ1685" s="203" t="str">
        <f t="shared" si="2321"/>
        <v>AQ$1677</v>
      </c>
      <c r="AR1685" s="203" t="str">
        <f t="shared" si="2321"/>
        <v>AR$1677</v>
      </c>
      <c r="AS1685" s="203" t="str">
        <f t="shared" si="2321"/>
        <v>AS$1677</v>
      </c>
      <c r="AT1685" s="203" t="str">
        <f t="shared" si="2321"/>
        <v>AT$1677</v>
      </c>
      <c r="AU1685" s="203" t="str">
        <f t="shared" si="2321"/>
        <v>AU$1677</v>
      </c>
      <c r="AV1685" s="203" t="str">
        <f t="shared" si="2321"/>
        <v>AV$1677</v>
      </c>
      <c r="AW1685" s="203" t="str">
        <f t="shared" si="2321"/>
        <v>AW$1677</v>
      </c>
      <c r="AX1685" s="203" t="str">
        <f t="shared" si="2321"/>
        <v>AX$1677</v>
      </c>
      <c r="AY1685" s="203" t="str">
        <f t="shared" si="2321"/>
        <v>AY$1677</v>
      </c>
      <c r="AZ1685" s="203" t="str">
        <f t="shared" si="2321"/>
        <v>AZ$1677</v>
      </c>
      <c r="BA1685" s="203" t="str">
        <f t="shared" si="2321"/>
        <v>BA$1677</v>
      </c>
      <c r="BB1685" s="203" t="str">
        <f t="shared" si="2321"/>
        <v>BB$1677</v>
      </c>
      <c r="BC1685" s="203" t="str">
        <f t="shared" si="2321"/>
        <v>BC$1677</v>
      </c>
      <c r="BD1685" s="203" t="str">
        <f t="shared" si="2321"/>
        <v>BD$1677</v>
      </c>
      <c r="BE1685" s="203" t="str">
        <f t="shared" si="2321"/>
        <v>BE$1677</v>
      </c>
      <c r="BF1685" s="203" t="str">
        <f t="shared" si="2321"/>
        <v>BF$1677</v>
      </c>
      <c r="BG1685" s="203" t="str">
        <f t="shared" si="2321"/>
        <v>BG$1677</v>
      </c>
      <c r="BH1685" s="203" t="str">
        <f t="shared" si="2321"/>
        <v>BH$1677</v>
      </c>
      <c r="BI1685" s="203" t="str">
        <f t="shared" si="2321"/>
        <v>BI$1677</v>
      </c>
      <c r="BJ1685" s="203" t="str">
        <f t="shared" si="2321"/>
        <v>BJ$1677</v>
      </c>
      <c r="BK1685" s="203" t="str">
        <f t="shared" si="2321"/>
        <v>BK$1677</v>
      </c>
      <c r="BL1685" s="203" t="str">
        <f t="shared" si="2321"/>
        <v>BL$1677</v>
      </c>
      <c r="BM1685" s="203" t="str">
        <f t="shared" si="2321"/>
        <v>BM$1677</v>
      </c>
      <c r="BN1685" s="203" t="str">
        <f t="shared" si="2321"/>
        <v>BN$1677</v>
      </c>
      <c r="BO1685" s="203" t="str">
        <f t="shared" si="2321"/>
        <v>BO$1677</v>
      </c>
      <c r="BP1685" s="203" t="str">
        <f t="shared" si="2321"/>
        <v>BP$1677</v>
      </c>
      <c r="BQ1685" s="203" t="str">
        <f t="shared" si="2321"/>
        <v>BQ$1677</v>
      </c>
      <c r="BR1685" s="203" t="str">
        <f t="shared" si="2321"/>
        <v>BR$1677</v>
      </c>
      <c r="BS1685" s="203" t="str">
        <f t="shared" si="2321"/>
        <v>BS$1677</v>
      </c>
      <c r="BT1685" s="203" t="str">
        <f t="shared" si="2321"/>
        <v>BT$1677</v>
      </c>
      <c r="BU1685" s="203" t="str">
        <f t="shared" si="2321"/>
        <v>BU$1677</v>
      </c>
      <c r="BV1685" s="203" t="str">
        <f t="shared" si="2321"/>
        <v>BV$1677</v>
      </c>
      <c r="BW1685" s="203" t="str">
        <f t="shared" si="2321"/>
        <v>BW$1677</v>
      </c>
      <c r="BX1685" s="203" t="str">
        <f t="shared" si="2321"/>
        <v>BX$1677</v>
      </c>
      <c r="BY1685" s="203" t="str">
        <f t="shared" si="2321"/>
        <v>BY$1677</v>
      </c>
      <c r="BZ1685" s="203" t="str">
        <f t="shared" si="2321"/>
        <v>BZ$1677</v>
      </c>
      <c r="CA1685" s="203" t="str">
        <f t="shared" si="2321"/>
        <v>CA$1677</v>
      </c>
      <c r="CB1685" s="203" t="str">
        <f t="shared" si="2321"/>
        <v>CB$1677</v>
      </c>
      <c r="CC1685" s="203" t="str">
        <f t="shared" si="2321"/>
        <v>CC$1677</v>
      </c>
      <c r="CD1685" s="203" t="str">
        <f t="shared" si="2321"/>
        <v>CD$1677</v>
      </c>
      <c r="CE1685" s="203" t="str">
        <f t="shared" si="2321"/>
        <v>CE$1677</v>
      </c>
      <c r="CF1685" s="203" t="str">
        <f t="shared" ref="CF1685:CL1685" si="2322">ADDRESS(ROW(CF1677),COLUMN(CF1677),2)</f>
        <v>CF$1677</v>
      </c>
      <c r="CG1685" s="203" t="str">
        <f t="shared" si="2322"/>
        <v>CG$1677</v>
      </c>
      <c r="CH1685" s="203" t="str">
        <f t="shared" si="2322"/>
        <v>CH$1677</v>
      </c>
      <c r="CI1685" s="203" t="str">
        <f t="shared" si="2322"/>
        <v>CI$1677</v>
      </c>
      <c r="CJ1685" s="203" t="str">
        <f t="shared" si="2322"/>
        <v>CJ$1677</v>
      </c>
      <c r="CK1685" s="203" t="str">
        <f t="shared" si="2322"/>
        <v>CK$1677</v>
      </c>
      <c r="CL1685" s="203" t="str">
        <f t="shared" si="2322"/>
        <v>CL$1677</v>
      </c>
      <c r="CN1685" s="60"/>
      <c r="CO1685" s="203" t="str">
        <f t="shared" ref="CO1685:DK1685" si="2323">ADDRESS(ROW(CO1677),COLUMN(CO1677),2)</f>
        <v>CO$1677</v>
      </c>
      <c r="CP1685" s="203" t="str">
        <f t="shared" si="2323"/>
        <v>CP$1677</v>
      </c>
      <c r="CQ1685" s="203" t="str">
        <f t="shared" si="2323"/>
        <v>CQ$1677</v>
      </c>
      <c r="CR1685" s="203" t="str">
        <f t="shared" si="2323"/>
        <v>CR$1677</v>
      </c>
      <c r="CS1685" s="203" t="str">
        <f t="shared" si="2323"/>
        <v>CS$1677</v>
      </c>
      <c r="CT1685" s="203" t="str">
        <f t="shared" si="2323"/>
        <v>CT$1677</v>
      </c>
      <c r="CU1685" s="203" t="str">
        <f t="shared" si="2323"/>
        <v>CU$1677</v>
      </c>
      <c r="CV1685" s="203" t="str">
        <f t="shared" si="2323"/>
        <v>CV$1677</v>
      </c>
      <c r="CW1685" s="203" t="str">
        <f t="shared" si="2323"/>
        <v>CW$1677</v>
      </c>
      <c r="CX1685" s="203" t="str">
        <f t="shared" si="2323"/>
        <v>CX$1677</v>
      </c>
      <c r="CY1685" s="203" t="str">
        <f t="shared" si="2323"/>
        <v>CY$1677</v>
      </c>
      <c r="CZ1685" s="203" t="str">
        <f t="shared" si="2323"/>
        <v>CZ$1677</v>
      </c>
      <c r="DA1685" s="203" t="str">
        <f t="shared" si="2323"/>
        <v>DA$1677</v>
      </c>
      <c r="DB1685" s="203" t="str">
        <f t="shared" si="2323"/>
        <v>DB$1677</v>
      </c>
      <c r="DC1685" s="203" t="str">
        <f t="shared" si="2323"/>
        <v>DC$1677</v>
      </c>
      <c r="DD1685" s="203" t="str">
        <f t="shared" si="2323"/>
        <v>DD$1677</v>
      </c>
      <c r="DE1685" s="203" t="str">
        <f t="shared" si="2323"/>
        <v>DE$1677</v>
      </c>
      <c r="DF1685" s="203" t="str">
        <f t="shared" si="2323"/>
        <v>DF$1677</v>
      </c>
      <c r="DG1685" s="203" t="str">
        <f t="shared" si="2323"/>
        <v>DG$1677</v>
      </c>
      <c r="DH1685" s="203" t="str">
        <f t="shared" si="2323"/>
        <v>DH$1677</v>
      </c>
      <c r="DI1685" s="203" t="str">
        <f t="shared" si="2323"/>
        <v>DI$1677</v>
      </c>
      <c r="DJ1685" s="203" t="str">
        <f t="shared" si="2323"/>
        <v>DJ$1677</v>
      </c>
      <c r="DK1685" s="203" t="str">
        <f t="shared" si="2323"/>
        <v>DK$1677</v>
      </c>
      <c r="DL1685" s="203" t="str">
        <f t="shared" ref="DL1685" si="2324">ADDRESS(ROW(DL1677),COLUMN(DL1677),2)</f>
        <v>DL$1677</v>
      </c>
    </row>
    <row r="1686" spans="1:116" x14ac:dyDescent="0.4">
      <c r="B1686" t="s">
        <v>332</v>
      </c>
      <c r="D1686" t="s">
        <v>774</v>
      </c>
      <c r="E1686" s="8" t="str">
        <f t="shared" si="2297"/>
        <v>1686 SUBR-S</v>
      </c>
      <c r="G1686" s="8" t="str">
        <f t="shared" si="2304"/>
        <v>Secondary volume driver</v>
      </c>
      <c r="H1686" s="12"/>
      <c r="I1686" s="60"/>
      <c r="J1686" s="60"/>
      <c r="K1686" s="15"/>
      <c r="L1686" s="15"/>
      <c r="M1686" s="15"/>
      <c r="N1686" s="15"/>
      <c r="O1686" s="15"/>
      <c r="P1686" s="15"/>
      <c r="R1686" s="15"/>
      <c r="S1686" s="203" t="str">
        <f>ADDRESS(ROW(S1672),COLUMN(S1672),2)</f>
        <v>S$1672</v>
      </c>
      <c r="T1686" s="203" t="str">
        <f t="shared" ref="T1686:CE1686" si="2325">ADDRESS(ROW(T1672),COLUMN(T1672),2)</f>
        <v>T$1672</v>
      </c>
      <c r="U1686" s="203" t="str">
        <f t="shared" si="2325"/>
        <v>U$1672</v>
      </c>
      <c r="V1686" s="203" t="str">
        <f t="shared" si="2325"/>
        <v>V$1672</v>
      </c>
      <c r="W1686" s="203" t="str">
        <f t="shared" si="2325"/>
        <v>W$1672</v>
      </c>
      <c r="X1686" s="203" t="str">
        <f t="shared" si="2325"/>
        <v>X$1672</v>
      </c>
      <c r="Y1686" s="203" t="str">
        <f t="shared" si="2325"/>
        <v>Y$1672</v>
      </c>
      <c r="Z1686" s="203" t="str">
        <f t="shared" si="2325"/>
        <v>Z$1672</v>
      </c>
      <c r="AA1686" s="203" t="str">
        <f t="shared" si="2325"/>
        <v>AA$1672</v>
      </c>
      <c r="AB1686" s="203" t="str">
        <f t="shared" si="2325"/>
        <v>AB$1672</v>
      </c>
      <c r="AC1686" s="203" t="str">
        <f t="shared" si="2325"/>
        <v>AC$1672</v>
      </c>
      <c r="AD1686" s="203" t="str">
        <f t="shared" si="2325"/>
        <v>AD$1672</v>
      </c>
      <c r="AE1686" s="203" t="str">
        <f t="shared" si="2325"/>
        <v>AE$1672</v>
      </c>
      <c r="AF1686" s="203" t="str">
        <f t="shared" si="2325"/>
        <v>AF$1672</v>
      </c>
      <c r="AG1686" s="203" t="str">
        <f t="shared" si="2325"/>
        <v>AG$1672</v>
      </c>
      <c r="AH1686" s="203" t="str">
        <f t="shared" si="2325"/>
        <v>AH$1672</v>
      </c>
      <c r="AI1686" s="203" t="str">
        <f t="shared" si="2325"/>
        <v>AI$1672</v>
      </c>
      <c r="AJ1686" s="203" t="str">
        <f t="shared" si="2325"/>
        <v>AJ$1672</v>
      </c>
      <c r="AK1686" s="203" t="str">
        <f t="shared" si="2325"/>
        <v>AK$1672</v>
      </c>
      <c r="AL1686" s="203" t="str">
        <f t="shared" si="2325"/>
        <v>AL$1672</v>
      </c>
      <c r="AM1686" s="203" t="str">
        <f t="shared" si="2325"/>
        <v>AM$1672</v>
      </c>
      <c r="AN1686" s="203" t="str">
        <f t="shared" si="2325"/>
        <v>AN$1672</v>
      </c>
      <c r="AO1686" s="203" t="str">
        <f t="shared" si="2325"/>
        <v>AO$1672</v>
      </c>
      <c r="AP1686" s="203" t="str">
        <f t="shared" si="2325"/>
        <v>AP$1672</v>
      </c>
      <c r="AQ1686" s="203" t="str">
        <f t="shared" si="2325"/>
        <v>AQ$1672</v>
      </c>
      <c r="AR1686" s="203" t="str">
        <f t="shared" si="2325"/>
        <v>AR$1672</v>
      </c>
      <c r="AS1686" s="203" t="str">
        <f t="shared" si="2325"/>
        <v>AS$1672</v>
      </c>
      <c r="AT1686" s="203" t="str">
        <f t="shared" si="2325"/>
        <v>AT$1672</v>
      </c>
      <c r="AU1686" s="203" t="str">
        <f t="shared" si="2325"/>
        <v>AU$1672</v>
      </c>
      <c r="AV1686" s="203" t="str">
        <f t="shared" si="2325"/>
        <v>AV$1672</v>
      </c>
      <c r="AW1686" s="203" t="str">
        <f t="shared" si="2325"/>
        <v>AW$1672</v>
      </c>
      <c r="AX1686" s="203" t="str">
        <f t="shared" si="2325"/>
        <v>AX$1672</v>
      </c>
      <c r="AY1686" s="203" t="str">
        <f t="shared" si="2325"/>
        <v>AY$1672</v>
      </c>
      <c r="AZ1686" s="203" t="str">
        <f t="shared" si="2325"/>
        <v>AZ$1672</v>
      </c>
      <c r="BA1686" s="203" t="str">
        <f t="shared" si="2325"/>
        <v>BA$1672</v>
      </c>
      <c r="BB1686" s="203" t="str">
        <f t="shared" si="2325"/>
        <v>BB$1672</v>
      </c>
      <c r="BC1686" s="203" t="str">
        <f t="shared" si="2325"/>
        <v>BC$1672</v>
      </c>
      <c r="BD1686" s="203" t="str">
        <f t="shared" si="2325"/>
        <v>BD$1672</v>
      </c>
      <c r="BE1686" s="203" t="str">
        <f t="shared" si="2325"/>
        <v>BE$1672</v>
      </c>
      <c r="BF1686" s="203" t="str">
        <f t="shared" si="2325"/>
        <v>BF$1672</v>
      </c>
      <c r="BG1686" s="203" t="str">
        <f t="shared" si="2325"/>
        <v>BG$1672</v>
      </c>
      <c r="BH1686" s="203" t="str">
        <f t="shared" si="2325"/>
        <v>BH$1672</v>
      </c>
      <c r="BI1686" s="203" t="str">
        <f t="shared" si="2325"/>
        <v>BI$1672</v>
      </c>
      <c r="BJ1686" s="203" t="str">
        <f t="shared" si="2325"/>
        <v>BJ$1672</v>
      </c>
      <c r="BK1686" s="203" t="str">
        <f t="shared" si="2325"/>
        <v>BK$1672</v>
      </c>
      <c r="BL1686" s="203" t="str">
        <f t="shared" si="2325"/>
        <v>BL$1672</v>
      </c>
      <c r="BM1686" s="203" t="str">
        <f t="shared" si="2325"/>
        <v>BM$1672</v>
      </c>
      <c r="BN1686" s="203" t="str">
        <f t="shared" si="2325"/>
        <v>BN$1672</v>
      </c>
      <c r="BO1686" s="203" t="str">
        <f t="shared" si="2325"/>
        <v>BO$1672</v>
      </c>
      <c r="BP1686" s="203" t="str">
        <f t="shared" si="2325"/>
        <v>BP$1672</v>
      </c>
      <c r="BQ1686" s="203" t="str">
        <f t="shared" si="2325"/>
        <v>BQ$1672</v>
      </c>
      <c r="BR1686" s="203" t="str">
        <f t="shared" si="2325"/>
        <v>BR$1672</v>
      </c>
      <c r="BS1686" s="203" t="str">
        <f t="shared" si="2325"/>
        <v>BS$1672</v>
      </c>
      <c r="BT1686" s="203" t="str">
        <f t="shared" si="2325"/>
        <v>BT$1672</v>
      </c>
      <c r="BU1686" s="203" t="str">
        <f t="shared" si="2325"/>
        <v>BU$1672</v>
      </c>
      <c r="BV1686" s="203" t="str">
        <f t="shared" si="2325"/>
        <v>BV$1672</v>
      </c>
      <c r="BW1686" s="203" t="str">
        <f t="shared" si="2325"/>
        <v>BW$1672</v>
      </c>
      <c r="BX1686" s="203" t="str">
        <f t="shared" si="2325"/>
        <v>BX$1672</v>
      </c>
      <c r="BY1686" s="203" t="str">
        <f t="shared" si="2325"/>
        <v>BY$1672</v>
      </c>
      <c r="BZ1686" s="203" t="str">
        <f t="shared" si="2325"/>
        <v>BZ$1672</v>
      </c>
      <c r="CA1686" s="203" t="str">
        <f t="shared" si="2325"/>
        <v>CA$1672</v>
      </c>
      <c r="CB1686" s="203" t="str">
        <f t="shared" si="2325"/>
        <v>CB$1672</v>
      </c>
      <c r="CC1686" s="203" t="str">
        <f t="shared" si="2325"/>
        <v>CC$1672</v>
      </c>
      <c r="CD1686" s="203" t="str">
        <f t="shared" si="2325"/>
        <v>CD$1672</v>
      </c>
      <c r="CE1686" s="203" t="str">
        <f t="shared" si="2325"/>
        <v>CE$1672</v>
      </c>
      <c r="CF1686" s="203" t="str">
        <f t="shared" ref="CF1686:CL1686" si="2326">ADDRESS(ROW(CF1672),COLUMN(CF1672),2)</f>
        <v>CF$1672</v>
      </c>
      <c r="CG1686" s="203" t="str">
        <f t="shared" si="2326"/>
        <v>CG$1672</v>
      </c>
      <c r="CH1686" s="203" t="str">
        <f t="shared" si="2326"/>
        <v>CH$1672</v>
      </c>
      <c r="CI1686" s="203" t="str">
        <f t="shared" si="2326"/>
        <v>CI$1672</v>
      </c>
      <c r="CJ1686" s="203" t="str">
        <f t="shared" si="2326"/>
        <v>CJ$1672</v>
      </c>
      <c r="CK1686" s="203" t="str">
        <f t="shared" si="2326"/>
        <v>CK$1672</v>
      </c>
      <c r="CL1686" s="203" t="str">
        <f t="shared" si="2326"/>
        <v>CL$1672</v>
      </c>
      <c r="CN1686" s="60"/>
      <c r="CO1686" s="203" t="str">
        <f t="shared" ref="CO1686:DK1686" si="2327">ADDRESS(ROW(CO1672),COLUMN(CO1672),2)</f>
        <v>CO$1672</v>
      </c>
      <c r="CP1686" s="203" t="str">
        <f t="shared" si="2327"/>
        <v>CP$1672</v>
      </c>
      <c r="CQ1686" s="203" t="str">
        <f t="shared" si="2327"/>
        <v>CQ$1672</v>
      </c>
      <c r="CR1686" s="203" t="str">
        <f t="shared" si="2327"/>
        <v>CR$1672</v>
      </c>
      <c r="CS1686" s="203" t="str">
        <f t="shared" si="2327"/>
        <v>CS$1672</v>
      </c>
      <c r="CT1686" s="203" t="str">
        <f t="shared" si="2327"/>
        <v>CT$1672</v>
      </c>
      <c r="CU1686" s="203" t="str">
        <f t="shared" si="2327"/>
        <v>CU$1672</v>
      </c>
      <c r="CV1686" s="203" t="str">
        <f t="shared" si="2327"/>
        <v>CV$1672</v>
      </c>
      <c r="CW1686" s="203" t="str">
        <f t="shared" si="2327"/>
        <v>CW$1672</v>
      </c>
      <c r="CX1686" s="203" t="str">
        <f t="shared" si="2327"/>
        <v>CX$1672</v>
      </c>
      <c r="CY1686" s="203" t="str">
        <f t="shared" si="2327"/>
        <v>CY$1672</v>
      </c>
      <c r="CZ1686" s="203" t="str">
        <f t="shared" si="2327"/>
        <v>CZ$1672</v>
      </c>
      <c r="DA1686" s="203" t="str">
        <f t="shared" si="2327"/>
        <v>DA$1672</v>
      </c>
      <c r="DB1686" s="203" t="str">
        <f t="shared" si="2327"/>
        <v>DB$1672</v>
      </c>
      <c r="DC1686" s="203" t="str">
        <f t="shared" si="2327"/>
        <v>DC$1672</v>
      </c>
      <c r="DD1686" s="203" t="str">
        <f t="shared" si="2327"/>
        <v>DD$1672</v>
      </c>
      <c r="DE1686" s="203" t="str">
        <f t="shared" si="2327"/>
        <v>DE$1672</v>
      </c>
      <c r="DF1686" s="203" t="str">
        <f t="shared" si="2327"/>
        <v>DF$1672</v>
      </c>
      <c r="DG1686" s="203" t="str">
        <f t="shared" si="2327"/>
        <v>DG$1672</v>
      </c>
      <c r="DH1686" s="203" t="str">
        <f t="shared" si="2327"/>
        <v>DH$1672</v>
      </c>
      <c r="DI1686" s="203" t="str">
        <f t="shared" si="2327"/>
        <v>DI$1672</v>
      </c>
      <c r="DJ1686" s="203" t="str">
        <f t="shared" si="2327"/>
        <v>DJ$1672</v>
      </c>
      <c r="DK1686" s="203" t="str">
        <f t="shared" si="2327"/>
        <v>DK$1672</v>
      </c>
      <c r="DL1686" s="203" t="str">
        <f t="shared" ref="DL1686" si="2328">ADDRESS(ROW(DL1672),COLUMN(DL1672),2)</f>
        <v>DL$1672</v>
      </c>
    </row>
    <row r="1687" spans="1:116" x14ac:dyDescent="0.4">
      <c r="CO1687" s="8"/>
      <c r="CP1687" s="8"/>
      <c r="CQ1687" s="8"/>
      <c r="CR1687" s="8"/>
      <c r="CS1687" s="8"/>
      <c r="CT1687" s="8"/>
      <c r="CU1687" s="8"/>
      <c r="CV1687" s="8"/>
      <c r="CW1687" s="8"/>
      <c r="CX1687" s="8"/>
      <c r="CY1687" s="8"/>
      <c r="CZ1687" s="8"/>
      <c r="DA1687" s="8"/>
      <c r="DB1687" s="8"/>
      <c r="DC1687" s="8"/>
      <c r="DD1687" s="8"/>
      <c r="DE1687" s="8"/>
      <c r="DF1687" s="8"/>
      <c r="DG1687" s="8"/>
      <c r="DH1687" s="8"/>
      <c r="DI1687" s="8"/>
      <c r="DJ1687" s="8"/>
      <c r="DK1687" s="8"/>
      <c r="DL1687" s="8"/>
    </row>
    <row r="1688" spans="1:116" x14ac:dyDescent="0.4">
      <c r="A1688" s="174"/>
      <c r="E1688" s="8"/>
      <c r="G1688" s="175" t="s">
        <v>490</v>
      </c>
      <c r="H1688" s="174"/>
      <c r="I1688" s="176"/>
      <c r="J1688" s="176"/>
      <c r="K1688" s="197"/>
      <c r="L1688" s="197"/>
      <c r="M1688" s="197"/>
      <c r="N1688" s="197"/>
      <c r="O1688" s="197"/>
      <c r="P1688" s="197"/>
      <c r="R1688" s="198"/>
      <c r="S1688" s="174"/>
      <c r="T1688" s="174"/>
      <c r="U1688" s="174"/>
      <c r="V1688" s="174"/>
      <c r="W1688" s="174"/>
      <c r="X1688" s="174"/>
      <c r="Y1688" s="174"/>
      <c r="Z1688" s="174"/>
      <c r="AA1688" s="174"/>
      <c r="AB1688" s="174"/>
      <c r="AC1688" s="174"/>
      <c r="AD1688" s="174"/>
      <c r="AE1688" s="174"/>
      <c r="AF1688" s="174"/>
      <c r="AG1688" s="174"/>
      <c r="AH1688" s="174"/>
      <c r="AI1688" s="174"/>
      <c r="AJ1688" s="174"/>
      <c r="AK1688" s="174"/>
      <c r="AL1688" s="174"/>
      <c r="AM1688" s="174"/>
      <c r="AN1688" s="174"/>
      <c r="AO1688" s="174"/>
      <c r="AP1688" s="174"/>
      <c r="AQ1688" s="174"/>
      <c r="AR1688" s="174"/>
      <c r="AS1688" s="174"/>
      <c r="AT1688" s="174"/>
      <c r="AU1688" s="174"/>
      <c r="AV1688" s="174"/>
      <c r="AW1688" s="174"/>
      <c r="AX1688" s="174"/>
      <c r="AY1688" s="174"/>
      <c r="AZ1688" s="174"/>
      <c r="BA1688" s="174"/>
      <c r="BB1688" s="174"/>
      <c r="BC1688" s="174"/>
      <c r="BD1688" s="174"/>
      <c r="BE1688" s="174"/>
      <c r="BF1688" s="174"/>
      <c r="BG1688" s="174"/>
      <c r="BH1688" s="174"/>
      <c r="BI1688" s="174"/>
      <c r="BJ1688" s="174"/>
      <c r="BK1688" s="174"/>
      <c r="BL1688" s="174"/>
      <c r="BM1688" s="174"/>
      <c r="BN1688" s="174"/>
      <c r="BO1688" s="174"/>
      <c r="BP1688" s="174"/>
      <c r="BQ1688" s="174"/>
      <c r="BR1688" s="174"/>
      <c r="BS1688" s="174"/>
      <c r="BT1688" s="174"/>
      <c r="BU1688" s="174"/>
      <c r="BV1688" s="174"/>
      <c r="BW1688" s="174"/>
      <c r="BX1688" s="174"/>
      <c r="BY1688" s="174"/>
      <c r="BZ1688" s="174"/>
      <c r="CA1688" s="174"/>
      <c r="CB1688" s="174"/>
      <c r="CC1688" s="174"/>
      <c r="CD1688" s="174"/>
      <c r="CE1688" s="174"/>
      <c r="CF1688" s="174"/>
      <c r="CG1688" s="174"/>
      <c r="CH1688" s="174"/>
      <c r="CI1688" s="174"/>
      <c r="CJ1688" s="174"/>
      <c r="CK1688" s="174"/>
      <c r="CL1688" s="174"/>
      <c r="CN1688" s="176"/>
      <c r="CO1688" s="174"/>
      <c r="CP1688" s="174"/>
      <c r="CQ1688" s="174"/>
      <c r="CR1688" s="174"/>
      <c r="CS1688" s="174"/>
      <c r="CT1688" s="174"/>
      <c r="CU1688" s="174"/>
      <c r="CV1688" s="174"/>
      <c r="CW1688" s="174"/>
      <c r="CX1688" s="174"/>
      <c r="CY1688" s="174"/>
      <c r="CZ1688" s="174"/>
      <c r="DA1688" s="174"/>
      <c r="DB1688" s="174"/>
      <c r="DC1688" s="174"/>
      <c r="DD1688" s="174"/>
      <c r="DE1688" s="174"/>
      <c r="DF1688" s="174"/>
      <c r="DG1688" s="174"/>
      <c r="DH1688" s="174"/>
      <c r="DI1688" s="174"/>
      <c r="DJ1688" s="174"/>
      <c r="DK1688" s="174"/>
      <c r="DL1688" s="174"/>
    </row>
    <row r="1689" spans="1:116" x14ac:dyDescent="0.4">
      <c r="A1689" s="174"/>
      <c r="E1689" s="8"/>
      <c r="G1689" s="175" t="s">
        <v>492</v>
      </c>
      <c r="H1689" s="174"/>
      <c r="I1689" s="176"/>
      <c r="J1689" s="176"/>
      <c r="K1689" s="197"/>
      <c r="L1689" s="197"/>
      <c r="M1689" s="197"/>
      <c r="N1689" s="197"/>
      <c r="O1689" s="197"/>
      <c r="P1689" s="197"/>
      <c r="R1689" s="198"/>
      <c r="S1689" s="174"/>
      <c r="T1689" s="174"/>
      <c r="U1689" s="174"/>
      <c r="V1689" s="174"/>
      <c r="W1689" s="174"/>
      <c r="X1689" s="174"/>
      <c r="Y1689" s="174"/>
      <c r="Z1689" s="174"/>
      <c r="AA1689" s="174"/>
      <c r="AB1689" s="174"/>
      <c r="AC1689" s="174"/>
      <c r="AD1689" s="174"/>
      <c r="AE1689" s="174"/>
      <c r="AF1689" s="174"/>
      <c r="AG1689" s="174"/>
      <c r="AH1689" s="174"/>
      <c r="AI1689" s="174"/>
      <c r="AJ1689" s="174"/>
      <c r="AK1689" s="174"/>
      <c r="AL1689" s="174"/>
      <c r="AM1689" s="174"/>
      <c r="AN1689" s="174"/>
      <c r="AO1689" s="174"/>
      <c r="AP1689" s="174"/>
      <c r="AQ1689" s="174"/>
      <c r="AR1689" s="174"/>
      <c r="AS1689" s="174"/>
      <c r="AT1689" s="174"/>
      <c r="AU1689" s="174"/>
      <c r="AV1689" s="174"/>
      <c r="AW1689" s="174"/>
      <c r="AX1689" s="174"/>
      <c r="AY1689" s="174"/>
      <c r="AZ1689" s="174"/>
      <c r="BA1689" s="174"/>
      <c r="BB1689" s="174"/>
      <c r="BC1689" s="174"/>
      <c r="BD1689" s="174"/>
      <c r="BE1689" s="174"/>
      <c r="BF1689" s="174"/>
      <c r="BG1689" s="174"/>
      <c r="BH1689" s="174"/>
      <c r="BI1689" s="174"/>
      <c r="BJ1689" s="174"/>
      <c r="BK1689" s="174"/>
      <c r="BL1689" s="174"/>
      <c r="BM1689" s="174"/>
      <c r="BN1689" s="174"/>
      <c r="BO1689" s="174"/>
      <c r="BP1689" s="174"/>
      <c r="BQ1689" s="174"/>
      <c r="BR1689" s="174"/>
      <c r="BS1689" s="174"/>
      <c r="BT1689" s="174"/>
      <c r="BU1689" s="174"/>
      <c r="BV1689" s="174"/>
      <c r="BW1689" s="174"/>
      <c r="BX1689" s="174"/>
      <c r="BY1689" s="174"/>
      <c r="BZ1689" s="174"/>
      <c r="CA1689" s="174"/>
      <c r="CB1689" s="174"/>
      <c r="CC1689" s="174"/>
      <c r="CD1689" s="174"/>
      <c r="CE1689" s="174"/>
      <c r="CF1689" s="174"/>
      <c r="CG1689" s="174"/>
      <c r="CH1689" s="174"/>
      <c r="CI1689" s="174"/>
      <c r="CJ1689" s="174"/>
      <c r="CK1689" s="174"/>
      <c r="CL1689" s="174"/>
      <c r="CN1689" s="176"/>
      <c r="CO1689" s="174"/>
      <c r="CP1689" s="174"/>
      <c r="CQ1689" s="174"/>
      <c r="CR1689" s="174"/>
      <c r="CS1689" s="174"/>
      <c r="CT1689" s="174"/>
      <c r="CU1689" s="174"/>
      <c r="CV1689" s="174"/>
      <c r="CW1689" s="174"/>
      <c r="CX1689" s="174"/>
      <c r="CY1689" s="174"/>
      <c r="CZ1689" s="174"/>
      <c r="DA1689" s="174"/>
      <c r="DB1689" s="174"/>
      <c r="DC1689" s="174"/>
      <c r="DD1689" s="174"/>
      <c r="DE1689" s="174"/>
      <c r="DF1689" s="174"/>
      <c r="DG1689" s="174"/>
      <c r="DH1689" s="174"/>
      <c r="DI1689" s="174"/>
      <c r="DJ1689" s="174"/>
      <c r="DK1689" s="174"/>
      <c r="DL1689" s="174"/>
    </row>
    <row r="1690" spans="1:116" x14ac:dyDescent="0.4">
      <c r="A1690" s="174"/>
      <c r="E1690" s="8"/>
      <c r="G1690" s="175" t="s">
        <v>461</v>
      </c>
      <c r="H1690" s="174"/>
      <c r="I1690" s="176"/>
      <c r="J1690" s="176"/>
      <c r="K1690" s="197"/>
      <c r="L1690" s="197"/>
      <c r="M1690" s="197"/>
      <c r="N1690" s="197"/>
      <c r="O1690" s="197"/>
      <c r="P1690" s="197"/>
      <c r="R1690" s="198"/>
      <c r="S1690" s="199" t="str">
        <f t="shared" ref="S1690:AX1690" si="2329">S$20</f>
        <v>S$16</v>
      </c>
      <c r="T1690" s="199" t="str">
        <f t="shared" si="2329"/>
        <v>T$16</v>
      </c>
      <c r="U1690" s="199" t="str">
        <f t="shared" si="2329"/>
        <v>U$16</v>
      </c>
      <c r="V1690" s="199" t="str">
        <f t="shared" si="2329"/>
        <v>V$16</v>
      </c>
      <c r="W1690" s="199" t="str">
        <f t="shared" si="2329"/>
        <v>W$16</v>
      </c>
      <c r="X1690" s="199" t="str">
        <f t="shared" si="2329"/>
        <v>X$16</v>
      </c>
      <c r="Y1690" s="199" t="str">
        <f t="shared" si="2329"/>
        <v>Y$16</v>
      </c>
      <c r="Z1690" s="199" t="str">
        <f t="shared" si="2329"/>
        <v>Z$16</v>
      </c>
      <c r="AA1690" s="199" t="str">
        <f t="shared" si="2329"/>
        <v>AA$16</v>
      </c>
      <c r="AB1690" s="199" t="str">
        <f t="shared" si="2329"/>
        <v>AB$16</v>
      </c>
      <c r="AC1690" s="199" t="str">
        <f t="shared" si="2329"/>
        <v>AC$16</v>
      </c>
      <c r="AD1690" s="199" t="str">
        <f t="shared" si="2329"/>
        <v>AD$16</v>
      </c>
      <c r="AE1690" s="199" t="str">
        <f t="shared" si="2329"/>
        <v>AE$16</v>
      </c>
      <c r="AF1690" s="199" t="str">
        <f t="shared" si="2329"/>
        <v>AF$16</v>
      </c>
      <c r="AG1690" s="199" t="str">
        <f t="shared" si="2329"/>
        <v>AG$16</v>
      </c>
      <c r="AH1690" s="199" t="str">
        <f t="shared" si="2329"/>
        <v>AH$16</v>
      </c>
      <c r="AI1690" s="199" t="str">
        <f t="shared" si="2329"/>
        <v>AI$16</v>
      </c>
      <c r="AJ1690" s="199" t="str">
        <f t="shared" si="2329"/>
        <v>AJ$16</v>
      </c>
      <c r="AK1690" s="199" t="str">
        <f t="shared" si="2329"/>
        <v>AK$16</v>
      </c>
      <c r="AL1690" s="199" t="str">
        <f t="shared" si="2329"/>
        <v>AL$16</v>
      </c>
      <c r="AM1690" s="199" t="str">
        <f t="shared" si="2329"/>
        <v>AM$16</v>
      </c>
      <c r="AN1690" s="199" t="str">
        <f t="shared" si="2329"/>
        <v>AN$16</v>
      </c>
      <c r="AO1690" s="199" t="str">
        <f t="shared" si="2329"/>
        <v>AO$16</v>
      </c>
      <c r="AP1690" s="199" t="str">
        <f t="shared" si="2329"/>
        <v>AP$16</v>
      </c>
      <c r="AQ1690" s="199" t="str">
        <f t="shared" si="2329"/>
        <v>AQ$16</v>
      </c>
      <c r="AR1690" s="199" t="str">
        <f t="shared" si="2329"/>
        <v>AR$16</v>
      </c>
      <c r="AS1690" s="199" t="str">
        <f t="shared" si="2329"/>
        <v>AS$16</v>
      </c>
      <c r="AT1690" s="199" t="str">
        <f t="shared" si="2329"/>
        <v>AT$16</v>
      </c>
      <c r="AU1690" s="199" t="str">
        <f t="shared" si="2329"/>
        <v>AU$16</v>
      </c>
      <c r="AV1690" s="199" t="str">
        <f t="shared" si="2329"/>
        <v>AV$16</v>
      </c>
      <c r="AW1690" s="199" t="str">
        <f t="shared" si="2329"/>
        <v>AW$16</v>
      </c>
      <c r="AX1690" s="199" t="str">
        <f t="shared" si="2329"/>
        <v>AX$16</v>
      </c>
      <c r="AY1690" s="199" t="str">
        <f t="shared" ref="AY1690:CD1690" si="2330">AY$20</f>
        <v>AY$16</v>
      </c>
      <c r="AZ1690" s="199" t="str">
        <f t="shared" si="2330"/>
        <v>AZ$16</v>
      </c>
      <c r="BA1690" s="199" t="str">
        <f t="shared" si="2330"/>
        <v>BA$16</v>
      </c>
      <c r="BB1690" s="199" t="str">
        <f t="shared" si="2330"/>
        <v>BB$16</v>
      </c>
      <c r="BC1690" s="199" t="str">
        <f t="shared" si="2330"/>
        <v>BC$16</v>
      </c>
      <c r="BD1690" s="199" t="str">
        <f t="shared" si="2330"/>
        <v>BD$16</v>
      </c>
      <c r="BE1690" s="199" t="str">
        <f t="shared" si="2330"/>
        <v>BE$16</v>
      </c>
      <c r="BF1690" s="199" t="str">
        <f t="shared" si="2330"/>
        <v>BF$16</v>
      </c>
      <c r="BG1690" s="199" t="str">
        <f t="shared" si="2330"/>
        <v>BG$16</v>
      </c>
      <c r="BH1690" s="199" t="str">
        <f t="shared" si="2330"/>
        <v>BH$16</v>
      </c>
      <c r="BI1690" s="199" t="str">
        <f t="shared" si="2330"/>
        <v>BI$16</v>
      </c>
      <c r="BJ1690" s="199" t="str">
        <f t="shared" si="2330"/>
        <v>BJ$16</v>
      </c>
      <c r="BK1690" s="199" t="str">
        <f t="shared" si="2330"/>
        <v>BK$16</v>
      </c>
      <c r="BL1690" s="199" t="str">
        <f t="shared" si="2330"/>
        <v>BL$16</v>
      </c>
      <c r="BM1690" s="199" t="str">
        <f t="shared" si="2330"/>
        <v>BM$16</v>
      </c>
      <c r="BN1690" s="199" t="str">
        <f t="shared" si="2330"/>
        <v>BN$16</v>
      </c>
      <c r="BO1690" s="199" t="str">
        <f t="shared" si="2330"/>
        <v>BO$16</v>
      </c>
      <c r="BP1690" s="199" t="str">
        <f t="shared" si="2330"/>
        <v>BP$16</v>
      </c>
      <c r="BQ1690" s="199" t="str">
        <f t="shared" si="2330"/>
        <v>BQ$16</v>
      </c>
      <c r="BR1690" s="199" t="str">
        <f t="shared" si="2330"/>
        <v>BR$16</v>
      </c>
      <c r="BS1690" s="199" t="str">
        <f t="shared" si="2330"/>
        <v>BS$16</v>
      </c>
      <c r="BT1690" s="199" t="str">
        <f t="shared" si="2330"/>
        <v>BT$16</v>
      </c>
      <c r="BU1690" s="199" t="str">
        <f t="shared" si="2330"/>
        <v>BU$16</v>
      </c>
      <c r="BV1690" s="199" t="str">
        <f t="shared" si="2330"/>
        <v>BV$16</v>
      </c>
      <c r="BW1690" s="199" t="str">
        <f t="shared" si="2330"/>
        <v>BW$16</v>
      </c>
      <c r="BX1690" s="199" t="str">
        <f t="shared" si="2330"/>
        <v>BX$16</v>
      </c>
      <c r="BY1690" s="199" t="str">
        <f t="shared" si="2330"/>
        <v>BY$16</v>
      </c>
      <c r="BZ1690" s="199" t="str">
        <f t="shared" si="2330"/>
        <v>BZ$16</v>
      </c>
      <c r="CA1690" s="199" t="str">
        <f t="shared" si="2330"/>
        <v>CA$16</v>
      </c>
      <c r="CB1690" s="199" t="str">
        <f t="shared" si="2330"/>
        <v>CB$16</v>
      </c>
      <c r="CC1690" s="199" t="str">
        <f t="shared" si="2330"/>
        <v>CC$16</v>
      </c>
      <c r="CD1690" s="199" t="str">
        <f t="shared" si="2330"/>
        <v>CD$16</v>
      </c>
      <c r="CE1690" s="199" t="str">
        <f t="shared" ref="CE1690:CL1690" si="2331">CE$20</f>
        <v>CE$16</v>
      </c>
      <c r="CF1690" s="199" t="str">
        <f t="shared" si="2331"/>
        <v>CF$16</v>
      </c>
      <c r="CG1690" s="199" t="str">
        <f t="shared" si="2331"/>
        <v>CG$16</v>
      </c>
      <c r="CH1690" s="199" t="str">
        <f t="shared" si="2331"/>
        <v>CH$16</v>
      </c>
      <c r="CI1690" s="199" t="str">
        <f t="shared" si="2331"/>
        <v>CI$16</v>
      </c>
      <c r="CJ1690" s="199" t="str">
        <f t="shared" si="2331"/>
        <v>CJ$16</v>
      </c>
      <c r="CK1690" s="199" t="str">
        <f t="shared" si="2331"/>
        <v>CK$16</v>
      </c>
      <c r="CL1690" s="199" t="str">
        <f t="shared" si="2331"/>
        <v>CL$16</v>
      </c>
      <c r="CN1690" s="176"/>
      <c r="CO1690" s="199" t="str">
        <f t="shared" ref="CO1690:DL1690" si="2332">CO$20</f>
        <v>CO$16</v>
      </c>
      <c r="CP1690" s="199" t="str">
        <f t="shared" si="2332"/>
        <v>CP$16</v>
      </c>
      <c r="CQ1690" s="199" t="str">
        <f t="shared" si="2332"/>
        <v>CQ$16</v>
      </c>
      <c r="CR1690" s="199" t="str">
        <f t="shared" si="2332"/>
        <v>CR$16</v>
      </c>
      <c r="CS1690" s="199" t="str">
        <f t="shared" si="2332"/>
        <v>CS$16</v>
      </c>
      <c r="CT1690" s="199" t="str">
        <f t="shared" si="2332"/>
        <v>CT$16</v>
      </c>
      <c r="CU1690" s="199" t="str">
        <f t="shared" si="2332"/>
        <v>CU$16</v>
      </c>
      <c r="CV1690" s="199" t="str">
        <f t="shared" si="2332"/>
        <v>CV$16</v>
      </c>
      <c r="CW1690" s="199" t="str">
        <f t="shared" si="2332"/>
        <v>CW$16</v>
      </c>
      <c r="CX1690" s="199" t="str">
        <f t="shared" si="2332"/>
        <v>CX$16</v>
      </c>
      <c r="CY1690" s="199" t="str">
        <f t="shared" si="2332"/>
        <v>CY$16</v>
      </c>
      <c r="CZ1690" s="199" t="str">
        <f t="shared" si="2332"/>
        <v>CZ$16</v>
      </c>
      <c r="DA1690" s="199" t="str">
        <f t="shared" si="2332"/>
        <v>DA$16</v>
      </c>
      <c r="DB1690" s="199" t="str">
        <f t="shared" si="2332"/>
        <v>DB$16</v>
      </c>
      <c r="DC1690" s="199" t="str">
        <f t="shared" si="2332"/>
        <v>DC$16</v>
      </c>
      <c r="DD1690" s="199" t="str">
        <f t="shared" si="2332"/>
        <v>DD$16</v>
      </c>
      <c r="DE1690" s="199" t="str">
        <f t="shared" si="2332"/>
        <v>DE$16</v>
      </c>
      <c r="DF1690" s="199" t="str">
        <f t="shared" si="2332"/>
        <v>DF$16</v>
      </c>
      <c r="DG1690" s="199" t="str">
        <f t="shared" si="2332"/>
        <v>DG$16</v>
      </c>
      <c r="DH1690" s="199" t="str">
        <f t="shared" si="2332"/>
        <v>DH$16</v>
      </c>
      <c r="DI1690" s="199" t="str">
        <f t="shared" si="2332"/>
        <v>DI$16</v>
      </c>
      <c r="DJ1690" s="199" t="str">
        <f t="shared" si="2332"/>
        <v>DJ$16</v>
      </c>
      <c r="DK1690" s="199" t="str">
        <f t="shared" si="2332"/>
        <v>DK$16</v>
      </c>
      <c r="DL1690" s="199" t="str">
        <f t="shared" si="2332"/>
        <v>DL$16</v>
      </c>
    </row>
    <row r="1691" spans="1:116" x14ac:dyDescent="0.4">
      <c r="A1691" s="174"/>
      <c r="E1691" s="8"/>
      <c r="G1691" s="175" t="s">
        <v>462</v>
      </c>
      <c r="H1691" s="200"/>
      <c r="I1691" s="201"/>
      <c r="J1691" s="201"/>
      <c r="K1691" s="202"/>
      <c r="L1691" s="202"/>
      <c r="M1691" s="202"/>
      <c r="N1691" s="202"/>
      <c r="O1691" s="202"/>
      <c r="P1691" s="202"/>
      <c r="R1691" s="202"/>
      <c r="S1691" s="199" t="str">
        <f t="shared" ref="S1691:AX1691" si="2333">S$21</f>
        <v>S$17</v>
      </c>
      <c r="T1691" s="199" t="str">
        <f t="shared" si="2333"/>
        <v>T$17</v>
      </c>
      <c r="U1691" s="199" t="str">
        <f t="shared" si="2333"/>
        <v>U$17</v>
      </c>
      <c r="V1691" s="199" t="str">
        <f t="shared" si="2333"/>
        <v>V$17</v>
      </c>
      <c r="W1691" s="199" t="str">
        <f t="shared" si="2333"/>
        <v>W$17</v>
      </c>
      <c r="X1691" s="199" t="str">
        <f t="shared" si="2333"/>
        <v>X$17</v>
      </c>
      <c r="Y1691" s="199" t="str">
        <f t="shared" si="2333"/>
        <v>Y$17</v>
      </c>
      <c r="Z1691" s="199" t="str">
        <f t="shared" si="2333"/>
        <v>Z$17</v>
      </c>
      <c r="AA1691" s="199" t="str">
        <f t="shared" si="2333"/>
        <v>AA$17</v>
      </c>
      <c r="AB1691" s="199" t="str">
        <f t="shared" si="2333"/>
        <v>AB$17</v>
      </c>
      <c r="AC1691" s="199" t="str">
        <f t="shared" si="2333"/>
        <v>AC$17</v>
      </c>
      <c r="AD1691" s="199" t="str">
        <f t="shared" si="2333"/>
        <v>AD$17</v>
      </c>
      <c r="AE1691" s="199" t="str">
        <f t="shared" si="2333"/>
        <v>AE$17</v>
      </c>
      <c r="AF1691" s="199" t="str">
        <f t="shared" si="2333"/>
        <v>AF$17</v>
      </c>
      <c r="AG1691" s="199" t="str">
        <f t="shared" si="2333"/>
        <v>AG$17</v>
      </c>
      <c r="AH1691" s="199" t="str">
        <f t="shared" si="2333"/>
        <v>AH$17</v>
      </c>
      <c r="AI1691" s="199" t="str">
        <f t="shared" si="2333"/>
        <v>AI$17</v>
      </c>
      <c r="AJ1691" s="199" t="str">
        <f t="shared" si="2333"/>
        <v>AJ$17</v>
      </c>
      <c r="AK1691" s="199" t="str">
        <f t="shared" si="2333"/>
        <v>AK$17</v>
      </c>
      <c r="AL1691" s="199" t="str">
        <f t="shared" si="2333"/>
        <v>AL$17</v>
      </c>
      <c r="AM1691" s="199" t="str">
        <f t="shared" si="2333"/>
        <v>AM$17</v>
      </c>
      <c r="AN1691" s="199" t="str">
        <f t="shared" si="2333"/>
        <v>AN$17</v>
      </c>
      <c r="AO1691" s="199" t="str">
        <f t="shared" si="2333"/>
        <v>AO$17</v>
      </c>
      <c r="AP1691" s="199" t="str">
        <f t="shared" si="2333"/>
        <v>AP$17</v>
      </c>
      <c r="AQ1691" s="199" t="str">
        <f t="shared" si="2333"/>
        <v>AQ$17</v>
      </c>
      <c r="AR1691" s="199" t="str">
        <f t="shared" si="2333"/>
        <v>AR$17</v>
      </c>
      <c r="AS1691" s="199" t="str">
        <f t="shared" si="2333"/>
        <v>AS$17</v>
      </c>
      <c r="AT1691" s="199" t="str">
        <f t="shared" si="2333"/>
        <v>AT$17</v>
      </c>
      <c r="AU1691" s="199" t="str">
        <f t="shared" si="2333"/>
        <v>AU$17</v>
      </c>
      <c r="AV1691" s="199" t="str">
        <f t="shared" si="2333"/>
        <v>AV$17</v>
      </c>
      <c r="AW1691" s="199" t="str">
        <f t="shared" si="2333"/>
        <v>AW$17</v>
      </c>
      <c r="AX1691" s="199" t="str">
        <f t="shared" si="2333"/>
        <v>AX$17</v>
      </c>
      <c r="AY1691" s="199" t="str">
        <f t="shared" ref="AY1691:CD1691" si="2334">AY$21</f>
        <v>AY$17</v>
      </c>
      <c r="AZ1691" s="199" t="str">
        <f t="shared" si="2334"/>
        <v>AZ$17</v>
      </c>
      <c r="BA1691" s="199" t="str">
        <f t="shared" si="2334"/>
        <v>BA$17</v>
      </c>
      <c r="BB1691" s="199" t="str">
        <f t="shared" si="2334"/>
        <v>BB$17</v>
      </c>
      <c r="BC1691" s="199" t="str">
        <f t="shared" si="2334"/>
        <v>BC$17</v>
      </c>
      <c r="BD1691" s="199" t="str">
        <f t="shared" si="2334"/>
        <v>BD$17</v>
      </c>
      <c r="BE1691" s="199" t="str">
        <f t="shared" si="2334"/>
        <v>BE$17</v>
      </c>
      <c r="BF1691" s="199" t="str">
        <f t="shared" si="2334"/>
        <v>BF$17</v>
      </c>
      <c r="BG1691" s="199" t="str">
        <f t="shared" si="2334"/>
        <v>BG$17</v>
      </c>
      <c r="BH1691" s="199" t="str">
        <f t="shared" si="2334"/>
        <v>BH$17</v>
      </c>
      <c r="BI1691" s="199" t="str">
        <f t="shared" si="2334"/>
        <v>BI$17</v>
      </c>
      <c r="BJ1691" s="199" t="str">
        <f t="shared" si="2334"/>
        <v>BJ$17</v>
      </c>
      <c r="BK1691" s="199" t="str">
        <f t="shared" si="2334"/>
        <v>BK$17</v>
      </c>
      <c r="BL1691" s="199" t="str">
        <f t="shared" si="2334"/>
        <v>BL$17</v>
      </c>
      <c r="BM1691" s="199" t="str">
        <f t="shared" si="2334"/>
        <v>BM$17</v>
      </c>
      <c r="BN1691" s="199" t="str">
        <f t="shared" si="2334"/>
        <v>BN$17</v>
      </c>
      <c r="BO1691" s="199" t="str">
        <f t="shared" si="2334"/>
        <v>BO$17</v>
      </c>
      <c r="BP1691" s="199" t="str">
        <f t="shared" si="2334"/>
        <v>BP$17</v>
      </c>
      <c r="BQ1691" s="199" t="str">
        <f t="shared" si="2334"/>
        <v>BQ$17</v>
      </c>
      <c r="BR1691" s="199" t="str">
        <f t="shared" si="2334"/>
        <v>BR$17</v>
      </c>
      <c r="BS1691" s="199" t="str">
        <f t="shared" si="2334"/>
        <v>BS$17</v>
      </c>
      <c r="BT1691" s="199" t="str">
        <f t="shared" si="2334"/>
        <v>BT$17</v>
      </c>
      <c r="BU1691" s="199" t="str">
        <f t="shared" si="2334"/>
        <v>BU$17</v>
      </c>
      <c r="BV1691" s="199" t="str">
        <f t="shared" si="2334"/>
        <v>BV$17</v>
      </c>
      <c r="BW1691" s="199" t="str">
        <f t="shared" si="2334"/>
        <v>BW$17</v>
      </c>
      <c r="BX1691" s="199" t="str">
        <f t="shared" si="2334"/>
        <v>BX$17</v>
      </c>
      <c r="BY1691" s="199" t="str">
        <f t="shared" si="2334"/>
        <v>BY$17</v>
      </c>
      <c r="BZ1691" s="199" t="str">
        <f t="shared" si="2334"/>
        <v>BZ$17</v>
      </c>
      <c r="CA1691" s="199" t="str">
        <f t="shared" si="2334"/>
        <v>CA$17</v>
      </c>
      <c r="CB1691" s="199" t="str">
        <f t="shared" si="2334"/>
        <v>CB$17</v>
      </c>
      <c r="CC1691" s="199" t="str">
        <f t="shared" si="2334"/>
        <v>CC$17</v>
      </c>
      <c r="CD1691" s="199" t="str">
        <f t="shared" si="2334"/>
        <v>CD$17</v>
      </c>
      <c r="CE1691" s="199" t="str">
        <f t="shared" ref="CE1691:CL1691" si="2335">CE$21</f>
        <v>CE$17</v>
      </c>
      <c r="CF1691" s="199" t="str">
        <f t="shared" si="2335"/>
        <v>CF$17</v>
      </c>
      <c r="CG1691" s="199" t="str">
        <f t="shared" si="2335"/>
        <v>CG$17</v>
      </c>
      <c r="CH1691" s="199" t="str">
        <f t="shared" si="2335"/>
        <v>CH$17</v>
      </c>
      <c r="CI1691" s="199" t="str">
        <f t="shared" si="2335"/>
        <v>CI$17</v>
      </c>
      <c r="CJ1691" s="199" t="str">
        <f t="shared" si="2335"/>
        <v>CJ$17</v>
      </c>
      <c r="CK1691" s="199" t="str">
        <f t="shared" si="2335"/>
        <v>CK$17</v>
      </c>
      <c r="CL1691" s="199" t="str">
        <f t="shared" si="2335"/>
        <v>CL$17</v>
      </c>
      <c r="CN1691" s="201"/>
      <c r="CO1691" s="199" t="str">
        <f t="shared" ref="CO1691:DL1691" si="2336">CO$21</f>
        <v>CO$17</v>
      </c>
      <c r="CP1691" s="199" t="str">
        <f t="shared" si="2336"/>
        <v>CP$17</v>
      </c>
      <c r="CQ1691" s="199" t="str">
        <f t="shared" si="2336"/>
        <v>CQ$17</v>
      </c>
      <c r="CR1691" s="199" t="str">
        <f t="shared" si="2336"/>
        <v>CR$17</v>
      </c>
      <c r="CS1691" s="199" t="str">
        <f t="shared" si="2336"/>
        <v>CS$17</v>
      </c>
      <c r="CT1691" s="199" t="str">
        <f t="shared" si="2336"/>
        <v>CT$17</v>
      </c>
      <c r="CU1691" s="199" t="str">
        <f t="shared" si="2336"/>
        <v>CU$17</v>
      </c>
      <c r="CV1691" s="199" t="str">
        <f t="shared" si="2336"/>
        <v>CV$17</v>
      </c>
      <c r="CW1691" s="199" t="str">
        <f t="shared" si="2336"/>
        <v>CW$17</v>
      </c>
      <c r="CX1691" s="199" t="str">
        <f t="shared" si="2336"/>
        <v>CX$17</v>
      </c>
      <c r="CY1691" s="199" t="str">
        <f t="shared" si="2336"/>
        <v>CY$17</v>
      </c>
      <c r="CZ1691" s="199" t="str">
        <f t="shared" si="2336"/>
        <v>CZ$17</v>
      </c>
      <c r="DA1691" s="199" t="str">
        <f t="shared" si="2336"/>
        <v>DA$17</v>
      </c>
      <c r="DB1691" s="199" t="str">
        <f t="shared" si="2336"/>
        <v>DB$17</v>
      </c>
      <c r="DC1691" s="199" t="str">
        <f t="shared" si="2336"/>
        <v>DC$17</v>
      </c>
      <c r="DD1691" s="199" t="str">
        <f t="shared" si="2336"/>
        <v>DD$17</v>
      </c>
      <c r="DE1691" s="199" t="str">
        <f t="shared" si="2336"/>
        <v>DE$17</v>
      </c>
      <c r="DF1691" s="199" t="str">
        <f t="shared" si="2336"/>
        <v>DF$17</v>
      </c>
      <c r="DG1691" s="199" t="str">
        <f t="shared" si="2336"/>
        <v>DG$17</v>
      </c>
      <c r="DH1691" s="199" t="str">
        <f t="shared" si="2336"/>
        <v>DH$17</v>
      </c>
      <c r="DI1691" s="199" t="str">
        <f t="shared" si="2336"/>
        <v>DI$17</v>
      </c>
      <c r="DJ1691" s="199" t="str">
        <f t="shared" si="2336"/>
        <v>DJ$17</v>
      </c>
      <c r="DK1691" s="199" t="str">
        <f t="shared" si="2336"/>
        <v>DK$17</v>
      </c>
      <c r="DL1691" s="199" t="str">
        <f t="shared" si="2336"/>
        <v>DL$17</v>
      </c>
    </row>
    <row r="1692" spans="1:116" x14ac:dyDescent="0.4">
      <c r="A1692" s="174"/>
      <c r="E1692" s="8"/>
      <c r="G1692" s="175" t="s">
        <v>491</v>
      </c>
      <c r="H1692" s="200"/>
      <c r="I1692" s="201"/>
      <c r="J1692" s="201"/>
      <c r="K1692" s="202"/>
      <c r="L1692" s="202"/>
      <c r="M1692" s="202"/>
      <c r="N1692" s="202"/>
      <c r="O1692" s="202"/>
      <c r="P1692" s="202"/>
      <c r="R1692" s="202"/>
      <c r="S1692" s="190"/>
      <c r="T1692" s="190"/>
      <c r="U1692" s="190"/>
      <c r="V1692" s="190"/>
      <c r="W1692" s="190"/>
      <c r="X1692" s="190"/>
      <c r="Y1692" s="190"/>
      <c r="Z1692" s="190"/>
      <c r="AA1692" s="190"/>
      <c r="AB1692" s="190"/>
      <c r="AC1692" s="190"/>
      <c r="AD1692" s="190"/>
      <c r="AE1692" s="190"/>
      <c r="AF1692" s="190"/>
      <c r="AG1692" s="190"/>
      <c r="AH1692" s="190"/>
      <c r="AI1692" s="190"/>
      <c r="AJ1692" s="190"/>
      <c r="AK1692" s="190"/>
      <c r="AL1692" s="190"/>
      <c r="AM1692" s="190"/>
      <c r="AN1692" s="190"/>
      <c r="AO1692" s="190"/>
      <c r="AP1692" s="190"/>
      <c r="AQ1692" s="190"/>
      <c r="AR1692" s="190"/>
      <c r="AS1692" s="190"/>
      <c r="AT1692" s="190"/>
      <c r="AU1692" s="190"/>
      <c r="AV1692" s="190"/>
      <c r="AW1692" s="190"/>
      <c r="AX1692" s="190"/>
      <c r="AY1692" s="190"/>
      <c r="AZ1692" s="190"/>
      <c r="BA1692" s="190"/>
      <c r="BB1692" s="190"/>
      <c r="BC1692" s="190"/>
      <c r="BD1692" s="190"/>
      <c r="BE1692" s="190"/>
      <c r="BF1692" s="190"/>
      <c r="BG1692" s="190"/>
      <c r="BH1692" s="190"/>
      <c r="BI1692" s="190"/>
      <c r="BJ1692" s="190"/>
      <c r="BK1692" s="190"/>
      <c r="BL1692" s="190"/>
      <c r="BM1692" s="190"/>
      <c r="BN1692" s="190"/>
      <c r="BO1692" s="190"/>
      <c r="BP1692" s="190"/>
      <c r="BQ1692" s="190"/>
      <c r="BR1692" s="190"/>
      <c r="BS1692" s="190"/>
      <c r="BT1692" s="190"/>
      <c r="BU1692" s="190"/>
      <c r="BV1692" s="190"/>
      <c r="BW1692" s="190"/>
      <c r="BX1692" s="190"/>
      <c r="BY1692" s="190"/>
      <c r="BZ1692" s="190"/>
      <c r="CA1692" s="190"/>
      <c r="CB1692" s="190"/>
      <c r="CC1692" s="190"/>
      <c r="CD1692" s="190"/>
      <c r="CE1692" s="190"/>
      <c r="CF1692" s="190"/>
      <c r="CG1692" s="190"/>
      <c r="CH1692" s="190"/>
      <c r="CI1692" s="190"/>
      <c r="CJ1692" s="190"/>
      <c r="CK1692" s="190"/>
      <c r="CL1692" s="190"/>
      <c r="CN1692" s="201"/>
      <c r="CO1692" s="190"/>
      <c r="CP1692" s="190"/>
      <c r="CQ1692" s="190"/>
      <c r="CR1692" s="190"/>
      <c r="CS1692" s="190"/>
      <c r="CT1692" s="190"/>
      <c r="CU1692" s="190"/>
      <c r="CV1692" s="190"/>
      <c r="CW1692" s="190"/>
      <c r="CX1692" s="190"/>
      <c r="CY1692" s="190"/>
      <c r="CZ1692" s="190"/>
      <c r="DA1692" s="190"/>
      <c r="DB1692" s="190"/>
      <c r="DC1692" s="190"/>
      <c r="DD1692" s="190"/>
      <c r="DE1692" s="190"/>
      <c r="DF1692" s="190"/>
      <c r="DG1692" s="190"/>
      <c r="DH1692" s="190"/>
      <c r="DI1692" s="190"/>
      <c r="DJ1692" s="190"/>
      <c r="DK1692" s="190"/>
      <c r="DL1692" s="190"/>
    </row>
    <row r="1693" spans="1:116" x14ac:dyDescent="0.4">
      <c r="A1693" s="174"/>
      <c r="E1693" s="8"/>
      <c r="G1693" s="175" t="s">
        <v>505</v>
      </c>
      <c r="H1693" s="200"/>
      <c r="I1693" s="201"/>
      <c r="J1693" s="201"/>
      <c r="K1693" s="202"/>
      <c r="L1693" s="202"/>
      <c r="M1693" s="202"/>
      <c r="N1693" s="202"/>
      <c r="O1693" s="202"/>
      <c r="P1693" s="202"/>
      <c r="R1693" s="202"/>
      <c r="S1693" s="190"/>
      <c r="T1693" s="190"/>
      <c r="U1693" s="190"/>
      <c r="V1693" s="190"/>
      <c r="W1693" s="190"/>
      <c r="X1693" s="190"/>
      <c r="Y1693" s="190"/>
      <c r="Z1693" s="190"/>
      <c r="AA1693" s="190"/>
      <c r="AB1693" s="190"/>
      <c r="AC1693" s="190"/>
      <c r="AD1693" s="190"/>
      <c r="AE1693" s="190"/>
      <c r="AF1693" s="190"/>
      <c r="AG1693" s="190"/>
      <c r="AH1693" s="190"/>
      <c r="AI1693" s="190"/>
      <c r="AJ1693" s="190"/>
      <c r="AK1693" s="190"/>
      <c r="AL1693" s="190"/>
      <c r="AM1693" s="190"/>
      <c r="AN1693" s="190"/>
      <c r="AO1693" s="190"/>
      <c r="AP1693" s="190"/>
      <c r="AQ1693" s="190"/>
      <c r="AR1693" s="190"/>
      <c r="AS1693" s="190"/>
      <c r="AT1693" s="190"/>
      <c r="AU1693" s="190"/>
      <c r="AV1693" s="190"/>
      <c r="AW1693" s="190"/>
      <c r="AX1693" s="190"/>
      <c r="AY1693" s="190"/>
      <c r="AZ1693" s="190"/>
      <c r="BA1693" s="190"/>
      <c r="BB1693" s="190"/>
      <c r="BC1693" s="190"/>
      <c r="BD1693" s="190"/>
      <c r="BE1693" s="190"/>
      <c r="BF1693" s="190"/>
      <c r="BG1693" s="190"/>
      <c r="BH1693" s="190"/>
      <c r="BI1693" s="190"/>
      <c r="BJ1693" s="190"/>
      <c r="BK1693" s="190"/>
      <c r="BL1693" s="190"/>
      <c r="BM1693" s="190"/>
      <c r="BN1693" s="190"/>
      <c r="BO1693" s="190"/>
      <c r="BP1693" s="190"/>
      <c r="BQ1693" s="190"/>
      <c r="BR1693" s="190"/>
      <c r="BS1693" s="190"/>
      <c r="BT1693" s="190"/>
      <c r="BU1693" s="190"/>
      <c r="BV1693" s="190"/>
      <c r="BW1693" s="190"/>
      <c r="BX1693" s="190"/>
      <c r="BY1693" s="190"/>
      <c r="BZ1693" s="190"/>
      <c r="CA1693" s="190"/>
      <c r="CB1693" s="190"/>
      <c r="CC1693" s="190"/>
      <c r="CD1693" s="190"/>
      <c r="CE1693" s="190"/>
      <c r="CF1693" s="190"/>
      <c r="CG1693" s="190"/>
      <c r="CH1693" s="190"/>
      <c r="CI1693" s="190"/>
      <c r="CJ1693" s="190"/>
      <c r="CK1693" s="190"/>
      <c r="CL1693" s="190"/>
      <c r="CN1693" s="201"/>
      <c r="CO1693" s="190"/>
      <c r="CP1693" s="190"/>
      <c r="CQ1693" s="190"/>
      <c r="CR1693" s="190"/>
      <c r="CS1693" s="190"/>
      <c r="CT1693" s="190"/>
      <c r="CU1693" s="190"/>
      <c r="CV1693" s="190"/>
      <c r="CW1693" s="190"/>
      <c r="CX1693" s="190"/>
      <c r="CY1693" s="190"/>
      <c r="CZ1693" s="190"/>
      <c r="DA1693" s="190"/>
      <c r="DB1693" s="190"/>
      <c r="DC1693" s="190"/>
      <c r="DD1693" s="190"/>
      <c r="DE1693" s="190"/>
      <c r="DF1693" s="190"/>
      <c r="DG1693" s="190"/>
      <c r="DH1693" s="190"/>
      <c r="DI1693" s="190"/>
      <c r="DJ1693" s="190"/>
      <c r="DK1693" s="190"/>
      <c r="DL1693" s="190"/>
    </row>
    <row r="1694" spans="1:116" x14ac:dyDescent="0.4">
      <c r="A1694" s="174"/>
      <c r="E1694" s="8"/>
      <c r="G1694" s="175" t="s">
        <v>463</v>
      </c>
      <c r="H1694" s="200"/>
      <c r="I1694" s="201"/>
      <c r="J1694" s="201"/>
      <c r="K1694" s="202"/>
      <c r="L1694" s="202"/>
      <c r="M1694" s="202"/>
      <c r="N1694" s="202"/>
      <c r="O1694" s="202"/>
      <c r="P1694" s="202"/>
      <c r="R1694" s="202"/>
      <c r="S1694" s="190" t="str">
        <f t="shared" ref="S1694:AX1694" si="2337">S$22</f>
        <v>S$18</v>
      </c>
      <c r="T1694" s="190" t="str">
        <f t="shared" si="2337"/>
        <v>T$18</v>
      </c>
      <c r="U1694" s="190" t="str">
        <f t="shared" si="2337"/>
        <v>U$18</v>
      </c>
      <c r="V1694" s="190" t="str">
        <f t="shared" si="2337"/>
        <v>V$18</v>
      </c>
      <c r="W1694" s="190" t="str">
        <f t="shared" si="2337"/>
        <v>W$18</v>
      </c>
      <c r="X1694" s="190" t="str">
        <f t="shared" si="2337"/>
        <v>X$18</v>
      </c>
      <c r="Y1694" s="190" t="str">
        <f t="shared" si="2337"/>
        <v>Y$18</v>
      </c>
      <c r="Z1694" s="190" t="str">
        <f t="shared" si="2337"/>
        <v>Z$18</v>
      </c>
      <c r="AA1694" s="190" t="str">
        <f t="shared" si="2337"/>
        <v>AA$18</v>
      </c>
      <c r="AB1694" s="190" t="str">
        <f t="shared" si="2337"/>
        <v>AB$18</v>
      </c>
      <c r="AC1694" s="190" t="str">
        <f t="shared" si="2337"/>
        <v>AC$18</v>
      </c>
      <c r="AD1694" s="190" t="str">
        <f t="shared" si="2337"/>
        <v>AD$18</v>
      </c>
      <c r="AE1694" s="190" t="str">
        <f t="shared" si="2337"/>
        <v>AE$18</v>
      </c>
      <c r="AF1694" s="190" t="str">
        <f t="shared" si="2337"/>
        <v>AF$18</v>
      </c>
      <c r="AG1694" s="190" t="str">
        <f t="shared" si="2337"/>
        <v>AG$18</v>
      </c>
      <c r="AH1694" s="190" t="str">
        <f t="shared" si="2337"/>
        <v>AH$18</v>
      </c>
      <c r="AI1694" s="190" t="str">
        <f t="shared" si="2337"/>
        <v>AI$18</v>
      </c>
      <c r="AJ1694" s="190" t="str">
        <f t="shared" si="2337"/>
        <v>AJ$18</v>
      </c>
      <c r="AK1694" s="190" t="str">
        <f t="shared" si="2337"/>
        <v>AK$18</v>
      </c>
      <c r="AL1694" s="190" t="str">
        <f t="shared" si="2337"/>
        <v>AL$18</v>
      </c>
      <c r="AM1694" s="190" t="str">
        <f t="shared" si="2337"/>
        <v>AM$18</v>
      </c>
      <c r="AN1694" s="190" t="str">
        <f t="shared" si="2337"/>
        <v>AN$18</v>
      </c>
      <c r="AO1694" s="190" t="str">
        <f t="shared" si="2337"/>
        <v>AO$18</v>
      </c>
      <c r="AP1694" s="190" t="str">
        <f t="shared" si="2337"/>
        <v>AP$18</v>
      </c>
      <c r="AQ1694" s="190" t="str">
        <f t="shared" si="2337"/>
        <v>AQ$18</v>
      </c>
      <c r="AR1694" s="190" t="str">
        <f t="shared" si="2337"/>
        <v>AR$18</v>
      </c>
      <c r="AS1694" s="190" t="str">
        <f t="shared" si="2337"/>
        <v>AS$18</v>
      </c>
      <c r="AT1694" s="190" t="str">
        <f t="shared" si="2337"/>
        <v>AT$18</v>
      </c>
      <c r="AU1694" s="190" t="str">
        <f t="shared" si="2337"/>
        <v>AU$18</v>
      </c>
      <c r="AV1694" s="190" t="str">
        <f t="shared" si="2337"/>
        <v>AV$18</v>
      </c>
      <c r="AW1694" s="190" t="str">
        <f t="shared" si="2337"/>
        <v>AW$18</v>
      </c>
      <c r="AX1694" s="190" t="str">
        <f t="shared" si="2337"/>
        <v>AX$18</v>
      </c>
      <c r="AY1694" s="190" t="str">
        <f t="shared" ref="AY1694:CD1694" si="2338">AY$22</f>
        <v>AY$18</v>
      </c>
      <c r="AZ1694" s="190" t="str">
        <f t="shared" si="2338"/>
        <v>AZ$18</v>
      </c>
      <c r="BA1694" s="190" t="str">
        <f t="shared" si="2338"/>
        <v>BA$18</v>
      </c>
      <c r="BB1694" s="190" t="str">
        <f t="shared" si="2338"/>
        <v>BB$18</v>
      </c>
      <c r="BC1694" s="190" t="str">
        <f t="shared" si="2338"/>
        <v>BC$18</v>
      </c>
      <c r="BD1694" s="190" t="str">
        <f t="shared" si="2338"/>
        <v>BD$18</v>
      </c>
      <c r="BE1694" s="190" t="str">
        <f t="shared" si="2338"/>
        <v>BE$18</v>
      </c>
      <c r="BF1694" s="190" t="str">
        <f t="shared" si="2338"/>
        <v>BF$18</v>
      </c>
      <c r="BG1694" s="190" t="str">
        <f t="shared" si="2338"/>
        <v>BG$18</v>
      </c>
      <c r="BH1694" s="190" t="str">
        <f t="shared" si="2338"/>
        <v>BH$18</v>
      </c>
      <c r="BI1694" s="190" t="str">
        <f t="shared" si="2338"/>
        <v>BI$18</v>
      </c>
      <c r="BJ1694" s="190" t="str">
        <f t="shared" si="2338"/>
        <v>BJ$18</v>
      </c>
      <c r="BK1694" s="190" t="str">
        <f t="shared" si="2338"/>
        <v>BK$18</v>
      </c>
      <c r="BL1694" s="190" t="str">
        <f t="shared" si="2338"/>
        <v>BL$18</v>
      </c>
      <c r="BM1694" s="190" t="str">
        <f t="shared" si="2338"/>
        <v>BM$18</v>
      </c>
      <c r="BN1694" s="190" t="str">
        <f t="shared" si="2338"/>
        <v>BN$18</v>
      </c>
      <c r="BO1694" s="190" t="str">
        <f t="shared" si="2338"/>
        <v>BO$18</v>
      </c>
      <c r="BP1694" s="190" t="str">
        <f t="shared" si="2338"/>
        <v>BP$18</v>
      </c>
      <c r="BQ1694" s="190" t="str">
        <f t="shared" si="2338"/>
        <v>BQ$18</v>
      </c>
      <c r="BR1694" s="190" t="str">
        <f t="shared" si="2338"/>
        <v>BR$18</v>
      </c>
      <c r="BS1694" s="190" t="str">
        <f t="shared" si="2338"/>
        <v>BS$18</v>
      </c>
      <c r="BT1694" s="190" t="str">
        <f t="shared" si="2338"/>
        <v>BT$18</v>
      </c>
      <c r="BU1694" s="190" t="str">
        <f t="shared" si="2338"/>
        <v>BU$18</v>
      </c>
      <c r="BV1694" s="190" t="str">
        <f t="shared" si="2338"/>
        <v>BV$18</v>
      </c>
      <c r="BW1694" s="190" t="str">
        <f t="shared" si="2338"/>
        <v>BW$18</v>
      </c>
      <c r="BX1694" s="190" t="str">
        <f t="shared" si="2338"/>
        <v>BX$18</v>
      </c>
      <c r="BY1694" s="190" t="str">
        <f t="shared" si="2338"/>
        <v>BY$18</v>
      </c>
      <c r="BZ1694" s="190" t="str">
        <f t="shared" si="2338"/>
        <v>BZ$18</v>
      </c>
      <c r="CA1694" s="190" t="str">
        <f t="shared" si="2338"/>
        <v>CA$18</v>
      </c>
      <c r="CB1694" s="190" t="str">
        <f t="shared" si="2338"/>
        <v>CB$18</v>
      </c>
      <c r="CC1694" s="190" t="str">
        <f t="shared" si="2338"/>
        <v>CC$18</v>
      </c>
      <c r="CD1694" s="190" t="str">
        <f t="shared" si="2338"/>
        <v>CD$18</v>
      </c>
      <c r="CE1694" s="190" t="str">
        <f t="shared" ref="CE1694:CL1694" si="2339">CE$22</f>
        <v>CE$18</v>
      </c>
      <c r="CF1694" s="190" t="str">
        <f t="shared" si="2339"/>
        <v>CF$18</v>
      </c>
      <c r="CG1694" s="190" t="str">
        <f t="shared" si="2339"/>
        <v>CG$18</v>
      </c>
      <c r="CH1694" s="190" t="str">
        <f t="shared" si="2339"/>
        <v>CH$18</v>
      </c>
      <c r="CI1694" s="190" t="str">
        <f t="shared" si="2339"/>
        <v>CI$18</v>
      </c>
      <c r="CJ1694" s="190" t="str">
        <f t="shared" si="2339"/>
        <v>CJ$18</v>
      </c>
      <c r="CK1694" s="190" t="str">
        <f t="shared" si="2339"/>
        <v>CK$18</v>
      </c>
      <c r="CL1694" s="190" t="str">
        <f t="shared" si="2339"/>
        <v>CL$18</v>
      </c>
      <c r="CN1694" s="201"/>
      <c r="CO1694" s="190" t="str">
        <f t="shared" ref="CO1694:DL1694" si="2340">CO$22</f>
        <v>CO$18</v>
      </c>
      <c r="CP1694" s="190" t="str">
        <f t="shared" si="2340"/>
        <v>CP$18</v>
      </c>
      <c r="CQ1694" s="190" t="str">
        <f t="shared" si="2340"/>
        <v>CQ$18</v>
      </c>
      <c r="CR1694" s="190" t="str">
        <f t="shared" si="2340"/>
        <v>CR$18</v>
      </c>
      <c r="CS1694" s="190" t="str">
        <f t="shared" si="2340"/>
        <v>CS$18</v>
      </c>
      <c r="CT1694" s="190" t="str">
        <f t="shared" si="2340"/>
        <v>CT$18</v>
      </c>
      <c r="CU1694" s="190" t="str">
        <f t="shared" si="2340"/>
        <v>CU$18</v>
      </c>
      <c r="CV1694" s="190" t="str">
        <f t="shared" si="2340"/>
        <v>CV$18</v>
      </c>
      <c r="CW1694" s="190" t="str">
        <f t="shared" si="2340"/>
        <v>CW$18</v>
      </c>
      <c r="CX1694" s="190" t="str">
        <f t="shared" si="2340"/>
        <v>CX$18</v>
      </c>
      <c r="CY1694" s="190" t="str">
        <f t="shared" si="2340"/>
        <v>CY$18</v>
      </c>
      <c r="CZ1694" s="190" t="str">
        <f t="shared" si="2340"/>
        <v>CZ$18</v>
      </c>
      <c r="DA1694" s="190" t="str">
        <f t="shared" si="2340"/>
        <v>DA$18</v>
      </c>
      <c r="DB1694" s="190" t="str">
        <f t="shared" si="2340"/>
        <v>DB$18</v>
      </c>
      <c r="DC1694" s="190" t="str">
        <f t="shared" si="2340"/>
        <v>DC$18</v>
      </c>
      <c r="DD1694" s="190" t="str">
        <f t="shared" si="2340"/>
        <v>DD$18</v>
      </c>
      <c r="DE1694" s="190" t="str">
        <f t="shared" si="2340"/>
        <v>DE$18</v>
      </c>
      <c r="DF1694" s="190" t="str">
        <f t="shared" si="2340"/>
        <v>DF$18</v>
      </c>
      <c r="DG1694" s="190" t="str">
        <f t="shared" si="2340"/>
        <v>DG$18</v>
      </c>
      <c r="DH1694" s="190" t="str">
        <f t="shared" si="2340"/>
        <v>DH$18</v>
      </c>
      <c r="DI1694" s="190" t="str">
        <f t="shared" si="2340"/>
        <v>DI$18</v>
      </c>
      <c r="DJ1694" s="190" t="str">
        <f t="shared" si="2340"/>
        <v>DJ$18</v>
      </c>
      <c r="DK1694" s="190" t="str">
        <f t="shared" si="2340"/>
        <v>DK$18</v>
      </c>
      <c r="DL1694" s="190" t="str">
        <f t="shared" si="2340"/>
        <v>DL$18</v>
      </c>
    </row>
    <row r="1695" spans="1:116" x14ac:dyDescent="0.4">
      <c r="A1695" s="174"/>
      <c r="E1695" s="8"/>
      <c r="G1695" s="175" t="s">
        <v>464</v>
      </c>
      <c r="H1695" s="200"/>
      <c r="I1695" s="201"/>
      <c r="J1695" s="201"/>
      <c r="K1695" s="202"/>
      <c r="L1695" s="202"/>
      <c r="M1695" s="202"/>
      <c r="N1695" s="202"/>
      <c r="O1695" s="202"/>
      <c r="P1695" s="202"/>
      <c r="R1695" s="202"/>
      <c r="S1695" s="190" t="str">
        <f t="shared" ref="S1695:AX1695" si="2341">S$23</f>
        <v>S$19</v>
      </c>
      <c r="T1695" s="190" t="str">
        <f t="shared" si="2341"/>
        <v>T$19</v>
      </c>
      <c r="U1695" s="190" t="str">
        <f t="shared" si="2341"/>
        <v>U$19</v>
      </c>
      <c r="V1695" s="190" t="str">
        <f t="shared" si="2341"/>
        <v>V$19</v>
      </c>
      <c r="W1695" s="190" t="str">
        <f t="shared" si="2341"/>
        <v>W$19</v>
      </c>
      <c r="X1695" s="190" t="str">
        <f t="shared" si="2341"/>
        <v>X$19</v>
      </c>
      <c r="Y1695" s="190" t="str">
        <f t="shared" si="2341"/>
        <v>Y$19</v>
      </c>
      <c r="Z1695" s="190" t="str">
        <f t="shared" si="2341"/>
        <v>Z$19</v>
      </c>
      <c r="AA1695" s="190" t="str">
        <f t="shared" si="2341"/>
        <v>AA$19</v>
      </c>
      <c r="AB1695" s="190" t="str">
        <f t="shared" si="2341"/>
        <v>AB$19</v>
      </c>
      <c r="AC1695" s="190" t="str">
        <f t="shared" si="2341"/>
        <v>AC$19</v>
      </c>
      <c r="AD1695" s="190" t="str">
        <f t="shared" si="2341"/>
        <v>AD$19</v>
      </c>
      <c r="AE1695" s="190" t="str">
        <f t="shared" si="2341"/>
        <v>AE$19</v>
      </c>
      <c r="AF1695" s="190" t="str">
        <f t="shared" si="2341"/>
        <v>AF$19</v>
      </c>
      <c r="AG1695" s="190" t="str">
        <f t="shared" si="2341"/>
        <v>AG$19</v>
      </c>
      <c r="AH1695" s="190" t="str">
        <f t="shared" si="2341"/>
        <v>AH$19</v>
      </c>
      <c r="AI1695" s="190" t="str">
        <f t="shared" si="2341"/>
        <v>AI$19</v>
      </c>
      <c r="AJ1695" s="190" t="str">
        <f t="shared" si="2341"/>
        <v>AJ$19</v>
      </c>
      <c r="AK1695" s="190" t="str">
        <f t="shared" si="2341"/>
        <v>AK$19</v>
      </c>
      <c r="AL1695" s="190" t="str">
        <f t="shared" si="2341"/>
        <v>AL$19</v>
      </c>
      <c r="AM1695" s="190" t="str">
        <f t="shared" si="2341"/>
        <v>AM$19</v>
      </c>
      <c r="AN1695" s="190" t="str">
        <f t="shared" si="2341"/>
        <v>AN$19</v>
      </c>
      <c r="AO1695" s="190" t="str">
        <f t="shared" si="2341"/>
        <v>AO$19</v>
      </c>
      <c r="AP1695" s="190" t="str">
        <f t="shared" si="2341"/>
        <v>AP$19</v>
      </c>
      <c r="AQ1695" s="190" t="str">
        <f t="shared" si="2341"/>
        <v>AQ$19</v>
      </c>
      <c r="AR1695" s="190" t="str">
        <f t="shared" si="2341"/>
        <v>AR$19</v>
      </c>
      <c r="AS1695" s="190" t="str">
        <f t="shared" si="2341"/>
        <v>AS$19</v>
      </c>
      <c r="AT1695" s="190" t="str">
        <f t="shared" si="2341"/>
        <v>AT$19</v>
      </c>
      <c r="AU1695" s="190" t="str">
        <f t="shared" si="2341"/>
        <v>AU$19</v>
      </c>
      <c r="AV1695" s="190" t="str">
        <f t="shared" si="2341"/>
        <v>AV$19</v>
      </c>
      <c r="AW1695" s="190" t="str">
        <f t="shared" si="2341"/>
        <v>AW$19</v>
      </c>
      <c r="AX1695" s="190" t="str">
        <f t="shared" si="2341"/>
        <v>AX$19</v>
      </c>
      <c r="AY1695" s="190" t="str">
        <f t="shared" ref="AY1695:CD1695" si="2342">AY$23</f>
        <v>AY$19</v>
      </c>
      <c r="AZ1695" s="190" t="str">
        <f t="shared" si="2342"/>
        <v>AZ$19</v>
      </c>
      <c r="BA1695" s="190" t="str">
        <f t="shared" si="2342"/>
        <v>BA$19</v>
      </c>
      <c r="BB1695" s="190" t="str">
        <f t="shared" si="2342"/>
        <v>BB$19</v>
      </c>
      <c r="BC1695" s="190" t="str">
        <f t="shared" si="2342"/>
        <v>BC$19</v>
      </c>
      <c r="BD1695" s="190" t="str">
        <f t="shared" si="2342"/>
        <v>BD$19</v>
      </c>
      <c r="BE1695" s="190" t="str">
        <f t="shared" si="2342"/>
        <v>BE$19</v>
      </c>
      <c r="BF1695" s="190" t="str">
        <f t="shared" si="2342"/>
        <v>BF$19</v>
      </c>
      <c r="BG1695" s="190" t="str">
        <f t="shared" si="2342"/>
        <v>BG$19</v>
      </c>
      <c r="BH1695" s="190" t="str">
        <f t="shared" si="2342"/>
        <v>BH$19</v>
      </c>
      <c r="BI1695" s="190" t="str">
        <f t="shared" si="2342"/>
        <v>BI$19</v>
      </c>
      <c r="BJ1695" s="190" t="str">
        <f t="shared" si="2342"/>
        <v>BJ$19</v>
      </c>
      <c r="BK1695" s="190" t="str">
        <f t="shared" si="2342"/>
        <v>BK$19</v>
      </c>
      <c r="BL1695" s="190" t="str">
        <f t="shared" si="2342"/>
        <v>BL$19</v>
      </c>
      <c r="BM1695" s="190" t="str">
        <f t="shared" si="2342"/>
        <v>BM$19</v>
      </c>
      <c r="BN1695" s="190" t="str">
        <f t="shared" si="2342"/>
        <v>BN$19</v>
      </c>
      <c r="BO1695" s="190" t="str">
        <f t="shared" si="2342"/>
        <v>BO$19</v>
      </c>
      <c r="BP1695" s="190" t="str">
        <f t="shared" si="2342"/>
        <v>BP$19</v>
      </c>
      <c r="BQ1695" s="190" t="str">
        <f t="shared" si="2342"/>
        <v>BQ$19</v>
      </c>
      <c r="BR1695" s="190" t="str">
        <f t="shared" si="2342"/>
        <v>BR$19</v>
      </c>
      <c r="BS1695" s="190" t="str">
        <f t="shared" si="2342"/>
        <v>BS$19</v>
      </c>
      <c r="BT1695" s="190" t="str">
        <f t="shared" si="2342"/>
        <v>BT$19</v>
      </c>
      <c r="BU1695" s="190" t="str">
        <f t="shared" si="2342"/>
        <v>BU$19</v>
      </c>
      <c r="BV1695" s="190" t="str">
        <f t="shared" si="2342"/>
        <v>BV$19</v>
      </c>
      <c r="BW1695" s="190" t="str">
        <f t="shared" si="2342"/>
        <v>BW$19</v>
      </c>
      <c r="BX1695" s="190" t="str">
        <f t="shared" si="2342"/>
        <v>BX$19</v>
      </c>
      <c r="BY1695" s="190" t="str">
        <f t="shared" si="2342"/>
        <v>BY$19</v>
      </c>
      <c r="BZ1695" s="190" t="str">
        <f t="shared" si="2342"/>
        <v>BZ$19</v>
      </c>
      <c r="CA1695" s="190" t="str">
        <f t="shared" si="2342"/>
        <v>CA$19</v>
      </c>
      <c r="CB1695" s="190" t="str">
        <f t="shared" si="2342"/>
        <v>CB$19</v>
      </c>
      <c r="CC1695" s="190" t="str">
        <f t="shared" si="2342"/>
        <v>CC$19</v>
      </c>
      <c r="CD1695" s="190" t="str">
        <f t="shared" si="2342"/>
        <v>CD$19</v>
      </c>
      <c r="CE1695" s="190" t="str">
        <f t="shared" ref="CE1695:CL1695" si="2343">CE$23</f>
        <v>CE$19</v>
      </c>
      <c r="CF1695" s="190" t="str">
        <f t="shared" si="2343"/>
        <v>CF$19</v>
      </c>
      <c r="CG1695" s="190" t="str">
        <f t="shared" si="2343"/>
        <v>CG$19</v>
      </c>
      <c r="CH1695" s="190" t="str">
        <f t="shared" si="2343"/>
        <v>CH$19</v>
      </c>
      <c r="CI1695" s="190" t="str">
        <f t="shared" si="2343"/>
        <v>CI$19</v>
      </c>
      <c r="CJ1695" s="190" t="str">
        <f t="shared" si="2343"/>
        <v>CJ$19</v>
      </c>
      <c r="CK1695" s="190" t="str">
        <f t="shared" si="2343"/>
        <v>CK$19</v>
      </c>
      <c r="CL1695" s="190" t="str">
        <f t="shared" si="2343"/>
        <v>CL$19</v>
      </c>
      <c r="CN1695" s="201"/>
      <c r="CO1695" s="190" t="str">
        <f t="shared" ref="CO1695:DL1695" si="2344">CO$23</f>
        <v>CO$19</v>
      </c>
      <c r="CP1695" s="190" t="str">
        <f t="shared" si="2344"/>
        <v>CP$19</v>
      </c>
      <c r="CQ1695" s="190" t="str">
        <f t="shared" si="2344"/>
        <v>CQ$19</v>
      </c>
      <c r="CR1695" s="190" t="str">
        <f t="shared" si="2344"/>
        <v>CR$19</v>
      </c>
      <c r="CS1695" s="190" t="str">
        <f t="shared" si="2344"/>
        <v>CS$19</v>
      </c>
      <c r="CT1695" s="190" t="str">
        <f t="shared" si="2344"/>
        <v>CT$19</v>
      </c>
      <c r="CU1695" s="190" t="str">
        <f t="shared" si="2344"/>
        <v>CU$19</v>
      </c>
      <c r="CV1695" s="190" t="str">
        <f t="shared" si="2344"/>
        <v>CV$19</v>
      </c>
      <c r="CW1695" s="190" t="str">
        <f t="shared" si="2344"/>
        <v>CW$19</v>
      </c>
      <c r="CX1695" s="190" t="str">
        <f t="shared" si="2344"/>
        <v>CX$19</v>
      </c>
      <c r="CY1695" s="190" t="str">
        <f t="shared" si="2344"/>
        <v>CY$19</v>
      </c>
      <c r="CZ1695" s="190" t="str">
        <f t="shared" si="2344"/>
        <v>CZ$19</v>
      </c>
      <c r="DA1695" s="190" t="str">
        <f t="shared" si="2344"/>
        <v>DA$19</v>
      </c>
      <c r="DB1695" s="190" t="str">
        <f t="shared" si="2344"/>
        <v>DB$19</v>
      </c>
      <c r="DC1695" s="190" t="str">
        <f t="shared" si="2344"/>
        <v>DC$19</v>
      </c>
      <c r="DD1695" s="190" t="str">
        <f t="shared" si="2344"/>
        <v>DD$19</v>
      </c>
      <c r="DE1695" s="190" t="str">
        <f t="shared" si="2344"/>
        <v>DE$19</v>
      </c>
      <c r="DF1695" s="190" t="str">
        <f t="shared" si="2344"/>
        <v>DF$19</v>
      </c>
      <c r="DG1695" s="190" t="str">
        <f t="shared" si="2344"/>
        <v>DG$19</v>
      </c>
      <c r="DH1695" s="190" t="str">
        <f t="shared" si="2344"/>
        <v>DH$19</v>
      </c>
      <c r="DI1695" s="190" t="str">
        <f t="shared" si="2344"/>
        <v>DI$19</v>
      </c>
      <c r="DJ1695" s="190" t="str">
        <f t="shared" si="2344"/>
        <v>DJ$19</v>
      </c>
      <c r="DK1695" s="190" t="str">
        <f t="shared" si="2344"/>
        <v>DK$19</v>
      </c>
      <c r="DL1695" s="190" t="str">
        <f t="shared" si="2344"/>
        <v>DL$19</v>
      </c>
    </row>
    <row r="1696" spans="1:116" x14ac:dyDescent="0.4">
      <c r="A1696" s="142" t="s">
        <v>218</v>
      </c>
      <c r="B1696" s="31" t="s">
        <v>81</v>
      </c>
      <c r="C1696" s="31"/>
      <c r="D1696" t="s">
        <v>775</v>
      </c>
      <c r="E1696" s="8" t="str">
        <f t="shared" ref="E1696:E1706" si="2345">ROW()&amp;" "&amp;D1696</f>
        <v>1696 UEREV - S</v>
      </c>
      <c r="F1696" t="s">
        <v>277</v>
      </c>
      <c r="G1696" s="143" t="s">
        <v>239</v>
      </c>
      <c r="H1696" s="142"/>
      <c r="I1696" s="144"/>
      <c r="J1696" s="144"/>
      <c r="K1696" s="142"/>
      <c r="L1696" s="142"/>
      <c r="M1696" s="142"/>
      <c r="N1696" s="142"/>
      <c r="O1696" s="142"/>
      <c r="P1696" s="142"/>
      <c r="R1696" s="143"/>
      <c r="S1696" s="168"/>
      <c r="T1696" s="168"/>
      <c r="U1696" s="168"/>
      <c r="V1696" s="168"/>
      <c r="W1696" s="168"/>
      <c r="X1696" s="168"/>
      <c r="Y1696" s="168"/>
      <c r="Z1696" s="168"/>
      <c r="AA1696" s="168"/>
      <c r="AB1696" s="168"/>
      <c r="AC1696" s="168"/>
      <c r="AD1696" s="168"/>
      <c r="AE1696" s="168"/>
      <c r="AF1696" s="168"/>
      <c r="AG1696" s="168"/>
      <c r="AH1696" s="168"/>
      <c r="AI1696" s="168"/>
      <c r="AJ1696" s="168"/>
      <c r="AK1696" s="168"/>
      <c r="AL1696" s="168"/>
      <c r="AM1696" s="168"/>
      <c r="AN1696" s="168"/>
      <c r="AO1696" s="168"/>
      <c r="AP1696" s="168"/>
      <c r="AQ1696" s="168"/>
      <c r="AR1696" s="168"/>
      <c r="AS1696" s="168"/>
      <c r="AT1696" s="168"/>
      <c r="AU1696" s="168"/>
      <c r="AV1696" s="168"/>
      <c r="AW1696" s="168"/>
      <c r="AX1696" s="168"/>
      <c r="AY1696" s="168"/>
      <c r="AZ1696" s="168"/>
      <c r="BA1696" s="168"/>
      <c r="BB1696" s="168"/>
      <c r="BC1696" s="168"/>
      <c r="BD1696" s="168"/>
      <c r="BE1696" s="168"/>
      <c r="BF1696" s="168"/>
      <c r="BG1696" s="168"/>
      <c r="BH1696" s="168"/>
      <c r="BI1696" s="168"/>
      <c r="BJ1696" s="168"/>
      <c r="BK1696" s="168"/>
      <c r="BL1696" s="168"/>
      <c r="BM1696" s="168"/>
      <c r="BN1696" s="168"/>
      <c r="BO1696" s="168"/>
      <c r="BP1696" s="168"/>
      <c r="BQ1696" s="168"/>
      <c r="BR1696" s="168"/>
      <c r="BS1696" s="168"/>
      <c r="BT1696" s="168"/>
      <c r="BU1696" s="168"/>
      <c r="BV1696" s="168"/>
      <c r="BW1696" s="168"/>
      <c r="BX1696" s="168"/>
      <c r="BY1696" s="168"/>
      <c r="BZ1696" s="168"/>
      <c r="CA1696" s="168"/>
      <c r="CB1696" s="168"/>
      <c r="CC1696" s="168"/>
      <c r="CD1696" s="168"/>
      <c r="CE1696" s="168"/>
      <c r="CF1696" s="168"/>
      <c r="CG1696" s="168"/>
      <c r="CH1696" s="168"/>
      <c r="CI1696" s="168"/>
      <c r="CJ1696" s="168"/>
      <c r="CK1696" s="168"/>
      <c r="CL1696" s="168"/>
      <c r="CN1696" s="144"/>
      <c r="CO1696" s="168"/>
      <c r="CP1696" s="168"/>
      <c r="CQ1696" s="168"/>
      <c r="CR1696" s="168"/>
      <c r="CS1696" s="168"/>
      <c r="CT1696" s="168"/>
      <c r="CU1696" s="168"/>
      <c r="CV1696" s="168"/>
      <c r="CW1696" s="168"/>
      <c r="CX1696" s="168"/>
      <c r="CY1696" s="168"/>
      <c r="CZ1696" s="168"/>
      <c r="DA1696" s="168"/>
      <c r="DB1696" s="168"/>
      <c r="DC1696" s="168"/>
      <c r="DD1696" s="168"/>
      <c r="DE1696" s="168"/>
      <c r="DF1696" s="168"/>
      <c r="DG1696" s="168"/>
      <c r="DH1696" s="168"/>
      <c r="DI1696" s="168"/>
      <c r="DJ1696" s="168"/>
      <c r="DK1696" s="168"/>
      <c r="DL1696" s="168"/>
    </row>
    <row r="1697" spans="1:116" x14ac:dyDescent="0.4">
      <c r="A1697" s="31"/>
      <c r="B1697" s="31"/>
      <c r="C1697" s="31"/>
      <c r="D1697" t="s">
        <v>775</v>
      </c>
      <c r="E1697" s="8" t="str">
        <f t="shared" si="2345"/>
        <v>1697 UEREV - S</v>
      </c>
      <c r="G1697" s="95" t="str">
        <f>G1699&amp;":"</f>
        <v>Unearned revenue - (Primary label):</v>
      </c>
      <c r="H1697" s="31"/>
      <c r="I1697" s="73"/>
      <c r="J1697" s="73"/>
      <c r="K1697" s="31"/>
      <c r="L1697" s="31"/>
      <c r="M1697" s="31"/>
      <c r="N1697" s="31"/>
      <c r="O1697" s="31"/>
      <c r="P1697" s="31"/>
      <c r="R1697" s="67"/>
      <c r="S1697" s="156"/>
      <c r="T1697" s="156"/>
      <c r="U1697" s="156"/>
      <c r="V1697" s="156"/>
      <c r="W1697" s="156"/>
      <c r="X1697" s="156"/>
      <c r="Y1697" s="156"/>
      <c r="Z1697" s="156"/>
      <c r="AA1697" s="156"/>
      <c r="AB1697" s="156"/>
      <c r="AC1697" s="156"/>
      <c r="AD1697" s="156"/>
      <c r="AE1697" s="156"/>
      <c r="AF1697" s="156"/>
      <c r="AG1697" s="156"/>
      <c r="AH1697" s="156"/>
      <c r="AI1697" s="156"/>
      <c r="AJ1697" s="156"/>
      <c r="AK1697" s="156"/>
      <c r="AL1697" s="156"/>
      <c r="AM1697" s="156"/>
      <c r="AN1697" s="156"/>
      <c r="AO1697" s="156"/>
      <c r="AP1697" s="156"/>
      <c r="AQ1697" s="156"/>
      <c r="AR1697" s="156"/>
      <c r="AS1697" s="156"/>
      <c r="AT1697" s="156"/>
      <c r="AU1697" s="156"/>
      <c r="AV1697" s="156"/>
      <c r="AW1697" s="156"/>
      <c r="AX1697" s="156"/>
      <c r="AY1697" s="156"/>
      <c r="AZ1697" s="156"/>
      <c r="BA1697" s="156"/>
      <c r="BB1697" s="156"/>
      <c r="BC1697" s="156"/>
      <c r="BD1697" s="156"/>
      <c r="BE1697" s="156"/>
      <c r="BF1697" s="156"/>
      <c r="BG1697" s="156"/>
      <c r="BH1697" s="156"/>
      <c r="BI1697" s="156"/>
      <c r="BJ1697" s="156"/>
      <c r="BK1697" s="156"/>
      <c r="BL1697" s="156"/>
      <c r="BM1697" s="156"/>
      <c r="BN1697" s="156"/>
      <c r="BO1697" s="156"/>
      <c r="BP1697" s="156"/>
      <c r="BQ1697" s="156"/>
      <c r="BR1697" s="156"/>
      <c r="BS1697" s="156"/>
      <c r="BT1697" s="156"/>
      <c r="BU1697" s="156"/>
      <c r="BV1697" s="156"/>
      <c r="BW1697" s="156"/>
      <c r="BX1697" s="156"/>
      <c r="BY1697" s="156"/>
      <c r="BZ1697" s="156"/>
      <c r="CA1697" s="156"/>
      <c r="CB1697" s="156"/>
      <c r="CC1697" s="156"/>
      <c r="CD1697" s="156"/>
      <c r="CE1697" s="156"/>
      <c r="CF1697" s="156"/>
      <c r="CG1697" s="156"/>
      <c r="CH1697" s="156"/>
      <c r="CI1697" s="156"/>
      <c r="CJ1697" s="156"/>
      <c r="CK1697" s="156"/>
      <c r="CL1697" s="156"/>
      <c r="CN1697" s="73"/>
      <c r="CO1697" s="156"/>
      <c r="CP1697" s="156"/>
      <c r="CQ1697" s="156"/>
      <c r="CR1697" s="156"/>
      <c r="CS1697" s="156"/>
      <c r="CT1697" s="156"/>
      <c r="CU1697" s="156"/>
      <c r="CV1697" s="156"/>
      <c r="CW1697" s="156"/>
      <c r="CX1697" s="156"/>
      <c r="CY1697" s="156"/>
      <c r="CZ1697" s="156"/>
      <c r="DA1697" s="156"/>
      <c r="DB1697" s="156"/>
      <c r="DC1697" s="156"/>
      <c r="DD1697" s="156"/>
      <c r="DE1697" s="156"/>
      <c r="DF1697" s="156"/>
      <c r="DG1697" s="156"/>
      <c r="DH1697" s="156"/>
      <c r="DI1697" s="156"/>
      <c r="DJ1697" s="156"/>
      <c r="DK1697" s="156"/>
      <c r="DL1697" s="156"/>
    </row>
    <row r="1698" spans="1:116" x14ac:dyDescent="0.4">
      <c r="B1698" t="str">
        <f>E1698</f>
        <v>1698 UEREV - S</v>
      </c>
      <c r="D1698" t="s">
        <v>775</v>
      </c>
      <c r="E1698" s="8" t="str">
        <f t="shared" si="2345"/>
        <v>1698 UEREV - S</v>
      </c>
      <c r="G1698" s="145" t="s">
        <v>344</v>
      </c>
      <c r="H1698" s="12"/>
      <c r="I1698" s="60"/>
      <c r="J1698" s="60"/>
      <c r="K1698" s="17">
        <v>30</v>
      </c>
      <c r="L1698" s="17">
        <v>30</v>
      </c>
      <c r="M1698" s="17">
        <v>30</v>
      </c>
      <c r="N1698" s="17">
        <v>30</v>
      </c>
      <c r="O1698" s="17">
        <v>30</v>
      </c>
      <c r="P1698" s="17">
        <v>30</v>
      </c>
      <c r="R1698" s="15"/>
      <c r="S1698" s="76" cm="1">
        <f t="array" ref="S1698">INDEX($K:$P,ROW(),MATCH(S$3,$K$2:$P$2,0))</f>
        <v>30</v>
      </c>
      <c r="T1698" s="76" cm="1">
        <f t="array" ref="T1698">INDEX($K:$P,ROW(),MATCH(T$3,$K$2:$P$2,0))</f>
        <v>30</v>
      </c>
      <c r="U1698" s="76" cm="1">
        <f t="array" ref="U1698">INDEX($K:$P,ROW(),MATCH(U$3,$K$2:$P$2,0))</f>
        <v>30</v>
      </c>
      <c r="V1698" s="76" cm="1">
        <f t="array" ref="V1698">INDEX($K:$P,ROW(),MATCH(V$3,$K$2:$P$2,0))</f>
        <v>30</v>
      </c>
      <c r="W1698" s="76" cm="1">
        <f t="array" ref="W1698">INDEX($K:$P,ROW(),MATCH(W$3,$K$2:$P$2,0))</f>
        <v>30</v>
      </c>
      <c r="X1698" s="76" cm="1">
        <f t="array" ref="X1698">INDEX($K:$P,ROW(),MATCH(X$3,$K$2:$P$2,0))</f>
        <v>30</v>
      </c>
      <c r="Y1698" s="76" cm="1">
        <f t="array" ref="Y1698">INDEX($K:$P,ROW(),MATCH(Y$3,$K$2:$P$2,0))</f>
        <v>30</v>
      </c>
      <c r="Z1698" s="76" cm="1">
        <f t="array" ref="Z1698">INDEX($K:$P,ROW(),MATCH(Z$3,$K$2:$P$2,0))</f>
        <v>30</v>
      </c>
      <c r="AA1698" s="76" cm="1">
        <f t="array" ref="AA1698">INDEX($K:$P,ROW(),MATCH(AA$3,$K$2:$P$2,0))</f>
        <v>30</v>
      </c>
      <c r="AB1698" s="76" cm="1">
        <f t="array" ref="AB1698">INDEX($K:$P,ROW(),MATCH(AB$3,$K$2:$P$2,0))</f>
        <v>30</v>
      </c>
      <c r="AC1698" s="76" cm="1">
        <f t="array" ref="AC1698">INDEX($K:$P,ROW(),MATCH(AC$3,$K$2:$P$2,0))</f>
        <v>30</v>
      </c>
      <c r="AD1698" s="76" cm="1">
        <f t="array" ref="AD1698">INDEX($K:$P,ROW(),MATCH(AD$3,$K$2:$P$2,0))</f>
        <v>30</v>
      </c>
      <c r="AE1698" s="76" cm="1">
        <f t="array" ref="AE1698">INDEX($K:$P,ROW(),MATCH(AE$3,$K$2:$P$2,0))</f>
        <v>30</v>
      </c>
      <c r="AF1698" s="76" cm="1">
        <f t="array" ref="AF1698">INDEX($K:$P,ROW(),MATCH(AF$3,$K$2:$P$2,0))</f>
        <v>30</v>
      </c>
      <c r="AG1698" s="76" cm="1">
        <f t="array" ref="AG1698">INDEX($K:$P,ROW(),MATCH(AG$3,$K$2:$P$2,0))</f>
        <v>30</v>
      </c>
      <c r="AH1698" s="76" cm="1">
        <f t="array" ref="AH1698">INDEX($K:$P,ROW(),MATCH(AH$3,$K$2:$P$2,0))</f>
        <v>30</v>
      </c>
      <c r="AI1698" s="76" cm="1">
        <f t="array" ref="AI1698">INDEX($K:$P,ROW(),MATCH(AI$3,$K$2:$P$2,0))</f>
        <v>30</v>
      </c>
      <c r="AJ1698" s="76" cm="1">
        <f t="array" ref="AJ1698">INDEX($K:$P,ROW(),MATCH(AJ$3,$K$2:$P$2,0))</f>
        <v>30</v>
      </c>
      <c r="AK1698" s="76" cm="1">
        <f t="array" ref="AK1698">INDEX($K:$P,ROW(),MATCH(AK$3,$K$2:$P$2,0))</f>
        <v>30</v>
      </c>
      <c r="AL1698" s="76" cm="1">
        <f t="array" ref="AL1698">INDEX($K:$P,ROW(),MATCH(AL$3,$K$2:$P$2,0))</f>
        <v>30</v>
      </c>
      <c r="AM1698" s="76" cm="1">
        <f t="array" ref="AM1698">INDEX($K:$P,ROW(),MATCH(AM$3,$K$2:$P$2,0))</f>
        <v>30</v>
      </c>
      <c r="AN1698" s="76" cm="1">
        <f t="array" ref="AN1698">INDEX($K:$P,ROW(),MATCH(AN$3,$K$2:$P$2,0))</f>
        <v>30</v>
      </c>
      <c r="AO1698" s="76" cm="1">
        <f t="array" ref="AO1698">INDEX($K:$P,ROW(),MATCH(AO$3,$K$2:$P$2,0))</f>
        <v>30</v>
      </c>
      <c r="AP1698" s="76" cm="1">
        <f t="array" ref="AP1698">INDEX($K:$P,ROW(),MATCH(AP$3,$K$2:$P$2,0))</f>
        <v>30</v>
      </c>
      <c r="AQ1698" s="76" cm="1">
        <f t="array" ref="AQ1698">INDEX($K:$P,ROW(),MATCH(AQ$3,$K$2:$P$2,0))</f>
        <v>30</v>
      </c>
      <c r="AR1698" s="76" cm="1">
        <f t="array" ref="AR1698">INDEX($K:$P,ROW(),MATCH(AR$3,$K$2:$P$2,0))</f>
        <v>30</v>
      </c>
      <c r="AS1698" s="76" cm="1">
        <f t="array" ref="AS1698">INDEX($K:$P,ROW(),MATCH(AS$3,$K$2:$P$2,0))</f>
        <v>30</v>
      </c>
      <c r="AT1698" s="76" cm="1">
        <f t="array" ref="AT1698">INDEX($K:$P,ROW(),MATCH(AT$3,$K$2:$P$2,0))</f>
        <v>30</v>
      </c>
      <c r="AU1698" s="76" cm="1">
        <f t="array" ref="AU1698">INDEX($K:$P,ROW(),MATCH(AU$3,$K$2:$P$2,0))</f>
        <v>30</v>
      </c>
      <c r="AV1698" s="76" cm="1">
        <f t="array" ref="AV1698">INDEX($K:$P,ROW(),MATCH(AV$3,$K$2:$P$2,0))</f>
        <v>30</v>
      </c>
      <c r="AW1698" s="76" cm="1">
        <f t="array" ref="AW1698">INDEX($K:$P,ROW(),MATCH(AW$3,$K$2:$P$2,0))</f>
        <v>30</v>
      </c>
      <c r="AX1698" s="76" cm="1">
        <f t="array" ref="AX1698">INDEX($K:$P,ROW(),MATCH(AX$3,$K$2:$P$2,0))</f>
        <v>30</v>
      </c>
      <c r="AY1698" s="76" cm="1">
        <f t="array" ref="AY1698">INDEX($K:$P,ROW(),MATCH(AY$3,$K$2:$P$2,0))</f>
        <v>30</v>
      </c>
      <c r="AZ1698" s="76" cm="1">
        <f t="array" ref="AZ1698">INDEX($K:$P,ROW(),MATCH(AZ$3,$K$2:$P$2,0))</f>
        <v>30</v>
      </c>
      <c r="BA1698" s="76" cm="1">
        <f t="array" ref="BA1698">INDEX($K:$P,ROW(),MATCH(BA$3,$K$2:$P$2,0))</f>
        <v>30</v>
      </c>
      <c r="BB1698" s="76" cm="1">
        <f t="array" ref="BB1698">INDEX($K:$P,ROW(),MATCH(BB$3,$K$2:$P$2,0))</f>
        <v>30</v>
      </c>
      <c r="BC1698" s="76" cm="1">
        <f t="array" ref="BC1698">INDEX($K:$P,ROW(),MATCH(BC$3,$K$2:$P$2,0))</f>
        <v>30</v>
      </c>
      <c r="BD1698" s="76" cm="1">
        <f t="array" ref="BD1698">INDEX($K:$P,ROW(),MATCH(BD$3,$K$2:$P$2,0))</f>
        <v>30</v>
      </c>
      <c r="BE1698" s="76" cm="1">
        <f t="array" ref="BE1698">INDEX($K:$P,ROW(),MATCH(BE$3,$K$2:$P$2,0))</f>
        <v>30</v>
      </c>
      <c r="BF1698" s="76" cm="1">
        <f t="array" ref="BF1698">INDEX($K:$P,ROW(),MATCH(BF$3,$K$2:$P$2,0))</f>
        <v>30</v>
      </c>
      <c r="BG1698" s="76" cm="1">
        <f t="array" ref="BG1698">INDEX($K:$P,ROW(),MATCH(BG$3,$K$2:$P$2,0))</f>
        <v>30</v>
      </c>
      <c r="BH1698" s="76" cm="1">
        <f t="array" ref="BH1698">INDEX($K:$P,ROW(),MATCH(BH$3,$K$2:$P$2,0))</f>
        <v>30</v>
      </c>
      <c r="BI1698" s="76" cm="1">
        <f t="array" ref="BI1698">INDEX($K:$P,ROW(),MATCH(BI$3,$K$2:$P$2,0))</f>
        <v>30</v>
      </c>
      <c r="BJ1698" s="76" cm="1">
        <f t="array" ref="BJ1698">INDEX($K:$P,ROW(),MATCH(BJ$3,$K$2:$P$2,0))</f>
        <v>30</v>
      </c>
      <c r="BK1698" s="76" cm="1">
        <f t="array" ref="BK1698">INDEX($K:$P,ROW(),MATCH(BK$3,$K$2:$P$2,0))</f>
        <v>30</v>
      </c>
      <c r="BL1698" s="76" cm="1">
        <f t="array" ref="BL1698">INDEX($K:$P,ROW(),MATCH(BL$3,$K$2:$P$2,0))</f>
        <v>30</v>
      </c>
      <c r="BM1698" s="76" cm="1">
        <f t="array" ref="BM1698">INDEX($K:$P,ROW(),MATCH(BM$3,$K$2:$P$2,0))</f>
        <v>30</v>
      </c>
      <c r="BN1698" s="76" cm="1">
        <f t="array" ref="BN1698">INDEX($K:$P,ROW(),MATCH(BN$3,$K$2:$P$2,0))</f>
        <v>30</v>
      </c>
      <c r="BO1698" s="76" cm="1">
        <f t="array" ref="BO1698">INDEX($K:$P,ROW(),MATCH(BO$3,$K$2:$P$2,0))</f>
        <v>30</v>
      </c>
      <c r="BP1698" s="76" cm="1">
        <f t="array" ref="BP1698">INDEX($K:$P,ROW(),MATCH(BP$3,$K$2:$P$2,0))</f>
        <v>30</v>
      </c>
      <c r="BQ1698" s="76" cm="1">
        <f t="array" ref="BQ1698">INDEX($K:$P,ROW(),MATCH(BQ$3,$K$2:$P$2,0))</f>
        <v>30</v>
      </c>
      <c r="BR1698" s="76" cm="1">
        <f t="array" ref="BR1698">INDEX($K:$P,ROW(),MATCH(BR$3,$K$2:$P$2,0))</f>
        <v>30</v>
      </c>
      <c r="BS1698" s="76" cm="1">
        <f t="array" ref="BS1698">INDEX($K:$P,ROW(),MATCH(BS$3,$K$2:$P$2,0))</f>
        <v>30</v>
      </c>
      <c r="BT1698" s="76" cm="1">
        <f t="array" ref="BT1698">INDEX($K:$P,ROW(),MATCH(BT$3,$K$2:$P$2,0))</f>
        <v>30</v>
      </c>
      <c r="BU1698" s="76" cm="1">
        <f t="array" ref="BU1698">INDEX($K:$P,ROW(),MATCH(BU$3,$K$2:$P$2,0))</f>
        <v>30</v>
      </c>
      <c r="BV1698" s="76" cm="1">
        <f t="array" ref="BV1698">INDEX($K:$P,ROW(),MATCH(BV$3,$K$2:$P$2,0))</f>
        <v>30</v>
      </c>
      <c r="BW1698" s="76" cm="1">
        <f t="array" ref="BW1698">INDEX($K:$P,ROW(),MATCH(BW$3,$K$2:$P$2,0))</f>
        <v>30</v>
      </c>
      <c r="BX1698" s="76" cm="1">
        <f t="array" ref="BX1698">INDEX($K:$P,ROW(),MATCH(BX$3,$K$2:$P$2,0))</f>
        <v>30</v>
      </c>
      <c r="BY1698" s="76" cm="1">
        <f t="array" ref="BY1698">INDEX($K:$P,ROW(),MATCH(BY$3,$K$2:$P$2,0))</f>
        <v>30</v>
      </c>
      <c r="BZ1698" s="76" cm="1">
        <f t="array" ref="BZ1698">INDEX($K:$P,ROW(),MATCH(BZ$3,$K$2:$P$2,0))</f>
        <v>30</v>
      </c>
      <c r="CA1698" s="76" cm="1">
        <f t="array" ref="CA1698">INDEX($K:$P,ROW(),MATCH(CA$3,$K$2:$P$2,0))</f>
        <v>30</v>
      </c>
      <c r="CB1698" s="76" cm="1">
        <f t="array" ref="CB1698">INDEX($K:$P,ROW(),MATCH(CB$3,$K$2:$P$2,0))</f>
        <v>30</v>
      </c>
      <c r="CC1698" s="76" cm="1">
        <f t="array" ref="CC1698">INDEX($K:$P,ROW(),MATCH(CC$3,$K$2:$P$2,0))</f>
        <v>30</v>
      </c>
      <c r="CD1698" s="76" cm="1">
        <f t="array" ref="CD1698">INDEX($K:$P,ROW(),MATCH(CD$3,$K$2:$P$2,0))</f>
        <v>30</v>
      </c>
      <c r="CE1698" s="76" cm="1">
        <f t="array" ref="CE1698">INDEX($K:$P,ROW(),MATCH(CE$3,$K$2:$P$2,0))</f>
        <v>30</v>
      </c>
      <c r="CF1698" s="76" cm="1">
        <f t="array" ref="CF1698">INDEX($K:$P,ROW(),MATCH(CF$3,$K$2:$P$2,0))</f>
        <v>30</v>
      </c>
      <c r="CG1698" s="76" cm="1">
        <f t="array" ref="CG1698">INDEX($K:$P,ROW(),MATCH(CG$3,$K$2:$P$2,0))</f>
        <v>30</v>
      </c>
      <c r="CH1698" s="76" cm="1">
        <f t="array" ref="CH1698">INDEX($K:$P,ROW(),MATCH(CH$3,$K$2:$P$2,0))</f>
        <v>30</v>
      </c>
      <c r="CI1698" s="76" cm="1">
        <f t="array" ref="CI1698">INDEX($K:$P,ROW(),MATCH(CI$3,$K$2:$P$2,0))</f>
        <v>30</v>
      </c>
      <c r="CJ1698" s="76" cm="1">
        <f t="array" ref="CJ1698">INDEX($K:$P,ROW(),MATCH(CJ$3,$K$2:$P$2,0))</f>
        <v>30</v>
      </c>
      <c r="CK1698" s="76" cm="1">
        <f t="array" ref="CK1698">INDEX($K:$P,ROW(),MATCH(CK$3,$K$2:$P$2,0))</f>
        <v>30</v>
      </c>
      <c r="CL1698" s="76" cm="1">
        <f t="array" ref="CL1698">INDEX($K:$P,ROW(),MATCH(CL$3,$K$2:$P$2,0))</f>
        <v>30</v>
      </c>
      <c r="CN1698" s="60"/>
      <c r="CO1698" s="76" t="e" cm="1">
        <f t="array" ref="CO1698">INDEX($K:$P,ROW(),MATCH(CO$3,$K$2:$P$2,0))</f>
        <v>#N/A</v>
      </c>
      <c r="CP1698" s="76" t="e" cm="1">
        <f t="array" ref="CP1698">INDEX($K:$P,ROW(),MATCH(CP$3,$K$2:$P$2,0))</f>
        <v>#N/A</v>
      </c>
      <c r="CQ1698" s="76" t="e" cm="1">
        <f t="array" ref="CQ1698">INDEX($K:$P,ROW(),MATCH(CQ$3,$K$2:$P$2,0))</f>
        <v>#N/A</v>
      </c>
      <c r="CR1698" s="76" t="e" cm="1">
        <f t="array" ref="CR1698">INDEX($K:$P,ROW(),MATCH(CR$3,$K$2:$P$2,0))</f>
        <v>#N/A</v>
      </c>
      <c r="CS1698" s="76" t="e" cm="1">
        <f t="array" ref="CS1698">INDEX($K:$P,ROW(),MATCH(CS$3,$K$2:$P$2,0))</f>
        <v>#N/A</v>
      </c>
      <c r="CT1698" s="76" t="e" cm="1">
        <f t="array" ref="CT1698">INDEX($K:$P,ROW(),MATCH(CT$3,$K$2:$P$2,0))</f>
        <v>#N/A</v>
      </c>
      <c r="CU1698" s="76" t="e" cm="1">
        <f t="array" ref="CU1698">INDEX($K:$P,ROW(),MATCH(CU$3,$K$2:$P$2,0))</f>
        <v>#N/A</v>
      </c>
      <c r="CV1698" s="76" t="e" cm="1">
        <f t="array" ref="CV1698">INDEX($K:$P,ROW(),MATCH(CV$3,$K$2:$P$2,0))</f>
        <v>#N/A</v>
      </c>
      <c r="CW1698" s="76" t="e" cm="1">
        <f t="array" ref="CW1698">INDEX($K:$P,ROW(),MATCH(CW$3,$K$2:$P$2,0))</f>
        <v>#N/A</v>
      </c>
      <c r="CX1698" s="76" t="e" cm="1">
        <f t="array" ref="CX1698">INDEX($K:$P,ROW(),MATCH(CX$3,$K$2:$P$2,0))</f>
        <v>#N/A</v>
      </c>
      <c r="CY1698" s="76" t="e" cm="1">
        <f t="array" ref="CY1698">INDEX($K:$P,ROW(),MATCH(CY$3,$K$2:$P$2,0))</f>
        <v>#N/A</v>
      </c>
      <c r="CZ1698" s="76" t="e" cm="1">
        <f t="array" ref="CZ1698">INDEX($K:$P,ROW(),MATCH(CZ$3,$K$2:$P$2,0))</f>
        <v>#N/A</v>
      </c>
      <c r="DA1698" s="76" t="e" cm="1">
        <f t="array" ref="DA1698">INDEX($K:$P,ROW(),MATCH(DA$3,$K$2:$P$2,0))</f>
        <v>#N/A</v>
      </c>
      <c r="DB1698" s="76" t="e" cm="1">
        <f t="array" ref="DB1698">INDEX($K:$P,ROW(),MATCH(DB$3,$K$2:$P$2,0))</f>
        <v>#N/A</v>
      </c>
      <c r="DC1698" s="76" t="e" cm="1">
        <f t="array" ref="DC1698">INDEX($K:$P,ROW(),MATCH(DC$3,$K$2:$P$2,0))</f>
        <v>#N/A</v>
      </c>
      <c r="DD1698" s="76" t="e" cm="1">
        <f t="array" ref="DD1698">INDEX($K:$P,ROW(),MATCH(DD$3,$K$2:$P$2,0))</f>
        <v>#N/A</v>
      </c>
      <c r="DE1698" s="76" t="e" cm="1">
        <f t="array" ref="DE1698">INDEX($K:$P,ROW(),MATCH(DE$3,$K$2:$P$2,0))</f>
        <v>#N/A</v>
      </c>
      <c r="DF1698" s="76" t="e" cm="1">
        <f t="array" ref="DF1698">INDEX($K:$P,ROW(),MATCH(DF$3,$K$2:$P$2,0))</f>
        <v>#N/A</v>
      </c>
      <c r="DG1698" s="76" t="e" cm="1">
        <f t="array" ref="DG1698">INDEX($K:$P,ROW(),MATCH(DG$3,$K$2:$P$2,0))</f>
        <v>#N/A</v>
      </c>
      <c r="DH1698" s="76" t="e" cm="1">
        <f t="array" ref="DH1698">INDEX($K:$P,ROW(),MATCH(DH$3,$K$2:$P$2,0))</f>
        <v>#N/A</v>
      </c>
      <c r="DI1698" s="76" t="e" cm="1">
        <f t="array" ref="DI1698">INDEX($K:$P,ROW(),MATCH(DI$3,$K$2:$P$2,0))</f>
        <v>#N/A</v>
      </c>
      <c r="DJ1698" s="76" t="e" cm="1">
        <f t="array" ref="DJ1698">INDEX($K:$P,ROW(),MATCH(DJ$3,$K$2:$P$2,0))</f>
        <v>#N/A</v>
      </c>
      <c r="DK1698" s="76" t="e" cm="1">
        <f t="array" ref="DK1698">INDEX($K:$P,ROW(),MATCH(DK$3,$K$2:$P$2,0))</f>
        <v>#N/A</v>
      </c>
      <c r="DL1698" s="76" t="e" cm="1">
        <f t="array" ref="DL1698">INDEX($K:$P,ROW(),MATCH(DL$3,$K$2:$P$2,0))</f>
        <v>#N/A</v>
      </c>
    </row>
    <row r="1699" spans="1:116" x14ac:dyDescent="0.4">
      <c r="C1699" t="s">
        <v>232</v>
      </c>
      <c r="D1699" t="s">
        <v>775</v>
      </c>
      <c r="E1699" s="8" t="str">
        <f t="shared" si="2345"/>
        <v>1699 UEREV - S</v>
      </c>
      <c r="G1699" s="126" t="str">
        <f>"Unearned revenue - "&amp;G1703</f>
        <v>Unearned revenue - (Primary label)</v>
      </c>
      <c r="H1699" s="27"/>
      <c r="I1699" s="78"/>
      <c r="J1699" s="78"/>
      <c r="K1699" s="118">
        <f t="shared" ref="K1699:P1699" ca="1" si="2346">SUMIF($4:$4,K$2,1699:1699)</f>
        <v>821.91780821917803</v>
      </c>
      <c r="L1699" s="118">
        <f t="shared" ca="1" si="2346"/>
        <v>821.91780821917803</v>
      </c>
      <c r="M1699" s="118">
        <f t="shared" ca="1" si="2346"/>
        <v>821.91780821917803</v>
      </c>
      <c r="N1699" s="118">
        <f t="shared" ca="1" si="2346"/>
        <v>821.91780821917803</v>
      </c>
      <c r="O1699" s="118">
        <f t="shared" ca="1" si="2346"/>
        <v>821.91780821917803</v>
      </c>
      <c r="P1699" s="118">
        <f t="shared" ca="1" si="2346"/>
        <v>821.91780821917803</v>
      </c>
      <c r="R1699" s="33"/>
      <c r="S1699" s="148" cm="1">
        <f t="array" aca="1" ref="S1699" ca="1">MIN(S1698/365*INDIRECT(S1690),R1699+INDIRECT(S1690))</f>
        <v>821.91780821917803</v>
      </c>
      <c r="T1699" s="148" cm="1">
        <f t="array" aca="1" ref="T1699" ca="1">MIN(T1698/365*INDIRECT(T1690),S1699+INDIRECT(T1690))</f>
        <v>821.91780821917803</v>
      </c>
      <c r="U1699" s="148" cm="1">
        <f t="array" aca="1" ref="U1699" ca="1">MIN(U1698/365*INDIRECT(U1690),T1699+INDIRECT(U1690))</f>
        <v>821.91780821917803</v>
      </c>
      <c r="V1699" s="148" cm="1">
        <f t="array" aca="1" ref="V1699" ca="1">MIN(V1698/365*INDIRECT(V1690),U1699+INDIRECT(V1690))</f>
        <v>821.91780821917803</v>
      </c>
      <c r="W1699" s="148" cm="1">
        <f t="array" aca="1" ref="W1699" ca="1">MIN(W1698/365*INDIRECT(W1690),V1699+INDIRECT(W1690))</f>
        <v>821.91780821917803</v>
      </c>
      <c r="X1699" s="148" cm="1">
        <f t="array" aca="1" ref="X1699" ca="1">MIN(X1698/365*INDIRECT(X1690),W1699+INDIRECT(X1690))</f>
        <v>821.91780821917803</v>
      </c>
      <c r="Y1699" s="148" cm="1">
        <f t="array" aca="1" ref="Y1699" ca="1">MIN(Y1698/365*INDIRECT(Y1690),X1699+INDIRECT(Y1690))</f>
        <v>821.91780821917803</v>
      </c>
      <c r="Z1699" s="148" cm="1">
        <f t="array" aca="1" ref="Z1699" ca="1">MIN(Z1698/365*INDIRECT(Z1690),Y1699+INDIRECT(Z1690))</f>
        <v>821.91780821917803</v>
      </c>
      <c r="AA1699" s="148" cm="1">
        <f t="array" aca="1" ref="AA1699" ca="1">MIN(AA1698/365*INDIRECT(AA1690),Z1699+INDIRECT(AA1690))</f>
        <v>821.91780821917803</v>
      </c>
      <c r="AB1699" s="148" cm="1">
        <f t="array" aca="1" ref="AB1699" ca="1">MIN(AB1698/365*INDIRECT(AB1690),AA1699+INDIRECT(AB1690))</f>
        <v>821.91780821917803</v>
      </c>
      <c r="AC1699" s="148" cm="1">
        <f t="array" aca="1" ref="AC1699" ca="1">MIN(AC1698/365*INDIRECT(AC1690),AB1699+INDIRECT(AC1690))</f>
        <v>821.91780821917803</v>
      </c>
      <c r="AD1699" s="148" cm="1">
        <f t="array" aca="1" ref="AD1699" ca="1">MIN(AD1698/365*INDIRECT(AD1690),AC1699+INDIRECT(AD1690))</f>
        <v>821.91780821917803</v>
      </c>
      <c r="AE1699" s="148" cm="1">
        <f t="array" aca="1" ref="AE1699" ca="1">MIN(AE1698/365*INDIRECT(AE1690),AD1699+INDIRECT(AE1690))</f>
        <v>821.91780821917803</v>
      </c>
      <c r="AF1699" s="148" cm="1">
        <f t="array" aca="1" ref="AF1699" ca="1">MIN(AF1698/365*INDIRECT(AF1690),AE1699+INDIRECT(AF1690))</f>
        <v>821.91780821917803</v>
      </c>
      <c r="AG1699" s="148" cm="1">
        <f t="array" aca="1" ref="AG1699" ca="1">MIN(AG1698/365*INDIRECT(AG1690),AF1699+INDIRECT(AG1690))</f>
        <v>821.91780821917803</v>
      </c>
      <c r="AH1699" s="148" cm="1">
        <f t="array" aca="1" ref="AH1699" ca="1">MIN(AH1698/365*INDIRECT(AH1690),AG1699+INDIRECT(AH1690))</f>
        <v>821.91780821917803</v>
      </c>
      <c r="AI1699" s="148" cm="1">
        <f t="array" aca="1" ref="AI1699" ca="1">MIN(AI1698/365*INDIRECT(AI1690),AH1699+INDIRECT(AI1690))</f>
        <v>821.91780821917803</v>
      </c>
      <c r="AJ1699" s="148" cm="1">
        <f t="array" aca="1" ref="AJ1699" ca="1">MIN(AJ1698/365*INDIRECT(AJ1690),AI1699+INDIRECT(AJ1690))</f>
        <v>821.91780821917803</v>
      </c>
      <c r="AK1699" s="148" cm="1">
        <f t="array" aca="1" ref="AK1699" ca="1">MIN(AK1698/365*INDIRECT(AK1690),AJ1699+INDIRECT(AK1690))</f>
        <v>821.91780821917803</v>
      </c>
      <c r="AL1699" s="148" cm="1">
        <f t="array" aca="1" ref="AL1699" ca="1">MIN(AL1698/365*INDIRECT(AL1690),AK1699+INDIRECT(AL1690))</f>
        <v>821.91780821917803</v>
      </c>
      <c r="AM1699" s="148" cm="1">
        <f t="array" aca="1" ref="AM1699" ca="1">MIN(AM1698/365*INDIRECT(AM1690),AL1699+INDIRECT(AM1690))</f>
        <v>821.91780821917803</v>
      </c>
      <c r="AN1699" s="148" cm="1">
        <f t="array" aca="1" ref="AN1699" ca="1">MIN(AN1698/365*INDIRECT(AN1690),AM1699+INDIRECT(AN1690))</f>
        <v>821.91780821917803</v>
      </c>
      <c r="AO1699" s="148" cm="1">
        <f t="array" aca="1" ref="AO1699" ca="1">MIN(AO1698/365*INDIRECT(AO1690),AN1699+INDIRECT(AO1690))</f>
        <v>821.91780821917803</v>
      </c>
      <c r="AP1699" s="148" cm="1">
        <f t="array" aca="1" ref="AP1699" ca="1">MIN(AP1698/365*INDIRECT(AP1690),AO1699+INDIRECT(AP1690))</f>
        <v>821.91780821917803</v>
      </c>
      <c r="AQ1699" s="148" cm="1">
        <f t="array" aca="1" ref="AQ1699" ca="1">MIN(AQ1698/365*INDIRECT(AQ1690),AP1699+INDIRECT(AQ1690))</f>
        <v>821.91780821917803</v>
      </c>
      <c r="AR1699" s="148" cm="1">
        <f t="array" aca="1" ref="AR1699" ca="1">MIN(AR1698/365*INDIRECT(AR1690),AQ1699+INDIRECT(AR1690))</f>
        <v>821.91780821917803</v>
      </c>
      <c r="AS1699" s="148" cm="1">
        <f t="array" aca="1" ref="AS1699" ca="1">MIN(AS1698/365*INDIRECT(AS1690),AR1699+INDIRECT(AS1690))</f>
        <v>821.91780821917803</v>
      </c>
      <c r="AT1699" s="148" cm="1">
        <f t="array" aca="1" ref="AT1699" ca="1">MIN(AT1698/365*INDIRECT(AT1690),AS1699+INDIRECT(AT1690))</f>
        <v>821.91780821917803</v>
      </c>
      <c r="AU1699" s="148" cm="1">
        <f t="array" aca="1" ref="AU1699" ca="1">MIN(AU1698/365*INDIRECT(AU1690),AT1699+INDIRECT(AU1690))</f>
        <v>821.91780821917803</v>
      </c>
      <c r="AV1699" s="148" cm="1">
        <f t="array" aca="1" ref="AV1699" ca="1">MIN(AV1698/365*INDIRECT(AV1690),AU1699+INDIRECT(AV1690))</f>
        <v>821.91780821917803</v>
      </c>
      <c r="AW1699" s="148" cm="1">
        <f t="array" aca="1" ref="AW1699" ca="1">MIN(AW1698/365*INDIRECT(AW1690),AV1699+INDIRECT(AW1690))</f>
        <v>821.91780821917803</v>
      </c>
      <c r="AX1699" s="148" cm="1">
        <f t="array" aca="1" ref="AX1699" ca="1">MIN(AX1698/365*INDIRECT(AX1690),AW1699+INDIRECT(AX1690))</f>
        <v>821.91780821917803</v>
      </c>
      <c r="AY1699" s="148" cm="1">
        <f t="array" aca="1" ref="AY1699" ca="1">MIN(AY1698/365*INDIRECT(AY1690),AX1699+INDIRECT(AY1690))</f>
        <v>821.91780821917803</v>
      </c>
      <c r="AZ1699" s="148" cm="1">
        <f t="array" aca="1" ref="AZ1699" ca="1">MIN(AZ1698/365*INDIRECT(AZ1690),AY1699+INDIRECT(AZ1690))</f>
        <v>821.91780821917803</v>
      </c>
      <c r="BA1699" s="148" cm="1">
        <f t="array" aca="1" ref="BA1699" ca="1">MIN(BA1698/365*INDIRECT(BA1690),AZ1699+INDIRECT(BA1690))</f>
        <v>821.91780821917803</v>
      </c>
      <c r="BB1699" s="148" cm="1">
        <f t="array" aca="1" ref="BB1699" ca="1">MIN(BB1698/365*INDIRECT(BB1690),BA1699+INDIRECT(BB1690))</f>
        <v>821.91780821917803</v>
      </c>
      <c r="BC1699" s="148" cm="1">
        <f t="array" aca="1" ref="BC1699" ca="1">MIN(BC1698/365*INDIRECT(BC1690),BB1699+INDIRECT(BC1690))</f>
        <v>821.91780821917803</v>
      </c>
      <c r="BD1699" s="148" cm="1">
        <f t="array" aca="1" ref="BD1699" ca="1">MIN(BD1698/365*INDIRECT(BD1690),BC1699+INDIRECT(BD1690))</f>
        <v>821.91780821917803</v>
      </c>
      <c r="BE1699" s="148" cm="1">
        <f t="array" aca="1" ref="BE1699" ca="1">MIN(BE1698/365*INDIRECT(BE1690),BD1699+INDIRECT(BE1690))</f>
        <v>821.91780821917803</v>
      </c>
      <c r="BF1699" s="148" cm="1">
        <f t="array" aca="1" ref="BF1699" ca="1">MIN(BF1698/365*INDIRECT(BF1690),BE1699+INDIRECT(BF1690))</f>
        <v>821.91780821917803</v>
      </c>
      <c r="BG1699" s="148" cm="1">
        <f t="array" aca="1" ref="BG1699" ca="1">MIN(BG1698/365*INDIRECT(BG1690),BF1699+INDIRECT(BG1690))</f>
        <v>821.91780821917803</v>
      </c>
      <c r="BH1699" s="148" cm="1">
        <f t="array" aca="1" ref="BH1699" ca="1">MIN(BH1698/365*INDIRECT(BH1690),BG1699+INDIRECT(BH1690))</f>
        <v>821.91780821917803</v>
      </c>
      <c r="BI1699" s="148" cm="1">
        <f t="array" aca="1" ref="BI1699" ca="1">MIN(BI1698/365*INDIRECT(BI1690),BH1699+INDIRECT(BI1690))</f>
        <v>821.91780821917803</v>
      </c>
      <c r="BJ1699" s="148" cm="1">
        <f t="array" aca="1" ref="BJ1699" ca="1">MIN(BJ1698/365*INDIRECT(BJ1690),BI1699+INDIRECT(BJ1690))</f>
        <v>821.91780821917803</v>
      </c>
      <c r="BK1699" s="148" cm="1">
        <f t="array" aca="1" ref="BK1699" ca="1">MIN(BK1698/365*INDIRECT(BK1690),BJ1699+INDIRECT(BK1690))</f>
        <v>821.91780821917803</v>
      </c>
      <c r="BL1699" s="148" cm="1">
        <f t="array" aca="1" ref="BL1699" ca="1">MIN(BL1698/365*INDIRECT(BL1690),BK1699+INDIRECT(BL1690))</f>
        <v>821.91780821917803</v>
      </c>
      <c r="BM1699" s="148" cm="1">
        <f t="array" aca="1" ref="BM1699" ca="1">MIN(BM1698/365*INDIRECT(BM1690),BL1699+INDIRECT(BM1690))</f>
        <v>821.91780821917803</v>
      </c>
      <c r="BN1699" s="148" cm="1">
        <f t="array" aca="1" ref="BN1699" ca="1">MIN(BN1698/365*INDIRECT(BN1690),BM1699+INDIRECT(BN1690))</f>
        <v>821.91780821917803</v>
      </c>
      <c r="BO1699" s="148" cm="1">
        <f t="array" aca="1" ref="BO1699" ca="1">MIN(BO1698/365*INDIRECT(BO1690),BN1699+INDIRECT(BO1690))</f>
        <v>821.91780821917803</v>
      </c>
      <c r="BP1699" s="148" cm="1">
        <f t="array" aca="1" ref="BP1699" ca="1">MIN(BP1698/365*INDIRECT(BP1690),BO1699+INDIRECT(BP1690))</f>
        <v>821.91780821917803</v>
      </c>
      <c r="BQ1699" s="148" cm="1">
        <f t="array" aca="1" ref="BQ1699" ca="1">MIN(BQ1698/365*INDIRECT(BQ1690),BP1699+INDIRECT(BQ1690))</f>
        <v>821.91780821917803</v>
      </c>
      <c r="BR1699" s="148" cm="1">
        <f t="array" aca="1" ref="BR1699" ca="1">MIN(BR1698/365*INDIRECT(BR1690),BQ1699+INDIRECT(BR1690))</f>
        <v>821.91780821917803</v>
      </c>
      <c r="BS1699" s="148" cm="1">
        <f t="array" aca="1" ref="BS1699" ca="1">MIN(BS1698/365*INDIRECT(BS1690),BR1699+INDIRECT(BS1690))</f>
        <v>821.91780821917803</v>
      </c>
      <c r="BT1699" s="148" cm="1">
        <f t="array" aca="1" ref="BT1699" ca="1">MIN(BT1698/365*INDIRECT(BT1690),BS1699+INDIRECT(BT1690))</f>
        <v>821.91780821917803</v>
      </c>
      <c r="BU1699" s="148" cm="1">
        <f t="array" aca="1" ref="BU1699" ca="1">MIN(BU1698/365*INDIRECT(BU1690),BT1699+INDIRECT(BU1690))</f>
        <v>821.91780821917803</v>
      </c>
      <c r="BV1699" s="148" cm="1">
        <f t="array" aca="1" ref="BV1699" ca="1">MIN(BV1698/365*INDIRECT(BV1690),BU1699+INDIRECT(BV1690))</f>
        <v>821.91780821917803</v>
      </c>
      <c r="BW1699" s="148" cm="1">
        <f t="array" aca="1" ref="BW1699" ca="1">MIN(BW1698/365*INDIRECT(BW1690),BV1699+INDIRECT(BW1690))</f>
        <v>821.91780821917803</v>
      </c>
      <c r="BX1699" s="148" cm="1">
        <f t="array" aca="1" ref="BX1699" ca="1">MIN(BX1698/365*INDIRECT(BX1690),BW1699+INDIRECT(BX1690))</f>
        <v>821.91780821917803</v>
      </c>
      <c r="BY1699" s="148" cm="1">
        <f t="array" aca="1" ref="BY1699" ca="1">MIN(BY1698/365*INDIRECT(BY1690),BX1699+INDIRECT(BY1690))</f>
        <v>821.91780821917803</v>
      </c>
      <c r="BZ1699" s="148" cm="1">
        <f t="array" aca="1" ref="BZ1699" ca="1">MIN(BZ1698/365*INDIRECT(BZ1690),BY1699+INDIRECT(BZ1690))</f>
        <v>821.91780821917803</v>
      </c>
      <c r="CA1699" s="148" cm="1">
        <f t="array" aca="1" ref="CA1699" ca="1">MIN(CA1698/365*INDIRECT(CA1690),BZ1699+INDIRECT(CA1690))</f>
        <v>821.91780821917803</v>
      </c>
      <c r="CB1699" s="148" cm="1">
        <f t="array" aca="1" ref="CB1699" ca="1">MIN(CB1698/365*INDIRECT(CB1690),CA1699+INDIRECT(CB1690))</f>
        <v>821.91780821917803</v>
      </c>
      <c r="CC1699" s="148" cm="1">
        <f t="array" aca="1" ref="CC1699" ca="1">MIN(CC1698/365*INDIRECT(CC1690),CB1699+INDIRECT(CC1690))</f>
        <v>821.91780821917803</v>
      </c>
      <c r="CD1699" s="148" cm="1">
        <f t="array" aca="1" ref="CD1699" ca="1">MIN(CD1698/365*INDIRECT(CD1690),CC1699+INDIRECT(CD1690))</f>
        <v>821.91780821917803</v>
      </c>
      <c r="CE1699" s="148" cm="1">
        <f t="array" aca="1" ref="CE1699" ca="1">MIN(CE1698/365*INDIRECT(CE1690),CD1699+INDIRECT(CE1690))</f>
        <v>821.91780821917803</v>
      </c>
      <c r="CF1699" s="148" cm="1">
        <f t="array" aca="1" ref="CF1699" ca="1">MIN(CF1698/365*INDIRECT(CF1690),CE1699+INDIRECT(CF1690))</f>
        <v>821.91780821917803</v>
      </c>
      <c r="CG1699" s="148" cm="1">
        <f t="array" aca="1" ref="CG1699" ca="1">MIN(CG1698/365*INDIRECT(CG1690),CF1699+INDIRECT(CG1690))</f>
        <v>821.91780821917803</v>
      </c>
      <c r="CH1699" s="148" cm="1">
        <f t="array" aca="1" ref="CH1699" ca="1">MIN(CH1698/365*INDIRECT(CH1690),CG1699+INDIRECT(CH1690))</f>
        <v>821.91780821917803</v>
      </c>
      <c r="CI1699" s="148" cm="1">
        <f t="array" aca="1" ref="CI1699" ca="1">MIN(CI1698/365*INDIRECT(CI1690),CH1699+INDIRECT(CI1690))</f>
        <v>821.91780821917803</v>
      </c>
      <c r="CJ1699" s="148" cm="1">
        <f t="array" aca="1" ref="CJ1699" ca="1">MIN(CJ1698/365*INDIRECT(CJ1690),CI1699+INDIRECT(CJ1690))</f>
        <v>821.91780821917803</v>
      </c>
      <c r="CK1699" s="148" cm="1">
        <f t="array" aca="1" ref="CK1699" ca="1">MIN(CK1698/365*INDIRECT(CK1690),CJ1699+INDIRECT(CK1690))</f>
        <v>821.91780821917803</v>
      </c>
      <c r="CL1699" s="148" cm="1">
        <f t="array" aca="1" ref="CL1699" ca="1">MIN(CL1698/365*INDIRECT(CL1690),CK1699+INDIRECT(CL1690))</f>
        <v>821.91780821917803</v>
      </c>
      <c r="CN1699" s="78"/>
      <c r="CO1699" s="148" t="e" cm="1">
        <f t="array" aca="1" ref="CO1699" ca="1">MIN(CO1698/365*INDIRECT(CO1690),CN1699+INDIRECT(CO1690))</f>
        <v>#N/A</v>
      </c>
      <c r="CP1699" s="148" t="e" cm="1">
        <f t="array" aca="1" ref="CP1699" ca="1">MIN(CP1698/365*INDIRECT(CP1690),CO1699+INDIRECT(CP1690))</f>
        <v>#N/A</v>
      </c>
      <c r="CQ1699" s="148" t="e" cm="1">
        <f t="array" aca="1" ref="CQ1699" ca="1">MIN(CQ1698/365*INDIRECT(CQ1690),CP1699+INDIRECT(CQ1690))</f>
        <v>#N/A</v>
      </c>
      <c r="CR1699" s="148" t="e" cm="1">
        <f t="array" aca="1" ref="CR1699" ca="1">MIN(CR1698/365*INDIRECT(CR1690),CQ1699+INDIRECT(CR1690))</f>
        <v>#N/A</v>
      </c>
      <c r="CS1699" s="148" t="e" cm="1">
        <f t="array" aca="1" ref="CS1699" ca="1">MIN(CS1698/365*INDIRECT(CS1690),CR1699+INDIRECT(CS1690))</f>
        <v>#N/A</v>
      </c>
      <c r="CT1699" s="148" t="e" cm="1">
        <f t="array" aca="1" ref="CT1699" ca="1">MIN(CT1698/365*INDIRECT(CT1690),CS1699+INDIRECT(CT1690))</f>
        <v>#N/A</v>
      </c>
      <c r="CU1699" s="148" t="e" cm="1">
        <f t="array" aca="1" ref="CU1699" ca="1">MIN(CU1698/365*INDIRECT(CU1690),CT1699+INDIRECT(CU1690))</f>
        <v>#N/A</v>
      </c>
      <c r="CV1699" s="148" t="e" cm="1">
        <f t="array" aca="1" ref="CV1699" ca="1">MIN(CV1698/365*INDIRECT(CV1690),CU1699+INDIRECT(CV1690))</f>
        <v>#N/A</v>
      </c>
      <c r="CW1699" s="148" t="e" cm="1">
        <f t="array" aca="1" ref="CW1699" ca="1">MIN(CW1698/365*INDIRECT(CW1690),CV1699+INDIRECT(CW1690))</f>
        <v>#N/A</v>
      </c>
      <c r="CX1699" s="148" t="e" cm="1">
        <f t="array" aca="1" ref="CX1699" ca="1">MIN(CX1698/365*INDIRECT(CX1690),CW1699+INDIRECT(CX1690))</f>
        <v>#N/A</v>
      </c>
      <c r="CY1699" s="148" t="e" cm="1">
        <f t="array" aca="1" ref="CY1699" ca="1">MIN(CY1698/365*INDIRECT(CY1690),CX1699+INDIRECT(CY1690))</f>
        <v>#N/A</v>
      </c>
      <c r="CZ1699" s="148" t="e" cm="1">
        <f t="array" aca="1" ref="CZ1699" ca="1">MIN(CZ1698/365*INDIRECT(CZ1690),CY1699+INDIRECT(CZ1690))</f>
        <v>#N/A</v>
      </c>
      <c r="DA1699" s="148" t="e" cm="1">
        <f t="array" aca="1" ref="DA1699" ca="1">MIN(DA1698/365*INDIRECT(DA1690),CZ1699+INDIRECT(DA1690))</f>
        <v>#N/A</v>
      </c>
      <c r="DB1699" s="148" t="e" cm="1">
        <f t="array" aca="1" ref="DB1699" ca="1">MIN(DB1698/365*INDIRECT(DB1690),DA1699+INDIRECT(DB1690))</f>
        <v>#N/A</v>
      </c>
      <c r="DC1699" s="148" t="e" cm="1">
        <f t="array" aca="1" ref="DC1699" ca="1">MIN(DC1698/365*INDIRECT(DC1690),DB1699+INDIRECT(DC1690))</f>
        <v>#N/A</v>
      </c>
      <c r="DD1699" s="148" t="e" cm="1">
        <f t="array" aca="1" ref="DD1699" ca="1">MIN(DD1698/365*INDIRECT(DD1690),DC1699+INDIRECT(DD1690))</f>
        <v>#N/A</v>
      </c>
      <c r="DE1699" s="148" t="e" cm="1">
        <f t="array" aca="1" ref="DE1699" ca="1">MIN(DE1698/365*INDIRECT(DE1690),DD1699+INDIRECT(DE1690))</f>
        <v>#N/A</v>
      </c>
      <c r="DF1699" s="148" t="e" cm="1">
        <f t="array" aca="1" ref="DF1699" ca="1">MIN(DF1698/365*INDIRECT(DF1690),DE1699+INDIRECT(DF1690))</f>
        <v>#N/A</v>
      </c>
      <c r="DG1699" s="148" t="e" cm="1">
        <f t="array" aca="1" ref="DG1699" ca="1">MIN(DG1698/365*INDIRECT(DG1690),DF1699+INDIRECT(DG1690))</f>
        <v>#N/A</v>
      </c>
      <c r="DH1699" s="148" t="e" cm="1">
        <f t="array" aca="1" ref="DH1699" ca="1">MIN(DH1698/365*INDIRECT(DH1690),DG1699+INDIRECT(DH1690))</f>
        <v>#N/A</v>
      </c>
      <c r="DI1699" s="148" t="e" cm="1">
        <f t="array" aca="1" ref="DI1699" ca="1">MIN(DI1698/365*INDIRECT(DI1690),DH1699+INDIRECT(DI1690))</f>
        <v>#N/A</v>
      </c>
      <c r="DJ1699" s="148" t="e" cm="1">
        <f t="array" aca="1" ref="DJ1699" ca="1">MIN(DJ1698/365*INDIRECT(DJ1690),DI1699+INDIRECT(DJ1690))</f>
        <v>#N/A</v>
      </c>
      <c r="DK1699" s="148" t="e" cm="1">
        <f t="array" aca="1" ref="DK1699" ca="1">MIN(DK1698/365*INDIRECT(DK1690),DJ1699+INDIRECT(DK1690))</f>
        <v>#N/A</v>
      </c>
      <c r="DL1699" s="148" t="e" cm="1">
        <f t="array" aca="1" ref="DL1699" ca="1">MIN(DL1698/365*INDIRECT(DL1690),DK1699+INDIRECT(DL1690))</f>
        <v>#N/A</v>
      </c>
    </row>
    <row r="1700" spans="1:116" x14ac:dyDescent="0.4">
      <c r="D1700" t="s">
        <v>775</v>
      </c>
      <c r="E1700" s="8" t="str">
        <f t="shared" si="2345"/>
        <v>1700 UEREV - S</v>
      </c>
      <c r="G1700" s="9"/>
      <c r="H1700" s="27"/>
      <c r="I1700" s="78"/>
      <c r="J1700" s="78"/>
      <c r="K1700" s="33"/>
      <c r="L1700" s="33"/>
      <c r="M1700" s="33"/>
      <c r="N1700" s="33"/>
      <c r="O1700" s="33"/>
      <c r="P1700" s="33"/>
      <c r="R1700" s="33"/>
      <c r="S1700" s="77"/>
      <c r="T1700" s="77"/>
      <c r="U1700" s="77"/>
      <c r="V1700" s="77"/>
      <c r="W1700" s="77"/>
      <c r="X1700" s="77"/>
      <c r="Y1700" s="77"/>
      <c r="Z1700" s="77"/>
      <c r="AA1700" s="77"/>
      <c r="AB1700" s="77"/>
      <c r="AC1700" s="77"/>
      <c r="AD1700" s="77"/>
      <c r="AE1700" s="77"/>
      <c r="AF1700" s="77"/>
      <c r="AG1700" s="77"/>
      <c r="AH1700" s="77"/>
      <c r="AI1700" s="77"/>
      <c r="AJ1700" s="77"/>
      <c r="AK1700" s="77"/>
      <c r="AL1700" s="77"/>
      <c r="AM1700" s="77"/>
      <c r="AN1700" s="77"/>
      <c r="AO1700" s="77"/>
      <c r="AP1700" s="77"/>
      <c r="AQ1700" s="77"/>
      <c r="AR1700" s="77"/>
      <c r="AS1700" s="77"/>
      <c r="AT1700" s="77"/>
      <c r="AU1700" s="77"/>
      <c r="AV1700" s="77"/>
      <c r="AW1700" s="77"/>
      <c r="AX1700" s="77"/>
      <c r="AY1700" s="77"/>
      <c r="AZ1700" s="77"/>
      <c r="BA1700" s="77"/>
      <c r="BB1700" s="77"/>
      <c r="BC1700" s="77"/>
      <c r="BD1700" s="77"/>
      <c r="BE1700" s="77"/>
      <c r="BF1700" s="77"/>
      <c r="BG1700" s="77"/>
      <c r="BH1700" s="77"/>
      <c r="BI1700" s="77"/>
      <c r="BJ1700" s="77"/>
      <c r="BK1700" s="77"/>
      <c r="BL1700" s="77"/>
      <c r="BM1700" s="77"/>
      <c r="BN1700" s="77"/>
      <c r="BO1700" s="77"/>
      <c r="BP1700" s="77"/>
      <c r="BQ1700" s="77"/>
      <c r="BR1700" s="77"/>
      <c r="BS1700" s="77"/>
      <c r="BT1700" s="77"/>
      <c r="BU1700" s="77"/>
      <c r="BV1700" s="77"/>
      <c r="BW1700" s="77"/>
      <c r="BX1700" s="77"/>
      <c r="BY1700" s="77"/>
      <c r="BZ1700" s="77"/>
      <c r="CA1700" s="77"/>
      <c r="CB1700" s="77"/>
      <c r="CC1700" s="77"/>
      <c r="CD1700" s="77"/>
      <c r="CE1700" s="77"/>
      <c r="CF1700" s="77"/>
      <c r="CG1700" s="77"/>
      <c r="CH1700" s="77"/>
      <c r="CI1700" s="77"/>
      <c r="CJ1700" s="77"/>
      <c r="CK1700" s="77"/>
      <c r="CL1700" s="77"/>
      <c r="CN1700" s="78"/>
      <c r="CO1700" s="77"/>
      <c r="CP1700" s="77"/>
      <c r="CQ1700" s="77"/>
      <c r="CR1700" s="77"/>
      <c r="CS1700" s="77"/>
      <c r="CT1700" s="77"/>
      <c r="CU1700" s="77"/>
      <c r="CV1700" s="77"/>
      <c r="CW1700" s="77"/>
      <c r="CX1700" s="77"/>
      <c r="CY1700" s="77"/>
      <c r="CZ1700" s="77"/>
      <c r="DA1700" s="77"/>
      <c r="DB1700" s="77"/>
      <c r="DC1700" s="77"/>
      <c r="DD1700" s="77"/>
      <c r="DE1700" s="77"/>
      <c r="DF1700" s="77"/>
      <c r="DG1700" s="77"/>
      <c r="DH1700" s="77"/>
      <c r="DI1700" s="77"/>
      <c r="DJ1700" s="77"/>
      <c r="DK1700" s="77"/>
      <c r="DL1700" s="77"/>
    </row>
    <row r="1701" spans="1:116" x14ac:dyDescent="0.4">
      <c r="C1701" t="s">
        <v>234</v>
      </c>
      <c r="D1701" t="s">
        <v>775</v>
      </c>
      <c r="E1701" s="8" t="str">
        <f t="shared" si="2345"/>
        <v>1701 UEREV - S</v>
      </c>
      <c r="G1701" s="126" t="str">
        <f>"Change in "&amp;G1699</f>
        <v>Change in Unearned revenue - (Primary label)</v>
      </c>
      <c r="K1701" s="33">
        <f t="shared" ref="K1701:P1701" ca="1" si="2347">SUMIF($3:$3,K$2,1701:1701)</f>
        <v>821.91780821917803</v>
      </c>
      <c r="L1701" s="33">
        <f t="shared" ca="1" si="2347"/>
        <v>0</v>
      </c>
      <c r="M1701" s="33">
        <f t="shared" ca="1" si="2347"/>
        <v>0</v>
      </c>
      <c r="N1701" s="33">
        <f t="shared" ca="1" si="2347"/>
        <v>0</v>
      </c>
      <c r="O1701" s="33">
        <f t="shared" ca="1" si="2347"/>
        <v>0</v>
      </c>
      <c r="P1701" s="33">
        <f t="shared" ca="1" si="2347"/>
        <v>0</v>
      </c>
      <c r="R1701" s="33"/>
      <c r="S1701" s="77">
        <f t="shared" ref="S1701:AX1701" ca="1" si="2348">S1699-R1699</f>
        <v>821.91780821917803</v>
      </c>
      <c r="T1701" s="77">
        <f t="shared" ca="1" si="2348"/>
        <v>0</v>
      </c>
      <c r="U1701" s="77">
        <f t="shared" ca="1" si="2348"/>
        <v>0</v>
      </c>
      <c r="V1701" s="77">
        <f t="shared" ca="1" si="2348"/>
        <v>0</v>
      </c>
      <c r="W1701" s="77">
        <f t="shared" ca="1" si="2348"/>
        <v>0</v>
      </c>
      <c r="X1701" s="77">
        <f t="shared" ca="1" si="2348"/>
        <v>0</v>
      </c>
      <c r="Y1701" s="77">
        <f t="shared" ca="1" si="2348"/>
        <v>0</v>
      </c>
      <c r="Z1701" s="77">
        <f t="shared" ca="1" si="2348"/>
        <v>0</v>
      </c>
      <c r="AA1701" s="77">
        <f t="shared" ca="1" si="2348"/>
        <v>0</v>
      </c>
      <c r="AB1701" s="77">
        <f t="shared" ca="1" si="2348"/>
        <v>0</v>
      </c>
      <c r="AC1701" s="77">
        <f t="shared" ca="1" si="2348"/>
        <v>0</v>
      </c>
      <c r="AD1701" s="77">
        <f t="shared" ca="1" si="2348"/>
        <v>0</v>
      </c>
      <c r="AE1701" s="77">
        <f t="shared" ca="1" si="2348"/>
        <v>0</v>
      </c>
      <c r="AF1701" s="77">
        <f t="shared" ca="1" si="2348"/>
        <v>0</v>
      </c>
      <c r="AG1701" s="77">
        <f t="shared" ca="1" si="2348"/>
        <v>0</v>
      </c>
      <c r="AH1701" s="77">
        <f t="shared" ca="1" si="2348"/>
        <v>0</v>
      </c>
      <c r="AI1701" s="77">
        <f t="shared" ca="1" si="2348"/>
        <v>0</v>
      </c>
      <c r="AJ1701" s="77">
        <f t="shared" ca="1" si="2348"/>
        <v>0</v>
      </c>
      <c r="AK1701" s="77">
        <f t="shared" ca="1" si="2348"/>
        <v>0</v>
      </c>
      <c r="AL1701" s="77">
        <f t="shared" ca="1" si="2348"/>
        <v>0</v>
      </c>
      <c r="AM1701" s="77">
        <f t="shared" ca="1" si="2348"/>
        <v>0</v>
      </c>
      <c r="AN1701" s="77">
        <f t="shared" ca="1" si="2348"/>
        <v>0</v>
      </c>
      <c r="AO1701" s="77">
        <f t="shared" ca="1" si="2348"/>
        <v>0</v>
      </c>
      <c r="AP1701" s="77">
        <f t="shared" ca="1" si="2348"/>
        <v>0</v>
      </c>
      <c r="AQ1701" s="77">
        <f t="shared" ca="1" si="2348"/>
        <v>0</v>
      </c>
      <c r="AR1701" s="77">
        <f t="shared" ca="1" si="2348"/>
        <v>0</v>
      </c>
      <c r="AS1701" s="77">
        <f t="shared" ca="1" si="2348"/>
        <v>0</v>
      </c>
      <c r="AT1701" s="77">
        <f t="shared" ca="1" si="2348"/>
        <v>0</v>
      </c>
      <c r="AU1701" s="77">
        <f t="shared" ca="1" si="2348"/>
        <v>0</v>
      </c>
      <c r="AV1701" s="77">
        <f t="shared" ca="1" si="2348"/>
        <v>0</v>
      </c>
      <c r="AW1701" s="77">
        <f t="shared" ca="1" si="2348"/>
        <v>0</v>
      </c>
      <c r="AX1701" s="77">
        <f t="shared" ca="1" si="2348"/>
        <v>0</v>
      </c>
      <c r="AY1701" s="77">
        <f t="shared" ref="AY1701:CD1701" ca="1" si="2349">AY1699-AX1699</f>
        <v>0</v>
      </c>
      <c r="AZ1701" s="77">
        <f t="shared" ca="1" si="2349"/>
        <v>0</v>
      </c>
      <c r="BA1701" s="77">
        <f t="shared" ca="1" si="2349"/>
        <v>0</v>
      </c>
      <c r="BB1701" s="77">
        <f t="shared" ca="1" si="2349"/>
        <v>0</v>
      </c>
      <c r="BC1701" s="77">
        <f t="shared" ca="1" si="2349"/>
        <v>0</v>
      </c>
      <c r="BD1701" s="77">
        <f t="shared" ca="1" si="2349"/>
        <v>0</v>
      </c>
      <c r="BE1701" s="77">
        <f t="shared" ca="1" si="2349"/>
        <v>0</v>
      </c>
      <c r="BF1701" s="77">
        <f t="shared" ca="1" si="2349"/>
        <v>0</v>
      </c>
      <c r="BG1701" s="77">
        <f t="shared" ca="1" si="2349"/>
        <v>0</v>
      </c>
      <c r="BH1701" s="77">
        <f t="shared" ca="1" si="2349"/>
        <v>0</v>
      </c>
      <c r="BI1701" s="77">
        <f t="shared" ca="1" si="2349"/>
        <v>0</v>
      </c>
      <c r="BJ1701" s="77">
        <f t="shared" ca="1" si="2349"/>
        <v>0</v>
      </c>
      <c r="BK1701" s="77">
        <f t="shared" ca="1" si="2349"/>
        <v>0</v>
      </c>
      <c r="BL1701" s="77">
        <f t="shared" ca="1" si="2349"/>
        <v>0</v>
      </c>
      <c r="BM1701" s="77">
        <f t="shared" ca="1" si="2349"/>
        <v>0</v>
      </c>
      <c r="BN1701" s="77">
        <f t="shared" ca="1" si="2349"/>
        <v>0</v>
      </c>
      <c r="BO1701" s="77">
        <f t="shared" ca="1" si="2349"/>
        <v>0</v>
      </c>
      <c r="BP1701" s="77">
        <f t="shared" ca="1" si="2349"/>
        <v>0</v>
      </c>
      <c r="BQ1701" s="77">
        <f t="shared" ca="1" si="2349"/>
        <v>0</v>
      </c>
      <c r="BR1701" s="77">
        <f t="shared" ca="1" si="2349"/>
        <v>0</v>
      </c>
      <c r="BS1701" s="77">
        <f t="shared" ca="1" si="2349"/>
        <v>0</v>
      </c>
      <c r="BT1701" s="77">
        <f t="shared" ca="1" si="2349"/>
        <v>0</v>
      </c>
      <c r="BU1701" s="77">
        <f t="shared" ca="1" si="2349"/>
        <v>0</v>
      </c>
      <c r="BV1701" s="77">
        <f t="shared" ca="1" si="2349"/>
        <v>0</v>
      </c>
      <c r="BW1701" s="77">
        <f t="shared" ca="1" si="2349"/>
        <v>0</v>
      </c>
      <c r="BX1701" s="77">
        <f t="shared" ca="1" si="2349"/>
        <v>0</v>
      </c>
      <c r="BY1701" s="77">
        <f t="shared" ca="1" si="2349"/>
        <v>0</v>
      </c>
      <c r="BZ1701" s="77">
        <f t="shared" ca="1" si="2349"/>
        <v>0</v>
      </c>
      <c r="CA1701" s="77">
        <f t="shared" ca="1" si="2349"/>
        <v>0</v>
      </c>
      <c r="CB1701" s="77">
        <f t="shared" ca="1" si="2349"/>
        <v>0</v>
      </c>
      <c r="CC1701" s="77">
        <f t="shared" ca="1" si="2349"/>
        <v>0</v>
      </c>
      <c r="CD1701" s="77">
        <f t="shared" ca="1" si="2349"/>
        <v>0</v>
      </c>
      <c r="CE1701" s="77">
        <f t="shared" ref="CE1701:CL1701" ca="1" si="2350">CE1699-CD1699</f>
        <v>0</v>
      </c>
      <c r="CF1701" s="77">
        <f t="shared" ca="1" si="2350"/>
        <v>0</v>
      </c>
      <c r="CG1701" s="77">
        <f t="shared" ca="1" si="2350"/>
        <v>0</v>
      </c>
      <c r="CH1701" s="77">
        <f t="shared" ca="1" si="2350"/>
        <v>0</v>
      </c>
      <c r="CI1701" s="77">
        <f t="shared" ca="1" si="2350"/>
        <v>0</v>
      </c>
      <c r="CJ1701" s="77">
        <f t="shared" ca="1" si="2350"/>
        <v>0</v>
      </c>
      <c r="CK1701" s="77">
        <f t="shared" ca="1" si="2350"/>
        <v>0</v>
      </c>
      <c r="CL1701" s="77">
        <f t="shared" ca="1" si="2350"/>
        <v>0</v>
      </c>
      <c r="CO1701" s="77" t="e">
        <f t="shared" ref="CO1701:DL1701" ca="1" si="2351">CO1699-CN1699</f>
        <v>#N/A</v>
      </c>
      <c r="CP1701" s="77" t="e">
        <f t="shared" ca="1" si="2351"/>
        <v>#N/A</v>
      </c>
      <c r="CQ1701" s="77" t="e">
        <f t="shared" ca="1" si="2351"/>
        <v>#N/A</v>
      </c>
      <c r="CR1701" s="77" t="e">
        <f t="shared" ca="1" si="2351"/>
        <v>#N/A</v>
      </c>
      <c r="CS1701" s="77" t="e">
        <f t="shared" ca="1" si="2351"/>
        <v>#N/A</v>
      </c>
      <c r="CT1701" s="77" t="e">
        <f t="shared" ca="1" si="2351"/>
        <v>#N/A</v>
      </c>
      <c r="CU1701" s="77" t="e">
        <f t="shared" ca="1" si="2351"/>
        <v>#N/A</v>
      </c>
      <c r="CV1701" s="77" t="e">
        <f t="shared" ca="1" si="2351"/>
        <v>#N/A</v>
      </c>
      <c r="CW1701" s="77" t="e">
        <f t="shared" ca="1" si="2351"/>
        <v>#N/A</v>
      </c>
      <c r="CX1701" s="77" t="e">
        <f t="shared" ca="1" si="2351"/>
        <v>#N/A</v>
      </c>
      <c r="CY1701" s="77" t="e">
        <f t="shared" ca="1" si="2351"/>
        <v>#N/A</v>
      </c>
      <c r="CZ1701" s="77" t="e">
        <f t="shared" ca="1" si="2351"/>
        <v>#N/A</v>
      </c>
      <c r="DA1701" s="77" t="e">
        <f t="shared" ca="1" si="2351"/>
        <v>#N/A</v>
      </c>
      <c r="DB1701" s="77" t="e">
        <f t="shared" ca="1" si="2351"/>
        <v>#N/A</v>
      </c>
      <c r="DC1701" s="77" t="e">
        <f t="shared" ca="1" si="2351"/>
        <v>#N/A</v>
      </c>
      <c r="DD1701" s="77" t="e">
        <f t="shared" ca="1" si="2351"/>
        <v>#N/A</v>
      </c>
      <c r="DE1701" s="77" t="e">
        <f t="shared" ca="1" si="2351"/>
        <v>#N/A</v>
      </c>
      <c r="DF1701" s="77" t="e">
        <f t="shared" ca="1" si="2351"/>
        <v>#N/A</v>
      </c>
      <c r="DG1701" s="77" t="e">
        <f t="shared" ca="1" si="2351"/>
        <v>#N/A</v>
      </c>
      <c r="DH1701" s="77" t="e">
        <f t="shared" ca="1" si="2351"/>
        <v>#N/A</v>
      </c>
      <c r="DI1701" s="77" t="e">
        <f t="shared" ca="1" si="2351"/>
        <v>#N/A</v>
      </c>
      <c r="DJ1701" s="77" t="e">
        <f t="shared" ca="1" si="2351"/>
        <v>#N/A</v>
      </c>
      <c r="DK1701" s="77" t="e">
        <f t="shared" ca="1" si="2351"/>
        <v>#N/A</v>
      </c>
      <c r="DL1701" s="77" t="e">
        <f t="shared" ca="1" si="2351"/>
        <v>#N/A</v>
      </c>
    </row>
    <row r="1702" spans="1:116" x14ac:dyDescent="0.4">
      <c r="B1702" t="s">
        <v>244</v>
      </c>
      <c r="D1702" t="s">
        <v>775</v>
      </c>
      <c r="E1702" s="8" t="str">
        <f t="shared" si="2345"/>
        <v>1702 UEREV - S</v>
      </c>
      <c r="K1702" s="53"/>
      <c r="L1702" s="53"/>
      <c r="M1702" s="53"/>
      <c r="N1702" s="53"/>
      <c r="O1702" s="53"/>
      <c r="P1702" s="53"/>
      <c r="R1702" s="24"/>
      <c r="S1702" s="80"/>
      <c r="T1702" s="80"/>
      <c r="U1702" s="80"/>
      <c r="V1702" s="80"/>
      <c r="W1702" s="80"/>
      <c r="X1702" s="80"/>
      <c r="Y1702" s="80"/>
      <c r="Z1702" s="80"/>
      <c r="AA1702" s="80"/>
      <c r="AB1702" s="80"/>
      <c r="AC1702" s="80"/>
      <c r="AD1702" s="80"/>
      <c r="AE1702" s="80"/>
      <c r="AF1702" s="80"/>
      <c r="AG1702" s="80"/>
      <c r="AH1702" s="80"/>
      <c r="AI1702" s="80"/>
      <c r="AJ1702" s="80"/>
      <c r="AK1702" s="80"/>
      <c r="AL1702" s="80"/>
      <c r="AM1702" s="80"/>
      <c r="AN1702" s="80"/>
      <c r="AO1702" s="80"/>
      <c r="AP1702" s="80"/>
      <c r="AQ1702" s="80"/>
      <c r="AR1702" s="80"/>
      <c r="AS1702" s="80"/>
      <c r="AT1702" s="80"/>
      <c r="AU1702" s="80"/>
      <c r="AV1702" s="80"/>
      <c r="AW1702" s="80"/>
      <c r="AX1702" s="80"/>
      <c r="AY1702" s="80"/>
      <c r="AZ1702" s="80"/>
      <c r="BA1702" s="80"/>
      <c r="BB1702" s="80"/>
      <c r="BC1702" s="80"/>
      <c r="BD1702" s="80"/>
      <c r="BE1702" s="80"/>
      <c r="BF1702" s="80"/>
      <c r="BG1702" s="80"/>
      <c r="BH1702" s="80"/>
      <c r="BI1702" s="80"/>
      <c r="BJ1702" s="80"/>
      <c r="BK1702" s="80"/>
      <c r="BL1702" s="80"/>
      <c r="BM1702" s="80"/>
      <c r="BN1702" s="80"/>
      <c r="BO1702" s="80"/>
      <c r="BP1702" s="80"/>
      <c r="BQ1702" s="80"/>
      <c r="BR1702" s="80"/>
      <c r="BS1702" s="80"/>
      <c r="BT1702" s="80"/>
      <c r="BU1702" s="80"/>
      <c r="BV1702" s="80"/>
      <c r="BW1702" s="80"/>
      <c r="BX1702" s="80"/>
      <c r="BY1702" s="80"/>
      <c r="BZ1702" s="80"/>
      <c r="CA1702" s="80"/>
      <c r="CB1702" s="80"/>
      <c r="CC1702" s="80"/>
      <c r="CD1702" s="80"/>
      <c r="CE1702" s="80"/>
      <c r="CF1702" s="80"/>
      <c r="CG1702" s="80"/>
      <c r="CH1702" s="80"/>
      <c r="CI1702" s="80"/>
      <c r="CJ1702" s="80"/>
      <c r="CK1702" s="80"/>
      <c r="CL1702" s="80"/>
      <c r="CO1702" s="80"/>
      <c r="CP1702" s="80"/>
      <c r="CQ1702" s="80"/>
      <c r="CR1702" s="80"/>
      <c r="CS1702" s="80"/>
      <c r="CT1702" s="80"/>
      <c r="CU1702" s="80"/>
      <c r="CV1702" s="80"/>
      <c r="CW1702" s="80"/>
      <c r="CX1702" s="80"/>
      <c r="CY1702" s="80"/>
      <c r="CZ1702" s="80"/>
      <c r="DA1702" s="80"/>
      <c r="DB1702" s="80"/>
      <c r="DC1702" s="80"/>
      <c r="DD1702" s="80"/>
      <c r="DE1702" s="80"/>
      <c r="DF1702" s="80"/>
      <c r="DG1702" s="80"/>
      <c r="DH1702" s="80"/>
      <c r="DI1702" s="80"/>
      <c r="DJ1702" s="80"/>
      <c r="DK1702" s="80"/>
      <c r="DL1702" s="80"/>
    </row>
    <row r="1703" spans="1:116" x14ac:dyDescent="0.4">
      <c r="B1703" t="s">
        <v>332</v>
      </c>
      <c r="D1703" t="s">
        <v>775</v>
      </c>
      <c r="E1703" s="8" t="str">
        <f>ROW()&amp;" "&amp;D1703</f>
        <v>1703 UEREV - S</v>
      </c>
      <c r="G1703" s="8" t="str">
        <f>G1688</f>
        <v>(Primary label)</v>
      </c>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c r="DK1703" s="72"/>
      <c r="DL1703" s="72"/>
    </row>
    <row r="1704" spans="1:116" x14ac:dyDescent="0.4">
      <c r="B1704" t="s">
        <v>332</v>
      </c>
      <c r="D1704" t="s">
        <v>775</v>
      </c>
      <c r="E1704" s="8" t="str">
        <f>ROW()&amp;" "&amp;D1704</f>
        <v>1704 UEREV - S</v>
      </c>
      <c r="G1704" s="8" t="str">
        <f>G1689</f>
        <v>primary unit</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
        <v>332</v>
      </c>
      <c r="D1705" t="s">
        <v>775</v>
      </c>
      <c r="E1705" s="8" t="str">
        <f t="shared" si="2345"/>
        <v>1705 UEREV - S</v>
      </c>
      <c r="G1705" s="8" t="str">
        <f>G1690</f>
        <v>Primary revenue driver</v>
      </c>
      <c r="S1705" s="76" t="str">
        <f t="shared" ref="S1705:AX1705" si="2352">S1690</f>
        <v>S$16</v>
      </c>
      <c r="T1705" s="76" t="str">
        <f t="shared" si="2352"/>
        <v>T$16</v>
      </c>
      <c r="U1705" s="76" t="str">
        <f t="shared" si="2352"/>
        <v>U$16</v>
      </c>
      <c r="V1705" s="76" t="str">
        <f t="shared" si="2352"/>
        <v>V$16</v>
      </c>
      <c r="W1705" s="76" t="str">
        <f t="shared" si="2352"/>
        <v>W$16</v>
      </c>
      <c r="X1705" s="76" t="str">
        <f t="shared" si="2352"/>
        <v>X$16</v>
      </c>
      <c r="Y1705" s="76" t="str">
        <f t="shared" si="2352"/>
        <v>Y$16</v>
      </c>
      <c r="Z1705" s="76" t="str">
        <f t="shared" si="2352"/>
        <v>Z$16</v>
      </c>
      <c r="AA1705" s="76" t="str">
        <f t="shared" si="2352"/>
        <v>AA$16</v>
      </c>
      <c r="AB1705" s="76" t="str">
        <f t="shared" si="2352"/>
        <v>AB$16</v>
      </c>
      <c r="AC1705" s="76" t="str">
        <f t="shared" si="2352"/>
        <v>AC$16</v>
      </c>
      <c r="AD1705" s="76" t="str">
        <f t="shared" si="2352"/>
        <v>AD$16</v>
      </c>
      <c r="AE1705" s="76" t="str">
        <f t="shared" si="2352"/>
        <v>AE$16</v>
      </c>
      <c r="AF1705" s="76" t="str">
        <f t="shared" si="2352"/>
        <v>AF$16</v>
      </c>
      <c r="AG1705" s="76" t="str">
        <f t="shared" si="2352"/>
        <v>AG$16</v>
      </c>
      <c r="AH1705" s="76" t="str">
        <f t="shared" si="2352"/>
        <v>AH$16</v>
      </c>
      <c r="AI1705" s="76" t="str">
        <f t="shared" si="2352"/>
        <v>AI$16</v>
      </c>
      <c r="AJ1705" s="76" t="str">
        <f t="shared" si="2352"/>
        <v>AJ$16</v>
      </c>
      <c r="AK1705" s="76" t="str">
        <f t="shared" si="2352"/>
        <v>AK$16</v>
      </c>
      <c r="AL1705" s="76" t="str">
        <f t="shared" si="2352"/>
        <v>AL$16</v>
      </c>
      <c r="AM1705" s="76" t="str">
        <f t="shared" si="2352"/>
        <v>AM$16</v>
      </c>
      <c r="AN1705" s="76" t="str">
        <f t="shared" si="2352"/>
        <v>AN$16</v>
      </c>
      <c r="AO1705" s="76" t="str">
        <f t="shared" si="2352"/>
        <v>AO$16</v>
      </c>
      <c r="AP1705" s="76" t="str">
        <f t="shared" si="2352"/>
        <v>AP$16</v>
      </c>
      <c r="AQ1705" s="76" t="str">
        <f t="shared" si="2352"/>
        <v>AQ$16</v>
      </c>
      <c r="AR1705" s="76" t="str">
        <f t="shared" si="2352"/>
        <v>AR$16</v>
      </c>
      <c r="AS1705" s="76" t="str">
        <f t="shared" si="2352"/>
        <v>AS$16</v>
      </c>
      <c r="AT1705" s="76" t="str">
        <f t="shared" si="2352"/>
        <v>AT$16</v>
      </c>
      <c r="AU1705" s="76" t="str">
        <f t="shared" si="2352"/>
        <v>AU$16</v>
      </c>
      <c r="AV1705" s="76" t="str">
        <f t="shared" si="2352"/>
        <v>AV$16</v>
      </c>
      <c r="AW1705" s="76" t="str">
        <f t="shared" si="2352"/>
        <v>AW$16</v>
      </c>
      <c r="AX1705" s="76" t="str">
        <f t="shared" si="2352"/>
        <v>AX$16</v>
      </c>
      <c r="AY1705" s="76" t="str">
        <f t="shared" ref="AY1705:CD1705" si="2353">AY1690</f>
        <v>AY$16</v>
      </c>
      <c r="AZ1705" s="76" t="str">
        <f t="shared" si="2353"/>
        <v>AZ$16</v>
      </c>
      <c r="BA1705" s="76" t="str">
        <f t="shared" si="2353"/>
        <v>BA$16</v>
      </c>
      <c r="BB1705" s="76" t="str">
        <f t="shared" si="2353"/>
        <v>BB$16</v>
      </c>
      <c r="BC1705" s="76" t="str">
        <f t="shared" si="2353"/>
        <v>BC$16</v>
      </c>
      <c r="BD1705" s="76" t="str">
        <f t="shared" si="2353"/>
        <v>BD$16</v>
      </c>
      <c r="BE1705" s="76" t="str">
        <f t="shared" si="2353"/>
        <v>BE$16</v>
      </c>
      <c r="BF1705" s="76" t="str">
        <f t="shared" si="2353"/>
        <v>BF$16</v>
      </c>
      <c r="BG1705" s="76" t="str">
        <f t="shared" si="2353"/>
        <v>BG$16</v>
      </c>
      <c r="BH1705" s="76" t="str">
        <f t="shared" si="2353"/>
        <v>BH$16</v>
      </c>
      <c r="BI1705" s="76" t="str">
        <f t="shared" si="2353"/>
        <v>BI$16</v>
      </c>
      <c r="BJ1705" s="76" t="str">
        <f t="shared" si="2353"/>
        <v>BJ$16</v>
      </c>
      <c r="BK1705" s="76" t="str">
        <f t="shared" si="2353"/>
        <v>BK$16</v>
      </c>
      <c r="BL1705" s="76" t="str">
        <f t="shared" si="2353"/>
        <v>BL$16</v>
      </c>
      <c r="BM1705" s="76" t="str">
        <f t="shared" si="2353"/>
        <v>BM$16</v>
      </c>
      <c r="BN1705" s="76" t="str">
        <f t="shared" si="2353"/>
        <v>BN$16</v>
      </c>
      <c r="BO1705" s="76" t="str">
        <f t="shared" si="2353"/>
        <v>BO$16</v>
      </c>
      <c r="BP1705" s="76" t="str">
        <f t="shared" si="2353"/>
        <v>BP$16</v>
      </c>
      <c r="BQ1705" s="76" t="str">
        <f t="shared" si="2353"/>
        <v>BQ$16</v>
      </c>
      <c r="BR1705" s="76" t="str">
        <f t="shared" si="2353"/>
        <v>BR$16</v>
      </c>
      <c r="BS1705" s="76" t="str">
        <f t="shared" si="2353"/>
        <v>BS$16</v>
      </c>
      <c r="BT1705" s="76" t="str">
        <f t="shared" si="2353"/>
        <v>BT$16</v>
      </c>
      <c r="BU1705" s="76" t="str">
        <f t="shared" si="2353"/>
        <v>BU$16</v>
      </c>
      <c r="BV1705" s="76" t="str">
        <f t="shared" si="2353"/>
        <v>BV$16</v>
      </c>
      <c r="BW1705" s="76" t="str">
        <f t="shared" si="2353"/>
        <v>BW$16</v>
      </c>
      <c r="BX1705" s="76" t="str">
        <f t="shared" si="2353"/>
        <v>BX$16</v>
      </c>
      <c r="BY1705" s="76" t="str">
        <f t="shared" si="2353"/>
        <v>BY$16</v>
      </c>
      <c r="BZ1705" s="76" t="str">
        <f t="shared" si="2353"/>
        <v>BZ$16</v>
      </c>
      <c r="CA1705" s="76" t="str">
        <f t="shared" si="2353"/>
        <v>CA$16</v>
      </c>
      <c r="CB1705" s="76" t="str">
        <f t="shared" si="2353"/>
        <v>CB$16</v>
      </c>
      <c r="CC1705" s="76" t="str">
        <f t="shared" si="2353"/>
        <v>CC$16</v>
      </c>
      <c r="CD1705" s="76" t="str">
        <f t="shared" si="2353"/>
        <v>CD$16</v>
      </c>
      <c r="CE1705" s="76" t="str">
        <f t="shared" ref="CE1705:CL1705" si="2354">CE1690</f>
        <v>CE$16</v>
      </c>
      <c r="CF1705" s="76" t="str">
        <f t="shared" si="2354"/>
        <v>CF$16</v>
      </c>
      <c r="CG1705" s="76" t="str">
        <f t="shared" si="2354"/>
        <v>CG$16</v>
      </c>
      <c r="CH1705" s="76" t="str">
        <f t="shared" si="2354"/>
        <v>CH$16</v>
      </c>
      <c r="CI1705" s="76" t="str">
        <f t="shared" si="2354"/>
        <v>CI$16</v>
      </c>
      <c r="CJ1705" s="76" t="str">
        <f t="shared" si="2354"/>
        <v>CJ$16</v>
      </c>
      <c r="CK1705" s="76" t="str">
        <f t="shared" si="2354"/>
        <v>CK$16</v>
      </c>
      <c r="CL1705" s="76" t="str">
        <f t="shared" si="2354"/>
        <v>CL$16</v>
      </c>
      <c r="CO1705" s="76" t="str">
        <f t="shared" ref="CO1705:DK1705" si="2355">CO1690</f>
        <v>CO$16</v>
      </c>
      <c r="CP1705" s="76" t="str">
        <f t="shared" si="2355"/>
        <v>CP$16</v>
      </c>
      <c r="CQ1705" s="76" t="str">
        <f t="shared" si="2355"/>
        <v>CQ$16</v>
      </c>
      <c r="CR1705" s="76" t="str">
        <f t="shared" si="2355"/>
        <v>CR$16</v>
      </c>
      <c r="CS1705" s="76" t="str">
        <f t="shared" si="2355"/>
        <v>CS$16</v>
      </c>
      <c r="CT1705" s="76" t="str">
        <f t="shared" si="2355"/>
        <v>CT$16</v>
      </c>
      <c r="CU1705" s="76" t="str">
        <f t="shared" si="2355"/>
        <v>CU$16</v>
      </c>
      <c r="CV1705" s="76" t="str">
        <f t="shared" si="2355"/>
        <v>CV$16</v>
      </c>
      <c r="CW1705" s="76" t="str">
        <f t="shared" si="2355"/>
        <v>CW$16</v>
      </c>
      <c r="CX1705" s="76" t="str">
        <f t="shared" si="2355"/>
        <v>CX$16</v>
      </c>
      <c r="CY1705" s="76" t="str">
        <f t="shared" si="2355"/>
        <v>CY$16</v>
      </c>
      <c r="CZ1705" s="76" t="str">
        <f t="shared" si="2355"/>
        <v>CZ$16</v>
      </c>
      <c r="DA1705" s="76" t="str">
        <f t="shared" si="2355"/>
        <v>DA$16</v>
      </c>
      <c r="DB1705" s="76" t="str">
        <f t="shared" si="2355"/>
        <v>DB$16</v>
      </c>
      <c r="DC1705" s="76" t="str">
        <f t="shared" si="2355"/>
        <v>DC$16</v>
      </c>
      <c r="DD1705" s="76" t="str">
        <f t="shared" si="2355"/>
        <v>DD$16</v>
      </c>
      <c r="DE1705" s="76" t="str">
        <f t="shared" si="2355"/>
        <v>DE$16</v>
      </c>
      <c r="DF1705" s="76" t="str">
        <f t="shared" si="2355"/>
        <v>DF$16</v>
      </c>
      <c r="DG1705" s="76" t="str">
        <f t="shared" si="2355"/>
        <v>DG$16</v>
      </c>
      <c r="DH1705" s="76" t="str">
        <f t="shared" si="2355"/>
        <v>DH$16</v>
      </c>
      <c r="DI1705" s="76" t="str">
        <f t="shared" si="2355"/>
        <v>DI$16</v>
      </c>
      <c r="DJ1705" s="76" t="str">
        <f t="shared" si="2355"/>
        <v>DJ$16</v>
      </c>
      <c r="DK1705" s="76" t="str">
        <f t="shared" si="2355"/>
        <v>DK$16</v>
      </c>
      <c r="DL1705" s="76" t="str">
        <f t="shared" ref="DL1705" si="2356">DL1690</f>
        <v>DL$16</v>
      </c>
    </row>
    <row r="1706" spans="1:116" x14ac:dyDescent="0.4">
      <c r="B1706" t="s">
        <v>332</v>
      </c>
      <c r="D1706" t="s">
        <v>775</v>
      </c>
      <c r="E1706" s="8" t="str">
        <f t="shared" si="2345"/>
        <v>1706 UEREV - S</v>
      </c>
      <c r="G1706" s="8" t="str">
        <f>G1691</f>
        <v>Primary volume driver</v>
      </c>
      <c r="H1706" s="12"/>
      <c r="I1706" s="60"/>
      <c r="J1706" s="60"/>
      <c r="K1706" s="34"/>
      <c r="L1706" s="34"/>
      <c r="M1706" s="34"/>
      <c r="N1706" s="34"/>
      <c r="O1706" s="34"/>
      <c r="P1706" s="34"/>
      <c r="R1706" s="15"/>
      <c r="S1706" s="76" t="str">
        <f t="shared" ref="S1706:AX1706" si="2357">S1691</f>
        <v>S$17</v>
      </c>
      <c r="T1706" s="76" t="str">
        <f t="shared" si="2357"/>
        <v>T$17</v>
      </c>
      <c r="U1706" s="76" t="str">
        <f t="shared" si="2357"/>
        <v>U$17</v>
      </c>
      <c r="V1706" s="76" t="str">
        <f t="shared" si="2357"/>
        <v>V$17</v>
      </c>
      <c r="W1706" s="76" t="str">
        <f t="shared" si="2357"/>
        <v>W$17</v>
      </c>
      <c r="X1706" s="76" t="str">
        <f t="shared" si="2357"/>
        <v>X$17</v>
      </c>
      <c r="Y1706" s="76" t="str">
        <f t="shared" si="2357"/>
        <v>Y$17</v>
      </c>
      <c r="Z1706" s="76" t="str">
        <f t="shared" si="2357"/>
        <v>Z$17</v>
      </c>
      <c r="AA1706" s="76" t="str">
        <f t="shared" si="2357"/>
        <v>AA$17</v>
      </c>
      <c r="AB1706" s="76" t="str">
        <f t="shared" si="2357"/>
        <v>AB$17</v>
      </c>
      <c r="AC1706" s="76" t="str">
        <f t="shared" si="2357"/>
        <v>AC$17</v>
      </c>
      <c r="AD1706" s="76" t="str">
        <f t="shared" si="2357"/>
        <v>AD$17</v>
      </c>
      <c r="AE1706" s="76" t="str">
        <f t="shared" si="2357"/>
        <v>AE$17</v>
      </c>
      <c r="AF1706" s="76" t="str">
        <f t="shared" si="2357"/>
        <v>AF$17</v>
      </c>
      <c r="AG1706" s="76" t="str">
        <f t="shared" si="2357"/>
        <v>AG$17</v>
      </c>
      <c r="AH1706" s="76" t="str">
        <f t="shared" si="2357"/>
        <v>AH$17</v>
      </c>
      <c r="AI1706" s="76" t="str">
        <f t="shared" si="2357"/>
        <v>AI$17</v>
      </c>
      <c r="AJ1706" s="76" t="str">
        <f t="shared" si="2357"/>
        <v>AJ$17</v>
      </c>
      <c r="AK1706" s="76" t="str">
        <f t="shared" si="2357"/>
        <v>AK$17</v>
      </c>
      <c r="AL1706" s="76" t="str">
        <f t="shared" si="2357"/>
        <v>AL$17</v>
      </c>
      <c r="AM1706" s="76" t="str">
        <f t="shared" si="2357"/>
        <v>AM$17</v>
      </c>
      <c r="AN1706" s="76" t="str">
        <f t="shared" si="2357"/>
        <v>AN$17</v>
      </c>
      <c r="AO1706" s="76" t="str">
        <f t="shared" si="2357"/>
        <v>AO$17</v>
      </c>
      <c r="AP1706" s="76" t="str">
        <f t="shared" si="2357"/>
        <v>AP$17</v>
      </c>
      <c r="AQ1706" s="76" t="str">
        <f t="shared" si="2357"/>
        <v>AQ$17</v>
      </c>
      <c r="AR1706" s="76" t="str">
        <f t="shared" si="2357"/>
        <v>AR$17</v>
      </c>
      <c r="AS1706" s="76" t="str">
        <f t="shared" si="2357"/>
        <v>AS$17</v>
      </c>
      <c r="AT1706" s="76" t="str">
        <f t="shared" si="2357"/>
        <v>AT$17</v>
      </c>
      <c r="AU1706" s="76" t="str">
        <f t="shared" si="2357"/>
        <v>AU$17</v>
      </c>
      <c r="AV1706" s="76" t="str">
        <f t="shared" si="2357"/>
        <v>AV$17</v>
      </c>
      <c r="AW1706" s="76" t="str">
        <f t="shared" si="2357"/>
        <v>AW$17</v>
      </c>
      <c r="AX1706" s="76" t="str">
        <f t="shared" si="2357"/>
        <v>AX$17</v>
      </c>
      <c r="AY1706" s="76" t="str">
        <f t="shared" ref="AY1706:CD1706" si="2358">AY1691</f>
        <v>AY$17</v>
      </c>
      <c r="AZ1706" s="76" t="str">
        <f t="shared" si="2358"/>
        <v>AZ$17</v>
      </c>
      <c r="BA1706" s="76" t="str">
        <f t="shared" si="2358"/>
        <v>BA$17</v>
      </c>
      <c r="BB1706" s="76" t="str">
        <f t="shared" si="2358"/>
        <v>BB$17</v>
      </c>
      <c r="BC1706" s="76" t="str">
        <f t="shared" si="2358"/>
        <v>BC$17</v>
      </c>
      <c r="BD1706" s="76" t="str">
        <f t="shared" si="2358"/>
        <v>BD$17</v>
      </c>
      <c r="BE1706" s="76" t="str">
        <f t="shared" si="2358"/>
        <v>BE$17</v>
      </c>
      <c r="BF1706" s="76" t="str">
        <f t="shared" si="2358"/>
        <v>BF$17</v>
      </c>
      <c r="BG1706" s="76" t="str">
        <f t="shared" si="2358"/>
        <v>BG$17</v>
      </c>
      <c r="BH1706" s="76" t="str">
        <f t="shared" si="2358"/>
        <v>BH$17</v>
      </c>
      <c r="BI1706" s="76" t="str">
        <f t="shared" si="2358"/>
        <v>BI$17</v>
      </c>
      <c r="BJ1706" s="76" t="str">
        <f t="shared" si="2358"/>
        <v>BJ$17</v>
      </c>
      <c r="BK1706" s="76" t="str">
        <f t="shared" si="2358"/>
        <v>BK$17</v>
      </c>
      <c r="BL1706" s="76" t="str">
        <f t="shared" si="2358"/>
        <v>BL$17</v>
      </c>
      <c r="BM1706" s="76" t="str">
        <f t="shared" si="2358"/>
        <v>BM$17</v>
      </c>
      <c r="BN1706" s="76" t="str">
        <f t="shared" si="2358"/>
        <v>BN$17</v>
      </c>
      <c r="BO1706" s="76" t="str">
        <f t="shared" si="2358"/>
        <v>BO$17</v>
      </c>
      <c r="BP1706" s="76" t="str">
        <f t="shared" si="2358"/>
        <v>BP$17</v>
      </c>
      <c r="BQ1706" s="76" t="str">
        <f t="shared" si="2358"/>
        <v>BQ$17</v>
      </c>
      <c r="BR1706" s="76" t="str">
        <f t="shared" si="2358"/>
        <v>BR$17</v>
      </c>
      <c r="BS1706" s="76" t="str">
        <f t="shared" si="2358"/>
        <v>BS$17</v>
      </c>
      <c r="BT1706" s="76" t="str">
        <f t="shared" si="2358"/>
        <v>BT$17</v>
      </c>
      <c r="BU1706" s="76" t="str">
        <f t="shared" si="2358"/>
        <v>BU$17</v>
      </c>
      <c r="BV1706" s="76" t="str">
        <f t="shared" si="2358"/>
        <v>BV$17</v>
      </c>
      <c r="BW1706" s="76" t="str">
        <f t="shared" si="2358"/>
        <v>BW$17</v>
      </c>
      <c r="BX1706" s="76" t="str">
        <f t="shared" si="2358"/>
        <v>BX$17</v>
      </c>
      <c r="BY1706" s="76" t="str">
        <f t="shared" si="2358"/>
        <v>BY$17</v>
      </c>
      <c r="BZ1706" s="76" t="str">
        <f t="shared" si="2358"/>
        <v>BZ$17</v>
      </c>
      <c r="CA1706" s="76" t="str">
        <f t="shared" si="2358"/>
        <v>CA$17</v>
      </c>
      <c r="CB1706" s="76" t="str">
        <f t="shared" si="2358"/>
        <v>CB$17</v>
      </c>
      <c r="CC1706" s="76" t="str">
        <f t="shared" si="2358"/>
        <v>CC$17</v>
      </c>
      <c r="CD1706" s="76" t="str">
        <f t="shared" si="2358"/>
        <v>CD$17</v>
      </c>
      <c r="CE1706" s="76" t="str">
        <f t="shared" ref="CE1706:CL1706" si="2359">CE1691</f>
        <v>CE$17</v>
      </c>
      <c r="CF1706" s="76" t="str">
        <f t="shared" si="2359"/>
        <v>CF$17</v>
      </c>
      <c r="CG1706" s="76" t="str">
        <f t="shared" si="2359"/>
        <v>CG$17</v>
      </c>
      <c r="CH1706" s="76" t="str">
        <f t="shared" si="2359"/>
        <v>CH$17</v>
      </c>
      <c r="CI1706" s="76" t="str">
        <f t="shared" si="2359"/>
        <v>CI$17</v>
      </c>
      <c r="CJ1706" s="76" t="str">
        <f t="shared" si="2359"/>
        <v>CJ$17</v>
      </c>
      <c r="CK1706" s="76" t="str">
        <f t="shared" si="2359"/>
        <v>CK$17</v>
      </c>
      <c r="CL1706" s="76" t="str">
        <f t="shared" si="2359"/>
        <v>CL$17</v>
      </c>
      <c r="CN1706" s="60"/>
      <c r="CO1706" s="76" t="str">
        <f t="shared" ref="CO1706:DK1706" si="2360">CO1691</f>
        <v>CO$17</v>
      </c>
      <c r="CP1706" s="76" t="str">
        <f t="shared" si="2360"/>
        <v>CP$17</v>
      </c>
      <c r="CQ1706" s="76" t="str">
        <f t="shared" si="2360"/>
        <v>CQ$17</v>
      </c>
      <c r="CR1706" s="76" t="str">
        <f t="shared" si="2360"/>
        <v>CR$17</v>
      </c>
      <c r="CS1706" s="76" t="str">
        <f t="shared" si="2360"/>
        <v>CS$17</v>
      </c>
      <c r="CT1706" s="76" t="str">
        <f t="shared" si="2360"/>
        <v>CT$17</v>
      </c>
      <c r="CU1706" s="76" t="str">
        <f t="shared" si="2360"/>
        <v>CU$17</v>
      </c>
      <c r="CV1706" s="76" t="str">
        <f t="shared" si="2360"/>
        <v>CV$17</v>
      </c>
      <c r="CW1706" s="76" t="str">
        <f t="shared" si="2360"/>
        <v>CW$17</v>
      </c>
      <c r="CX1706" s="76" t="str">
        <f t="shared" si="2360"/>
        <v>CX$17</v>
      </c>
      <c r="CY1706" s="76" t="str">
        <f t="shared" si="2360"/>
        <v>CY$17</v>
      </c>
      <c r="CZ1706" s="76" t="str">
        <f t="shared" si="2360"/>
        <v>CZ$17</v>
      </c>
      <c r="DA1706" s="76" t="str">
        <f t="shared" si="2360"/>
        <v>DA$17</v>
      </c>
      <c r="DB1706" s="76" t="str">
        <f t="shared" si="2360"/>
        <v>DB$17</v>
      </c>
      <c r="DC1706" s="76" t="str">
        <f t="shared" si="2360"/>
        <v>DC$17</v>
      </c>
      <c r="DD1706" s="76" t="str">
        <f t="shared" si="2360"/>
        <v>DD$17</v>
      </c>
      <c r="DE1706" s="76" t="str">
        <f t="shared" si="2360"/>
        <v>DE$17</v>
      </c>
      <c r="DF1706" s="76" t="str">
        <f t="shared" si="2360"/>
        <v>DF$17</v>
      </c>
      <c r="DG1706" s="76" t="str">
        <f t="shared" si="2360"/>
        <v>DG$17</v>
      </c>
      <c r="DH1706" s="76" t="str">
        <f t="shared" si="2360"/>
        <v>DH$17</v>
      </c>
      <c r="DI1706" s="76" t="str">
        <f t="shared" si="2360"/>
        <v>DI$17</v>
      </c>
      <c r="DJ1706" s="76" t="str">
        <f t="shared" si="2360"/>
        <v>DJ$17</v>
      </c>
      <c r="DK1706" s="76" t="str">
        <f t="shared" si="2360"/>
        <v>DK$17</v>
      </c>
      <c r="DL1706" s="76" t="str">
        <f t="shared" ref="DL1706" si="2361">DL1691</f>
        <v>DL$17</v>
      </c>
    </row>
    <row r="1707" spans="1:116" x14ac:dyDescent="0.4">
      <c r="B1707" t="s">
        <v>332</v>
      </c>
      <c r="D1707" t="s">
        <v>775</v>
      </c>
      <c r="E1707" s="8" t="str">
        <f t="shared" ref="E1707:E1710" si="2362">ROW()&amp;" "&amp;D1707</f>
        <v>1707 UEREV - S</v>
      </c>
      <c r="G1707" s="89" t="str">
        <f>G1696</f>
        <v xml:space="preserve">Simple unearned revenue - revenue </v>
      </c>
      <c r="H1707" s="12"/>
      <c r="I1707" s="60"/>
      <c r="J1707" s="60"/>
      <c r="K1707" s="15"/>
      <c r="L1707" s="15"/>
      <c r="M1707" s="15"/>
      <c r="N1707" s="15"/>
      <c r="O1707" s="15"/>
      <c r="P1707" s="15"/>
      <c r="R1707" s="15"/>
      <c r="S1707" s="76">
        <f t="shared" ref="S1707:AX1707" si="2363">S1692</f>
        <v>0</v>
      </c>
      <c r="T1707" s="76">
        <f t="shared" si="2363"/>
        <v>0</v>
      </c>
      <c r="U1707" s="76">
        <f t="shared" si="2363"/>
        <v>0</v>
      </c>
      <c r="V1707" s="76">
        <f t="shared" si="2363"/>
        <v>0</v>
      </c>
      <c r="W1707" s="76">
        <f t="shared" si="2363"/>
        <v>0</v>
      </c>
      <c r="X1707" s="76">
        <f t="shared" si="2363"/>
        <v>0</v>
      </c>
      <c r="Y1707" s="76">
        <f t="shared" si="2363"/>
        <v>0</v>
      </c>
      <c r="Z1707" s="76">
        <f t="shared" si="2363"/>
        <v>0</v>
      </c>
      <c r="AA1707" s="76">
        <f t="shared" si="2363"/>
        <v>0</v>
      </c>
      <c r="AB1707" s="76">
        <f t="shared" si="2363"/>
        <v>0</v>
      </c>
      <c r="AC1707" s="76">
        <f t="shared" si="2363"/>
        <v>0</v>
      </c>
      <c r="AD1707" s="76">
        <f t="shared" si="2363"/>
        <v>0</v>
      </c>
      <c r="AE1707" s="76">
        <f t="shared" si="2363"/>
        <v>0</v>
      </c>
      <c r="AF1707" s="76">
        <f t="shared" si="2363"/>
        <v>0</v>
      </c>
      <c r="AG1707" s="76">
        <f t="shared" si="2363"/>
        <v>0</v>
      </c>
      <c r="AH1707" s="76">
        <f t="shared" si="2363"/>
        <v>0</v>
      </c>
      <c r="AI1707" s="76">
        <f t="shared" si="2363"/>
        <v>0</v>
      </c>
      <c r="AJ1707" s="76">
        <f t="shared" si="2363"/>
        <v>0</v>
      </c>
      <c r="AK1707" s="76">
        <f t="shared" si="2363"/>
        <v>0</v>
      </c>
      <c r="AL1707" s="76">
        <f t="shared" si="2363"/>
        <v>0</v>
      </c>
      <c r="AM1707" s="76">
        <f t="shared" si="2363"/>
        <v>0</v>
      </c>
      <c r="AN1707" s="76">
        <f t="shared" si="2363"/>
        <v>0</v>
      </c>
      <c r="AO1707" s="76">
        <f t="shared" si="2363"/>
        <v>0</v>
      </c>
      <c r="AP1707" s="76">
        <f t="shared" si="2363"/>
        <v>0</v>
      </c>
      <c r="AQ1707" s="76">
        <f t="shared" si="2363"/>
        <v>0</v>
      </c>
      <c r="AR1707" s="76">
        <f t="shared" si="2363"/>
        <v>0</v>
      </c>
      <c r="AS1707" s="76">
        <f t="shared" si="2363"/>
        <v>0</v>
      </c>
      <c r="AT1707" s="76">
        <f t="shared" si="2363"/>
        <v>0</v>
      </c>
      <c r="AU1707" s="76">
        <f t="shared" si="2363"/>
        <v>0</v>
      </c>
      <c r="AV1707" s="76">
        <f t="shared" si="2363"/>
        <v>0</v>
      </c>
      <c r="AW1707" s="76">
        <f t="shared" si="2363"/>
        <v>0</v>
      </c>
      <c r="AX1707" s="76">
        <f t="shared" si="2363"/>
        <v>0</v>
      </c>
      <c r="AY1707" s="76">
        <f t="shared" ref="AY1707:CD1707" si="2364">AY1692</f>
        <v>0</v>
      </c>
      <c r="AZ1707" s="76">
        <f t="shared" si="2364"/>
        <v>0</v>
      </c>
      <c r="BA1707" s="76">
        <f t="shared" si="2364"/>
        <v>0</v>
      </c>
      <c r="BB1707" s="76">
        <f t="shared" si="2364"/>
        <v>0</v>
      </c>
      <c r="BC1707" s="76">
        <f t="shared" si="2364"/>
        <v>0</v>
      </c>
      <c r="BD1707" s="76">
        <f t="shared" si="2364"/>
        <v>0</v>
      </c>
      <c r="BE1707" s="76">
        <f t="shared" si="2364"/>
        <v>0</v>
      </c>
      <c r="BF1707" s="76">
        <f t="shared" si="2364"/>
        <v>0</v>
      </c>
      <c r="BG1707" s="76">
        <f t="shared" si="2364"/>
        <v>0</v>
      </c>
      <c r="BH1707" s="76">
        <f t="shared" si="2364"/>
        <v>0</v>
      </c>
      <c r="BI1707" s="76">
        <f t="shared" si="2364"/>
        <v>0</v>
      </c>
      <c r="BJ1707" s="76">
        <f t="shared" si="2364"/>
        <v>0</v>
      </c>
      <c r="BK1707" s="76">
        <f t="shared" si="2364"/>
        <v>0</v>
      </c>
      <c r="BL1707" s="76">
        <f t="shared" si="2364"/>
        <v>0</v>
      </c>
      <c r="BM1707" s="76">
        <f t="shared" si="2364"/>
        <v>0</v>
      </c>
      <c r="BN1707" s="76">
        <f t="shared" si="2364"/>
        <v>0</v>
      </c>
      <c r="BO1707" s="76">
        <f t="shared" si="2364"/>
        <v>0</v>
      </c>
      <c r="BP1707" s="76">
        <f t="shared" si="2364"/>
        <v>0</v>
      </c>
      <c r="BQ1707" s="76">
        <f t="shared" si="2364"/>
        <v>0</v>
      </c>
      <c r="BR1707" s="76">
        <f t="shared" si="2364"/>
        <v>0</v>
      </c>
      <c r="BS1707" s="76">
        <f t="shared" si="2364"/>
        <v>0</v>
      </c>
      <c r="BT1707" s="76">
        <f t="shared" si="2364"/>
        <v>0</v>
      </c>
      <c r="BU1707" s="76">
        <f t="shared" si="2364"/>
        <v>0</v>
      </c>
      <c r="BV1707" s="76">
        <f t="shared" si="2364"/>
        <v>0</v>
      </c>
      <c r="BW1707" s="76">
        <f t="shared" si="2364"/>
        <v>0</v>
      </c>
      <c r="BX1707" s="76">
        <f t="shared" si="2364"/>
        <v>0</v>
      </c>
      <c r="BY1707" s="76">
        <f t="shared" si="2364"/>
        <v>0</v>
      </c>
      <c r="BZ1707" s="76">
        <f t="shared" si="2364"/>
        <v>0</v>
      </c>
      <c r="CA1707" s="76">
        <f t="shared" si="2364"/>
        <v>0</v>
      </c>
      <c r="CB1707" s="76">
        <f t="shared" si="2364"/>
        <v>0</v>
      </c>
      <c r="CC1707" s="76">
        <f t="shared" si="2364"/>
        <v>0</v>
      </c>
      <c r="CD1707" s="76">
        <f t="shared" si="2364"/>
        <v>0</v>
      </c>
      <c r="CE1707" s="76">
        <f t="shared" ref="CE1707:CL1707" si="2365">CE1692</f>
        <v>0</v>
      </c>
      <c r="CF1707" s="76">
        <f t="shared" si="2365"/>
        <v>0</v>
      </c>
      <c r="CG1707" s="76">
        <f t="shared" si="2365"/>
        <v>0</v>
      </c>
      <c r="CH1707" s="76">
        <f t="shared" si="2365"/>
        <v>0</v>
      </c>
      <c r="CI1707" s="76">
        <f t="shared" si="2365"/>
        <v>0</v>
      </c>
      <c r="CJ1707" s="76">
        <f t="shared" si="2365"/>
        <v>0</v>
      </c>
      <c r="CK1707" s="76">
        <f t="shared" si="2365"/>
        <v>0</v>
      </c>
      <c r="CL1707" s="76">
        <f t="shared" si="2365"/>
        <v>0</v>
      </c>
      <c r="CN1707" s="60"/>
      <c r="CO1707" s="76">
        <f t="shared" ref="CO1707:DL1707" si="2366">CO173</f>
        <v>0</v>
      </c>
      <c r="CP1707" s="76">
        <f t="shared" si="2366"/>
        <v>0</v>
      </c>
      <c r="CQ1707" s="76">
        <f t="shared" si="2366"/>
        <v>0</v>
      </c>
      <c r="CR1707" s="76">
        <f t="shared" si="2366"/>
        <v>0</v>
      </c>
      <c r="CS1707" s="76">
        <f t="shared" si="2366"/>
        <v>0</v>
      </c>
      <c r="CT1707" s="76">
        <f t="shared" si="2366"/>
        <v>0</v>
      </c>
      <c r="CU1707" s="76">
        <f t="shared" si="2366"/>
        <v>0</v>
      </c>
      <c r="CV1707" s="76">
        <f t="shared" si="2366"/>
        <v>0</v>
      </c>
      <c r="CW1707" s="76">
        <f t="shared" si="2366"/>
        <v>0</v>
      </c>
      <c r="CX1707" s="76">
        <f t="shared" si="2366"/>
        <v>0</v>
      </c>
      <c r="CY1707" s="76">
        <f t="shared" si="2366"/>
        <v>0</v>
      </c>
      <c r="CZ1707" s="76">
        <f t="shared" si="2366"/>
        <v>0</v>
      </c>
      <c r="DA1707" s="76">
        <f t="shared" si="2366"/>
        <v>0</v>
      </c>
      <c r="DB1707" s="76">
        <f t="shared" si="2366"/>
        <v>0</v>
      </c>
      <c r="DC1707" s="76">
        <f t="shared" si="2366"/>
        <v>0</v>
      </c>
      <c r="DD1707" s="76">
        <f t="shared" si="2366"/>
        <v>0</v>
      </c>
      <c r="DE1707" s="76">
        <f t="shared" si="2366"/>
        <v>0</v>
      </c>
      <c r="DF1707" s="76">
        <f t="shared" si="2366"/>
        <v>0</v>
      </c>
      <c r="DG1707" s="76">
        <f t="shared" si="2366"/>
        <v>0</v>
      </c>
      <c r="DH1707" s="76">
        <f t="shared" si="2366"/>
        <v>0</v>
      </c>
      <c r="DI1707" s="76">
        <f t="shared" si="2366"/>
        <v>0</v>
      </c>
      <c r="DJ1707" s="76">
        <f t="shared" si="2366"/>
        <v>0</v>
      </c>
      <c r="DK1707" s="76">
        <f t="shared" si="2366"/>
        <v>0</v>
      </c>
      <c r="DL1707" s="76">
        <f t="shared" si="2366"/>
        <v>0</v>
      </c>
    </row>
    <row r="1708" spans="1:116" x14ac:dyDescent="0.4">
      <c r="B1708" t="s">
        <v>332</v>
      </c>
      <c r="D1708" t="s">
        <v>775</v>
      </c>
      <c r="E1708" s="8" t="str">
        <f t="shared" ref="E1708" si="2367">ROW()&amp;" "&amp;D1708</f>
        <v>1708 UEREV - S</v>
      </c>
      <c r="G1708" s="241" t="str">
        <f>IFERROR(SUBSTITUTE(TRIM(MID(G1696, SEARCH("-", G1696) + 1, LEN(G1696))),":",""),"no unit")</f>
        <v>revenue</v>
      </c>
      <c r="H1708" s="12"/>
      <c r="I1708" s="60"/>
      <c r="J1708" s="60"/>
      <c r="K1708" s="15"/>
      <c r="L1708" s="15"/>
      <c r="M1708" s="15"/>
      <c r="N1708" s="15"/>
      <c r="O1708" s="15"/>
      <c r="P1708" s="15"/>
      <c r="R1708" s="15"/>
      <c r="S1708" s="76"/>
      <c r="T1708" s="76"/>
      <c r="U1708" s="76"/>
      <c r="V1708" s="76"/>
      <c r="W1708" s="76"/>
      <c r="X1708" s="76"/>
      <c r="Y1708" s="76"/>
      <c r="Z1708" s="76"/>
      <c r="AA1708" s="76"/>
      <c r="AB1708" s="76"/>
      <c r="AC1708" s="76"/>
      <c r="AD1708" s="76"/>
      <c r="AE1708" s="76"/>
      <c r="AF1708" s="76"/>
      <c r="AG1708" s="76"/>
      <c r="AH1708" s="76"/>
      <c r="AI1708" s="76"/>
      <c r="AJ1708" s="76"/>
      <c r="AK1708" s="76"/>
      <c r="AL1708" s="76"/>
      <c r="AM1708" s="76"/>
      <c r="AN1708" s="76"/>
      <c r="AO1708" s="76"/>
      <c r="AP1708" s="76"/>
      <c r="AQ1708" s="76"/>
      <c r="AR1708" s="76"/>
      <c r="AS1708" s="76"/>
      <c r="AT1708" s="76"/>
      <c r="AU1708" s="76"/>
      <c r="AV1708" s="76"/>
      <c r="AW1708" s="76"/>
      <c r="AX1708" s="76"/>
      <c r="AY1708" s="76"/>
      <c r="AZ1708" s="76"/>
      <c r="BA1708" s="76"/>
      <c r="BB1708" s="76"/>
      <c r="BC1708" s="76"/>
      <c r="BD1708" s="76"/>
      <c r="BE1708" s="76"/>
      <c r="BF1708" s="76"/>
      <c r="BG1708" s="76"/>
      <c r="BH1708" s="76"/>
      <c r="BI1708" s="76"/>
      <c r="BJ1708" s="76"/>
      <c r="BK1708" s="76"/>
      <c r="BL1708" s="76"/>
      <c r="BM1708" s="76"/>
      <c r="BN1708" s="76"/>
      <c r="BO1708" s="76"/>
      <c r="BP1708" s="76"/>
      <c r="BQ1708" s="76"/>
      <c r="BR1708" s="76"/>
      <c r="BS1708" s="76"/>
      <c r="BT1708" s="76"/>
      <c r="BU1708" s="76"/>
      <c r="BV1708" s="76"/>
      <c r="BW1708" s="76"/>
      <c r="BX1708" s="76"/>
      <c r="BY1708" s="76"/>
      <c r="BZ1708" s="76"/>
      <c r="CA1708" s="76"/>
      <c r="CB1708" s="76"/>
      <c r="CC1708" s="76"/>
      <c r="CD1708" s="76"/>
      <c r="CE1708" s="76"/>
      <c r="CF1708" s="76"/>
      <c r="CG1708" s="76"/>
      <c r="CH1708" s="76"/>
      <c r="CI1708" s="76"/>
      <c r="CJ1708" s="76"/>
      <c r="CK1708" s="76"/>
      <c r="CL1708" s="76"/>
      <c r="CN1708" s="60"/>
      <c r="CO1708" s="76"/>
      <c r="CP1708" s="76"/>
      <c r="CQ1708" s="76"/>
      <c r="CR1708" s="76"/>
      <c r="CS1708" s="76"/>
      <c r="CT1708" s="76"/>
      <c r="CU1708" s="76"/>
      <c r="CV1708" s="76"/>
      <c r="CW1708" s="76"/>
      <c r="CX1708" s="76"/>
      <c r="CY1708" s="76"/>
      <c r="CZ1708" s="76"/>
      <c r="DA1708" s="76"/>
      <c r="DB1708" s="76"/>
      <c r="DC1708" s="76"/>
      <c r="DD1708" s="76"/>
      <c r="DE1708" s="76"/>
      <c r="DF1708" s="76"/>
      <c r="DG1708" s="76"/>
      <c r="DH1708" s="76"/>
      <c r="DI1708" s="76"/>
      <c r="DJ1708" s="76"/>
      <c r="DK1708" s="76"/>
      <c r="DL1708" s="76"/>
    </row>
    <row r="1709" spans="1:116" x14ac:dyDescent="0.4">
      <c r="B1709" t="s">
        <v>332</v>
      </c>
      <c r="D1709" t="s">
        <v>775</v>
      </c>
      <c r="E1709" s="8" t="str">
        <f t="shared" si="2362"/>
        <v>1709 UEREV - S</v>
      </c>
      <c r="G1709" s="8" t="str">
        <f>G1694</f>
        <v>Secondary revenue driver</v>
      </c>
      <c r="H1709" s="12"/>
      <c r="I1709" s="60"/>
      <c r="J1709" s="60"/>
      <c r="K1709" s="15"/>
      <c r="L1709" s="15"/>
      <c r="M1709" s="15"/>
      <c r="N1709" s="15"/>
      <c r="O1709" s="15"/>
      <c r="P1709" s="15"/>
      <c r="R1709" s="15"/>
      <c r="S1709" s="203" t="str">
        <f t="shared" ref="S1709:AX1709" si="2368">ADDRESS(ROW(S1702),COLUMN(S1702),2)</f>
        <v>S$1702</v>
      </c>
      <c r="T1709" s="203" t="str">
        <f t="shared" si="2368"/>
        <v>T$1702</v>
      </c>
      <c r="U1709" s="203" t="str">
        <f t="shared" si="2368"/>
        <v>U$1702</v>
      </c>
      <c r="V1709" s="203" t="str">
        <f t="shared" si="2368"/>
        <v>V$1702</v>
      </c>
      <c r="W1709" s="203" t="str">
        <f t="shared" si="2368"/>
        <v>W$1702</v>
      </c>
      <c r="X1709" s="203" t="str">
        <f t="shared" si="2368"/>
        <v>X$1702</v>
      </c>
      <c r="Y1709" s="203" t="str">
        <f t="shared" si="2368"/>
        <v>Y$1702</v>
      </c>
      <c r="Z1709" s="203" t="str">
        <f t="shared" si="2368"/>
        <v>Z$1702</v>
      </c>
      <c r="AA1709" s="203" t="str">
        <f t="shared" si="2368"/>
        <v>AA$1702</v>
      </c>
      <c r="AB1709" s="203" t="str">
        <f t="shared" si="2368"/>
        <v>AB$1702</v>
      </c>
      <c r="AC1709" s="203" t="str">
        <f t="shared" si="2368"/>
        <v>AC$1702</v>
      </c>
      <c r="AD1709" s="203" t="str">
        <f t="shared" si="2368"/>
        <v>AD$1702</v>
      </c>
      <c r="AE1709" s="203" t="str">
        <f t="shared" si="2368"/>
        <v>AE$1702</v>
      </c>
      <c r="AF1709" s="203" t="str">
        <f t="shared" si="2368"/>
        <v>AF$1702</v>
      </c>
      <c r="AG1709" s="203" t="str">
        <f t="shared" si="2368"/>
        <v>AG$1702</v>
      </c>
      <c r="AH1709" s="203" t="str">
        <f t="shared" si="2368"/>
        <v>AH$1702</v>
      </c>
      <c r="AI1709" s="203" t="str">
        <f t="shared" si="2368"/>
        <v>AI$1702</v>
      </c>
      <c r="AJ1709" s="203" t="str">
        <f t="shared" si="2368"/>
        <v>AJ$1702</v>
      </c>
      <c r="AK1709" s="203" t="str">
        <f t="shared" si="2368"/>
        <v>AK$1702</v>
      </c>
      <c r="AL1709" s="203" t="str">
        <f t="shared" si="2368"/>
        <v>AL$1702</v>
      </c>
      <c r="AM1709" s="203" t="str">
        <f t="shared" si="2368"/>
        <v>AM$1702</v>
      </c>
      <c r="AN1709" s="203" t="str">
        <f t="shared" si="2368"/>
        <v>AN$1702</v>
      </c>
      <c r="AO1709" s="203" t="str">
        <f t="shared" si="2368"/>
        <v>AO$1702</v>
      </c>
      <c r="AP1709" s="203" t="str">
        <f t="shared" si="2368"/>
        <v>AP$1702</v>
      </c>
      <c r="AQ1709" s="203" t="str">
        <f t="shared" si="2368"/>
        <v>AQ$1702</v>
      </c>
      <c r="AR1709" s="203" t="str">
        <f t="shared" si="2368"/>
        <v>AR$1702</v>
      </c>
      <c r="AS1709" s="203" t="str">
        <f t="shared" si="2368"/>
        <v>AS$1702</v>
      </c>
      <c r="AT1709" s="203" t="str">
        <f t="shared" si="2368"/>
        <v>AT$1702</v>
      </c>
      <c r="AU1709" s="203" t="str">
        <f t="shared" si="2368"/>
        <v>AU$1702</v>
      </c>
      <c r="AV1709" s="203" t="str">
        <f t="shared" si="2368"/>
        <v>AV$1702</v>
      </c>
      <c r="AW1709" s="203" t="str">
        <f t="shared" si="2368"/>
        <v>AW$1702</v>
      </c>
      <c r="AX1709" s="203" t="str">
        <f t="shared" si="2368"/>
        <v>AX$1702</v>
      </c>
      <c r="AY1709" s="203" t="str">
        <f t="shared" ref="AY1709:CD1709" si="2369">ADDRESS(ROW(AY1702),COLUMN(AY1702),2)</f>
        <v>AY$1702</v>
      </c>
      <c r="AZ1709" s="203" t="str">
        <f t="shared" si="2369"/>
        <v>AZ$1702</v>
      </c>
      <c r="BA1709" s="203" t="str">
        <f t="shared" si="2369"/>
        <v>BA$1702</v>
      </c>
      <c r="BB1709" s="203" t="str">
        <f t="shared" si="2369"/>
        <v>BB$1702</v>
      </c>
      <c r="BC1709" s="203" t="str">
        <f t="shared" si="2369"/>
        <v>BC$1702</v>
      </c>
      <c r="BD1709" s="203" t="str">
        <f t="shared" si="2369"/>
        <v>BD$1702</v>
      </c>
      <c r="BE1709" s="203" t="str">
        <f t="shared" si="2369"/>
        <v>BE$1702</v>
      </c>
      <c r="BF1709" s="203" t="str">
        <f t="shared" si="2369"/>
        <v>BF$1702</v>
      </c>
      <c r="BG1709" s="203" t="str">
        <f t="shared" si="2369"/>
        <v>BG$1702</v>
      </c>
      <c r="BH1709" s="203" t="str">
        <f t="shared" si="2369"/>
        <v>BH$1702</v>
      </c>
      <c r="BI1709" s="203" t="str">
        <f t="shared" si="2369"/>
        <v>BI$1702</v>
      </c>
      <c r="BJ1709" s="203" t="str">
        <f t="shared" si="2369"/>
        <v>BJ$1702</v>
      </c>
      <c r="BK1709" s="203" t="str">
        <f t="shared" si="2369"/>
        <v>BK$1702</v>
      </c>
      <c r="BL1709" s="203" t="str">
        <f t="shared" si="2369"/>
        <v>BL$1702</v>
      </c>
      <c r="BM1709" s="203" t="str">
        <f t="shared" si="2369"/>
        <v>BM$1702</v>
      </c>
      <c r="BN1709" s="203" t="str">
        <f t="shared" si="2369"/>
        <v>BN$1702</v>
      </c>
      <c r="BO1709" s="203" t="str">
        <f t="shared" si="2369"/>
        <v>BO$1702</v>
      </c>
      <c r="BP1709" s="203" t="str">
        <f t="shared" si="2369"/>
        <v>BP$1702</v>
      </c>
      <c r="BQ1709" s="203" t="str">
        <f t="shared" si="2369"/>
        <v>BQ$1702</v>
      </c>
      <c r="BR1709" s="203" t="str">
        <f t="shared" si="2369"/>
        <v>BR$1702</v>
      </c>
      <c r="BS1709" s="203" t="str">
        <f t="shared" si="2369"/>
        <v>BS$1702</v>
      </c>
      <c r="BT1709" s="203" t="str">
        <f t="shared" si="2369"/>
        <v>BT$1702</v>
      </c>
      <c r="BU1709" s="203" t="str">
        <f t="shared" si="2369"/>
        <v>BU$1702</v>
      </c>
      <c r="BV1709" s="203" t="str">
        <f t="shared" si="2369"/>
        <v>BV$1702</v>
      </c>
      <c r="BW1709" s="203" t="str">
        <f t="shared" si="2369"/>
        <v>BW$1702</v>
      </c>
      <c r="BX1709" s="203" t="str">
        <f t="shared" si="2369"/>
        <v>BX$1702</v>
      </c>
      <c r="BY1709" s="203" t="str">
        <f t="shared" si="2369"/>
        <v>BY$1702</v>
      </c>
      <c r="BZ1709" s="203" t="str">
        <f t="shared" si="2369"/>
        <v>BZ$1702</v>
      </c>
      <c r="CA1709" s="203" t="str">
        <f t="shared" si="2369"/>
        <v>CA$1702</v>
      </c>
      <c r="CB1709" s="203" t="str">
        <f t="shared" si="2369"/>
        <v>CB$1702</v>
      </c>
      <c r="CC1709" s="203" t="str">
        <f t="shared" si="2369"/>
        <v>CC$1702</v>
      </c>
      <c r="CD1709" s="203" t="str">
        <f t="shared" si="2369"/>
        <v>CD$1702</v>
      </c>
      <c r="CE1709" s="203" t="str">
        <f t="shared" ref="CE1709:CL1709" si="2370">ADDRESS(ROW(CE1702),COLUMN(CE1702),2)</f>
        <v>CE$1702</v>
      </c>
      <c r="CF1709" s="203" t="str">
        <f t="shared" si="2370"/>
        <v>CF$1702</v>
      </c>
      <c r="CG1709" s="203" t="str">
        <f t="shared" si="2370"/>
        <v>CG$1702</v>
      </c>
      <c r="CH1709" s="203" t="str">
        <f t="shared" si="2370"/>
        <v>CH$1702</v>
      </c>
      <c r="CI1709" s="203" t="str">
        <f t="shared" si="2370"/>
        <v>CI$1702</v>
      </c>
      <c r="CJ1709" s="203" t="str">
        <f t="shared" si="2370"/>
        <v>CJ$1702</v>
      </c>
      <c r="CK1709" s="203" t="str">
        <f t="shared" si="2370"/>
        <v>CK$1702</v>
      </c>
      <c r="CL1709" s="203" t="str">
        <f t="shared" si="2370"/>
        <v>CL$1702</v>
      </c>
      <c r="CN1709" s="60"/>
      <c r="CO1709" s="203" t="str">
        <f t="shared" ref="CO1709:DL1709" si="2371">ADDRESS(ROW(CO249),COLUMN(CO249),2)</f>
        <v>CO$249</v>
      </c>
      <c r="CP1709" s="203" t="str">
        <f t="shared" si="2371"/>
        <v>CP$249</v>
      </c>
      <c r="CQ1709" s="203" t="str">
        <f t="shared" si="2371"/>
        <v>CQ$249</v>
      </c>
      <c r="CR1709" s="203" t="str">
        <f t="shared" si="2371"/>
        <v>CR$249</v>
      </c>
      <c r="CS1709" s="203" t="str">
        <f t="shared" si="2371"/>
        <v>CS$249</v>
      </c>
      <c r="CT1709" s="203" t="str">
        <f t="shared" si="2371"/>
        <v>CT$249</v>
      </c>
      <c r="CU1709" s="203" t="str">
        <f t="shared" si="2371"/>
        <v>CU$249</v>
      </c>
      <c r="CV1709" s="203" t="str">
        <f t="shared" si="2371"/>
        <v>CV$249</v>
      </c>
      <c r="CW1709" s="203" t="str">
        <f t="shared" si="2371"/>
        <v>CW$249</v>
      </c>
      <c r="CX1709" s="203" t="str">
        <f t="shared" si="2371"/>
        <v>CX$249</v>
      </c>
      <c r="CY1709" s="203" t="str">
        <f t="shared" si="2371"/>
        <v>CY$249</v>
      </c>
      <c r="CZ1709" s="203" t="str">
        <f t="shared" si="2371"/>
        <v>CZ$249</v>
      </c>
      <c r="DA1709" s="203" t="str">
        <f t="shared" si="2371"/>
        <v>DA$249</v>
      </c>
      <c r="DB1709" s="203" t="str">
        <f t="shared" si="2371"/>
        <v>DB$249</v>
      </c>
      <c r="DC1709" s="203" t="str">
        <f t="shared" si="2371"/>
        <v>DC$249</v>
      </c>
      <c r="DD1709" s="203" t="str">
        <f t="shared" si="2371"/>
        <v>DD$249</v>
      </c>
      <c r="DE1709" s="203" t="str">
        <f t="shared" si="2371"/>
        <v>DE$249</v>
      </c>
      <c r="DF1709" s="203" t="str">
        <f t="shared" si="2371"/>
        <v>DF$249</v>
      </c>
      <c r="DG1709" s="203" t="str">
        <f t="shared" si="2371"/>
        <v>DG$249</v>
      </c>
      <c r="DH1709" s="203" t="str">
        <f t="shared" si="2371"/>
        <v>DH$249</v>
      </c>
      <c r="DI1709" s="203" t="str">
        <f t="shared" si="2371"/>
        <v>DI$249</v>
      </c>
      <c r="DJ1709" s="203" t="str">
        <f t="shared" si="2371"/>
        <v>DJ$249</v>
      </c>
      <c r="DK1709" s="203" t="str">
        <f t="shared" si="2371"/>
        <v>DK$249</v>
      </c>
      <c r="DL1709" s="203" t="str">
        <f t="shared" si="2371"/>
        <v>DL$249</v>
      </c>
    </row>
    <row r="1710" spans="1:116" x14ac:dyDescent="0.4">
      <c r="B1710" t="s">
        <v>332</v>
      </c>
      <c r="D1710" t="s">
        <v>775</v>
      </c>
      <c r="E1710" s="8" t="str">
        <f t="shared" si="2362"/>
        <v>1710 UEREV - S</v>
      </c>
      <c r="G1710" s="8" t="str">
        <f>G1695</f>
        <v>Secondary volume driver</v>
      </c>
      <c r="H1710" s="12"/>
      <c r="I1710" s="60"/>
      <c r="J1710" s="60"/>
      <c r="K1710" s="15"/>
      <c r="L1710" s="15"/>
      <c r="M1710" s="15"/>
      <c r="N1710" s="15"/>
      <c r="O1710" s="15"/>
      <c r="P1710" s="15"/>
      <c r="R1710" s="15"/>
      <c r="S1710" s="76" t="str">
        <f t="shared" ref="S1710:AX1710" si="2372">S1695</f>
        <v>S$19</v>
      </c>
      <c r="T1710" s="76" t="str">
        <f t="shared" si="2372"/>
        <v>T$19</v>
      </c>
      <c r="U1710" s="76" t="str">
        <f t="shared" si="2372"/>
        <v>U$19</v>
      </c>
      <c r="V1710" s="76" t="str">
        <f t="shared" si="2372"/>
        <v>V$19</v>
      </c>
      <c r="W1710" s="76" t="str">
        <f t="shared" si="2372"/>
        <v>W$19</v>
      </c>
      <c r="X1710" s="76" t="str">
        <f t="shared" si="2372"/>
        <v>X$19</v>
      </c>
      <c r="Y1710" s="76" t="str">
        <f t="shared" si="2372"/>
        <v>Y$19</v>
      </c>
      <c r="Z1710" s="76" t="str">
        <f t="shared" si="2372"/>
        <v>Z$19</v>
      </c>
      <c r="AA1710" s="76" t="str">
        <f t="shared" si="2372"/>
        <v>AA$19</v>
      </c>
      <c r="AB1710" s="76" t="str">
        <f t="shared" si="2372"/>
        <v>AB$19</v>
      </c>
      <c r="AC1710" s="76" t="str">
        <f t="shared" si="2372"/>
        <v>AC$19</v>
      </c>
      <c r="AD1710" s="76" t="str">
        <f t="shared" si="2372"/>
        <v>AD$19</v>
      </c>
      <c r="AE1710" s="76" t="str">
        <f t="shared" si="2372"/>
        <v>AE$19</v>
      </c>
      <c r="AF1710" s="76" t="str">
        <f t="shared" si="2372"/>
        <v>AF$19</v>
      </c>
      <c r="AG1710" s="76" t="str">
        <f t="shared" si="2372"/>
        <v>AG$19</v>
      </c>
      <c r="AH1710" s="76" t="str">
        <f t="shared" si="2372"/>
        <v>AH$19</v>
      </c>
      <c r="AI1710" s="76" t="str">
        <f t="shared" si="2372"/>
        <v>AI$19</v>
      </c>
      <c r="AJ1710" s="76" t="str">
        <f t="shared" si="2372"/>
        <v>AJ$19</v>
      </c>
      <c r="AK1710" s="76" t="str">
        <f t="shared" si="2372"/>
        <v>AK$19</v>
      </c>
      <c r="AL1710" s="76" t="str">
        <f t="shared" si="2372"/>
        <v>AL$19</v>
      </c>
      <c r="AM1710" s="76" t="str">
        <f t="shared" si="2372"/>
        <v>AM$19</v>
      </c>
      <c r="AN1710" s="76" t="str">
        <f t="shared" si="2372"/>
        <v>AN$19</v>
      </c>
      <c r="AO1710" s="76" t="str">
        <f t="shared" si="2372"/>
        <v>AO$19</v>
      </c>
      <c r="AP1710" s="76" t="str">
        <f t="shared" si="2372"/>
        <v>AP$19</v>
      </c>
      <c r="AQ1710" s="76" t="str">
        <f t="shared" si="2372"/>
        <v>AQ$19</v>
      </c>
      <c r="AR1710" s="76" t="str">
        <f t="shared" si="2372"/>
        <v>AR$19</v>
      </c>
      <c r="AS1710" s="76" t="str">
        <f t="shared" si="2372"/>
        <v>AS$19</v>
      </c>
      <c r="AT1710" s="76" t="str">
        <f t="shared" si="2372"/>
        <v>AT$19</v>
      </c>
      <c r="AU1710" s="76" t="str">
        <f t="shared" si="2372"/>
        <v>AU$19</v>
      </c>
      <c r="AV1710" s="76" t="str">
        <f t="shared" si="2372"/>
        <v>AV$19</v>
      </c>
      <c r="AW1710" s="76" t="str">
        <f t="shared" si="2372"/>
        <v>AW$19</v>
      </c>
      <c r="AX1710" s="76" t="str">
        <f t="shared" si="2372"/>
        <v>AX$19</v>
      </c>
      <c r="AY1710" s="76" t="str">
        <f t="shared" ref="AY1710:CD1710" si="2373">AY1695</f>
        <v>AY$19</v>
      </c>
      <c r="AZ1710" s="76" t="str">
        <f t="shared" si="2373"/>
        <v>AZ$19</v>
      </c>
      <c r="BA1710" s="76" t="str">
        <f t="shared" si="2373"/>
        <v>BA$19</v>
      </c>
      <c r="BB1710" s="76" t="str">
        <f t="shared" si="2373"/>
        <v>BB$19</v>
      </c>
      <c r="BC1710" s="76" t="str">
        <f t="shared" si="2373"/>
        <v>BC$19</v>
      </c>
      <c r="BD1710" s="76" t="str">
        <f t="shared" si="2373"/>
        <v>BD$19</v>
      </c>
      <c r="BE1710" s="76" t="str">
        <f t="shared" si="2373"/>
        <v>BE$19</v>
      </c>
      <c r="BF1710" s="76" t="str">
        <f t="shared" si="2373"/>
        <v>BF$19</v>
      </c>
      <c r="BG1710" s="76" t="str">
        <f t="shared" si="2373"/>
        <v>BG$19</v>
      </c>
      <c r="BH1710" s="76" t="str">
        <f t="shared" si="2373"/>
        <v>BH$19</v>
      </c>
      <c r="BI1710" s="76" t="str">
        <f t="shared" si="2373"/>
        <v>BI$19</v>
      </c>
      <c r="BJ1710" s="76" t="str">
        <f t="shared" si="2373"/>
        <v>BJ$19</v>
      </c>
      <c r="BK1710" s="76" t="str">
        <f t="shared" si="2373"/>
        <v>BK$19</v>
      </c>
      <c r="BL1710" s="76" t="str">
        <f t="shared" si="2373"/>
        <v>BL$19</v>
      </c>
      <c r="BM1710" s="76" t="str">
        <f t="shared" si="2373"/>
        <v>BM$19</v>
      </c>
      <c r="BN1710" s="76" t="str">
        <f t="shared" si="2373"/>
        <v>BN$19</v>
      </c>
      <c r="BO1710" s="76" t="str">
        <f t="shared" si="2373"/>
        <v>BO$19</v>
      </c>
      <c r="BP1710" s="76" t="str">
        <f t="shared" si="2373"/>
        <v>BP$19</v>
      </c>
      <c r="BQ1710" s="76" t="str">
        <f t="shared" si="2373"/>
        <v>BQ$19</v>
      </c>
      <c r="BR1710" s="76" t="str">
        <f t="shared" si="2373"/>
        <v>BR$19</v>
      </c>
      <c r="BS1710" s="76" t="str">
        <f t="shared" si="2373"/>
        <v>BS$19</v>
      </c>
      <c r="BT1710" s="76" t="str">
        <f t="shared" si="2373"/>
        <v>BT$19</v>
      </c>
      <c r="BU1710" s="76" t="str">
        <f t="shared" si="2373"/>
        <v>BU$19</v>
      </c>
      <c r="BV1710" s="76" t="str">
        <f t="shared" si="2373"/>
        <v>BV$19</v>
      </c>
      <c r="BW1710" s="76" t="str">
        <f t="shared" si="2373"/>
        <v>BW$19</v>
      </c>
      <c r="BX1710" s="76" t="str">
        <f t="shared" si="2373"/>
        <v>BX$19</v>
      </c>
      <c r="BY1710" s="76" t="str">
        <f t="shared" si="2373"/>
        <v>BY$19</v>
      </c>
      <c r="BZ1710" s="76" t="str">
        <f t="shared" si="2373"/>
        <v>BZ$19</v>
      </c>
      <c r="CA1710" s="76" t="str">
        <f t="shared" si="2373"/>
        <v>CA$19</v>
      </c>
      <c r="CB1710" s="76" t="str">
        <f t="shared" si="2373"/>
        <v>CB$19</v>
      </c>
      <c r="CC1710" s="76" t="str">
        <f t="shared" si="2373"/>
        <v>CC$19</v>
      </c>
      <c r="CD1710" s="76" t="str">
        <f t="shared" si="2373"/>
        <v>CD$19</v>
      </c>
      <c r="CE1710" s="76" t="str">
        <f t="shared" ref="CE1710:CL1710" si="2374">CE1695</f>
        <v>CE$19</v>
      </c>
      <c r="CF1710" s="76" t="str">
        <f t="shared" si="2374"/>
        <v>CF$19</v>
      </c>
      <c r="CG1710" s="76" t="str">
        <f t="shared" si="2374"/>
        <v>CG$19</v>
      </c>
      <c r="CH1710" s="76" t="str">
        <f t="shared" si="2374"/>
        <v>CH$19</v>
      </c>
      <c r="CI1710" s="76" t="str">
        <f t="shared" si="2374"/>
        <v>CI$19</v>
      </c>
      <c r="CJ1710" s="76" t="str">
        <f t="shared" si="2374"/>
        <v>CJ$19</v>
      </c>
      <c r="CK1710" s="76" t="str">
        <f t="shared" si="2374"/>
        <v>CK$19</v>
      </c>
      <c r="CL1710" s="76" t="str">
        <f t="shared" si="2374"/>
        <v>CL$19</v>
      </c>
      <c r="CN1710" s="60"/>
      <c r="CO1710" s="76" t="str">
        <f t="shared" ref="CO1710:DK1710" si="2375">CO1695</f>
        <v>CO$19</v>
      </c>
      <c r="CP1710" s="76" t="str">
        <f t="shared" si="2375"/>
        <v>CP$19</v>
      </c>
      <c r="CQ1710" s="76" t="str">
        <f t="shared" si="2375"/>
        <v>CQ$19</v>
      </c>
      <c r="CR1710" s="76" t="str">
        <f t="shared" si="2375"/>
        <v>CR$19</v>
      </c>
      <c r="CS1710" s="76" t="str">
        <f t="shared" si="2375"/>
        <v>CS$19</v>
      </c>
      <c r="CT1710" s="76" t="str">
        <f t="shared" si="2375"/>
        <v>CT$19</v>
      </c>
      <c r="CU1710" s="76" t="str">
        <f t="shared" si="2375"/>
        <v>CU$19</v>
      </c>
      <c r="CV1710" s="76" t="str">
        <f t="shared" si="2375"/>
        <v>CV$19</v>
      </c>
      <c r="CW1710" s="76" t="str">
        <f t="shared" si="2375"/>
        <v>CW$19</v>
      </c>
      <c r="CX1710" s="76" t="str">
        <f t="shared" si="2375"/>
        <v>CX$19</v>
      </c>
      <c r="CY1710" s="76" t="str">
        <f t="shared" si="2375"/>
        <v>CY$19</v>
      </c>
      <c r="CZ1710" s="76" t="str">
        <f t="shared" si="2375"/>
        <v>CZ$19</v>
      </c>
      <c r="DA1710" s="76" t="str">
        <f t="shared" si="2375"/>
        <v>DA$19</v>
      </c>
      <c r="DB1710" s="76" t="str">
        <f t="shared" si="2375"/>
        <v>DB$19</v>
      </c>
      <c r="DC1710" s="76" t="str">
        <f t="shared" si="2375"/>
        <v>DC$19</v>
      </c>
      <c r="DD1710" s="76" t="str">
        <f t="shared" si="2375"/>
        <v>DD$19</v>
      </c>
      <c r="DE1710" s="76" t="str">
        <f t="shared" si="2375"/>
        <v>DE$19</v>
      </c>
      <c r="DF1710" s="76" t="str">
        <f t="shared" si="2375"/>
        <v>DF$19</v>
      </c>
      <c r="DG1710" s="76" t="str">
        <f t="shared" si="2375"/>
        <v>DG$19</v>
      </c>
      <c r="DH1710" s="76" t="str">
        <f t="shared" si="2375"/>
        <v>DH$19</v>
      </c>
      <c r="DI1710" s="76" t="str">
        <f t="shared" si="2375"/>
        <v>DI$19</v>
      </c>
      <c r="DJ1710" s="76" t="str">
        <f t="shared" si="2375"/>
        <v>DJ$19</v>
      </c>
      <c r="DK1710" s="76" t="str">
        <f t="shared" si="2375"/>
        <v>DK$19</v>
      </c>
      <c r="DL1710" s="76" t="str">
        <f t="shared" ref="DL1710" si="2376">DL1695</f>
        <v>DL$19</v>
      </c>
    </row>
    <row r="1711" spans="1:116" x14ac:dyDescent="0.4">
      <c r="CO1711" s="8"/>
      <c r="CP1711" s="8"/>
      <c r="CQ1711" s="8"/>
      <c r="CR1711" s="8"/>
      <c r="CS1711" s="8"/>
      <c r="CT1711" s="8"/>
      <c r="CU1711" s="8"/>
      <c r="CV1711" s="8"/>
      <c r="CW1711" s="8"/>
      <c r="CX1711" s="8"/>
      <c r="CY1711" s="8"/>
      <c r="CZ1711" s="8"/>
      <c r="DA1711" s="8"/>
      <c r="DB1711" s="8"/>
      <c r="DC1711" s="8"/>
      <c r="DD1711" s="8"/>
      <c r="DE1711" s="8"/>
      <c r="DF1711" s="8"/>
      <c r="DG1711" s="8"/>
      <c r="DH1711" s="8"/>
      <c r="DI1711" s="8"/>
      <c r="DJ1711" s="8"/>
      <c r="DK1711" s="8"/>
      <c r="DL1711" s="8"/>
    </row>
    <row r="1712" spans="1:116" x14ac:dyDescent="0.4">
      <c r="A1712" s="174"/>
      <c r="E1712" s="8"/>
      <c r="G1712" s="175" t="s">
        <v>490</v>
      </c>
      <c r="H1712" s="174"/>
      <c r="I1712" s="176"/>
      <c r="J1712" s="176"/>
      <c r="K1712" s="197"/>
      <c r="L1712" s="197"/>
      <c r="M1712" s="197"/>
      <c r="N1712" s="197"/>
      <c r="O1712" s="197"/>
      <c r="P1712" s="197"/>
      <c r="R1712" s="198"/>
      <c r="S1712" s="174"/>
      <c r="T1712" s="174"/>
      <c r="U1712" s="174"/>
      <c r="V1712" s="174"/>
      <c r="W1712" s="174"/>
      <c r="X1712" s="174"/>
      <c r="Y1712" s="174"/>
      <c r="Z1712" s="174"/>
      <c r="AA1712" s="174"/>
      <c r="AB1712" s="174"/>
      <c r="AC1712" s="174"/>
      <c r="AD1712" s="174"/>
      <c r="AE1712" s="174"/>
      <c r="AF1712" s="174"/>
      <c r="AG1712" s="174"/>
      <c r="AH1712" s="174"/>
      <c r="AI1712" s="174"/>
      <c r="AJ1712" s="174"/>
      <c r="AK1712" s="174"/>
      <c r="AL1712" s="174"/>
      <c r="AM1712" s="174"/>
      <c r="AN1712" s="174"/>
      <c r="AO1712" s="174"/>
      <c r="AP1712" s="174"/>
      <c r="AQ1712" s="174"/>
      <c r="AR1712" s="174"/>
      <c r="AS1712" s="174"/>
      <c r="AT1712" s="174"/>
      <c r="AU1712" s="174"/>
      <c r="AV1712" s="174"/>
      <c r="AW1712" s="174"/>
      <c r="AX1712" s="174"/>
      <c r="AY1712" s="174"/>
      <c r="AZ1712" s="174"/>
      <c r="BA1712" s="174"/>
      <c r="BB1712" s="174"/>
      <c r="BC1712" s="174"/>
      <c r="BD1712" s="174"/>
      <c r="BE1712" s="174"/>
      <c r="BF1712" s="174"/>
      <c r="BG1712" s="174"/>
      <c r="BH1712" s="174"/>
      <c r="BI1712" s="174"/>
      <c r="BJ1712" s="174"/>
      <c r="BK1712" s="174"/>
      <c r="BL1712" s="174"/>
      <c r="BM1712" s="174"/>
      <c r="BN1712" s="174"/>
      <c r="BO1712" s="174"/>
      <c r="BP1712" s="174"/>
      <c r="BQ1712" s="174"/>
      <c r="BR1712" s="174"/>
      <c r="BS1712" s="174"/>
      <c r="BT1712" s="174"/>
      <c r="BU1712" s="174"/>
      <c r="BV1712" s="174"/>
      <c r="BW1712" s="174"/>
      <c r="BX1712" s="174"/>
      <c r="BY1712" s="174"/>
      <c r="BZ1712" s="174"/>
      <c r="CA1712" s="174"/>
      <c r="CB1712" s="174"/>
      <c r="CC1712" s="174"/>
      <c r="CD1712" s="174"/>
      <c r="CE1712" s="174"/>
      <c r="CF1712" s="174"/>
      <c r="CG1712" s="174"/>
      <c r="CH1712" s="174"/>
      <c r="CI1712" s="174"/>
      <c r="CJ1712" s="174"/>
      <c r="CK1712" s="174"/>
      <c r="CL1712" s="174"/>
      <c r="CN1712" s="176"/>
      <c r="CO1712" s="174"/>
      <c r="CP1712" s="174"/>
      <c r="CQ1712" s="174"/>
      <c r="CR1712" s="174"/>
      <c r="CS1712" s="174"/>
      <c r="CT1712" s="174"/>
      <c r="CU1712" s="174"/>
      <c r="CV1712" s="174"/>
      <c r="CW1712" s="174"/>
      <c r="CX1712" s="174"/>
      <c r="CY1712" s="174"/>
      <c r="CZ1712" s="174"/>
      <c r="DA1712" s="174"/>
      <c r="DB1712" s="174"/>
      <c r="DC1712" s="174"/>
      <c r="DD1712" s="174"/>
      <c r="DE1712" s="174"/>
      <c r="DF1712" s="174"/>
      <c r="DG1712" s="174"/>
      <c r="DH1712" s="174"/>
      <c r="DI1712" s="174"/>
      <c r="DJ1712" s="174"/>
      <c r="DK1712" s="174"/>
      <c r="DL1712" s="174"/>
    </row>
    <row r="1713" spans="1:116" x14ac:dyDescent="0.4">
      <c r="A1713" s="174"/>
      <c r="E1713" s="8"/>
      <c r="G1713" s="175" t="s">
        <v>492</v>
      </c>
      <c r="H1713" s="174"/>
      <c r="I1713" s="176"/>
      <c r="J1713" s="176"/>
      <c r="K1713" s="197"/>
      <c r="L1713" s="197"/>
      <c r="M1713" s="197"/>
      <c r="N1713" s="197"/>
      <c r="O1713" s="197"/>
      <c r="P1713" s="197"/>
      <c r="R1713" s="198"/>
      <c r="S1713" s="174"/>
      <c r="T1713" s="174"/>
      <c r="U1713" s="174"/>
      <c r="V1713" s="174"/>
      <c r="W1713" s="174"/>
      <c r="X1713" s="174"/>
      <c r="Y1713" s="174"/>
      <c r="Z1713" s="174"/>
      <c r="AA1713" s="174"/>
      <c r="AB1713" s="174"/>
      <c r="AC1713" s="174"/>
      <c r="AD1713" s="174"/>
      <c r="AE1713" s="174"/>
      <c r="AF1713" s="174"/>
      <c r="AG1713" s="174"/>
      <c r="AH1713" s="174"/>
      <c r="AI1713" s="174"/>
      <c r="AJ1713" s="174"/>
      <c r="AK1713" s="174"/>
      <c r="AL1713" s="174"/>
      <c r="AM1713" s="174"/>
      <c r="AN1713" s="174"/>
      <c r="AO1713" s="174"/>
      <c r="AP1713" s="174"/>
      <c r="AQ1713" s="174"/>
      <c r="AR1713" s="174"/>
      <c r="AS1713" s="174"/>
      <c r="AT1713" s="174"/>
      <c r="AU1713" s="174"/>
      <c r="AV1713" s="174"/>
      <c r="AW1713" s="174"/>
      <c r="AX1713" s="174"/>
      <c r="AY1713" s="174"/>
      <c r="AZ1713" s="174"/>
      <c r="BA1713" s="174"/>
      <c r="BB1713" s="174"/>
      <c r="BC1713" s="174"/>
      <c r="BD1713" s="174"/>
      <c r="BE1713" s="174"/>
      <c r="BF1713" s="174"/>
      <c r="BG1713" s="174"/>
      <c r="BH1713" s="174"/>
      <c r="BI1713" s="174"/>
      <c r="BJ1713" s="174"/>
      <c r="BK1713" s="174"/>
      <c r="BL1713" s="174"/>
      <c r="BM1713" s="174"/>
      <c r="BN1713" s="174"/>
      <c r="BO1713" s="174"/>
      <c r="BP1713" s="174"/>
      <c r="BQ1713" s="174"/>
      <c r="BR1713" s="174"/>
      <c r="BS1713" s="174"/>
      <c r="BT1713" s="174"/>
      <c r="BU1713" s="174"/>
      <c r="BV1713" s="174"/>
      <c r="BW1713" s="174"/>
      <c r="BX1713" s="174"/>
      <c r="BY1713" s="174"/>
      <c r="BZ1713" s="174"/>
      <c r="CA1713" s="174"/>
      <c r="CB1713" s="174"/>
      <c r="CC1713" s="174"/>
      <c r="CD1713" s="174"/>
      <c r="CE1713" s="174"/>
      <c r="CF1713" s="174"/>
      <c r="CG1713" s="174"/>
      <c r="CH1713" s="174"/>
      <c r="CI1713" s="174"/>
      <c r="CJ1713" s="174"/>
      <c r="CK1713" s="174"/>
      <c r="CL1713" s="174"/>
      <c r="CN1713" s="176"/>
      <c r="CO1713" s="174"/>
      <c r="CP1713" s="174"/>
      <c r="CQ1713" s="174"/>
      <c r="CR1713" s="174"/>
      <c r="CS1713" s="174"/>
      <c r="CT1713" s="174"/>
      <c r="CU1713" s="174"/>
      <c r="CV1713" s="174"/>
      <c r="CW1713" s="174"/>
      <c r="CX1713" s="174"/>
      <c r="CY1713" s="174"/>
      <c r="CZ1713" s="174"/>
      <c r="DA1713" s="174"/>
      <c r="DB1713" s="174"/>
      <c r="DC1713" s="174"/>
      <c r="DD1713" s="174"/>
      <c r="DE1713" s="174"/>
      <c r="DF1713" s="174"/>
      <c r="DG1713" s="174"/>
      <c r="DH1713" s="174"/>
      <c r="DI1713" s="174"/>
      <c r="DJ1713" s="174"/>
      <c r="DK1713" s="174"/>
      <c r="DL1713" s="174"/>
    </row>
    <row r="1714" spans="1:116" x14ac:dyDescent="0.4">
      <c r="A1714" s="174"/>
      <c r="E1714" s="8"/>
      <c r="G1714" s="175" t="s">
        <v>461</v>
      </c>
      <c r="H1714" s="174"/>
      <c r="I1714" s="176"/>
      <c r="J1714" s="176"/>
      <c r="K1714" s="197"/>
      <c r="L1714" s="197"/>
      <c r="M1714" s="197"/>
      <c r="N1714" s="197"/>
      <c r="O1714" s="197"/>
      <c r="P1714" s="197"/>
      <c r="R1714" s="198"/>
      <c r="S1714" s="199" t="str">
        <f t="shared" ref="S1714:AX1714" si="2377">S$20</f>
        <v>S$16</v>
      </c>
      <c r="T1714" s="199" t="str">
        <f t="shared" si="2377"/>
        <v>T$16</v>
      </c>
      <c r="U1714" s="199" t="str">
        <f t="shared" si="2377"/>
        <v>U$16</v>
      </c>
      <c r="V1714" s="199" t="str">
        <f t="shared" si="2377"/>
        <v>V$16</v>
      </c>
      <c r="W1714" s="199" t="str">
        <f t="shared" si="2377"/>
        <v>W$16</v>
      </c>
      <c r="X1714" s="199" t="str">
        <f t="shared" si="2377"/>
        <v>X$16</v>
      </c>
      <c r="Y1714" s="199" t="str">
        <f t="shared" si="2377"/>
        <v>Y$16</v>
      </c>
      <c r="Z1714" s="199" t="str">
        <f t="shared" si="2377"/>
        <v>Z$16</v>
      </c>
      <c r="AA1714" s="199" t="str">
        <f t="shared" si="2377"/>
        <v>AA$16</v>
      </c>
      <c r="AB1714" s="199" t="str">
        <f t="shared" si="2377"/>
        <v>AB$16</v>
      </c>
      <c r="AC1714" s="199" t="str">
        <f t="shared" si="2377"/>
        <v>AC$16</v>
      </c>
      <c r="AD1714" s="199" t="str">
        <f t="shared" si="2377"/>
        <v>AD$16</v>
      </c>
      <c r="AE1714" s="199" t="str">
        <f t="shared" si="2377"/>
        <v>AE$16</v>
      </c>
      <c r="AF1714" s="199" t="str">
        <f t="shared" si="2377"/>
        <v>AF$16</v>
      </c>
      <c r="AG1714" s="199" t="str">
        <f t="shared" si="2377"/>
        <v>AG$16</v>
      </c>
      <c r="AH1714" s="199" t="str">
        <f t="shared" si="2377"/>
        <v>AH$16</v>
      </c>
      <c r="AI1714" s="199" t="str">
        <f t="shared" si="2377"/>
        <v>AI$16</v>
      </c>
      <c r="AJ1714" s="199" t="str">
        <f t="shared" si="2377"/>
        <v>AJ$16</v>
      </c>
      <c r="AK1714" s="199" t="str">
        <f t="shared" si="2377"/>
        <v>AK$16</v>
      </c>
      <c r="AL1714" s="199" t="str">
        <f t="shared" si="2377"/>
        <v>AL$16</v>
      </c>
      <c r="AM1714" s="199" t="str">
        <f t="shared" si="2377"/>
        <v>AM$16</v>
      </c>
      <c r="AN1714" s="199" t="str">
        <f t="shared" si="2377"/>
        <v>AN$16</v>
      </c>
      <c r="AO1714" s="199" t="str">
        <f t="shared" si="2377"/>
        <v>AO$16</v>
      </c>
      <c r="AP1714" s="199" t="str">
        <f t="shared" si="2377"/>
        <v>AP$16</v>
      </c>
      <c r="AQ1714" s="199" t="str">
        <f t="shared" si="2377"/>
        <v>AQ$16</v>
      </c>
      <c r="AR1714" s="199" t="str">
        <f t="shared" si="2377"/>
        <v>AR$16</v>
      </c>
      <c r="AS1714" s="199" t="str">
        <f t="shared" si="2377"/>
        <v>AS$16</v>
      </c>
      <c r="AT1714" s="199" t="str">
        <f t="shared" si="2377"/>
        <v>AT$16</v>
      </c>
      <c r="AU1714" s="199" t="str">
        <f t="shared" si="2377"/>
        <v>AU$16</v>
      </c>
      <c r="AV1714" s="199" t="str">
        <f t="shared" si="2377"/>
        <v>AV$16</v>
      </c>
      <c r="AW1714" s="199" t="str">
        <f t="shared" si="2377"/>
        <v>AW$16</v>
      </c>
      <c r="AX1714" s="199" t="str">
        <f t="shared" si="2377"/>
        <v>AX$16</v>
      </c>
      <c r="AY1714" s="199" t="str">
        <f t="shared" ref="AY1714:CD1714" si="2378">AY$20</f>
        <v>AY$16</v>
      </c>
      <c r="AZ1714" s="199" t="str">
        <f t="shared" si="2378"/>
        <v>AZ$16</v>
      </c>
      <c r="BA1714" s="199" t="str">
        <f t="shared" si="2378"/>
        <v>BA$16</v>
      </c>
      <c r="BB1714" s="199" t="str">
        <f t="shared" si="2378"/>
        <v>BB$16</v>
      </c>
      <c r="BC1714" s="199" t="str">
        <f t="shared" si="2378"/>
        <v>BC$16</v>
      </c>
      <c r="BD1714" s="199" t="str">
        <f t="shared" si="2378"/>
        <v>BD$16</v>
      </c>
      <c r="BE1714" s="199" t="str">
        <f t="shared" si="2378"/>
        <v>BE$16</v>
      </c>
      <c r="BF1714" s="199" t="str">
        <f t="shared" si="2378"/>
        <v>BF$16</v>
      </c>
      <c r="BG1714" s="199" t="str">
        <f t="shared" si="2378"/>
        <v>BG$16</v>
      </c>
      <c r="BH1714" s="199" t="str">
        <f t="shared" si="2378"/>
        <v>BH$16</v>
      </c>
      <c r="BI1714" s="199" t="str">
        <f t="shared" si="2378"/>
        <v>BI$16</v>
      </c>
      <c r="BJ1714" s="199" t="str">
        <f t="shared" si="2378"/>
        <v>BJ$16</v>
      </c>
      <c r="BK1714" s="199" t="str">
        <f t="shared" si="2378"/>
        <v>BK$16</v>
      </c>
      <c r="BL1714" s="199" t="str">
        <f t="shared" si="2378"/>
        <v>BL$16</v>
      </c>
      <c r="BM1714" s="199" t="str">
        <f t="shared" si="2378"/>
        <v>BM$16</v>
      </c>
      <c r="BN1714" s="199" t="str">
        <f t="shared" si="2378"/>
        <v>BN$16</v>
      </c>
      <c r="BO1714" s="199" t="str">
        <f t="shared" si="2378"/>
        <v>BO$16</v>
      </c>
      <c r="BP1714" s="199" t="str">
        <f t="shared" si="2378"/>
        <v>BP$16</v>
      </c>
      <c r="BQ1714" s="199" t="str">
        <f t="shared" si="2378"/>
        <v>BQ$16</v>
      </c>
      <c r="BR1714" s="199" t="str">
        <f t="shared" si="2378"/>
        <v>BR$16</v>
      </c>
      <c r="BS1714" s="199" t="str">
        <f t="shared" si="2378"/>
        <v>BS$16</v>
      </c>
      <c r="BT1714" s="199" t="str">
        <f t="shared" si="2378"/>
        <v>BT$16</v>
      </c>
      <c r="BU1714" s="199" t="str">
        <f t="shared" si="2378"/>
        <v>BU$16</v>
      </c>
      <c r="BV1714" s="199" t="str">
        <f t="shared" si="2378"/>
        <v>BV$16</v>
      </c>
      <c r="BW1714" s="199" t="str">
        <f t="shared" si="2378"/>
        <v>BW$16</v>
      </c>
      <c r="BX1714" s="199" t="str">
        <f t="shared" si="2378"/>
        <v>BX$16</v>
      </c>
      <c r="BY1714" s="199" t="str">
        <f t="shared" si="2378"/>
        <v>BY$16</v>
      </c>
      <c r="BZ1714" s="199" t="str">
        <f t="shared" si="2378"/>
        <v>BZ$16</v>
      </c>
      <c r="CA1714" s="199" t="str">
        <f t="shared" si="2378"/>
        <v>CA$16</v>
      </c>
      <c r="CB1714" s="199" t="str">
        <f t="shared" si="2378"/>
        <v>CB$16</v>
      </c>
      <c r="CC1714" s="199" t="str">
        <f t="shared" si="2378"/>
        <v>CC$16</v>
      </c>
      <c r="CD1714" s="199" t="str">
        <f t="shared" si="2378"/>
        <v>CD$16</v>
      </c>
      <c r="CE1714" s="199" t="str">
        <f t="shared" ref="CE1714:CL1714" si="2379">CE$20</f>
        <v>CE$16</v>
      </c>
      <c r="CF1714" s="199" t="str">
        <f t="shared" si="2379"/>
        <v>CF$16</v>
      </c>
      <c r="CG1714" s="199" t="str">
        <f t="shared" si="2379"/>
        <v>CG$16</v>
      </c>
      <c r="CH1714" s="199" t="str">
        <f t="shared" si="2379"/>
        <v>CH$16</v>
      </c>
      <c r="CI1714" s="199" t="str">
        <f t="shared" si="2379"/>
        <v>CI$16</v>
      </c>
      <c r="CJ1714" s="199" t="str">
        <f t="shared" si="2379"/>
        <v>CJ$16</v>
      </c>
      <c r="CK1714" s="199" t="str">
        <f t="shared" si="2379"/>
        <v>CK$16</v>
      </c>
      <c r="CL1714" s="199" t="str">
        <f t="shared" si="2379"/>
        <v>CL$16</v>
      </c>
      <c r="CN1714" s="176"/>
      <c r="CO1714" s="199" t="str">
        <f t="shared" ref="CO1714:DL1714" si="2380">CO$20</f>
        <v>CO$16</v>
      </c>
      <c r="CP1714" s="199" t="str">
        <f t="shared" si="2380"/>
        <v>CP$16</v>
      </c>
      <c r="CQ1714" s="199" t="str">
        <f t="shared" si="2380"/>
        <v>CQ$16</v>
      </c>
      <c r="CR1714" s="199" t="str">
        <f t="shared" si="2380"/>
        <v>CR$16</v>
      </c>
      <c r="CS1714" s="199" t="str">
        <f t="shared" si="2380"/>
        <v>CS$16</v>
      </c>
      <c r="CT1714" s="199" t="str">
        <f t="shared" si="2380"/>
        <v>CT$16</v>
      </c>
      <c r="CU1714" s="199" t="str">
        <f t="shared" si="2380"/>
        <v>CU$16</v>
      </c>
      <c r="CV1714" s="199" t="str">
        <f t="shared" si="2380"/>
        <v>CV$16</v>
      </c>
      <c r="CW1714" s="199" t="str">
        <f t="shared" si="2380"/>
        <v>CW$16</v>
      </c>
      <c r="CX1714" s="199" t="str">
        <f t="shared" si="2380"/>
        <v>CX$16</v>
      </c>
      <c r="CY1714" s="199" t="str">
        <f t="shared" si="2380"/>
        <v>CY$16</v>
      </c>
      <c r="CZ1714" s="199" t="str">
        <f t="shared" si="2380"/>
        <v>CZ$16</v>
      </c>
      <c r="DA1714" s="199" t="str">
        <f t="shared" si="2380"/>
        <v>DA$16</v>
      </c>
      <c r="DB1714" s="199" t="str">
        <f t="shared" si="2380"/>
        <v>DB$16</v>
      </c>
      <c r="DC1714" s="199" t="str">
        <f t="shared" si="2380"/>
        <v>DC$16</v>
      </c>
      <c r="DD1714" s="199" t="str">
        <f t="shared" si="2380"/>
        <v>DD$16</v>
      </c>
      <c r="DE1714" s="199" t="str">
        <f t="shared" si="2380"/>
        <v>DE$16</v>
      </c>
      <c r="DF1714" s="199" t="str">
        <f t="shared" si="2380"/>
        <v>DF$16</v>
      </c>
      <c r="DG1714" s="199" t="str">
        <f t="shared" si="2380"/>
        <v>DG$16</v>
      </c>
      <c r="DH1714" s="199" t="str">
        <f t="shared" si="2380"/>
        <v>DH$16</v>
      </c>
      <c r="DI1714" s="199" t="str">
        <f t="shared" si="2380"/>
        <v>DI$16</v>
      </c>
      <c r="DJ1714" s="199" t="str">
        <f t="shared" si="2380"/>
        <v>DJ$16</v>
      </c>
      <c r="DK1714" s="199" t="str">
        <f t="shared" si="2380"/>
        <v>DK$16</v>
      </c>
      <c r="DL1714" s="199" t="str">
        <f t="shared" si="2380"/>
        <v>DL$16</v>
      </c>
    </row>
    <row r="1715" spans="1:116" x14ac:dyDescent="0.4">
      <c r="A1715" s="174"/>
      <c r="E1715" s="8"/>
      <c r="G1715" s="175" t="s">
        <v>462</v>
      </c>
      <c r="H1715" s="200"/>
      <c r="I1715" s="201"/>
      <c r="J1715" s="201"/>
      <c r="K1715" s="202"/>
      <c r="L1715" s="202"/>
      <c r="M1715" s="202"/>
      <c r="N1715" s="202"/>
      <c r="O1715" s="202"/>
      <c r="P1715" s="202"/>
      <c r="R1715" s="202"/>
      <c r="S1715" s="199" t="str">
        <f t="shared" ref="S1715:AX1715" si="2381">S$21</f>
        <v>S$17</v>
      </c>
      <c r="T1715" s="199" t="str">
        <f t="shared" si="2381"/>
        <v>T$17</v>
      </c>
      <c r="U1715" s="199" t="str">
        <f t="shared" si="2381"/>
        <v>U$17</v>
      </c>
      <c r="V1715" s="199" t="str">
        <f t="shared" si="2381"/>
        <v>V$17</v>
      </c>
      <c r="W1715" s="199" t="str">
        <f t="shared" si="2381"/>
        <v>W$17</v>
      </c>
      <c r="X1715" s="199" t="str">
        <f t="shared" si="2381"/>
        <v>X$17</v>
      </c>
      <c r="Y1715" s="199" t="str">
        <f t="shared" si="2381"/>
        <v>Y$17</v>
      </c>
      <c r="Z1715" s="199" t="str">
        <f t="shared" si="2381"/>
        <v>Z$17</v>
      </c>
      <c r="AA1715" s="199" t="str">
        <f t="shared" si="2381"/>
        <v>AA$17</v>
      </c>
      <c r="AB1715" s="199" t="str">
        <f t="shared" si="2381"/>
        <v>AB$17</v>
      </c>
      <c r="AC1715" s="199" t="str">
        <f t="shared" si="2381"/>
        <v>AC$17</v>
      </c>
      <c r="AD1715" s="199" t="str">
        <f t="shared" si="2381"/>
        <v>AD$17</v>
      </c>
      <c r="AE1715" s="199" t="str">
        <f t="shared" si="2381"/>
        <v>AE$17</v>
      </c>
      <c r="AF1715" s="199" t="str">
        <f t="shared" si="2381"/>
        <v>AF$17</v>
      </c>
      <c r="AG1715" s="199" t="str">
        <f t="shared" si="2381"/>
        <v>AG$17</v>
      </c>
      <c r="AH1715" s="199" t="str">
        <f t="shared" si="2381"/>
        <v>AH$17</v>
      </c>
      <c r="AI1715" s="199" t="str">
        <f t="shared" si="2381"/>
        <v>AI$17</v>
      </c>
      <c r="AJ1715" s="199" t="str">
        <f t="shared" si="2381"/>
        <v>AJ$17</v>
      </c>
      <c r="AK1715" s="199" t="str">
        <f t="shared" si="2381"/>
        <v>AK$17</v>
      </c>
      <c r="AL1715" s="199" t="str">
        <f t="shared" si="2381"/>
        <v>AL$17</v>
      </c>
      <c r="AM1715" s="199" t="str">
        <f t="shared" si="2381"/>
        <v>AM$17</v>
      </c>
      <c r="AN1715" s="199" t="str">
        <f t="shared" si="2381"/>
        <v>AN$17</v>
      </c>
      <c r="AO1715" s="199" t="str">
        <f t="shared" si="2381"/>
        <v>AO$17</v>
      </c>
      <c r="AP1715" s="199" t="str">
        <f t="shared" si="2381"/>
        <v>AP$17</v>
      </c>
      <c r="AQ1715" s="199" t="str">
        <f t="shared" si="2381"/>
        <v>AQ$17</v>
      </c>
      <c r="AR1715" s="199" t="str">
        <f t="shared" si="2381"/>
        <v>AR$17</v>
      </c>
      <c r="AS1715" s="199" t="str">
        <f t="shared" si="2381"/>
        <v>AS$17</v>
      </c>
      <c r="AT1715" s="199" t="str">
        <f t="shared" si="2381"/>
        <v>AT$17</v>
      </c>
      <c r="AU1715" s="199" t="str">
        <f t="shared" si="2381"/>
        <v>AU$17</v>
      </c>
      <c r="AV1715" s="199" t="str">
        <f t="shared" si="2381"/>
        <v>AV$17</v>
      </c>
      <c r="AW1715" s="199" t="str">
        <f t="shared" si="2381"/>
        <v>AW$17</v>
      </c>
      <c r="AX1715" s="199" t="str">
        <f t="shared" si="2381"/>
        <v>AX$17</v>
      </c>
      <c r="AY1715" s="199" t="str">
        <f t="shared" ref="AY1715:CD1715" si="2382">AY$21</f>
        <v>AY$17</v>
      </c>
      <c r="AZ1715" s="199" t="str">
        <f t="shared" si="2382"/>
        <v>AZ$17</v>
      </c>
      <c r="BA1715" s="199" t="str">
        <f t="shared" si="2382"/>
        <v>BA$17</v>
      </c>
      <c r="BB1715" s="199" t="str">
        <f t="shared" si="2382"/>
        <v>BB$17</v>
      </c>
      <c r="BC1715" s="199" t="str">
        <f t="shared" si="2382"/>
        <v>BC$17</v>
      </c>
      <c r="BD1715" s="199" t="str">
        <f t="shared" si="2382"/>
        <v>BD$17</v>
      </c>
      <c r="BE1715" s="199" t="str">
        <f t="shared" si="2382"/>
        <v>BE$17</v>
      </c>
      <c r="BF1715" s="199" t="str">
        <f t="shared" si="2382"/>
        <v>BF$17</v>
      </c>
      <c r="BG1715" s="199" t="str">
        <f t="shared" si="2382"/>
        <v>BG$17</v>
      </c>
      <c r="BH1715" s="199" t="str">
        <f t="shared" si="2382"/>
        <v>BH$17</v>
      </c>
      <c r="BI1715" s="199" t="str">
        <f t="shared" si="2382"/>
        <v>BI$17</v>
      </c>
      <c r="BJ1715" s="199" t="str">
        <f t="shared" si="2382"/>
        <v>BJ$17</v>
      </c>
      <c r="BK1715" s="199" t="str">
        <f t="shared" si="2382"/>
        <v>BK$17</v>
      </c>
      <c r="BL1715" s="199" t="str">
        <f t="shared" si="2382"/>
        <v>BL$17</v>
      </c>
      <c r="BM1715" s="199" t="str">
        <f t="shared" si="2382"/>
        <v>BM$17</v>
      </c>
      <c r="BN1715" s="199" t="str">
        <f t="shared" si="2382"/>
        <v>BN$17</v>
      </c>
      <c r="BO1715" s="199" t="str">
        <f t="shared" si="2382"/>
        <v>BO$17</v>
      </c>
      <c r="BP1715" s="199" t="str">
        <f t="shared" si="2382"/>
        <v>BP$17</v>
      </c>
      <c r="BQ1715" s="199" t="str">
        <f t="shared" si="2382"/>
        <v>BQ$17</v>
      </c>
      <c r="BR1715" s="199" t="str">
        <f t="shared" si="2382"/>
        <v>BR$17</v>
      </c>
      <c r="BS1715" s="199" t="str">
        <f t="shared" si="2382"/>
        <v>BS$17</v>
      </c>
      <c r="BT1715" s="199" t="str">
        <f t="shared" si="2382"/>
        <v>BT$17</v>
      </c>
      <c r="BU1715" s="199" t="str">
        <f t="shared" si="2382"/>
        <v>BU$17</v>
      </c>
      <c r="BV1715" s="199" t="str">
        <f t="shared" si="2382"/>
        <v>BV$17</v>
      </c>
      <c r="BW1715" s="199" t="str">
        <f t="shared" si="2382"/>
        <v>BW$17</v>
      </c>
      <c r="BX1715" s="199" t="str">
        <f t="shared" si="2382"/>
        <v>BX$17</v>
      </c>
      <c r="BY1715" s="199" t="str">
        <f t="shared" si="2382"/>
        <v>BY$17</v>
      </c>
      <c r="BZ1715" s="199" t="str">
        <f t="shared" si="2382"/>
        <v>BZ$17</v>
      </c>
      <c r="CA1715" s="199" t="str">
        <f t="shared" si="2382"/>
        <v>CA$17</v>
      </c>
      <c r="CB1715" s="199" t="str">
        <f t="shared" si="2382"/>
        <v>CB$17</v>
      </c>
      <c r="CC1715" s="199" t="str">
        <f t="shared" si="2382"/>
        <v>CC$17</v>
      </c>
      <c r="CD1715" s="199" t="str">
        <f t="shared" si="2382"/>
        <v>CD$17</v>
      </c>
      <c r="CE1715" s="199" t="str">
        <f t="shared" ref="CE1715:CL1715" si="2383">CE$21</f>
        <v>CE$17</v>
      </c>
      <c r="CF1715" s="199" t="str">
        <f t="shared" si="2383"/>
        <v>CF$17</v>
      </c>
      <c r="CG1715" s="199" t="str">
        <f t="shared" si="2383"/>
        <v>CG$17</v>
      </c>
      <c r="CH1715" s="199" t="str">
        <f t="shared" si="2383"/>
        <v>CH$17</v>
      </c>
      <c r="CI1715" s="199" t="str">
        <f t="shared" si="2383"/>
        <v>CI$17</v>
      </c>
      <c r="CJ1715" s="199" t="str">
        <f t="shared" si="2383"/>
        <v>CJ$17</v>
      </c>
      <c r="CK1715" s="199" t="str">
        <f t="shared" si="2383"/>
        <v>CK$17</v>
      </c>
      <c r="CL1715" s="199" t="str">
        <f t="shared" si="2383"/>
        <v>CL$17</v>
      </c>
      <c r="CN1715" s="201"/>
      <c r="CO1715" s="199" t="str">
        <f t="shared" ref="CO1715:DL1715" si="2384">CO$21</f>
        <v>CO$17</v>
      </c>
      <c r="CP1715" s="199" t="str">
        <f t="shared" si="2384"/>
        <v>CP$17</v>
      </c>
      <c r="CQ1715" s="199" t="str">
        <f t="shared" si="2384"/>
        <v>CQ$17</v>
      </c>
      <c r="CR1715" s="199" t="str">
        <f t="shared" si="2384"/>
        <v>CR$17</v>
      </c>
      <c r="CS1715" s="199" t="str">
        <f t="shared" si="2384"/>
        <v>CS$17</v>
      </c>
      <c r="CT1715" s="199" t="str">
        <f t="shared" si="2384"/>
        <v>CT$17</v>
      </c>
      <c r="CU1715" s="199" t="str">
        <f t="shared" si="2384"/>
        <v>CU$17</v>
      </c>
      <c r="CV1715" s="199" t="str">
        <f t="shared" si="2384"/>
        <v>CV$17</v>
      </c>
      <c r="CW1715" s="199" t="str">
        <f t="shared" si="2384"/>
        <v>CW$17</v>
      </c>
      <c r="CX1715" s="199" t="str">
        <f t="shared" si="2384"/>
        <v>CX$17</v>
      </c>
      <c r="CY1715" s="199" t="str">
        <f t="shared" si="2384"/>
        <v>CY$17</v>
      </c>
      <c r="CZ1715" s="199" t="str">
        <f t="shared" si="2384"/>
        <v>CZ$17</v>
      </c>
      <c r="DA1715" s="199" t="str">
        <f t="shared" si="2384"/>
        <v>DA$17</v>
      </c>
      <c r="DB1715" s="199" t="str">
        <f t="shared" si="2384"/>
        <v>DB$17</v>
      </c>
      <c r="DC1715" s="199" t="str">
        <f t="shared" si="2384"/>
        <v>DC$17</v>
      </c>
      <c r="DD1715" s="199" t="str">
        <f t="shared" si="2384"/>
        <v>DD$17</v>
      </c>
      <c r="DE1715" s="199" t="str">
        <f t="shared" si="2384"/>
        <v>DE$17</v>
      </c>
      <c r="DF1715" s="199" t="str">
        <f t="shared" si="2384"/>
        <v>DF$17</v>
      </c>
      <c r="DG1715" s="199" t="str">
        <f t="shared" si="2384"/>
        <v>DG$17</v>
      </c>
      <c r="DH1715" s="199" t="str">
        <f t="shared" si="2384"/>
        <v>DH$17</v>
      </c>
      <c r="DI1715" s="199" t="str">
        <f t="shared" si="2384"/>
        <v>DI$17</v>
      </c>
      <c r="DJ1715" s="199" t="str">
        <f t="shared" si="2384"/>
        <v>DJ$17</v>
      </c>
      <c r="DK1715" s="199" t="str">
        <f t="shared" si="2384"/>
        <v>DK$17</v>
      </c>
      <c r="DL1715" s="199" t="str">
        <f t="shared" si="2384"/>
        <v>DL$17</v>
      </c>
    </row>
    <row r="1716" spans="1:116" x14ac:dyDescent="0.4">
      <c r="A1716" s="174"/>
      <c r="E1716" s="8"/>
      <c r="G1716" s="175" t="s">
        <v>491</v>
      </c>
      <c r="H1716" s="200"/>
      <c r="I1716" s="201"/>
      <c r="J1716" s="201"/>
      <c r="K1716" s="202"/>
      <c r="L1716" s="202"/>
      <c r="M1716" s="202"/>
      <c r="N1716" s="202"/>
      <c r="O1716" s="202"/>
      <c r="P1716" s="202"/>
      <c r="R1716" s="202"/>
      <c r="S1716" s="190"/>
      <c r="T1716" s="190"/>
      <c r="U1716" s="190"/>
      <c r="V1716" s="190"/>
      <c r="W1716" s="190"/>
      <c r="X1716" s="190"/>
      <c r="Y1716" s="190"/>
      <c r="Z1716" s="190"/>
      <c r="AA1716" s="190"/>
      <c r="AB1716" s="190"/>
      <c r="AC1716" s="190"/>
      <c r="AD1716" s="190"/>
      <c r="AE1716" s="190"/>
      <c r="AF1716" s="190"/>
      <c r="AG1716" s="190"/>
      <c r="AH1716" s="190"/>
      <c r="AI1716" s="190"/>
      <c r="AJ1716" s="190"/>
      <c r="AK1716" s="190"/>
      <c r="AL1716" s="190"/>
      <c r="AM1716" s="190"/>
      <c r="AN1716" s="190"/>
      <c r="AO1716" s="190"/>
      <c r="AP1716" s="190"/>
      <c r="AQ1716" s="190"/>
      <c r="AR1716" s="190"/>
      <c r="AS1716" s="190"/>
      <c r="AT1716" s="190"/>
      <c r="AU1716" s="190"/>
      <c r="AV1716" s="190"/>
      <c r="AW1716" s="190"/>
      <c r="AX1716" s="190"/>
      <c r="AY1716" s="190"/>
      <c r="AZ1716" s="190"/>
      <c r="BA1716" s="190"/>
      <c r="BB1716" s="190"/>
      <c r="BC1716" s="190"/>
      <c r="BD1716" s="190"/>
      <c r="BE1716" s="190"/>
      <c r="BF1716" s="190"/>
      <c r="BG1716" s="190"/>
      <c r="BH1716" s="190"/>
      <c r="BI1716" s="190"/>
      <c r="BJ1716" s="190"/>
      <c r="BK1716" s="190"/>
      <c r="BL1716" s="190"/>
      <c r="BM1716" s="190"/>
      <c r="BN1716" s="190"/>
      <c r="BO1716" s="190"/>
      <c r="BP1716" s="190"/>
      <c r="BQ1716" s="190"/>
      <c r="BR1716" s="190"/>
      <c r="BS1716" s="190"/>
      <c r="BT1716" s="190"/>
      <c r="BU1716" s="190"/>
      <c r="BV1716" s="190"/>
      <c r="BW1716" s="190"/>
      <c r="BX1716" s="190"/>
      <c r="BY1716" s="190"/>
      <c r="BZ1716" s="190"/>
      <c r="CA1716" s="190"/>
      <c r="CB1716" s="190"/>
      <c r="CC1716" s="190"/>
      <c r="CD1716" s="190"/>
      <c r="CE1716" s="190"/>
      <c r="CF1716" s="190"/>
      <c r="CG1716" s="190"/>
      <c r="CH1716" s="190"/>
      <c r="CI1716" s="190"/>
      <c r="CJ1716" s="190"/>
      <c r="CK1716" s="190"/>
      <c r="CL1716" s="190"/>
      <c r="CN1716" s="201"/>
      <c r="CO1716" s="190"/>
      <c r="CP1716" s="190"/>
      <c r="CQ1716" s="190"/>
      <c r="CR1716" s="190"/>
      <c r="CS1716" s="190"/>
      <c r="CT1716" s="190"/>
      <c r="CU1716" s="190"/>
      <c r="CV1716" s="190"/>
      <c r="CW1716" s="190"/>
      <c r="CX1716" s="190"/>
      <c r="CY1716" s="190"/>
      <c r="CZ1716" s="190"/>
      <c r="DA1716" s="190"/>
      <c r="DB1716" s="190"/>
      <c r="DC1716" s="190"/>
      <c r="DD1716" s="190"/>
      <c r="DE1716" s="190"/>
      <c r="DF1716" s="190"/>
      <c r="DG1716" s="190"/>
      <c r="DH1716" s="190"/>
      <c r="DI1716" s="190"/>
      <c r="DJ1716" s="190"/>
      <c r="DK1716" s="190"/>
      <c r="DL1716" s="190"/>
    </row>
    <row r="1717" spans="1:116" x14ac:dyDescent="0.4">
      <c r="A1717" s="174"/>
      <c r="E1717" s="8"/>
      <c r="G1717" s="175" t="s">
        <v>505</v>
      </c>
      <c r="H1717" s="200"/>
      <c r="I1717" s="201"/>
      <c r="J1717" s="201"/>
      <c r="K1717" s="202"/>
      <c r="L1717" s="202"/>
      <c r="M1717" s="202"/>
      <c r="N1717" s="202"/>
      <c r="O1717" s="202"/>
      <c r="P1717" s="202"/>
      <c r="R1717" s="202"/>
      <c r="S1717" s="190"/>
      <c r="T1717" s="190"/>
      <c r="U1717" s="190"/>
      <c r="V1717" s="190"/>
      <c r="W1717" s="190"/>
      <c r="X1717" s="190"/>
      <c r="Y1717" s="190"/>
      <c r="Z1717" s="190"/>
      <c r="AA1717" s="190"/>
      <c r="AB1717" s="190"/>
      <c r="AC1717" s="190"/>
      <c r="AD1717" s="190"/>
      <c r="AE1717" s="190"/>
      <c r="AF1717" s="190"/>
      <c r="AG1717" s="190"/>
      <c r="AH1717" s="190"/>
      <c r="AI1717" s="190"/>
      <c r="AJ1717" s="190"/>
      <c r="AK1717" s="190"/>
      <c r="AL1717" s="190"/>
      <c r="AM1717" s="190"/>
      <c r="AN1717" s="190"/>
      <c r="AO1717" s="190"/>
      <c r="AP1717" s="190"/>
      <c r="AQ1717" s="190"/>
      <c r="AR1717" s="190"/>
      <c r="AS1717" s="190"/>
      <c r="AT1717" s="190"/>
      <c r="AU1717" s="190"/>
      <c r="AV1717" s="190"/>
      <c r="AW1717" s="190"/>
      <c r="AX1717" s="190"/>
      <c r="AY1717" s="190"/>
      <c r="AZ1717" s="190"/>
      <c r="BA1717" s="190"/>
      <c r="BB1717" s="190"/>
      <c r="BC1717" s="190"/>
      <c r="BD1717" s="190"/>
      <c r="BE1717" s="190"/>
      <c r="BF1717" s="190"/>
      <c r="BG1717" s="190"/>
      <c r="BH1717" s="190"/>
      <c r="BI1717" s="190"/>
      <c r="BJ1717" s="190"/>
      <c r="BK1717" s="190"/>
      <c r="BL1717" s="190"/>
      <c r="BM1717" s="190"/>
      <c r="BN1717" s="190"/>
      <c r="BO1717" s="190"/>
      <c r="BP1717" s="190"/>
      <c r="BQ1717" s="190"/>
      <c r="BR1717" s="190"/>
      <c r="BS1717" s="190"/>
      <c r="BT1717" s="190"/>
      <c r="BU1717" s="190"/>
      <c r="BV1717" s="190"/>
      <c r="BW1717" s="190"/>
      <c r="BX1717" s="190"/>
      <c r="BY1717" s="190"/>
      <c r="BZ1717" s="190"/>
      <c r="CA1717" s="190"/>
      <c r="CB1717" s="190"/>
      <c r="CC1717" s="190"/>
      <c r="CD1717" s="190"/>
      <c r="CE1717" s="190"/>
      <c r="CF1717" s="190"/>
      <c r="CG1717" s="190"/>
      <c r="CH1717" s="190"/>
      <c r="CI1717" s="190"/>
      <c r="CJ1717" s="190"/>
      <c r="CK1717" s="190"/>
      <c r="CL1717" s="190"/>
      <c r="CN1717" s="201"/>
      <c r="CO1717" s="190"/>
      <c r="CP1717" s="190"/>
      <c r="CQ1717" s="190"/>
      <c r="CR1717" s="190"/>
      <c r="CS1717" s="190"/>
      <c r="CT1717" s="190"/>
      <c r="CU1717" s="190"/>
      <c r="CV1717" s="190"/>
      <c r="CW1717" s="190"/>
      <c r="CX1717" s="190"/>
      <c r="CY1717" s="190"/>
      <c r="CZ1717" s="190"/>
      <c r="DA1717" s="190"/>
      <c r="DB1717" s="190"/>
      <c r="DC1717" s="190"/>
      <c r="DD1717" s="190"/>
      <c r="DE1717" s="190"/>
      <c r="DF1717" s="190"/>
      <c r="DG1717" s="190"/>
      <c r="DH1717" s="190"/>
      <c r="DI1717" s="190"/>
      <c r="DJ1717" s="190"/>
      <c r="DK1717" s="190"/>
      <c r="DL1717" s="190"/>
    </row>
    <row r="1718" spans="1:116" x14ac:dyDescent="0.4">
      <c r="A1718" s="174"/>
      <c r="E1718" s="8"/>
      <c r="G1718" s="175" t="s">
        <v>463</v>
      </c>
      <c r="H1718" s="200"/>
      <c r="I1718" s="201"/>
      <c r="J1718" s="201"/>
      <c r="K1718" s="202"/>
      <c r="L1718" s="202"/>
      <c r="M1718" s="202"/>
      <c r="N1718" s="202"/>
      <c r="O1718" s="202"/>
      <c r="P1718" s="202"/>
      <c r="R1718" s="202"/>
      <c r="S1718" s="190" t="str">
        <f t="shared" ref="S1718:AX1718" si="2385">S$22</f>
        <v>S$18</v>
      </c>
      <c r="T1718" s="190" t="str">
        <f t="shared" si="2385"/>
        <v>T$18</v>
      </c>
      <c r="U1718" s="190" t="str">
        <f t="shared" si="2385"/>
        <v>U$18</v>
      </c>
      <c r="V1718" s="190" t="str">
        <f t="shared" si="2385"/>
        <v>V$18</v>
      </c>
      <c r="W1718" s="190" t="str">
        <f t="shared" si="2385"/>
        <v>W$18</v>
      </c>
      <c r="X1718" s="190" t="str">
        <f t="shared" si="2385"/>
        <v>X$18</v>
      </c>
      <c r="Y1718" s="190" t="str">
        <f t="shared" si="2385"/>
        <v>Y$18</v>
      </c>
      <c r="Z1718" s="190" t="str">
        <f t="shared" si="2385"/>
        <v>Z$18</v>
      </c>
      <c r="AA1718" s="190" t="str">
        <f t="shared" si="2385"/>
        <v>AA$18</v>
      </c>
      <c r="AB1718" s="190" t="str">
        <f t="shared" si="2385"/>
        <v>AB$18</v>
      </c>
      <c r="AC1718" s="190" t="str">
        <f t="shared" si="2385"/>
        <v>AC$18</v>
      </c>
      <c r="AD1718" s="190" t="str">
        <f t="shared" si="2385"/>
        <v>AD$18</v>
      </c>
      <c r="AE1718" s="190" t="str">
        <f t="shared" si="2385"/>
        <v>AE$18</v>
      </c>
      <c r="AF1718" s="190" t="str">
        <f t="shared" si="2385"/>
        <v>AF$18</v>
      </c>
      <c r="AG1718" s="190" t="str">
        <f t="shared" si="2385"/>
        <v>AG$18</v>
      </c>
      <c r="AH1718" s="190" t="str">
        <f t="shared" si="2385"/>
        <v>AH$18</v>
      </c>
      <c r="AI1718" s="190" t="str">
        <f t="shared" si="2385"/>
        <v>AI$18</v>
      </c>
      <c r="AJ1718" s="190" t="str">
        <f t="shared" si="2385"/>
        <v>AJ$18</v>
      </c>
      <c r="AK1718" s="190" t="str">
        <f t="shared" si="2385"/>
        <v>AK$18</v>
      </c>
      <c r="AL1718" s="190" t="str">
        <f t="shared" si="2385"/>
        <v>AL$18</v>
      </c>
      <c r="AM1718" s="190" t="str">
        <f t="shared" si="2385"/>
        <v>AM$18</v>
      </c>
      <c r="AN1718" s="190" t="str">
        <f t="shared" si="2385"/>
        <v>AN$18</v>
      </c>
      <c r="AO1718" s="190" t="str">
        <f t="shared" si="2385"/>
        <v>AO$18</v>
      </c>
      <c r="AP1718" s="190" t="str">
        <f t="shared" si="2385"/>
        <v>AP$18</v>
      </c>
      <c r="AQ1718" s="190" t="str">
        <f t="shared" si="2385"/>
        <v>AQ$18</v>
      </c>
      <c r="AR1718" s="190" t="str">
        <f t="shared" si="2385"/>
        <v>AR$18</v>
      </c>
      <c r="AS1718" s="190" t="str">
        <f t="shared" si="2385"/>
        <v>AS$18</v>
      </c>
      <c r="AT1718" s="190" t="str">
        <f t="shared" si="2385"/>
        <v>AT$18</v>
      </c>
      <c r="AU1718" s="190" t="str">
        <f t="shared" si="2385"/>
        <v>AU$18</v>
      </c>
      <c r="AV1718" s="190" t="str">
        <f t="shared" si="2385"/>
        <v>AV$18</v>
      </c>
      <c r="AW1718" s="190" t="str">
        <f t="shared" si="2385"/>
        <v>AW$18</v>
      </c>
      <c r="AX1718" s="190" t="str">
        <f t="shared" si="2385"/>
        <v>AX$18</v>
      </c>
      <c r="AY1718" s="190" t="str">
        <f t="shared" ref="AY1718:CD1718" si="2386">AY$22</f>
        <v>AY$18</v>
      </c>
      <c r="AZ1718" s="190" t="str">
        <f t="shared" si="2386"/>
        <v>AZ$18</v>
      </c>
      <c r="BA1718" s="190" t="str">
        <f t="shared" si="2386"/>
        <v>BA$18</v>
      </c>
      <c r="BB1718" s="190" t="str">
        <f t="shared" si="2386"/>
        <v>BB$18</v>
      </c>
      <c r="BC1718" s="190" t="str">
        <f t="shared" si="2386"/>
        <v>BC$18</v>
      </c>
      <c r="BD1718" s="190" t="str">
        <f t="shared" si="2386"/>
        <v>BD$18</v>
      </c>
      <c r="BE1718" s="190" t="str">
        <f t="shared" si="2386"/>
        <v>BE$18</v>
      </c>
      <c r="BF1718" s="190" t="str">
        <f t="shared" si="2386"/>
        <v>BF$18</v>
      </c>
      <c r="BG1718" s="190" t="str">
        <f t="shared" si="2386"/>
        <v>BG$18</v>
      </c>
      <c r="BH1718" s="190" t="str">
        <f t="shared" si="2386"/>
        <v>BH$18</v>
      </c>
      <c r="BI1718" s="190" t="str">
        <f t="shared" si="2386"/>
        <v>BI$18</v>
      </c>
      <c r="BJ1718" s="190" t="str">
        <f t="shared" si="2386"/>
        <v>BJ$18</v>
      </c>
      <c r="BK1718" s="190" t="str">
        <f t="shared" si="2386"/>
        <v>BK$18</v>
      </c>
      <c r="BL1718" s="190" t="str">
        <f t="shared" si="2386"/>
        <v>BL$18</v>
      </c>
      <c r="BM1718" s="190" t="str">
        <f t="shared" si="2386"/>
        <v>BM$18</v>
      </c>
      <c r="BN1718" s="190" t="str">
        <f t="shared" si="2386"/>
        <v>BN$18</v>
      </c>
      <c r="BO1718" s="190" t="str">
        <f t="shared" si="2386"/>
        <v>BO$18</v>
      </c>
      <c r="BP1718" s="190" t="str">
        <f t="shared" si="2386"/>
        <v>BP$18</v>
      </c>
      <c r="BQ1718" s="190" t="str">
        <f t="shared" si="2386"/>
        <v>BQ$18</v>
      </c>
      <c r="BR1718" s="190" t="str">
        <f t="shared" si="2386"/>
        <v>BR$18</v>
      </c>
      <c r="BS1718" s="190" t="str">
        <f t="shared" si="2386"/>
        <v>BS$18</v>
      </c>
      <c r="BT1718" s="190" t="str">
        <f t="shared" si="2386"/>
        <v>BT$18</v>
      </c>
      <c r="BU1718" s="190" t="str">
        <f t="shared" si="2386"/>
        <v>BU$18</v>
      </c>
      <c r="BV1718" s="190" t="str">
        <f t="shared" si="2386"/>
        <v>BV$18</v>
      </c>
      <c r="BW1718" s="190" t="str">
        <f t="shared" si="2386"/>
        <v>BW$18</v>
      </c>
      <c r="BX1718" s="190" t="str">
        <f t="shared" si="2386"/>
        <v>BX$18</v>
      </c>
      <c r="BY1718" s="190" t="str">
        <f t="shared" si="2386"/>
        <v>BY$18</v>
      </c>
      <c r="BZ1718" s="190" t="str">
        <f t="shared" si="2386"/>
        <v>BZ$18</v>
      </c>
      <c r="CA1718" s="190" t="str">
        <f t="shared" si="2386"/>
        <v>CA$18</v>
      </c>
      <c r="CB1718" s="190" t="str">
        <f t="shared" si="2386"/>
        <v>CB$18</v>
      </c>
      <c r="CC1718" s="190" t="str">
        <f t="shared" si="2386"/>
        <v>CC$18</v>
      </c>
      <c r="CD1718" s="190" t="str">
        <f t="shared" si="2386"/>
        <v>CD$18</v>
      </c>
      <c r="CE1718" s="190" t="str">
        <f t="shared" ref="CE1718:CL1718" si="2387">CE$22</f>
        <v>CE$18</v>
      </c>
      <c r="CF1718" s="190" t="str">
        <f t="shared" si="2387"/>
        <v>CF$18</v>
      </c>
      <c r="CG1718" s="190" t="str">
        <f t="shared" si="2387"/>
        <v>CG$18</v>
      </c>
      <c r="CH1718" s="190" t="str">
        <f t="shared" si="2387"/>
        <v>CH$18</v>
      </c>
      <c r="CI1718" s="190" t="str">
        <f t="shared" si="2387"/>
        <v>CI$18</v>
      </c>
      <c r="CJ1718" s="190" t="str">
        <f t="shared" si="2387"/>
        <v>CJ$18</v>
      </c>
      <c r="CK1718" s="190" t="str">
        <f t="shared" si="2387"/>
        <v>CK$18</v>
      </c>
      <c r="CL1718" s="190" t="str">
        <f t="shared" si="2387"/>
        <v>CL$18</v>
      </c>
      <c r="CN1718" s="201"/>
      <c r="CO1718" s="190" t="str">
        <f t="shared" ref="CO1718:DL1718" si="2388">CO$22</f>
        <v>CO$18</v>
      </c>
      <c r="CP1718" s="190" t="str">
        <f t="shared" si="2388"/>
        <v>CP$18</v>
      </c>
      <c r="CQ1718" s="190" t="str">
        <f t="shared" si="2388"/>
        <v>CQ$18</v>
      </c>
      <c r="CR1718" s="190" t="str">
        <f t="shared" si="2388"/>
        <v>CR$18</v>
      </c>
      <c r="CS1718" s="190" t="str">
        <f t="shared" si="2388"/>
        <v>CS$18</v>
      </c>
      <c r="CT1718" s="190" t="str">
        <f t="shared" si="2388"/>
        <v>CT$18</v>
      </c>
      <c r="CU1718" s="190" t="str">
        <f t="shared" si="2388"/>
        <v>CU$18</v>
      </c>
      <c r="CV1718" s="190" t="str">
        <f t="shared" si="2388"/>
        <v>CV$18</v>
      </c>
      <c r="CW1718" s="190" t="str">
        <f t="shared" si="2388"/>
        <v>CW$18</v>
      </c>
      <c r="CX1718" s="190" t="str">
        <f t="shared" si="2388"/>
        <v>CX$18</v>
      </c>
      <c r="CY1718" s="190" t="str">
        <f t="shared" si="2388"/>
        <v>CY$18</v>
      </c>
      <c r="CZ1718" s="190" t="str">
        <f t="shared" si="2388"/>
        <v>CZ$18</v>
      </c>
      <c r="DA1718" s="190" t="str">
        <f t="shared" si="2388"/>
        <v>DA$18</v>
      </c>
      <c r="DB1718" s="190" t="str">
        <f t="shared" si="2388"/>
        <v>DB$18</v>
      </c>
      <c r="DC1718" s="190" t="str">
        <f t="shared" si="2388"/>
        <v>DC$18</v>
      </c>
      <c r="DD1718" s="190" t="str">
        <f t="shared" si="2388"/>
        <v>DD$18</v>
      </c>
      <c r="DE1718" s="190" t="str">
        <f t="shared" si="2388"/>
        <v>DE$18</v>
      </c>
      <c r="DF1718" s="190" t="str">
        <f t="shared" si="2388"/>
        <v>DF$18</v>
      </c>
      <c r="DG1718" s="190" t="str">
        <f t="shared" si="2388"/>
        <v>DG$18</v>
      </c>
      <c r="DH1718" s="190" t="str">
        <f t="shared" si="2388"/>
        <v>DH$18</v>
      </c>
      <c r="DI1718" s="190" t="str">
        <f t="shared" si="2388"/>
        <v>DI$18</v>
      </c>
      <c r="DJ1718" s="190" t="str">
        <f t="shared" si="2388"/>
        <v>DJ$18</v>
      </c>
      <c r="DK1718" s="190" t="str">
        <f t="shared" si="2388"/>
        <v>DK$18</v>
      </c>
      <c r="DL1718" s="190" t="str">
        <f t="shared" si="2388"/>
        <v>DL$18</v>
      </c>
    </row>
    <row r="1719" spans="1:116" x14ac:dyDescent="0.4">
      <c r="A1719" s="174"/>
      <c r="E1719" s="8"/>
      <c r="G1719" s="175" t="s">
        <v>464</v>
      </c>
      <c r="H1719" s="200"/>
      <c r="I1719" s="201"/>
      <c r="J1719" s="201"/>
      <c r="K1719" s="202"/>
      <c r="L1719" s="202"/>
      <c r="M1719" s="202"/>
      <c r="N1719" s="202"/>
      <c r="O1719" s="202"/>
      <c r="P1719" s="202"/>
      <c r="R1719" s="202"/>
      <c r="S1719" s="190" t="str">
        <f t="shared" ref="S1719:AX1719" si="2389">S$23</f>
        <v>S$19</v>
      </c>
      <c r="T1719" s="190" t="str">
        <f t="shared" si="2389"/>
        <v>T$19</v>
      </c>
      <c r="U1719" s="190" t="str">
        <f t="shared" si="2389"/>
        <v>U$19</v>
      </c>
      <c r="V1719" s="190" t="str">
        <f t="shared" si="2389"/>
        <v>V$19</v>
      </c>
      <c r="W1719" s="190" t="str">
        <f t="shared" si="2389"/>
        <v>W$19</v>
      </c>
      <c r="X1719" s="190" t="str">
        <f t="shared" si="2389"/>
        <v>X$19</v>
      </c>
      <c r="Y1719" s="190" t="str">
        <f t="shared" si="2389"/>
        <v>Y$19</v>
      </c>
      <c r="Z1719" s="190" t="str">
        <f t="shared" si="2389"/>
        <v>Z$19</v>
      </c>
      <c r="AA1719" s="190" t="str">
        <f t="shared" si="2389"/>
        <v>AA$19</v>
      </c>
      <c r="AB1719" s="190" t="str">
        <f t="shared" si="2389"/>
        <v>AB$19</v>
      </c>
      <c r="AC1719" s="190" t="str">
        <f t="shared" si="2389"/>
        <v>AC$19</v>
      </c>
      <c r="AD1719" s="190" t="str">
        <f t="shared" si="2389"/>
        <v>AD$19</v>
      </c>
      <c r="AE1719" s="190" t="str">
        <f t="shared" si="2389"/>
        <v>AE$19</v>
      </c>
      <c r="AF1719" s="190" t="str">
        <f t="shared" si="2389"/>
        <v>AF$19</v>
      </c>
      <c r="AG1719" s="190" t="str">
        <f t="shared" si="2389"/>
        <v>AG$19</v>
      </c>
      <c r="AH1719" s="190" t="str">
        <f t="shared" si="2389"/>
        <v>AH$19</v>
      </c>
      <c r="AI1719" s="190" t="str">
        <f t="shared" si="2389"/>
        <v>AI$19</v>
      </c>
      <c r="AJ1719" s="190" t="str">
        <f t="shared" si="2389"/>
        <v>AJ$19</v>
      </c>
      <c r="AK1719" s="190" t="str">
        <f t="shared" si="2389"/>
        <v>AK$19</v>
      </c>
      <c r="AL1719" s="190" t="str">
        <f t="shared" si="2389"/>
        <v>AL$19</v>
      </c>
      <c r="AM1719" s="190" t="str">
        <f t="shared" si="2389"/>
        <v>AM$19</v>
      </c>
      <c r="AN1719" s="190" t="str">
        <f t="shared" si="2389"/>
        <v>AN$19</v>
      </c>
      <c r="AO1719" s="190" t="str">
        <f t="shared" si="2389"/>
        <v>AO$19</v>
      </c>
      <c r="AP1719" s="190" t="str">
        <f t="shared" si="2389"/>
        <v>AP$19</v>
      </c>
      <c r="AQ1719" s="190" t="str">
        <f t="shared" si="2389"/>
        <v>AQ$19</v>
      </c>
      <c r="AR1719" s="190" t="str">
        <f t="shared" si="2389"/>
        <v>AR$19</v>
      </c>
      <c r="AS1719" s="190" t="str">
        <f t="shared" si="2389"/>
        <v>AS$19</v>
      </c>
      <c r="AT1719" s="190" t="str">
        <f t="shared" si="2389"/>
        <v>AT$19</v>
      </c>
      <c r="AU1719" s="190" t="str">
        <f t="shared" si="2389"/>
        <v>AU$19</v>
      </c>
      <c r="AV1719" s="190" t="str">
        <f t="shared" si="2389"/>
        <v>AV$19</v>
      </c>
      <c r="AW1719" s="190" t="str">
        <f t="shared" si="2389"/>
        <v>AW$19</v>
      </c>
      <c r="AX1719" s="190" t="str">
        <f t="shared" si="2389"/>
        <v>AX$19</v>
      </c>
      <c r="AY1719" s="190" t="str">
        <f t="shared" ref="AY1719:CD1719" si="2390">AY$23</f>
        <v>AY$19</v>
      </c>
      <c r="AZ1719" s="190" t="str">
        <f t="shared" si="2390"/>
        <v>AZ$19</v>
      </c>
      <c r="BA1719" s="190" t="str">
        <f t="shared" si="2390"/>
        <v>BA$19</v>
      </c>
      <c r="BB1719" s="190" t="str">
        <f t="shared" si="2390"/>
        <v>BB$19</v>
      </c>
      <c r="BC1719" s="190" t="str">
        <f t="shared" si="2390"/>
        <v>BC$19</v>
      </c>
      <c r="BD1719" s="190" t="str">
        <f t="shared" si="2390"/>
        <v>BD$19</v>
      </c>
      <c r="BE1719" s="190" t="str">
        <f t="shared" si="2390"/>
        <v>BE$19</v>
      </c>
      <c r="BF1719" s="190" t="str">
        <f t="shared" si="2390"/>
        <v>BF$19</v>
      </c>
      <c r="BG1719" s="190" t="str">
        <f t="shared" si="2390"/>
        <v>BG$19</v>
      </c>
      <c r="BH1719" s="190" t="str">
        <f t="shared" si="2390"/>
        <v>BH$19</v>
      </c>
      <c r="BI1719" s="190" t="str">
        <f t="shared" si="2390"/>
        <v>BI$19</v>
      </c>
      <c r="BJ1719" s="190" t="str">
        <f t="shared" si="2390"/>
        <v>BJ$19</v>
      </c>
      <c r="BK1719" s="190" t="str">
        <f t="shared" si="2390"/>
        <v>BK$19</v>
      </c>
      <c r="BL1719" s="190" t="str">
        <f t="shared" si="2390"/>
        <v>BL$19</v>
      </c>
      <c r="BM1719" s="190" t="str">
        <f t="shared" si="2390"/>
        <v>BM$19</v>
      </c>
      <c r="BN1719" s="190" t="str">
        <f t="shared" si="2390"/>
        <v>BN$19</v>
      </c>
      <c r="BO1719" s="190" t="str">
        <f t="shared" si="2390"/>
        <v>BO$19</v>
      </c>
      <c r="BP1719" s="190" t="str">
        <f t="shared" si="2390"/>
        <v>BP$19</v>
      </c>
      <c r="BQ1719" s="190" t="str">
        <f t="shared" si="2390"/>
        <v>BQ$19</v>
      </c>
      <c r="BR1719" s="190" t="str">
        <f t="shared" si="2390"/>
        <v>BR$19</v>
      </c>
      <c r="BS1719" s="190" t="str">
        <f t="shared" si="2390"/>
        <v>BS$19</v>
      </c>
      <c r="BT1719" s="190" t="str">
        <f t="shared" si="2390"/>
        <v>BT$19</v>
      </c>
      <c r="BU1719" s="190" t="str">
        <f t="shared" si="2390"/>
        <v>BU$19</v>
      </c>
      <c r="BV1719" s="190" t="str">
        <f t="shared" si="2390"/>
        <v>BV$19</v>
      </c>
      <c r="BW1719" s="190" t="str">
        <f t="shared" si="2390"/>
        <v>BW$19</v>
      </c>
      <c r="BX1719" s="190" t="str">
        <f t="shared" si="2390"/>
        <v>BX$19</v>
      </c>
      <c r="BY1719" s="190" t="str">
        <f t="shared" si="2390"/>
        <v>BY$19</v>
      </c>
      <c r="BZ1719" s="190" t="str">
        <f t="shared" si="2390"/>
        <v>BZ$19</v>
      </c>
      <c r="CA1719" s="190" t="str">
        <f t="shared" si="2390"/>
        <v>CA$19</v>
      </c>
      <c r="CB1719" s="190" t="str">
        <f t="shared" si="2390"/>
        <v>CB$19</v>
      </c>
      <c r="CC1719" s="190" t="str">
        <f t="shared" si="2390"/>
        <v>CC$19</v>
      </c>
      <c r="CD1719" s="190" t="str">
        <f t="shared" si="2390"/>
        <v>CD$19</v>
      </c>
      <c r="CE1719" s="190" t="str">
        <f t="shared" ref="CE1719:CL1719" si="2391">CE$23</f>
        <v>CE$19</v>
      </c>
      <c r="CF1719" s="190" t="str">
        <f t="shared" si="2391"/>
        <v>CF$19</v>
      </c>
      <c r="CG1719" s="190" t="str">
        <f t="shared" si="2391"/>
        <v>CG$19</v>
      </c>
      <c r="CH1719" s="190" t="str">
        <f t="shared" si="2391"/>
        <v>CH$19</v>
      </c>
      <c r="CI1719" s="190" t="str">
        <f t="shared" si="2391"/>
        <v>CI$19</v>
      </c>
      <c r="CJ1719" s="190" t="str">
        <f t="shared" si="2391"/>
        <v>CJ$19</v>
      </c>
      <c r="CK1719" s="190" t="str">
        <f t="shared" si="2391"/>
        <v>CK$19</v>
      </c>
      <c r="CL1719" s="190" t="str">
        <f t="shared" si="2391"/>
        <v>CL$19</v>
      </c>
      <c r="CN1719" s="201"/>
      <c r="CO1719" s="190" t="str">
        <f t="shared" ref="CO1719:DL1719" si="2392">CO$23</f>
        <v>CO$19</v>
      </c>
      <c r="CP1719" s="190" t="str">
        <f t="shared" si="2392"/>
        <v>CP$19</v>
      </c>
      <c r="CQ1719" s="190" t="str">
        <f t="shared" si="2392"/>
        <v>CQ$19</v>
      </c>
      <c r="CR1719" s="190" t="str">
        <f t="shared" si="2392"/>
        <v>CR$19</v>
      </c>
      <c r="CS1719" s="190" t="str">
        <f t="shared" si="2392"/>
        <v>CS$19</v>
      </c>
      <c r="CT1719" s="190" t="str">
        <f t="shared" si="2392"/>
        <v>CT$19</v>
      </c>
      <c r="CU1719" s="190" t="str">
        <f t="shared" si="2392"/>
        <v>CU$19</v>
      </c>
      <c r="CV1719" s="190" t="str">
        <f t="shared" si="2392"/>
        <v>CV$19</v>
      </c>
      <c r="CW1719" s="190" t="str">
        <f t="shared" si="2392"/>
        <v>CW$19</v>
      </c>
      <c r="CX1719" s="190" t="str">
        <f t="shared" si="2392"/>
        <v>CX$19</v>
      </c>
      <c r="CY1719" s="190" t="str">
        <f t="shared" si="2392"/>
        <v>CY$19</v>
      </c>
      <c r="CZ1719" s="190" t="str">
        <f t="shared" si="2392"/>
        <v>CZ$19</v>
      </c>
      <c r="DA1719" s="190" t="str">
        <f t="shared" si="2392"/>
        <v>DA$19</v>
      </c>
      <c r="DB1719" s="190" t="str">
        <f t="shared" si="2392"/>
        <v>DB$19</v>
      </c>
      <c r="DC1719" s="190" t="str">
        <f t="shared" si="2392"/>
        <v>DC$19</v>
      </c>
      <c r="DD1719" s="190" t="str">
        <f t="shared" si="2392"/>
        <v>DD$19</v>
      </c>
      <c r="DE1719" s="190" t="str">
        <f t="shared" si="2392"/>
        <v>DE$19</v>
      </c>
      <c r="DF1719" s="190" t="str">
        <f t="shared" si="2392"/>
        <v>DF$19</v>
      </c>
      <c r="DG1719" s="190" t="str">
        <f t="shared" si="2392"/>
        <v>DG$19</v>
      </c>
      <c r="DH1719" s="190" t="str">
        <f t="shared" si="2392"/>
        <v>DH$19</v>
      </c>
      <c r="DI1719" s="190" t="str">
        <f t="shared" si="2392"/>
        <v>DI$19</v>
      </c>
      <c r="DJ1719" s="190" t="str">
        <f t="shared" si="2392"/>
        <v>DJ$19</v>
      </c>
      <c r="DK1719" s="190" t="str">
        <f t="shared" si="2392"/>
        <v>DK$19</v>
      </c>
      <c r="DL1719" s="190" t="str">
        <f t="shared" si="2392"/>
        <v>DL$19</v>
      </c>
    </row>
    <row r="1720" spans="1:116" x14ac:dyDescent="0.4">
      <c r="A1720" s="142" t="s">
        <v>218</v>
      </c>
      <c r="B1720" s="31" t="s">
        <v>81</v>
      </c>
      <c r="C1720" s="31"/>
      <c r="D1720" t="s">
        <v>763</v>
      </c>
      <c r="E1720" s="8" t="str">
        <f t="shared" ref="E1720:E1734" si="2393">ROW()&amp;" "&amp;D1720</f>
        <v>1720 DCHC-S</v>
      </c>
      <c r="F1720" t="s">
        <v>151</v>
      </c>
      <c r="G1720" s="143" t="s">
        <v>183</v>
      </c>
      <c r="H1720" s="142"/>
      <c r="I1720" s="144"/>
      <c r="J1720" s="144"/>
      <c r="K1720" s="142"/>
      <c r="L1720" s="142"/>
      <c r="M1720" s="142"/>
      <c r="N1720" s="142"/>
      <c r="O1720" s="142"/>
      <c r="P1720" s="142"/>
      <c r="R1720" s="143"/>
      <c r="S1720" s="168"/>
      <c r="T1720" s="168"/>
      <c r="U1720" s="168"/>
      <c r="V1720" s="168"/>
      <c r="W1720" s="168"/>
      <c r="X1720" s="168"/>
      <c r="Y1720" s="168"/>
      <c r="Z1720" s="168"/>
      <c r="AA1720" s="168"/>
      <c r="AB1720" s="168"/>
      <c r="AC1720" s="168"/>
      <c r="AD1720" s="168"/>
      <c r="AE1720" s="168"/>
      <c r="AF1720" s="168"/>
      <c r="AG1720" s="168"/>
      <c r="AH1720" s="168"/>
      <c r="AI1720" s="168"/>
      <c r="AJ1720" s="168"/>
      <c r="AK1720" s="168"/>
      <c r="AL1720" s="168"/>
      <c r="AM1720" s="168"/>
      <c r="AN1720" s="168"/>
      <c r="AO1720" s="168"/>
      <c r="AP1720" s="168"/>
      <c r="AQ1720" s="168"/>
      <c r="AR1720" s="168"/>
      <c r="AS1720" s="168"/>
      <c r="AT1720" s="168"/>
      <c r="AU1720" s="168"/>
      <c r="AV1720" s="168"/>
      <c r="AW1720" s="168"/>
      <c r="AX1720" s="168"/>
      <c r="AY1720" s="168"/>
      <c r="AZ1720" s="168"/>
      <c r="BA1720" s="168"/>
      <c r="BB1720" s="168"/>
      <c r="BC1720" s="168"/>
      <c r="BD1720" s="168"/>
      <c r="BE1720" s="168"/>
      <c r="BF1720" s="168"/>
      <c r="BG1720" s="168"/>
      <c r="BH1720" s="168"/>
      <c r="BI1720" s="168"/>
      <c r="BJ1720" s="168"/>
      <c r="BK1720" s="168"/>
      <c r="BL1720" s="168"/>
      <c r="BM1720" s="168"/>
      <c r="BN1720" s="168"/>
      <c r="BO1720" s="168"/>
      <c r="BP1720" s="168"/>
      <c r="BQ1720" s="168"/>
      <c r="BR1720" s="168"/>
      <c r="BS1720" s="168"/>
      <c r="BT1720" s="168"/>
      <c r="BU1720" s="168"/>
      <c r="BV1720" s="168"/>
      <c r="BW1720" s="168"/>
      <c r="BX1720" s="168"/>
      <c r="BY1720" s="168"/>
      <c r="BZ1720" s="168"/>
      <c r="CA1720" s="168"/>
      <c r="CB1720" s="168"/>
      <c r="CC1720" s="168"/>
      <c r="CD1720" s="168"/>
      <c r="CE1720" s="168"/>
      <c r="CF1720" s="168"/>
      <c r="CG1720" s="168"/>
      <c r="CH1720" s="168"/>
      <c r="CI1720" s="168"/>
      <c r="CJ1720" s="168"/>
      <c r="CK1720" s="168"/>
      <c r="CL1720" s="168"/>
      <c r="CN1720" s="144"/>
      <c r="CO1720" s="168"/>
      <c r="CP1720" s="168"/>
      <c r="CQ1720" s="168"/>
      <c r="CR1720" s="168"/>
      <c r="CS1720" s="168"/>
      <c r="CT1720" s="168"/>
      <c r="CU1720" s="168"/>
      <c r="CV1720" s="168"/>
      <c r="CW1720" s="168"/>
      <c r="CX1720" s="168"/>
      <c r="CY1720" s="168"/>
      <c r="CZ1720" s="168"/>
      <c r="DA1720" s="168"/>
      <c r="DB1720" s="168"/>
      <c r="DC1720" s="168"/>
      <c r="DD1720" s="168"/>
      <c r="DE1720" s="168"/>
      <c r="DF1720" s="168"/>
      <c r="DG1720" s="168"/>
      <c r="DH1720" s="168"/>
      <c r="DI1720" s="168"/>
      <c r="DJ1720" s="168"/>
      <c r="DK1720" s="168"/>
      <c r="DL1720" s="168"/>
    </row>
    <row r="1721" spans="1:116" x14ac:dyDescent="0.4">
      <c r="A1721" s="31"/>
      <c r="B1721" s="31"/>
      <c r="C1721" s="31"/>
      <c r="D1721" t="s">
        <v>763</v>
      </c>
      <c r="E1721" s="8" t="str">
        <f t="shared" si="2393"/>
        <v>1721 DCHC-S</v>
      </c>
      <c r="G1721" s="95" t="str">
        <f>G1725&amp;":"</f>
        <v>Expense - Headcount - volume driven:</v>
      </c>
      <c r="H1721" s="31"/>
      <c r="I1721" s="73"/>
      <c r="J1721" s="73"/>
      <c r="K1721" s="31"/>
      <c r="L1721" s="31"/>
      <c r="M1721" s="31"/>
      <c r="N1721" s="31"/>
      <c r="O1721" s="31"/>
      <c r="P1721" s="31"/>
      <c r="R1721" s="67"/>
      <c r="S1721" s="156"/>
      <c r="T1721" s="156"/>
      <c r="U1721" s="156"/>
      <c r="V1721" s="156"/>
      <c r="W1721" s="156"/>
      <c r="X1721" s="156"/>
      <c r="Y1721" s="156"/>
      <c r="Z1721" s="156"/>
      <c r="AA1721" s="156"/>
      <c r="AB1721" s="156"/>
      <c r="AC1721" s="156"/>
      <c r="AD1721" s="156"/>
      <c r="AE1721" s="156"/>
      <c r="AF1721" s="156"/>
      <c r="AG1721" s="156"/>
      <c r="AH1721" s="156"/>
      <c r="AI1721" s="156"/>
      <c r="AJ1721" s="156"/>
      <c r="AK1721" s="156"/>
      <c r="AL1721" s="156"/>
      <c r="AM1721" s="156"/>
      <c r="AN1721" s="156"/>
      <c r="AO1721" s="156"/>
      <c r="AP1721" s="156"/>
      <c r="AQ1721" s="156"/>
      <c r="AR1721" s="156"/>
      <c r="AS1721" s="156"/>
      <c r="AT1721" s="156"/>
      <c r="AU1721" s="156"/>
      <c r="AV1721" s="156"/>
      <c r="AW1721" s="156"/>
      <c r="AX1721" s="156"/>
      <c r="AY1721" s="156"/>
      <c r="AZ1721" s="156"/>
      <c r="BA1721" s="156"/>
      <c r="BB1721" s="156"/>
      <c r="BC1721" s="156"/>
      <c r="BD1721" s="156"/>
      <c r="BE1721" s="156"/>
      <c r="BF1721" s="156"/>
      <c r="BG1721" s="156"/>
      <c r="BH1721" s="156"/>
      <c r="BI1721" s="156"/>
      <c r="BJ1721" s="156"/>
      <c r="BK1721" s="156"/>
      <c r="BL1721" s="156"/>
      <c r="BM1721" s="156"/>
      <c r="BN1721" s="156"/>
      <c r="BO1721" s="156"/>
      <c r="BP1721" s="156"/>
      <c r="BQ1721" s="156"/>
      <c r="BR1721" s="156"/>
      <c r="BS1721" s="156"/>
      <c r="BT1721" s="156"/>
      <c r="BU1721" s="156"/>
      <c r="BV1721" s="156"/>
      <c r="BW1721" s="156"/>
      <c r="BX1721" s="156"/>
      <c r="BY1721" s="156"/>
      <c r="BZ1721" s="156"/>
      <c r="CA1721" s="156"/>
      <c r="CB1721" s="156"/>
      <c r="CC1721" s="156"/>
      <c r="CD1721" s="156"/>
      <c r="CE1721" s="156"/>
      <c r="CF1721" s="156"/>
      <c r="CG1721" s="156"/>
      <c r="CH1721" s="156"/>
      <c r="CI1721" s="156"/>
      <c r="CJ1721" s="156"/>
      <c r="CK1721" s="156"/>
      <c r="CL1721" s="156"/>
      <c r="CN1721" s="73"/>
      <c r="CO1721" s="156"/>
      <c r="CP1721" s="156"/>
      <c r="CQ1721" s="156"/>
      <c r="CR1721" s="156"/>
      <c r="CS1721" s="156"/>
      <c r="CT1721" s="156"/>
      <c r="CU1721" s="156"/>
      <c r="CV1721" s="156"/>
      <c r="CW1721" s="156"/>
      <c r="CX1721" s="156"/>
      <c r="CY1721" s="156"/>
      <c r="CZ1721" s="156"/>
      <c r="DA1721" s="156"/>
      <c r="DB1721" s="156"/>
      <c r="DC1721" s="156"/>
      <c r="DD1721" s="156"/>
      <c r="DE1721" s="156"/>
      <c r="DF1721" s="156"/>
      <c r="DG1721" s="156"/>
      <c r="DH1721" s="156"/>
      <c r="DI1721" s="156"/>
      <c r="DJ1721" s="156"/>
      <c r="DK1721" s="156"/>
      <c r="DL1721" s="156"/>
    </row>
    <row r="1722" spans="1:116" x14ac:dyDescent="0.4">
      <c r="B1722" t="str">
        <f>E1722</f>
        <v>1722 DCHC-S</v>
      </c>
      <c r="D1722" t="s">
        <v>763</v>
      </c>
      <c r="E1722" s="8" t="str">
        <f t="shared" si="2393"/>
        <v>1722 DCHC-S</v>
      </c>
      <c r="G1722" s="145" t="s">
        <v>184</v>
      </c>
      <c r="H1722" s="12"/>
      <c r="I1722" s="60"/>
      <c r="J1722" s="60"/>
      <c r="K1722" s="17">
        <v>1000</v>
      </c>
      <c r="L1722" s="17">
        <v>1000</v>
      </c>
      <c r="M1722" s="17">
        <v>1000</v>
      </c>
      <c r="N1722" s="17">
        <v>1000</v>
      </c>
      <c r="O1722" s="17">
        <v>1000</v>
      </c>
      <c r="P1722" s="17">
        <v>1000</v>
      </c>
      <c r="R1722" s="15"/>
      <c r="S1722" s="76" cm="1">
        <f t="array" ref="S1722">INDEX($K:$P,ROW(),MATCH(S$3,$K$2:$P$2,0))/12</f>
        <v>83.333333333333329</v>
      </c>
      <c r="T1722" s="76" cm="1">
        <f t="array" ref="T1722">INDEX($K:$P,ROW(),MATCH(T$3,$K$2:$P$2,0))/12</f>
        <v>83.333333333333329</v>
      </c>
      <c r="U1722" s="76" cm="1">
        <f t="array" ref="U1722">INDEX($K:$P,ROW(),MATCH(U$3,$K$2:$P$2,0))/12</f>
        <v>83.333333333333329</v>
      </c>
      <c r="V1722" s="76" cm="1">
        <f t="array" ref="V1722">INDEX($K:$P,ROW(),MATCH(V$3,$K$2:$P$2,0))/12</f>
        <v>83.333333333333329</v>
      </c>
      <c r="W1722" s="76" cm="1">
        <f t="array" ref="W1722">INDEX($K:$P,ROW(),MATCH(W$3,$K$2:$P$2,0))/12</f>
        <v>83.333333333333329</v>
      </c>
      <c r="X1722" s="76" cm="1">
        <f t="array" ref="X1722">INDEX($K:$P,ROW(),MATCH(X$3,$K$2:$P$2,0))/12</f>
        <v>83.333333333333329</v>
      </c>
      <c r="Y1722" s="76" cm="1">
        <f t="array" ref="Y1722">INDEX($K:$P,ROW(),MATCH(Y$3,$K$2:$P$2,0))/12</f>
        <v>83.333333333333329</v>
      </c>
      <c r="Z1722" s="76" cm="1">
        <f t="array" ref="Z1722">INDEX($K:$P,ROW(),MATCH(Z$3,$K$2:$P$2,0))/12</f>
        <v>83.333333333333329</v>
      </c>
      <c r="AA1722" s="76" cm="1">
        <f t="array" ref="AA1722">INDEX($K:$P,ROW(),MATCH(AA$3,$K$2:$P$2,0))/12</f>
        <v>83.333333333333329</v>
      </c>
      <c r="AB1722" s="76" cm="1">
        <f t="array" ref="AB1722">INDEX($K:$P,ROW(),MATCH(AB$3,$K$2:$P$2,0))/12</f>
        <v>83.333333333333329</v>
      </c>
      <c r="AC1722" s="76" cm="1">
        <f t="array" ref="AC1722">INDEX($K:$P,ROW(),MATCH(AC$3,$K$2:$P$2,0))/12</f>
        <v>83.333333333333329</v>
      </c>
      <c r="AD1722" s="76" cm="1">
        <f t="array" ref="AD1722">INDEX($K:$P,ROW(),MATCH(AD$3,$K$2:$P$2,0))/12</f>
        <v>83.333333333333329</v>
      </c>
      <c r="AE1722" s="76" cm="1">
        <f t="array" ref="AE1722">INDEX($K:$P,ROW(),MATCH(AE$3,$K$2:$P$2,0))/12</f>
        <v>83.333333333333329</v>
      </c>
      <c r="AF1722" s="76" cm="1">
        <f t="array" ref="AF1722">INDEX($K:$P,ROW(),MATCH(AF$3,$K$2:$P$2,0))/12</f>
        <v>83.333333333333329</v>
      </c>
      <c r="AG1722" s="76" cm="1">
        <f t="array" ref="AG1722">INDEX($K:$P,ROW(),MATCH(AG$3,$K$2:$P$2,0))/12</f>
        <v>83.333333333333329</v>
      </c>
      <c r="AH1722" s="76" cm="1">
        <f t="array" ref="AH1722">INDEX($K:$P,ROW(),MATCH(AH$3,$K$2:$P$2,0))/12</f>
        <v>83.333333333333329</v>
      </c>
      <c r="AI1722" s="76" cm="1">
        <f t="array" ref="AI1722">INDEX($K:$P,ROW(),MATCH(AI$3,$K$2:$P$2,0))/12</f>
        <v>83.333333333333329</v>
      </c>
      <c r="AJ1722" s="76" cm="1">
        <f t="array" ref="AJ1722">INDEX($K:$P,ROW(),MATCH(AJ$3,$K$2:$P$2,0))/12</f>
        <v>83.333333333333329</v>
      </c>
      <c r="AK1722" s="76" cm="1">
        <f t="array" ref="AK1722">INDEX($K:$P,ROW(),MATCH(AK$3,$K$2:$P$2,0))/12</f>
        <v>83.333333333333329</v>
      </c>
      <c r="AL1722" s="76" cm="1">
        <f t="array" ref="AL1722">INDEX($K:$P,ROW(),MATCH(AL$3,$K$2:$P$2,0))/12</f>
        <v>83.333333333333329</v>
      </c>
      <c r="AM1722" s="76" cm="1">
        <f t="array" ref="AM1722">INDEX($K:$P,ROW(),MATCH(AM$3,$K$2:$P$2,0))/12</f>
        <v>83.333333333333329</v>
      </c>
      <c r="AN1722" s="76" cm="1">
        <f t="array" ref="AN1722">INDEX($K:$P,ROW(),MATCH(AN$3,$K$2:$P$2,0))/12</f>
        <v>83.333333333333329</v>
      </c>
      <c r="AO1722" s="76" cm="1">
        <f t="array" ref="AO1722">INDEX($K:$P,ROW(),MATCH(AO$3,$K$2:$P$2,0))/12</f>
        <v>83.333333333333329</v>
      </c>
      <c r="AP1722" s="76" cm="1">
        <f t="array" ref="AP1722">INDEX($K:$P,ROW(),MATCH(AP$3,$K$2:$P$2,0))/12</f>
        <v>83.333333333333329</v>
      </c>
      <c r="AQ1722" s="76" cm="1">
        <f t="array" ref="AQ1722">INDEX($K:$P,ROW(),MATCH(AQ$3,$K$2:$P$2,0))/12</f>
        <v>83.333333333333329</v>
      </c>
      <c r="AR1722" s="76" cm="1">
        <f t="array" ref="AR1722">INDEX($K:$P,ROW(),MATCH(AR$3,$K$2:$P$2,0))/12</f>
        <v>83.333333333333329</v>
      </c>
      <c r="AS1722" s="76" cm="1">
        <f t="array" ref="AS1722">INDEX($K:$P,ROW(),MATCH(AS$3,$K$2:$P$2,0))/12</f>
        <v>83.333333333333329</v>
      </c>
      <c r="AT1722" s="76" cm="1">
        <f t="array" ref="AT1722">INDEX($K:$P,ROW(),MATCH(AT$3,$K$2:$P$2,0))/12</f>
        <v>83.333333333333329</v>
      </c>
      <c r="AU1722" s="76" cm="1">
        <f t="array" ref="AU1722">INDEX($K:$P,ROW(),MATCH(AU$3,$K$2:$P$2,0))/12</f>
        <v>83.333333333333329</v>
      </c>
      <c r="AV1722" s="76" cm="1">
        <f t="array" ref="AV1722">INDEX($K:$P,ROW(),MATCH(AV$3,$K$2:$P$2,0))/12</f>
        <v>83.333333333333329</v>
      </c>
      <c r="AW1722" s="76" cm="1">
        <f t="array" ref="AW1722">INDEX($K:$P,ROW(),MATCH(AW$3,$K$2:$P$2,0))/12</f>
        <v>83.333333333333329</v>
      </c>
      <c r="AX1722" s="76" cm="1">
        <f t="array" ref="AX1722">INDEX($K:$P,ROW(),MATCH(AX$3,$K$2:$P$2,0))/12</f>
        <v>83.333333333333329</v>
      </c>
      <c r="AY1722" s="76" cm="1">
        <f t="array" ref="AY1722">INDEX($K:$P,ROW(),MATCH(AY$3,$K$2:$P$2,0))/12</f>
        <v>83.333333333333329</v>
      </c>
      <c r="AZ1722" s="76" cm="1">
        <f t="array" ref="AZ1722">INDEX($K:$P,ROW(),MATCH(AZ$3,$K$2:$P$2,0))/12</f>
        <v>83.333333333333329</v>
      </c>
      <c r="BA1722" s="76" cm="1">
        <f t="array" ref="BA1722">INDEX($K:$P,ROW(),MATCH(BA$3,$K$2:$P$2,0))/12</f>
        <v>83.333333333333329</v>
      </c>
      <c r="BB1722" s="76" cm="1">
        <f t="array" ref="BB1722">INDEX($K:$P,ROW(),MATCH(BB$3,$K$2:$P$2,0))/12</f>
        <v>83.333333333333329</v>
      </c>
      <c r="BC1722" s="76" cm="1">
        <f t="array" ref="BC1722">INDEX($K:$P,ROW(),MATCH(BC$3,$K$2:$P$2,0))/12</f>
        <v>83.333333333333329</v>
      </c>
      <c r="BD1722" s="76" cm="1">
        <f t="array" ref="BD1722">INDEX($K:$P,ROW(),MATCH(BD$3,$K$2:$P$2,0))/12</f>
        <v>83.333333333333329</v>
      </c>
      <c r="BE1722" s="76" cm="1">
        <f t="array" ref="BE1722">INDEX($K:$P,ROW(),MATCH(BE$3,$K$2:$P$2,0))/12</f>
        <v>83.333333333333329</v>
      </c>
      <c r="BF1722" s="76" cm="1">
        <f t="array" ref="BF1722">INDEX($K:$P,ROW(),MATCH(BF$3,$K$2:$P$2,0))/12</f>
        <v>83.333333333333329</v>
      </c>
      <c r="BG1722" s="76" cm="1">
        <f t="array" ref="BG1722">INDEX($K:$P,ROW(),MATCH(BG$3,$K$2:$P$2,0))/12</f>
        <v>83.333333333333329</v>
      </c>
      <c r="BH1722" s="76" cm="1">
        <f t="array" ref="BH1722">INDEX($K:$P,ROW(),MATCH(BH$3,$K$2:$P$2,0))/12</f>
        <v>83.333333333333329</v>
      </c>
      <c r="BI1722" s="76" cm="1">
        <f t="array" ref="BI1722">INDEX($K:$P,ROW(),MATCH(BI$3,$K$2:$P$2,0))/12</f>
        <v>83.333333333333329</v>
      </c>
      <c r="BJ1722" s="76" cm="1">
        <f t="array" ref="BJ1722">INDEX($K:$P,ROW(),MATCH(BJ$3,$K$2:$P$2,0))/12</f>
        <v>83.333333333333329</v>
      </c>
      <c r="BK1722" s="76" cm="1">
        <f t="array" ref="BK1722">INDEX($K:$P,ROW(),MATCH(BK$3,$K$2:$P$2,0))/12</f>
        <v>83.333333333333329</v>
      </c>
      <c r="BL1722" s="76" cm="1">
        <f t="array" ref="BL1722">INDEX($K:$P,ROW(),MATCH(BL$3,$K$2:$P$2,0))/12</f>
        <v>83.333333333333329</v>
      </c>
      <c r="BM1722" s="76" cm="1">
        <f t="array" ref="BM1722">INDEX($K:$P,ROW(),MATCH(BM$3,$K$2:$P$2,0))/12</f>
        <v>83.333333333333329</v>
      </c>
      <c r="BN1722" s="76" cm="1">
        <f t="array" ref="BN1722">INDEX($K:$P,ROW(),MATCH(BN$3,$K$2:$P$2,0))/12</f>
        <v>83.333333333333329</v>
      </c>
      <c r="BO1722" s="76" cm="1">
        <f t="array" ref="BO1722">INDEX($K:$P,ROW(),MATCH(BO$3,$K$2:$P$2,0))/12</f>
        <v>83.333333333333329</v>
      </c>
      <c r="BP1722" s="76" cm="1">
        <f t="array" ref="BP1722">INDEX($K:$P,ROW(),MATCH(BP$3,$K$2:$P$2,0))/12</f>
        <v>83.333333333333329</v>
      </c>
      <c r="BQ1722" s="76" cm="1">
        <f t="array" ref="BQ1722">INDEX($K:$P,ROW(),MATCH(BQ$3,$K$2:$P$2,0))/12</f>
        <v>83.333333333333329</v>
      </c>
      <c r="BR1722" s="76" cm="1">
        <f t="array" ref="BR1722">INDEX($K:$P,ROW(),MATCH(BR$3,$K$2:$P$2,0))/12</f>
        <v>83.333333333333329</v>
      </c>
      <c r="BS1722" s="76" cm="1">
        <f t="array" ref="BS1722">INDEX($K:$P,ROW(),MATCH(BS$3,$K$2:$P$2,0))/12</f>
        <v>83.333333333333329</v>
      </c>
      <c r="BT1722" s="76" cm="1">
        <f t="array" ref="BT1722">INDEX($K:$P,ROW(),MATCH(BT$3,$K$2:$P$2,0))/12</f>
        <v>83.333333333333329</v>
      </c>
      <c r="BU1722" s="76" cm="1">
        <f t="array" ref="BU1722">INDEX($K:$P,ROW(),MATCH(BU$3,$K$2:$P$2,0))/12</f>
        <v>83.333333333333329</v>
      </c>
      <c r="BV1722" s="76" cm="1">
        <f t="array" ref="BV1722">INDEX($K:$P,ROW(),MATCH(BV$3,$K$2:$P$2,0))/12</f>
        <v>83.333333333333329</v>
      </c>
      <c r="BW1722" s="76" cm="1">
        <f t="array" ref="BW1722">INDEX($K:$P,ROW(),MATCH(BW$3,$K$2:$P$2,0))/12</f>
        <v>83.333333333333329</v>
      </c>
      <c r="BX1722" s="76" cm="1">
        <f t="array" ref="BX1722">INDEX($K:$P,ROW(),MATCH(BX$3,$K$2:$P$2,0))/12</f>
        <v>83.333333333333329</v>
      </c>
      <c r="BY1722" s="76" cm="1">
        <f t="array" ref="BY1722">INDEX($K:$P,ROW(),MATCH(BY$3,$K$2:$P$2,0))/12</f>
        <v>83.333333333333329</v>
      </c>
      <c r="BZ1722" s="76" cm="1">
        <f t="array" ref="BZ1722">INDEX($K:$P,ROW(),MATCH(BZ$3,$K$2:$P$2,0))/12</f>
        <v>83.333333333333329</v>
      </c>
      <c r="CA1722" s="76" cm="1">
        <f t="array" ref="CA1722">INDEX($K:$P,ROW(),MATCH(CA$3,$K$2:$P$2,0))/12</f>
        <v>83.333333333333329</v>
      </c>
      <c r="CB1722" s="76" cm="1">
        <f t="array" ref="CB1722">INDEX($K:$P,ROW(),MATCH(CB$3,$K$2:$P$2,0))/12</f>
        <v>83.333333333333329</v>
      </c>
      <c r="CC1722" s="76" cm="1">
        <f t="array" ref="CC1722">INDEX($K:$P,ROW(),MATCH(CC$3,$K$2:$P$2,0))/12</f>
        <v>83.333333333333329</v>
      </c>
      <c r="CD1722" s="76" cm="1">
        <f t="array" ref="CD1722">INDEX($K:$P,ROW(),MATCH(CD$3,$K$2:$P$2,0))/12</f>
        <v>83.333333333333329</v>
      </c>
      <c r="CE1722" s="76" cm="1">
        <f t="array" ref="CE1722">INDEX($K:$P,ROW(),MATCH(CE$3,$K$2:$P$2,0))/12</f>
        <v>83.333333333333329</v>
      </c>
      <c r="CF1722" s="76" cm="1">
        <f t="array" ref="CF1722">INDEX($K:$P,ROW(),MATCH(CF$3,$K$2:$P$2,0))/12</f>
        <v>83.333333333333329</v>
      </c>
      <c r="CG1722" s="76" cm="1">
        <f t="array" ref="CG1722">INDEX($K:$P,ROW(),MATCH(CG$3,$K$2:$P$2,0))/12</f>
        <v>83.333333333333329</v>
      </c>
      <c r="CH1722" s="76" cm="1">
        <f t="array" ref="CH1722">INDEX($K:$P,ROW(),MATCH(CH$3,$K$2:$P$2,0))/12</f>
        <v>83.333333333333329</v>
      </c>
      <c r="CI1722" s="76" cm="1">
        <f t="array" ref="CI1722">INDEX($K:$P,ROW(),MATCH(CI$3,$K$2:$P$2,0))/12</f>
        <v>83.333333333333329</v>
      </c>
      <c r="CJ1722" s="76" cm="1">
        <f t="array" ref="CJ1722">INDEX($K:$P,ROW(),MATCH(CJ$3,$K$2:$P$2,0))/12</f>
        <v>83.333333333333329</v>
      </c>
      <c r="CK1722" s="76" cm="1">
        <f t="array" ref="CK1722">INDEX($K:$P,ROW(),MATCH(CK$3,$K$2:$P$2,0))/12</f>
        <v>83.333333333333329</v>
      </c>
      <c r="CL1722" s="76" cm="1">
        <f t="array" ref="CL1722">INDEX($K:$P,ROW(),MATCH(CL$3,$K$2:$P$2,0))/12</f>
        <v>83.333333333333329</v>
      </c>
      <c r="CN1722" s="60"/>
      <c r="CO1722" s="76" t="e" cm="1">
        <f t="array" ref="CO1722">INDEX($K:$P,ROW(),MATCH(CO$3,$K$2:$P$2,0))/CO$5</f>
        <v>#N/A</v>
      </c>
      <c r="CP1722" s="76" t="e" cm="1">
        <f t="array" ref="CP1722">INDEX($K:$P,ROW(),MATCH(CP$3,$K$2:$P$2,0))/CP$5</f>
        <v>#N/A</v>
      </c>
      <c r="CQ1722" s="76" t="e" cm="1">
        <f t="array" ref="CQ1722">INDEX($K:$P,ROW(),MATCH(CQ$3,$K$2:$P$2,0))/CQ$5</f>
        <v>#N/A</v>
      </c>
      <c r="CR1722" s="76" t="e" cm="1">
        <f t="array" ref="CR1722">INDEX($K:$P,ROW(),MATCH(CR$3,$K$2:$P$2,0))/CR$5</f>
        <v>#N/A</v>
      </c>
      <c r="CS1722" s="76" t="e" cm="1">
        <f t="array" ref="CS1722">INDEX($K:$P,ROW(),MATCH(CS$3,$K$2:$P$2,0))/CS$5</f>
        <v>#N/A</v>
      </c>
      <c r="CT1722" s="76" t="e" cm="1">
        <f t="array" ref="CT1722">INDEX($K:$P,ROW(),MATCH(CT$3,$K$2:$P$2,0))/CT$5</f>
        <v>#N/A</v>
      </c>
      <c r="CU1722" s="76" t="e" cm="1">
        <f t="array" ref="CU1722">INDEX($K:$P,ROW(),MATCH(CU$3,$K$2:$P$2,0))/CU$5</f>
        <v>#N/A</v>
      </c>
      <c r="CV1722" s="76" t="e" cm="1">
        <f t="array" ref="CV1722">INDEX($K:$P,ROW(),MATCH(CV$3,$K$2:$P$2,0))/CV$5</f>
        <v>#N/A</v>
      </c>
      <c r="CW1722" s="76" t="e" cm="1">
        <f t="array" ref="CW1722">INDEX($K:$P,ROW(),MATCH(CW$3,$K$2:$P$2,0))/CW$5</f>
        <v>#N/A</v>
      </c>
      <c r="CX1722" s="76" t="e" cm="1">
        <f t="array" ref="CX1722">INDEX($K:$P,ROW(),MATCH(CX$3,$K$2:$P$2,0))/CX$5</f>
        <v>#N/A</v>
      </c>
      <c r="CY1722" s="76" t="e" cm="1">
        <f t="array" ref="CY1722">INDEX($K:$P,ROW(),MATCH(CY$3,$K$2:$P$2,0))/CL$5</f>
        <v>#N/A</v>
      </c>
      <c r="CZ1722" s="76" t="e" cm="1">
        <f t="array" ref="CZ1722">INDEX($K:$P,ROW(),MATCH(CZ$3,$K$2:$P$2,0))/CZ$5</f>
        <v>#N/A</v>
      </c>
      <c r="DA1722" s="76" t="e" cm="1">
        <f t="array" ref="DA1722">INDEX($K:$P,ROW(),MATCH(DA$3,$K$2:$P$2,0))/DA$5</f>
        <v>#N/A</v>
      </c>
      <c r="DB1722" s="76" t="e" cm="1">
        <f t="array" ref="DB1722">INDEX($K:$P,ROW(),MATCH(DB$3,$K$2:$P$2,0))/DB$5</f>
        <v>#N/A</v>
      </c>
      <c r="DC1722" s="76" t="e" cm="1">
        <f t="array" ref="DC1722">INDEX($K:$P,ROW(),MATCH(DC$3,$K$2:$P$2,0))/DC$5</f>
        <v>#N/A</v>
      </c>
      <c r="DD1722" s="76" t="e" cm="1">
        <f t="array" ref="DD1722">INDEX($K:$P,ROW(),MATCH(DD$3,$K$2:$P$2,0))/DD$5</f>
        <v>#N/A</v>
      </c>
      <c r="DE1722" s="76" t="e" cm="1">
        <f t="array" ref="DE1722">INDEX($K:$P,ROW(),MATCH(DE$3,$K$2:$P$2,0))/DE$5</f>
        <v>#N/A</v>
      </c>
      <c r="DF1722" s="76" t="e" cm="1">
        <f t="array" ref="DF1722">INDEX($K:$P,ROW(),MATCH(DF$3,$K$2:$P$2,0))/DF$5</f>
        <v>#N/A</v>
      </c>
      <c r="DG1722" s="76" t="e" cm="1">
        <f t="array" ref="DG1722">INDEX($K:$P,ROW(),MATCH(DG$3,$K$2:$P$2,0))/DG$5</f>
        <v>#N/A</v>
      </c>
      <c r="DH1722" s="76" t="e" cm="1">
        <f t="array" ref="DH1722">INDEX($K:$P,ROW(),MATCH(DH$3,$K$2:$P$2,0))/DH$5</f>
        <v>#N/A</v>
      </c>
      <c r="DI1722" s="76" t="e" cm="1">
        <f t="array" ref="DI1722">INDEX($K:$P,ROW(),MATCH(DI$3,$K$2:$P$2,0))/DI$5</f>
        <v>#N/A</v>
      </c>
      <c r="DJ1722" s="76" t="e" cm="1">
        <f t="array" ref="DJ1722">INDEX($K:$P,ROW(),MATCH(DJ$3,$K$2:$P$2,0))/DJ$5</f>
        <v>#N/A</v>
      </c>
      <c r="DK1722" s="76" t="e" cm="1">
        <f t="array" ref="DK1722">INDEX($K:$P,ROW(),MATCH(DK$3,$K$2:$P$2,0))/DK$5</f>
        <v>#N/A</v>
      </c>
      <c r="DL1722" s="76" t="e" cm="1">
        <f t="array" ref="DL1722">INDEX($K:$P,ROW(),MATCH(DL$3,$K$2:$P$2,0))/DL$5</f>
        <v>#N/A</v>
      </c>
    </row>
    <row r="1723" spans="1:116" x14ac:dyDescent="0.4">
      <c r="C1723" t="s">
        <v>80</v>
      </c>
      <c r="D1723" t="s">
        <v>763</v>
      </c>
      <c r="E1723" s="8" t="str">
        <f t="shared" si="2393"/>
        <v>1723 DCHC-S</v>
      </c>
      <c r="G1723" s="145" t="str">
        <f>"# of FTE's - "&amp;SUBSTITUTE(G1720,":","")</f>
        <v># of FTE's - Headcount - volume driven</v>
      </c>
      <c r="H1723" s="12"/>
      <c r="I1723" s="60"/>
      <c r="J1723" s="60"/>
      <c r="K1723" s="34">
        <f t="shared" ref="K1723:P1723" ca="1" si="2394">SUMIF($3:$3,K$2,1723:1723)</f>
        <v>720</v>
      </c>
      <c r="L1723" s="34">
        <f t="shared" ca="1" si="2394"/>
        <v>720</v>
      </c>
      <c r="M1723" s="34">
        <f t="shared" ca="1" si="2394"/>
        <v>720</v>
      </c>
      <c r="N1723" s="34">
        <f t="shared" ca="1" si="2394"/>
        <v>720</v>
      </c>
      <c r="O1723" s="34">
        <f t="shared" ca="1" si="2394"/>
        <v>720</v>
      </c>
      <c r="P1723" s="34">
        <f t="shared" ca="1" si="2394"/>
        <v>720</v>
      </c>
      <c r="R1723" s="15"/>
      <c r="S1723" s="76" cm="1">
        <f t="array" aca="1" ref="S1723" ca="1">ROUNDUP(INDIRECT(S1715)/S1722,0)</f>
        <v>60</v>
      </c>
      <c r="T1723" s="76" cm="1">
        <f t="array" aca="1" ref="T1723" ca="1">ROUNDUP(INDIRECT(T1715)/T1722,0)</f>
        <v>60</v>
      </c>
      <c r="U1723" s="76" cm="1">
        <f t="array" aca="1" ref="U1723" ca="1">ROUNDUP(INDIRECT(U1715)/U1722,0)</f>
        <v>60</v>
      </c>
      <c r="V1723" s="76" cm="1">
        <f t="array" aca="1" ref="V1723" ca="1">ROUNDUP(INDIRECT(V1715)/V1722,0)</f>
        <v>60</v>
      </c>
      <c r="W1723" s="76" cm="1">
        <f t="array" aca="1" ref="W1723" ca="1">ROUNDUP(INDIRECT(W1715)/W1722,0)</f>
        <v>60</v>
      </c>
      <c r="X1723" s="76" cm="1">
        <f t="array" aca="1" ref="X1723" ca="1">ROUNDUP(INDIRECT(X1715)/X1722,0)</f>
        <v>60</v>
      </c>
      <c r="Y1723" s="76" cm="1">
        <f t="array" aca="1" ref="Y1723" ca="1">ROUNDUP(INDIRECT(Y1715)/Y1722,0)</f>
        <v>60</v>
      </c>
      <c r="Z1723" s="76" cm="1">
        <f t="array" aca="1" ref="Z1723" ca="1">ROUNDUP(INDIRECT(Z1715)/Z1722,0)</f>
        <v>60</v>
      </c>
      <c r="AA1723" s="76" cm="1">
        <f t="array" aca="1" ref="AA1723" ca="1">ROUNDUP(INDIRECT(AA1715)/AA1722,0)</f>
        <v>60</v>
      </c>
      <c r="AB1723" s="76" cm="1">
        <f t="array" aca="1" ref="AB1723" ca="1">ROUNDUP(INDIRECT(AB1715)/AB1722,0)</f>
        <v>60</v>
      </c>
      <c r="AC1723" s="76" cm="1">
        <f t="array" aca="1" ref="AC1723" ca="1">ROUNDUP(INDIRECT(AC1715)/AC1722,0)</f>
        <v>60</v>
      </c>
      <c r="AD1723" s="76" cm="1">
        <f t="array" aca="1" ref="AD1723" ca="1">ROUNDUP(INDIRECT(AD1715)/AD1722,0)</f>
        <v>60</v>
      </c>
      <c r="AE1723" s="76" cm="1">
        <f t="array" aca="1" ref="AE1723" ca="1">ROUNDUP(INDIRECT(AE1715)/AE1722,0)</f>
        <v>60</v>
      </c>
      <c r="AF1723" s="76" cm="1">
        <f t="array" aca="1" ref="AF1723" ca="1">ROUNDUP(INDIRECT(AF1715)/AF1722,0)</f>
        <v>60</v>
      </c>
      <c r="AG1723" s="76" cm="1">
        <f t="array" aca="1" ref="AG1723" ca="1">ROUNDUP(INDIRECT(AG1715)/AG1722,0)</f>
        <v>60</v>
      </c>
      <c r="AH1723" s="76" cm="1">
        <f t="array" aca="1" ref="AH1723" ca="1">ROUNDUP(INDIRECT(AH1715)/AH1722,0)</f>
        <v>60</v>
      </c>
      <c r="AI1723" s="76" cm="1">
        <f t="array" aca="1" ref="AI1723" ca="1">ROUNDUP(INDIRECT(AI1715)/AI1722,0)</f>
        <v>60</v>
      </c>
      <c r="AJ1723" s="76" cm="1">
        <f t="array" aca="1" ref="AJ1723" ca="1">ROUNDUP(INDIRECT(AJ1715)/AJ1722,0)</f>
        <v>60</v>
      </c>
      <c r="AK1723" s="76" cm="1">
        <f t="array" aca="1" ref="AK1723" ca="1">ROUNDUP(INDIRECT(AK1715)/AK1722,0)</f>
        <v>60</v>
      </c>
      <c r="AL1723" s="76" cm="1">
        <f t="array" aca="1" ref="AL1723" ca="1">ROUNDUP(INDIRECT(AL1715)/AL1722,0)</f>
        <v>60</v>
      </c>
      <c r="AM1723" s="76" cm="1">
        <f t="array" aca="1" ref="AM1723" ca="1">ROUNDUP(INDIRECT(AM1715)/AM1722,0)</f>
        <v>60</v>
      </c>
      <c r="AN1723" s="76" cm="1">
        <f t="array" aca="1" ref="AN1723" ca="1">ROUNDUP(INDIRECT(AN1715)/AN1722,0)</f>
        <v>60</v>
      </c>
      <c r="AO1723" s="76" cm="1">
        <f t="array" aca="1" ref="AO1723" ca="1">ROUNDUP(INDIRECT(AO1715)/AO1722,0)</f>
        <v>60</v>
      </c>
      <c r="AP1723" s="76" cm="1">
        <f t="array" aca="1" ref="AP1723" ca="1">ROUNDUP(INDIRECT(AP1715)/AP1722,0)</f>
        <v>60</v>
      </c>
      <c r="AQ1723" s="76" cm="1">
        <f t="array" aca="1" ref="AQ1723" ca="1">ROUNDUP(INDIRECT(AQ1715)/AQ1722,0)</f>
        <v>60</v>
      </c>
      <c r="AR1723" s="76" cm="1">
        <f t="array" aca="1" ref="AR1723" ca="1">ROUNDUP(INDIRECT(AR1715)/AR1722,0)</f>
        <v>60</v>
      </c>
      <c r="AS1723" s="76" cm="1">
        <f t="array" aca="1" ref="AS1723" ca="1">ROUNDUP(INDIRECT(AS1715)/AS1722,0)</f>
        <v>60</v>
      </c>
      <c r="AT1723" s="76" cm="1">
        <f t="array" aca="1" ref="AT1723" ca="1">ROUNDUP(INDIRECT(AT1715)/AT1722,0)</f>
        <v>60</v>
      </c>
      <c r="AU1723" s="76" cm="1">
        <f t="array" aca="1" ref="AU1723" ca="1">ROUNDUP(INDIRECT(AU1715)/AU1722,0)</f>
        <v>60</v>
      </c>
      <c r="AV1723" s="76" cm="1">
        <f t="array" aca="1" ref="AV1723" ca="1">ROUNDUP(INDIRECT(AV1715)/AV1722,0)</f>
        <v>60</v>
      </c>
      <c r="AW1723" s="76" cm="1">
        <f t="array" aca="1" ref="AW1723" ca="1">ROUNDUP(INDIRECT(AW1715)/AW1722,0)</f>
        <v>60</v>
      </c>
      <c r="AX1723" s="76" cm="1">
        <f t="array" aca="1" ref="AX1723" ca="1">ROUNDUP(INDIRECT(AX1715)/AX1722,0)</f>
        <v>60</v>
      </c>
      <c r="AY1723" s="76" cm="1">
        <f t="array" aca="1" ref="AY1723" ca="1">ROUNDUP(INDIRECT(AY1715)/AY1722,0)</f>
        <v>60</v>
      </c>
      <c r="AZ1723" s="76" cm="1">
        <f t="array" aca="1" ref="AZ1723" ca="1">ROUNDUP(INDIRECT(AZ1715)/AZ1722,0)</f>
        <v>60</v>
      </c>
      <c r="BA1723" s="76" cm="1">
        <f t="array" aca="1" ref="BA1723" ca="1">ROUNDUP(INDIRECT(BA1715)/BA1722,0)</f>
        <v>60</v>
      </c>
      <c r="BB1723" s="76" cm="1">
        <f t="array" aca="1" ref="BB1723" ca="1">ROUNDUP(INDIRECT(BB1715)/BB1722,0)</f>
        <v>60</v>
      </c>
      <c r="BC1723" s="76" cm="1">
        <f t="array" aca="1" ref="BC1723" ca="1">ROUNDUP(INDIRECT(BC1715)/BC1722,0)</f>
        <v>60</v>
      </c>
      <c r="BD1723" s="76" cm="1">
        <f t="array" aca="1" ref="BD1723" ca="1">ROUNDUP(INDIRECT(BD1715)/BD1722,0)</f>
        <v>60</v>
      </c>
      <c r="BE1723" s="76" cm="1">
        <f t="array" aca="1" ref="BE1723" ca="1">ROUNDUP(INDIRECT(BE1715)/BE1722,0)</f>
        <v>60</v>
      </c>
      <c r="BF1723" s="76" cm="1">
        <f t="array" aca="1" ref="BF1723" ca="1">ROUNDUP(INDIRECT(BF1715)/BF1722,0)</f>
        <v>60</v>
      </c>
      <c r="BG1723" s="76" cm="1">
        <f t="array" aca="1" ref="BG1723" ca="1">ROUNDUP(INDIRECT(BG1715)/BG1722,0)</f>
        <v>60</v>
      </c>
      <c r="BH1723" s="76" cm="1">
        <f t="array" aca="1" ref="BH1723" ca="1">ROUNDUP(INDIRECT(BH1715)/BH1722,0)</f>
        <v>60</v>
      </c>
      <c r="BI1723" s="76" cm="1">
        <f t="array" aca="1" ref="BI1723" ca="1">ROUNDUP(INDIRECT(BI1715)/BI1722,0)</f>
        <v>60</v>
      </c>
      <c r="BJ1723" s="76" cm="1">
        <f t="array" aca="1" ref="BJ1723" ca="1">ROUNDUP(INDIRECT(BJ1715)/BJ1722,0)</f>
        <v>60</v>
      </c>
      <c r="BK1723" s="76" cm="1">
        <f t="array" aca="1" ref="BK1723" ca="1">ROUNDUP(INDIRECT(BK1715)/BK1722,0)</f>
        <v>60</v>
      </c>
      <c r="BL1723" s="76" cm="1">
        <f t="array" aca="1" ref="BL1723" ca="1">ROUNDUP(INDIRECT(BL1715)/BL1722,0)</f>
        <v>60</v>
      </c>
      <c r="BM1723" s="76" cm="1">
        <f t="array" aca="1" ref="BM1723" ca="1">ROUNDUP(INDIRECT(BM1715)/BM1722,0)</f>
        <v>60</v>
      </c>
      <c r="BN1723" s="76" cm="1">
        <f t="array" aca="1" ref="BN1723" ca="1">ROUNDUP(INDIRECT(BN1715)/BN1722,0)</f>
        <v>60</v>
      </c>
      <c r="BO1723" s="76" cm="1">
        <f t="array" aca="1" ref="BO1723" ca="1">ROUNDUP(INDIRECT(BO1715)/BO1722,0)</f>
        <v>60</v>
      </c>
      <c r="BP1723" s="76" cm="1">
        <f t="array" aca="1" ref="BP1723" ca="1">ROUNDUP(INDIRECT(BP1715)/BP1722,0)</f>
        <v>60</v>
      </c>
      <c r="BQ1723" s="76" cm="1">
        <f t="array" aca="1" ref="BQ1723" ca="1">ROUNDUP(INDIRECT(BQ1715)/BQ1722,0)</f>
        <v>60</v>
      </c>
      <c r="BR1723" s="76" cm="1">
        <f t="array" aca="1" ref="BR1723" ca="1">ROUNDUP(INDIRECT(BR1715)/BR1722,0)</f>
        <v>60</v>
      </c>
      <c r="BS1723" s="76" cm="1">
        <f t="array" aca="1" ref="BS1723" ca="1">ROUNDUP(INDIRECT(BS1715)/BS1722,0)</f>
        <v>60</v>
      </c>
      <c r="BT1723" s="76" cm="1">
        <f t="array" aca="1" ref="BT1723" ca="1">ROUNDUP(INDIRECT(BT1715)/BT1722,0)</f>
        <v>60</v>
      </c>
      <c r="BU1723" s="76" cm="1">
        <f t="array" aca="1" ref="BU1723" ca="1">ROUNDUP(INDIRECT(BU1715)/BU1722,0)</f>
        <v>60</v>
      </c>
      <c r="BV1723" s="76" cm="1">
        <f t="array" aca="1" ref="BV1723" ca="1">ROUNDUP(INDIRECT(BV1715)/BV1722,0)</f>
        <v>60</v>
      </c>
      <c r="BW1723" s="76" cm="1">
        <f t="array" aca="1" ref="BW1723" ca="1">ROUNDUP(INDIRECT(BW1715)/BW1722,0)</f>
        <v>60</v>
      </c>
      <c r="BX1723" s="76" cm="1">
        <f t="array" aca="1" ref="BX1723" ca="1">ROUNDUP(INDIRECT(BX1715)/BX1722,0)</f>
        <v>60</v>
      </c>
      <c r="BY1723" s="76" cm="1">
        <f t="array" aca="1" ref="BY1723" ca="1">ROUNDUP(INDIRECT(BY1715)/BY1722,0)</f>
        <v>60</v>
      </c>
      <c r="BZ1723" s="76" cm="1">
        <f t="array" aca="1" ref="BZ1723" ca="1">ROUNDUP(INDIRECT(BZ1715)/BZ1722,0)</f>
        <v>60</v>
      </c>
      <c r="CA1723" s="76" cm="1">
        <f t="array" aca="1" ref="CA1723" ca="1">ROUNDUP(INDIRECT(CA1715)/CA1722,0)</f>
        <v>60</v>
      </c>
      <c r="CB1723" s="76" cm="1">
        <f t="array" aca="1" ref="CB1723" ca="1">ROUNDUP(INDIRECT(CB1715)/CB1722,0)</f>
        <v>60</v>
      </c>
      <c r="CC1723" s="76" cm="1">
        <f t="array" aca="1" ref="CC1723" ca="1">ROUNDUP(INDIRECT(CC1715)/CC1722,0)</f>
        <v>60</v>
      </c>
      <c r="CD1723" s="76" cm="1">
        <f t="array" aca="1" ref="CD1723" ca="1">ROUNDUP(INDIRECT(CD1715)/CD1722,0)</f>
        <v>60</v>
      </c>
      <c r="CE1723" s="76" cm="1">
        <f t="array" aca="1" ref="CE1723" ca="1">ROUNDUP(INDIRECT(CE1715)/CE1722,0)</f>
        <v>60</v>
      </c>
      <c r="CF1723" s="76" cm="1">
        <f t="array" aca="1" ref="CF1723" ca="1">ROUNDUP(INDIRECT(CF1715)/CF1722,0)</f>
        <v>60</v>
      </c>
      <c r="CG1723" s="76" cm="1">
        <f t="array" aca="1" ref="CG1723" ca="1">ROUNDUP(INDIRECT(CG1715)/CG1722,0)</f>
        <v>60</v>
      </c>
      <c r="CH1723" s="76" cm="1">
        <f t="array" aca="1" ref="CH1723" ca="1">ROUNDUP(INDIRECT(CH1715)/CH1722,0)</f>
        <v>60</v>
      </c>
      <c r="CI1723" s="76" cm="1">
        <f t="array" aca="1" ref="CI1723" ca="1">ROUNDUP(INDIRECT(CI1715)/CI1722,0)</f>
        <v>60</v>
      </c>
      <c r="CJ1723" s="76" cm="1">
        <f t="array" aca="1" ref="CJ1723" ca="1">ROUNDUP(INDIRECT(CJ1715)/CJ1722,0)</f>
        <v>60</v>
      </c>
      <c r="CK1723" s="76" cm="1">
        <f t="array" aca="1" ref="CK1723" ca="1">ROUNDUP(INDIRECT(CK1715)/CK1722,0)</f>
        <v>60</v>
      </c>
      <c r="CL1723" s="76" cm="1">
        <f t="array" aca="1" ref="CL1723" ca="1">ROUNDUP(INDIRECT(CL1715)/CL1722,0)</f>
        <v>60</v>
      </c>
      <c r="CM1723" s="76" t="e" cm="1">
        <f t="array" aca="1" ref="CM1723" ca="1">ROUNDUP(INDIRECT(CM1715)/CM1722,0)</f>
        <v>#REF!</v>
      </c>
      <c r="CN1723" s="76" t="e" cm="1">
        <f t="array" aca="1" ref="CN1723" ca="1">ROUNDUP(INDIRECT(CN1715)/CN1722,0)</f>
        <v>#REF!</v>
      </c>
      <c r="CO1723" s="76" t="e" cm="1">
        <f t="array" aca="1" ref="CO1723" ca="1">ROUNDUP(INDIRECT(CO1715)/CO1722,0)</f>
        <v>#N/A</v>
      </c>
      <c r="CP1723" s="76" t="e" cm="1">
        <f t="array" aca="1" ref="CP1723" ca="1">ROUNDUP(INDIRECT(CP1715)/CP1722,0)</f>
        <v>#N/A</v>
      </c>
      <c r="CQ1723" s="76" t="e" cm="1">
        <f t="array" aca="1" ref="CQ1723" ca="1">ROUNDUP(INDIRECT(CQ1715)/CQ1722,0)</f>
        <v>#N/A</v>
      </c>
      <c r="CR1723" s="76" t="e" cm="1">
        <f t="array" aca="1" ref="CR1723" ca="1">ROUNDUP(INDIRECT(CR1715)/CR1722,0)</f>
        <v>#N/A</v>
      </c>
      <c r="CS1723" s="76" t="e" cm="1">
        <f t="array" aca="1" ref="CS1723" ca="1">ROUNDUP(INDIRECT(CS1715)/CS1722,0)</f>
        <v>#N/A</v>
      </c>
      <c r="CT1723" s="76" t="e" cm="1">
        <f t="array" aca="1" ref="CT1723" ca="1">ROUNDUP(INDIRECT(CT1715)/CT1722,0)</f>
        <v>#N/A</v>
      </c>
      <c r="CU1723" s="76" t="e" cm="1">
        <f t="array" aca="1" ref="CU1723" ca="1">ROUNDUP(INDIRECT(CU1715)/CU1722,0)</f>
        <v>#N/A</v>
      </c>
      <c r="CV1723" s="76" t="e" cm="1">
        <f t="array" aca="1" ref="CV1723" ca="1">ROUNDUP(INDIRECT(CV1715)/CV1722,0)</f>
        <v>#N/A</v>
      </c>
      <c r="CW1723" s="76" t="e" cm="1">
        <f t="array" aca="1" ref="CW1723" ca="1">ROUNDUP(INDIRECT(CW1715)/CW1722,0)</f>
        <v>#N/A</v>
      </c>
      <c r="CX1723" s="76" t="e" cm="1">
        <f t="array" aca="1" ref="CX1723" ca="1">ROUNDUP(INDIRECT(CX1715)/CX1722,0)</f>
        <v>#N/A</v>
      </c>
      <c r="CY1723" s="76" t="e" cm="1">
        <f t="array" aca="1" ref="CY1723" ca="1">ROUNDUP(INDIRECT(CY1715)/CY1722,0)</f>
        <v>#N/A</v>
      </c>
      <c r="CZ1723" s="76" t="e" cm="1">
        <f t="array" aca="1" ref="CZ1723" ca="1">ROUNDUP(INDIRECT(CZ1715)/CZ1722,0)</f>
        <v>#N/A</v>
      </c>
      <c r="DA1723" s="76" t="e" cm="1">
        <f t="array" aca="1" ref="DA1723" ca="1">ROUNDUP(INDIRECT(DA1715)/DA1722,0)</f>
        <v>#N/A</v>
      </c>
      <c r="DB1723" s="76" t="e" cm="1">
        <f t="array" aca="1" ref="DB1723" ca="1">ROUNDUP(INDIRECT(DB1715)/DB1722,0)</f>
        <v>#N/A</v>
      </c>
      <c r="DC1723" s="76" t="e" cm="1">
        <f t="array" aca="1" ref="DC1723" ca="1">ROUNDUP(INDIRECT(DC1715)/DC1722,0)</f>
        <v>#N/A</v>
      </c>
      <c r="DD1723" s="76" t="e" cm="1">
        <f t="array" aca="1" ref="DD1723" ca="1">ROUNDUP(INDIRECT(DD1715)/DD1722,0)</f>
        <v>#N/A</v>
      </c>
      <c r="DE1723" s="76" t="e" cm="1">
        <f t="array" aca="1" ref="DE1723" ca="1">ROUNDUP(INDIRECT(DE1715)/DE1722,0)</f>
        <v>#N/A</v>
      </c>
      <c r="DF1723" s="76" t="e" cm="1">
        <f t="array" aca="1" ref="DF1723" ca="1">ROUNDUP(INDIRECT(DF1715)/DF1722,0)</f>
        <v>#N/A</v>
      </c>
      <c r="DG1723" s="76" t="e" cm="1">
        <f t="array" aca="1" ref="DG1723" ca="1">ROUNDUP(INDIRECT(DG1715)/DG1722,0)</f>
        <v>#N/A</v>
      </c>
      <c r="DH1723" s="76" t="e" cm="1">
        <f t="array" aca="1" ref="DH1723" ca="1">ROUNDUP(INDIRECT(DH1715)/DH1722,0)</f>
        <v>#N/A</v>
      </c>
      <c r="DI1723" s="76" t="e" cm="1">
        <f t="array" aca="1" ref="DI1723" ca="1">ROUNDUP(INDIRECT(DI1715)/DI1722,0)</f>
        <v>#N/A</v>
      </c>
      <c r="DJ1723" s="76" t="e" cm="1">
        <f t="array" aca="1" ref="DJ1723" ca="1">ROUNDUP(INDIRECT(DJ1715)/DJ1722,0)</f>
        <v>#N/A</v>
      </c>
      <c r="DK1723" s="76" t="e" cm="1">
        <f t="array" aca="1" ref="DK1723" ca="1">ROUNDUP(INDIRECT(DK1715)/DK1722,0)</f>
        <v>#N/A</v>
      </c>
      <c r="DL1723" s="76" t="e" cm="1">
        <f t="array" aca="1" ref="DL1723" ca="1">ROUNDUP(INDIRECT(DL1715)/DL1722,0)</f>
        <v>#N/A</v>
      </c>
    </row>
    <row r="1724" spans="1:116" x14ac:dyDescent="0.4">
      <c r="B1724" t="str">
        <f>E1724</f>
        <v>1724 DCHC-S</v>
      </c>
      <c r="D1724" t="s">
        <v>763</v>
      </c>
      <c r="E1724" s="8" t="str">
        <f t="shared" si="2393"/>
        <v>1724 DCHC-S</v>
      </c>
      <c r="G1724" s="145" t="s">
        <v>185</v>
      </c>
      <c r="H1724" s="12"/>
      <c r="I1724" s="60"/>
      <c r="J1724" s="60"/>
      <c r="K1724" s="18">
        <v>50000</v>
      </c>
      <c r="L1724" s="18">
        <v>50000</v>
      </c>
      <c r="M1724" s="18">
        <v>50000</v>
      </c>
      <c r="N1724" s="18">
        <v>50000</v>
      </c>
      <c r="O1724" s="18">
        <v>50000</v>
      </c>
      <c r="P1724" s="18">
        <v>50000</v>
      </c>
      <c r="R1724" s="19"/>
      <c r="S1724" s="147" cm="1">
        <f t="array" ref="S1724">INDEX($K:$P,ROW(),MATCH(S$3,$K$2:$P$2,0))/12</f>
        <v>4166.666666666667</v>
      </c>
      <c r="T1724" s="147" cm="1">
        <f t="array" ref="T1724">INDEX($K:$P,ROW(),MATCH(T$3,$K$2:$P$2,0))/12</f>
        <v>4166.666666666667</v>
      </c>
      <c r="U1724" s="147" cm="1">
        <f t="array" ref="U1724">INDEX($K:$P,ROW(),MATCH(U$3,$K$2:$P$2,0))/12</f>
        <v>4166.666666666667</v>
      </c>
      <c r="V1724" s="147" cm="1">
        <f t="array" ref="V1724">INDEX($K:$P,ROW(),MATCH(V$3,$K$2:$P$2,0))/12</f>
        <v>4166.666666666667</v>
      </c>
      <c r="W1724" s="147" cm="1">
        <f t="array" ref="W1724">INDEX($K:$P,ROW(),MATCH(W$3,$K$2:$P$2,0))/12</f>
        <v>4166.666666666667</v>
      </c>
      <c r="X1724" s="147" cm="1">
        <f t="array" ref="X1724">INDEX($K:$P,ROW(),MATCH(X$3,$K$2:$P$2,0))/12</f>
        <v>4166.666666666667</v>
      </c>
      <c r="Y1724" s="147" cm="1">
        <f t="array" ref="Y1724">INDEX($K:$P,ROW(),MATCH(Y$3,$K$2:$P$2,0))/12</f>
        <v>4166.666666666667</v>
      </c>
      <c r="Z1724" s="147" cm="1">
        <f t="array" ref="Z1724">INDEX($K:$P,ROW(),MATCH(Z$3,$K$2:$P$2,0))/12</f>
        <v>4166.666666666667</v>
      </c>
      <c r="AA1724" s="147" cm="1">
        <f t="array" ref="AA1724">INDEX($K:$P,ROW(),MATCH(AA$3,$K$2:$P$2,0))/12</f>
        <v>4166.666666666667</v>
      </c>
      <c r="AB1724" s="147" cm="1">
        <f t="array" ref="AB1724">INDEX($K:$P,ROW(),MATCH(AB$3,$K$2:$P$2,0))/12</f>
        <v>4166.666666666667</v>
      </c>
      <c r="AC1724" s="147" cm="1">
        <f t="array" ref="AC1724">INDEX($K:$P,ROW(),MATCH(AC$3,$K$2:$P$2,0))/12</f>
        <v>4166.666666666667</v>
      </c>
      <c r="AD1724" s="147" cm="1">
        <f t="array" ref="AD1724">INDEX($K:$P,ROW(),MATCH(AD$3,$K$2:$P$2,0))/12</f>
        <v>4166.666666666667</v>
      </c>
      <c r="AE1724" s="147" cm="1">
        <f t="array" ref="AE1724">INDEX($K:$P,ROW(),MATCH(AE$3,$K$2:$P$2,0))/12</f>
        <v>4166.666666666667</v>
      </c>
      <c r="AF1724" s="147" cm="1">
        <f t="array" ref="AF1724">INDEX($K:$P,ROW(),MATCH(AF$3,$K$2:$P$2,0))/12</f>
        <v>4166.666666666667</v>
      </c>
      <c r="AG1724" s="147" cm="1">
        <f t="array" ref="AG1724">INDEX($K:$P,ROW(),MATCH(AG$3,$K$2:$P$2,0))/12</f>
        <v>4166.666666666667</v>
      </c>
      <c r="AH1724" s="147" cm="1">
        <f t="array" ref="AH1724">INDEX($K:$P,ROW(),MATCH(AH$3,$K$2:$P$2,0))/12</f>
        <v>4166.666666666667</v>
      </c>
      <c r="AI1724" s="147" cm="1">
        <f t="array" ref="AI1724">INDEX($K:$P,ROW(),MATCH(AI$3,$K$2:$P$2,0))/12</f>
        <v>4166.666666666667</v>
      </c>
      <c r="AJ1724" s="147" cm="1">
        <f t="array" ref="AJ1724">INDEX($K:$P,ROW(),MATCH(AJ$3,$K$2:$P$2,0))/12</f>
        <v>4166.666666666667</v>
      </c>
      <c r="AK1724" s="147" cm="1">
        <f t="array" ref="AK1724">INDEX($K:$P,ROW(),MATCH(AK$3,$K$2:$P$2,0))/12</f>
        <v>4166.666666666667</v>
      </c>
      <c r="AL1724" s="147" cm="1">
        <f t="array" ref="AL1724">INDEX($K:$P,ROW(),MATCH(AL$3,$K$2:$P$2,0))/12</f>
        <v>4166.666666666667</v>
      </c>
      <c r="AM1724" s="147" cm="1">
        <f t="array" ref="AM1724">INDEX($K:$P,ROW(),MATCH(AM$3,$K$2:$P$2,0))/12</f>
        <v>4166.666666666667</v>
      </c>
      <c r="AN1724" s="147" cm="1">
        <f t="array" ref="AN1724">INDEX($K:$P,ROW(),MATCH(AN$3,$K$2:$P$2,0))/12</f>
        <v>4166.666666666667</v>
      </c>
      <c r="AO1724" s="147" cm="1">
        <f t="array" ref="AO1724">INDEX($K:$P,ROW(),MATCH(AO$3,$K$2:$P$2,0))/12</f>
        <v>4166.666666666667</v>
      </c>
      <c r="AP1724" s="147" cm="1">
        <f t="array" ref="AP1724">INDEX($K:$P,ROW(),MATCH(AP$3,$K$2:$P$2,0))/12</f>
        <v>4166.666666666667</v>
      </c>
      <c r="AQ1724" s="147" cm="1">
        <f t="array" ref="AQ1724">INDEX($K:$P,ROW(),MATCH(AQ$3,$K$2:$P$2,0))/12</f>
        <v>4166.666666666667</v>
      </c>
      <c r="AR1724" s="147" cm="1">
        <f t="array" ref="AR1724">INDEX($K:$P,ROW(),MATCH(AR$3,$K$2:$P$2,0))/12</f>
        <v>4166.666666666667</v>
      </c>
      <c r="AS1724" s="147" cm="1">
        <f t="array" ref="AS1724">INDEX($K:$P,ROW(),MATCH(AS$3,$K$2:$P$2,0))/12</f>
        <v>4166.666666666667</v>
      </c>
      <c r="AT1724" s="147" cm="1">
        <f t="array" ref="AT1724">INDEX($K:$P,ROW(),MATCH(AT$3,$K$2:$P$2,0))/12</f>
        <v>4166.666666666667</v>
      </c>
      <c r="AU1724" s="147" cm="1">
        <f t="array" ref="AU1724">INDEX($K:$P,ROW(),MATCH(AU$3,$K$2:$P$2,0))/12</f>
        <v>4166.666666666667</v>
      </c>
      <c r="AV1724" s="147" cm="1">
        <f t="array" ref="AV1724">INDEX($K:$P,ROW(),MATCH(AV$3,$K$2:$P$2,0))/12</f>
        <v>4166.666666666667</v>
      </c>
      <c r="AW1724" s="147" cm="1">
        <f t="array" ref="AW1724">INDEX($K:$P,ROW(),MATCH(AW$3,$K$2:$P$2,0))/12</f>
        <v>4166.666666666667</v>
      </c>
      <c r="AX1724" s="147" cm="1">
        <f t="array" ref="AX1724">INDEX($K:$P,ROW(),MATCH(AX$3,$K$2:$P$2,0))/12</f>
        <v>4166.666666666667</v>
      </c>
      <c r="AY1724" s="147" cm="1">
        <f t="array" ref="AY1724">INDEX($K:$P,ROW(),MATCH(AY$3,$K$2:$P$2,0))/12</f>
        <v>4166.666666666667</v>
      </c>
      <c r="AZ1724" s="147" cm="1">
        <f t="array" ref="AZ1724">INDEX($K:$P,ROW(),MATCH(AZ$3,$K$2:$P$2,0))/12</f>
        <v>4166.666666666667</v>
      </c>
      <c r="BA1724" s="147" cm="1">
        <f t="array" ref="BA1724">INDEX($K:$P,ROW(),MATCH(BA$3,$K$2:$P$2,0))/12</f>
        <v>4166.666666666667</v>
      </c>
      <c r="BB1724" s="147" cm="1">
        <f t="array" ref="BB1724">INDEX($K:$P,ROW(),MATCH(BB$3,$K$2:$P$2,0))/12</f>
        <v>4166.666666666667</v>
      </c>
      <c r="BC1724" s="147" cm="1">
        <f t="array" ref="BC1724">INDEX($K:$P,ROW(),MATCH(BC$3,$K$2:$P$2,0))/12</f>
        <v>4166.666666666667</v>
      </c>
      <c r="BD1724" s="147" cm="1">
        <f t="array" ref="BD1724">INDEX($K:$P,ROW(),MATCH(BD$3,$K$2:$P$2,0))/12</f>
        <v>4166.666666666667</v>
      </c>
      <c r="BE1724" s="147" cm="1">
        <f t="array" ref="BE1724">INDEX($K:$P,ROW(),MATCH(BE$3,$K$2:$P$2,0))/12</f>
        <v>4166.666666666667</v>
      </c>
      <c r="BF1724" s="147" cm="1">
        <f t="array" ref="BF1724">INDEX($K:$P,ROW(),MATCH(BF$3,$K$2:$P$2,0))/12</f>
        <v>4166.666666666667</v>
      </c>
      <c r="BG1724" s="147" cm="1">
        <f t="array" ref="BG1724">INDEX($K:$P,ROW(),MATCH(BG$3,$K$2:$P$2,0))/12</f>
        <v>4166.666666666667</v>
      </c>
      <c r="BH1724" s="147" cm="1">
        <f t="array" ref="BH1724">INDEX($K:$P,ROW(),MATCH(BH$3,$K$2:$P$2,0))/12</f>
        <v>4166.666666666667</v>
      </c>
      <c r="BI1724" s="147" cm="1">
        <f t="array" ref="BI1724">INDEX($K:$P,ROW(),MATCH(BI$3,$K$2:$P$2,0))/12</f>
        <v>4166.666666666667</v>
      </c>
      <c r="BJ1724" s="147" cm="1">
        <f t="array" ref="BJ1724">INDEX($K:$P,ROW(),MATCH(BJ$3,$K$2:$P$2,0))/12</f>
        <v>4166.666666666667</v>
      </c>
      <c r="BK1724" s="147" cm="1">
        <f t="array" ref="BK1724">INDEX($K:$P,ROW(),MATCH(BK$3,$K$2:$P$2,0))/12</f>
        <v>4166.666666666667</v>
      </c>
      <c r="BL1724" s="147" cm="1">
        <f t="array" ref="BL1724">INDEX($K:$P,ROW(),MATCH(BL$3,$K$2:$P$2,0))/12</f>
        <v>4166.666666666667</v>
      </c>
      <c r="BM1724" s="147" cm="1">
        <f t="array" ref="BM1724">INDEX($K:$P,ROW(),MATCH(BM$3,$K$2:$P$2,0))/12</f>
        <v>4166.666666666667</v>
      </c>
      <c r="BN1724" s="147" cm="1">
        <f t="array" ref="BN1724">INDEX($K:$P,ROW(),MATCH(BN$3,$K$2:$P$2,0))/12</f>
        <v>4166.666666666667</v>
      </c>
      <c r="BO1724" s="147" cm="1">
        <f t="array" ref="BO1724">INDEX($K:$P,ROW(),MATCH(BO$3,$K$2:$P$2,0))/12</f>
        <v>4166.666666666667</v>
      </c>
      <c r="BP1724" s="147" cm="1">
        <f t="array" ref="BP1724">INDEX($K:$P,ROW(),MATCH(BP$3,$K$2:$P$2,0))/12</f>
        <v>4166.666666666667</v>
      </c>
      <c r="BQ1724" s="147" cm="1">
        <f t="array" ref="BQ1724">INDEX($K:$P,ROW(),MATCH(BQ$3,$K$2:$P$2,0))/12</f>
        <v>4166.666666666667</v>
      </c>
      <c r="BR1724" s="147" cm="1">
        <f t="array" ref="BR1724">INDEX($K:$P,ROW(),MATCH(BR$3,$K$2:$P$2,0))/12</f>
        <v>4166.666666666667</v>
      </c>
      <c r="BS1724" s="147" cm="1">
        <f t="array" ref="BS1724">INDEX($K:$P,ROW(),MATCH(BS$3,$K$2:$P$2,0))/12</f>
        <v>4166.666666666667</v>
      </c>
      <c r="BT1724" s="147" cm="1">
        <f t="array" ref="BT1724">INDEX($K:$P,ROW(),MATCH(BT$3,$K$2:$P$2,0))/12</f>
        <v>4166.666666666667</v>
      </c>
      <c r="BU1724" s="147" cm="1">
        <f t="array" ref="BU1724">INDEX($K:$P,ROW(),MATCH(BU$3,$K$2:$P$2,0))/12</f>
        <v>4166.666666666667</v>
      </c>
      <c r="BV1724" s="147" cm="1">
        <f t="array" ref="BV1724">INDEX($K:$P,ROW(),MATCH(BV$3,$K$2:$P$2,0))/12</f>
        <v>4166.666666666667</v>
      </c>
      <c r="BW1724" s="147" cm="1">
        <f t="array" ref="BW1724">INDEX($K:$P,ROW(),MATCH(BW$3,$K$2:$P$2,0))/12</f>
        <v>4166.666666666667</v>
      </c>
      <c r="BX1724" s="147" cm="1">
        <f t="array" ref="BX1724">INDEX($K:$P,ROW(),MATCH(BX$3,$K$2:$P$2,0))/12</f>
        <v>4166.666666666667</v>
      </c>
      <c r="BY1724" s="147" cm="1">
        <f t="array" ref="BY1724">INDEX($K:$P,ROW(),MATCH(BY$3,$K$2:$P$2,0))/12</f>
        <v>4166.666666666667</v>
      </c>
      <c r="BZ1724" s="147" cm="1">
        <f t="array" ref="BZ1724">INDEX($K:$P,ROW(),MATCH(BZ$3,$K$2:$P$2,0))/12</f>
        <v>4166.666666666667</v>
      </c>
      <c r="CA1724" s="147" cm="1">
        <f t="array" ref="CA1724">INDEX($K:$P,ROW(),MATCH(CA$3,$K$2:$P$2,0))/12</f>
        <v>4166.666666666667</v>
      </c>
      <c r="CB1724" s="147" cm="1">
        <f t="array" ref="CB1724">INDEX($K:$P,ROW(),MATCH(CB$3,$K$2:$P$2,0))/12</f>
        <v>4166.666666666667</v>
      </c>
      <c r="CC1724" s="147" cm="1">
        <f t="array" ref="CC1724">INDEX($K:$P,ROW(),MATCH(CC$3,$K$2:$P$2,0))/12</f>
        <v>4166.666666666667</v>
      </c>
      <c r="CD1724" s="147" cm="1">
        <f t="array" ref="CD1724">INDEX($K:$P,ROW(),MATCH(CD$3,$K$2:$P$2,0))/12</f>
        <v>4166.666666666667</v>
      </c>
      <c r="CE1724" s="147" cm="1">
        <f t="array" ref="CE1724">INDEX($K:$P,ROW(),MATCH(CE$3,$K$2:$P$2,0))/12</f>
        <v>4166.666666666667</v>
      </c>
      <c r="CF1724" s="147" cm="1">
        <f t="array" ref="CF1724">INDEX($K:$P,ROW(),MATCH(CF$3,$K$2:$P$2,0))/12</f>
        <v>4166.666666666667</v>
      </c>
      <c r="CG1724" s="147" cm="1">
        <f t="array" ref="CG1724">INDEX($K:$P,ROW(),MATCH(CG$3,$K$2:$P$2,0))/12</f>
        <v>4166.666666666667</v>
      </c>
      <c r="CH1724" s="147" cm="1">
        <f t="array" ref="CH1724">INDEX($K:$P,ROW(),MATCH(CH$3,$K$2:$P$2,0))/12</f>
        <v>4166.666666666667</v>
      </c>
      <c r="CI1724" s="147" cm="1">
        <f t="array" ref="CI1724">INDEX($K:$P,ROW(),MATCH(CI$3,$K$2:$P$2,0))/12</f>
        <v>4166.666666666667</v>
      </c>
      <c r="CJ1724" s="147" cm="1">
        <f t="array" ref="CJ1724">INDEX($K:$P,ROW(),MATCH(CJ$3,$K$2:$P$2,0))/12</f>
        <v>4166.666666666667</v>
      </c>
      <c r="CK1724" s="147" cm="1">
        <f t="array" ref="CK1724">INDEX($K:$P,ROW(),MATCH(CK$3,$K$2:$P$2,0))/12</f>
        <v>4166.666666666667</v>
      </c>
      <c r="CL1724" s="147" cm="1">
        <f t="array" ref="CL1724">INDEX($K:$P,ROW(),MATCH(CL$3,$K$2:$P$2,0))/12</f>
        <v>4166.666666666667</v>
      </c>
      <c r="CN1724" s="60"/>
      <c r="CO1724" s="147" t="e" cm="1">
        <f t="array" ref="CO1724">INDEX($K:$P,ROW(),MATCH(CO$3,$K$2:$P$2,0))/CO$5</f>
        <v>#N/A</v>
      </c>
      <c r="CP1724" s="147" t="e" cm="1">
        <f t="array" ref="CP1724">INDEX($K:$P,ROW(),MATCH(CP$3,$K$2:$P$2,0))/CP$5</f>
        <v>#N/A</v>
      </c>
      <c r="CQ1724" s="147" t="e" cm="1">
        <f t="array" ref="CQ1724">INDEX($K:$P,ROW(),MATCH(CQ$3,$K$2:$P$2,0))/CQ$5</f>
        <v>#N/A</v>
      </c>
      <c r="CR1724" s="147" t="e" cm="1">
        <f t="array" ref="CR1724">INDEX($K:$P,ROW(),MATCH(CR$3,$K$2:$P$2,0))/CR$5</f>
        <v>#N/A</v>
      </c>
      <c r="CS1724" s="147" t="e" cm="1">
        <f t="array" ref="CS1724">INDEX($K:$P,ROW(),MATCH(CS$3,$K$2:$P$2,0))/CS$5</f>
        <v>#N/A</v>
      </c>
      <c r="CT1724" s="147" t="e" cm="1">
        <f t="array" ref="CT1724">INDEX($K:$P,ROW(),MATCH(CT$3,$K$2:$P$2,0))/CT$5</f>
        <v>#N/A</v>
      </c>
      <c r="CU1724" s="147" t="e" cm="1">
        <f t="array" ref="CU1724">INDEX($K:$P,ROW(),MATCH(CU$3,$K$2:$P$2,0))/CU$5</f>
        <v>#N/A</v>
      </c>
      <c r="CV1724" s="147" t="e" cm="1">
        <f t="array" ref="CV1724">INDEX($K:$P,ROW(),MATCH(CV$3,$K$2:$P$2,0))/CV$5</f>
        <v>#N/A</v>
      </c>
      <c r="CW1724" s="147" t="e" cm="1">
        <f t="array" ref="CW1724">INDEX($K:$P,ROW(),MATCH(CW$3,$K$2:$P$2,0))/CW$5</f>
        <v>#N/A</v>
      </c>
      <c r="CX1724" s="147" t="e" cm="1">
        <f t="array" ref="CX1724">INDEX($K:$P,ROW(),MATCH(CX$3,$K$2:$P$2,0))/CX$5</f>
        <v>#N/A</v>
      </c>
      <c r="CY1724" s="147" t="e" cm="1">
        <f t="array" ref="CY1724">INDEX($K:$P,ROW(),MATCH(CY$3,$K$2:$P$2,0))/CL$5</f>
        <v>#N/A</v>
      </c>
      <c r="CZ1724" s="147" t="e" cm="1">
        <f t="array" ref="CZ1724">INDEX($K:$P,ROW(),MATCH(CZ$3,$K$2:$P$2,0))/CZ$5</f>
        <v>#N/A</v>
      </c>
      <c r="DA1724" s="147" t="e" cm="1">
        <f t="array" ref="DA1724">INDEX($K:$P,ROW(),MATCH(DA$3,$K$2:$P$2,0))/DA$5</f>
        <v>#N/A</v>
      </c>
      <c r="DB1724" s="147" t="e" cm="1">
        <f t="array" ref="DB1724">INDEX($K:$P,ROW(),MATCH(DB$3,$K$2:$P$2,0))/DB$5</f>
        <v>#N/A</v>
      </c>
      <c r="DC1724" s="147" t="e" cm="1">
        <f t="array" ref="DC1724">INDEX($K:$P,ROW(),MATCH(DC$3,$K$2:$P$2,0))/DC$5</f>
        <v>#N/A</v>
      </c>
      <c r="DD1724" s="147" t="e" cm="1">
        <f t="array" ref="DD1724">INDEX($K:$P,ROW(),MATCH(DD$3,$K$2:$P$2,0))/DD$5</f>
        <v>#N/A</v>
      </c>
      <c r="DE1724" s="147" t="e" cm="1">
        <f t="array" ref="DE1724">INDEX($K:$P,ROW(),MATCH(DE$3,$K$2:$P$2,0))/DE$5</f>
        <v>#N/A</v>
      </c>
      <c r="DF1724" s="147" t="e" cm="1">
        <f t="array" ref="DF1724">INDEX($K:$P,ROW(),MATCH(DF$3,$K$2:$P$2,0))/DF$5</f>
        <v>#N/A</v>
      </c>
      <c r="DG1724" s="147" t="e" cm="1">
        <f t="array" ref="DG1724">INDEX($K:$P,ROW(),MATCH(DG$3,$K$2:$P$2,0))/DG$5</f>
        <v>#N/A</v>
      </c>
      <c r="DH1724" s="147" t="e" cm="1">
        <f t="array" ref="DH1724">INDEX($K:$P,ROW(),MATCH(DH$3,$K$2:$P$2,0))/DH$5</f>
        <v>#N/A</v>
      </c>
      <c r="DI1724" s="147" t="e" cm="1">
        <f t="array" ref="DI1724">INDEX($K:$P,ROW(),MATCH(DI$3,$K$2:$P$2,0))/DI$5</f>
        <v>#N/A</v>
      </c>
      <c r="DJ1724" s="147" t="e" cm="1">
        <f t="array" ref="DJ1724">INDEX($K:$P,ROW(),MATCH(DJ$3,$K$2:$P$2,0))/DJ$5</f>
        <v>#N/A</v>
      </c>
      <c r="DK1724" s="147" t="e" cm="1">
        <f t="array" ref="DK1724">INDEX($K:$P,ROW(),MATCH(DK$3,$K$2:$P$2,0))/DK$5</f>
        <v>#N/A</v>
      </c>
      <c r="DL1724" s="147" t="e" cm="1">
        <f t="array" ref="DL1724">INDEX($K:$P,ROW(),MATCH(DL$3,$K$2:$P$2,0))/DL$5</f>
        <v>#N/A</v>
      </c>
    </row>
    <row r="1725" spans="1:116" x14ac:dyDescent="0.4">
      <c r="C1725" t="s">
        <v>203</v>
      </c>
      <c r="D1725" t="s">
        <v>763</v>
      </c>
      <c r="E1725" s="8" t="str">
        <f t="shared" si="2393"/>
        <v>1725 DCHC-S</v>
      </c>
      <c r="G1725" s="126" t="str">
        <f>"Expense - "&amp;SUBSTITUTE(G1720,":","")</f>
        <v>Expense - Headcount - volume driven</v>
      </c>
      <c r="H1725" s="27"/>
      <c r="I1725" s="78"/>
      <c r="J1725" s="78"/>
      <c r="K1725" s="63">
        <f t="shared" ref="K1725:P1725" ca="1" si="2395">SUMIF($3:$3,K$2,1725:1725)</f>
        <v>-3000000.0000000005</v>
      </c>
      <c r="L1725" s="63">
        <f t="shared" ca="1" si="2395"/>
        <v>-3000000.0000000005</v>
      </c>
      <c r="M1725" s="63">
        <f t="shared" ca="1" si="2395"/>
        <v>-3000000.0000000005</v>
      </c>
      <c r="N1725" s="63">
        <f t="shared" ca="1" si="2395"/>
        <v>-3000000.0000000005</v>
      </c>
      <c r="O1725" s="63">
        <f t="shared" ca="1" si="2395"/>
        <v>-3000000.0000000005</v>
      </c>
      <c r="P1725" s="63">
        <f t="shared" ca="1" si="2395"/>
        <v>-3000000.0000000005</v>
      </c>
      <c r="R1725" s="33"/>
      <c r="S1725" s="148">
        <f t="shared" ref="S1725:AX1725" ca="1" si="2396">-S1724*S1723</f>
        <v>-250000.00000000003</v>
      </c>
      <c r="T1725" s="148">
        <f t="shared" ca="1" si="2396"/>
        <v>-250000.00000000003</v>
      </c>
      <c r="U1725" s="148">
        <f t="shared" ca="1" si="2396"/>
        <v>-250000.00000000003</v>
      </c>
      <c r="V1725" s="148">
        <f t="shared" ca="1" si="2396"/>
        <v>-250000.00000000003</v>
      </c>
      <c r="W1725" s="148">
        <f t="shared" ca="1" si="2396"/>
        <v>-250000.00000000003</v>
      </c>
      <c r="X1725" s="148">
        <f t="shared" ca="1" si="2396"/>
        <v>-250000.00000000003</v>
      </c>
      <c r="Y1725" s="148">
        <f t="shared" ca="1" si="2396"/>
        <v>-250000.00000000003</v>
      </c>
      <c r="Z1725" s="148">
        <f t="shared" ca="1" si="2396"/>
        <v>-250000.00000000003</v>
      </c>
      <c r="AA1725" s="148">
        <f t="shared" ca="1" si="2396"/>
        <v>-250000.00000000003</v>
      </c>
      <c r="AB1725" s="148">
        <f t="shared" ca="1" si="2396"/>
        <v>-250000.00000000003</v>
      </c>
      <c r="AC1725" s="148">
        <f t="shared" ca="1" si="2396"/>
        <v>-250000.00000000003</v>
      </c>
      <c r="AD1725" s="148">
        <f t="shared" ca="1" si="2396"/>
        <v>-250000.00000000003</v>
      </c>
      <c r="AE1725" s="148">
        <f t="shared" ca="1" si="2396"/>
        <v>-250000.00000000003</v>
      </c>
      <c r="AF1725" s="148">
        <f t="shared" ca="1" si="2396"/>
        <v>-250000.00000000003</v>
      </c>
      <c r="AG1725" s="148">
        <f t="shared" ca="1" si="2396"/>
        <v>-250000.00000000003</v>
      </c>
      <c r="AH1725" s="148">
        <f t="shared" ca="1" si="2396"/>
        <v>-250000.00000000003</v>
      </c>
      <c r="AI1725" s="148">
        <f t="shared" ca="1" si="2396"/>
        <v>-250000.00000000003</v>
      </c>
      <c r="AJ1725" s="148">
        <f t="shared" ca="1" si="2396"/>
        <v>-250000.00000000003</v>
      </c>
      <c r="AK1725" s="148">
        <f t="shared" ca="1" si="2396"/>
        <v>-250000.00000000003</v>
      </c>
      <c r="AL1725" s="148">
        <f t="shared" ca="1" si="2396"/>
        <v>-250000.00000000003</v>
      </c>
      <c r="AM1725" s="148">
        <f t="shared" ca="1" si="2396"/>
        <v>-250000.00000000003</v>
      </c>
      <c r="AN1725" s="148">
        <f t="shared" ca="1" si="2396"/>
        <v>-250000.00000000003</v>
      </c>
      <c r="AO1725" s="148">
        <f t="shared" ca="1" si="2396"/>
        <v>-250000.00000000003</v>
      </c>
      <c r="AP1725" s="148">
        <f t="shared" ca="1" si="2396"/>
        <v>-250000.00000000003</v>
      </c>
      <c r="AQ1725" s="148">
        <f t="shared" ca="1" si="2396"/>
        <v>-250000.00000000003</v>
      </c>
      <c r="AR1725" s="148">
        <f t="shared" ca="1" si="2396"/>
        <v>-250000.00000000003</v>
      </c>
      <c r="AS1725" s="148">
        <f t="shared" ca="1" si="2396"/>
        <v>-250000.00000000003</v>
      </c>
      <c r="AT1725" s="148">
        <f t="shared" ca="1" si="2396"/>
        <v>-250000.00000000003</v>
      </c>
      <c r="AU1725" s="148">
        <f t="shared" ca="1" si="2396"/>
        <v>-250000.00000000003</v>
      </c>
      <c r="AV1725" s="148">
        <f t="shared" ca="1" si="2396"/>
        <v>-250000.00000000003</v>
      </c>
      <c r="AW1725" s="148">
        <f t="shared" ca="1" si="2396"/>
        <v>-250000.00000000003</v>
      </c>
      <c r="AX1725" s="148">
        <f t="shared" ca="1" si="2396"/>
        <v>-250000.00000000003</v>
      </c>
      <c r="AY1725" s="148">
        <f t="shared" ref="AY1725:CD1725" ca="1" si="2397">-AY1724*AY1723</f>
        <v>-250000.00000000003</v>
      </c>
      <c r="AZ1725" s="148">
        <f t="shared" ca="1" si="2397"/>
        <v>-250000.00000000003</v>
      </c>
      <c r="BA1725" s="148">
        <f t="shared" ca="1" si="2397"/>
        <v>-250000.00000000003</v>
      </c>
      <c r="BB1725" s="148">
        <f t="shared" ca="1" si="2397"/>
        <v>-250000.00000000003</v>
      </c>
      <c r="BC1725" s="148">
        <f t="shared" ca="1" si="2397"/>
        <v>-250000.00000000003</v>
      </c>
      <c r="BD1725" s="148">
        <f t="shared" ca="1" si="2397"/>
        <v>-250000.00000000003</v>
      </c>
      <c r="BE1725" s="148">
        <f t="shared" ca="1" si="2397"/>
        <v>-250000.00000000003</v>
      </c>
      <c r="BF1725" s="148">
        <f t="shared" ca="1" si="2397"/>
        <v>-250000.00000000003</v>
      </c>
      <c r="BG1725" s="148">
        <f t="shared" ca="1" si="2397"/>
        <v>-250000.00000000003</v>
      </c>
      <c r="BH1725" s="148">
        <f t="shared" ca="1" si="2397"/>
        <v>-250000.00000000003</v>
      </c>
      <c r="BI1725" s="148">
        <f t="shared" ca="1" si="2397"/>
        <v>-250000.00000000003</v>
      </c>
      <c r="BJ1725" s="148">
        <f t="shared" ca="1" si="2397"/>
        <v>-250000.00000000003</v>
      </c>
      <c r="BK1725" s="148">
        <f t="shared" ca="1" si="2397"/>
        <v>-250000.00000000003</v>
      </c>
      <c r="BL1725" s="148">
        <f t="shared" ca="1" si="2397"/>
        <v>-250000.00000000003</v>
      </c>
      <c r="BM1725" s="148">
        <f t="shared" ca="1" si="2397"/>
        <v>-250000.00000000003</v>
      </c>
      <c r="BN1725" s="148">
        <f t="shared" ca="1" si="2397"/>
        <v>-250000.00000000003</v>
      </c>
      <c r="BO1725" s="148">
        <f t="shared" ca="1" si="2397"/>
        <v>-250000.00000000003</v>
      </c>
      <c r="BP1725" s="148">
        <f t="shared" ca="1" si="2397"/>
        <v>-250000.00000000003</v>
      </c>
      <c r="BQ1725" s="148">
        <f t="shared" ca="1" si="2397"/>
        <v>-250000.00000000003</v>
      </c>
      <c r="BR1725" s="148">
        <f t="shared" ca="1" si="2397"/>
        <v>-250000.00000000003</v>
      </c>
      <c r="BS1725" s="148">
        <f t="shared" ca="1" si="2397"/>
        <v>-250000.00000000003</v>
      </c>
      <c r="BT1725" s="148">
        <f t="shared" ca="1" si="2397"/>
        <v>-250000.00000000003</v>
      </c>
      <c r="BU1725" s="148">
        <f t="shared" ca="1" si="2397"/>
        <v>-250000.00000000003</v>
      </c>
      <c r="BV1725" s="148">
        <f t="shared" ca="1" si="2397"/>
        <v>-250000.00000000003</v>
      </c>
      <c r="BW1725" s="148">
        <f t="shared" ca="1" si="2397"/>
        <v>-250000.00000000003</v>
      </c>
      <c r="BX1725" s="148">
        <f t="shared" ca="1" si="2397"/>
        <v>-250000.00000000003</v>
      </c>
      <c r="BY1725" s="148">
        <f t="shared" ca="1" si="2397"/>
        <v>-250000.00000000003</v>
      </c>
      <c r="BZ1725" s="148">
        <f t="shared" ca="1" si="2397"/>
        <v>-250000.00000000003</v>
      </c>
      <c r="CA1725" s="148">
        <f t="shared" ca="1" si="2397"/>
        <v>-250000.00000000003</v>
      </c>
      <c r="CB1725" s="148">
        <f t="shared" ca="1" si="2397"/>
        <v>-250000.00000000003</v>
      </c>
      <c r="CC1725" s="148">
        <f t="shared" ca="1" si="2397"/>
        <v>-250000.00000000003</v>
      </c>
      <c r="CD1725" s="148">
        <f t="shared" ca="1" si="2397"/>
        <v>-250000.00000000003</v>
      </c>
      <c r="CE1725" s="148">
        <f t="shared" ref="CE1725:CL1725" ca="1" si="2398">-CE1724*CE1723</f>
        <v>-250000.00000000003</v>
      </c>
      <c r="CF1725" s="148">
        <f t="shared" ca="1" si="2398"/>
        <v>-250000.00000000003</v>
      </c>
      <c r="CG1725" s="148">
        <f t="shared" ca="1" si="2398"/>
        <v>-250000.00000000003</v>
      </c>
      <c r="CH1725" s="148">
        <f t="shared" ca="1" si="2398"/>
        <v>-250000.00000000003</v>
      </c>
      <c r="CI1725" s="148">
        <f t="shared" ca="1" si="2398"/>
        <v>-250000.00000000003</v>
      </c>
      <c r="CJ1725" s="148">
        <f t="shared" ca="1" si="2398"/>
        <v>-250000.00000000003</v>
      </c>
      <c r="CK1725" s="148">
        <f t="shared" ca="1" si="2398"/>
        <v>-250000.00000000003</v>
      </c>
      <c r="CL1725" s="148">
        <f t="shared" ca="1" si="2398"/>
        <v>-250000.00000000003</v>
      </c>
      <c r="CN1725" s="78"/>
      <c r="CO1725" s="148" t="e">
        <f t="shared" ref="CO1725:DK1725" ca="1" si="2399">-CO1724*CO1723</f>
        <v>#N/A</v>
      </c>
      <c r="CP1725" s="148" t="e">
        <f t="shared" ca="1" si="2399"/>
        <v>#N/A</v>
      </c>
      <c r="CQ1725" s="148" t="e">
        <f t="shared" ca="1" si="2399"/>
        <v>#N/A</v>
      </c>
      <c r="CR1725" s="148" t="e">
        <f t="shared" ca="1" si="2399"/>
        <v>#N/A</v>
      </c>
      <c r="CS1725" s="148" t="e">
        <f t="shared" ca="1" si="2399"/>
        <v>#N/A</v>
      </c>
      <c r="CT1725" s="148" t="e">
        <f t="shared" ca="1" si="2399"/>
        <v>#N/A</v>
      </c>
      <c r="CU1725" s="148" t="e">
        <f t="shared" ca="1" si="2399"/>
        <v>#N/A</v>
      </c>
      <c r="CV1725" s="148" t="e">
        <f t="shared" ca="1" si="2399"/>
        <v>#N/A</v>
      </c>
      <c r="CW1725" s="148" t="e">
        <f t="shared" ca="1" si="2399"/>
        <v>#N/A</v>
      </c>
      <c r="CX1725" s="148" t="e">
        <f t="shared" ca="1" si="2399"/>
        <v>#N/A</v>
      </c>
      <c r="CY1725" s="148" t="e">
        <f t="shared" ca="1" si="2399"/>
        <v>#N/A</v>
      </c>
      <c r="CZ1725" s="148" t="e">
        <f t="shared" ca="1" si="2399"/>
        <v>#N/A</v>
      </c>
      <c r="DA1725" s="148" t="e">
        <f t="shared" ca="1" si="2399"/>
        <v>#N/A</v>
      </c>
      <c r="DB1725" s="148" t="e">
        <f t="shared" ca="1" si="2399"/>
        <v>#N/A</v>
      </c>
      <c r="DC1725" s="148" t="e">
        <f t="shared" ca="1" si="2399"/>
        <v>#N/A</v>
      </c>
      <c r="DD1725" s="148" t="e">
        <f t="shared" ca="1" si="2399"/>
        <v>#N/A</v>
      </c>
      <c r="DE1725" s="148" t="e">
        <f t="shared" ca="1" si="2399"/>
        <v>#N/A</v>
      </c>
      <c r="DF1725" s="148" t="e">
        <f t="shared" ca="1" si="2399"/>
        <v>#N/A</v>
      </c>
      <c r="DG1725" s="148" t="e">
        <f t="shared" ca="1" si="2399"/>
        <v>#N/A</v>
      </c>
      <c r="DH1725" s="148" t="e">
        <f t="shared" ca="1" si="2399"/>
        <v>#N/A</v>
      </c>
      <c r="DI1725" s="148" t="e">
        <f t="shared" ca="1" si="2399"/>
        <v>#N/A</v>
      </c>
      <c r="DJ1725" s="148" t="e">
        <f t="shared" ca="1" si="2399"/>
        <v>#N/A</v>
      </c>
      <c r="DK1725" s="148" t="e">
        <f t="shared" ca="1" si="2399"/>
        <v>#N/A</v>
      </c>
      <c r="DL1725" s="148" t="e">
        <f t="shared" ref="DL1725" ca="1" si="2400">-DL1724*DL1723</f>
        <v>#N/A</v>
      </c>
    </row>
    <row r="1726" spans="1:116" x14ac:dyDescent="0.4">
      <c r="B1726" t="s">
        <v>244</v>
      </c>
      <c r="D1726" t="s">
        <v>763</v>
      </c>
      <c r="E1726" s="8" t="str">
        <f t="shared" si="2393"/>
        <v>1726 DCHC-S</v>
      </c>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1:116" x14ac:dyDescent="0.4">
      <c r="B1727" t="s">
        <v>332</v>
      </c>
      <c r="D1727" t="s">
        <v>763</v>
      </c>
      <c r="E1727" s="8" t="str">
        <f>ROW()&amp;" "&amp;D1727</f>
        <v>1727 DCHC-S</v>
      </c>
      <c r="G1727" s="136" t="str">
        <f>G1713</f>
        <v>primary unit</v>
      </c>
      <c r="H1727" s="27"/>
      <c r="I1727" s="78"/>
      <c r="J1727" s="78"/>
      <c r="K1727" s="33"/>
      <c r="L1727" s="33"/>
      <c r="M1727" s="33"/>
      <c r="N1727" s="33"/>
      <c r="O1727" s="33"/>
      <c r="P1727" s="33"/>
      <c r="R1727" s="33"/>
      <c r="S1727" s="77"/>
      <c r="T1727" s="77"/>
      <c r="U1727" s="77"/>
      <c r="V1727" s="77"/>
      <c r="W1727" s="77"/>
      <c r="X1727" s="77"/>
      <c r="Y1727" s="77"/>
      <c r="Z1727" s="77"/>
      <c r="AA1727" s="77"/>
      <c r="AB1727" s="77"/>
      <c r="AC1727" s="77"/>
      <c r="AD1727" s="77"/>
      <c r="AE1727" s="77"/>
      <c r="AF1727" s="77"/>
      <c r="AG1727" s="77"/>
      <c r="AH1727" s="77"/>
      <c r="AI1727" s="77"/>
      <c r="AJ1727" s="77"/>
      <c r="AK1727" s="77"/>
      <c r="AL1727" s="77"/>
      <c r="AM1727" s="77"/>
      <c r="AN1727" s="77"/>
      <c r="AO1727" s="77"/>
      <c r="AP1727" s="77"/>
      <c r="AQ1727" s="77"/>
      <c r="AR1727" s="77"/>
      <c r="AS1727" s="77"/>
      <c r="AT1727" s="77"/>
      <c r="AU1727" s="77"/>
      <c r="AV1727" s="77"/>
      <c r="AW1727" s="77"/>
      <c r="AX1727" s="77"/>
      <c r="AY1727" s="77"/>
      <c r="AZ1727" s="77"/>
      <c r="BA1727" s="77"/>
      <c r="BB1727" s="77"/>
      <c r="BC1727" s="77"/>
      <c r="BD1727" s="77"/>
      <c r="BE1727" s="77"/>
      <c r="BF1727" s="77"/>
      <c r="BG1727" s="77"/>
      <c r="BH1727" s="77"/>
      <c r="BI1727" s="77"/>
      <c r="BJ1727" s="77"/>
      <c r="BK1727" s="77"/>
      <c r="BL1727" s="77"/>
      <c r="BM1727" s="77"/>
      <c r="BN1727" s="77"/>
      <c r="BO1727" s="77"/>
      <c r="BP1727" s="77"/>
      <c r="BQ1727" s="77"/>
      <c r="BR1727" s="77"/>
      <c r="BS1727" s="77"/>
      <c r="BT1727" s="77"/>
      <c r="BU1727" s="77"/>
      <c r="BV1727" s="77"/>
      <c r="BW1727" s="77"/>
      <c r="BX1727" s="77"/>
      <c r="BY1727" s="77"/>
      <c r="BZ1727" s="77"/>
      <c r="CA1727" s="77"/>
      <c r="CB1727" s="77"/>
      <c r="CC1727" s="77"/>
      <c r="CD1727" s="77"/>
      <c r="CE1727" s="77"/>
      <c r="CF1727" s="77"/>
      <c r="CG1727" s="77"/>
      <c r="CH1727" s="77"/>
      <c r="CI1727" s="77"/>
      <c r="CJ1727" s="77"/>
      <c r="CK1727" s="77"/>
      <c r="CL1727" s="77"/>
      <c r="CN1727" s="78"/>
      <c r="CO1727" s="77"/>
      <c r="CP1727" s="77"/>
      <c r="CQ1727" s="77"/>
      <c r="CR1727" s="77"/>
      <c r="CS1727" s="77"/>
      <c r="CT1727" s="77"/>
      <c r="CU1727" s="77"/>
      <c r="CV1727" s="77"/>
      <c r="CW1727" s="77"/>
      <c r="CX1727" s="77"/>
      <c r="CY1727" s="77"/>
      <c r="CZ1727" s="77"/>
      <c r="DA1727" s="77"/>
      <c r="DB1727" s="77"/>
      <c r="DC1727" s="77"/>
      <c r="DD1727" s="77"/>
      <c r="DE1727" s="77"/>
      <c r="DF1727" s="77"/>
      <c r="DG1727" s="77"/>
      <c r="DH1727" s="77"/>
      <c r="DI1727" s="77"/>
      <c r="DJ1727" s="77"/>
      <c r="DK1727" s="77"/>
      <c r="DL1727" s="77"/>
    </row>
    <row r="1728" spans="1:116" x14ac:dyDescent="0.4">
      <c r="B1728" t="s">
        <v>332</v>
      </c>
      <c r="D1728" t="s">
        <v>763</v>
      </c>
      <c r="E1728" s="8" t="str">
        <f t="shared" si="2393"/>
        <v>1728 DCHC-S</v>
      </c>
      <c r="G1728" s="136" t="str">
        <f t="shared" ref="G1728:G1734" si="2401">G1714</f>
        <v>Primary revenue driver</v>
      </c>
      <c r="H1728" s="27"/>
      <c r="I1728" s="78"/>
      <c r="J1728" s="78"/>
      <c r="K1728" s="33"/>
      <c r="L1728" s="33"/>
      <c r="M1728" s="33"/>
      <c r="N1728" s="33"/>
      <c r="O1728" s="33"/>
      <c r="P1728" s="33"/>
      <c r="R1728" s="33"/>
      <c r="S1728" s="77"/>
      <c r="T1728" s="77"/>
      <c r="U1728" s="77"/>
      <c r="V1728" s="77"/>
      <c r="W1728" s="77"/>
      <c r="X1728" s="77"/>
      <c r="Y1728" s="77"/>
      <c r="Z1728" s="77"/>
      <c r="AA1728" s="77"/>
      <c r="AB1728" s="77"/>
      <c r="AC1728" s="77"/>
      <c r="AD1728" s="77"/>
      <c r="AE1728" s="77"/>
      <c r="AF1728" s="77"/>
      <c r="AG1728" s="77"/>
      <c r="AH1728" s="77"/>
      <c r="AI1728" s="77"/>
      <c r="AJ1728" s="77"/>
      <c r="AK1728" s="77"/>
      <c r="AL1728" s="77"/>
      <c r="AM1728" s="77"/>
      <c r="AN1728" s="77"/>
      <c r="AO1728" s="77"/>
      <c r="AP1728" s="77"/>
      <c r="AQ1728" s="77"/>
      <c r="AR1728" s="77"/>
      <c r="AS1728" s="77"/>
      <c r="AT1728" s="77"/>
      <c r="AU1728" s="77"/>
      <c r="AV1728" s="77"/>
      <c r="AW1728" s="77"/>
      <c r="AX1728" s="77"/>
      <c r="AY1728" s="77"/>
      <c r="AZ1728" s="77"/>
      <c r="BA1728" s="77"/>
      <c r="BB1728" s="77"/>
      <c r="BC1728" s="77"/>
      <c r="BD1728" s="77"/>
      <c r="BE1728" s="77"/>
      <c r="BF1728" s="77"/>
      <c r="BG1728" s="77"/>
      <c r="BH1728" s="77"/>
      <c r="BI1728" s="77"/>
      <c r="BJ1728" s="77"/>
      <c r="BK1728" s="77"/>
      <c r="BL1728" s="77"/>
      <c r="BM1728" s="77"/>
      <c r="BN1728" s="77"/>
      <c r="BO1728" s="77"/>
      <c r="BP1728" s="77"/>
      <c r="BQ1728" s="77"/>
      <c r="BR1728" s="77"/>
      <c r="BS1728" s="77"/>
      <c r="BT1728" s="77"/>
      <c r="BU1728" s="77"/>
      <c r="BV1728" s="77"/>
      <c r="BW1728" s="77"/>
      <c r="BX1728" s="77"/>
      <c r="BY1728" s="77"/>
      <c r="BZ1728" s="77"/>
      <c r="CA1728" s="77"/>
      <c r="CB1728" s="77"/>
      <c r="CC1728" s="77"/>
      <c r="CD1728" s="77"/>
      <c r="CE1728" s="77"/>
      <c r="CF1728" s="77"/>
      <c r="CG1728" s="77"/>
      <c r="CH1728" s="77"/>
      <c r="CI1728" s="77"/>
      <c r="CJ1728" s="77"/>
      <c r="CK1728" s="77"/>
      <c r="CL1728" s="77"/>
      <c r="CN1728" s="78"/>
      <c r="CO1728" s="77"/>
      <c r="CP1728" s="77"/>
      <c r="CQ1728" s="77"/>
      <c r="CR1728" s="77"/>
      <c r="CS1728" s="77"/>
      <c r="CT1728" s="77"/>
      <c r="CU1728" s="77"/>
      <c r="CV1728" s="77"/>
      <c r="CW1728" s="77"/>
      <c r="CX1728" s="77"/>
      <c r="CY1728" s="77"/>
      <c r="CZ1728" s="77"/>
      <c r="DA1728" s="77"/>
      <c r="DB1728" s="77"/>
      <c r="DC1728" s="77"/>
      <c r="DD1728" s="77"/>
      <c r="DE1728" s="77"/>
      <c r="DF1728" s="77"/>
      <c r="DG1728" s="77"/>
      <c r="DH1728" s="77"/>
      <c r="DI1728" s="77"/>
      <c r="DJ1728" s="77"/>
      <c r="DK1728" s="77"/>
      <c r="DL1728" s="77"/>
    </row>
    <row r="1729" spans="1:116" x14ac:dyDescent="0.4">
      <c r="B1729" t="s">
        <v>332</v>
      </c>
      <c r="D1729" t="s">
        <v>763</v>
      </c>
      <c r="E1729" s="8" t="str">
        <f t="shared" si="2393"/>
        <v>1729 DCHC-S</v>
      </c>
      <c r="G1729" s="136" t="str">
        <f t="shared" si="2401"/>
        <v>Primary volume driver</v>
      </c>
      <c r="K1729" s="53"/>
      <c r="L1729" s="53"/>
      <c r="M1729" s="53"/>
      <c r="N1729" s="53"/>
      <c r="O1729" s="53"/>
      <c r="P1729" s="53"/>
      <c r="R1729" s="24"/>
      <c r="S1729" s="80" t="str">
        <f>S1714</f>
        <v>S$16</v>
      </c>
      <c r="T1729" s="80" t="str">
        <f t="shared" ref="T1729:CE1729" si="2402">T1714</f>
        <v>T$16</v>
      </c>
      <c r="U1729" s="80" t="str">
        <f t="shared" si="2402"/>
        <v>U$16</v>
      </c>
      <c r="V1729" s="80" t="str">
        <f t="shared" si="2402"/>
        <v>V$16</v>
      </c>
      <c r="W1729" s="80" t="str">
        <f t="shared" si="2402"/>
        <v>W$16</v>
      </c>
      <c r="X1729" s="80" t="str">
        <f t="shared" si="2402"/>
        <v>X$16</v>
      </c>
      <c r="Y1729" s="80" t="str">
        <f t="shared" si="2402"/>
        <v>Y$16</v>
      </c>
      <c r="Z1729" s="80" t="str">
        <f t="shared" si="2402"/>
        <v>Z$16</v>
      </c>
      <c r="AA1729" s="80" t="str">
        <f t="shared" si="2402"/>
        <v>AA$16</v>
      </c>
      <c r="AB1729" s="80" t="str">
        <f t="shared" si="2402"/>
        <v>AB$16</v>
      </c>
      <c r="AC1729" s="80" t="str">
        <f t="shared" si="2402"/>
        <v>AC$16</v>
      </c>
      <c r="AD1729" s="80" t="str">
        <f t="shared" si="2402"/>
        <v>AD$16</v>
      </c>
      <c r="AE1729" s="80" t="str">
        <f t="shared" si="2402"/>
        <v>AE$16</v>
      </c>
      <c r="AF1729" s="80" t="str">
        <f t="shared" si="2402"/>
        <v>AF$16</v>
      </c>
      <c r="AG1729" s="80" t="str">
        <f t="shared" si="2402"/>
        <v>AG$16</v>
      </c>
      <c r="AH1729" s="80" t="str">
        <f t="shared" si="2402"/>
        <v>AH$16</v>
      </c>
      <c r="AI1729" s="80" t="str">
        <f t="shared" si="2402"/>
        <v>AI$16</v>
      </c>
      <c r="AJ1729" s="80" t="str">
        <f t="shared" si="2402"/>
        <v>AJ$16</v>
      </c>
      <c r="AK1729" s="80" t="str">
        <f t="shared" si="2402"/>
        <v>AK$16</v>
      </c>
      <c r="AL1729" s="80" t="str">
        <f t="shared" si="2402"/>
        <v>AL$16</v>
      </c>
      <c r="AM1729" s="80" t="str">
        <f t="shared" si="2402"/>
        <v>AM$16</v>
      </c>
      <c r="AN1729" s="80" t="str">
        <f t="shared" si="2402"/>
        <v>AN$16</v>
      </c>
      <c r="AO1729" s="80" t="str">
        <f t="shared" si="2402"/>
        <v>AO$16</v>
      </c>
      <c r="AP1729" s="80" t="str">
        <f t="shared" si="2402"/>
        <v>AP$16</v>
      </c>
      <c r="AQ1729" s="80" t="str">
        <f t="shared" si="2402"/>
        <v>AQ$16</v>
      </c>
      <c r="AR1729" s="80" t="str">
        <f t="shared" si="2402"/>
        <v>AR$16</v>
      </c>
      <c r="AS1729" s="80" t="str">
        <f t="shared" si="2402"/>
        <v>AS$16</v>
      </c>
      <c r="AT1729" s="80" t="str">
        <f t="shared" si="2402"/>
        <v>AT$16</v>
      </c>
      <c r="AU1729" s="80" t="str">
        <f t="shared" si="2402"/>
        <v>AU$16</v>
      </c>
      <c r="AV1729" s="80" t="str">
        <f t="shared" si="2402"/>
        <v>AV$16</v>
      </c>
      <c r="AW1729" s="80" t="str">
        <f t="shared" si="2402"/>
        <v>AW$16</v>
      </c>
      <c r="AX1729" s="80" t="str">
        <f t="shared" si="2402"/>
        <v>AX$16</v>
      </c>
      <c r="AY1729" s="80" t="str">
        <f t="shared" si="2402"/>
        <v>AY$16</v>
      </c>
      <c r="AZ1729" s="80" t="str">
        <f t="shared" si="2402"/>
        <v>AZ$16</v>
      </c>
      <c r="BA1729" s="80" t="str">
        <f t="shared" si="2402"/>
        <v>BA$16</v>
      </c>
      <c r="BB1729" s="80" t="str">
        <f t="shared" si="2402"/>
        <v>BB$16</v>
      </c>
      <c r="BC1729" s="80" t="str">
        <f t="shared" si="2402"/>
        <v>BC$16</v>
      </c>
      <c r="BD1729" s="80" t="str">
        <f t="shared" si="2402"/>
        <v>BD$16</v>
      </c>
      <c r="BE1729" s="80" t="str">
        <f t="shared" si="2402"/>
        <v>BE$16</v>
      </c>
      <c r="BF1729" s="80" t="str">
        <f t="shared" si="2402"/>
        <v>BF$16</v>
      </c>
      <c r="BG1729" s="80" t="str">
        <f t="shared" si="2402"/>
        <v>BG$16</v>
      </c>
      <c r="BH1729" s="80" t="str">
        <f t="shared" si="2402"/>
        <v>BH$16</v>
      </c>
      <c r="BI1729" s="80" t="str">
        <f t="shared" si="2402"/>
        <v>BI$16</v>
      </c>
      <c r="BJ1729" s="80" t="str">
        <f t="shared" si="2402"/>
        <v>BJ$16</v>
      </c>
      <c r="BK1729" s="80" t="str">
        <f t="shared" si="2402"/>
        <v>BK$16</v>
      </c>
      <c r="BL1729" s="80" t="str">
        <f t="shared" si="2402"/>
        <v>BL$16</v>
      </c>
      <c r="BM1729" s="80" t="str">
        <f t="shared" si="2402"/>
        <v>BM$16</v>
      </c>
      <c r="BN1729" s="80" t="str">
        <f t="shared" si="2402"/>
        <v>BN$16</v>
      </c>
      <c r="BO1729" s="80" t="str">
        <f t="shared" si="2402"/>
        <v>BO$16</v>
      </c>
      <c r="BP1729" s="80" t="str">
        <f t="shared" si="2402"/>
        <v>BP$16</v>
      </c>
      <c r="BQ1729" s="80" t="str">
        <f t="shared" si="2402"/>
        <v>BQ$16</v>
      </c>
      <c r="BR1729" s="80" t="str">
        <f t="shared" si="2402"/>
        <v>BR$16</v>
      </c>
      <c r="BS1729" s="80" t="str">
        <f t="shared" si="2402"/>
        <v>BS$16</v>
      </c>
      <c r="BT1729" s="80" t="str">
        <f t="shared" si="2402"/>
        <v>BT$16</v>
      </c>
      <c r="BU1729" s="80" t="str">
        <f t="shared" si="2402"/>
        <v>BU$16</v>
      </c>
      <c r="BV1729" s="80" t="str">
        <f t="shared" si="2402"/>
        <v>BV$16</v>
      </c>
      <c r="BW1729" s="80" t="str">
        <f t="shared" si="2402"/>
        <v>BW$16</v>
      </c>
      <c r="BX1729" s="80" t="str">
        <f t="shared" si="2402"/>
        <v>BX$16</v>
      </c>
      <c r="BY1729" s="80" t="str">
        <f t="shared" si="2402"/>
        <v>BY$16</v>
      </c>
      <c r="BZ1729" s="80" t="str">
        <f t="shared" si="2402"/>
        <v>BZ$16</v>
      </c>
      <c r="CA1729" s="80" t="str">
        <f t="shared" si="2402"/>
        <v>CA$16</v>
      </c>
      <c r="CB1729" s="80" t="str">
        <f t="shared" si="2402"/>
        <v>CB$16</v>
      </c>
      <c r="CC1729" s="80" t="str">
        <f t="shared" si="2402"/>
        <v>CC$16</v>
      </c>
      <c r="CD1729" s="80" t="str">
        <f t="shared" si="2402"/>
        <v>CD$16</v>
      </c>
      <c r="CE1729" s="80" t="str">
        <f t="shared" si="2402"/>
        <v>CE$16</v>
      </c>
      <c r="CF1729" s="80" t="str">
        <f t="shared" ref="CF1729:CL1729" si="2403">CF1714</f>
        <v>CF$16</v>
      </c>
      <c r="CG1729" s="80" t="str">
        <f t="shared" si="2403"/>
        <v>CG$16</v>
      </c>
      <c r="CH1729" s="80" t="str">
        <f t="shared" si="2403"/>
        <v>CH$16</v>
      </c>
      <c r="CI1729" s="80" t="str">
        <f t="shared" si="2403"/>
        <v>CI$16</v>
      </c>
      <c r="CJ1729" s="80" t="str">
        <f t="shared" si="2403"/>
        <v>CJ$16</v>
      </c>
      <c r="CK1729" s="80" t="str">
        <f t="shared" si="2403"/>
        <v>CK$16</v>
      </c>
      <c r="CL1729" s="80" t="str">
        <f t="shared" si="2403"/>
        <v>CL$16</v>
      </c>
      <c r="CO1729" s="80" t="str">
        <f t="shared" ref="CO1729:DK1729" si="2404">CO1714</f>
        <v>CO$16</v>
      </c>
      <c r="CP1729" s="80" t="str">
        <f t="shared" si="2404"/>
        <v>CP$16</v>
      </c>
      <c r="CQ1729" s="80" t="str">
        <f t="shared" si="2404"/>
        <v>CQ$16</v>
      </c>
      <c r="CR1729" s="80" t="str">
        <f t="shared" si="2404"/>
        <v>CR$16</v>
      </c>
      <c r="CS1729" s="80" t="str">
        <f t="shared" si="2404"/>
        <v>CS$16</v>
      </c>
      <c r="CT1729" s="80" t="str">
        <f t="shared" si="2404"/>
        <v>CT$16</v>
      </c>
      <c r="CU1729" s="80" t="str">
        <f t="shared" si="2404"/>
        <v>CU$16</v>
      </c>
      <c r="CV1729" s="80" t="str">
        <f t="shared" si="2404"/>
        <v>CV$16</v>
      </c>
      <c r="CW1729" s="80" t="str">
        <f t="shared" si="2404"/>
        <v>CW$16</v>
      </c>
      <c r="CX1729" s="80" t="str">
        <f t="shared" si="2404"/>
        <v>CX$16</v>
      </c>
      <c r="CY1729" s="80" t="str">
        <f t="shared" si="2404"/>
        <v>CY$16</v>
      </c>
      <c r="CZ1729" s="80" t="str">
        <f t="shared" si="2404"/>
        <v>CZ$16</v>
      </c>
      <c r="DA1729" s="80" t="str">
        <f t="shared" si="2404"/>
        <v>DA$16</v>
      </c>
      <c r="DB1729" s="80" t="str">
        <f t="shared" si="2404"/>
        <v>DB$16</v>
      </c>
      <c r="DC1729" s="80" t="str">
        <f t="shared" si="2404"/>
        <v>DC$16</v>
      </c>
      <c r="DD1729" s="80" t="str">
        <f t="shared" si="2404"/>
        <v>DD$16</v>
      </c>
      <c r="DE1729" s="80" t="str">
        <f t="shared" si="2404"/>
        <v>DE$16</v>
      </c>
      <c r="DF1729" s="80" t="str">
        <f t="shared" si="2404"/>
        <v>DF$16</v>
      </c>
      <c r="DG1729" s="80" t="str">
        <f t="shared" si="2404"/>
        <v>DG$16</v>
      </c>
      <c r="DH1729" s="80" t="str">
        <f t="shared" si="2404"/>
        <v>DH$16</v>
      </c>
      <c r="DI1729" s="80" t="str">
        <f t="shared" si="2404"/>
        <v>DI$16</v>
      </c>
      <c r="DJ1729" s="80" t="str">
        <f t="shared" si="2404"/>
        <v>DJ$16</v>
      </c>
      <c r="DK1729" s="80" t="str">
        <f t="shared" si="2404"/>
        <v>DK$16</v>
      </c>
      <c r="DL1729" s="80" t="str">
        <f t="shared" ref="DL1729" si="2405">DL1714</f>
        <v>DL$16</v>
      </c>
    </row>
    <row r="1730" spans="1:116" x14ac:dyDescent="0.4">
      <c r="B1730" t="s">
        <v>332</v>
      </c>
      <c r="D1730" t="s">
        <v>763</v>
      </c>
      <c r="E1730" s="8" t="str">
        <f t="shared" si="2393"/>
        <v>1730 DCHC-S</v>
      </c>
      <c r="G1730" s="191" t="str">
        <f>G1720</f>
        <v>Headcount - volume driven:</v>
      </c>
      <c r="H1730" s="12"/>
      <c r="I1730" s="60"/>
      <c r="J1730" s="60"/>
      <c r="K1730" s="15"/>
      <c r="L1730" s="15"/>
      <c r="M1730" s="15"/>
      <c r="N1730" s="15"/>
      <c r="O1730" s="15"/>
      <c r="P1730" s="15"/>
      <c r="R1730" s="15"/>
      <c r="S1730" s="80" t="str">
        <f>S1715</f>
        <v>S$17</v>
      </c>
      <c r="T1730" s="80" t="str">
        <f t="shared" ref="T1730:CE1730" si="2406">T1715</f>
        <v>T$17</v>
      </c>
      <c r="U1730" s="80" t="str">
        <f t="shared" si="2406"/>
        <v>U$17</v>
      </c>
      <c r="V1730" s="80" t="str">
        <f t="shared" si="2406"/>
        <v>V$17</v>
      </c>
      <c r="W1730" s="80" t="str">
        <f t="shared" si="2406"/>
        <v>W$17</v>
      </c>
      <c r="X1730" s="80" t="str">
        <f t="shared" si="2406"/>
        <v>X$17</v>
      </c>
      <c r="Y1730" s="80" t="str">
        <f t="shared" si="2406"/>
        <v>Y$17</v>
      </c>
      <c r="Z1730" s="80" t="str">
        <f t="shared" si="2406"/>
        <v>Z$17</v>
      </c>
      <c r="AA1730" s="80" t="str">
        <f t="shared" si="2406"/>
        <v>AA$17</v>
      </c>
      <c r="AB1730" s="80" t="str">
        <f t="shared" si="2406"/>
        <v>AB$17</v>
      </c>
      <c r="AC1730" s="80" t="str">
        <f t="shared" si="2406"/>
        <v>AC$17</v>
      </c>
      <c r="AD1730" s="80" t="str">
        <f t="shared" si="2406"/>
        <v>AD$17</v>
      </c>
      <c r="AE1730" s="80" t="str">
        <f t="shared" si="2406"/>
        <v>AE$17</v>
      </c>
      <c r="AF1730" s="80" t="str">
        <f t="shared" si="2406"/>
        <v>AF$17</v>
      </c>
      <c r="AG1730" s="80" t="str">
        <f t="shared" si="2406"/>
        <v>AG$17</v>
      </c>
      <c r="AH1730" s="80" t="str">
        <f t="shared" si="2406"/>
        <v>AH$17</v>
      </c>
      <c r="AI1730" s="80" t="str">
        <f t="shared" si="2406"/>
        <v>AI$17</v>
      </c>
      <c r="AJ1730" s="80" t="str">
        <f t="shared" si="2406"/>
        <v>AJ$17</v>
      </c>
      <c r="AK1730" s="80" t="str">
        <f t="shared" si="2406"/>
        <v>AK$17</v>
      </c>
      <c r="AL1730" s="80" t="str">
        <f t="shared" si="2406"/>
        <v>AL$17</v>
      </c>
      <c r="AM1730" s="80" t="str">
        <f t="shared" si="2406"/>
        <v>AM$17</v>
      </c>
      <c r="AN1730" s="80" t="str">
        <f t="shared" si="2406"/>
        <v>AN$17</v>
      </c>
      <c r="AO1730" s="80" t="str">
        <f t="shared" si="2406"/>
        <v>AO$17</v>
      </c>
      <c r="AP1730" s="80" t="str">
        <f t="shared" si="2406"/>
        <v>AP$17</v>
      </c>
      <c r="AQ1730" s="80" t="str">
        <f t="shared" si="2406"/>
        <v>AQ$17</v>
      </c>
      <c r="AR1730" s="80" t="str">
        <f t="shared" si="2406"/>
        <v>AR$17</v>
      </c>
      <c r="AS1730" s="80" t="str">
        <f t="shared" si="2406"/>
        <v>AS$17</v>
      </c>
      <c r="AT1730" s="80" t="str">
        <f t="shared" si="2406"/>
        <v>AT$17</v>
      </c>
      <c r="AU1730" s="80" t="str">
        <f t="shared" si="2406"/>
        <v>AU$17</v>
      </c>
      <c r="AV1730" s="80" t="str">
        <f t="shared" si="2406"/>
        <v>AV$17</v>
      </c>
      <c r="AW1730" s="80" t="str">
        <f t="shared" si="2406"/>
        <v>AW$17</v>
      </c>
      <c r="AX1730" s="80" t="str">
        <f t="shared" si="2406"/>
        <v>AX$17</v>
      </c>
      <c r="AY1730" s="80" t="str">
        <f t="shared" si="2406"/>
        <v>AY$17</v>
      </c>
      <c r="AZ1730" s="80" t="str">
        <f t="shared" si="2406"/>
        <v>AZ$17</v>
      </c>
      <c r="BA1730" s="80" t="str">
        <f t="shared" si="2406"/>
        <v>BA$17</v>
      </c>
      <c r="BB1730" s="80" t="str">
        <f t="shared" si="2406"/>
        <v>BB$17</v>
      </c>
      <c r="BC1730" s="80" t="str">
        <f t="shared" si="2406"/>
        <v>BC$17</v>
      </c>
      <c r="BD1730" s="80" t="str">
        <f t="shared" si="2406"/>
        <v>BD$17</v>
      </c>
      <c r="BE1730" s="80" t="str">
        <f t="shared" si="2406"/>
        <v>BE$17</v>
      </c>
      <c r="BF1730" s="80" t="str">
        <f t="shared" si="2406"/>
        <v>BF$17</v>
      </c>
      <c r="BG1730" s="80" t="str">
        <f t="shared" si="2406"/>
        <v>BG$17</v>
      </c>
      <c r="BH1730" s="80" t="str">
        <f t="shared" si="2406"/>
        <v>BH$17</v>
      </c>
      <c r="BI1730" s="80" t="str">
        <f t="shared" si="2406"/>
        <v>BI$17</v>
      </c>
      <c r="BJ1730" s="80" t="str">
        <f t="shared" si="2406"/>
        <v>BJ$17</v>
      </c>
      <c r="BK1730" s="80" t="str">
        <f t="shared" si="2406"/>
        <v>BK$17</v>
      </c>
      <c r="BL1730" s="80" t="str">
        <f t="shared" si="2406"/>
        <v>BL$17</v>
      </c>
      <c r="BM1730" s="80" t="str">
        <f t="shared" si="2406"/>
        <v>BM$17</v>
      </c>
      <c r="BN1730" s="80" t="str">
        <f t="shared" si="2406"/>
        <v>BN$17</v>
      </c>
      <c r="BO1730" s="80" t="str">
        <f t="shared" si="2406"/>
        <v>BO$17</v>
      </c>
      <c r="BP1730" s="80" t="str">
        <f t="shared" si="2406"/>
        <v>BP$17</v>
      </c>
      <c r="BQ1730" s="80" t="str">
        <f t="shared" si="2406"/>
        <v>BQ$17</v>
      </c>
      <c r="BR1730" s="80" t="str">
        <f t="shared" si="2406"/>
        <v>BR$17</v>
      </c>
      <c r="BS1730" s="80" t="str">
        <f t="shared" si="2406"/>
        <v>BS$17</v>
      </c>
      <c r="BT1730" s="80" t="str">
        <f t="shared" si="2406"/>
        <v>BT$17</v>
      </c>
      <c r="BU1730" s="80" t="str">
        <f t="shared" si="2406"/>
        <v>BU$17</v>
      </c>
      <c r="BV1730" s="80" t="str">
        <f t="shared" si="2406"/>
        <v>BV$17</v>
      </c>
      <c r="BW1730" s="80" t="str">
        <f t="shared" si="2406"/>
        <v>BW$17</v>
      </c>
      <c r="BX1730" s="80" t="str">
        <f t="shared" si="2406"/>
        <v>BX$17</v>
      </c>
      <c r="BY1730" s="80" t="str">
        <f t="shared" si="2406"/>
        <v>BY$17</v>
      </c>
      <c r="BZ1730" s="80" t="str">
        <f t="shared" si="2406"/>
        <v>BZ$17</v>
      </c>
      <c r="CA1730" s="80" t="str">
        <f t="shared" si="2406"/>
        <v>CA$17</v>
      </c>
      <c r="CB1730" s="80" t="str">
        <f t="shared" si="2406"/>
        <v>CB$17</v>
      </c>
      <c r="CC1730" s="80" t="str">
        <f t="shared" si="2406"/>
        <v>CC$17</v>
      </c>
      <c r="CD1730" s="80" t="str">
        <f t="shared" si="2406"/>
        <v>CD$17</v>
      </c>
      <c r="CE1730" s="80" t="str">
        <f t="shared" si="2406"/>
        <v>CE$17</v>
      </c>
      <c r="CF1730" s="80" t="str">
        <f t="shared" ref="CF1730:CL1730" si="2407">CF1715</f>
        <v>CF$17</v>
      </c>
      <c r="CG1730" s="80" t="str">
        <f t="shared" si="2407"/>
        <v>CG$17</v>
      </c>
      <c r="CH1730" s="80" t="str">
        <f t="shared" si="2407"/>
        <v>CH$17</v>
      </c>
      <c r="CI1730" s="80" t="str">
        <f t="shared" si="2407"/>
        <v>CI$17</v>
      </c>
      <c r="CJ1730" s="80" t="str">
        <f t="shared" si="2407"/>
        <v>CJ$17</v>
      </c>
      <c r="CK1730" s="80" t="str">
        <f t="shared" si="2407"/>
        <v>CK$17</v>
      </c>
      <c r="CL1730" s="80" t="str">
        <f t="shared" si="2407"/>
        <v>CL$17</v>
      </c>
      <c r="CN1730" s="60"/>
      <c r="CO1730" s="80" t="str">
        <f t="shared" ref="CO1730:DK1730" si="2408">CO1715</f>
        <v>CO$17</v>
      </c>
      <c r="CP1730" s="80" t="str">
        <f t="shared" si="2408"/>
        <v>CP$17</v>
      </c>
      <c r="CQ1730" s="80" t="str">
        <f t="shared" si="2408"/>
        <v>CQ$17</v>
      </c>
      <c r="CR1730" s="80" t="str">
        <f t="shared" si="2408"/>
        <v>CR$17</v>
      </c>
      <c r="CS1730" s="80" t="str">
        <f t="shared" si="2408"/>
        <v>CS$17</v>
      </c>
      <c r="CT1730" s="80" t="str">
        <f t="shared" si="2408"/>
        <v>CT$17</v>
      </c>
      <c r="CU1730" s="80" t="str">
        <f t="shared" si="2408"/>
        <v>CU$17</v>
      </c>
      <c r="CV1730" s="80" t="str">
        <f t="shared" si="2408"/>
        <v>CV$17</v>
      </c>
      <c r="CW1730" s="80" t="str">
        <f t="shared" si="2408"/>
        <v>CW$17</v>
      </c>
      <c r="CX1730" s="80" t="str">
        <f t="shared" si="2408"/>
        <v>CX$17</v>
      </c>
      <c r="CY1730" s="80" t="str">
        <f t="shared" si="2408"/>
        <v>CY$17</v>
      </c>
      <c r="CZ1730" s="80" t="str">
        <f t="shared" si="2408"/>
        <v>CZ$17</v>
      </c>
      <c r="DA1730" s="80" t="str">
        <f t="shared" si="2408"/>
        <v>DA$17</v>
      </c>
      <c r="DB1730" s="80" t="str">
        <f t="shared" si="2408"/>
        <v>DB$17</v>
      </c>
      <c r="DC1730" s="80" t="str">
        <f t="shared" si="2408"/>
        <v>DC$17</v>
      </c>
      <c r="DD1730" s="80" t="str">
        <f t="shared" si="2408"/>
        <v>DD$17</v>
      </c>
      <c r="DE1730" s="80" t="str">
        <f t="shared" si="2408"/>
        <v>DE$17</v>
      </c>
      <c r="DF1730" s="80" t="str">
        <f t="shared" si="2408"/>
        <v>DF$17</v>
      </c>
      <c r="DG1730" s="80" t="str">
        <f t="shared" si="2408"/>
        <v>DG$17</v>
      </c>
      <c r="DH1730" s="80" t="str">
        <f t="shared" si="2408"/>
        <v>DH$17</v>
      </c>
      <c r="DI1730" s="80" t="str">
        <f t="shared" si="2408"/>
        <v>DI$17</v>
      </c>
      <c r="DJ1730" s="80" t="str">
        <f t="shared" si="2408"/>
        <v>DJ$17</v>
      </c>
      <c r="DK1730" s="80" t="str">
        <f t="shared" si="2408"/>
        <v>DK$17</v>
      </c>
      <c r="DL1730" s="80" t="str">
        <f t="shared" ref="DL1730" si="2409">DL1715</f>
        <v>DL$17</v>
      </c>
    </row>
    <row r="1731" spans="1:116" x14ac:dyDescent="0.4">
      <c r="B1731" t="s">
        <v>332</v>
      </c>
      <c r="D1731" t="s">
        <v>763</v>
      </c>
      <c r="E1731" s="8" t="str">
        <f t="shared" si="2393"/>
        <v>1731 DCHC-S</v>
      </c>
      <c r="G1731" s="241" t="str">
        <f>IFERROR(SUBSTITUTE(TRIM(MID(G1720, SEARCH("-", G1720) + 1, LEN(G1720))),":",""),"no unit")</f>
        <v>volume driven</v>
      </c>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c r="CN1731" s="60"/>
      <c r="CO1731" s="76"/>
      <c r="CP1731" s="76"/>
      <c r="CQ1731" s="76"/>
      <c r="CR1731" s="76"/>
      <c r="CS1731" s="76"/>
      <c r="CT1731" s="76"/>
      <c r="CU1731" s="76"/>
      <c r="CV1731" s="76"/>
      <c r="CW1731" s="76"/>
      <c r="CX1731" s="76"/>
      <c r="CY1731" s="76"/>
      <c r="CZ1731" s="76"/>
      <c r="DA1731" s="76"/>
      <c r="DB1731" s="76"/>
      <c r="DC1731" s="76"/>
      <c r="DD1731" s="76"/>
      <c r="DE1731" s="76"/>
      <c r="DF1731" s="76"/>
      <c r="DG1731" s="76"/>
      <c r="DH1731" s="76"/>
      <c r="DI1731" s="76"/>
      <c r="DJ1731" s="76"/>
      <c r="DK1731" s="76"/>
      <c r="DL1731" s="76"/>
    </row>
    <row r="1732" spans="1:116" x14ac:dyDescent="0.4">
      <c r="B1732" t="s">
        <v>332</v>
      </c>
      <c r="D1732" t="s">
        <v>763</v>
      </c>
      <c r="E1732" s="8" t="str">
        <f t="shared" ref="E1732" si="2410">ROW()&amp;" "&amp;D1732</f>
        <v>1732 DCHC-S</v>
      </c>
      <c r="G1732" s="136" t="str">
        <f t="shared" si="2401"/>
        <v>Secondary revenue driver</v>
      </c>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c r="CN1732" s="60"/>
      <c r="CO1732" s="76"/>
      <c r="CP1732" s="76"/>
      <c r="CQ1732" s="76"/>
      <c r="CR1732" s="76"/>
      <c r="CS1732" s="76"/>
      <c r="CT1732" s="76"/>
      <c r="CU1732" s="76"/>
      <c r="CV1732" s="76"/>
      <c r="CW1732" s="76"/>
      <c r="CX1732" s="76"/>
      <c r="CY1732" s="76"/>
      <c r="CZ1732" s="76"/>
      <c r="DA1732" s="76"/>
      <c r="DB1732" s="76"/>
      <c r="DC1732" s="76"/>
      <c r="DD1732" s="76"/>
      <c r="DE1732" s="76"/>
      <c r="DF1732" s="76"/>
      <c r="DG1732" s="76"/>
      <c r="DH1732" s="76"/>
      <c r="DI1732" s="76"/>
      <c r="DJ1732" s="76"/>
      <c r="DK1732" s="76"/>
      <c r="DL1732" s="76"/>
    </row>
    <row r="1733" spans="1:116" x14ac:dyDescent="0.4">
      <c r="A1733" s="3"/>
      <c r="B1733" t="s">
        <v>332</v>
      </c>
      <c r="D1733" t="s">
        <v>763</v>
      </c>
      <c r="E1733" s="8" t="str">
        <f t="shared" si="2393"/>
        <v>1733 DCHC-S</v>
      </c>
      <c r="G1733" s="136" t="str">
        <f t="shared" si="2401"/>
        <v>Secondary volume driver</v>
      </c>
      <c r="H1733" s="90"/>
      <c r="I1733" s="213"/>
      <c r="J1733" s="213"/>
      <c r="K1733" s="214"/>
      <c r="L1733" s="214"/>
      <c r="M1733" s="214"/>
      <c r="N1733" s="214"/>
      <c r="O1733" s="214"/>
      <c r="P1733" s="214"/>
      <c r="R1733" s="214"/>
      <c r="S1733" s="212" t="str">
        <f>ADDRESS(ROW(S1725),COLUMN(S1725),2)</f>
        <v>S$1725</v>
      </c>
      <c r="T1733" s="212" t="str">
        <f t="shared" ref="T1733:CE1733" si="2411">ADDRESS(ROW(T1725),COLUMN(T1725),2)</f>
        <v>T$1725</v>
      </c>
      <c r="U1733" s="212" t="str">
        <f t="shared" si="2411"/>
        <v>U$1725</v>
      </c>
      <c r="V1733" s="212" t="str">
        <f t="shared" si="2411"/>
        <v>V$1725</v>
      </c>
      <c r="W1733" s="212" t="str">
        <f t="shared" si="2411"/>
        <v>W$1725</v>
      </c>
      <c r="X1733" s="212" t="str">
        <f t="shared" si="2411"/>
        <v>X$1725</v>
      </c>
      <c r="Y1733" s="212" t="str">
        <f t="shared" si="2411"/>
        <v>Y$1725</v>
      </c>
      <c r="Z1733" s="212" t="str">
        <f t="shared" si="2411"/>
        <v>Z$1725</v>
      </c>
      <c r="AA1733" s="212" t="str">
        <f t="shared" si="2411"/>
        <v>AA$1725</v>
      </c>
      <c r="AB1733" s="212" t="str">
        <f t="shared" si="2411"/>
        <v>AB$1725</v>
      </c>
      <c r="AC1733" s="212" t="str">
        <f t="shared" si="2411"/>
        <v>AC$1725</v>
      </c>
      <c r="AD1733" s="212" t="str">
        <f t="shared" si="2411"/>
        <v>AD$1725</v>
      </c>
      <c r="AE1733" s="212" t="str">
        <f t="shared" si="2411"/>
        <v>AE$1725</v>
      </c>
      <c r="AF1733" s="212" t="str">
        <f t="shared" si="2411"/>
        <v>AF$1725</v>
      </c>
      <c r="AG1733" s="212" t="str">
        <f t="shared" si="2411"/>
        <v>AG$1725</v>
      </c>
      <c r="AH1733" s="212" t="str">
        <f t="shared" si="2411"/>
        <v>AH$1725</v>
      </c>
      <c r="AI1733" s="212" t="str">
        <f t="shared" si="2411"/>
        <v>AI$1725</v>
      </c>
      <c r="AJ1733" s="212" t="str">
        <f t="shared" si="2411"/>
        <v>AJ$1725</v>
      </c>
      <c r="AK1733" s="212" t="str">
        <f t="shared" si="2411"/>
        <v>AK$1725</v>
      </c>
      <c r="AL1733" s="212" t="str">
        <f t="shared" si="2411"/>
        <v>AL$1725</v>
      </c>
      <c r="AM1733" s="212" t="str">
        <f t="shared" si="2411"/>
        <v>AM$1725</v>
      </c>
      <c r="AN1733" s="212" t="str">
        <f t="shared" si="2411"/>
        <v>AN$1725</v>
      </c>
      <c r="AO1733" s="212" t="str">
        <f t="shared" si="2411"/>
        <v>AO$1725</v>
      </c>
      <c r="AP1733" s="212" t="str">
        <f t="shared" si="2411"/>
        <v>AP$1725</v>
      </c>
      <c r="AQ1733" s="212" t="str">
        <f t="shared" si="2411"/>
        <v>AQ$1725</v>
      </c>
      <c r="AR1733" s="212" t="str">
        <f t="shared" si="2411"/>
        <v>AR$1725</v>
      </c>
      <c r="AS1733" s="212" t="str">
        <f t="shared" si="2411"/>
        <v>AS$1725</v>
      </c>
      <c r="AT1733" s="212" t="str">
        <f t="shared" si="2411"/>
        <v>AT$1725</v>
      </c>
      <c r="AU1733" s="212" t="str">
        <f t="shared" si="2411"/>
        <v>AU$1725</v>
      </c>
      <c r="AV1733" s="212" t="str">
        <f t="shared" si="2411"/>
        <v>AV$1725</v>
      </c>
      <c r="AW1733" s="212" t="str">
        <f t="shared" si="2411"/>
        <v>AW$1725</v>
      </c>
      <c r="AX1733" s="212" t="str">
        <f t="shared" si="2411"/>
        <v>AX$1725</v>
      </c>
      <c r="AY1733" s="212" t="str">
        <f t="shared" si="2411"/>
        <v>AY$1725</v>
      </c>
      <c r="AZ1733" s="212" t="str">
        <f t="shared" si="2411"/>
        <v>AZ$1725</v>
      </c>
      <c r="BA1733" s="212" t="str">
        <f t="shared" si="2411"/>
        <v>BA$1725</v>
      </c>
      <c r="BB1733" s="212" t="str">
        <f t="shared" si="2411"/>
        <v>BB$1725</v>
      </c>
      <c r="BC1733" s="212" t="str">
        <f t="shared" si="2411"/>
        <v>BC$1725</v>
      </c>
      <c r="BD1733" s="212" t="str">
        <f t="shared" si="2411"/>
        <v>BD$1725</v>
      </c>
      <c r="BE1733" s="212" t="str">
        <f t="shared" si="2411"/>
        <v>BE$1725</v>
      </c>
      <c r="BF1733" s="212" t="str">
        <f t="shared" si="2411"/>
        <v>BF$1725</v>
      </c>
      <c r="BG1733" s="212" t="str">
        <f t="shared" si="2411"/>
        <v>BG$1725</v>
      </c>
      <c r="BH1733" s="212" t="str">
        <f t="shared" si="2411"/>
        <v>BH$1725</v>
      </c>
      <c r="BI1733" s="212" t="str">
        <f t="shared" si="2411"/>
        <v>BI$1725</v>
      </c>
      <c r="BJ1733" s="212" t="str">
        <f t="shared" si="2411"/>
        <v>BJ$1725</v>
      </c>
      <c r="BK1733" s="212" t="str">
        <f t="shared" si="2411"/>
        <v>BK$1725</v>
      </c>
      <c r="BL1733" s="212" t="str">
        <f t="shared" si="2411"/>
        <v>BL$1725</v>
      </c>
      <c r="BM1733" s="212" t="str">
        <f t="shared" si="2411"/>
        <v>BM$1725</v>
      </c>
      <c r="BN1733" s="212" t="str">
        <f t="shared" si="2411"/>
        <v>BN$1725</v>
      </c>
      <c r="BO1733" s="212" t="str">
        <f t="shared" si="2411"/>
        <v>BO$1725</v>
      </c>
      <c r="BP1733" s="212" t="str">
        <f t="shared" si="2411"/>
        <v>BP$1725</v>
      </c>
      <c r="BQ1733" s="212" t="str">
        <f t="shared" si="2411"/>
        <v>BQ$1725</v>
      </c>
      <c r="BR1733" s="212" t="str">
        <f t="shared" si="2411"/>
        <v>BR$1725</v>
      </c>
      <c r="BS1733" s="212" t="str">
        <f t="shared" si="2411"/>
        <v>BS$1725</v>
      </c>
      <c r="BT1733" s="212" t="str">
        <f t="shared" si="2411"/>
        <v>BT$1725</v>
      </c>
      <c r="BU1733" s="212" t="str">
        <f t="shared" si="2411"/>
        <v>BU$1725</v>
      </c>
      <c r="BV1733" s="212" t="str">
        <f t="shared" si="2411"/>
        <v>BV$1725</v>
      </c>
      <c r="BW1733" s="212" t="str">
        <f t="shared" si="2411"/>
        <v>BW$1725</v>
      </c>
      <c r="BX1733" s="212" t="str">
        <f t="shared" si="2411"/>
        <v>BX$1725</v>
      </c>
      <c r="BY1733" s="212" t="str">
        <f t="shared" si="2411"/>
        <v>BY$1725</v>
      </c>
      <c r="BZ1733" s="212" t="str">
        <f t="shared" si="2411"/>
        <v>BZ$1725</v>
      </c>
      <c r="CA1733" s="212" t="str">
        <f t="shared" si="2411"/>
        <v>CA$1725</v>
      </c>
      <c r="CB1733" s="212" t="str">
        <f t="shared" si="2411"/>
        <v>CB$1725</v>
      </c>
      <c r="CC1733" s="212" t="str">
        <f t="shared" si="2411"/>
        <v>CC$1725</v>
      </c>
      <c r="CD1733" s="212" t="str">
        <f t="shared" si="2411"/>
        <v>CD$1725</v>
      </c>
      <c r="CE1733" s="212" t="str">
        <f t="shared" si="2411"/>
        <v>CE$1725</v>
      </c>
      <c r="CF1733" s="212" t="str">
        <f t="shared" ref="CF1733:CL1733" si="2412">ADDRESS(ROW(CF1725),COLUMN(CF1725),2)</f>
        <v>CF$1725</v>
      </c>
      <c r="CG1733" s="212" t="str">
        <f t="shared" si="2412"/>
        <v>CG$1725</v>
      </c>
      <c r="CH1733" s="212" t="str">
        <f t="shared" si="2412"/>
        <v>CH$1725</v>
      </c>
      <c r="CI1733" s="212" t="str">
        <f t="shared" si="2412"/>
        <v>CI$1725</v>
      </c>
      <c r="CJ1733" s="212" t="str">
        <f t="shared" si="2412"/>
        <v>CJ$1725</v>
      </c>
      <c r="CK1733" s="212" t="str">
        <f t="shared" si="2412"/>
        <v>CK$1725</v>
      </c>
      <c r="CL1733" s="212" t="str">
        <f t="shared" si="2412"/>
        <v>CL$1725</v>
      </c>
      <c r="CN1733" s="213"/>
      <c r="CO1733" s="212" t="str">
        <f t="shared" ref="CO1733:DK1733" si="2413">ADDRESS(ROW(CO1725),COLUMN(CO1725),2)</f>
        <v>CO$1725</v>
      </c>
      <c r="CP1733" s="212" t="str">
        <f t="shared" si="2413"/>
        <v>CP$1725</v>
      </c>
      <c r="CQ1733" s="212" t="str">
        <f t="shared" si="2413"/>
        <v>CQ$1725</v>
      </c>
      <c r="CR1733" s="212" t="str">
        <f t="shared" si="2413"/>
        <v>CR$1725</v>
      </c>
      <c r="CS1733" s="212" t="str">
        <f t="shared" si="2413"/>
        <v>CS$1725</v>
      </c>
      <c r="CT1733" s="212" t="str">
        <f t="shared" si="2413"/>
        <v>CT$1725</v>
      </c>
      <c r="CU1733" s="212" t="str">
        <f t="shared" si="2413"/>
        <v>CU$1725</v>
      </c>
      <c r="CV1733" s="212" t="str">
        <f t="shared" si="2413"/>
        <v>CV$1725</v>
      </c>
      <c r="CW1733" s="212" t="str">
        <f t="shared" si="2413"/>
        <v>CW$1725</v>
      </c>
      <c r="CX1733" s="212" t="str">
        <f t="shared" si="2413"/>
        <v>CX$1725</v>
      </c>
      <c r="CY1733" s="212" t="str">
        <f t="shared" si="2413"/>
        <v>CY$1725</v>
      </c>
      <c r="CZ1733" s="212" t="str">
        <f t="shared" si="2413"/>
        <v>CZ$1725</v>
      </c>
      <c r="DA1733" s="212" t="str">
        <f t="shared" si="2413"/>
        <v>DA$1725</v>
      </c>
      <c r="DB1733" s="212" t="str">
        <f t="shared" si="2413"/>
        <v>DB$1725</v>
      </c>
      <c r="DC1733" s="212" t="str">
        <f t="shared" si="2413"/>
        <v>DC$1725</v>
      </c>
      <c r="DD1733" s="212" t="str">
        <f t="shared" si="2413"/>
        <v>DD$1725</v>
      </c>
      <c r="DE1733" s="212" t="str">
        <f t="shared" si="2413"/>
        <v>DE$1725</v>
      </c>
      <c r="DF1733" s="212" t="str">
        <f t="shared" si="2413"/>
        <v>DF$1725</v>
      </c>
      <c r="DG1733" s="212" t="str">
        <f t="shared" si="2413"/>
        <v>DG$1725</v>
      </c>
      <c r="DH1733" s="212" t="str">
        <f t="shared" si="2413"/>
        <v>DH$1725</v>
      </c>
      <c r="DI1733" s="212" t="str">
        <f t="shared" si="2413"/>
        <v>DI$1725</v>
      </c>
      <c r="DJ1733" s="212" t="str">
        <f t="shared" si="2413"/>
        <v>DJ$1725</v>
      </c>
      <c r="DK1733" s="212" t="str">
        <f t="shared" si="2413"/>
        <v>DK$1725</v>
      </c>
      <c r="DL1733" s="212" t="str">
        <f t="shared" ref="DL1733" si="2414">ADDRESS(ROW(DL1725),COLUMN(DL1725),2)</f>
        <v>DL$1725</v>
      </c>
    </row>
    <row r="1734" spans="1:116" x14ac:dyDescent="0.4">
      <c r="A1734" s="3"/>
      <c r="B1734" t="s">
        <v>332</v>
      </c>
      <c r="D1734" t="s">
        <v>763</v>
      </c>
      <c r="E1734" s="8" t="str">
        <f t="shared" si="2393"/>
        <v>1734 DCHC-S</v>
      </c>
      <c r="G1734" s="136" t="str">
        <f t="shared" si="2401"/>
        <v>Headcount - volume driven:</v>
      </c>
      <c r="H1734" s="90"/>
      <c r="I1734" s="213"/>
      <c r="J1734" s="213"/>
      <c r="K1734" s="214"/>
      <c r="L1734" s="214"/>
      <c r="M1734" s="214"/>
      <c r="N1734" s="214"/>
      <c r="O1734" s="214"/>
      <c r="P1734" s="214"/>
      <c r="R1734" s="214"/>
      <c r="S1734" s="212" t="str">
        <f>ADDRESS(ROW(S1723),COLUMN(S1723),2)</f>
        <v>S$1723</v>
      </c>
      <c r="T1734" s="212" t="str">
        <f t="shared" ref="T1734:CE1734" si="2415">ADDRESS(ROW(T1723),COLUMN(T1723),2)</f>
        <v>T$1723</v>
      </c>
      <c r="U1734" s="212" t="str">
        <f t="shared" si="2415"/>
        <v>U$1723</v>
      </c>
      <c r="V1734" s="212" t="str">
        <f t="shared" si="2415"/>
        <v>V$1723</v>
      </c>
      <c r="W1734" s="212" t="str">
        <f t="shared" si="2415"/>
        <v>W$1723</v>
      </c>
      <c r="X1734" s="212" t="str">
        <f t="shared" si="2415"/>
        <v>X$1723</v>
      </c>
      <c r="Y1734" s="212" t="str">
        <f t="shared" si="2415"/>
        <v>Y$1723</v>
      </c>
      <c r="Z1734" s="212" t="str">
        <f t="shared" si="2415"/>
        <v>Z$1723</v>
      </c>
      <c r="AA1734" s="212" t="str">
        <f t="shared" si="2415"/>
        <v>AA$1723</v>
      </c>
      <c r="AB1734" s="212" t="str">
        <f t="shared" si="2415"/>
        <v>AB$1723</v>
      </c>
      <c r="AC1734" s="212" t="str">
        <f t="shared" si="2415"/>
        <v>AC$1723</v>
      </c>
      <c r="AD1734" s="212" t="str">
        <f t="shared" si="2415"/>
        <v>AD$1723</v>
      </c>
      <c r="AE1734" s="212" t="str">
        <f t="shared" si="2415"/>
        <v>AE$1723</v>
      </c>
      <c r="AF1734" s="212" t="str">
        <f t="shared" si="2415"/>
        <v>AF$1723</v>
      </c>
      <c r="AG1734" s="212" t="str">
        <f t="shared" si="2415"/>
        <v>AG$1723</v>
      </c>
      <c r="AH1734" s="212" t="str">
        <f t="shared" si="2415"/>
        <v>AH$1723</v>
      </c>
      <c r="AI1734" s="212" t="str">
        <f t="shared" si="2415"/>
        <v>AI$1723</v>
      </c>
      <c r="AJ1734" s="212" t="str">
        <f t="shared" si="2415"/>
        <v>AJ$1723</v>
      </c>
      <c r="AK1734" s="212" t="str">
        <f t="shared" si="2415"/>
        <v>AK$1723</v>
      </c>
      <c r="AL1734" s="212" t="str">
        <f t="shared" si="2415"/>
        <v>AL$1723</v>
      </c>
      <c r="AM1734" s="212" t="str">
        <f t="shared" si="2415"/>
        <v>AM$1723</v>
      </c>
      <c r="AN1734" s="212" t="str">
        <f t="shared" si="2415"/>
        <v>AN$1723</v>
      </c>
      <c r="AO1734" s="212" t="str">
        <f t="shared" si="2415"/>
        <v>AO$1723</v>
      </c>
      <c r="AP1734" s="212" t="str">
        <f t="shared" si="2415"/>
        <v>AP$1723</v>
      </c>
      <c r="AQ1734" s="212" t="str">
        <f t="shared" si="2415"/>
        <v>AQ$1723</v>
      </c>
      <c r="AR1734" s="212" t="str">
        <f t="shared" si="2415"/>
        <v>AR$1723</v>
      </c>
      <c r="AS1734" s="212" t="str">
        <f t="shared" si="2415"/>
        <v>AS$1723</v>
      </c>
      <c r="AT1734" s="212" t="str">
        <f t="shared" si="2415"/>
        <v>AT$1723</v>
      </c>
      <c r="AU1734" s="212" t="str">
        <f t="shared" si="2415"/>
        <v>AU$1723</v>
      </c>
      <c r="AV1734" s="212" t="str">
        <f t="shared" si="2415"/>
        <v>AV$1723</v>
      </c>
      <c r="AW1734" s="212" t="str">
        <f t="shared" si="2415"/>
        <v>AW$1723</v>
      </c>
      <c r="AX1734" s="212" t="str">
        <f t="shared" si="2415"/>
        <v>AX$1723</v>
      </c>
      <c r="AY1734" s="212" t="str">
        <f t="shared" si="2415"/>
        <v>AY$1723</v>
      </c>
      <c r="AZ1734" s="212" t="str">
        <f t="shared" si="2415"/>
        <v>AZ$1723</v>
      </c>
      <c r="BA1734" s="212" t="str">
        <f t="shared" si="2415"/>
        <v>BA$1723</v>
      </c>
      <c r="BB1734" s="212" t="str">
        <f t="shared" si="2415"/>
        <v>BB$1723</v>
      </c>
      <c r="BC1734" s="212" t="str">
        <f t="shared" si="2415"/>
        <v>BC$1723</v>
      </c>
      <c r="BD1734" s="212" t="str">
        <f t="shared" si="2415"/>
        <v>BD$1723</v>
      </c>
      <c r="BE1734" s="212" t="str">
        <f t="shared" si="2415"/>
        <v>BE$1723</v>
      </c>
      <c r="BF1734" s="212" t="str">
        <f t="shared" si="2415"/>
        <v>BF$1723</v>
      </c>
      <c r="BG1734" s="212" t="str">
        <f t="shared" si="2415"/>
        <v>BG$1723</v>
      </c>
      <c r="BH1734" s="212" t="str">
        <f t="shared" si="2415"/>
        <v>BH$1723</v>
      </c>
      <c r="BI1734" s="212" t="str">
        <f t="shared" si="2415"/>
        <v>BI$1723</v>
      </c>
      <c r="BJ1734" s="212" t="str">
        <f t="shared" si="2415"/>
        <v>BJ$1723</v>
      </c>
      <c r="BK1734" s="212" t="str">
        <f t="shared" si="2415"/>
        <v>BK$1723</v>
      </c>
      <c r="BL1734" s="212" t="str">
        <f t="shared" si="2415"/>
        <v>BL$1723</v>
      </c>
      <c r="BM1734" s="212" t="str">
        <f t="shared" si="2415"/>
        <v>BM$1723</v>
      </c>
      <c r="BN1734" s="212" t="str">
        <f t="shared" si="2415"/>
        <v>BN$1723</v>
      </c>
      <c r="BO1734" s="212" t="str">
        <f t="shared" si="2415"/>
        <v>BO$1723</v>
      </c>
      <c r="BP1734" s="212" t="str">
        <f t="shared" si="2415"/>
        <v>BP$1723</v>
      </c>
      <c r="BQ1734" s="212" t="str">
        <f t="shared" si="2415"/>
        <v>BQ$1723</v>
      </c>
      <c r="BR1734" s="212" t="str">
        <f t="shared" si="2415"/>
        <v>BR$1723</v>
      </c>
      <c r="BS1734" s="212" t="str">
        <f t="shared" si="2415"/>
        <v>BS$1723</v>
      </c>
      <c r="BT1734" s="212" t="str">
        <f t="shared" si="2415"/>
        <v>BT$1723</v>
      </c>
      <c r="BU1734" s="212" t="str">
        <f t="shared" si="2415"/>
        <v>BU$1723</v>
      </c>
      <c r="BV1734" s="212" t="str">
        <f t="shared" si="2415"/>
        <v>BV$1723</v>
      </c>
      <c r="BW1734" s="212" t="str">
        <f t="shared" si="2415"/>
        <v>BW$1723</v>
      </c>
      <c r="BX1734" s="212" t="str">
        <f t="shared" si="2415"/>
        <v>BX$1723</v>
      </c>
      <c r="BY1734" s="212" t="str">
        <f t="shared" si="2415"/>
        <v>BY$1723</v>
      </c>
      <c r="BZ1734" s="212" t="str">
        <f t="shared" si="2415"/>
        <v>BZ$1723</v>
      </c>
      <c r="CA1734" s="212" t="str">
        <f t="shared" si="2415"/>
        <v>CA$1723</v>
      </c>
      <c r="CB1734" s="212" t="str">
        <f t="shared" si="2415"/>
        <v>CB$1723</v>
      </c>
      <c r="CC1734" s="212" t="str">
        <f t="shared" si="2415"/>
        <v>CC$1723</v>
      </c>
      <c r="CD1734" s="212" t="str">
        <f t="shared" si="2415"/>
        <v>CD$1723</v>
      </c>
      <c r="CE1734" s="212" t="str">
        <f t="shared" si="2415"/>
        <v>CE$1723</v>
      </c>
      <c r="CF1734" s="212" t="str">
        <f t="shared" ref="CF1734:CL1734" si="2416">ADDRESS(ROW(CF1723),COLUMN(CF1723),2)</f>
        <v>CF$1723</v>
      </c>
      <c r="CG1734" s="212" t="str">
        <f t="shared" si="2416"/>
        <v>CG$1723</v>
      </c>
      <c r="CH1734" s="212" t="str">
        <f t="shared" si="2416"/>
        <v>CH$1723</v>
      </c>
      <c r="CI1734" s="212" t="str">
        <f t="shared" si="2416"/>
        <v>CI$1723</v>
      </c>
      <c r="CJ1734" s="212" t="str">
        <f t="shared" si="2416"/>
        <v>CJ$1723</v>
      </c>
      <c r="CK1734" s="212" t="str">
        <f t="shared" si="2416"/>
        <v>CK$1723</v>
      </c>
      <c r="CL1734" s="212" t="str">
        <f t="shared" si="2416"/>
        <v>CL$1723</v>
      </c>
      <c r="CN1734" s="213"/>
      <c r="CO1734" s="212" t="str">
        <f t="shared" ref="CO1734:DK1734" si="2417">ADDRESS(ROW(CO1723),COLUMN(CO1723),2)</f>
        <v>CO$1723</v>
      </c>
      <c r="CP1734" s="212" t="str">
        <f t="shared" si="2417"/>
        <v>CP$1723</v>
      </c>
      <c r="CQ1734" s="212" t="str">
        <f t="shared" si="2417"/>
        <v>CQ$1723</v>
      </c>
      <c r="CR1734" s="212" t="str">
        <f t="shared" si="2417"/>
        <v>CR$1723</v>
      </c>
      <c r="CS1734" s="212" t="str">
        <f t="shared" si="2417"/>
        <v>CS$1723</v>
      </c>
      <c r="CT1734" s="212" t="str">
        <f t="shared" si="2417"/>
        <v>CT$1723</v>
      </c>
      <c r="CU1734" s="212" t="str">
        <f t="shared" si="2417"/>
        <v>CU$1723</v>
      </c>
      <c r="CV1734" s="212" t="str">
        <f t="shared" si="2417"/>
        <v>CV$1723</v>
      </c>
      <c r="CW1734" s="212" t="str">
        <f t="shared" si="2417"/>
        <v>CW$1723</v>
      </c>
      <c r="CX1734" s="212" t="str">
        <f t="shared" si="2417"/>
        <v>CX$1723</v>
      </c>
      <c r="CY1734" s="212" t="str">
        <f t="shared" si="2417"/>
        <v>CY$1723</v>
      </c>
      <c r="CZ1734" s="212" t="str">
        <f t="shared" si="2417"/>
        <v>CZ$1723</v>
      </c>
      <c r="DA1734" s="212" t="str">
        <f t="shared" si="2417"/>
        <v>DA$1723</v>
      </c>
      <c r="DB1734" s="212" t="str">
        <f t="shared" si="2417"/>
        <v>DB$1723</v>
      </c>
      <c r="DC1734" s="212" t="str">
        <f t="shared" si="2417"/>
        <v>DC$1723</v>
      </c>
      <c r="DD1734" s="212" t="str">
        <f t="shared" si="2417"/>
        <v>DD$1723</v>
      </c>
      <c r="DE1734" s="212" t="str">
        <f t="shared" si="2417"/>
        <v>DE$1723</v>
      </c>
      <c r="DF1734" s="212" t="str">
        <f t="shared" si="2417"/>
        <v>DF$1723</v>
      </c>
      <c r="DG1734" s="212" t="str">
        <f t="shared" si="2417"/>
        <v>DG$1723</v>
      </c>
      <c r="DH1734" s="212" t="str">
        <f t="shared" si="2417"/>
        <v>DH$1723</v>
      </c>
      <c r="DI1734" s="212" t="str">
        <f t="shared" si="2417"/>
        <v>DI$1723</v>
      </c>
      <c r="DJ1734" s="212" t="str">
        <f t="shared" si="2417"/>
        <v>DJ$1723</v>
      </c>
      <c r="DK1734" s="212" t="str">
        <f t="shared" si="2417"/>
        <v>DK$1723</v>
      </c>
      <c r="DL1734" s="212" t="str">
        <f t="shared" ref="DL1734" si="2418">ADDRESS(ROW(DL1723),COLUMN(DL1723),2)</f>
        <v>DL$1723</v>
      </c>
    </row>
    <row r="1735" spans="1:116" x14ac:dyDescent="0.4">
      <c r="E1735" s="8"/>
      <c r="G1735" s="136"/>
      <c r="H1735" s="12"/>
      <c r="I1735" s="60"/>
      <c r="J1735" s="60"/>
      <c r="K1735" s="15"/>
      <c r="L1735" s="15"/>
      <c r="M1735" s="15"/>
      <c r="N1735" s="15"/>
      <c r="O1735" s="15"/>
      <c r="P1735" s="15"/>
      <c r="R1735" s="15"/>
      <c r="S1735" s="179"/>
      <c r="T1735" s="179"/>
      <c r="U1735" s="179"/>
      <c r="V1735" s="179"/>
      <c r="W1735" s="179"/>
      <c r="X1735" s="179"/>
      <c r="Y1735" s="179"/>
      <c r="Z1735" s="179"/>
      <c r="AA1735" s="179"/>
      <c r="AB1735" s="179"/>
      <c r="AC1735" s="179"/>
      <c r="AD1735" s="179"/>
      <c r="AE1735" s="179"/>
      <c r="AF1735" s="179"/>
      <c r="AG1735" s="179"/>
      <c r="AH1735" s="179"/>
      <c r="AI1735" s="179"/>
      <c r="AJ1735" s="179"/>
      <c r="AK1735" s="179"/>
      <c r="AL1735" s="179"/>
      <c r="AM1735" s="179"/>
      <c r="AN1735" s="179"/>
      <c r="AO1735" s="179"/>
      <c r="AP1735" s="179"/>
      <c r="AQ1735" s="179"/>
      <c r="AR1735" s="179"/>
      <c r="AS1735" s="179"/>
      <c r="AT1735" s="179"/>
      <c r="AU1735" s="179"/>
      <c r="AV1735" s="179"/>
      <c r="AW1735" s="179"/>
      <c r="AX1735" s="179"/>
      <c r="AY1735" s="179"/>
      <c r="AZ1735" s="179"/>
      <c r="BA1735" s="179"/>
      <c r="BB1735" s="179"/>
      <c r="BC1735" s="179"/>
      <c r="BD1735" s="179"/>
      <c r="BE1735" s="179"/>
      <c r="BF1735" s="179"/>
      <c r="BG1735" s="179"/>
      <c r="BH1735" s="179"/>
      <c r="BI1735" s="179"/>
      <c r="BJ1735" s="179"/>
      <c r="BK1735" s="179"/>
      <c r="BL1735" s="179"/>
      <c r="BM1735" s="179"/>
      <c r="BN1735" s="179"/>
      <c r="BO1735" s="179"/>
      <c r="BP1735" s="179"/>
      <c r="BQ1735" s="179"/>
      <c r="BR1735" s="179"/>
      <c r="BS1735" s="179"/>
      <c r="BT1735" s="179"/>
      <c r="BU1735" s="179"/>
      <c r="BV1735" s="179"/>
      <c r="BW1735" s="179"/>
      <c r="BX1735" s="179"/>
      <c r="BY1735" s="179"/>
      <c r="BZ1735" s="179"/>
      <c r="CA1735" s="179"/>
      <c r="CB1735" s="179"/>
      <c r="CC1735" s="179"/>
      <c r="CD1735" s="179"/>
      <c r="CE1735" s="179"/>
      <c r="CF1735" s="179"/>
      <c r="CG1735" s="179"/>
      <c r="CH1735" s="179"/>
      <c r="CI1735" s="179"/>
      <c r="CJ1735" s="179"/>
      <c r="CK1735" s="179"/>
      <c r="CL1735" s="179"/>
      <c r="CN1735" s="60"/>
      <c r="CO1735" s="179"/>
      <c r="CP1735" s="179"/>
      <c r="CQ1735" s="179"/>
      <c r="CR1735" s="179"/>
      <c r="CS1735" s="179"/>
      <c r="CT1735" s="179"/>
      <c r="CU1735" s="179"/>
      <c r="CV1735" s="179"/>
      <c r="CW1735" s="179"/>
      <c r="CX1735" s="179"/>
      <c r="CY1735" s="179"/>
      <c r="CZ1735" s="179"/>
      <c r="DA1735" s="179"/>
      <c r="DB1735" s="179"/>
      <c r="DC1735" s="179"/>
      <c r="DD1735" s="179"/>
      <c r="DE1735" s="179"/>
      <c r="DF1735" s="179"/>
      <c r="DG1735" s="179"/>
      <c r="DH1735" s="179"/>
      <c r="DI1735" s="179"/>
      <c r="DJ1735" s="179"/>
      <c r="DK1735" s="179"/>
      <c r="DL1735" s="179"/>
    </row>
    <row r="1736" spans="1:116" x14ac:dyDescent="0.4">
      <c r="A1736" s="174"/>
      <c r="E1736" s="8"/>
      <c r="G1736" s="175" t="s">
        <v>503</v>
      </c>
      <c r="H1736" s="174"/>
      <c r="I1736" s="176"/>
      <c r="J1736" s="176"/>
      <c r="K1736" s="197"/>
      <c r="L1736" s="197"/>
      <c r="M1736" s="197"/>
      <c r="N1736" s="197"/>
      <c r="O1736" s="197"/>
      <c r="P1736" s="197"/>
      <c r="R1736" s="198"/>
      <c r="S1736" s="174"/>
      <c r="T1736" s="174"/>
      <c r="U1736" s="174"/>
      <c r="V1736" s="174"/>
      <c r="W1736" s="174"/>
      <c r="X1736" s="174"/>
      <c r="Y1736" s="174"/>
      <c r="Z1736" s="174"/>
      <c r="AA1736" s="174"/>
      <c r="AB1736" s="174"/>
      <c r="AC1736" s="174"/>
      <c r="AD1736" s="174"/>
      <c r="AE1736" s="174"/>
      <c r="AF1736" s="174"/>
      <c r="AG1736" s="174"/>
      <c r="AH1736" s="174"/>
      <c r="AI1736" s="174"/>
      <c r="AJ1736" s="174"/>
      <c r="AK1736" s="174"/>
      <c r="AL1736" s="174"/>
      <c r="AM1736" s="174"/>
      <c r="AN1736" s="174"/>
      <c r="AO1736" s="174"/>
      <c r="AP1736" s="174"/>
      <c r="AQ1736" s="174"/>
      <c r="AR1736" s="174"/>
      <c r="AS1736" s="174"/>
      <c r="AT1736" s="174"/>
      <c r="AU1736" s="174"/>
      <c r="AV1736" s="174"/>
      <c r="AW1736" s="174"/>
      <c r="AX1736" s="174"/>
      <c r="AY1736" s="174"/>
      <c r="AZ1736" s="174"/>
      <c r="BA1736" s="174"/>
      <c r="BB1736" s="174"/>
      <c r="BC1736" s="174"/>
      <c r="BD1736" s="174"/>
      <c r="BE1736" s="174"/>
      <c r="BF1736" s="174"/>
      <c r="BG1736" s="174"/>
      <c r="BH1736" s="174"/>
      <c r="BI1736" s="174"/>
      <c r="BJ1736" s="174"/>
      <c r="BK1736" s="174"/>
      <c r="BL1736" s="174"/>
      <c r="BM1736" s="174"/>
      <c r="BN1736" s="174"/>
      <c r="BO1736" s="174"/>
      <c r="BP1736" s="174"/>
      <c r="BQ1736" s="174"/>
      <c r="BR1736" s="174"/>
      <c r="BS1736" s="174"/>
      <c r="BT1736" s="174"/>
      <c r="BU1736" s="174"/>
      <c r="BV1736" s="174"/>
      <c r="BW1736" s="174"/>
      <c r="BX1736" s="174"/>
      <c r="BY1736" s="174"/>
      <c r="BZ1736" s="174"/>
      <c r="CA1736" s="174"/>
      <c r="CB1736" s="174"/>
      <c r="CC1736" s="174"/>
      <c r="CD1736" s="174"/>
      <c r="CE1736" s="174"/>
      <c r="CF1736" s="174"/>
      <c r="CG1736" s="174"/>
      <c r="CH1736" s="174"/>
      <c r="CI1736" s="174"/>
      <c r="CJ1736" s="174"/>
      <c r="CK1736" s="174"/>
      <c r="CL1736" s="174"/>
      <c r="CN1736" s="176"/>
      <c r="CO1736" s="174"/>
      <c r="CP1736" s="174"/>
      <c r="CQ1736" s="174"/>
      <c r="CR1736" s="174"/>
      <c r="CS1736" s="174"/>
      <c r="CT1736" s="174"/>
      <c r="CU1736" s="174"/>
      <c r="CV1736" s="174"/>
      <c r="CW1736" s="174"/>
      <c r="CX1736" s="174"/>
      <c r="CY1736" s="174"/>
      <c r="CZ1736" s="174"/>
      <c r="DA1736" s="174"/>
      <c r="DB1736" s="174"/>
      <c r="DC1736" s="174"/>
      <c r="DD1736" s="174"/>
      <c r="DE1736" s="174"/>
      <c r="DF1736" s="174"/>
      <c r="DG1736" s="174"/>
      <c r="DH1736" s="174"/>
      <c r="DI1736" s="174"/>
      <c r="DJ1736" s="174"/>
      <c r="DK1736" s="174"/>
      <c r="DL1736" s="174"/>
    </row>
    <row r="1737" spans="1:116" x14ac:dyDescent="0.4">
      <c r="A1737" s="174"/>
      <c r="E1737" s="8"/>
      <c r="G1737" s="175" t="s">
        <v>504</v>
      </c>
      <c r="H1737" s="174"/>
      <c r="I1737" s="176"/>
      <c r="J1737" s="176"/>
      <c r="K1737" s="197"/>
      <c r="L1737" s="197"/>
      <c r="M1737" s="197"/>
      <c r="N1737" s="197"/>
      <c r="O1737" s="197"/>
      <c r="P1737" s="197"/>
      <c r="R1737" s="198"/>
      <c r="S1737" s="174"/>
      <c r="T1737" s="174"/>
      <c r="U1737" s="174"/>
      <c r="V1737" s="174"/>
      <c r="W1737" s="174"/>
      <c r="X1737" s="174"/>
      <c r="Y1737" s="174"/>
      <c r="Z1737" s="174"/>
      <c r="AA1737" s="174"/>
      <c r="AB1737" s="174"/>
      <c r="AC1737" s="174"/>
      <c r="AD1737" s="174"/>
      <c r="AE1737" s="174"/>
      <c r="AF1737" s="174"/>
      <c r="AG1737" s="174"/>
      <c r="AH1737" s="174"/>
      <c r="AI1737" s="174"/>
      <c r="AJ1737" s="174"/>
      <c r="AK1737" s="174"/>
      <c r="AL1737" s="174"/>
      <c r="AM1737" s="174"/>
      <c r="AN1737" s="174"/>
      <c r="AO1737" s="174"/>
      <c r="AP1737" s="174"/>
      <c r="AQ1737" s="174"/>
      <c r="AR1737" s="174"/>
      <c r="AS1737" s="174"/>
      <c r="AT1737" s="174"/>
      <c r="AU1737" s="174"/>
      <c r="AV1737" s="174"/>
      <c r="AW1737" s="174"/>
      <c r="AX1737" s="174"/>
      <c r="AY1737" s="174"/>
      <c r="AZ1737" s="174"/>
      <c r="BA1737" s="174"/>
      <c r="BB1737" s="174"/>
      <c r="BC1737" s="174"/>
      <c r="BD1737" s="174"/>
      <c r="BE1737" s="174"/>
      <c r="BF1737" s="174"/>
      <c r="BG1737" s="174"/>
      <c r="BH1737" s="174"/>
      <c r="BI1737" s="174"/>
      <c r="BJ1737" s="174"/>
      <c r="BK1737" s="174"/>
      <c r="BL1737" s="174"/>
      <c r="BM1737" s="174"/>
      <c r="BN1737" s="174"/>
      <c r="BO1737" s="174"/>
      <c r="BP1737" s="174"/>
      <c r="BQ1737" s="174"/>
      <c r="BR1737" s="174"/>
      <c r="BS1737" s="174"/>
      <c r="BT1737" s="174"/>
      <c r="BU1737" s="174"/>
      <c r="BV1737" s="174"/>
      <c r="BW1737" s="174"/>
      <c r="BX1737" s="174"/>
      <c r="BY1737" s="174"/>
      <c r="BZ1737" s="174"/>
      <c r="CA1737" s="174"/>
      <c r="CB1737" s="174"/>
      <c r="CC1737" s="174"/>
      <c r="CD1737" s="174"/>
      <c r="CE1737" s="174"/>
      <c r="CF1737" s="174"/>
      <c r="CG1737" s="174"/>
      <c r="CH1737" s="174"/>
      <c r="CI1737" s="174"/>
      <c r="CJ1737" s="174"/>
      <c r="CK1737" s="174"/>
      <c r="CL1737" s="174"/>
      <c r="CN1737" s="176"/>
      <c r="CO1737" s="174"/>
      <c r="CP1737" s="174"/>
      <c r="CQ1737" s="174"/>
      <c r="CR1737" s="174"/>
      <c r="CS1737" s="174"/>
      <c r="CT1737" s="174"/>
      <c r="CU1737" s="174"/>
      <c r="CV1737" s="174"/>
      <c r="CW1737" s="174"/>
      <c r="CX1737" s="174"/>
      <c r="CY1737" s="174"/>
      <c r="CZ1737" s="174"/>
      <c r="DA1737" s="174"/>
      <c r="DB1737" s="174"/>
      <c r="DC1737" s="174"/>
      <c r="DD1737" s="174"/>
      <c r="DE1737" s="174"/>
      <c r="DF1737" s="174"/>
      <c r="DG1737" s="174"/>
      <c r="DH1737" s="174"/>
      <c r="DI1737" s="174"/>
      <c r="DJ1737" s="174"/>
      <c r="DK1737" s="174"/>
      <c r="DL1737" s="174"/>
    </row>
    <row r="1738" spans="1:116" x14ac:dyDescent="0.4">
      <c r="A1738" s="174"/>
      <c r="E1738" s="8"/>
      <c r="G1738" s="175" t="s">
        <v>461</v>
      </c>
      <c r="H1738" s="174"/>
      <c r="I1738" s="176"/>
      <c r="J1738" s="176"/>
      <c r="K1738" s="197"/>
      <c r="L1738" s="197"/>
      <c r="M1738" s="197"/>
      <c r="N1738" s="197"/>
      <c r="O1738" s="197"/>
      <c r="P1738" s="197"/>
      <c r="R1738" s="198"/>
      <c r="S1738" s="199" t="str">
        <f t="shared" ref="S1738:CD1738" si="2419">S$20</f>
        <v>S$16</v>
      </c>
      <c r="T1738" s="199" t="str">
        <f t="shared" si="2419"/>
        <v>T$16</v>
      </c>
      <c r="U1738" s="199" t="str">
        <f t="shared" si="2419"/>
        <v>U$16</v>
      </c>
      <c r="V1738" s="199" t="str">
        <f t="shared" si="2419"/>
        <v>V$16</v>
      </c>
      <c r="W1738" s="199" t="str">
        <f t="shared" si="2419"/>
        <v>W$16</v>
      </c>
      <c r="X1738" s="199" t="str">
        <f t="shared" si="2419"/>
        <v>X$16</v>
      </c>
      <c r="Y1738" s="199" t="str">
        <f t="shared" si="2419"/>
        <v>Y$16</v>
      </c>
      <c r="Z1738" s="199" t="str">
        <f t="shared" si="2419"/>
        <v>Z$16</v>
      </c>
      <c r="AA1738" s="199" t="str">
        <f t="shared" si="2419"/>
        <v>AA$16</v>
      </c>
      <c r="AB1738" s="199" t="str">
        <f t="shared" si="2419"/>
        <v>AB$16</v>
      </c>
      <c r="AC1738" s="199" t="str">
        <f t="shared" si="2419"/>
        <v>AC$16</v>
      </c>
      <c r="AD1738" s="199" t="str">
        <f t="shared" si="2419"/>
        <v>AD$16</v>
      </c>
      <c r="AE1738" s="199" t="str">
        <f t="shared" si="2419"/>
        <v>AE$16</v>
      </c>
      <c r="AF1738" s="199" t="str">
        <f t="shared" si="2419"/>
        <v>AF$16</v>
      </c>
      <c r="AG1738" s="199" t="str">
        <f t="shared" si="2419"/>
        <v>AG$16</v>
      </c>
      <c r="AH1738" s="199" t="str">
        <f t="shared" si="2419"/>
        <v>AH$16</v>
      </c>
      <c r="AI1738" s="199" t="str">
        <f t="shared" si="2419"/>
        <v>AI$16</v>
      </c>
      <c r="AJ1738" s="199" t="str">
        <f t="shared" si="2419"/>
        <v>AJ$16</v>
      </c>
      <c r="AK1738" s="199" t="str">
        <f t="shared" si="2419"/>
        <v>AK$16</v>
      </c>
      <c r="AL1738" s="199" t="str">
        <f t="shared" si="2419"/>
        <v>AL$16</v>
      </c>
      <c r="AM1738" s="199" t="str">
        <f t="shared" si="2419"/>
        <v>AM$16</v>
      </c>
      <c r="AN1738" s="199" t="str">
        <f t="shared" si="2419"/>
        <v>AN$16</v>
      </c>
      <c r="AO1738" s="199" t="str">
        <f t="shared" si="2419"/>
        <v>AO$16</v>
      </c>
      <c r="AP1738" s="199" t="str">
        <f t="shared" si="2419"/>
        <v>AP$16</v>
      </c>
      <c r="AQ1738" s="199" t="str">
        <f t="shared" si="2419"/>
        <v>AQ$16</v>
      </c>
      <c r="AR1738" s="199" t="str">
        <f t="shared" si="2419"/>
        <v>AR$16</v>
      </c>
      <c r="AS1738" s="199" t="str">
        <f t="shared" si="2419"/>
        <v>AS$16</v>
      </c>
      <c r="AT1738" s="199" t="str">
        <f t="shared" si="2419"/>
        <v>AT$16</v>
      </c>
      <c r="AU1738" s="199" t="str">
        <f t="shared" si="2419"/>
        <v>AU$16</v>
      </c>
      <c r="AV1738" s="199" t="str">
        <f t="shared" si="2419"/>
        <v>AV$16</v>
      </c>
      <c r="AW1738" s="199" t="str">
        <f t="shared" si="2419"/>
        <v>AW$16</v>
      </c>
      <c r="AX1738" s="199" t="str">
        <f t="shared" si="2419"/>
        <v>AX$16</v>
      </c>
      <c r="AY1738" s="199" t="str">
        <f t="shared" si="2419"/>
        <v>AY$16</v>
      </c>
      <c r="AZ1738" s="199" t="str">
        <f t="shared" si="2419"/>
        <v>AZ$16</v>
      </c>
      <c r="BA1738" s="199" t="str">
        <f t="shared" si="2419"/>
        <v>BA$16</v>
      </c>
      <c r="BB1738" s="199" t="str">
        <f t="shared" si="2419"/>
        <v>BB$16</v>
      </c>
      <c r="BC1738" s="199" t="str">
        <f t="shared" si="2419"/>
        <v>BC$16</v>
      </c>
      <c r="BD1738" s="199" t="str">
        <f t="shared" si="2419"/>
        <v>BD$16</v>
      </c>
      <c r="BE1738" s="199" t="str">
        <f t="shared" si="2419"/>
        <v>BE$16</v>
      </c>
      <c r="BF1738" s="199" t="str">
        <f t="shared" si="2419"/>
        <v>BF$16</v>
      </c>
      <c r="BG1738" s="199" t="str">
        <f t="shared" si="2419"/>
        <v>BG$16</v>
      </c>
      <c r="BH1738" s="199" t="str">
        <f t="shared" si="2419"/>
        <v>BH$16</v>
      </c>
      <c r="BI1738" s="199" t="str">
        <f t="shared" si="2419"/>
        <v>BI$16</v>
      </c>
      <c r="BJ1738" s="199" t="str">
        <f t="shared" si="2419"/>
        <v>BJ$16</v>
      </c>
      <c r="BK1738" s="199" t="str">
        <f t="shared" si="2419"/>
        <v>BK$16</v>
      </c>
      <c r="BL1738" s="199" t="str">
        <f t="shared" si="2419"/>
        <v>BL$16</v>
      </c>
      <c r="BM1738" s="199" t="str">
        <f t="shared" si="2419"/>
        <v>BM$16</v>
      </c>
      <c r="BN1738" s="199" t="str">
        <f t="shared" si="2419"/>
        <v>BN$16</v>
      </c>
      <c r="BO1738" s="199" t="str">
        <f t="shared" si="2419"/>
        <v>BO$16</v>
      </c>
      <c r="BP1738" s="199" t="str">
        <f t="shared" si="2419"/>
        <v>BP$16</v>
      </c>
      <c r="BQ1738" s="199" t="str">
        <f t="shared" si="2419"/>
        <v>BQ$16</v>
      </c>
      <c r="BR1738" s="199" t="str">
        <f t="shared" si="2419"/>
        <v>BR$16</v>
      </c>
      <c r="BS1738" s="199" t="str">
        <f t="shared" si="2419"/>
        <v>BS$16</v>
      </c>
      <c r="BT1738" s="199" t="str">
        <f t="shared" si="2419"/>
        <v>BT$16</v>
      </c>
      <c r="BU1738" s="199" t="str">
        <f t="shared" si="2419"/>
        <v>BU$16</v>
      </c>
      <c r="BV1738" s="199" t="str">
        <f t="shared" si="2419"/>
        <v>BV$16</v>
      </c>
      <c r="BW1738" s="199" t="str">
        <f t="shared" si="2419"/>
        <v>BW$16</v>
      </c>
      <c r="BX1738" s="199" t="str">
        <f t="shared" si="2419"/>
        <v>BX$16</v>
      </c>
      <c r="BY1738" s="199" t="str">
        <f t="shared" si="2419"/>
        <v>BY$16</v>
      </c>
      <c r="BZ1738" s="199" t="str">
        <f t="shared" si="2419"/>
        <v>BZ$16</v>
      </c>
      <c r="CA1738" s="199" t="str">
        <f t="shared" si="2419"/>
        <v>CA$16</v>
      </c>
      <c r="CB1738" s="199" t="str">
        <f t="shared" si="2419"/>
        <v>CB$16</v>
      </c>
      <c r="CC1738" s="199" t="str">
        <f t="shared" si="2419"/>
        <v>CC$16</v>
      </c>
      <c r="CD1738" s="199" t="str">
        <f t="shared" si="2419"/>
        <v>CD$16</v>
      </c>
      <c r="CE1738" s="199" t="str">
        <f t="shared" ref="CE1738:CL1738" si="2420">CE$20</f>
        <v>CE$16</v>
      </c>
      <c r="CF1738" s="199" t="str">
        <f t="shared" si="2420"/>
        <v>CF$16</v>
      </c>
      <c r="CG1738" s="199" t="str">
        <f t="shared" si="2420"/>
        <v>CG$16</v>
      </c>
      <c r="CH1738" s="199" t="str">
        <f t="shared" si="2420"/>
        <v>CH$16</v>
      </c>
      <c r="CI1738" s="199" t="str">
        <f t="shared" si="2420"/>
        <v>CI$16</v>
      </c>
      <c r="CJ1738" s="199" t="str">
        <f t="shared" si="2420"/>
        <v>CJ$16</v>
      </c>
      <c r="CK1738" s="199" t="str">
        <f t="shared" si="2420"/>
        <v>CK$16</v>
      </c>
      <c r="CL1738" s="199" t="str">
        <f t="shared" si="2420"/>
        <v>CL$16</v>
      </c>
      <c r="CN1738" s="176"/>
      <c r="CO1738" s="199" t="str">
        <f t="shared" ref="CO1738:DL1738" si="2421">CO$20</f>
        <v>CO$16</v>
      </c>
      <c r="CP1738" s="199" t="str">
        <f t="shared" si="2421"/>
        <v>CP$16</v>
      </c>
      <c r="CQ1738" s="199" t="str">
        <f t="shared" si="2421"/>
        <v>CQ$16</v>
      </c>
      <c r="CR1738" s="199" t="str">
        <f t="shared" si="2421"/>
        <v>CR$16</v>
      </c>
      <c r="CS1738" s="199" t="str">
        <f t="shared" si="2421"/>
        <v>CS$16</v>
      </c>
      <c r="CT1738" s="199" t="str">
        <f t="shared" si="2421"/>
        <v>CT$16</v>
      </c>
      <c r="CU1738" s="199" t="str">
        <f t="shared" si="2421"/>
        <v>CU$16</v>
      </c>
      <c r="CV1738" s="199" t="str">
        <f t="shared" si="2421"/>
        <v>CV$16</v>
      </c>
      <c r="CW1738" s="199" t="str">
        <f t="shared" si="2421"/>
        <v>CW$16</v>
      </c>
      <c r="CX1738" s="199" t="str">
        <f t="shared" si="2421"/>
        <v>CX$16</v>
      </c>
      <c r="CY1738" s="199" t="str">
        <f t="shared" si="2421"/>
        <v>CY$16</v>
      </c>
      <c r="CZ1738" s="199" t="str">
        <f t="shared" si="2421"/>
        <v>CZ$16</v>
      </c>
      <c r="DA1738" s="199" t="str">
        <f t="shared" si="2421"/>
        <v>DA$16</v>
      </c>
      <c r="DB1738" s="199" t="str">
        <f t="shared" si="2421"/>
        <v>DB$16</v>
      </c>
      <c r="DC1738" s="199" t="str">
        <f t="shared" si="2421"/>
        <v>DC$16</v>
      </c>
      <c r="DD1738" s="199" t="str">
        <f t="shared" si="2421"/>
        <v>DD$16</v>
      </c>
      <c r="DE1738" s="199" t="str">
        <f t="shared" si="2421"/>
        <v>DE$16</v>
      </c>
      <c r="DF1738" s="199" t="str">
        <f t="shared" si="2421"/>
        <v>DF$16</v>
      </c>
      <c r="DG1738" s="199" t="str">
        <f t="shared" si="2421"/>
        <v>DG$16</v>
      </c>
      <c r="DH1738" s="199" t="str">
        <f t="shared" si="2421"/>
        <v>DH$16</v>
      </c>
      <c r="DI1738" s="199" t="str">
        <f t="shared" si="2421"/>
        <v>DI$16</v>
      </c>
      <c r="DJ1738" s="199" t="str">
        <f t="shared" si="2421"/>
        <v>DJ$16</v>
      </c>
      <c r="DK1738" s="199" t="str">
        <f t="shared" si="2421"/>
        <v>DK$16</v>
      </c>
      <c r="DL1738" s="199" t="str">
        <f t="shared" si="2421"/>
        <v>DL$16</v>
      </c>
    </row>
    <row r="1739" spans="1:116" x14ac:dyDescent="0.4">
      <c r="A1739" s="174"/>
      <c r="E1739" s="8"/>
      <c r="G1739" s="175" t="s">
        <v>462</v>
      </c>
      <c r="H1739" s="200"/>
      <c r="I1739" s="201"/>
      <c r="J1739" s="201"/>
      <c r="K1739" s="202"/>
      <c r="L1739" s="202"/>
      <c r="M1739" s="202"/>
      <c r="N1739" s="202"/>
      <c r="O1739" s="202"/>
      <c r="P1739" s="202"/>
      <c r="R1739" s="202"/>
      <c r="S1739" s="199" t="str">
        <f t="shared" ref="S1739:CD1739" si="2422">S$21</f>
        <v>S$17</v>
      </c>
      <c r="T1739" s="199" t="str">
        <f t="shared" si="2422"/>
        <v>T$17</v>
      </c>
      <c r="U1739" s="199" t="str">
        <f t="shared" si="2422"/>
        <v>U$17</v>
      </c>
      <c r="V1739" s="199" t="str">
        <f t="shared" si="2422"/>
        <v>V$17</v>
      </c>
      <c r="W1739" s="199" t="str">
        <f t="shared" si="2422"/>
        <v>W$17</v>
      </c>
      <c r="X1739" s="199" t="str">
        <f t="shared" si="2422"/>
        <v>X$17</v>
      </c>
      <c r="Y1739" s="199" t="str">
        <f t="shared" si="2422"/>
        <v>Y$17</v>
      </c>
      <c r="Z1739" s="199" t="str">
        <f t="shared" si="2422"/>
        <v>Z$17</v>
      </c>
      <c r="AA1739" s="199" t="str">
        <f t="shared" si="2422"/>
        <v>AA$17</v>
      </c>
      <c r="AB1739" s="199" t="str">
        <f t="shared" si="2422"/>
        <v>AB$17</v>
      </c>
      <c r="AC1739" s="199" t="str">
        <f t="shared" si="2422"/>
        <v>AC$17</v>
      </c>
      <c r="AD1739" s="199" t="str">
        <f t="shared" si="2422"/>
        <v>AD$17</v>
      </c>
      <c r="AE1739" s="199" t="str">
        <f t="shared" si="2422"/>
        <v>AE$17</v>
      </c>
      <c r="AF1739" s="199" t="str">
        <f t="shared" si="2422"/>
        <v>AF$17</v>
      </c>
      <c r="AG1739" s="199" t="str">
        <f t="shared" si="2422"/>
        <v>AG$17</v>
      </c>
      <c r="AH1739" s="199" t="str">
        <f t="shared" si="2422"/>
        <v>AH$17</v>
      </c>
      <c r="AI1739" s="199" t="str">
        <f t="shared" si="2422"/>
        <v>AI$17</v>
      </c>
      <c r="AJ1739" s="199" t="str">
        <f t="shared" si="2422"/>
        <v>AJ$17</v>
      </c>
      <c r="AK1739" s="199" t="str">
        <f t="shared" si="2422"/>
        <v>AK$17</v>
      </c>
      <c r="AL1739" s="199" t="str">
        <f t="shared" si="2422"/>
        <v>AL$17</v>
      </c>
      <c r="AM1739" s="199" t="str">
        <f t="shared" si="2422"/>
        <v>AM$17</v>
      </c>
      <c r="AN1739" s="199" t="str">
        <f t="shared" si="2422"/>
        <v>AN$17</v>
      </c>
      <c r="AO1739" s="199" t="str">
        <f t="shared" si="2422"/>
        <v>AO$17</v>
      </c>
      <c r="AP1739" s="199" t="str">
        <f t="shared" si="2422"/>
        <v>AP$17</v>
      </c>
      <c r="AQ1739" s="199" t="str">
        <f t="shared" si="2422"/>
        <v>AQ$17</v>
      </c>
      <c r="AR1739" s="199" t="str">
        <f t="shared" si="2422"/>
        <v>AR$17</v>
      </c>
      <c r="AS1739" s="199" t="str">
        <f t="shared" si="2422"/>
        <v>AS$17</v>
      </c>
      <c r="AT1739" s="199" t="str">
        <f t="shared" si="2422"/>
        <v>AT$17</v>
      </c>
      <c r="AU1739" s="199" t="str">
        <f t="shared" si="2422"/>
        <v>AU$17</v>
      </c>
      <c r="AV1739" s="199" t="str">
        <f t="shared" si="2422"/>
        <v>AV$17</v>
      </c>
      <c r="AW1739" s="199" t="str">
        <f t="shared" si="2422"/>
        <v>AW$17</v>
      </c>
      <c r="AX1739" s="199" t="str">
        <f t="shared" si="2422"/>
        <v>AX$17</v>
      </c>
      <c r="AY1739" s="199" t="str">
        <f t="shared" si="2422"/>
        <v>AY$17</v>
      </c>
      <c r="AZ1739" s="199" t="str">
        <f t="shared" si="2422"/>
        <v>AZ$17</v>
      </c>
      <c r="BA1739" s="199" t="str">
        <f t="shared" si="2422"/>
        <v>BA$17</v>
      </c>
      <c r="BB1739" s="199" t="str">
        <f t="shared" si="2422"/>
        <v>BB$17</v>
      </c>
      <c r="BC1739" s="199" t="str">
        <f t="shared" si="2422"/>
        <v>BC$17</v>
      </c>
      <c r="BD1739" s="199" t="str">
        <f t="shared" si="2422"/>
        <v>BD$17</v>
      </c>
      <c r="BE1739" s="199" t="str">
        <f t="shared" si="2422"/>
        <v>BE$17</v>
      </c>
      <c r="BF1739" s="199" t="str">
        <f t="shared" si="2422"/>
        <v>BF$17</v>
      </c>
      <c r="BG1739" s="199" t="str">
        <f t="shared" si="2422"/>
        <v>BG$17</v>
      </c>
      <c r="BH1739" s="199" t="str">
        <f t="shared" si="2422"/>
        <v>BH$17</v>
      </c>
      <c r="BI1739" s="199" t="str">
        <f t="shared" si="2422"/>
        <v>BI$17</v>
      </c>
      <c r="BJ1739" s="199" t="str">
        <f t="shared" si="2422"/>
        <v>BJ$17</v>
      </c>
      <c r="BK1739" s="199" t="str">
        <f t="shared" si="2422"/>
        <v>BK$17</v>
      </c>
      <c r="BL1739" s="199" t="str">
        <f t="shared" si="2422"/>
        <v>BL$17</v>
      </c>
      <c r="BM1739" s="199" t="str">
        <f t="shared" si="2422"/>
        <v>BM$17</v>
      </c>
      <c r="BN1739" s="199" t="str">
        <f t="shared" si="2422"/>
        <v>BN$17</v>
      </c>
      <c r="BO1739" s="199" t="str">
        <f t="shared" si="2422"/>
        <v>BO$17</v>
      </c>
      <c r="BP1739" s="199" t="str">
        <f t="shared" si="2422"/>
        <v>BP$17</v>
      </c>
      <c r="BQ1739" s="199" t="str">
        <f t="shared" si="2422"/>
        <v>BQ$17</v>
      </c>
      <c r="BR1739" s="199" t="str">
        <f t="shared" si="2422"/>
        <v>BR$17</v>
      </c>
      <c r="BS1739" s="199" t="str">
        <f t="shared" si="2422"/>
        <v>BS$17</v>
      </c>
      <c r="BT1739" s="199" t="str">
        <f t="shared" si="2422"/>
        <v>BT$17</v>
      </c>
      <c r="BU1739" s="199" t="str">
        <f t="shared" si="2422"/>
        <v>BU$17</v>
      </c>
      <c r="BV1739" s="199" t="str">
        <f t="shared" si="2422"/>
        <v>BV$17</v>
      </c>
      <c r="BW1739" s="199" t="str">
        <f t="shared" si="2422"/>
        <v>BW$17</v>
      </c>
      <c r="BX1739" s="199" t="str">
        <f t="shared" si="2422"/>
        <v>BX$17</v>
      </c>
      <c r="BY1739" s="199" t="str">
        <f t="shared" si="2422"/>
        <v>BY$17</v>
      </c>
      <c r="BZ1739" s="199" t="str">
        <f t="shared" si="2422"/>
        <v>BZ$17</v>
      </c>
      <c r="CA1739" s="199" t="str">
        <f t="shared" si="2422"/>
        <v>CA$17</v>
      </c>
      <c r="CB1739" s="199" t="str">
        <f t="shared" si="2422"/>
        <v>CB$17</v>
      </c>
      <c r="CC1739" s="199" t="str">
        <f t="shared" si="2422"/>
        <v>CC$17</v>
      </c>
      <c r="CD1739" s="199" t="str">
        <f t="shared" si="2422"/>
        <v>CD$17</v>
      </c>
      <c r="CE1739" s="199" t="str">
        <f t="shared" ref="CE1739:CL1739" si="2423">CE$21</f>
        <v>CE$17</v>
      </c>
      <c r="CF1739" s="199" t="str">
        <f t="shared" si="2423"/>
        <v>CF$17</v>
      </c>
      <c r="CG1739" s="199" t="str">
        <f t="shared" si="2423"/>
        <v>CG$17</v>
      </c>
      <c r="CH1739" s="199" t="str">
        <f t="shared" si="2423"/>
        <v>CH$17</v>
      </c>
      <c r="CI1739" s="199" t="str">
        <f t="shared" si="2423"/>
        <v>CI$17</v>
      </c>
      <c r="CJ1739" s="199" t="str">
        <f t="shared" si="2423"/>
        <v>CJ$17</v>
      </c>
      <c r="CK1739" s="199" t="str">
        <f t="shared" si="2423"/>
        <v>CK$17</v>
      </c>
      <c r="CL1739" s="199" t="str">
        <f t="shared" si="2423"/>
        <v>CL$17</v>
      </c>
      <c r="CN1739" s="201"/>
      <c r="CO1739" s="199" t="str">
        <f t="shared" ref="CO1739:DL1739" si="2424">CO$21</f>
        <v>CO$17</v>
      </c>
      <c r="CP1739" s="199" t="str">
        <f t="shared" si="2424"/>
        <v>CP$17</v>
      </c>
      <c r="CQ1739" s="199" t="str">
        <f t="shared" si="2424"/>
        <v>CQ$17</v>
      </c>
      <c r="CR1739" s="199" t="str">
        <f t="shared" si="2424"/>
        <v>CR$17</v>
      </c>
      <c r="CS1739" s="199" t="str">
        <f t="shared" si="2424"/>
        <v>CS$17</v>
      </c>
      <c r="CT1739" s="199" t="str">
        <f t="shared" si="2424"/>
        <v>CT$17</v>
      </c>
      <c r="CU1739" s="199" t="str">
        <f t="shared" si="2424"/>
        <v>CU$17</v>
      </c>
      <c r="CV1739" s="199" t="str">
        <f t="shared" si="2424"/>
        <v>CV$17</v>
      </c>
      <c r="CW1739" s="199" t="str">
        <f t="shared" si="2424"/>
        <v>CW$17</v>
      </c>
      <c r="CX1739" s="199" t="str">
        <f t="shared" si="2424"/>
        <v>CX$17</v>
      </c>
      <c r="CY1739" s="199" t="str">
        <f t="shared" si="2424"/>
        <v>CY$17</v>
      </c>
      <c r="CZ1739" s="199" t="str">
        <f t="shared" si="2424"/>
        <v>CZ$17</v>
      </c>
      <c r="DA1739" s="199" t="str">
        <f t="shared" si="2424"/>
        <v>DA$17</v>
      </c>
      <c r="DB1739" s="199" t="str">
        <f t="shared" si="2424"/>
        <v>DB$17</v>
      </c>
      <c r="DC1739" s="199" t="str">
        <f t="shared" si="2424"/>
        <v>DC$17</v>
      </c>
      <c r="DD1739" s="199" t="str">
        <f t="shared" si="2424"/>
        <v>DD$17</v>
      </c>
      <c r="DE1739" s="199" t="str">
        <f t="shared" si="2424"/>
        <v>DE$17</v>
      </c>
      <c r="DF1739" s="199" t="str">
        <f t="shared" si="2424"/>
        <v>DF$17</v>
      </c>
      <c r="DG1739" s="199" t="str">
        <f t="shared" si="2424"/>
        <v>DG$17</v>
      </c>
      <c r="DH1739" s="199" t="str">
        <f t="shared" si="2424"/>
        <v>DH$17</v>
      </c>
      <c r="DI1739" s="199" t="str">
        <f t="shared" si="2424"/>
        <v>DI$17</v>
      </c>
      <c r="DJ1739" s="199" t="str">
        <f t="shared" si="2424"/>
        <v>DJ$17</v>
      </c>
      <c r="DK1739" s="199" t="str">
        <f t="shared" si="2424"/>
        <v>DK$17</v>
      </c>
      <c r="DL1739" s="199" t="str">
        <f t="shared" si="2424"/>
        <v>DL$17</v>
      </c>
    </row>
    <row r="1740" spans="1:116" x14ac:dyDescent="0.4">
      <c r="A1740" s="174"/>
      <c r="E1740" s="8"/>
      <c r="G1740" s="175" t="s">
        <v>491</v>
      </c>
      <c r="H1740" s="200"/>
      <c r="I1740" s="201"/>
      <c r="J1740" s="201"/>
      <c r="K1740" s="202"/>
      <c r="L1740" s="202"/>
      <c r="M1740" s="202"/>
      <c r="N1740" s="202"/>
      <c r="O1740" s="202"/>
      <c r="P1740" s="202"/>
      <c r="R1740" s="202"/>
      <c r="S1740" s="190"/>
      <c r="T1740" s="190"/>
      <c r="U1740" s="190"/>
      <c r="V1740" s="190"/>
      <c r="W1740" s="190"/>
      <c r="X1740" s="190"/>
      <c r="Y1740" s="190"/>
      <c r="Z1740" s="190"/>
      <c r="AA1740" s="190"/>
      <c r="AB1740" s="190"/>
      <c r="AC1740" s="190"/>
      <c r="AD1740" s="190"/>
      <c r="AE1740" s="190"/>
      <c r="AF1740" s="190"/>
      <c r="AG1740" s="190"/>
      <c r="AH1740" s="190"/>
      <c r="AI1740" s="190"/>
      <c r="AJ1740" s="190"/>
      <c r="AK1740" s="190"/>
      <c r="AL1740" s="190"/>
      <c r="AM1740" s="190"/>
      <c r="AN1740" s="190"/>
      <c r="AO1740" s="190"/>
      <c r="AP1740" s="190"/>
      <c r="AQ1740" s="190"/>
      <c r="AR1740" s="190"/>
      <c r="AS1740" s="190"/>
      <c r="AT1740" s="190"/>
      <c r="AU1740" s="190"/>
      <c r="AV1740" s="190"/>
      <c r="AW1740" s="190"/>
      <c r="AX1740" s="190"/>
      <c r="AY1740" s="190"/>
      <c r="AZ1740" s="190"/>
      <c r="BA1740" s="190"/>
      <c r="BB1740" s="190"/>
      <c r="BC1740" s="190"/>
      <c r="BD1740" s="190"/>
      <c r="BE1740" s="190"/>
      <c r="BF1740" s="190"/>
      <c r="BG1740" s="190"/>
      <c r="BH1740" s="190"/>
      <c r="BI1740" s="190"/>
      <c r="BJ1740" s="190"/>
      <c r="BK1740" s="190"/>
      <c r="BL1740" s="190"/>
      <c r="BM1740" s="190"/>
      <c r="BN1740" s="190"/>
      <c r="BO1740" s="190"/>
      <c r="BP1740" s="190"/>
      <c r="BQ1740" s="190"/>
      <c r="BR1740" s="190"/>
      <c r="BS1740" s="190"/>
      <c r="BT1740" s="190"/>
      <c r="BU1740" s="190"/>
      <c r="BV1740" s="190"/>
      <c r="BW1740" s="190"/>
      <c r="BX1740" s="190"/>
      <c r="BY1740" s="190"/>
      <c r="BZ1740" s="190"/>
      <c r="CA1740" s="190"/>
      <c r="CB1740" s="190"/>
      <c r="CC1740" s="190"/>
      <c r="CD1740" s="190"/>
      <c r="CE1740" s="190"/>
      <c r="CF1740" s="190"/>
      <c r="CG1740" s="190"/>
      <c r="CH1740" s="190"/>
      <c r="CI1740" s="190"/>
      <c r="CJ1740" s="190"/>
      <c r="CK1740" s="190"/>
      <c r="CL1740" s="190"/>
      <c r="CN1740" s="201"/>
      <c r="CO1740" s="190"/>
      <c r="CP1740" s="190"/>
      <c r="CQ1740" s="190"/>
      <c r="CR1740" s="190"/>
      <c r="CS1740" s="190"/>
      <c r="CT1740" s="190"/>
      <c r="CU1740" s="190"/>
      <c r="CV1740" s="190"/>
      <c r="CW1740" s="190"/>
      <c r="CX1740" s="190"/>
      <c r="CY1740" s="190"/>
      <c r="CZ1740" s="190"/>
      <c r="DA1740" s="190"/>
      <c r="DB1740" s="190"/>
      <c r="DC1740" s="190"/>
      <c r="DD1740" s="190"/>
      <c r="DE1740" s="190"/>
      <c r="DF1740" s="190"/>
      <c r="DG1740" s="190"/>
      <c r="DH1740" s="190"/>
      <c r="DI1740" s="190"/>
      <c r="DJ1740" s="190"/>
      <c r="DK1740" s="190"/>
      <c r="DL1740" s="190"/>
    </row>
    <row r="1741" spans="1:116" x14ac:dyDescent="0.4">
      <c r="A1741" s="174"/>
      <c r="E1741" s="8"/>
      <c r="G1741" s="175" t="s">
        <v>505</v>
      </c>
      <c r="H1741" s="200"/>
      <c r="I1741" s="201"/>
      <c r="J1741" s="201"/>
      <c r="K1741" s="202"/>
      <c r="L1741" s="202"/>
      <c r="M1741" s="202"/>
      <c r="N1741" s="202"/>
      <c r="O1741" s="202"/>
      <c r="P1741" s="202"/>
      <c r="R1741" s="202"/>
      <c r="S1741" s="190"/>
      <c r="T1741" s="190"/>
      <c r="U1741" s="190"/>
      <c r="V1741" s="190"/>
      <c r="W1741" s="190"/>
      <c r="X1741" s="190"/>
      <c r="Y1741" s="190"/>
      <c r="Z1741" s="190"/>
      <c r="AA1741" s="190"/>
      <c r="AB1741" s="190"/>
      <c r="AC1741" s="190"/>
      <c r="AD1741" s="190"/>
      <c r="AE1741" s="190"/>
      <c r="AF1741" s="190"/>
      <c r="AG1741" s="190"/>
      <c r="AH1741" s="190"/>
      <c r="AI1741" s="190"/>
      <c r="AJ1741" s="190"/>
      <c r="AK1741" s="190"/>
      <c r="AL1741" s="190"/>
      <c r="AM1741" s="190"/>
      <c r="AN1741" s="190"/>
      <c r="AO1741" s="190"/>
      <c r="AP1741" s="190"/>
      <c r="AQ1741" s="190"/>
      <c r="AR1741" s="190"/>
      <c r="AS1741" s="190"/>
      <c r="AT1741" s="190"/>
      <c r="AU1741" s="190"/>
      <c r="AV1741" s="190"/>
      <c r="AW1741" s="190"/>
      <c r="AX1741" s="190"/>
      <c r="AY1741" s="190"/>
      <c r="AZ1741" s="190"/>
      <c r="BA1741" s="190"/>
      <c r="BB1741" s="190"/>
      <c r="BC1741" s="190"/>
      <c r="BD1741" s="190"/>
      <c r="BE1741" s="190"/>
      <c r="BF1741" s="190"/>
      <c r="BG1741" s="190"/>
      <c r="BH1741" s="190"/>
      <c r="BI1741" s="190"/>
      <c r="BJ1741" s="190"/>
      <c r="BK1741" s="190"/>
      <c r="BL1741" s="190"/>
      <c r="BM1741" s="190"/>
      <c r="BN1741" s="190"/>
      <c r="BO1741" s="190"/>
      <c r="BP1741" s="190"/>
      <c r="BQ1741" s="190"/>
      <c r="BR1741" s="190"/>
      <c r="BS1741" s="190"/>
      <c r="BT1741" s="190"/>
      <c r="BU1741" s="190"/>
      <c r="BV1741" s="190"/>
      <c r="BW1741" s="190"/>
      <c r="BX1741" s="190"/>
      <c r="BY1741" s="190"/>
      <c r="BZ1741" s="190"/>
      <c r="CA1741" s="190"/>
      <c r="CB1741" s="190"/>
      <c r="CC1741" s="190"/>
      <c r="CD1741" s="190"/>
      <c r="CE1741" s="190"/>
      <c r="CF1741" s="190"/>
      <c r="CG1741" s="190"/>
      <c r="CH1741" s="190"/>
      <c r="CI1741" s="190"/>
      <c r="CJ1741" s="190"/>
      <c r="CK1741" s="190"/>
      <c r="CL1741" s="190"/>
      <c r="CN1741" s="201"/>
      <c r="CO1741" s="190"/>
      <c r="CP1741" s="190"/>
      <c r="CQ1741" s="190"/>
      <c r="CR1741" s="190"/>
      <c r="CS1741" s="190"/>
      <c r="CT1741" s="190"/>
      <c r="CU1741" s="190"/>
      <c r="CV1741" s="190"/>
      <c r="CW1741" s="190"/>
      <c r="CX1741" s="190"/>
      <c r="CY1741" s="190"/>
      <c r="CZ1741" s="190"/>
      <c r="DA1741" s="190"/>
      <c r="DB1741" s="190"/>
      <c r="DC1741" s="190"/>
      <c r="DD1741" s="190"/>
      <c r="DE1741" s="190"/>
      <c r="DF1741" s="190"/>
      <c r="DG1741" s="190"/>
      <c r="DH1741" s="190"/>
      <c r="DI1741" s="190"/>
      <c r="DJ1741" s="190"/>
      <c r="DK1741" s="190"/>
      <c r="DL1741" s="190"/>
    </row>
    <row r="1742" spans="1:116" x14ac:dyDescent="0.4">
      <c r="A1742" s="174"/>
      <c r="E1742" s="8"/>
      <c r="G1742" s="175" t="s">
        <v>463</v>
      </c>
      <c r="H1742" s="200"/>
      <c r="I1742" s="201"/>
      <c r="J1742" s="201"/>
      <c r="K1742" s="202"/>
      <c r="L1742" s="202"/>
      <c r="M1742" s="202"/>
      <c r="N1742" s="202"/>
      <c r="O1742" s="202"/>
      <c r="P1742" s="202"/>
      <c r="R1742" s="202"/>
      <c r="S1742" s="190" t="str">
        <f t="shared" ref="S1742:CD1742" si="2425">S$22</f>
        <v>S$18</v>
      </c>
      <c r="T1742" s="190" t="str">
        <f t="shared" si="2425"/>
        <v>T$18</v>
      </c>
      <c r="U1742" s="190" t="str">
        <f t="shared" si="2425"/>
        <v>U$18</v>
      </c>
      <c r="V1742" s="190" t="str">
        <f t="shared" si="2425"/>
        <v>V$18</v>
      </c>
      <c r="W1742" s="190" t="str">
        <f t="shared" si="2425"/>
        <v>W$18</v>
      </c>
      <c r="X1742" s="190" t="str">
        <f t="shared" si="2425"/>
        <v>X$18</v>
      </c>
      <c r="Y1742" s="190" t="str">
        <f t="shared" si="2425"/>
        <v>Y$18</v>
      </c>
      <c r="Z1742" s="190" t="str">
        <f t="shared" si="2425"/>
        <v>Z$18</v>
      </c>
      <c r="AA1742" s="190" t="str">
        <f t="shared" si="2425"/>
        <v>AA$18</v>
      </c>
      <c r="AB1742" s="190" t="str">
        <f t="shared" si="2425"/>
        <v>AB$18</v>
      </c>
      <c r="AC1742" s="190" t="str">
        <f t="shared" si="2425"/>
        <v>AC$18</v>
      </c>
      <c r="AD1742" s="190" t="str">
        <f t="shared" si="2425"/>
        <v>AD$18</v>
      </c>
      <c r="AE1742" s="190" t="str">
        <f t="shared" si="2425"/>
        <v>AE$18</v>
      </c>
      <c r="AF1742" s="190" t="str">
        <f t="shared" si="2425"/>
        <v>AF$18</v>
      </c>
      <c r="AG1742" s="190" t="str">
        <f t="shared" si="2425"/>
        <v>AG$18</v>
      </c>
      <c r="AH1742" s="190" t="str">
        <f t="shared" si="2425"/>
        <v>AH$18</v>
      </c>
      <c r="AI1742" s="190" t="str">
        <f t="shared" si="2425"/>
        <v>AI$18</v>
      </c>
      <c r="AJ1742" s="190" t="str">
        <f t="shared" si="2425"/>
        <v>AJ$18</v>
      </c>
      <c r="AK1742" s="190" t="str">
        <f t="shared" si="2425"/>
        <v>AK$18</v>
      </c>
      <c r="AL1742" s="190" t="str">
        <f t="shared" si="2425"/>
        <v>AL$18</v>
      </c>
      <c r="AM1742" s="190" t="str">
        <f t="shared" si="2425"/>
        <v>AM$18</v>
      </c>
      <c r="AN1742" s="190" t="str">
        <f t="shared" si="2425"/>
        <v>AN$18</v>
      </c>
      <c r="AO1742" s="190" t="str">
        <f t="shared" si="2425"/>
        <v>AO$18</v>
      </c>
      <c r="AP1742" s="190" t="str">
        <f t="shared" si="2425"/>
        <v>AP$18</v>
      </c>
      <c r="AQ1742" s="190" t="str">
        <f t="shared" si="2425"/>
        <v>AQ$18</v>
      </c>
      <c r="AR1742" s="190" t="str">
        <f t="shared" si="2425"/>
        <v>AR$18</v>
      </c>
      <c r="AS1742" s="190" t="str">
        <f t="shared" si="2425"/>
        <v>AS$18</v>
      </c>
      <c r="AT1742" s="190" t="str">
        <f t="shared" si="2425"/>
        <v>AT$18</v>
      </c>
      <c r="AU1742" s="190" t="str">
        <f t="shared" si="2425"/>
        <v>AU$18</v>
      </c>
      <c r="AV1742" s="190" t="str">
        <f t="shared" si="2425"/>
        <v>AV$18</v>
      </c>
      <c r="AW1742" s="190" t="str">
        <f t="shared" si="2425"/>
        <v>AW$18</v>
      </c>
      <c r="AX1742" s="190" t="str">
        <f t="shared" si="2425"/>
        <v>AX$18</v>
      </c>
      <c r="AY1742" s="190" t="str">
        <f t="shared" si="2425"/>
        <v>AY$18</v>
      </c>
      <c r="AZ1742" s="190" t="str">
        <f t="shared" si="2425"/>
        <v>AZ$18</v>
      </c>
      <c r="BA1742" s="190" t="str">
        <f t="shared" si="2425"/>
        <v>BA$18</v>
      </c>
      <c r="BB1742" s="190" t="str">
        <f t="shared" si="2425"/>
        <v>BB$18</v>
      </c>
      <c r="BC1742" s="190" t="str">
        <f t="shared" si="2425"/>
        <v>BC$18</v>
      </c>
      <c r="BD1742" s="190" t="str">
        <f t="shared" si="2425"/>
        <v>BD$18</v>
      </c>
      <c r="BE1742" s="190" t="str">
        <f t="shared" si="2425"/>
        <v>BE$18</v>
      </c>
      <c r="BF1742" s="190" t="str">
        <f t="shared" si="2425"/>
        <v>BF$18</v>
      </c>
      <c r="BG1742" s="190" t="str">
        <f t="shared" si="2425"/>
        <v>BG$18</v>
      </c>
      <c r="BH1742" s="190" t="str">
        <f t="shared" si="2425"/>
        <v>BH$18</v>
      </c>
      <c r="BI1742" s="190" t="str">
        <f t="shared" si="2425"/>
        <v>BI$18</v>
      </c>
      <c r="BJ1742" s="190" t="str">
        <f t="shared" si="2425"/>
        <v>BJ$18</v>
      </c>
      <c r="BK1742" s="190" t="str">
        <f t="shared" si="2425"/>
        <v>BK$18</v>
      </c>
      <c r="BL1742" s="190" t="str">
        <f t="shared" si="2425"/>
        <v>BL$18</v>
      </c>
      <c r="BM1742" s="190" t="str">
        <f t="shared" si="2425"/>
        <v>BM$18</v>
      </c>
      <c r="BN1742" s="190" t="str">
        <f t="shared" si="2425"/>
        <v>BN$18</v>
      </c>
      <c r="BO1742" s="190" t="str">
        <f t="shared" si="2425"/>
        <v>BO$18</v>
      </c>
      <c r="BP1742" s="190" t="str">
        <f t="shared" si="2425"/>
        <v>BP$18</v>
      </c>
      <c r="BQ1742" s="190" t="str">
        <f t="shared" si="2425"/>
        <v>BQ$18</v>
      </c>
      <c r="BR1742" s="190" t="str">
        <f t="shared" si="2425"/>
        <v>BR$18</v>
      </c>
      <c r="BS1742" s="190" t="str">
        <f t="shared" si="2425"/>
        <v>BS$18</v>
      </c>
      <c r="BT1742" s="190" t="str">
        <f t="shared" si="2425"/>
        <v>BT$18</v>
      </c>
      <c r="BU1742" s="190" t="str">
        <f t="shared" si="2425"/>
        <v>BU$18</v>
      </c>
      <c r="BV1742" s="190" t="str">
        <f t="shared" si="2425"/>
        <v>BV$18</v>
      </c>
      <c r="BW1742" s="190" t="str">
        <f t="shared" si="2425"/>
        <v>BW$18</v>
      </c>
      <c r="BX1742" s="190" t="str">
        <f t="shared" si="2425"/>
        <v>BX$18</v>
      </c>
      <c r="BY1742" s="190" t="str">
        <f t="shared" si="2425"/>
        <v>BY$18</v>
      </c>
      <c r="BZ1742" s="190" t="str">
        <f t="shared" si="2425"/>
        <v>BZ$18</v>
      </c>
      <c r="CA1742" s="190" t="str">
        <f t="shared" si="2425"/>
        <v>CA$18</v>
      </c>
      <c r="CB1742" s="190" t="str">
        <f t="shared" si="2425"/>
        <v>CB$18</v>
      </c>
      <c r="CC1742" s="190" t="str">
        <f t="shared" si="2425"/>
        <v>CC$18</v>
      </c>
      <c r="CD1742" s="190" t="str">
        <f t="shared" si="2425"/>
        <v>CD$18</v>
      </c>
      <c r="CE1742" s="190" t="str">
        <f t="shared" ref="CE1742:CL1742" si="2426">CE$22</f>
        <v>CE$18</v>
      </c>
      <c r="CF1742" s="190" t="str">
        <f t="shared" si="2426"/>
        <v>CF$18</v>
      </c>
      <c r="CG1742" s="190" t="str">
        <f t="shared" si="2426"/>
        <v>CG$18</v>
      </c>
      <c r="CH1742" s="190" t="str">
        <f t="shared" si="2426"/>
        <v>CH$18</v>
      </c>
      <c r="CI1742" s="190" t="str">
        <f t="shared" si="2426"/>
        <v>CI$18</v>
      </c>
      <c r="CJ1742" s="190" t="str">
        <f t="shared" si="2426"/>
        <v>CJ$18</v>
      </c>
      <c r="CK1742" s="190" t="str">
        <f t="shared" si="2426"/>
        <v>CK$18</v>
      </c>
      <c r="CL1742" s="190" t="str">
        <f t="shared" si="2426"/>
        <v>CL$18</v>
      </c>
      <c r="CN1742" s="201"/>
      <c r="CO1742" s="190" t="str">
        <f t="shared" ref="CO1742:DL1742" si="2427">CO$22</f>
        <v>CO$18</v>
      </c>
      <c r="CP1742" s="190" t="str">
        <f t="shared" si="2427"/>
        <v>CP$18</v>
      </c>
      <c r="CQ1742" s="190" t="str">
        <f t="shared" si="2427"/>
        <v>CQ$18</v>
      </c>
      <c r="CR1742" s="190" t="str">
        <f t="shared" si="2427"/>
        <v>CR$18</v>
      </c>
      <c r="CS1742" s="190" t="str">
        <f t="shared" si="2427"/>
        <v>CS$18</v>
      </c>
      <c r="CT1742" s="190" t="str">
        <f t="shared" si="2427"/>
        <v>CT$18</v>
      </c>
      <c r="CU1742" s="190" t="str">
        <f t="shared" si="2427"/>
        <v>CU$18</v>
      </c>
      <c r="CV1742" s="190" t="str">
        <f t="shared" si="2427"/>
        <v>CV$18</v>
      </c>
      <c r="CW1742" s="190" t="str">
        <f t="shared" si="2427"/>
        <v>CW$18</v>
      </c>
      <c r="CX1742" s="190" t="str">
        <f t="shared" si="2427"/>
        <v>CX$18</v>
      </c>
      <c r="CY1742" s="190" t="str">
        <f t="shared" si="2427"/>
        <v>CY$18</v>
      </c>
      <c r="CZ1742" s="190" t="str">
        <f t="shared" si="2427"/>
        <v>CZ$18</v>
      </c>
      <c r="DA1742" s="190" t="str">
        <f t="shared" si="2427"/>
        <v>DA$18</v>
      </c>
      <c r="DB1742" s="190" t="str">
        <f t="shared" si="2427"/>
        <v>DB$18</v>
      </c>
      <c r="DC1742" s="190" t="str">
        <f t="shared" si="2427"/>
        <v>DC$18</v>
      </c>
      <c r="DD1742" s="190" t="str">
        <f t="shared" si="2427"/>
        <v>DD$18</v>
      </c>
      <c r="DE1742" s="190" t="str">
        <f t="shared" si="2427"/>
        <v>DE$18</v>
      </c>
      <c r="DF1742" s="190" t="str">
        <f t="shared" si="2427"/>
        <v>DF$18</v>
      </c>
      <c r="DG1742" s="190" t="str">
        <f t="shared" si="2427"/>
        <v>DG$18</v>
      </c>
      <c r="DH1742" s="190" t="str">
        <f t="shared" si="2427"/>
        <v>DH$18</v>
      </c>
      <c r="DI1742" s="190" t="str">
        <f t="shared" si="2427"/>
        <v>DI$18</v>
      </c>
      <c r="DJ1742" s="190" t="str">
        <f t="shared" si="2427"/>
        <v>DJ$18</v>
      </c>
      <c r="DK1742" s="190" t="str">
        <f t="shared" si="2427"/>
        <v>DK$18</v>
      </c>
      <c r="DL1742" s="190" t="str">
        <f t="shared" si="2427"/>
        <v>DL$18</v>
      </c>
    </row>
    <row r="1743" spans="1:116" x14ac:dyDescent="0.4">
      <c r="A1743" s="174"/>
      <c r="E1743" s="8"/>
      <c r="G1743" s="175" t="s">
        <v>464</v>
      </c>
      <c r="H1743" s="200"/>
      <c r="I1743" s="201"/>
      <c r="J1743" s="201"/>
      <c r="K1743" s="202"/>
      <c r="L1743" s="202"/>
      <c r="M1743" s="202"/>
      <c r="N1743" s="202"/>
      <c r="O1743" s="202"/>
      <c r="P1743" s="202"/>
      <c r="R1743" s="202"/>
      <c r="S1743" s="190" t="str">
        <f t="shared" ref="S1743:CD1743" si="2428">S$23</f>
        <v>S$19</v>
      </c>
      <c r="T1743" s="190" t="str">
        <f t="shared" si="2428"/>
        <v>T$19</v>
      </c>
      <c r="U1743" s="190" t="str">
        <f t="shared" si="2428"/>
        <v>U$19</v>
      </c>
      <c r="V1743" s="190" t="str">
        <f t="shared" si="2428"/>
        <v>V$19</v>
      </c>
      <c r="W1743" s="190" t="str">
        <f t="shared" si="2428"/>
        <v>W$19</v>
      </c>
      <c r="X1743" s="190" t="str">
        <f t="shared" si="2428"/>
        <v>X$19</v>
      </c>
      <c r="Y1743" s="190" t="str">
        <f t="shared" si="2428"/>
        <v>Y$19</v>
      </c>
      <c r="Z1743" s="190" t="str">
        <f t="shared" si="2428"/>
        <v>Z$19</v>
      </c>
      <c r="AA1743" s="190" t="str">
        <f t="shared" si="2428"/>
        <v>AA$19</v>
      </c>
      <c r="AB1743" s="190" t="str">
        <f t="shared" si="2428"/>
        <v>AB$19</v>
      </c>
      <c r="AC1743" s="190" t="str">
        <f t="shared" si="2428"/>
        <v>AC$19</v>
      </c>
      <c r="AD1743" s="190" t="str">
        <f t="shared" si="2428"/>
        <v>AD$19</v>
      </c>
      <c r="AE1743" s="190" t="str">
        <f t="shared" si="2428"/>
        <v>AE$19</v>
      </c>
      <c r="AF1743" s="190" t="str">
        <f t="shared" si="2428"/>
        <v>AF$19</v>
      </c>
      <c r="AG1743" s="190" t="str">
        <f t="shared" si="2428"/>
        <v>AG$19</v>
      </c>
      <c r="AH1743" s="190" t="str">
        <f t="shared" si="2428"/>
        <v>AH$19</v>
      </c>
      <c r="AI1743" s="190" t="str">
        <f t="shared" si="2428"/>
        <v>AI$19</v>
      </c>
      <c r="AJ1743" s="190" t="str">
        <f t="shared" si="2428"/>
        <v>AJ$19</v>
      </c>
      <c r="AK1743" s="190" t="str">
        <f t="shared" si="2428"/>
        <v>AK$19</v>
      </c>
      <c r="AL1743" s="190" t="str">
        <f t="shared" si="2428"/>
        <v>AL$19</v>
      </c>
      <c r="AM1743" s="190" t="str">
        <f t="shared" si="2428"/>
        <v>AM$19</v>
      </c>
      <c r="AN1743" s="190" t="str">
        <f t="shared" si="2428"/>
        <v>AN$19</v>
      </c>
      <c r="AO1743" s="190" t="str">
        <f t="shared" si="2428"/>
        <v>AO$19</v>
      </c>
      <c r="AP1743" s="190" t="str">
        <f t="shared" si="2428"/>
        <v>AP$19</v>
      </c>
      <c r="AQ1743" s="190" t="str">
        <f t="shared" si="2428"/>
        <v>AQ$19</v>
      </c>
      <c r="AR1743" s="190" t="str">
        <f t="shared" si="2428"/>
        <v>AR$19</v>
      </c>
      <c r="AS1743" s="190" t="str">
        <f t="shared" si="2428"/>
        <v>AS$19</v>
      </c>
      <c r="AT1743" s="190" t="str">
        <f t="shared" si="2428"/>
        <v>AT$19</v>
      </c>
      <c r="AU1743" s="190" t="str">
        <f t="shared" si="2428"/>
        <v>AU$19</v>
      </c>
      <c r="AV1743" s="190" t="str">
        <f t="shared" si="2428"/>
        <v>AV$19</v>
      </c>
      <c r="AW1743" s="190" t="str">
        <f t="shared" si="2428"/>
        <v>AW$19</v>
      </c>
      <c r="AX1743" s="190" t="str">
        <f t="shared" si="2428"/>
        <v>AX$19</v>
      </c>
      <c r="AY1743" s="190" t="str">
        <f t="shared" si="2428"/>
        <v>AY$19</v>
      </c>
      <c r="AZ1743" s="190" t="str">
        <f t="shared" si="2428"/>
        <v>AZ$19</v>
      </c>
      <c r="BA1743" s="190" t="str">
        <f t="shared" si="2428"/>
        <v>BA$19</v>
      </c>
      <c r="BB1743" s="190" t="str">
        <f t="shared" si="2428"/>
        <v>BB$19</v>
      </c>
      <c r="BC1743" s="190" t="str">
        <f t="shared" si="2428"/>
        <v>BC$19</v>
      </c>
      <c r="BD1743" s="190" t="str">
        <f t="shared" si="2428"/>
        <v>BD$19</v>
      </c>
      <c r="BE1743" s="190" t="str">
        <f t="shared" si="2428"/>
        <v>BE$19</v>
      </c>
      <c r="BF1743" s="190" t="str">
        <f t="shared" si="2428"/>
        <v>BF$19</v>
      </c>
      <c r="BG1743" s="190" t="str">
        <f t="shared" si="2428"/>
        <v>BG$19</v>
      </c>
      <c r="BH1743" s="190" t="str">
        <f t="shared" si="2428"/>
        <v>BH$19</v>
      </c>
      <c r="BI1743" s="190" t="str">
        <f t="shared" si="2428"/>
        <v>BI$19</v>
      </c>
      <c r="BJ1743" s="190" t="str">
        <f t="shared" si="2428"/>
        <v>BJ$19</v>
      </c>
      <c r="BK1743" s="190" t="str">
        <f t="shared" si="2428"/>
        <v>BK$19</v>
      </c>
      <c r="BL1743" s="190" t="str">
        <f t="shared" si="2428"/>
        <v>BL$19</v>
      </c>
      <c r="BM1743" s="190" t="str">
        <f t="shared" si="2428"/>
        <v>BM$19</v>
      </c>
      <c r="BN1743" s="190" t="str">
        <f t="shared" si="2428"/>
        <v>BN$19</v>
      </c>
      <c r="BO1743" s="190" t="str">
        <f t="shared" si="2428"/>
        <v>BO$19</v>
      </c>
      <c r="BP1743" s="190" t="str">
        <f t="shared" si="2428"/>
        <v>BP$19</v>
      </c>
      <c r="BQ1743" s="190" t="str">
        <f t="shared" si="2428"/>
        <v>BQ$19</v>
      </c>
      <c r="BR1743" s="190" t="str">
        <f t="shared" si="2428"/>
        <v>BR$19</v>
      </c>
      <c r="BS1743" s="190" t="str">
        <f t="shared" si="2428"/>
        <v>BS$19</v>
      </c>
      <c r="BT1743" s="190" t="str">
        <f t="shared" si="2428"/>
        <v>BT$19</v>
      </c>
      <c r="BU1743" s="190" t="str">
        <f t="shared" si="2428"/>
        <v>BU$19</v>
      </c>
      <c r="BV1743" s="190" t="str">
        <f t="shared" si="2428"/>
        <v>BV$19</v>
      </c>
      <c r="BW1743" s="190" t="str">
        <f t="shared" si="2428"/>
        <v>BW$19</v>
      </c>
      <c r="BX1743" s="190" t="str">
        <f t="shared" si="2428"/>
        <v>BX$19</v>
      </c>
      <c r="BY1743" s="190" t="str">
        <f t="shared" si="2428"/>
        <v>BY$19</v>
      </c>
      <c r="BZ1743" s="190" t="str">
        <f t="shared" si="2428"/>
        <v>BZ$19</v>
      </c>
      <c r="CA1743" s="190" t="str">
        <f t="shared" si="2428"/>
        <v>CA$19</v>
      </c>
      <c r="CB1743" s="190" t="str">
        <f t="shared" si="2428"/>
        <v>CB$19</v>
      </c>
      <c r="CC1743" s="190" t="str">
        <f t="shared" si="2428"/>
        <v>CC$19</v>
      </c>
      <c r="CD1743" s="190" t="str">
        <f t="shared" si="2428"/>
        <v>CD$19</v>
      </c>
      <c r="CE1743" s="190" t="str">
        <f t="shared" ref="CE1743:CL1743" si="2429">CE$23</f>
        <v>CE$19</v>
      </c>
      <c r="CF1743" s="190" t="str">
        <f t="shared" si="2429"/>
        <v>CF$19</v>
      </c>
      <c r="CG1743" s="190" t="str">
        <f t="shared" si="2429"/>
        <v>CG$19</v>
      </c>
      <c r="CH1743" s="190" t="str">
        <f t="shared" si="2429"/>
        <v>CH$19</v>
      </c>
      <c r="CI1743" s="190" t="str">
        <f t="shared" si="2429"/>
        <v>CI$19</v>
      </c>
      <c r="CJ1743" s="190" t="str">
        <f t="shared" si="2429"/>
        <v>CJ$19</v>
      </c>
      <c r="CK1743" s="190" t="str">
        <f t="shared" si="2429"/>
        <v>CK$19</v>
      </c>
      <c r="CL1743" s="190" t="str">
        <f t="shared" si="2429"/>
        <v>CL$19</v>
      </c>
      <c r="CN1743" s="201"/>
      <c r="CO1743" s="190" t="str">
        <f t="shared" ref="CO1743:DL1743" si="2430">CO$23</f>
        <v>CO$19</v>
      </c>
      <c r="CP1743" s="190" t="str">
        <f t="shared" si="2430"/>
        <v>CP$19</v>
      </c>
      <c r="CQ1743" s="190" t="str">
        <f t="shared" si="2430"/>
        <v>CQ$19</v>
      </c>
      <c r="CR1743" s="190" t="str">
        <f t="shared" si="2430"/>
        <v>CR$19</v>
      </c>
      <c r="CS1743" s="190" t="str">
        <f t="shared" si="2430"/>
        <v>CS$19</v>
      </c>
      <c r="CT1743" s="190" t="str">
        <f t="shared" si="2430"/>
        <v>CT$19</v>
      </c>
      <c r="CU1743" s="190" t="str">
        <f t="shared" si="2430"/>
        <v>CU$19</v>
      </c>
      <c r="CV1743" s="190" t="str">
        <f t="shared" si="2430"/>
        <v>CV$19</v>
      </c>
      <c r="CW1743" s="190" t="str">
        <f t="shared" si="2430"/>
        <v>CW$19</v>
      </c>
      <c r="CX1743" s="190" t="str">
        <f t="shared" si="2430"/>
        <v>CX$19</v>
      </c>
      <c r="CY1743" s="190" t="str">
        <f t="shared" si="2430"/>
        <v>CY$19</v>
      </c>
      <c r="CZ1743" s="190" t="str">
        <f t="shared" si="2430"/>
        <v>CZ$19</v>
      </c>
      <c r="DA1743" s="190" t="str">
        <f t="shared" si="2430"/>
        <v>DA$19</v>
      </c>
      <c r="DB1743" s="190" t="str">
        <f t="shared" si="2430"/>
        <v>DB$19</v>
      </c>
      <c r="DC1743" s="190" t="str">
        <f t="shared" si="2430"/>
        <v>DC$19</v>
      </c>
      <c r="DD1743" s="190" t="str">
        <f t="shared" si="2430"/>
        <v>DD$19</v>
      </c>
      <c r="DE1743" s="190" t="str">
        <f t="shared" si="2430"/>
        <v>DE$19</v>
      </c>
      <c r="DF1743" s="190" t="str">
        <f t="shared" si="2430"/>
        <v>DF$19</v>
      </c>
      <c r="DG1743" s="190" t="str">
        <f t="shared" si="2430"/>
        <v>DG$19</v>
      </c>
      <c r="DH1743" s="190" t="str">
        <f t="shared" si="2430"/>
        <v>DH$19</v>
      </c>
      <c r="DI1743" s="190" t="str">
        <f t="shared" si="2430"/>
        <v>DI$19</v>
      </c>
      <c r="DJ1743" s="190" t="str">
        <f t="shared" si="2430"/>
        <v>DJ$19</v>
      </c>
      <c r="DK1743" s="190" t="str">
        <f t="shared" si="2430"/>
        <v>DK$19</v>
      </c>
      <c r="DL1743" s="190" t="str">
        <f t="shared" si="2430"/>
        <v>DL$19</v>
      </c>
    </row>
    <row r="1744" spans="1:116" x14ac:dyDescent="0.4">
      <c r="A1744" s="142" t="s">
        <v>218</v>
      </c>
      <c r="B1744" s="318" t="s">
        <v>81</v>
      </c>
      <c r="C1744" s="318"/>
      <c r="D1744" s="317" t="s">
        <v>518</v>
      </c>
      <c r="E1744" s="317" t="str">
        <f t="shared" ref="E1744:E1776" si="2431">ROW()&amp;" "&amp;D1744</f>
        <v>1744 SPLIT-SV-VR</v>
      </c>
      <c r="F1744" t="s">
        <v>513</v>
      </c>
      <c r="G1744" s="143" t="s">
        <v>521</v>
      </c>
      <c r="H1744" s="142"/>
      <c r="I1744" s="144"/>
      <c r="J1744" s="144"/>
      <c r="K1744" s="142"/>
      <c r="L1744" s="142"/>
      <c r="M1744" s="142"/>
      <c r="N1744" s="142"/>
      <c r="O1744" s="142"/>
      <c r="P1744" s="142"/>
      <c r="R1744" s="143"/>
      <c r="S1744" s="168"/>
      <c r="T1744" s="168"/>
      <c r="U1744" s="168"/>
      <c r="V1744" s="168"/>
      <c r="W1744" s="168"/>
      <c r="X1744" s="168"/>
      <c r="Y1744" s="168"/>
      <c r="Z1744" s="168"/>
      <c r="AA1744" s="168"/>
      <c r="AB1744" s="168"/>
      <c r="AC1744" s="168"/>
      <c r="AD1744" s="168"/>
      <c r="AE1744" s="168"/>
      <c r="AF1744" s="168"/>
      <c r="AG1744" s="168"/>
      <c r="AH1744" s="168"/>
      <c r="AI1744" s="168"/>
      <c r="AJ1744" s="168"/>
      <c r="AK1744" s="168"/>
      <c r="AL1744" s="168"/>
      <c r="AM1744" s="168"/>
      <c r="AN1744" s="168"/>
      <c r="AO1744" s="168"/>
      <c r="AP1744" s="168"/>
      <c r="AQ1744" s="168"/>
      <c r="AR1744" s="168"/>
      <c r="AS1744" s="168"/>
      <c r="AT1744" s="168"/>
      <c r="AU1744" s="168"/>
      <c r="AV1744" s="168"/>
      <c r="AW1744" s="168"/>
      <c r="AX1744" s="168"/>
      <c r="AY1744" s="168"/>
      <c r="AZ1744" s="168"/>
      <c r="BA1744" s="168"/>
      <c r="BB1744" s="168"/>
      <c r="BC1744" s="168"/>
      <c r="BD1744" s="168"/>
      <c r="BE1744" s="168"/>
      <c r="BF1744" s="168"/>
      <c r="BG1744" s="168"/>
      <c r="BH1744" s="168"/>
      <c r="BI1744" s="168"/>
      <c r="BJ1744" s="168"/>
      <c r="BK1744" s="168"/>
      <c r="BL1744" s="168"/>
      <c r="BM1744" s="168"/>
      <c r="BN1744" s="168"/>
      <c r="BO1744" s="168"/>
      <c r="BP1744" s="168"/>
      <c r="BQ1744" s="168"/>
      <c r="BR1744" s="168"/>
      <c r="BS1744" s="168"/>
      <c r="BT1744" s="168"/>
      <c r="BU1744" s="168"/>
      <c r="BV1744" s="168"/>
      <c r="BW1744" s="168"/>
      <c r="BX1744" s="168"/>
      <c r="BY1744" s="168"/>
      <c r="BZ1744" s="168"/>
      <c r="CA1744" s="168"/>
      <c r="CB1744" s="168"/>
      <c r="CC1744" s="168"/>
      <c r="CD1744" s="168"/>
      <c r="CE1744" s="168"/>
      <c r="CF1744" s="168"/>
      <c r="CG1744" s="168"/>
      <c r="CH1744" s="168"/>
      <c r="CI1744" s="168"/>
      <c r="CJ1744" s="168"/>
      <c r="CK1744" s="168"/>
      <c r="CL1744" s="168"/>
      <c r="CN1744" s="144"/>
      <c r="CO1744" s="168"/>
      <c r="CP1744" s="168"/>
      <c r="CQ1744" s="168"/>
      <c r="CR1744" s="168"/>
      <c r="CS1744" s="168"/>
      <c r="CT1744" s="168"/>
      <c r="CU1744" s="168"/>
      <c r="CV1744" s="168"/>
      <c r="CW1744" s="168"/>
      <c r="CX1744" s="168"/>
      <c r="CY1744" s="168"/>
      <c r="CZ1744" s="168"/>
      <c r="DA1744" s="168"/>
      <c r="DB1744" s="168"/>
      <c r="DC1744" s="168"/>
      <c r="DD1744" s="168"/>
      <c r="DE1744" s="168"/>
      <c r="DF1744" s="168"/>
      <c r="DG1744" s="168"/>
      <c r="DH1744" s="168"/>
      <c r="DI1744" s="168"/>
      <c r="DJ1744" s="168"/>
      <c r="DK1744" s="168"/>
      <c r="DL1744" s="168"/>
    </row>
    <row r="1745" spans="1:116" x14ac:dyDescent="0.4">
      <c r="A1745" s="12"/>
      <c r="B1745" s="319" t="s">
        <v>332</v>
      </c>
      <c r="C1745" s="319"/>
      <c r="D1745" s="317" t="s">
        <v>518</v>
      </c>
      <c r="E1745" s="317" t="str">
        <f t="shared" si="2431"/>
        <v>1745 SPLIT-SV-VR</v>
      </c>
      <c r="G1745" s="95" t="str">
        <f>G1739</f>
        <v>Primary volume driver</v>
      </c>
      <c r="H1745" s="318" t="s">
        <v>694</v>
      </c>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ref="E1746:E1762" si="2432">ROW()&amp;" "&amp;D1746</f>
        <v>1746 SPLIT-SV-VR</v>
      </c>
      <c r="G1746" s="95"/>
      <c r="H1746" s="12"/>
      <c r="I1746" s="60"/>
      <c r="J1746" s="60"/>
      <c r="K1746" s="12"/>
      <c r="L1746" s="12"/>
      <c r="M1746" s="12"/>
      <c r="N1746" s="12"/>
      <c r="O1746" s="12"/>
      <c r="P1746" s="12"/>
      <c r="R1746" s="13"/>
      <c r="S1746" s="76"/>
      <c r="T1746" s="76"/>
      <c r="U1746" s="76"/>
      <c r="V1746" s="76"/>
      <c r="W1746" s="76"/>
      <c r="X1746" s="76"/>
      <c r="Y1746" s="76"/>
      <c r="Z1746" s="76"/>
      <c r="AA1746" s="76"/>
      <c r="AB1746" s="76"/>
      <c r="AC1746" s="76"/>
      <c r="AD1746" s="76"/>
      <c r="AE1746" s="76"/>
      <c r="AF1746" s="76"/>
      <c r="AG1746" s="76"/>
      <c r="AH1746" s="76"/>
      <c r="AI1746" s="76"/>
      <c r="AJ1746" s="76"/>
      <c r="AK1746" s="76"/>
      <c r="AL1746" s="76"/>
      <c r="AM1746" s="76"/>
      <c r="AN1746" s="76"/>
      <c r="AO1746" s="76"/>
      <c r="AP1746" s="76"/>
      <c r="AQ1746" s="76"/>
      <c r="AR1746" s="76"/>
      <c r="AS1746" s="76"/>
      <c r="AT1746" s="76"/>
      <c r="AU1746" s="76"/>
      <c r="AV1746" s="76"/>
      <c r="AW1746" s="76"/>
      <c r="AX1746" s="76"/>
      <c r="AY1746" s="76"/>
      <c r="AZ1746" s="76"/>
      <c r="BA1746" s="76"/>
      <c r="BB1746" s="76"/>
      <c r="BC1746" s="76"/>
      <c r="BD1746" s="76"/>
      <c r="BE1746" s="76"/>
      <c r="BF1746" s="76"/>
      <c r="BG1746" s="76"/>
      <c r="BH1746" s="76"/>
      <c r="BI1746" s="76"/>
      <c r="BJ1746" s="76"/>
      <c r="BK1746" s="76"/>
      <c r="BL1746" s="76"/>
      <c r="BM1746" s="76"/>
      <c r="BN1746" s="76"/>
      <c r="BO1746" s="76"/>
      <c r="BP1746" s="76"/>
      <c r="BQ1746" s="76"/>
      <c r="BR1746" s="76"/>
      <c r="BS1746" s="76"/>
      <c r="BT1746" s="76"/>
      <c r="BU1746" s="76"/>
      <c r="BV1746" s="76"/>
      <c r="BW1746" s="76"/>
      <c r="BX1746" s="76"/>
      <c r="BY1746" s="76"/>
      <c r="BZ1746" s="76"/>
      <c r="CA1746" s="76"/>
      <c r="CB1746" s="76"/>
      <c r="CC1746" s="76"/>
      <c r="CD1746" s="76"/>
      <c r="CE1746" s="76"/>
      <c r="CF1746" s="76"/>
      <c r="CG1746" s="76"/>
      <c r="CH1746" s="76"/>
      <c r="CI1746" s="76"/>
      <c r="CJ1746" s="76"/>
      <c r="CK1746" s="76"/>
      <c r="CL1746" s="76"/>
      <c r="CN1746" s="60"/>
      <c r="CO1746" s="239"/>
      <c r="CP1746" s="239"/>
      <c r="CQ1746" s="239"/>
      <c r="CR1746" s="239"/>
      <c r="CS1746" s="239"/>
      <c r="CT1746" s="239"/>
      <c r="CU1746" s="239"/>
      <c r="CV1746" s="239"/>
      <c r="CW1746" s="239"/>
      <c r="CX1746" s="239"/>
      <c r="CY1746" s="239"/>
      <c r="CZ1746" s="239"/>
      <c r="DA1746" s="239"/>
      <c r="DB1746" s="239"/>
      <c r="DC1746" s="239"/>
      <c r="DD1746" s="239"/>
      <c r="DE1746" s="239"/>
      <c r="DF1746" s="239"/>
      <c r="DG1746" s="239"/>
      <c r="DH1746" s="239"/>
      <c r="DI1746" s="239"/>
      <c r="DJ1746" s="239"/>
      <c r="DK1746" s="239"/>
      <c r="DL1746" s="239"/>
    </row>
    <row r="1747" spans="1:116" x14ac:dyDescent="0.4">
      <c r="A1747" s="12"/>
      <c r="B1747" s="319"/>
      <c r="C1747" s="319"/>
      <c r="D1747" s="317" t="s">
        <v>518</v>
      </c>
      <c r="E1747" s="317" t="str">
        <f t="shared" si="2432"/>
        <v>1747 SPLIT-SV-VR</v>
      </c>
      <c r="G1747" s="95" t="str">
        <f>"% of "&amp;G1745&amp;" by product:"</f>
        <v>% of Primary volume driver by product:</v>
      </c>
      <c r="H1747" s="12"/>
      <c r="I1747" s="60"/>
      <c r="J1747" s="60"/>
      <c r="K1747" s="12"/>
      <c r="L1747" s="12"/>
      <c r="M1747" s="12"/>
      <c r="N1747" s="12"/>
      <c r="O1747" s="12"/>
      <c r="P1747" s="12"/>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60"/>
      <c r="CO1747" s="239"/>
      <c r="CP1747" s="239"/>
      <c r="CQ1747" s="239"/>
      <c r="CR1747" s="239"/>
      <c r="CS1747" s="239"/>
      <c r="CT1747" s="239"/>
      <c r="CU1747" s="239"/>
      <c r="CV1747" s="239"/>
      <c r="CW1747" s="239"/>
      <c r="CX1747" s="239"/>
      <c r="CY1747" s="239"/>
      <c r="CZ1747" s="239"/>
      <c r="DA1747" s="239"/>
      <c r="DB1747" s="239"/>
      <c r="DC1747" s="239"/>
      <c r="DD1747" s="239"/>
      <c r="DE1747" s="239"/>
      <c r="DF1747" s="239"/>
      <c r="DG1747" s="239"/>
      <c r="DH1747" s="239"/>
      <c r="DI1747" s="239"/>
      <c r="DJ1747" s="239"/>
      <c r="DK1747" s="239"/>
      <c r="DL1747" s="239"/>
    </row>
    <row r="1748" spans="1:116" x14ac:dyDescent="0.4">
      <c r="A1748" s="12"/>
      <c r="B1748" s="319"/>
      <c r="C1748" s="319"/>
      <c r="D1748" s="317" t="s">
        <v>518</v>
      </c>
      <c r="E1748" s="317" t="str">
        <f t="shared" si="2432"/>
        <v>1748 SPLIT-SV-VR</v>
      </c>
      <c r="G1748" s="242" t="s">
        <v>519</v>
      </c>
      <c r="H1748" s="12"/>
      <c r="I1748" s="60"/>
      <c r="J1748" s="60"/>
      <c r="K1748" s="21">
        <v>0.5</v>
      </c>
      <c r="L1748" s="21">
        <v>0.5</v>
      </c>
      <c r="M1748" s="21">
        <v>0.5</v>
      </c>
      <c r="N1748" s="21">
        <v>0.5</v>
      </c>
      <c r="O1748" s="21">
        <v>0.5</v>
      </c>
      <c r="P1748" s="21">
        <v>0.5</v>
      </c>
      <c r="R1748" s="67"/>
      <c r="S1748" s="150" cm="1">
        <f t="array" ref="S1748">INDEX($K:$P,ROW(),MATCH(S$3,$K$2:$P$2,0))</f>
        <v>0.5</v>
      </c>
      <c r="T1748" s="150" cm="1">
        <f t="array" ref="T1748">INDEX($K:$P,ROW(),MATCH(T$3,$K$2:$P$2,0))</f>
        <v>0.5</v>
      </c>
      <c r="U1748" s="150" cm="1">
        <f t="array" ref="U1748">INDEX($K:$P,ROW(),MATCH(U$3,$K$2:$P$2,0))</f>
        <v>0.5</v>
      </c>
      <c r="V1748" s="150" cm="1">
        <f t="array" ref="V1748">INDEX($K:$P,ROW(),MATCH(V$3,$K$2:$P$2,0))</f>
        <v>0.5</v>
      </c>
      <c r="W1748" s="150" cm="1">
        <f t="array" ref="W1748">INDEX($K:$P,ROW(),MATCH(W$3,$K$2:$P$2,0))</f>
        <v>0.5</v>
      </c>
      <c r="X1748" s="150" cm="1">
        <f t="array" ref="X1748">INDEX($K:$P,ROW(),MATCH(X$3,$K$2:$P$2,0))</f>
        <v>0.5</v>
      </c>
      <c r="Y1748" s="150" cm="1">
        <f t="array" ref="Y1748">INDEX($K:$P,ROW(),MATCH(Y$3,$K$2:$P$2,0))</f>
        <v>0.5</v>
      </c>
      <c r="Z1748" s="150" cm="1">
        <f t="array" ref="Z1748">INDEX($K:$P,ROW(),MATCH(Z$3,$K$2:$P$2,0))</f>
        <v>0.5</v>
      </c>
      <c r="AA1748" s="150" cm="1">
        <f t="array" ref="AA1748">INDEX($K:$P,ROW(),MATCH(AA$3,$K$2:$P$2,0))</f>
        <v>0.5</v>
      </c>
      <c r="AB1748" s="150" cm="1">
        <f t="array" ref="AB1748">INDEX($K:$P,ROW(),MATCH(AB$3,$K$2:$P$2,0))</f>
        <v>0.5</v>
      </c>
      <c r="AC1748" s="150" cm="1">
        <f t="array" ref="AC1748">INDEX($K:$P,ROW(),MATCH(AC$3,$K$2:$P$2,0))</f>
        <v>0.5</v>
      </c>
      <c r="AD1748" s="150" cm="1">
        <f t="array" ref="AD1748">INDEX($K:$P,ROW(),MATCH(AD$3,$K$2:$P$2,0))</f>
        <v>0.5</v>
      </c>
      <c r="AE1748" s="150" cm="1">
        <f t="array" ref="AE1748">INDEX($K:$P,ROW(),MATCH(AE$3,$K$2:$P$2,0))</f>
        <v>0.5</v>
      </c>
      <c r="AF1748" s="150" cm="1">
        <f t="array" ref="AF1748">INDEX($K:$P,ROW(),MATCH(AF$3,$K$2:$P$2,0))</f>
        <v>0.5</v>
      </c>
      <c r="AG1748" s="150" cm="1">
        <f t="array" ref="AG1748">INDEX($K:$P,ROW(),MATCH(AG$3,$K$2:$P$2,0))</f>
        <v>0.5</v>
      </c>
      <c r="AH1748" s="150" cm="1">
        <f t="array" ref="AH1748">INDEX($K:$P,ROW(),MATCH(AH$3,$K$2:$P$2,0))</f>
        <v>0.5</v>
      </c>
      <c r="AI1748" s="150" cm="1">
        <f t="array" ref="AI1748">INDEX($K:$P,ROW(),MATCH(AI$3,$K$2:$P$2,0))</f>
        <v>0.5</v>
      </c>
      <c r="AJ1748" s="150" cm="1">
        <f t="array" ref="AJ1748">INDEX($K:$P,ROW(),MATCH(AJ$3,$K$2:$P$2,0))</f>
        <v>0.5</v>
      </c>
      <c r="AK1748" s="150" cm="1">
        <f t="array" ref="AK1748">INDEX($K:$P,ROW(),MATCH(AK$3,$K$2:$P$2,0))</f>
        <v>0.5</v>
      </c>
      <c r="AL1748" s="150" cm="1">
        <f t="array" ref="AL1748">INDEX($K:$P,ROW(),MATCH(AL$3,$K$2:$P$2,0))</f>
        <v>0.5</v>
      </c>
      <c r="AM1748" s="150" cm="1">
        <f t="array" ref="AM1748">INDEX($K:$P,ROW(),MATCH(AM$3,$K$2:$P$2,0))</f>
        <v>0.5</v>
      </c>
      <c r="AN1748" s="150" cm="1">
        <f t="array" ref="AN1748">INDEX($K:$P,ROW(),MATCH(AN$3,$K$2:$P$2,0))</f>
        <v>0.5</v>
      </c>
      <c r="AO1748" s="150" cm="1">
        <f t="array" ref="AO1748">INDEX($K:$P,ROW(),MATCH(AO$3,$K$2:$P$2,0))</f>
        <v>0.5</v>
      </c>
      <c r="AP1748" s="150" cm="1">
        <f t="array" ref="AP1748">INDEX($K:$P,ROW(),MATCH(AP$3,$K$2:$P$2,0))</f>
        <v>0.5</v>
      </c>
      <c r="AQ1748" s="150" cm="1">
        <f t="array" ref="AQ1748">INDEX($K:$P,ROW(),MATCH(AQ$3,$K$2:$P$2,0))</f>
        <v>0.5</v>
      </c>
      <c r="AR1748" s="150" cm="1">
        <f t="array" ref="AR1748">INDEX($K:$P,ROW(),MATCH(AR$3,$K$2:$P$2,0))</f>
        <v>0.5</v>
      </c>
      <c r="AS1748" s="150" cm="1">
        <f t="array" ref="AS1748">INDEX($K:$P,ROW(),MATCH(AS$3,$K$2:$P$2,0))</f>
        <v>0.5</v>
      </c>
      <c r="AT1748" s="150" cm="1">
        <f t="array" ref="AT1748">INDEX($K:$P,ROW(),MATCH(AT$3,$K$2:$P$2,0))</f>
        <v>0.5</v>
      </c>
      <c r="AU1748" s="150" cm="1">
        <f t="array" ref="AU1748">INDEX($K:$P,ROW(),MATCH(AU$3,$K$2:$P$2,0))</f>
        <v>0.5</v>
      </c>
      <c r="AV1748" s="150" cm="1">
        <f t="array" ref="AV1748">INDEX($K:$P,ROW(),MATCH(AV$3,$K$2:$P$2,0))</f>
        <v>0.5</v>
      </c>
      <c r="AW1748" s="150" cm="1">
        <f t="array" ref="AW1748">INDEX($K:$P,ROW(),MATCH(AW$3,$K$2:$P$2,0))</f>
        <v>0.5</v>
      </c>
      <c r="AX1748" s="150" cm="1">
        <f t="array" ref="AX1748">INDEX($K:$P,ROW(),MATCH(AX$3,$K$2:$P$2,0))</f>
        <v>0.5</v>
      </c>
      <c r="AY1748" s="150" cm="1">
        <f t="array" ref="AY1748">INDEX($K:$P,ROW(),MATCH(AY$3,$K$2:$P$2,0))</f>
        <v>0.5</v>
      </c>
      <c r="AZ1748" s="150" cm="1">
        <f t="array" ref="AZ1748">INDEX($K:$P,ROW(),MATCH(AZ$3,$K$2:$P$2,0))</f>
        <v>0.5</v>
      </c>
      <c r="BA1748" s="150" cm="1">
        <f t="array" ref="BA1748">INDEX($K:$P,ROW(),MATCH(BA$3,$K$2:$P$2,0))</f>
        <v>0.5</v>
      </c>
      <c r="BB1748" s="150" cm="1">
        <f t="array" ref="BB1748">INDEX($K:$P,ROW(),MATCH(BB$3,$K$2:$P$2,0))</f>
        <v>0.5</v>
      </c>
      <c r="BC1748" s="150" cm="1">
        <f t="array" ref="BC1748">INDEX($K:$P,ROW(),MATCH(BC$3,$K$2:$P$2,0))</f>
        <v>0.5</v>
      </c>
      <c r="BD1748" s="150" cm="1">
        <f t="array" ref="BD1748">INDEX($K:$P,ROW(),MATCH(BD$3,$K$2:$P$2,0))</f>
        <v>0.5</v>
      </c>
      <c r="BE1748" s="150" cm="1">
        <f t="array" ref="BE1748">INDEX($K:$P,ROW(),MATCH(BE$3,$K$2:$P$2,0))</f>
        <v>0.5</v>
      </c>
      <c r="BF1748" s="150" cm="1">
        <f t="array" ref="BF1748">INDEX($K:$P,ROW(),MATCH(BF$3,$K$2:$P$2,0))</f>
        <v>0.5</v>
      </c>
      <c r="BG1748" s="150" cm="1">
        <f t="array" ref="BG1748">INDEX($K:$P,ROW(),MATCH(BG$3,$K$2:$P$2,0))</f>
        <v>0.5</v>
      </c>
      <c r="BH1748" s="150" cm="1">
        <f t="array" ref="BH1748">INDEX($K:$P,ROW(),MATCH(BH$3,$K$2:$P$2,0))</f>
        <v>0.5</v>
      </c>
      <c r="BI1748" s="150" cm="1">
        <f t="array" ref="BI1748">INDEX($K:$P,ROW(),MATCH(BI$3,$K$2:$P$2,0))</f>
        <v>0.5</v>
      </c>
      <c r="BJ1748" s="150" cm="1">
        <f t="array" ref="BJ1748">INDEX($K:$P,ROW(),MATCH(BJ$3,$K$2:$P$2,0))</f>
        <v>0.5</v>
      </c>
      <c r="BK1748" s="150" cm="1">
        <f t="array" ref="BK1748">INDEX($K:$P,ROW(),MATCH(BK$3,$K$2:$P$2,0))</f>
        <v>0.5</v>
      </c>
      <c r="BL1748" s="150" cm="1">
        <f t="array" ref="BL1748">INDEX($K:$P,ROW(),MATCH(BL$3,$K$2:$P$2,0))</f>
        <v>0.5</v>
      </c>
      <c r="BM1748" s="150" cm="1">
        <f t="array" ref="BM1748">INDEX($K:$P,ROW(),MATCH(BM$3,$K$2:$P$2,0))</f>
        <v>0.5</v>
      </c>
      <c r="BN1748" s="150" cm="1">
        <f t="array" ref="BN1748">INDEX($K:$P,ROW(),MATCH(BN$3,$K$2:$P$2,0))</f>
        <v>0.5</v>
      </c>
      <c r="BO1748" s="150" cm="1">
        <f t="array" ref="BO1748">INDEX($K:$P,ROW(),MATCH(BO$3,$K$2:$P$2,0))</f>
        <v>0.5</v>
      </c>
      <c r="BP1748" s="150" cm="1">
        <f t="array" ref="BP1748">INDEX($K:$P,ROW(),MATCH(BP$3,$K$2:$P$2,0))</f>
        <v>0.5</v>
      </c>
      <c r="BQ1748" s="150" cm="1">
        <f t="array" ref="BQ1748">INDEX($K:$P,ROW(),MATCH(BQ$3,$K$2:$P$2,0))</f>
        <v>0.5</v>
      </c>
      <c r="BR1748" s="150" cm="1">
        <f t="array" ref="BR1748">INDEX($K:$P,ROW(),MATCH(BR$3,$K$2:$P$2,0))</f>
        <v>0.5</v>
      </c>
      <c r="BS1748" s="150" cm="1">
        <f t="array" ref="BS1748">INDEX($K:$P,ROW(),MATCH(BS$3,$K$2:$P$2,0))</f>
        <v>0.5</v>
      </c>
      <c r="BT1748" s="150" cm="1">
        <f t="array" ref="BT1748">INDEX($K:$P,ROW(),MATCH(BT$3,$K$2:$P$2,0))</f>
        <v>0.5</v>
      </c>
      <c r="BU1748" s="150" cm="1">
        <f t="array" ref="BU1748">INDEX($K:$P,ROW(),MATCH(BU$3,$K$2:$P$2,0))</f>
        <v>0.5</v>
      </c>
      <c r="BV1748" s="150" cm="1">
        <f t="array" ref="BV1748">INDEX($K:$P,ROW(),MATCH(BV$3,$K$2:$P$2,0))</f>
        <v>0.5</v>
      </c>
      <c r="BW1748" s="150" cm="1">
        <f t="array" ref="BW1748">INDEX($K:$P,ROW(),MATCH(BW$3,$K$2:$P$2,0))</f>
        <v>0.5</v>
      </c>
      <c r="BX1748" s="150" cm="1">
        <f t="array" ref="BX1748">INDEX($K:$P,ROW(),MATCH(BX$3,$K$2:$P$2,0))</f>
        <v>0.5</v>
      </c>
      <c r="BY1748" s="150" cm="1">
        <f t="array" ref="BY1748">INDEX($K:$P,ROW(),MATCH(BY$3,$K$2:$P$2,0))</f>
        <v>0.5</v>
      </c>
      <c r="BZ1748" s="150" cm="1">
        <f t="array" ref="BZ1748">INDEX($K:$P,ROW(),MATCH(BZ$3,$K$2:$P$2,0))</f>
        <v>0.5</v>
      </c>
      <c r="CA1748" s="150" cm="1">
        <f t="array" ref="CA1748">INDEX($K:$P,ROW(),MATCH(CA$3,$K$2:$P$2,0))</f>
        <v>0.5</v>
      </c>
      <c r="CB1748" s="150" cm="1">
        <f t="array" ref="CB1748">INDEX($K:$P,ROW(),MATCH(CB$3,$K$2:$P$2,0))</f>
        <v>0.5</v>
      </c>
      <c r="CC1748" s="150" cm="1">
        <f t="array" ref="CC1748">INDEX($K:$P,ROW(),MATCH(CC$3,$K$2:$P$2,0))</f>
        <v>0.5</v>
      </c>
      <c r="CD1748" s="150" cm="1">
        <f t="array" ref="CD1748">INDEX($K:$P,ROW(),MATCH(CD$3,$K$2:$P$2,0))</f>
        <v>0.5</v>
      </c>
      <c r="CE1748" s="150" cm="1">
        <f t="array" ref="CE1748">INDEX($K:$P,ROW(),MATCH(CE$3,$K$2:$P$2,0))</f>
        <v>0.5</v>
      </c>
      <c r="CF1748" s="150" cm="1">
        <f t="array" ref="CF1748">INDEX($K:$P,ROW(),MATCH(CF$3,$K$2:$P$2,0))</f>
        <v>0.5</v>
      </c>
      <c r="CG1748" s="150" cm="1">
        <f t="array" ref="CG1748">INDEX($K:$P,ROW(),MATCH(CG$3,$K$2:$P$2,0))</f>
        <v>0.5</v>
      </c>
      <c r="CH1748" s="150" cm="1">
        <f t="array" ref="CH1748">INDEX($K:$P,ROW(),MATCH(CH$3,$K$2:$P$2,0))</f>
        <v>0.5</v>
      </c>
      <c r="CI1748" s="150" cm="1">
        <f t="array" ref="CI1748">INDEX($K:$P,ROW(),MATCH(CI$3,$K$2:$P$2,0))</f>
        <v>0.5</v>
      </c>
      <c r="CJ1748" s="150" cm="1">
        <f t="array" ref="CJ1748">INDEX($K:$P,ROW(),MATCH(CJ$3,$K$2:$P$2,0))</f>
        <v>0.5</v>
      </c>
      <c r="CK1748" s="150" cm="1">
        <f t="array" ref="CK1748">INDEX($K:$P,ROW(),MATCH(CK$3,$K$2:$P$2,0))</f>
        <v>0.5</v>
      </c>
      <c r="CL1748" s="150" cm="1">
        <f t="array" ref="CL1748">INDEX($K:$P,ROW(),MATCH(CL$3,$K$2:$P$2,0))</f>
        <v>0.5</v>
      </c>
      <c r="CN1748" s="150"/>
      <c r="CO1748" s="150" t="e" cm="1">
        <f t="array" ref="CO1748">INDEX($K:$P,ROW(),MATCH(CO$3,$K$2:$P$2,0))</f>
        <v>#N/A</v>
      </c>
      <c r="CP1748" s="150" t="e" cm="1">
        <f t="array" ref="CP1748">INDEX($K:$P,ROW(),MATCH(CP$3,$K$2:$P$2,0))</f>
        <v>#N/A</v>
      </c>
      <c r="CQ1748" s="150" t="e" cm="1">
        <f t="array" ref="CQ1748">INDEX($K:$P,ROW(),MATCH(CQ$3,$K$2:$P$2,0))</f>
        <v>#N/A</v>
      </c>
      <c r="CR1748" s="150" t="e" cm="1">
        <f t="array" ref="CR1748">INDEX($K:$P,ROW(),MATCH(CR$3,$K$2:$P$2,0))</f>
        <v>#N/A</v>
      </c>
      <c r="CS1748" s="150" t="e" cm="1">
        <f t="array" ref="CS1748">INDEX($K:$P,ROW(),MATCH(CS$3,$K$2:$P$2,0))</f>
        <v>#N/A</v>
      </c>
      <c r="CT1748" s="150" t="e" cm="1">
        <f t="array" ref="CT1748">INDEX($K:$P,ROW(),MATCH(CT$3,$K$2:$P$2,0))</f>
        <v>#N/A</v>
      </c>
      <c r="CU1748" s="150" t="e" cm="1">
        <f t="array" ref="CU1748">INDEX($K:$P,ROW(),MATCH(CU$3,$K$2:$P$2,0))</f>
        <v>#N/A</v>
      </c>
      <c r="CV1748" s="150" t="e" cm="1">
        <f t="array" ref="CV1748">INDEX($K:$P,ROW(),MATCH(CV$3,$K$2:$P$2,0))</f>
        <v>#N/A</v>
      </c>
      <c r="CW1748" s="150" t="e" cm="1">
        <f t="array" ref="CW1748">INDEX($K:$P,ROW(),MATCH(CW$3,$K$2:$P$2,0))</f>
        <v>#N/A</v>
      </c>
      <c r="CX1748" s="150" t="e" cm="1">
        <f t="array" ref="CX1748">INDEX($K:$P,ROW(),MATCH(CX$3,$K$2:$P$2,0))</f>
        <v>#N/A</v>
      </c>
      <c r="CY1748" s="150" t="e" cm="1">
        <f t="array" ref="CY1748">INDEX($K:$P,ROW(),MATCH(CY$3,$K$2:$P$2,0))</f>
        <v>#N/A</v>
      </c>
      <c r="CZ1748" s="150" t="e" cm="1">
        <f t="array" ref="CZ1748">INDEX($K:$P,ROW(),MATCH(CZ$3,$K$2:$P$2,0))</f>
        <v>#N/A</v>
      </c>
      <c r="DA1748" s="150" t="e" cm="1">
        <f t="array" ref="DA1748">INDEX($K:$P,ROW(),MATCH(DA$3,$K$2:$P$2,0))</f>
        <v>#N/A</v>
      </c>
      <c r="DB1748" s="150" t="e" cm="1">
        <f t="array" ref="DB1748">INDEX($K:$P,ROW(),MATCH(DB$3,$K$2:$P$2,0))</f>
        <v>#N/A</v>
      </c>
      <c r="DC1748" s="150" t="e" cm="1">
        <f t="array" ref="DC1748">INDEX($K:$P,ROW(),MATCH(DC$3,$K$2:$P$2,0))</f>
        <v>#N/A</v>
      </c>
      <c r="DD1748" s="150" t="e" cm="1">
        <f t="array" ref="DD1748">INDEX($K:$P,ROW(),MATCH(DD$3,$K$2:$P$2,0))</f>
        <v>#N/A</v>
      </c>
      <c r="DE1748" s="150" t="e" cm="1">
        <f t="array" ref="DE1748">INDEX($K:$P,ROW(),MATCH(DE$3,$K$2:$P$2,0))</f>
        <v>#N/A</v>
      </c>
      <c r="DF1748" s="150" t="e" cm="1">
        <f t="array" ref="DF1748">INDEX($K:$P,ROW(),MATCH(DF$3,$K$2:$P$2,0))</f>
        <v>#N/A</v>
      </c>
      <c r="DG1748" s="150" t="e" cm="1">
        <f t="array" ref="DG1748">INDEX($K:$P,ROW(),MATCH(DG$3,$K$2:$P$2,0))</f>
        <v>#N/A</v>
      </c>
      <c r="DH1748" s="150" t="e" cm="1">
        <f t="array" ref="DH1748">INDEX($K:$P,ROW(),MATCH(DH$3,$K$2:$P$2,0))</f>
        <v>#N/A</v>
      </c>
      <c r="DI1748" s="150" t="e" cm="1">
        <f t="array" ref="DI1748">INDEX($K:$P,ROW(),MATCH(DI$3,$K$2:$P$2,0))</f>
        <v>#N/A</v>
      </c>
      <c r="DJ1748" s="150" t="e" cm="1">
        <f t="array" ref="DJ1748">INDEX($K:$P,ROW(),MATCH(DJ$3,$K$2:$P$2,0))</f>
        <v>#N/A</v>
      </c>
      <c r="DK1748" s="150" t="e" cm="1">
        <f t="array" ref="DK1748">INDEX($K:$P,ROW(),MATCH(DK$3,$K$2:$P$2,0))</f>
        <v>#N/A</v>
      </c>
      <c r="DL1748" s="150" t="e" cm="1">
        <f t="array" ref="DL1748">INDEX($K:$P,ROW(),MATCH(DL$3,$K$2:$P$2,0))</f>
        <v>#N/A</v>
      </c>
    </row>
    <row r="1749" spans="1:116" x14ac:dyDescent="0.4">
      <c r="A1749" s="12"/>
      <c r="B1749" s="319"/>
      <c r="C1749" s="319"/>
      <c r="D1749" s="317" t="s">
        <v>518</v>
      </c>
      <c r="E1749" s="317" t="str">
        <f t="shared" si="2432"/>
        <v>1749 SPLIT-SV-VR</v>
      </c>
      <c r="G1749" s="242" t="s">
        <v>520</v>
      </c>
      <c r="H1749" s="12"/>
      <c r="I1749" s="60"/>
      <c r="J1749" s="60"/>
      <c r="K1749" s="21">
        <f>1-K1748</f>
        <v>0.5</v>
      </c>
      <c r="L1749" s="21">
        <f t="shared" ref="L1749:P1749" si="2433">1-L1748</f>
        <v>0.5</v>
      </c>
      <c r="M1749" s="21">
        <f t="shared" si="2433"/>
        <v>0.5</v>
      </c>
      <c r="N1749" s="21">
        <f t="shared" si="2433"/>
        <v>0.5</v>
      </c>
      <c r="O1749" s="21">
        <f t="shared" si="2433"/>
        <v>0.5</v>
      </c>
      <c r="P1749" s="21">
        <f t="shared" si="2433"/>
        <v>0.5</v>
      </c>
      <c r="R1749" s="67"/>
      <c r="S1749" s="150" cm="1">
        <f t="array" ref="S1749">INDEX($K:$P,ROW(),MATCH(S$3,$K$2:$P$2,0))</f>
        <v>0.5</v>
      </c>
      <c r="T1749" s="150" cm="1">
        <f t="array" ref="T1749">INDEX($K:$P,ROW(),MATCH(T$3,$K$2:$P$2,0))</f>
        <v>0.5</v>
      </c>
      <c r="U1749" s="150" cm="1">
        <f t="array" ref="U1749">INDEX($K:$P,ROW(),MATCH(U$3,$K$2:$P$2,0))</f>
        <v>0.5</v>
      </c>
      <c r="V1749" s="150" cm="1">
        <f t="array" ref="V1749">INDEX($K:$P,ROW(),MATCH(V$3,$K$2:$P$2,0))</f>
        <v>0.5</v>
      </c>
      <c r="W1749" s="150" cm="1">
        <f t="array" ref="W1749">INDEX($K:$P,ROW(),MATCH(W$3,$K$2:$P$2,0))</f>
        <v>0.5</v>
      </c>
      <c r="X1749" s="150" cm="1">
        <f t="array" ref="X1749">INDEX($K:$P,ROW(),MATCH(X$3,$K$2:$P$2,0))</f>
        <v>0.5</v>
      </c>
      <c r="Y1749" s="150" cm="1">
        <f t="array" ref="Y1749">INDEX($K:$P,ROW(),MATCH(Y$3,$K$2:$P$2,0))</f>
        <v>0.5</v>
      </c>
      <c r="Z1749" s="150" cm="1">
        <f t="array" ref="Z1749">INDEX($K:$P,ROW(),MATCH(Z$3,$K$2:$P$2,0))</f>
        <v>0.5</v>
      </c>
      <c r="AA1749" s="150" cm="1">
        <f t="array" ref="AA1749">INDEX($K:$P,ROW(),MATCH(AA$3,$K$2:$P$2,0))</f>
        <v>0.5</v>
      </c>
      <c r="AB1749" s="150" cm="1">
        <f t="array" ref="AB1749">INDEX($K:$P,ROW(),MATCH(AB$3,$K$2:$P$2,0))</f>
        <v>0.5</v>
      </c>
      <c r="AC1749" s="150" cm="1">
        <f t="array" ref="AC1749">INDEX($K:$P,ROW(),MATCH(AC$3,$K$2:$P$2,0))</f>
        <v>0.5</v>
      </c>
      <c r="AD1749" s="150" cm="1">
        <f t="array" ref="AD1749">INDEX($K:$P,ROW(),MATCH(AD$3,$K$2:$P$2,0))</f>
        <v>0.5</v>
      </c>
      <c r="AE1749" s="150" cm="1">
        <f t="array" ref="AE1749">INDEX($K:$P,ROW(),MATCH(AE$3,$K$2:$P$2,0))</f>
        <v>0.5</v>
      </c>
      <c r="AF1749" s="150" cm="1">
        <f t="array" ref="AF1749">INDEX($K:$P,ROW(),MATCH(AF$3,$K$2:$P$2,0))</f>
        <v>0.5</v>
      </c>
      <c r="AG1749" s="150" cm="1">
        <f t="array" ref="AG1749">INDEX($K:$P,ROW(),MATCH(AG$3,$K$2:$P$2,0))</f>
        <v>0.5</v>
      </c>
      <c r="AH1749" s="150" cm="1">
        <f t="array" ref="AH1749">INDEX($K:$P,ROW(),MATCH(AH$3,$K$2:$P$2,0))</f>
        <v>0.5</v>
      </c>
      <c r="AI1749" s="150" cm="1">
        <f t="array" ref="AI1749">INDEX($K:$P,ROW(),MATCH(AI$3,$K$2:$P$2,0))</f>
        <v>0.5</v>
      </c>
      <c r="AJ1749" s="150" cm="1">
        <f t="array" ref="AJ1749">INDEX($K:$P,ROW(),MATCH(AJ$3,$K$2:$P$2,0))</f>
        <v>0.5</v>
      </c>
      <c r="AK1749" s="150" cm="1">
        <f t="array" ref="AK1749">INDEX($K:$P,ROW(),MATCH(AK$3,$K$2:$P$2,0))</f>
        <v>0.5</v>
      </c>
      <c r="AL1749" s="150" cm="1">
        <f t="array" ref="AL1749">INDEX($K:$P,ROW(),MATCH(AL$3,$K$2:$P$2,0))</f>
        <v>0.5</v>
      </c>
      <c r="AM1749" s="150" cm="1">
        <f t="array" ref="AM1749">INDEX($K:$P,ROW(),MATCH(AM$3,$K$2:$P$2,0))</f>
        <v>0.5</v>
      </c>
      <c r="AN1749" s="150" cm="1">
        <f t="array" ref="AN1749">INDEX($K:$P,ROW(),MATCH(AN$3,$K$2:$P$2,0))</f>
        <v>0.5</v>
      </c>
      <c r="AO1749" s="150" cm="1">
        <f t="array" ref="AO1749">INDEX($K:$P,ROW(),MATCH(AO$3,$K$2:$P$2,0))</f>
        <v>0.5</v>
      </c>
      <c r="AP1749" s="150" cm="1">
        <f t="array" ref="AP1749">INDEX($K:$P,ROW(),MATCH(AP$3,$K$2:$P$2,0))</f>
        <v>0.5</v>
      </c>
      <c r="AQ1749" s="150" cm="1">
        <f t="array" ref="AQ1749">INDEX($K:$P,ROW(),MATCH(AQ$3,$K$2:$P$2,0))</f>
        <v>0.5</v>
      </c>
      <c r="AR1749" s="150" cm="1">
        <f t="array" ref="AR1749">INDEX($K:$P,ROW(),MATCH(AR$3,$K$2:$P$2,0))</f>
        <v>0.5</v>
      </c>
      <c r="AS1749" s="150" cm="1">
        <f t="array" ref="AS1749">INDEX($K:$P,ROW(),MATCH(AS$3,$K$2:$P$2,0))</f>
        <v>0.5</v>
      </c>
      <c r="AT1749" s="150" cm="1">
        <f t="array" ref="AT1749">INDEX($K:$P,ROW(),MATCH(AT$3,$K$2:$P$2,0))</f>
        <v>0.5</v>
      </c>
      <c r="AU1749" s="150" cm="1">
        <f t="array" ref="AU1749">INDEX($K:$P,ROW(),MATCH(AU$3,$K$2:$P$2,0))</f>
        <v>0.5</v>
      </c>
      <c r="AV1749" s="150" cm="1">
        <f t="array" ref="AV1749">INDEX($K:$P,ROW(),MATCH(AV$3,$K$2:$P$2,0))</f>
        <v>0.5</v>
      </c>
      <c r="AW1749" s="150" cm="1">
        <f t="array" ref="AW1749">INDEX($K:$P,ROW(),MATCH(AW$3,$K$2:$P$2,0))</f>
        <v>0.5</v>
      </c>
      <c r="AX1749" s="150" cm="1">
        <f t="array" ref="AX1749">INDEX($K:$P,ROW(),MATCH(AX$3,$K$2:$P$2,0))</f>
        <v>0.5</v>
      </c>
      <c r="AY1749" s="150" cm="1">
        <f t="array" ref="AY1749">INDEX($K:$P,ROW(),MATCH(AY$3,$K$2:$P$2,0))</f>
        <v>0.5</v>
      </c>
      <c r="AZ1749" s="150" cm="1">
        <f t="array" ref="AZ1749">INDEX($K:$P,ROW(),MATCH(AZ$3,$K$2:$P$2,0))</f>
        <v>0.5</v>
      </c>
      <c r="BA1749" s="150" cm="1">
        <f t="array" ref="BA1749">INDEX($K:$P,ROW(),MATCH(BA$3,$K$2:$P$2,0))</f>
        <v>0.5</v>
      </c>
      <c r="BB1749" s="150" cm="1">
        <f t="array" ref="BB1749">INDEX($K:$P,ROW(),MATCH(BB$3,$K$2:$P$2,0))</f>
        <v>0.5</v>
      </c>
      <c r="BC1749" s="150" cm="1">
        <f t="array" ref="BC1749">INDEX($K:$P,ROW(),MATCH(BC$3,$K$2:$P$2,0))</f>
        <v>0.5</v>
      </c>
      <c r="BD1749" s="150" cm="1">
        <f t="array" ref="BD1749">INDEX($K:$P,ROW(),MATCH(BD$3,$K$2:$P$2,0))</f>
        <v>0.5</v>
      </c>
      <c r="BE1749" s="150" cm="1">
        <f t="array" ref="BE1749">INDEX($K:$P,ROW(),MATCH(BE$3,$K$2:$P$2,0))</f>
        <v>0.5</v>
      </c>
      <c r="BF1749" s="150" cm="1">
        <f t="array" ref="BF1749">INDEX($K:$P,ROW(),MATCH(BF$3,$K$2:$P$2,0))</f>
        <v>0.5</v>
      </c>
      <c r="BG1749" s="150" cm="1">
        <f t="array" ref="BG1749">INDEX($K:$P,ROW(),MATCH(BG$3,$K$2:$P$2,0))</f>
        <v>0.5</v>
      </c>
      <c r="BH1749" s="150" cm="1">
        <f t="array" ref="BH1749">INDEX($K:$P,ROW(),MATCH(BH$3,$K$2:$P$2,0))</f>
        <v>0.5</v>
      </c>
      <c r="BI1749" s="150" cm="1">
        <f t="array" ref="BI1749">INDEX($K:$P,ROW(),MATCH(BI$3,$K$2:$P$2,0))</f>
        <v>0.5</v>
      </c>
      <c r="BJ1749" s="150" cm="1">
        <f t="array" ref="BJ1749">INDEX($K:$P,ROW(),MATCH(BJ$3,$K$2:$P$2,0))</f>
        <v>0.5</v>
      </c>
      <c r="BK1749" s="150" cm="1">
        <f t="array" ref="BK1749">INDEX($K:$P,ROW(),MATCH(BK$3,$K$2:$P$2,0))</f>
        <v>0.5</v>
      </c>
      <c r="BL1749" s="150" cm="1">
        <f t="array" ref="BL1749">INDEX($K:$P,ROW(),MATCH(BL$3,$K$2:$P$2,0))</f>
        <v>0.5</v>
      </c>
      <c r="BM1749" s="150" cm="1">
        <f t="array" ref="BM1749">INDEX($K:$P,ROW(),MATCH(BM$3,$K$2:$P$2,0))</f>
        <v>0.5</v>
      </c>
      <c r="BN1749" s="150" cm="1">
        <f t="array" ref="BN1749">INDEX($K:$P,ROW(),MATCH(BN$3,$K$2:$P$2,0))</f>
        <v>0.5</v>
      </c>
      <c r="BO1749" s="150" cm="1">
        <f t="array" ref="BO1749">INDEX($K:$P,ROW(),MATCH(BO$3,$K$2:$P$2,0))</f>
        <v>0.5</v>
      </c>
      <c r="BP1749" s="150" cm="1">
        <f t="array" ref="BP1749">INDEX($K:$P,ROW(),MATCH(BP$3,$K$2:$P$2,0))</f>
        <v>0.5</v>
      </c>
      <c r="BQ1749" s="150" cm="1">
        <f t="array" ref="BQ1749">INDEX($K:$P,ROW(),MATCH(BQ$3,$K$2:$P$2,0))</f>
        <v>0.5</v>
      </c>
      <c r="BR1749" s="150" cm="1">
        <f t="array" ref="BR1749">INDEX($K:$P,ROW(),MATCH(BR$3,$K$2:$P$2,0))</f>
        <v>0.5</v>
      </c>
      <c r="BS1749" s="150" cm="1">
        <f t="array" ref="BS1749">INDEX($K:$P,ROW(),MATCH(BS$3,$K$2:$P$2,0))</f>
        <v>0.5</v>
      </c>
      <c r="BT1749" s="150" cm="1">
        <f t="array" ref="BT1749">INDEX($K:$P,ROW(),MATCH(BT$3,$K$2:$P$2,0))</f>
        <v>0.5</v>
      </c>
      <c r="BU1749" s="150" cm="1">
        <f t="array" ref="BU1749">INDEX($K:$P,ROW(),MATCH(BU$3,$K$2:$P$2,0))</f>
        <v>0.5</v>
      </c>
      <c r="BV1749" s="150" cm="1">
        <f t="array" ref="BV1749">INDEX($K:$P,ROW(),MATCH(BV$3,$K$2:$P$2,0))</f>
        <v>0.5</v>
      </c>
      <c r="BW1749" s="150" cm="1">
        <f t="array" ref="BW1749">INDEX($K:$P,ROW(),MATCH(BW$3,$K$2:$P$2,0))</f>
        <v>0.5</v>
      </c>
      <c r="BX1749" s="150" cm="1">
        <f t="array" ref="BX1749">INDEX($K:$P,ROW(),MATCH(BX$3,$K$2:$P$2,0))</f>
        <v>0.5</v>
      </c>
      <c r="BY1749" s="150" cm="1">
        <f t="array" ref="BY1749">INDEX($K:$P,ROW(),MATCH(BY$3,$K$2:$P$2,0))</f>
        <v>0.5</v>
      </c>
      <c r="BZ1749" s="150" cm="1">
        <f t="array" ref="BZ1749">INDEX($K:$P,ROW(),MATCH(BZ$3,$K$2:$P$2,0))</f>
        <v>0.5</v>
      </c>
      <c r="CA1749" s="150" cm="1">
        <f t="array" ref="CA1749">INDEX($K:$P,ROW(),MATCH(CA$3,$K$2:$P$2,0))</f>
        <v>0.5</v>
      </c>
      <c r="CB1749" s="150" cm="1">
        <f t="array" ref="CB1749">INDEX($K:$P,ROW(),MATCH(CB$3,$K$2:$P$2,0))</f>
        <v>0.5</v>
      </c>
      <c r="CC1749" s="150" cm="1">
        <f t="array" ref="CC1749">INDEX($K:$P,ROW(),MATCH(CC$3,$K$2:$P$2,0))</f>
        <v>0.5</v>
      </c>
      <c r="CD1749" s="150" cm="1">
        <f t="array" ref="CD1749">INDEX($K:$P,ROW(),MATCH(CD$3,$K$2:$P$2,0))</f>
        <v>0.5</v>
      </c>
      <c r="CE1749" s="150" cm="1">
        <f t="array" ref="CE1749">INDEX($K:$P,ROW(),MATCH(CE$3,$K$2:$P$2,0))</f>
        <v>0.5</v>
      </c>
      <c r="CF1749" s="150" cm="1">
        <f t="array" ref="CF1749">INDEX($K:$P,ROW(),MATCH(CF$3,$K$2:$P$2,0))</f>
        <v>0.5</v>
      </c>
      <c r="CG1749" s="150" cm="1">
        <f t="array" ref="CG1749">INDEX($K:$P,ROW(),MATCH(CG$3,$K$2:$P$2,0))</f>
        <v>0.5</v>
      </c>
      <c r="CH1749" s="150" cm="1">
        <f t="array" ref="CH1749">INDEX($K:$P,ROW(),MATCH(CH$3,$K$2:$P$2,0))</f>
        <v>0.5</v>
      </c>
      <c r="CI1749" s="150" cm="1">
        <f t="array" ref="CI1749">INDEX($K:$P,ROW(),MATCH(CI$3,$K$2:$P$2,0))</f>
        <v>0.5</v>
      </c>
      <c r="CJ1749" s="150" cm="1">
        <f t="array" ref="CJ1749">INDEX($K:$P,ROW(),MATCH(CJ$3,$K$2:$P$2,0))</f>
        <v>0.5</v>
      </c>
      <c r="CK1749" s="150" cm="1">
        <f t="array" ref="CK1749">INDEX($K:$P,ROW(),MATCH(CK$3,$K$2:$P$2,0))</f>
        <v>0.5</v>
      </c>
      <c r="CL1749" s="150" cm="1">
        <f t="array" ref="CL1749">INDEX($K:$P,ROW(),MATCH(CL$3,$K$2:$P$2,0))</f>
        <v>0.5</v>
      </c>
      <c r="CN1749" s="150"/>
      <c r="CO1749" s="150" t="e" cm="1">
        <f t="array" ref="CO1749">INDEX($K:$P,ROW(),MATCH(CO$3,$K$2:$P$2,0))</f>
        <v>#N/A</v>
      </c>
      <c r="CP1749" s="150" t="e" cm="1">
        <f t="array" ref="CP1749">INDEX($K:$P,ROW(),MATCH(CP$3,$K$2:$P$2,0))</f>
        <v>#N/A</v>
      </c>
      <c r="CQ1749" s="150" t="e" cm="1">
        <f t="array" ref="CQ1749">INDEX($K:$P,ROW(),MATCH(CQ$3,$K$2:$P$2,0))</f>
        <v>#N/A</v>
      </c>
      <c r="CR1749" s="150" t="e" cm="1">
        <f t="array" ref="CR1749">INDEX($K:$P,ROW(),MATCH(CR$3,$K$2:$P$2,0))</f>
        <v>#N/A</v>
      </c>
      <c r="CS1749" s="150" t="e" cm="1">
        <f t="array" ref="CS1749">INDEX($K:$P,ROW(),MATCH(CS$3,$K$2:$P$2,0))</f>
        <v>#N/A</v>
      </c>
      <c r="CT1749" s="150" t="e" cm="1">
        <f t="array" ref="CT1749">INDEX($K:$P,ROW(),MATCH(CT$3,$K$2:$P$2,0))</f>
        <v>#N/A</v>
      </c>
      <c r="CU1749" s="150" t="e" cm="1">
        <f t="array" ref="CU1749">INDEX($K:$P,ROW(),MATCH(CU$3,$K$2:$P$2,0))</f>
        <v>#N/A</v>
      </c>
      <c r="CV1749" s="150" t="e" cm="1">
        <f t="array" ref="CV1749">INDEX($K:$P,ROW(),MATCH(CV$3,$K$2:$P$2,0))</f>
        <v>#N/A</v>
      </c>
      <c r="CW1749" s="150" t="e" cm="1">
        <f t="array" ref="CW1749">INDEX($K:$P,ROW(),MATCH(CW$3,$K$2:$P$2,0))</f>
        <v>#N/A</v>
      </c>
      <c r="CX1749" s="150" t="e" cm="1">
        <f t="array" ref="CX1749">INDEX($K:$P,ROW(),MATCH(CX$3,$K$2:$P$2,0))</f>
        <v>#N/A</v>
      </c>
      <c r="CY1749" s="150" t="e" cm="1">
        <f t="array" ref="CY1749">INDEX($K:$P,ROW(),MATCH(CY$3,$K$2:$P$2,0))</f>
        <v>#N/A</v>
      </c>
      <c r="CZ1749" s="150" t="e" cm="1">
        <f t="array" ref="CZ1749">INDEX($K:$P,ROW(),MATCH(CZ$3,$K$2:$P$2,0))</f>
        <v>#N/A</v>
      </c>
      <c r="DA1749" s="150" t="e" cm="1">
        <f t="array" ref="DA1749">INDEX($K:$P,ROW(),MATCH(DA$3,$K$2:$P$2,0))</f>
        <v>#N/A</v>
      </c>
      <c r="DB1749" s="150" t="e" cm="1">
        <f t="array" ref="DB1749">INDEX($K:$P,ROW(),MATCH(DB$3,$K$2:$P$2,0))</f>
        <v>#N/A</v>
      </c>
      <c r="DC1749" s="150" t="e" cm="1">
        <f t="array" ref="DC1749">INDEX($K:$P,ROW(),MATCH(DC$3,$K$2:$P$2,0))</f>
        <v>#N/A</v>
      </c>
      <c r="DD1749" s="150" t="e" cm="1">
        <f t="array" ref="DD1749">INDEX($K:$P,ROW(),MATCH(DD$3,$K$2:$P$2,0))</f>
        <v>#N/A</v>
      </c>
      <c r="DE1749" s="150" t="e" cm="1">
        <f t="array" ref="DE1749">INDEX($K:$P,ROW(),MATCH(DE$3,$K$2:$P$2,0))</f>
        <v>#N/A</v>
      </c>
      <c r="DF1749" s="150" t="e" cm="1">
        <f t="array" ref="DF1749">INDEX($K:$P,ROW(),MATCH(DF$3,$K$2:$P$2,0))</f>
        <v>#N/A</v>
      </c>
      <c r="DG1749" s="150" t="e" cm="1">
        <f t="array" ref="DG1749">INDEX($K:$P,ROW(),MATCH(DG$3,$K$2:$P$2,0))</f>
        <v>#N/A</v>
      </c>
      <c r="DH1749" s="150" t="e" cm="1">
        <f t="array" ref="DH1749">INDEX($K:$P,ROW(),MATCH(DH$3,$K$2:$P$2,0))</f>
        <v>#N/A</v>
      </c>
      <c r="DI1749" s="150" t="e" cm="1">
        <f t="array" ref="DI1749">INDEX($K:$P,ROW(),MATCH(DI$3,$K$2:$P$2,0))</f>
        <v>#N/A</v>
      </c>
      <c r="DJ1749" s="150" t="e" cm="1">
        <f t="array" ref="DJ1749">INDEX($K:$P,ROW(),MATCH(DJ$3,$K$2:$P$2,0))</f>
        <v>#N/A</v>
      </c>
      <c r="DK1749" s="150" t="e" cm="1">
        <f t="array" ref="DK1749">INDEX($K:$P,ROW(),MATCH(DK$3,$K$2:$P$2,0))</f>
        <v>#N/A</v>
      </c>
      <c r="DL1749" s="150" t="e" cm="1">
        <f t="array" ref="DL1749">INDEX($K:$P,ROW(),MATCH(DL$3,$K$2:$P$2,0))</f>
        <v>#N/A</v>
      </c>
    </row>
    <row r="1750" spans="1:116" x14ac:dyDescent="0.4">
      <c r="A1750" s="12"/>
      <c r="B1750" s="319"/>
      <c r="C1750" s="319"/>
      <c r="D1750" s="317" t="s">
        <v>518</v>
      </c>
      <c r="E1750" s="317" t="str">
        <f t="shared" si="2432"/>
        <v>1750 SPLIT-SV-VR</v>
      </c>
      <c r="G1750" s="145" t="s">
        <v>62</v>
      </c>
      <c r="H1750" s="12"/>
      <c r="I1750" s="60"/>
      <c r="J1750" s="60"/>
      <c r="K1750" s="34">
        <f>1-SUM(K1748:K1749)</f>
        <v>0</v>
      </c>
      <c r="L1750" s="34">
        <f t="shared" ref="L1750:P1750" si="2434">1-SUM(L1748:L1749)</f>
        <v>0</v>
      </c>
      <c r="M1750" s="34">
        <f t="shared" si="2434"/>
        <v>0</v>
      </c>
      <c r="N1750" s="34">
        <f t="shared" si="2434"/>
        <v>0</v>
      </c>
      <c r="O1750" s="34">
        <f t="shared" si="2434"/>
        <v>0</v>
      </c>
      <c r="P1750" s="34">
        <f t="shared" si="2434"/>
        <v>0</v>
      </c>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432"/>
        <v>1751 SPLIT-SV-VR</v>
      </c>
      <c r="G1751" s="95"/>
      <c r="H1751" s="12"/>
      <c r="I1751" s="60"/>
      <c r="J1751" s="60"/>
      <c r="K1751" s="12"/>
      <c r="L1751" s="12"/>
      <c r="M1751" s="12"/>
      <c r="N1751" s="12"/>
      <c r="O1751" s="12"/>
      <c r="P1751" s="12"/>
      <c r="R1751" s="13"/>
      <c r="S1751" s="76"/>
      <c r="T1751" s="76"/>
      <c r="U1751" s="76"/>
      <c r="V1751" s="76"/>
      <c r="W1751" s="76"/>
      <c r="X1751" s="76"/>
      <c r="Y1751" s="76"/>
      <c r="Z1751" s="76"/>
      <c r="AA1751" s="76"/>
      <c r="AB1751" s="76"/>
      <c r="AC1751" s="76"/>
      <c r="AD1751" s="76"/>
      <c r="AE1751" s="76"/>
      <c r="AF1751" s="76"/>
      <c r="AG1751" s="76"/>
      <c r="AH1751" s="76"/>
      <c r="AI1751" s="76"/>
      <c r="AJ1751" s="76"/>
      <c r="AK1751" s="76"/>
      <c r="AL1751" s="76"/>
      <c r="AM1751" s="76"/>
      <c r="AN1751" s="76"/>
      <c r="AO1751" s="76"/>
      <c r="AP1751" s="76"/>
      <c r="AQ1751" s="76"/>
      <c r="AR1751" s="76"/>
      <c r="AS1751" s="76"/>
      <c r="AT1751" s="76"/>
      <c r="AU1751" s="76"/>
      <c r="AV1751" s="76"/>
      <c r="AW1751" s="76"/>
      <c r="AX1751" s="76"/>
      <c r="AY1751" s="76"/>
      <c r="AZ1751" s="76"/>
      <c r="BA1751" s="76"/>
      <c r="BB1751" s="76"/>
      <c r="BC1751" s="76"/>
      <c r="BD1751" s="76"/>
      <c r="BE1751" s="76"/>
      <c r="BF1751" s="76"/>
      <c r="BG1751" s="76"/>
      <c r="BH1751" s="76"/>
      <c r="BI1751" s="76"/>
      <c r="BJ1751" s="76"/>
      <c r="BK1751" s="76"/>
      <c r="BL1751" s="76"/>
      <c r="BM1751" s="76"/>
      <c r="BN1751" s="76"/>
      <c r="BO1751" s="76"/>
      <c r="BP1751" s="76"/>
      <c r="BQ1751" s="76"/>
      <c r="BR1751" s="76"/>
      <c r="BS1751" s="76"/>
      <c r="BT1751" s="76"/>
      <c r="BU1751" s="76"/>
      <c r="BV1751" s="76"/>
      <c r="BW1751" s="76"/>
      <c r="BX1751" s="76"/>
      <c r="BY1751" s="76"/>
      <c r="BZ1751" s="76"/>
      <c r="CA1751" s="76"/>
      <c r="CB1751" s="76"/>
      <c r="CC1751" s="76"/>
      <c r="CD1751" s="76"/>
      <c r="CE1751" s="76"/>
      <c r="CF1751" s="76"/>
      <c r="CG1751" s="76"/>
      <c r="CH1751" s="76"/>
      <c r="CI1751" s="76"/>
      <c r="CJ1751" s="76"/>
      <c r="CK1751" s="76"/>
      <c r="CL1751" s="76"/>
      <c r="CN1751" s="76"/>
      <c r="CO1751" s="76"/>
      <c r="CP1751" s="76"/>
      <c r="CQ1751" s="76"/>
      <c r="CR1751" s="76"/>
      <c r="CS1751" s="76"/>
      <c r="CT1751" s="76"/>
      <c r="CU1751" s="76"/>
      <c r="CV1751" s="76"/>
      <c r="CW1751" s="76"/>
      <c r="CX1751" s="76"/>
      <c r="CY1751" s="76"/>
      <c r="CZ1751" s="76"/>
      <c r="DA1751" s="76"/>
      <c r="DB1751" s="76"/>
      <c r="DC1751" s="76"/>
      <c r="DD1751" s="76"/>
      <c r="DE1751" s="76"/>
      <c r="DF1751" s="76"/>
      <c r="DG1751" s="76"/>
      <c r="DH1751" s="76"/>
      <c r="DI1751" s="76"/>
      <c r="DJ1751" s="76"/>
      <c r="DK1751" s="76"/>
      <c r="DL1751" s="76"/>
    </row>
    <row r="1752" spans="1:116" x14ac:dyDescent="0.4">
      <c r="A1752" s="12"/>
      <c r="B1752" s="319"/>
      <c r="C1752" s="319"/>
      <c r="D1752" s="317" t="s">
        <v>518</v>
      </c>
      <c r="E1752" s="317" t="str">
        <f t="shared" si="2432"/>
        <v>1752 SPLIT-SV-VR</v>
      </c>
      <c r="G1752" s="95" t="str">
        <f>"# of "&amp;G1777&amp;"s:"</f>
        <v># of procedures:</v>
      </c>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432"/>
        <v>1753 SPLIT-SV-VR</v>
      </c>
      <c r="G1753" s="145" t="str">
        <f>G1748</f>
        <v>Product A</v>
      </c>
      <c r="H1753" s="12"/>
      <c r="I1753" s="60"/>
      <c r="J1753" s="60"/>
      <c r="K1753" s="34">
        <f t="shared" ref="K1753:P1754" ca="1" si="2435">SUMIF($3:$3,K$2,1753:1753)</f>
        <v>30000</v>
      </c>
      <c r="L1753" s="34">
        <f t="shared" ca="1" si="2435"/>
        <v>30000</v>
      </c>
      <c r="M1753" s="34">
        <f t="shared" ca="1" si="2435"/>
        <v>30000</v>
      </c>
      <c r="N1753" s="34">
        <f t="shared" ca="1" si="2435"/>
        <v>30000</v>
      </c>
      <c r="O1753" s="34">
        <f t="shared" ca="1" si="2435"/>
        <v>30000</v>
      </c>
      <c r="P1753" s="34">
        <f t="shared" ca="1" si="2435"/>
        <v>30000</v>
      </c>
      <c r="R1753" s="13"/>
      <c r="S1753" s="76" cm="1">
        <f t="array" aca="1" ref="S1753" ca="1">S1748*INDIRECT(S1739)</f>
        <v>2500</v>
      </c>
      <c r="T1753" s="76" cm="1">
        <f t="array" aca="1" ref="T1753" ca="1">T1748*INDIRECT(T1739)</f>
        <v>2500</v>
      </c>
      <c r="U1753" s="76" cm="1">
        <f t="array" aca="1" ref="U1753" ca="1">U1748*INDIRECT(U1739)</f>
        <v>2500</v>
      </c>
      <c r="V1753" s="76" cm="1">
        <f t="array" aca="1" ref="V1753" ca="1">V1748*INDIRECT(V1739)</f>
        <v>2500</v>
      </c>
      <c r="W1753" s="76" cm="1">
        <f t="array" aca="1" ref="W1753" ca="1">W1748*INDIRECT(W1739)</f>
        <v>2500</v>
      </c>
      <c r="X1753" s="76" cm="1">
        <f t="array" aca="1" ref="X1753" ca="1">X1748*INDIRECT(X1739)</f>
        <v>2500</v>
      </c>
      <c r="Y1753" s="76" cm="1">
        <f t="array" aca="1" ref="Y1753" ca="1">Y1748*INDIRECT(Y1739)</f>
        <v>2500</v>
      </c>
      <c r="Z1753" s="76" cm="1">
        <f t="array" aca="1" ref="Z1753" ca="1">Z1748*INDIRECT(Z1739)</f>
        <v>2500</v>
      </c>
      <c r="AA1753" s="76" cm="1">
        <f t="array" aca="1" ref="AA1753" ca="1">AA1748*INDIRECT(AA1739)</f>
        <v>2500</v>
      </c>
      <c r="AB1753" s="76" cm="1">
        <f t="array" aca="1" ref="AB1753" ca="1">AB1748*INDIRECT(AB1739)</f>
        <v>2500</v>
      </c>
      <c r="AC1753" s="76" cm="1">
        <f t="array" aca="1" ref="AC1753" ca="1">AC1748*INDIRECT(AC1739)</f>
        <v>2500</v>
      </c>
      <c r="AD1753" s="76" cm="1">
        <f t="array" aca="1" ref="AD1753" ca="1">AD1748*INDIRECT(AD1739)</f>
        <v>2500</v>
      </c>
      <c r="AE1753" s="76" cm="1">
        <f t="array" aca="1" ref="AE1753" ca="1">AE1748*INDIRECT(AE1739)</f>
        <v>2500</v>
      </c>
      <c r="AF1753" s="76" cm="1">
        <f t="array" aca="1" ref="AF1753" ca="1">AF1748*INDIRECT(AF1739)</f>
        <v>2500</v>
      </c>
      <c r="AG1753" s="76" cm="1">
        <f t="array" aca="1" ref="AG1753" ca="1">AG1748*INDIRECT(AG1739)</f>
        <v>2500</v>
      </c>
      <c r="AH1753" s="76" cm="1">
        <f t="array" aca="1" ref="AH1753" ca="1">AH1748*INDIRECT(AH1739)</f>
        <v>2500</v>
      </c>
      <c r="AI1753" s="76" cm="1">
        <f t="array" aca="1" ref="AI1753" ca="1">AI1748*INDIRECT(AI1739)</f>
        <v>2500</v>
      </c>
      <c r="AJ1753" s="76" cm="1">
        <f t="array" aca="1" ref="AJ1753" ca="1">AJ1748*INDIRECT(AJ1739)</f>
        <v>2500</v>
      </c>
      <c r="AK1753" s="76" cm="1">
        <f t="array" aca="1" ref="AK1753" ca="1">AK1748*INDIRECT(AK1739)</f>
        <v>2500</v>
      </c>
      <c r="AL1753" s="76" cm="1">
        <f t="array" aca="1" ref="AL1753" ca="1">AL1748*INDIRECT(AL1739)</f>
        <v>2500</v>
      </c>
      <c r="AM1753" s="76" cm="1">
        <f t="array" aca="1" ref="AM1753" ca="1">AM1748*INDIRECT(AM1739)</f>
        <v>2500</v>
      </c>
      <c r="AN1753" s="76" cm="1">
        <f t="array" aca="1" ref="AN1753" ca="1">AN1748*INDIRECT(AN1739)</f>
        <v>2500</v>
      </c>
      <c r="AO1753" s="76" cm="1">
        <f t="array" aca="1" ref="AO1753" ca="1">AO1748*INDIRECT(AO1739)</f>
        <v>2500</v>
      </c>
      <c r="AP1753" s="76" cm="1">
        <f t="array" aca="1" ref="AP1753" ca="1">AP1748*INDIRECT(AP1739)</f>
        <v>2500</v>
      </c>
      <c r="AQ1753" s="76" cm="1">
        <f t="array" aca="1" ref="AQ1753" ca="1">AQ1748*INDIRECT(AQ1739)</f>
        <v>2500</v>
      </c>
      <c r="AR1753" s="76" cm="1">
        <f t="array" aca="1" ref="AR1753" ca="1">AR1748*INDIRECT(AR1739)</f>
        <v>2500</v>
      </c>
      <c r="AS1753" s="76" cm="1">
        <f t="array" aca="1" ref="AS1753" ca="1">AS1748*INDIRECT(AS1739)</f>
        <v>2500</v>
      </c>
      <c r="AT1753" s="76" cm="1">
        <f t="array" aca="1" ref="AT1753" ca="1">AT1748*INDIRECT(AT1739)</f>
        <v>2500</v>
      </c>
      <c r="AU1753" s="76" cm="1">
        <f t="array" aca="1" ref="AU1753" ca="1">AU1748*INDIRECT(AU1739)</f>
        <v>2500</v>
      </c>
      <c r="AV1753" s="76" cm="1">
        <f t="array" aca="1" ref="AV1753" ca="1">AV1748*INDIRECT(AV1739)</f>
        <v>2500</v>
      </c>
      <c r="AW1753" s="76" cm="1">
        <f t="array" aca="1" ref="AW1753" ca="1">AW1748*INDIRECT(AW1739)</f>
        <v>2500</v>
      </c>
      <c r="AX1753" s="76" cm="1">
        <f t="array" aca="1" ref="AX1753" ca="1">AX1748*INDIRECT(AX1739)</f>
        <v>2500</v>
      </c>
      <c r="AY1753" s="76" cm="1">
        <f t="array" aca="1" ref="AY1753" ca="1">AY1748*INDIRECT(AY1739)</f>
        <v>2500</v>
      </c>
      <c r="AZ1753" s="76" cm="1">
        <f t="array" aca="1" ref="AZ1753" ca="1">AZ1748*INDIRECT(AZ1739)</f>
        <v>2500</v>
      </c>
      <c r="BA1753" s="76" cm="1">
        <f t="array" aca="1" ref="BA1753" ca="1">BA1748*INDIRECT(BA1739)</f>
        <v>2500</v>
      </c>
      <c r="BB1753" s="76" cm="1">
        <f t="array" aca="1" ref="BB1753" ca="1">BB1748*INDIRECT(BB1739)</f>
        <v>2500</v>
      </c>
      <c r="BC1753" s="76" cm="1">
        <f t="array" aca="1" ref="BC1753" ca="1">BC1748*INDIRECT(BC1739)</f>
        <v>2500</v>
      </c>
      <c r="BD1753" s="76" cm="1">
        <f t="array" aca="1" ref="BD1753" ca="1">BD1748*INDIRECT(BD1739)</f>
        <v>2500</v>
      </c>
      <c r="BE1753" s="76" cm="1">
        <f t="array" aca="1" ref="BE1753" ca="1">BE1748*INDIRECT(BE1739)</f>
        <v>2500</v>
      </c>
      <c r="BF1753" s="76" cm="1">
        <f t="array" aca="1" ref="BF1753" ca="1">BF1748*INDIRECT(BF1739)</f>
        <v>2500</v>
      </c>
      <c r="BG1753" s="76" cm="1">
        <f t="array" aca="1" ref="BG1753" ca="1">BG1748*INDIRECT(BG1739)</f>
        <v>2500</v>
      </c>
      <c r="BH1753" s="76" cm="1">
        <f t="array" aca="1" ref="BH1753" ca="1">BH1748*INDIRECT(BH1739)</f>
        <v>2500</v>
      </c>
      <c r="BI1753" s="76" cm="1">
        <f t="array" aca="1" ref="BI1753" ca="1">BI1748*INDIRECT(BI1739)</f>
        <v>2500</v>
      </c>
      <c r="BJ1753" s="76" cm="1">
        <f t="array" aca="1" ref="BJ1753" ca="1">BJ1748*INDIRECT(BJ1739)</f>
        <v>2500</v>
      </c>
      <c r="BK1753" s="76" cm="1">
        <f t="array" aca="1" ref="BK1753" ca="1">BK1748*INDIRECT(BK1739)</f>
        <v>2500</v>
      </c>
      <c r="BL1753" s="76" cm="1">
        <f t="array" aca="1" ref="BL1753" ca="1">BL1748*INDIRECT(BL1739)</f>
        <v>2500</v>
      </c>
      <c r="BM1753" s="76" cm="1">
        <f t="array" aca="1" ref="BM1753" ca="1">BM1748*INDIRECT(BM1739)</f>
        <v>2500</v>
      </c>
      <c r="BN1753" s="76" cm="1">
        <f t="array" aca="1" ref="BN1753" ca="1">BN1748*INDIRECT(BN1739)</f>
        <v>2500</v>
      </c>
      <c r="BO1753" s="76" cm="1">
        <f t="array" aca="1" ref="BO1753" ca="1">BO1748*INDIRECT(BO1739)</f>
        <v>2500</v>
      </c>
      <c r="BP1753" s="76" cm="1">
        <f t="array" aca="1" ref="BP1753" ca="1">BP1748*INDIRECT(BP1739)</f>
        <v>2500</v>
      </c>
      <c r="BQ1753" s="76" cm="1">
        <f t="array" aca="1" ref="BQ1753" ca="1">BQ1748*INDIRECT(BQ1739)</f>
        <v>2500</v>
      </c>
      <c r="BR1753" s="76" cm="1">
        <f t="array" aca="1" ref="BR1753" ca="1">BR1748*INDIRECT(BR1739)</f>
        <v>2500</v>
      </c>
      <c r="BS1753" s="76" cm="1">
        <f t="array" aca="1" ref="BS1753" ca="1">BS1748*INDIRECT(BS1739)</f>
        <v>2500</v>
      </c>
      <c r="BT1753" s="76" cm="1">
        <f t="array" aca="1" ref="BT1753" ca="1">BT1748*INDIRECT(BT1739)</f>
        <v>2500</v>
      </c>
      <c r="BU1753" s="76" cm="1">
        <f t="array" aca="1" ref="BU1753" ca="1">BU1748*INDIRECT(BU1739)</f>
        <v>2500</v>
      </c>
      <c r="BV1753" s="76" cm="1">
        <f t="array" aca="1" ref="BV1753" ca="1">BV1748*INDIRECT(BV1739)</f>
        <v>2500</v>
      </c>
      <c r="BW1753" s="76" cm="1">
        <f t="array" aca="1" ref="BW1753" ca="1">BW1748*INDIRECT(BW1739)</f>
        <v>2500</v>
      </c>
      <c r="BX1753" s="76" cm="1">
        <f t="array" aca="1" ref="BX1753" ca="1">BX1748*INDIRECT(BX1739)</f>
        <v>2500</v>
      </c>
      <c r="BY1753" s="76" cm="1">
        <f t="array" aca="1" ref="BY1753" ca="1">BY1748*INDIRECT(BY1739)</f>
        <v>2500</v>
      </c>
      <c r="BZ1753" s="76" cm="1">
        <f t="array" aca="1" ref="BZ1753" ca="1">BZ1748*INDIRECT(BZ1739)</f>
        <v>2500</v>
      </c>
      <c r="CA1753" s="76" cm="1">
        <f t="array" aca="1" ref="CA1753" ca="1">CA1748*INDIRECT(CA1739)</f>
        <v>2500</v>
      </c>
      <c r="CB1753" s="76" cm="1">
        <f t="array" aca="1" ref="CB1753" ca="1">CB1748*INDIRECT(CB1739)</f>
        <v>2500</v>
      </c>
      <c r="CC1753" s="76" cm="1">
        <f t="array" aca="1" ref="CC1753" ca="1">CC1748*INDIRECT(CC1739)</f>
        <v>2500</v>
      </c>
      <c r="CD1753" s="76" cm="1">
        <f t="array" aca="1" ref="CD1753" ca="1">CD1748*INDIRECT(CD1739)</f>
        <v>2500</v>
      </c>
      <c r="CE1753" s="76" cm="1">
        <f t="array" aca="1" ref="CE1753" ca="1">CE1748*INDIRECT(CE1739)</f>
        <v>2500</v>
      </c>
      <c r="CF1753" s="76" cm="1">
        <f t="array" aca="1" ref="CF1753" ca="1">CF1748*INDIRECT(CF1739)</f>
        <v>2500</v>
      </c>
      <c r="CG1753" s="76" cm="1">
        <f t="array" aca="1" ref="CG1753" ca="1">CG1748*INDIRECT(CG1739)</f>
        <v>2500</v>
      </c>
      <c r="CH1753" s="76" cm="1">
        <f t="array" aca="1" ref="CH1753" ca="1">CH1748*INDIRECT(CH1739)</f>
        <v>2500</v>
      </c>
      <c r="CI1753" s="76" cm="1">
        <f t="array" aca="1" ref="CI1753" ca="1">CI1748*INDIRECT(CI1739)</f>
        <v>2500</v>
      </c>
      <c r="CJ1753" s="76" cm="1">
        <f t="array" aca="1" ref="CJ1753" ca="1">CJ1748*INDIRECT(CJ1739)</f>
        <v>2500</v>
      </c>
      <c r="CK1753" s="76" cm="1">
        <f t="array" aca="1" ref="CK1753" ca="1">CK1748*INDIRECT(CK1739)</f>
        <v>2500</v>
      </c>
      <c r="CL1753" s="76" cm="1">
        <f t="array" aca="1" ref="CL1753" ca="1">CL1748*INDIRECT(CL1739)</f>
        <v>2500</v>
      </c>
      <c r="CN1753" s="76"/>
      <c r="CO1753" s="76" t="e" cm="1">
        <f t="array" aca="1" ref="CO1753" ca="1">CO1748*INDIRECT(CO1739)</f>
        <v>#N/A</v>
      </c>
      <c r="CP1753" s="76" t="e" cm="1">
        <f t="array" aca="1" ref="CP1753" ca="1">CP1748*INDIRECT(CP1739)</f>
        <v>#N/A</v>
      </c>
      <c r="CQ1753" s="76" t="e" cm="1">
        <f t="array" aca="1" ref="CQ1753" ca="1">CQ1748*INDIRECT(CQ1739)</f>
        <v>#N/A</v>
      </c>
      <c r="CR1753" s="76" t="e" cm="1">
        <f t="array" aca="1" ref="CR1753" ca="1">CR1748*INDIRECT(CR1739)</f>
        <v>#N/A</v>
      </c>
      <c r="CS1753" s="76" t="e" cm="1">
        <f t="array" aca="1" ref="CS1753" ca="1">CS1748*INDIRECT(CS1739)</f>
        <v>#N/A</v>
      </c>
      <c r="CT1753" s="76" t="e" cm="1">
        <f t="array" aca="1" ref="CT1753" ca="1">CT1748*INDIRECT(CT1739)</f>
        <v>#N/A</v>
      </c>
      <c r="CU1753" s="76" t="e" cm="1">
        <f t="array" aca="1" ref="CU1753" ca="1">CU1748*INDIRECT(CU1739)</f>
        <v>#N/A</v>
      </c>
      <c r="CV1753" s="76" t="e" cm="1">
        <f t="array" aca="1" ref="CV1753" ca="1">CV1748*INDIRECT(CV1739)</f>
        <v>#N/A</v>
      </c>
      <c r="CW1753" s="76" t="e" cm="1">
        <f t="array" aca="1" ref="CW1753" ca="1">CW1748*INDIRECT(CW1739)</f>
        <v>#N/A</v>
      </c>
      <c r="CX1753" s="76" t="e" cm="1">
        <f t="array" aca="1" ref="CX1753" ca="1">CX1748*INDIRECT(CX1739)</f>
        <v>#N/A</v>
      </c>
      <c r="CY1753" s="76" t="e" cm="1">
        <f t="array" aca="1" ref="CY1753" ca="1">CY1748*INDIRECT(CY1739)</f>
        <v>#N/A</v>
      </c>
      <c r="CZ1753" s="76" t="e" cm="1">
        <f t="array" aca="1" ref="CZ1753" ca="1">CZ1748*INDIRECT(CZ1739)</f>
        <v>#N/A</v>
      </c>
      <c r="DA1753" s="76" t="e" cm="1">
        <f t="array" aca="1" ref="DA1753" ca="1">DA1748*INDIRECT(DA1739)</f>
        <v>#N/A</v>
      </c>
      <c r="DB1753" s="76" t="e" cm="1">
        <f t="array" aca="1" ref="DB1753" ca="1">DB1748*INDIRECT(DB1739)</f>
        <v>#N/A</v>
      </c>
      <c r="DC1753" s="76" t="e" cm="1">
        <f t="array" aca="1" ref="DC1753" ca="1">DC1748*INDIRECT(DC1739)</f>
        <v>#N/A</v>
      </c>
      <c r="DD1753" s="76" t="e" cm="1">
        <f t="array" aca="1" ref="DD1753" ca="1">DD1748*INDIRECT(DD1739)</f>
        <v>#N/A</v>
      </c>
      <c r="DE1753" s="76" t="e" cm="1">
        <f t="array" aca="1" ref="DE1753" ca="1">DE1748*INDIRECT(DE1739)</f>
        <v>#N/A</v>
      </c>
      <c r="DF1753" s="76" t="e" cm="1">
        <f t="array" aca="1" ref="DF1753" ca="1">DF1748*INDIRECT(DF1739)</f>
        <v>#N/A</v>
      </c>
      <c r="DG1753" s="76" t="e" cm="1">
        <f t="array" aca="1" ref="DG1753" ca="1">DG1748*INDIRECT(DG1739)</f>
        <v>#N/A</v>
      </c>
      <c r="DH1753" s="76" t="e" cm="1">
        <f t="array" aca="1" ref="DH1753" ca="1">DH1748*INDIRECT(DH1739)</f>
        <v>#N/A</v>
      </c>
      <c r="DI1753" s="76" t="e" cm="1">
        <f t="array" aca="1" ref="DI1753" ca="1">DI1748*INDIRECT(DI1739)</f>
        <v>#N/A</v>
      </c>
      <c r="DJ1753" s="76" t="e" cm="1">
        <f t="array" aca="1" ref="DJ1753" ca="1">DJ1748*INDIRECT(DJ1739)</f>
        <v>#N/A</v>
      </c>
      <c r="DK1753" s="76" t="e" cm="1">
        <f t="array" aca="1" ref="DK1753" ca="1">DK1748*INDIRECT(DK1739)</f>
        <v>#N/A</v>
      </c>
      <c r="DL1753" s="76" t="e" cm="1">
        <f t="array" aca="1" ref="DL1753" ca="1">DL1748*INDIRECT(DL1739)</f>
        <v>#N/A</v>
      </c>
    </row>
    <row r="1754" spans="1:116" x14ac:dyDescent="0.4">
      <c r="A1754" s="12"/>
      <c r="B1754" s="319"/>
      <c r="C1754" s="319"/>
      <c r="D1754" s="317" t="s">
        <v>518</v>
      </c>
      <c r="E1754" s="317" t="str">
        <f t="shared" si="2432"/>
        <v>1754 SPLIT-SV-VR</v>
      </c>
      <c r="G1754" s="145" t="str">
        <f>G1749</f>
        <v>Product B</v>
      </c>
      <c r="H1754" s="12"/>
      <c r="I1754" s="60"/>
      <c r="J1754" s="60"/>
      <c r="K1754" s="34">
        <f t="shared" ca="1" si="2435"/>
        <v>30000</v>
      </c>
      <c r="L1754" s="34">
        <f t="shared" ca="1" si="2435"/>
        <v>30000</v>
      </c>
      <c r="M1754" s="34">
        <f t="shared" ca="1" si="2435"/>
        <v>30000</v>
      </c>
      <c r="N1754" s="34">
        <f t="shared" ca="1" si="2435"/>
        <v>30000</v>
      </c>
      <c r="O1754" s="34">
        <f t="shared" ca="1" si="2435"/>
        <v>30000</v>
      </c>
      <c r="P1754" s="34">
        <f t="shared" ca="1" si="2435"/>
        <v>30000</v>
      </c>
      <c r="R1754" s="13"/>
      <c r="S1754" s="76" cm="1">
        <f t="array" aca="1" ref="S1754" ca="1">S1749*INDIRECT(S1739)</f>
        <v>2500</v>
      </c>
      <c r="T1754" s="76" cm="1">
        <f t="array" aca="1" ref="T1754" ca="1">T1749*INDIRECT(T1739)</f>
        <v>2500</v>
      </c>
      <c r="U1754" s="76" cm="1">
        <f t="array" aca="1" ref="U1754" ca="1">U1749*INDIRECT(U1739)</f>
        <v>2500</v>
      </c>
      <c r="V1754" s="76" cm="1">
        <f t="array" aca="1" ref="V1754" ca="1">V1749*INDIRECT(V1739)</f>
        <v>2500</v>
      </c>
      <c r="W1754" s="76" cm="1">
        <f t="array" aca="1" ref="W1754" ca="1">W1749*INDIRECT(W1739)</f>
        <v>2500</v>
      </c>
      <c r="X1754" s="76" cm="1">
        <f t="array" aca="1" ref="X1754" ca="1">X1749*INDIRECT(X1739)</f>
        <v>2500</v>
      </c>
      <c r="Y1754" s="76" cm="1">
        <f t="array" aca="1" ref="Y1754" ca="1">Y1749*INDIRECT(Y1739)</f>
        <v>2500</v>
      </c>
      <c r="Z1754" s="76" cm="1">
        <f t="array" aca="1" ref="Z1754" ca="1">Z1749*INDIRECT(Z1739)</f>
        <v>2500</v>
      </c>
      <c r="AA1754" s="76" cm="1">
        <f t="array" aca="1" ref="AA1754" ca="1">AA1749*INDIRECT(AA1739)</f>
        <v>2500</v>
      </c>
      <c r="AB1754" s="76" cm="1">
        <f t="array" aca="1" ref="AB1754" ca="1">AB1749*INDIRECT(AB1739)</f>
        <v>2500</v>
      </c>
      <c r="AC1754" s="76" cm="1">
        <f t="array" aca="1" ref="AC1754" ca="1">AC1749*INDIRECT(AC1739)</f>
        <v>2500</v>
      </c>
      <c r="AD1754" s="76" cm="1">
        <f t="array" aca="1" ref="AD1754" ca="1">AD1749*INDIRECT(AD1739)</f>
        <v>2500</v>
      </c>
      <c r="AE1754" s="76" cm="1">
        <f t="array" aca="1" ref="AE1754" ca="1">AE1749*INDIRECT(AE1739)</f>
        <v>2500</v>
      </c>
      <c r="AF1754" s="76" cm="1">
        <f t="array" aca="1" ref="AF1754" ca="1">AF1749*INDIRECT(AF1739)</f>
        <v>2500</v>
      </c>
      <c r="AG1754" s="76" cm="1">
        <f t="array" aca="1" ref="AG1754" ca="1">AG1749*INDIRECT(AG1739)</f>
        <v>2500</v>
      </c>
      <c r="AH1754" s="76" cm="1">
        <f t="array" aca="1" ref="AH1754" ca="1">AH1749*INDIRECT(AH1739)</f>
        <v>2500</v>
      </c>
      <c r="AI1754" s="76" cm="1">
        <f t="array" aca="1" ref="AI1754" ca="1">AI1749*INDIRECT(AI1739)</f>
        <v>2500</v>
      </c>
      <c r="AJ1754" s="76" cm="1">
        <f t="array" aca="1" ref="AJ1754" ca="1">AJ1749*INDIRECT(AJ1739)</f>
        <v>2500</v>
      </c>
      <c r="AK1754" s="76" cm="1">
        <f t="array" aca="1" ref="AK1754" ca="1">AK1749*INDIRECT(AK1739)</f>
        <v>2500</v>
      </c>
      <c r="AL1754" s="76" cm="1">
        <f t="array" aca="1" ref="AL1754" ca="1">AL1749*INDIRECT(AL1739)</f>
        <v>2500</v>
      </c>
      <c r="AM1754" s="76" cm="1">
        <f t="array" aca="1" ref="AM1754" ca="1">AM1749*INDIRECT(AM1739)</f>
        <v>2500</v>
      </c>
      <c r="AN1754" s="76" cm="1">
        <f t="array" aca="1" ref="AN1754" ca="1">AN1749*INDIRECT(AN1739)</f>
        <v>2500</v>
      </c>
      <c r="AO1754" s="76" cm="1">
        <f t="array" aca="1" ref="AO1754" ca="1">AO1749*INDIRECT(AO1739)</f>
        <v>2500</v>
      </c>
      <c r="AP1754" s="76" cm="1">
        <f t="array" aca="1" ref="AP1754" ca="1">AP1749*INDIRECT(AP1739)</f>
        <v>2500</v>
      </c>
      <c r="AQ1754" s="76" cm="1">
        <f t="array" aca="1" ref="AQ1754" ca="1">AQ1749*INDIRECT(AQ1739)</f>
        <v>2500</v>
      </c>
      <c r="AR1754" s="76" cm="1">
        <f t="array" aca="1" ref="AR1754" ca="1">AR1749*INDIRECT(AR1739)</f>
        <v>2500</v>
      </c>
      <c r="AS1754" s="76" cm="1">
        <f t="array" aca="1" ref="AS1754" ca="1">AS1749*INDIRECT(AS1739)</f>
        <v>2500</v>
      </c>
      <c r="AT1754" s="76" cm="1">
        <f t="array" aca="1" ref="AT1754" ca="1">AT1749*INDIRECT(AT1739)</f>
        <v>2500</v>
      </c>
      <c r="AU1754" s="76" cm="1">
        <f t="array" aca="1" ref="AU1754" ca="1">AU1749*INDIRECT(AU1739)</f>
        <v>2500</v>
      </c>
      <c r="AV1754" s="76" cm="1">
        <f t="array" aca="1" ref="AV1754" ca="1">AV1749*INDIRECT(AV1739)</f>
        <v>2500</v>
      </c>
      <c r="AW1754" s="76" cm="1">
        <f t="array" aca="1" ref="AW1754" ca="1">AW1749*INDIRECT(AW1739)</f>
        <v>2500</v>
      </c>
      <c r="AX1754" s="76" cm="1">
        <f t="array" aca="1" ref="AX1754" ca="1">AX1749*INDIRECT(AX1739)</f>
        <v>2500</v>
      </c>
      <c r="AY1754" s="76" cm="1">
        <f t="array" aca="1" ref="AY1754" ca="1">AY1749*INDIRECT(AY1739)</f>
        <v>2500</v>
      </c>
      <c r="AZ1754" s="76" cm="1">
        <f t="array" aca="1" ref="AZ1754" ca="1">AZ1749*INDIRECT(AZ1739)</f>
        <v>2500</v>
      </c>
      <c r="BA1754" s="76" cm="1">
        <f t="array" aca="1" ref="BA1754" ca="1">BA1749*INDIRECT(BA1739)</f>
        <v>2500</v>
      </c>
      <c r="BB1754" s="76" cm="1">
        <f t="array" aca="1" ref="BB1754" ca="1">BB1749*INDIRECT(BB1739)</f>
        <v>2500</v>
      </c>
      <c r="BC1754" s="76" cm="1">
        <f t="array" aca="1" ref="BC1754" ca="1">BC1749*INDIRECT(BC1739)</f>
        <v>2500</v>
      </c>
      <c r="BD1754" s="76" cm="1">
        <f t="array" aca="1" ref="BD1754" ca="1">BD1749*INDIRECT(BD1739)</f>
        <v>2500</v>
      </c>
      <c r="BE1754" s="76" cm="1">
        <f t="array" aca="1" ref="BE1754" ca="1">BE1749*INDIRECT(BE1739)</f>
        <v>2500</v>
      </c>
      <c r="BF1754" s="76" cm="1">
        <f t="array" aca="1" ref="BF1754" ca="1">BF1749*INDIRECT(BF1739)</f>
        <v>2500</v>
      </c>
      <c r="BG1754" s="76" cm="1">
        <f t="array" aca="1" ref="BG1754" ca="1">BG1749*INDIRECT(BG1739)</f>
        <v>2500</v>
      </c>
      <c r="BH1754" s="76" cm="1">
        <f t="array" aca="1" ref="BH1754" ca="1">BH1749*INDIRECT(BH1739)</f>
        <v>2500</v>
      </c>
      <c r="BI1754" s="76" cm="1">
        <f t="array" aca="1" ref="BI1754" ca="1">BI1749*INDIRECT(BI1739)</f>
        <v>2500</v>
      </c>
      <c r="BJ1754" s="76" cm="1">
        <f t="array" aca="1" ref="BJ1754" ca="1">BJ1749*INDIRECT(BJ1739)</f>
        <v>2500</v>
      </c>
      <c r="BK1754" s="76" cm="1">
        <f t="array" aca="1" ref="BK1754" ca="1">BK1749*INDIRECT(BK1739)</f>
        <v>2500</v>
      </c>
      <c r="BL1754" s="76" cm="1">
        <f t="array" aca="1" ref="BL1754" ca="1">BL1749*INDIRECT(BL1739)</f>
        <v>2500</v>
      </c>
      <c r="BM1754" s="76" cm="1">
        <f t="array" aca="1" ref="BM1754" ca="1">BM1749*INDIRECT(BM1739)</f>
        <v>2500</v>
      </c>
      <c r="BN1754" s="76" cm="1">
        <f t="array" aca="1" ref="BN1754" ca="1">BN1749*INDIRECT(BN1739)</f>
        <v>2500</v>
      </c>
      <c r="BO1754" s="76" cm="1">
        <f t="array" aca="1" ref="BO1754" ca="1">BO1749*INDIRECT(BO1739)</f>
        <v>2500</v>
      </c>
      <c r="BP1754" s="76" cm="1">
        <f t="array" aca="1" ref="BP1754" ca="1">BP1749*INDIRECT(BP1739)</f>
        <v>2500</v>
      </c>
      <c r="BQ1754" s="76" cm="1">
        <f t="array" aca="1" ref="BQ1754" ca="1">BQ1749*INDIRECT(BQ1739)</f>
        <v>2500</v>
      </c>
      <c r="BR1754" s="76" cm="1">
        <f t="array" aca="1" ref="BR1754" ca="1">BR1749*INDIRECT(BR1739)</f>
        <v>2500</v>
      </c>
      <c r="BS1754" s="76" cm="1">
        <f t="array" aca="1" ref="BS1754" ca="1">BS1749*INDIRECT(BS1739)</f>
        <v>2500</v>
      </c>
      <c r="BT1754" s="76" cm="1">
        <f t="array" aca="1" ref="BT1754" ca="1">BT1749*INDIRECT(BT1739)</f>
        <v>2500</v>
      </c>
      <c r="BU1754" s="76" cm="1">
        <f t="array" aca="1" ref="BU1754" ca="1">BU1749*INDIRECT(BU1739)</f>
        <v>2500</v>
      </c>
      <c r="BV1754" s="76" cm="1">
        <f t="array" aca="1" ref="BV1754" ca="1">BV1749*INDIRECT(BV1739)</f>
        <v>2500</v>
      </c>
      <c r="BW1754" s="76" cm="1">
        <f t="array" aca="1" ref="BW1754" ca="1">BW1749*INDIRECT(BW1739)</f>
        <v>2500</v>
      </c>
      <c r="BX1754" s="76" cm="1">
        <f t="array" aca="1" ref="BX1754" ca="1">BX1749*INDIRECT(BX1739)</f>
        <v>2500</v>
      </c>
      <c r="BY1754" s="76" cm="1">
        <f t="array" aca="1" ref="BY1754" ca="1">BY1749*INDIRECT(BY1739)</f>
        <v>2500</v>
      </c>
      <c r="BZ1754" s="76" cm="1">
        <f t="array" aca="1" ref="BZ1754" ca="1">BZ1749*INDIRECT(BZ1739)</f>
        <v>2500</v>
      </c>
      <c r="CA1754" s="76" cm="1">
        <f t="array" aca="1" ref="CA1754" ca="1">CA1749*INDIRECT(CA1739)</f>
        <v>2500</v>
      </c>
      <c r="CB1754" s="76" cm="1">
        <f t="array" aca="1" ref="CB1754" ca="1">CB1749*INDIRECT(CB1739)</f>
        <v>2500</v>
      </c>
      <c r="CC1754" s="76" cm="1">
        <f t="array" aca="1" ref="CC1754" ca="1">CC1749*INDIRECT(CC1739)</f>
        <v>2500</v>
      </c>
      <c r="CD1754" s="76" cm="1">
        <f t="array" aca="1" ref="CD1754" ca="1">CD1749*INDIRECT(CD1739)</f>
        <v>2500</v>
      </c>
      <c r="CE1754" s="76" cm="1">
        <f t="array" aca="1" ref="CE1754" ca="1">CE1749*INDIRECT(CE1739)</f>
        <v>2500</v>
      </c>
      <c r="CF1754" s="76" cm="1">
        <f t="array" aca="1" ref="CF1754" ca="1">CF1749*INDIRECT(CF1739)</f>
        <v>2500</v>
      </c>
      <c r="CG1754" s="76" cm="1">
        <f t="array" aca="1" ref="CG1754" ca="1">CG1749*INDIRECT(CG1739)</f>
        <v>2500</v>
      </c>
      <c r="CH1754" s="76" cm="1">
        <f t="array" aca="1" ref="CH1754" ca="1">CH1749*INDIRECT(CH1739)</f>
        <v>2500</v>
      </c>
      <c r="CI1754" s="76" cm="1">
        <f t="array" aca="1" ref="CI1754" ca="1">CI1749*INDIRECT(CI1739)</f>
        <v>2500</v>
      </c>
      <c r="CJ1754" s="76" cm="1">
        <f t="array" aca="1" ref="CJ1754" ca="1">CJ1749*INDIRECT(CJ1739)</f>
        <v>2500</v>
      </c>
      <c r="CK1754" s="76" cm="1">
        <f t="array" aca="1" ref="CK1754" ca="1">CK1749*INDIRECT(CK1739)</f>
        <v>2500</v>
      </c>
      <c r="CL1754" s="76" cm="1">
        <f t="array" aca="1" ref="CL1754" ca="1">CL1749*INDIRECT(CL1739)</f>
        <v>2500</v>
      </c>
      <c r="CN1754" s="76"/>
      <c r="CO1754" s="76" t="e" cm="1">
        <f t="array" aca="1" ref="CO1754" ca="1">CO1749*INDIRECT(CO1739)</f>
        <v>#N/A</v>
      </c>
      <c r="CP1754" s="76" t="e" cm="1">
        <f t="array" aca="1" ref="CP1754" ca="1">CP1749*INDIRECT(CP1739)</f>
        <v>#N/A</v>
      </c>
      <c r="CQ1754" s="76" t="e" cm="1">
        <f t="array" aca="1" ref="CQ1754" ca="1">CQ1749*INDIRECT(CQ1739)</f>
        <v>#N/A</v>
      </c>
      <c r="CR1754" s="76" t="e" cm="1">
        <f t="array" aca="1" ref="CR1754" ca="1">CR1749*INDIRECT(CR1739)</f>
        <v>#N/A</v>
      </c>
      <c r="CS1754" s="76" t="e" cm="1">
        <f t="array" aca="1" ref="CS1754" ca="1">CS1749*INDIRECT(CS1739)</f>
        <v>#N/A</v>
      </c>
      <c r="CT1754" s="76" t="e" cm="1">
        <f t="array" aca="1" ref="CT1754" ca="1">CT1749*INDIRECT(CT1739)</f>
        <v>#N/A</v>
      </c>
      <c r="CU1754" s="76" t="e" cm="1">
        <f t="array" aca="1" ref="CU1754" ca="1">CU1749*INDIRECT(CU1739)</f>
        <v>#N/A</v>
      </c>
      <c r="CV1754" s="76" t="e" cm="1">
        <f t="array" aca="1" ref="CV1754" ca="1">CV1749*INDIRECT(CV1739)</f>
        <v>#N/A</v>
      </c>
      <c r="CW1754" s="76" t="e" cm="1">
        <f t="array" aca="1" ref="CW1754" ca="1">CW1749*INDIRECT(CW1739)</f>
        <v>#N/A</v>
      </c>
      <c r="CX1754" s="76" t="e" cm="1">
        <f t="array" aca="1" ref="CX1754" ca="1">CX1749*INDIRECT(CX1739)</f>
        <v>#N/A</v>
      </c>
      <c r="CY1754" s="76" t="e" cm="1">
        <f t="array" aca="1" ref="CY1754" ca="1">CY1749*INDIRECT(CY1739)</f>
        <v>#N/A</v>
      </c>
      <c r="CZ1754" s="76" t="e" cm="1">
        <f t="array" aca="1" ref="CZ1754" ca="1">CZ1749*INDIRECT(CZ1739)</f>
        <v>#N/A</v>
      </c>
      <c r="DA1754" s="76" t="e" cm="1">
        <f t="array" aca="1" ref="DA1754" ca="1">DA1749*INDIRECT(DA1739)</f>
        <v>#N/A</v>
      </c>
      <c r="DB1754" s="76" t="e" cm="1">
        <f t="array" aca="1" ref="DB1754" ca="1">DB1749*INDIRECT(DB1739)</f>
        <v>#N/A</v>
      </c>
      <c r="DC1754" s="76" t="e" cm="1">
        <f t="array" aca="1" ref="DC1754" ca="1">DC1749*INDIRECT(DC1739)</f>
        <v>#N/A</v>
      </c>
      <c r="DD1754" s="76" t="e" cm="1">
        <f t="array" aca="1" ref="DD1754" ca="1">DD1749*INDIRECT(DD1739)</f>
        <v>#N/A</v>
      </c>
      <c r="DE1754" s="76" t="e" cm="1">
        <f t="array" aca="1" ref="DE1754" ca="1">DE1749*INDIRECT(DE1739)</f>
        <v>#N/A</v>
      </c>
      <c r="DF1754" s="76" t="e" cm="1">
        <f t="array" aca="1" ref="DF1754" ca="1">DF1749*INDIRECT(DF1739)</f>
        <v>#N/A</v>
      </c>
      <c r="DG1754" s="76" t="e" cm="1">
        <f t="array" aca="1" ref="DG1754" ca="1">DG1749*INDIRECT(DG1739)</f>
        <v>#N/A</v>
      </c>
      <c r="DH1754" s="76" t="e" cm="1">
        <f t="array" aca="1" ref="DH1754" ca="1">DH1749*INDIRECT(DH1739)</f>
        <v>#N/A</v>
      </c>
      <c r="DI1754" s="76" t="e" cm="1">
        <f t="array" aca="1" ref="DI1754" ca="1">DI1749*INDIRECT(DI1739)</f>
        <v>#N/A</v>
      </c>
      <c r="DJ1754" s="76" t="e" cm="1">
        <f t="array" aca="1" ref="DJ1754" ca="1">DJ1749*INDIRECT(DJ1739)</f>
        <v>#N/A</v>
      </c>
      <c r="DK1754" s="76" t="e" cm="1">
        <f t="array" aca="1" ref="DK1754" ca="1">DK1749*INDIRECT(DK1739)</f>
        <v>#N/A</v>
      </c>
      <c r="DL1754" s="76" t="e" cm="1">
        <f t="array" aca="1" ref="DL1754" ca="1">DL1749*INDIRECT(DL1739)</f>
        <v>#N/A</v>
      </c>
    </row>
    <row r="1755" spans="1:116" x14ac:dyDescent="0.4">
      <c r="A1755" s="12"/>
      <c r="B1755" s="319"/>
      <c r="C1755" s="319"/>
      <c r="D1755" s="317" t="s">
        <v>518</v>
      </c>
      <c r="E1755" s="317" t="str">
        <f t="shared" si="2432"/>
        <v>1755 SPLIT-SV-VR</v>
      </c>
      <c r="G1755" s="127"/>
      <c r="H1755" s="12"/>
      <c r="I1755" s="60"/>
      <c r="J1755" s="60"/>
      <c r="K1755" s="12"/>
      <c r="L1755" s="12"/>
      <c r="M1755" s="12"/>
      <c r="N1755" s="12"/>
      <c r="O1755" s="12"/>
      <c r="P1755" s="12"/>
      <c r="R1755" s="13"/>
      <c r="S1755" s="76"/>
      <c r="T1755" s="76"/>
      <c r="U1755" s="76"/>
      <c r="V1755" s="76"/>
      <c r="W1755" s="76"/>
      <c r="X1755" s="76"/>
      <c r="Y1755" s="76"/>
      <c r="Z1755" s="76"/>
      <c r="AA1755" s="76"/>
      <c r="AB1755" s="76"/>
      <c r="AC1755" s="76"/>
      <c r="AD1755" s="76"/>
      <c r="AE1755" s="76"/>
      <c r="AF1755" s="76"/>
      <c r="AG1755" s="76"/>
      <c r="AH1755" s="76"/>
      <c r="AI1755" s="76"/>
      <c r="AJ1755" s="76"/>
      <c r="AK1755" s="76"/>
      <c r="AL1755" s="76"/>
      <c r="AM1755" s="76"/>
      <c r="AN1755" s="76"/>
      <c r="AO1755" s="76"/>
      <c r="AP1755" s="76"/>
      <c r="AQ1755" s="76"/>
      <c r="AR1755" s="76"/>
      <c r="AS1755" s="76"/>
      <c r="AT1755" s="76"/>
      <c r="AU1755" s="76"/>
      <c r="AV1755" s="76"/>
      <c r="AW1755" s="76"/>
      <c r="AX1755" s="76"/>
      <c r="AY1755" s="76"/>
      <c r="AZ1755" s="76"/>
      <c r="BA1755" s="76"/>
      <c r="BB1755" s="76"/>
      <c r="BC1755" s="76"/>
      <c r="BD1755" s="76"/>
      <c r="BE1755" s="76"/>
      <c r="BF1755" s="76"/>
      <c r="BG1755" s="76"/>
      <c r="BH1755" s="76"/>
      <c r="BI1755" s="76"/>
      <c r="BJ1755" s="76"/>
      <c r="BK1755" s="76"/>
      <c r="BL1755" s="76"/>
      <c r="BM1755" s="76"/>
      <c r="BN1755" s="76"/>
      <c r="BO1755" s="76"/>
      <c r="BP1755" s="76"/>
      <c r="BQ1755" s="76"/>
      <c r="BR1755" s="76"/>
      <c r="BS1755" s="76"/>
      <c r="BT1755" s="76"/>
      <c r="BU1755" s="76"/>
      <c r="BV1755" s="76"/>
      <c r="BW1755" s="76"/>
      <c r="BX1755" s="76"/>
      <c r="BY1755" s="76"/>
      <c r="BZ1755" s="76"/>
      <c r="CA1755" s="76"/>
      <c r="CB1755" s="76"/>
      <c r="CC1755" s="76"/>
      <c r="CD1755" s="76"/>
      <c r="CE1755" s="76"/>
      <c r="CF1755" s="76"/>
      <c r="CG1755" s="76"/>
      <c r="CH1755" s="76"/>
      <c r="CI1755" s="76"/>
      <c r="CJ1755" s="76"/>
      <c r="CK1755" s="76"/>
      <c r="CL1755" s="76"/>
      <c r="CN1755" s="76"/>
      <c r="CO1755" s="76"/>
      <c r="CP1755" s="76"/>
      <c r="CQ1755" s="76"/>
      <c r="CR1755" s="76"/>
      <c r="CS1755" s="76"/>
      <c r="CT1755" s="76"/>
      <c r="CU1755" s="76"/>
      <c r="CV1755" s="76"/>
      <c r="CW1755" s="76"/>
      <c r="CX1755" s="76"/>
      <c r="CY1755" s="76"/>
      <c r="CZ1755" s="76"/>
      <c r="DA1755" s="76"/>
      <c r="DB1755" s="76"/>
      <c r="DC1755" s="76"/>
      <c r="DD1755" s="76"/>
      <c r="DE1755" s="76"/>
      <c r="DF1755" s="76"/>
      <c r="DG1755" s="76"/>
      <c r="DH1755" s="76"/>
      <c r="DI1755" s="76"/>
      <c r="DJ1755" s="76"/>
      <c r="DK1755" s="76"/>
      <c r="DL1755" s="76"/>
    </row>
    <row r="1756" spans="1:116" x14ac:dyDescent="0.4">
      <c r="A1756" s="12"/>
      <c r="B1756" s="319"/>
      <c r="C1756" s="319"/>
      <c r="D1756" s="317" t="s">
        <v>518</v>
      </c>
      <c r="E1756" s="317" t="str">
        <f t="shared" si="2432"/>
        <v>1756 SPLIT-SV-VR</v>
      </c>
      <c r="G1756" s="95" t="str">
        <f>"Price/"&amp;G1777&amp;":"</f>
        <v>Price/procedure:</v>
      </c>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432"/>
        <v>1757 SPLIT-SV-VR</v>
      </c>
      <c r="G1757" s="145" t="str">
        <f>G1748</f>
        <v>Product A</v>
      </c>
      <c r="H1757" s="12"/>
      <c r="I1757" s="60"/>
      <c r="J1757" s="60"/>
      <c r="K1757" s="61">
        <v>100</v>
      </c>
      <c r="L1757" s="61">
        <v>100</v>
      </c>
      <c r="M1757" s="61">
        <v>100</v>
      </c>
      <c r="N1757" s="61">
        <v>100</v>
      </c>
      <c r="O1757" s="61">
        <v>100</v>
      </c>
      <c r="P1757" s="61">
        <v>100</v>
      </c>
      <c r="R1757" s="67"/>
      <c r="S1757" s="147" cm="1">
        <f t="array" ref="S1757">INDEX($K:$P,ROW(),MATCH(S$3,$K$2:$P$2,0))</f>
        <v>100</v>
      </c>
      <c r="T1757" s="147" cm="1">
        <f t="array" ref="T1757">INDEX($K:$P,ROW(),MATCH(T$3,$K$2:$P$2,0))</f>
        <v>100</v>
      </c>
      <c r="U1757" s="147" cm="1">
        <f t="array" ref="U1757">INDEX($K:$P,ROW(),MATCH(U$3,$K$2:$P$2,0))</f>
        <v>100</v>
      </c>
      <c r="V1757" s="147" cm="1">
        <f t="array" ref="V1757">INDEX($K:$P,ROW(),MATCH(V$3,$K$2:$P$2,0))</f>
        <v>100</v>
      </c>
      <c r="W1757" s="147" cm="1">
        <f t="array" ref="W1757">INDEX($K:$P,ROW(),MATCH(W$3,$K$2:$P$2,0))</f>
        <v>100</v>
      </c>
      <c r="X1757" s="147" cm="1">
        <f t="array" ref="X1757">INDEX($K:$P,ROW(),MATCH(X$3,$K$2:$P$2,0))</f>
        <v>100</v>
      </c>
      <c r="Y1757" s="147" cm="1">
        <f t="array" ref="Y1757">INDEX($K:$P,ROW(),MATCH(Y$3,$K$2:$P$2,0))</f>
        <v>100</v>
      </c>
      <c r="Z1757" s="147" cm="1">
        <f t="array" ref="Z1757">INDEX($K:$P,ROW(),MATCH(Z$3,$K$2:$P$2,0))</f>
        <v>100</v>
      </c>
      <c r="AA1757" s="147" cm="1">
        <f t="array" ref="AA1757">INDEX($K:$P,ROW(),MATCH(AA$3,$K$2:$P$2,0))</f>
        <v>100</v>
      </c>
      <c r="AB1757" s="147" cm="1">
        <f t="array" ref="AB1757">INDEX($K:$P,ROW(),MATCH(AB$3,$K$2:$P$2,0))</f>
        <v>100</v>
      </c>
      <c r="AC1757" s="147" cm="1">
        <f t="array" ref="AC1757">INDEX($K:$P,ROW(),MATCH(AC$3,$K$2:$P$2,0))</f>
        <v>100</v>
      </c>
      <c r="AD1757" s="147" cm="1">
        <f t="array" ref="AD1757">INDEX($K:$P,ROW(),MATCH(AD$3,$K$2:$P$2,0))</f>
        <v>100</v>
      </c>
      <c r="AE1757" s="147" cm="1">
        <f t="array" ref="AE1757">INDEX($K:$P,ROW(),MATCH(AE$3,$K$2:$P$2,0))</f>
        <v>100</v>
      </c>
      <c r="AF1757" s="147" cm="1">
        <f t="array" ref="AF1757">INDEX($K:$P,ROW(),MATCH(AF$3,$K$2:$P$2,0))</f>
        <v>100</v>
      </c>
      <c r="AG1757" s="147" cm="1">
        <f t="array" ref="AG1757">INDEX($K:$P,ROW(),MATCH(AG$3,$K$2:$P$2,0))</f>
        <v>100</v>
      </c>
      <c r="AH1757" s="147" cm="1">
        <f t="array" ref="AH1757">INDEX($K:$P,ROW(),MATCH(AH$3,$K$2:$P$2,0))</f>
        <v>100</v>
      </c>
      <c r="AI1757" s="147" cm="1">
        <f t="array" ref="AI1757">INDEX($K:$P,ROW(),MATCH(AI$3,$K$2:$P$2,0))</f>
        <v>100</v>
      </c>
      <c r="AJ1757" s="147" cm="1">
        <f t="array" ref="AJ1757">INDEX($K:$P,ROW(),MATCH(AJ$3,$K$2:$P$2,0))</f>
        <v>100</v>
      </c>
      <c r="AK1757" s="147" cm="1">
        <f t="array" ref="AK1757">INDEX($K:$P,ROW(),MATCH(AK$3,$K$2:$P$2,0))</f>
        <v>100</v>
      </c>
      <c r="AL1757" s="147" cm="1">
        <f t="array" ref="AL1757">INDEX($K:$P,ROW(),MATCH(AL$3,$K$2:$P$2,0))</f>
        <v>100</v>
      </c>
      <c r="AM1757" s="147" cm="1">
        <f t="array" ref="AM1757">INDEX($K:$P,ROW(),MATCH(AM$3,$K$2:$P$2,0))</f>
        <v>100</v>
      </c>
      <c r="AN1757" s="147" cm="1">
        <f t="array" ref="AN1757">INDEX($K:$P,ROW(),MATCH(AN$3,$K$2:$P$2,0))</f>
        <v>100</v>
      </c>
      <c r="AO1757" s="147" cm="1">
        <f t="array" ref="AO1757">INDEX($K:$P,ROW(),MATCH(AO$3,$K$2:$P$2,0))</f>
        <v>100</v>
      </c>
      <c r="AP1757" s="147" cm="1">
        <f t="array" ref="AP1757">INDEX($K:$P,ROW(),MATCH(AP$3,$K$2:$P$2,0))</f>
        <v>100</v>
      </c>
      <c r="AQ1757" s="147" cm="1">
        <f t="array" ref="AQ1757">INDEX($K:$P,ROW(),MATCH(AQ$3,$K$2:$P$2,0))</f>
        <v>100</v>
      </c>
      <c r="AR1757" s="147" cm="1">
        <f t="array" ref="AR1757">INDEX($K:$P,ROW(),MATCH(AR$3,$K$2:$P$2,0))</f>
        <v>100</v>
      </c>
      <c r="AS1757" s="147" cm="1">
        <f t="array" ref="AS1757">INDEX($K:$P,ROW(),MATCH(AS$3,$K$2:$P$2,0))</f>
        <v>100</v>
      </c>
      <c r="AT1757" s="147" cm="1">
        <f t="array" ref="AT1757">INDEX($K:$P,ROW(),MATCH(AT$3,$K$2:$P$2,0))</f>
        <v>100</v>
      </c>
      <c r="AU1757" s="147" cm="1">
        <f t="array" ref="AU1757">INDEX($K:$P,ROW(),MATCH(AU$3,$K$2:$P$2,0))</f>
        <v>100</v>
      </c>
      <c r="AV1757" s="147" cm="1">
        <f t="array" ref="AV1757">INDEX($K:$P,ROW(),MATCH(AV$3,$K$2:$P$2,0))</f>
        <v>100</v>
      </c>
      <c r="AW1757" s="147" cm="1">
        <f t="array" ref="AW1757">INDEX($K:$P,ROW(),MATCH(AW$3,$K$2:$P$2,0))</f>
        <v>100</v>
      </c>
      <c r="AX1757" s="147" cm="1">
        <f t="array" ref="AX1757">INDEX($K:$P,ROW(),MATCH(AX$3,$K$2:$P$2,0))</f>
        <v>100</v>
      </c>
      <c r="AY1757" s="147" cm="1">
        <f t="array" ref="AY1757">INDEX($K:$P,ROW(),MATCH(AY$3,$K$2:$P$2,0))</f>
        <v>100</v>
      </c>
      <c r="AZ1757" s="147" cm="1">
        <f t="array" ref="AZ1757">INDEX($K:$P,ROW(),MATCH(AZ$3,$K$2:$P$2,0))</f>
        <v>100</v>
      </c>
      <c r="BA1757" s="147" cm="1">
        <f t="array" ref="BA1757">INDEX($K:$P,ROW(),MATCH(BA$3,$K$2:$P$2,0))</f>
        <v>100</v>
      </c>
      <c r="BB1757" s="147" cm="1">
        <f t="array" ref="BB1757">INDEX($K:$P,ROW(),MATCH(BB$3,$K$2:$P$2,0))</f>
        <v>100</v>
      </c>
      <c r="BC1757" s="147" cm="1">
        <f t="array" ref="BC1757">INDEX($K:$P,ROW(),MATCH(BC$3,$K$2:$P$2,0))</f>
        <v>100</v>
      </c>
      <c r="BD1757" s="147" cm="1">
        <f t="array" ref="BD1757">INDEX($K:$P,ROW(),MATCH(BD$3,$K$2:$P$2,0))</f>
        <v>100</v>
      </c>
      <c r="BE1757" s="147" cm="1">
        <f t="array" ref="BE1757">INDEX($K:$P,ROW(),MATCH(BE$3,$K$2:$P$2,0))</f>
        <v>100</v>
      </c>
      <c r="BF1757" s="147" cm="1">
        <f t="array" ref="BF1757">INDEX($K:$P,ROW(),MATCH(BF$3,$K$2:$P$2,0))</f>
        <v>100</v>
      </c>
      <c r="BG1757" s="147" cm="1">
        <f t="array" ref="BG1757">INDEX($K:$P,ROW(),MATCH(BG$3,$K$2:$P$2,0))</f>
        <v>100</v>
      </c>
      <c r="BH1757" s="147" cm="1">
        <f t="array" ref="BH1757">INDEX($K:$P,ROW(),MATCH(BH$3,$K$2:$P$2,0))</f>
        <v>100</v>
      </c>
      <c r="BI1757" s="147" cm="1">
        <f t="array" ref="BI1757">INDEX($K:$P,ROW(),MATCH(BI$3,$K$2:$P$2,0))</f>
        <v>100</v>
      </c>
      <c r="BJ1757" s="147" cm="1">
        <f t="array" ref="BJ1757">INDEX($K:$P,ROW(),MATCH(BJ$3,$K$2:$P$2,0))</f>
        <v>100</v>
      </c>
      <c r="BK1757" s="147" cm="1">
        <f t="array" ref="BK1757">INDEX($K:$P,ROW(),MATCH(BK$3,$K$2:$P$2,0))</f>
        <v>100</v>
      </c>
      <c r="BL1757" s="147" cm="1">
        <f t="array" ref="BL1757">INDEX($K:$P,ROW(),MATCH(BL$3,$K$2:$P$2,0))</f>
        <v>100</v>
      </c>
      <c r="BM1757" s="147" cm="1">
        <f t="array" ref="BM1757">INDEX($K:$P,ROW(),MATCH(BM$3,$K$2:$P$2,0))</f>
        <v>100</v>
      </c>
      <c r="BN1757" s="147" cm="1">
        <f t="array" ref="BN1757">INDEX($K:$P,ROW(),MATCH(BN$3,$K$2:$P$2,0))</f>
        <v>100</v>
      </c>
      <c r="BO1757" s="147" cm="1">
        <f t="array" ref="BO1757">INDEX($K:$P,ROW(),MATCH(BO$3,$K$2:$P$2,0))</f>
        <v>100</v>
      </c>
      <c r="BP1757" s="147" cm="1">
        <f t="array" ref="BP1757">INDEX($K:$P,ROW(),MATCH(BP$3,$K$2:$P$2,0))</f>
        <v>100</v>
      </c>
      <c r="BQ1757" s="147" cm="1">
        <f t="array" ref="BQ1757">INDEX($K:$P,ROW(),MATCH(BQ$3,$K$2:$P$2,0))</f>
        <v>100</v>
      </c>
      <c r="BR1757" s="147" cm="1">
        <f t="array" ref="BR1757">INDEX($K:$P,ROW(),MATCH(BR$3,$K$2:$P$2,0))</f>
        <v>100</v>
      </c>
      <c r="BS1757" s="147" cm="1">
        <f t="array" ref="BS1757">INDEX($K:$P,ROW(),MATCH(BS$3,$K$2:$P$2,0))</f>
        <v>100</v>
      </c>
      <c r="BT1757" s="147" cm="1">
        <f t="array" ref="BT1757">INDEX($K:$P,ROW(),MATCH(BT$3,$K$2:$P$2,0))</f>
        <v>100</v>
      </c>
      <c r="BU1757" s="147" cm="1">
        <f t="array" ref="BU1757">INDEX($K:$P,ROW(),MATCH(BU$3,$K$2:$P$2,0))</f>
        <v>100</v>
      </c>
      <c r="BV1757" s="147" cm="1">
        <f t="array" ref="BV1757">INDEX($K:$P,ROW(),MATCH(BV$3,$K$2:$P$2,0))</f>
        <v>100</v>
      </c>
      <c r="BW1757" s="147" cm="1">
        <f t="array" ref="BW1757">INDEX($K:$P,ROW(),MATCH(BW$3,$K$2:$P$2,0))</f>
        <v>100</v>
      </c>
      <c r="BX1757" s="147" cm="1">
        <f t="array" ref="BX1757">INDEX($K:$P,ROW(),MATCH(BX$3,$K$2:$P$2,0))</f>
        <v>100</v>
      </c>
      <c r="BY1757" s="147" cm="1">
        <f t="array" ref="BY1757">INDEX($K:$P,ROW(),MATCH(BY$3,$K$2:$P$2,0))</f>
        <v>100</v>
      </c>
      <c r="BZ1757" s="147" cm="1">
        <f t="array" ref="BZ1757">INDEX($K:$P,ROW(),MATCH(BZ$3,$K$2:$P$2,0))</f>
        <v>100</v>
      </c>
      <c r="CA1757" s="147" cm="1">
        <f t="array" ref="CA1757">INDEX($K:$P,ROW(),MATCH(CA$3,$K$2:$P$2,0))</f>
        <v>100</v>
      </c>
      <c r="CB1757" s="147" cm="1">
        <f t="array" ref="CB1757">INDEX($K:$P,ROW(),MATCH(CB$3,$K$2:$P$2,0))</f>
        <v>100</v>
      </c>
      <c r="CC1757" s="147" cm="1">
        <f t="array" ref="CC1757">INDEX($K:$P,ROW(),MATCH(CC$3,$K$2:$P$2,0))</f>
        <v>100</v>
      </c>
      <c r="CD1757" s="147" cm="1">
        <f t="array" ref="CD1757">INDEX($K:$P,ROW(),MATCH(CD$3,$K$2:$P$2,0))</f>
        <v>100</v>
      </c>
      <c r="CE1757" s="147" cm="1">
        <f t="array" ref="CE1757">INDEX($K:$P,ROW(),MATCH(CE$3,$K$2:$P$2,0))</f>
        <v>100</v>
      </c>
      <c r="CF1757" s="147" cm="1">
        <f t="array" ref="CF1757">INDEX($K:$P,ROW(),MATCH(CF$3,$K$2:$P$2,0))</f>
        <v>100</v>
      </c>
      <c r="CG1757" s="147" cm="1">
        <f t="array" ref="CG1757">INDEX($K:$P,ROW(),MATCH(CG$3,$K$2:$P$2,0))</f>
        <v>100</v>
      </c>
      <c r="CH1757" s="147" cm="1">
        <f t="array" ref="CH1757">INDEX($K:$P,ROW(),MATCH(CH$3,$K$2:$P$2,0))</f>
        <v>100</v>
      </c>
      <c r="CI1757" s="147" cm="1">
        <f t="array" ref="CI1757">INDEX($K:$P,ROW(),MATCH(CI$3,$K$2:$P$2,0))</f>
        <v>100</v>
      </c>
      <c r="CJ1757" s="147" cm="1">
        <f t="array" ref="CJ1757">INDEX($K:$P,ROW(),MATCH(CJ$3,$K$2:$P$2,0))</f>
        <v>100</v>
      </c>
      <c r="CK1757" s="147" cm="1">
        <f t="array" ref="CK1757">INDEX($K:$P,ROW(),MATCH(CK$3,$K$2:$P$2,0))</f>
        <v>100</v>
      </c>
      <c r="CL1757" s="147" cm="1">
        <f t="array" ref="CL1757">INDEX($K:$P,ROW(),MATCH(CL$3,$K$2:$P$2,0))</f>
        <v>100</v>
      </c>
      <c r="CN1757" s="147"/>
      <c r="CO1757" s="147" t="e" cm="1">
        <f t="array" ref="CO1757">INDEX($K:$P,ROW(),MATCH(CO$3,$K$2:$P$2,0))</f>
        <v>#N/A</v>
      </c>
      <c r="CP1757" s="147" t="e" cm="1">
        <f t="array" ref="CP1757">INDEX($K:$P,ROW(),MATCH(CP$3,$K$2:$P$2,0))</f>
        <v>#N/A</v>
      </c>
      <c r="CQ1757" s="147" t="e" cm="1">
        <f t="array" ref="CQ1757">INDEX($K:$P,ROW(),MATCH(CQ$3,$K$2:$P$2,0))</f>
        <v>#N/A</v>
      </c>
      <c r="CR1757" s="147" t="e" cm="1">
        <f t="array" ref="CR1757">INDEX($K:$P,ROW(),MATCH(CR$3,$K$2:$P$2,0))</f>
        <v>#N/A</v>
      </c>
      <c r="CS1757" s="147" t="e" cm="1">
        <f t="array" ref="CS1757">INDEX($K:$P,ROW(),MATCH(CS$3,$K$2:$P$2,0))</f>
        <v>#N/A</v>
      </c>
      <c r="CT1757" s="147" t="e" cm="1">
        <f t="array" ref="CT1757">INDEX($K:$P,ROW(),MATCH(CT$3,$K$2:$P$2,0))</f>
        <v>#N/A</v>
      </c>
      <c r="CU1757" s="147" t="e" cm="1">
        <f t="array" ref="CU1757">INDEX($K:$P,ROW(),MATCH(CU$3,$K$2:$P$2,0))</f>
        <v>#N/A</v>
      </c>
      <c r="CV1757" s="147" t="e" cm="1">
        <f t="array" ref="CV1757">INDEX($K:$P,ROW(),MATCH(CV$3,$K$2:$P$2,0))</f>
        <v>#N/A</v>
      </c>
      <c r="CW1757" s="147" t="e" cm="1">
        <f t="array" ref="CW1757">INDEX($K:$P,ROW(),MATCH(CW$3,$K$2:$P$2,0))</f>
        <v>#N/A</v>
      </c>
      <c r="CX1757" s="147" t="e" cm="1">
        <f t="array" ref="CX1757">INDEX($K:$P,ROW(),MATCH(CX$3,$K$2:$P$2,0))</f>
        <v>#N/A</v>
      </c>
      <c r="CY1757" s="147" t="e" cm="1">
        <f t="array" ref="CY1757">INDEX($K:$P,ROW(),MATCH(CY$3,$K$2:$P$2,0))</f>
        <v>#N/A</v>
      </c>
      <c r="CZ1757" s="147" t="e" cm="1">
        <f t="array" ref="CZ1757">INDEX($K:$P,ROW(),MATCH(CZ$3,$K$2:$P$2,0))</f>
        <v>#N/A</v>
      </c>
      <c r="DA1757" s="147" t="e" cm="1">
        <f t="array" ref="DA1757">INDEX($K:$P,ROW(),MATCH(DA$3,$K$2:$P$2,0))</f>
        <v>#N/A</v>
      </c>
      <c r="DB1757" s="147" t="e" cm="1">
        <f t="array" ref="DB1757">INDEX($K:$P,ROW(),MATCH(DB$3,$K$2:$P$2,0))</f>
        <v>#N/A</v>
      </c>
      <c r="DC1757" s="147" t="e" cm="1">
        <f t="array" ref="DC1757">INDEX($K:$P,ROW(),MATCH(DC$3,$K$2:$P$2,0))</f>
        <v>#N/A</v>
      </c>
      <c r="DD1757" s="147" t="e" cm="1">
        <f t="array" ref="DD1757">INDEX($K:$P,ROW(),MATCH(DD$3,$K$2:$P$2,0))</f>
        <v>#N/A</v>
      </c>
      <c r="DE1757" s="147" t="e" cm="1">
        <f t="array" ref="DE1757">INDEX($K:$P,ROW(),MATCH(DE$3,$K$2:$P$2,0))</f>
        <v>#N/A</v>
      </c>
      <c r="DF1757" s="147" t="e" cm="1">
        <f t="array" ref="DF1757">INDEX($K:$P,ROW(),MATCH(DF$3,$K$2:$P$2,0))</f>
        <v>#N/A</v>
      </c>
      <c r="DG1757" s="147" t="e" cm="1">
        <f t="array" ref="DG1757">INDEX($K:$P,ROW(),MATCH(DG$3,$K$2:$P$2,0))</f>
        <v>#N/A</v>
      </c>
      <c r="DH1757" s="147" t="e" cm="1">
        <f t="array" ref="DH1757">INDEX($K:$P,ROW(),MATCH(DH$3,$K$2:$P$2,0))</f>
        <v>#N/A</v>
      </c>
      <c r="DI1757" s="147" t="e" cm="1">
        <f t="array" ref="DI1757">INDEX($K:$P,ROW(),MATCH(DI$3,$K$2:$P$2,0))</f>
        <v>#N/A</v>
      </c>
      <c r="DJ1757" s="147" t="e" cm="1">
        <f t="array" ref="DJ1757">INDEX($K:$P,ROW(),MATCH(DJ$3,$K$2:$P$2,0))</f>
        <v>#N/A</v>
      </c>
      <c r="DK1757" s="147" t="e" cm="1">
        <f t="array" ref="DK1757">INDEX($K:$P,ROW(),MATCH(DK$3,$K$2:$P$2,0))</f>
        <v>#N/A</v>
      </c>
      <c r="DL1757" s="147" t="e" cm="1">
        <f t="array" ref="DL1757">INDEX($K:$P,ROW(),MATCH(DL$3,$K$2:$P$2,0))</f>
        <v>#N/A</v>
      </c>
    </row>
    <row r="1758" spans="1:116" x14ac:dyDescent="0.4">
      <c r="A1758" s="12"/>
      <c r="B1758" s="319"/>
      <c r="C1758" s="319"/>
      <c r="D1758" s="317" t="s">
        <v>518</v>
      </c>
      <c r="E1758" s="317" t="str">
        <f t="shared" si="2432"/>
        <v>1758 SPLIT-SV-VR</v>
      </c>
      <c r="G1758" s="145" t="str">
        <f>G1749</f>
        <v>Product B</v>
      </c>
      <c r="H1758" s="12"/>
      <c r="I1758" s="60"/>
      <c r="J1758" s="60"/>
      <c r="K1758" s="61">
        <v>200</v>
      </c>
      <c r="L1758" s="61">
        <v>200</v>
      </c>
      <c r="M1758" s="61">
        <v>200</v>
      </c>
      <c r="N1758" s="61">
        <v>200</v>
      </c>
      <c r="O1758" s="61">
        <v>200</v>
      </c>
      <c r="P1758" s="61">
        <v>200</v>
      </c>
      <c r="R1758" s="13"/>
      <c r="S1758" s="147" cm="1">
        <f t="array" ref="S1758">INDEX($K:$P,ROW(),MATCH(S$3,$K$2:$P$2,0))</f>
        <v>200</v>
      </c>
      <c r="T1758" s="147" cm="1">
        <f t="array" ref="T1758">INDEX($K:$P,ROW(),MATCH(T$3,$K$2:$P$2,0))</f>
        <v>200</v>
      </c>
      <c r="U1758" s="147" cm="1">
        <f t="array" ref="U1758">INDEX($K:$P,ROW(),MATCH(U$3,$K$2:$P$2,0))</f>
        <v>200</v>
      </c>
      <c r="V1758" s="147" cm="1">
        <f t="array" ref="V1758">INDEX($K:$P,ROW(),MATCH(V$3,$K$2:$P$2,0))</f>
        <v>200</v>
      </c>
      <c r="W1758" s="147" cm="1">
        <f t="array" ref="W1758">INDEX($K:$P,ROW(),MATCH(W$3,$K$2:$P$2,0))</f>
        <v>200</v>
      </c>
      <c r="X1758" s="147" cm="1">
        <f t="array" ref="X1758">INDEX($K:$P,ROW(),MATCH(X$3,$K$2:$P$2,0))</f>
        <v>200</v>
      </c>
      <c r="Y1758" s="147" cm="1">
        <f t="array" ref="Y1758">INDEX($K:$P,ROW(),MATCH(Y$3,$K$2:$P$2,0))</f>
        <v>200</v>
      </c>
      <c r="Z1758" s="147" cm="1">
        <f t="array" ref="Z1758">INDEX($K:$P,ROW(),MATCH(Z$3,$K$2:$P$2,0))</f>
        <v>200</v>
      </c>
      <c r="AA1758" s="147" cm="1">
        <f t="array" ref="AA1758">INDEX($K:$P,ROW(),MATCH(AA$3,$K$2:$P$2,0))</f>
        <v>200</v>
      </c>
      <c r="AB1758" s="147" cm="1">
        <f t="array" ref="AB1758">INDEX($K:$P,ROW(),MATCH(AB$3,$K$2:$P$2,0))</f>
        <v>200</v>
      </c>
      <c r="AC1758" s="147" cm="1">
        <f t="array" ref="AC1758">INDEX($K:$P,ROW(),MATCH(AC$3,$K$2:$P$2,0))</f>
        <v>200</v>
      </c>
      <c r="AD1758" s="147" cm="1">
        <f t="array" ref="AD1758">INDEX($K:$P,ROW(),MATCH(AD$3,$K$2:$P$2,0))</f>
        <v>200</v>
      </c>
      <c r="AE1758" s="147" cm="1">
        <f t="array" ref="AE1758">INDEX($K:$P,ROW(),MATCH(AE$3,$K$2:$P$2,0))</f>
        <v>200</v>
      </c>
      <c r="AF1758" s="147" cm="1">
        <f t="array" ref="AF1758">INDEX($K:$P,ROW(),MATCH(AF$3,$K$2:$P$2,0))</f>
        <v>200</v>
      </c>
      <c r="AG1758" s="147" cm="1">
        <f t="array" ref="AG1758">INDEX($K:$P,ROW(),MATCH(AG$3,$K$2:$P$2,0))</f>
        <v>200</v>
      </c>
      <c r="AH1758" s="147" cm="1">
        <f t="array" ref="AH1758">INDEX($K:$P,ROW(),MATCH(AH$3,$K$2:$P$2,0))</f>
        <v>200</v>
      </c>
      <c r="AI1758" s="147" cm="1">
        <f t="array" ref="AI1758">INDEX($K:$P,ROW(),MATCH(AI$3,$K$2:$P$2,0))</f>
        <v>200</v>
      </c>
      <c r="AJ1758" s="147" cm="1">
        <f t="array" ref="AJ1758">INDEX($K:$P,ROW(),MATCH(AJ$3,$K$2:$P$2,0))</f>
        <v>200</v>
      </c>
      <c r="AK1758" s="147" cm="1">
        <f t="array" ref="AK1758">INDEX($K:$P,ROW(),MATCH(AK$3,$K$2:$P$2,0))</f>
        <v>200</v>
      </c>
      <c r="AL1758" s="147" cm="1">
        <f t="array" ref="AL1758">INDEX($K:$P,ROW(),MATCH(AL$3,$K$2:$P$2,0))</f>
        <v>200</v>
      </c>
      <c r="AM1758" s="147" cm="1">
        <f t="array" ref="AM1758">INDEX($K:$P,ROW(),MATCH(AM$3,$K$2:$P$2,0))</f>
        <v>200</v>
      </c>
      <c r="AN1758" s="147" cm="1">
        <f t="array" ref="AN1758">INDEX($K:$P,ROW(),MATCH(AN$3,$K$2:$P$2,0))</f>
        <v>200</v>
      </c>
      <c r="AO1758" s="147" cm="1">
        <f t="array" ref="AO1758">INDEX($K:$P,ROW(),MATCH(AO$3,$K$2:$P$2,0))</f>
        <v>200</v>
      </c>
      <c r="AP1758" s="147" cm="1">
        <f t="array" ref="AP1758">INDEX($K:$P,ROW(),MATCH(AP$3,$K$2:$P$2,0))</f>
        <v>200</v>
      </c>
      <c r="AQ1758" s="147" cm="1">
        <f t="array" ref="AQ1758">INDEX($K:$P,ROW(),MATCH(AQ$3,$K$2:$P$2,0))</f>
        <v>200</v>
      </c>
      <c r="AR1758" s="147" cm="1">
        <f t="array" ref="AR1758">INDEX($K:$P,ROW(),MATCH(AR$3,$K$2:$P$2,0))</f>
        <v>200</v>
      </c>
      <c r="AS1758" s="147" cm="1">
        <f t="array" ref="AS1758">INDEX($K:$P,ROW(),MATCH(AS$3,$K$2:$P$2,0))</f>
        <v>200</v>
      </c>
      <c r="AT1758" s="147" cm="1">
        <f t="array" ref="AT1758">INDEX($K:$P,ROW(),MATCH(AT$3,$K$2:$P$2,0))</f>
        <v>200</v>
      </c>
      <c r="AU1758" s="147" cm="1">
        <f t="array" ref="AU1758">INDEX($K:$P,ROW(),MATCH(AU$3,$K$2:$P$2,0))</f>
        <v>200</v>
      </c>
      <c r="AV1758" s="147" cm="1">
        <f t="array" ref="AV1758">INDEX($K:$P,ROW(),MATCH(AV$3,$K$2:$P$2,0))</f>
        <v>200</v>
      </c>
      <c r="AW1758" s="147" cm="1">
        <f t="array" ref="AW1758">INDEX($K:$P,ROW(),MATCH(AW$3,$K$2:$P$2,0))</f>
        <v>200</v>
      </c>
      <c r="AX1758" s="147" cm="1">
        <f t="array" ref="AX1758">INDEX($K:$P,ROW(),MATCH(AX$3,$K$2:$P$2,0))</f>
        <v>200</v>
      </c>
      <c r="AY1758" s="147" cm="1">
        <f t="array" ref="AY1758">INDEX($K:$P,ROW(),MATCH(AY$3,$K$2:$P$2,0))</f>
        <v>200</v>
      </c>
      <c r="AZ1758" s="147" cm="1">
        <f t="array" ref="AZ1758">INDEX($K:$P,ROW(),MATCH(AZ$3,$K$2:$P$2,0))</f>
        <v>200</v>
      </c>
      <c r="BA1758" s="147" cm="1">
        <f t="array" ref="BA1758">INDEX($K:$P,ROW(),MATCH(BA$3,$K$2:$P$2,0))</f>
        <v>200</v>
      </c>
      <c r="BB1758" s="147" cm="1">
        <f t="array" ref="BB1758">INDEX($K:$P,ROW(),MATCH(BB$3,$K$2:$P$2,0))</f>
        <v>200</v>
      </c>
      <c r="BC1758" s="147" cm="1">
        <f t="array" ref="BC1758">INDEX($K:$P,ROW(),MATCH(BC$3,$K$2:$P$2,0))</f>
        <v>200</v>
      </c>
      <c r="BD1758" s="147" cm="1">
        <f t="array" ref="BD1758">INDEX($K:$P,ROW(),MATCH(BD$3,$K$2:$P$2,0))</f>
        <v>200</v>
      </c>
      <c r="BE1758" s="147" cm="1">
        <f t="array" ref="BE1758">INDEX($K:$P,ROW(),MATCH(BE$3,$K$2:$P$2,0))</f>
        <v>200</v>
      </c>
      <c r="BF1758" s="147" cm="1">
        <f t="array" ref="BF1758">INDEX($K:$P,ROW(),MATCH(BF$3,$K$2:$P$2,0))</f>
        <v>200</v>
      </c>
      <c r="BG1758" s="147" cm="1">
        <f t="array" ref="BG1758">INDEX($K:$P,ROW(),MATCH(BG$3,$K$2:$P$2,0))</f>
        <v>200</v>
      </c>
      <c r="BH1758" s="147" cm="1">
        <f t="array" ref="BH1758">INDEX($K:$P,ROW(),MATCH(BH$3,$K$2:$P$2,0))</f>
        <v>200</v>
      </c>
      <c r="BI1758" s="147" cm="1">
        <f t="array" ref="BI1758">INDEX($K:$P,ROW(),MATCH(BI$3,$K$2:$P$2,0))</f>
        <v>200</v>
      </c>
      <c r="BJ1758" s="147" cm="1">
        <f t="array" ref="BJ1758">INDEX($K:$P,ROW(),MATCH(BJ$3,$K$2:$P$2,0))</f>
        <v>200</v>
      </c>
      <c r="BK1758" s="147" cm="1">
        <f t="array" ref="BK1758">INDEX($K:$P,ROW(),MATCH(BK$3,$K$2:$P$2,0))</f>
        <v>200</v>
      </c>
      <c r="BL1758" s="147" cm="1">
        <f t="array" ref="BL1758">INDEX($K:$P,ROW(),MATCH(BL$3,$K$2:$P$2,0))</f>
        <v>200</v>
      </c>
      <c r="BM1758" s="147" cm="1">
        <f t="array" ref="BM1758">INDEX($K:$P,ROW(),MATCH(BM$3,$K$2:$P$2,0))</f>
        <v>200</v>
      </c>
      <c r="BN1758" s="147" cm="1">
        <f t="array" ref="BN1758">INDEX($K:$P,ROW(),MATCH(BN$3,$K$2:$P$2,0))</f>
        <v>200</v>
      </c>
      <c r="BO1758" s="147" cm="1">
        <f t="array" ref="BO1758">INDEX($K:$P,ROW(),MATCH(BO$3,$K$2:$P$2,0))</f>
        <v>200</v>
      </c>
      <c r="BP1758" s="147" cm="1">
        <f t="array" ref="BP1758">INDEX($K:$P,ROW(),MATCH(BP$3,$K$2:$P$2,0))</f>
        <v>200</v>
      </c>
      <c r="BQ1758" s="147" cm="1">
        <f t="array" ref="BQ1758">INDEX($K:$P,ROW(),MATCH(BQ$3,$K$2:$P$2,0))</f>
        <v>200</v>
      </c>
      <c r="BR1758" s="147" cm="1">
        <f t="array" ref="BR1758">INDEX($K:$P,ROW(),MATCH(BR$3,$K$2:$P$2,0))</f>
        <v>200</v>
      </c>
      <c r="BS1758" s="147" cm="1">
        <f t="array" ref="BS1758">INDEX($K:$P,ROW(),MATCH(BS$3,$K$2:$P$2,0))</f>
        <v>200</v>
      </c>
      <c r="BT1758" s="147" cm="1">
        <f t="array" ref="BT1758">INDEX($K:$P,ROW(),MATCH(BT$3,$K$2:$P$2,0))</f>
        <v>200</v>
      </c>
      <c r="BU1758" s="147" cm="1">
        <f t="array" ref="BU1758">INDEX($K:$P,ROW(),MATCH(BU$3,$K$2:$P$2,0))</f>
        <v>200</v>
      </c>
      <c r="BV1758" s="147" cm="1">
        <f t="array" ref="BV1758">INDEX($K:$P,ROW(),MATCH(BV$3,$K$2:$P$2,0))</f>
        <v>200</v>
      </c>
      <c r="BW1758" s="147" cm="1">
        <f t="array" ref="BW1758">INDEX($K:$P,ROW(),MATCH(BW$3,$K$2:$P$2,0))</f>
        <v>200</v>
      </c>
      <c r="BX1758" s="147" cm="1">
        <f t="array" ref="BX1758">INDEX($K:$P,ROW(),MATCH(BX$3,$K$2:$P$2,0))</f>
        <v>200</v>
      </c>
      <c r="BY1758" s="147" cm="1">
        <f t="array" ref="BY1758">INDEX($K:$P,ROW(),MATCH(BY$3,$K$2:$P$2,0))</f>
        <v>200</v>
      </c>
      <c r="BZ1758" s="147" cm="1">
        <f t="array" ref="BZ1758">INDEX($K:$P,ROW(),MATCH(BZ$3,$K$2:$P$2,0))</f>
        <v>200</v>
      </c>
      <c r="CA1758" s="147" cm="1">
        <f t="array" ref="CA1758">INDEX($K:$P,ROW(),MATCH(CA$3,$K$2:$P$2,0))</f>
        <v>200</v>
      </c>
      <c r="CB1758" s="147" cm="1">
        <f t="array" ref="CB1758">INDEX($K:$P,ROW(),MATCH(CB$3,$K$2:$P$2,0))</f>
        <v>200</v>
      </c>
      <c r="CC1758" s="147" cm="1">
        <f t="array" ref="CC1758">INDEX($K:$P,ROW(),MATCH(CC$3,$K$2:$P$2,0))</f>
        <v>200</v>
      </c>
      <c r="CD1758" s="147" cm="1">
        <f t="array" ref="CD1758">INDEX($K:$P,ROW(),MATCH(CD$3,$K$2:$P$2,0))</f>
        <v>200</v>
      </c>
      <c r="CE1758" s="147" cm="1">
        <f t="array" ref="CE1758">INDEX($K:$P,ROW(),MATCH(CE$3,$K$2:$P$2,0))</f>
        <v>200</v>
      </c>
      <c r="CF1758" s="147" cm="1">
        <f t="array" ref="CF1758">INDEX($K:$P,ROW(),MATCH(CF$3,$K$2:$P$2,0))</f>
        <v>200</v>
      </c>
      <c r="CG1758" s="147" cm="1">
        <f t="array" ref="CG1758">INDEX($K:$P,ROW(),MATCH(CG$3,$K$2:$P$2,0))</f>
        <v>200</v>
      </c>
      <c r="CH1758" s="147" cm="1">
        <f t="array" ref="CH1758">INDEX($K:$P,ROW(),MATCH(CH$3,$K$2:$P$2,0))</f>
        <v>200</v>
      </c>
      <c r="CI1758" s="147" cm="1">
        <f t="array" ref="CI1758">INDEX($K:$P,ROW(),MATCH(CI$3,$K$2:$P$2,0))</f>
        <v>200</v>
      </c>
      <c r="CJ1758" s="147" cm="1">
        <f t="array" ref="CJ1758">INDEX($K:$P,ROW(),MATCH(CJ$3,$K$2:$P$2,0))</f>
        <v>200</v>
      </c>
      <c r="CK1758" s="147" cm="1">
        <f t="array" ref="CK1758">INDEX($K:$P,ROW(),MATCH(CK$3,$K$2:$P$2,0))</f>
        <v>200</v>
      </c>
      <c r="CL1758" s="147" cm="1">
        <f t="array" ref="CL1758">INDEX($K:$P,ROW(),MATCH(CL$3,$K$2:$P$2,0))</f>
        <v>200</v>
      </c>
      <c r="CN1758" s="147"/>
      <c r="CO1758" s="147" t="e" cm="1">
        <f t="array" ref="CO1758">INDEX($K:$P,ROW(),MATCH(CO$3,$K$2:$P$2,0))</f>
        <v>#N/A</v>
      </c>
      <c r="CP1758" s="147" t="e" cm="1">
        <f t="array" ref="CP1758">INDEX($K:$P,ROW(),MATCH(CP$3,$K$2:$P$2,0))</f>
        <v>#N/A</v>
      </c>
      <c r="CQ1758" s="147" t="e" cm="1">
        <f t="array" ref="CQ1758">INDEX($K:$P,ROW(),MATCH(CQ$3,$K$2:$P$2,0))</f>
        <v>#N/A</v>
      </c>
      <c r="CR1758" s="147" t="e" cm="1">
        <f t="array" ref="CR1758">INDEX($K:$P,ROW(),MATCH(CR$3,$K$2:$P$2,0))</f>
        <v>#N/A</v>
      </c>
      <c r="CS1758" s="147" t="e" cm="1">
        <f t="array" ref="CS1758">INDEX($K:$P,ROW(),MATCH(CS$3,$K$2:$P$2,0))</f>
        <v>#N/A</v>
      </c>
      <c r="CT1758" s="147" t="e" cm="1">
        <f t="array" ref="CT1758">INDEX($K:$P,ROW(),MATCH(CT$3,$K$2:$P$2,0))</f>
        <v>#N/A</v>
      </c>
      <c r="CU1758" s="147" t="e" cm="1">
        <f t="array" ref="CU1758">INDEX($K:$P,ROW(),MATCH(CU$3,$K$2:$P$2,0))</f>
        <v>#N/A</v>
      </c>
      <c r="CV1758" s="147" t="e" cm="1">
        <f t="array" ref="CV1758">INDEX($K:$P,ROW(),MATCH(CV$3,$K$2:$P$2,0))</f>
        <v>#N/A</v>
      </c>
      <c r="CW1758" s="147" t="e" cm="1">
        <f t="array" ref="CW1758">INDEX($K:$P,ROW(),MATCH(CW$3,$K$2:$P$2,0))</f>
        <v>#N/A</v>
      </c>
      <c r="CX1758" s="147" t="e" cm="1">
        <f t="array" ref="CX1758">INDEX($K:$P,ROW(),MATCH(CX$3,$K$2:$P$2,0))</f>
        <v>#N/A</v>
      </c>
      <c r="CY1758" s="147" t="e" cm="1">
        <f t="array" ref="CY1758">INDEX($K:$P,ROW(),MATCH(CY$3,$K$2:$P$2,0))</f>
        <v>#N/A</v>
      </c>
      <c r="CZ1758" s="147" t="e" cm="1">
        <f t="array" ref="CZ1758">INDEX($K:$P,ROW(),MATCH(CZ$3,$K$2:$P$2,0))</f>
        <v>#N/A</v>
      </c>
      <c r="DA1758" s="147" t="e" cm="1">
        <f t="array" ref="DA1758">INDEX($K:$P,ROW(),MATCH(DA$3,$K$2:$P$2,0))</f>
        <v>#N/A</v>
      </c>
      <c r="DB1758" s="147" t="e" cm="1">
        <f t="array" ref="DB1758">INDEX($K:$P,ROW(),MATCH(DB$3,$K$2:$P$2,0))</f>
        <v>#N/A</v>
      </c>
      <c r="DC1758" s="147" t="e" cm="1">
        <f t="array" ref="DC1758">INDEX($K:$P,ROW(),MATCH(DC$3,$K$2:$P$2,0))</f>
        <v>#N/A</v>
      </c>
      <c r="DD1758" s="147" t="e" cm="1">
        <f t="array" ref="DD1758">INDEX($K:$P,ROW(),MATCH(DD$3,$K$2:$P$2,0))</f>
        <v>#N/A</v>
      </c>
      <c r="DE1758" s="147" t="e" cm="1">
        <f t="array" ref="DE1758">INDEX($K:$P,ROW(),MATCH(DE$3,$K$2:$P$2,0))</f>
        <v>#N/A</v>
      </c>
      <c r="DF1758" s="147" t="e" cm="1">
        <f t="array" ref="DF1758">INDEX($K:$P,ROW(),MATCH(DF$3,$K$2:$P$2,0))</f>
        <v>#N/A</v>
      </c>
      <c r="DG1758" s="147" t="e" cm="1">
        <f t="array" ref="DG1758">INDEX($K:$P,ROW(),MATCH(DG$3,$K$2:$P$2,0))</f>
        <v>#N/A</v>
      </c>
      <c r="DH1758" s="147" t="e" cm="1">
        <f t="array" ref="DH1758">INDEX($K:$P,ROW(),MATCH(DH$3,$K$2:$P$2,0))</f>
        <v>#N/A</v>
      </c>
      <c r="DI1758" s="147" t="e" cm="1">
        <f t="array" ref="DI1758">INDEX($K:$P,ROW(),MATCH(DI$3,$K$2:$P$2,0))</f>
        <v>#N/A</v>
      </c>
      <c r="DJ1758" s="147" t="e" cm="1">
        <f t="array" ref="DJ1758">INDEX($K:$P,ROW(),MATCH(DJ$3,$K$2:$P$2,0))</f>
        <v>#N/A</v>
      </c>
      <c r="DK1758" s="147" t="e" cm="1">
        <f t="array" ref="DK1758">INDEX($K:$P,ROW(),MATCH(DK$3,$K$2:$P$2,0))</f>
        <v>#N/A</v>
      </c>
      <c r="DL1758" s="147" t="e" cm="1">
        <f t="array" ref="DL1758">INDEX($K:$P,ROW(),MATCH(DL$3,$K$2:$P$2,0))</f>
        <v>#N/A</v>
      </c>
    </row>
    <row r="1759" spans="1:116" x14ac:dyDescent="0.4">
      <c r="A1759" s="12"/>
      <c r="B1759" s="319"/>
      <c r="C1759" s="319"/>
      <c r="D1759" s="317" t="s">
        <v>518</v>
      </c>
      <c r="E1759" s="317" t="str">
        <f t="shared" si="2432"/>
        <v>1759 SPLIT-SV-VR</v>
      </c>
      <c r="G1759" s="95"/>
      <c r="H1759" s="12"/>
      <c r="I1759" s="60"/>
      <c r="J1759" s="60"/>
      <c r="K1759" s="12"/>
      <c r="L1759" s="12"/>
      <c r="M1759" s="12"/>
      <c r="N1759" s="12"/>
      <c r="O1759" s="12"/>
      <c r="P1759" s="12"/>
      <c r="R1759" s="13"/>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c r="CN1759" s="76"/>
      <c r="CO1759" s="76"/>
      <c r="CP1759" s="76"/>
      <c r="CQ1759" s="76"/>
      <c r="CR1759" s="76"/>
      <c r="CS1759" s="76"/>
      <c r="CT1759" s="76"/>
      <c r="CU1759" s="76"/>
      <c r="CV1759" s="76"/>
      <c r="CW1759" s="76"/>
      <c r="CX1759" s="76"/>
      <c r="CY1759" s="76"/>
      <c r="CZ1759" s="76"/>
      <c r="DA1759" s="76"/>
      <c r="DB1759" s="76"/>
      <c r="DC1759" s="76"/>
      <c r="DD1759" s="76"/>
      <c r="DE1759" s="76"/>
      <c r="DF1759" s="76"/>
      <c r="DG1759" s="76"/>
      <c r="DH1759" s="76"/>
      <c r="DI1759" s="76"/>
      <c r="DJ1759" s="76"/>
      <c r="DK1759" s="76"/>
      <c r="DL1759" s="76"/>
    </row>
    <row r="1760" spans="1:116" x14ac:dyDescent="0.4">
      <c r="A1760" s="12"/>
      <c r="B1760" s="319"/>
      <c r="C1760" s="319"/>
      <c r="D1760" s="317" t="s">
        <v>518</v>
      </c>
      <c r="E1760" s="317" t="str">
        <f t="shared" si="2432"/>
        <v>1760 SPLIT-SV-VR</v>
      </c>
      <c r="G1760" s="95" t="s">
        <v>241</v>
      </c>
      <c r="H1760" s="12"/>
      <c r="I1760" s="60"/>
      <c r="J1760" s="60"/>
      <c r="K1760" s="12"/>
      <c r="L1760" s="12"/>
      <c r="M1760" s="12"/>
      <c r="N1760" s="12"/>
      <c r="O1760" s="12"/>
      <c r="P1760" s="12"/>
      <c r="R1760" s="13"/>
      <c r="S1760" s="76"/>
      <c r="T1760" s="76"/>
      <c r="U1760" s="76"/>
      <c r="V1760" s="76"/>
      <c r="W1760" s="76"/>
      <c r="X1760" s="76"/>
      <c r="Y1760" s="76"/>
      <c r="Z1760" s="76"/>
      <c r="AA1760" s="76"/>
      <c r="AB1760" s="76"/>
      <c r="AC1760" s="76"/>
      <c r="AD1760" s="76"/>
      <c r="AE1760" s="76"/>
      <c r="AF1760" s="76"/>
      <c r="AG1760" s="76"/>
      <c r="AH1760" s="76"/>
      <c r="AI1760" s="76"/>
      <c r="AJ1760" s="76"/>
      <c r="AK1760" s="76"/>
      <c r="AL1760" s="76"/>
      <c r="AM1760" s="76"/>
      <c r="AN1760" s="76"/>
      <c r="AO1760" s="76"/>
      <c r="AP1760" s="76"/>
      <c r="AQ1760" s="76"/>
      <c r="AR1760" s="76"/>
      <c r="AS1760" s="76"/>
      <c r="AT1760" s="76"/>
      <c r="AU1760" s="76"/>
      <c r="AV1760" s="76"/>
      <c r="AW1760" s="76"/>
      <c r="AX1760" s="76"/>
      <c r="AY1760" s="76"/>
      <c r="AZ1760" s="76"/>
      <c r="BA1760" s="76"/>
      <c r="BB1760" s="76"/>
      <c r="BC1760" s="76"/>
      <c r="BD1760" s="76"/>
      <c r="BE1760" s="76"/>
      <c r="BF1760" s="76"/>
      <c r="BG1760" s="76"/>
      <c r="BH1760" s="76"/>
      <c r="BI1760" s="76"/>
      <c r="BJ1760" s="76"/>
      <c r="BK1760" s="76"/>
      <c r="BL1760" s="76"/>
      <c r="BM1760" s="76"/>
      <c r="BN1760" s="76"/>
      <c r="BO1760" s="76"/>
      <c r="BP1760" s="76"/>
      <c r="BQ1760" s="76"/>
      <c r="BR1760" s="76"/>
      <c r="BS1760" s="76"/>
      <c r="BT1760" s="76"/>
      <c r="BU1760" s="76"/>
      <c r="BV1760" s="76"/>
      <c r="BW1760" s="76"/>
      <c r="BX1760" s="76"/>
      <c r="BY1760" s="76"/>
      <c r="BZ1760" s="76"/>
      <c r="CA1760" s="76"/>
      <c r="CB1760" s="76"/>
      <c r="CC1760" s="76"/>
      <c r="CD1760" s="76"/>
      <c r="CE1760" s="76"/>
      <c r="CF1760" s="76"/>
      <c r="CG1760" s="76"/>
      <c r="CH1760" s="76"/>
      <c r="CI1760" s="76"/>
      <c r="CJ1760" s="76"/>
      <c r="CK1760" s="76"/>
      <c r="CL1760" s="76"/>
      <c r="CN1760" s="76"/>
      <c r="CO1760" s="76"/>
      <c r="CP1760" s="76"/>
      <c r="CQ1760" s="76"/>
      <c r="CR1760" s="76"/>
      <c r="CS1760" s="76"/>
      <c r="CT1760" s="76"/>
      <c r="CU1760" s="76"/>
      <c r="CV1760" s="76"/>
      <c r="CW1760" s="76"/>
      <c r="CX1760" s="76"/>
      <c r="CY1760" s="76"/>
      <c r="CZ1760" s="76"/>
      <c r="DA1760" s="76"/>
      <c r="DB1760" s="76"/>
      <c r="DC1760" s="76"/>
      <c r="DD1760" s="76"/>
      <c r="DE1760" s="76"/>
      <c r="DF1760" s="76"/>
      <c r="DG1760" s="76"/>
      <c r="DH1760" s="76"/>
      <c r="DI1760" s="76"/>
      <c r="DJ1760" s="76"/>
      <c r="DK1760" s="76"/>
      <c r="DL1760" s="76"/>
    </row>
    <row r="1761" spans="1:116" x14ac:dyDescent="0.4">
      <c r="A1761" s="12"/>
      <c r="B1761" s="319"/>
      <c r="C1761" s="319"/>
      <c r="D1761" s="317" t="s">
        <v>518</v>
      </c>
      <c r="E1761" s="317" t="str">
        <f t="shared" si="2432"/>
        <v>1761 SPLIT-SV-VR</v>
      </c>
      <c r="G1761" s="158" t="str">
        <f>G1757</f>
        <v>Product A</v>
      </c>
      <c r="H1761" s="12"/>
      <c r="I1761" s="60"/>
      <c r="J1761" s="60"/>
      <c r="K1761" s="53">
        <f t="shared" ref="K1761:P1763" ca="1" si="2436">SUMIF($3:$3,K$2,1761:1761)</f>
        <v>3000000</v>
      </c>
      <c r="L1761" s="53">
        <f t="shared" ca="1" si="2436"/>
        <v>3000000</v>
      </c>
      <c r="M1761" s="53">
        <f t="shared" ca="1" si="2436"/>
        <v>3000000</v>
      </c>
      <c r="N1761" s="53">
        <f t="shared" ca="1" si="2436"/>
        <v>3000000</v>
      </c>
      <c r="O1761" s="53">
        <f t="shared" ca="1" si="2436"/>
        <v>3000000</v>
      </c>
      <c r="P1761" s="53">
        <f t="shared" ca="1" si="2436"/>
        <v>3000000</v>
      </c>
      <c r="R1761" s="13"/>
      <c r="S1761" s="80">
        <f ca="1">S1753*S1757</f>
        <v>250000</v>
      </c>
      <c r="T1761" s="80">
        <f t="shared" ref="T1761:CE1761" ca="1" si="2437">T1753*T1757</f>
        <v>250000</v>
      </c>
      <c r="U1761" s="80">
        <f t="shared" ca="1" si="2437"/>
        <v>250000</v>
      </c>
      <c r="V1761" s="80">
        <f t="shared" ca="1" si="2437"/>
        <v>250000</v>
      </c>
      <c r="W1761" s="80">
        <f t="shared" ca="1" si="2437"/>
        <v>250000</v>
      </c>
      <c r="X1761" s="80">
        <f t="shared" ca="1" si="2437"/>
        <v>250000</v>
      </c>
      <c r="Y1761" s="80">
        <f t="shared" ca="1" si="2437"/>
        <v>250000</v>
      </c>
      <c r="Z1761" s="80">
        <f t="shared" ca="1" si="2437"/>
        <v>250000</v>
      </c>
      <c r="AA1761" s="80">
        <f t="shared" ca="1" si="2437"/>
        <v>250000</v>
      </c>
      <c r="AB1761" s="80">
        <f t="shared" ca="1" si="2437"/>
        <v>250000</v>
      </c>
      <c r="AC1761" s="80">
        <f t="shared" ca="1" si="2437"/>
        <v>250000</v>
      </c>
      <c r="AD1761" s="80">
        <f t="shared" ca="1" si="2437"/>
        <v>250000</v>
      </c>
      <c r="AE1761" s="80">
        <f t="shared" ca="1" si="2437"/>
        <v>250000</v>
      </c>
      <c r="AF1761" s="80">
        <f t="shared" ca="1" si="2437"/>
        <v>250000</v>
      </c>
      <c r="AG1761" s="80">
        <f t="shared" ca="1" si="2437"/>
        <v>250000</v>
      </c>
      <c r="AH1761" s="80">
        <f t="shared" ca="1" si="2437"/>
        <v>250000</v>
      </c>
      <c r="AI1761" s="80">
        <f t="shared" ca="1" si="2437"/>
        <v>250000</v>
      </c>
      <c r="AJ1761" s="80">
        <f t="shared" ca="1" si="2437"/>
        <v>250000</v>
      </c>
      <c r="AK1761" s="80">
        <f t="shared" ca="1" si="2437"/>
        <v>250000</v>
      </c>
      <c r="AL1761" s="80">
        <f t="shared" ca="1" si="2437"/>
        <v>250000</v>
      </c>
      <c r="AM1761" s="80">
        <f t="shared" ca="1" si="2437"/>
        <v>250000</v>
      </c>
      <c r="AN1761" s="80">
        <f t="shared" ca="1" si="2437"/>
        <v>250000</v>
      </c>
      <c r="AO1761" s="80">
        <f t="shared" ca="1" si="2437"/>
        <v>250000</v>
      </c>
      <c r="AP1761" s="80">
        <f t="shared" ca="1" si="2437"/>
        <v>250000</v>
      </c>
      <c r="AQ1761" s="80">
        <f t="shared" ca="1" si="2437"/>
        <v>250000</v>
      </c>
      <c r="AR1761" s="80">
        <f t="shared" ca="1" si="2437"/>
        <v>250000</v>
      </c>
      <c r="AS1761" s="80">
        <f t="shared" ca="1" si="2437"/>
        <v>250000</v>
      </c>
      <c r="AT1761" s="80">
        <f t="shared" ca="1" si="2437"/>
        <v>250000</v>
      </c>
      <c r="AU1761" s="80">
        <f t="shared" ca="1" si="2437"/>
        <v>250000</v>
      </c>
      <c r="AV1761" s="80">
        <f t="shared" ca="1" si="2437"/>
        <v>250000</v>
      </c>
      <c r="AW1761" s="80">
        <f t="shared" ca="1" si="2437"/>
        <v>250000</v>
      </c>
      <c r="AX1761" s="80">
        <f t="shared" ca="1" si="2437"/>
        <v>250000</v>
      </c>
      <c r="AY1761" s="80">
        <f t="shared" ca="1" si="2437"/>
        <v>250000</v>
      </c>
      <c r="AZ1761" s="80">
        <f t="shared" ca="1" si="2437"/>
        <v>250000</v>
      </c>
      <c r="BA1761" s="80">
        <f t="shared" ca="1" si="2437"/>
        <v>250000</v>
      </c>
      <c r="BB1761" s="80">
        <f t="shared" ca="1" si="2437"/>
        <v>250000</v>
      </c>
      <c r="BC1761" s="80">
        <f t="shared" ca="1" si="2437"/>
        <v>250000</v>
      </c>
      <c r="BD1761" s="80">
        <f t="shared" ca="1" si="2437"/>
        <v>250000</v>
      </c>
      <c r="BE1761" s="80">
        <f t="shared" ca="1" si="2437"/>
        <v>250000</v>
      </c>
      <c r="BF1761" s="80">
        <f t="shared" ca="1" si="2437"/>
        <v>250000</v>
      </c>
      <c r="BG1761" s="80">
        <f t="shared" ca="1" si="2437"/>
        <v>250000</v>
      </c>
      <c r="BH1761" s="80">
        <f t="shared" ca="1" si="2437"/>
        <v>250000</v>
      </c>
      <c r="BI1761" s="80">
        <f t="shared" ca="1" si="2437"/>
        <v>250000</v>
      </c>
      <c r="BJ1761" s="80">
        <f t="shared" ca="1" si="2437"/>
        <v>250000</v>
      </c>
      <c r="BK1761" s="80">
        <f t="shared" ca="1" si="2437"/>
        <v>250000</v>
      </c>
      <c r="BL1761" s="80">
        <f t="shared" ca="1" si="2437"/>
        <v>250000</v>
      </c>
      <c r="BM1761" s="80">
        <f t="shared" ca="1" si="2437"/>
        <v>250000</v>
      </c>
      <c r="BN1761" s="80">
        <f t="shared" ca="1" si="2437"/>
        <v>250000</v>
      </c>
      <c r="BO1761" s="80">
        <f t="shared" ca="1" si="2437"/>
        <v>250000</v>
      </c>
      <c r="BP1761" s="80">
        <f t="shared" ca="1" si="2437"/>
        <v>250000</v>
      </c>
      <c r="BQ1761" s="80">
        <f t="shared" ca="1" si="2437"/>
        <v>250000</v>
      </c>
      <c r="BR1761" s="80">
        <f t="shared" ca="1" si="2437"/>
        <v>250000</v>
      </c>
      <c r="BS1761" s="80">
        <f t="shared" ca="1" si="2437"/>
        <v>250000</v>
      </c>
      <c r="BT1761" s="80">
        <f t="shared" ca="1" si="2437"/>
        <v>250000</v>
      </c>
      <c r="BU1761" s="80">
        <f t="shared" ca="1" si="2437"/>
        <v>250000</v>
      </c>
      <c r="BV1761" s="80">
        <f t="shared" ca="1" si="2437"/>
        <v>250000</v>
      </c>
      <c r="BW1761" s="80">
        <f t="shared" ca="1" si="2437"/>
        <v>250000</v>
      </c>
      <c r="BX1761" s="80">
        <f t="shared" ca="1" si="2437"/>
        <v>250000</v>
      </c>
      <c r="BY1761" s="80">
        <f t="shared" ca="1" si="2437"/>
        <v>250000</v>
      </c>
      <c r="BZ1761" s="80">
        <f t="shared" ca="1" si="2437"/>
        <v>250000</v>
      </c>
      <c r="CA1761" s="80">
        <f t="shared" ca="1" si="2437"/>
        <v>250000</v>
      </c>
      <c r="CB1761" s="80">
        <f t="shared" ca="1" si="2437"/>
        <v>250000</v>
      </c>
      <c r="CC1761" s="80">
        <f t="shared" ca="1" si="2437"/>
        <v>250000</v>
      </c>
      <c r="CD1761" s="80">
        <f t="shared" ca="1" si="2437"/>
        <v>250000</v>
      </c>
      <c r="CE1761" s="80">
        <f t="shared" ca="1" si="2437"/>
        <v>250000</v>
      </c>
      <c r="CF1761" s="80">
        <f t="shared" ref="CF1761:CL1761" ca="1" si="2438">CF1753*CF1757</f>
        <v>250000</v>
      </c>
      <c r="CG1761" s="80">
        <f t="shared" ca="1" si="2438"/>
        <v>250000</v>
      </c>
      <c r="CH1761" s="80">
        <f t="shared" ca="1" si="2438"/>
        <v>250000</v>
      </c>
      <c r="CI1761" s="80">
        <f t="shared" ca="1" si="2438"/>
        <v>250000</v>
      </c>
      <c r="CJ1761" s="80">
        <f t="shared" ca="1" si="2438"/>
        <v>250000</v>
      </c>
      <c r="CK1761" s="80">
        <f t="shared" ca="1" si="2438"/>
        <v>250000</v>
      </c>
      <c r="CL1761" s="80">
        <f t="shared" ca="1" si="2438"/>
        <v>250000</v>
      </c>
      <c r="CN1761" s="80"/>
      <c r="CO1761" s="80" t="e">
        <f t="shared" ref="CO1761:DL1761" ca="1" si="2439">CO1753*CO1757</f>
        <v>#N/A</v>
      </c>
      <c r="CP1761" s="80" t="e">
        <f t="shared" ca="1" si="2439"/>
        <v>#N/A</v>
      </c>
      <c r="CQ1761" s="80" t="e">
        <f t="shared" ca="1" si="2439"/>
        <v>#N/A</v>
      </c>
      <c r="CR1761" s="80" t="e">
        <f t="shared" ca="1" si="2439"/>
        <v>#N/A</v>
      </c>
      <c r="CS1761" s="80" t="e">
        <f t="shared" ca="1" si="2439"/>
        <v>#N/A</v>
      </c>
      <c r="CT1761" s="80" t="e">
        <f t="shared" ca="1" si="2439"/>
        <v>#N/A</v>
      </c>
      <c r="CU1761" s="80" t="e">
        <f t="shared" ca="1" si="2439"/>
        <v>#N/A</v>
      </c>
      <c r="CV1761" s="80" t="e">
        <f t="shared" ca="1" si="2439"/>
        <v>#N/A</v>
      </c>
      <c r="CW1761" s="80" t="e">
        <f t="shared" ca="1" si="2439"/>
        <v>#N/A</v>
      </c>
      <c r="CX1761" s="80" t="e">
        <f t="shared" ca="1" si="2439"/>
        <v>#N/A</v>
      </c>
      <c r="CY1761" s="80" t="e">
        <f t="shared" ca="1" si="2439"/>
        <v>#N/A</v>
      </c>
      <c r="CZ1761" s="80" t="e">
        <f t="shared" ca="1" si="2439"/>
        <v>#N/A</v>
      </c>
      <c r="DA1761" s="80" t="e">
        <f t="shared" ca="1" si="2439"/>
        <v>#N/A</v>
      </c>
      <c r="DB1761" s="80" t="e">
        <f t="shared" ca="1" si="2439"/>
        <v>#N/A</v>
      </c>
      <c r="DC1761" s="80" t="e">
        <f t="shared" ca="1" si="2439"/>
        <v>#N/A</v>
      </c>
      <c r="DD1761" s="80" t="e">
        <f t="shared" ca="1" si="2439"/>
        <v>#N/A</v>
      </c>
      <c r="DE1761" s="80" t="e">
        <f t="shared" ca="1" si="2439"/>
        <v>#N/A</v>
      </c>
      <c r="DF1761" s="80" t="e">
        <f t="shared" ca="1" si="2439"/>
        <v>#N/A</v>
      </c>
      <c r="DG1761" s="80" t="e">
        <f t="shared" ca="1" si="2439"/>
        <v>#N/A</v>
      </c>
      <c r="DH1761" s="80" t="e">
        <f t="shared" ca="1" si="2439"/>
        <v>#N/A</v>
      </c>
      <c r="DI1761" s="80" t="e">
        <f t="shared" ca="1" si="2439"/>
        <v>#N/A</v>
      </c>
      <c r="DJ1761" s="80" t="e">
        <f t="shared" ca="1" si="2439"/>
        <v>#N/A</v>
      </c>
      <c r="DK1761" s="80" t="e">
        <f t="shared" ca="1" si="2439"/>
        <v>#N/A</v>
      </c>
      <c r="DL1761" s="80" t="e">
        <f t="shared" ca="1" si="2439"/>
        <v>#N/A</v>
      </c>
    </row>
    <row r="1762" spans="1:116" x14ac:dyDescent="0.4">
      <c r="A1762" s="12"/>
      <c r="B1762" s="319"/>
      <c r="C1762" s="319"/>
      <c r="D1762" s="317" t="s">
        <v>518</v>
      </c>
      <c r="E1762" s="317" t="str">
        <f t="shared" si="2432"/>
        <v>1762 SPLIT-SV-VR</v>
      </c>
      <c r="G1762" s="158" t="str">
        <f>G1758</f>
        <v>Product B</v>
      </c>
      <c r="H1762" s="12"/>
      <c r="I1762" s="60"/>
      <c r="J1762" s="60"/>
      <c r="K1762" s="238">
        <f t="shared" ca="1" si="2436"/>
        <v>6000000</v>
      </c>
      <c r="L1762" s="238">
        <f t="shared" ca="1" si="2436"/>
        <v>6000000</v>
      </c>
      <c r="M1762" s="238">
        <f t="shared" ca="1" si="2436"/>
        <v>6000000</v>
      </c>
      <c r="N1762" s="238">
        <f t="shared" ca="1" si="2436"/>
        <v>6000000</v>
      </c>
      <c r="O1762" s="238">
        <f t="shared" ca="1" si="2436"/>
        <v>6000000</v>
      </c>
      <c r="P1762" s="238">
        <f t="shared" ca="1" si="2436"/>
        <v>6000000</v>
      </c>
      <c r="R1762" s="13"/>
      <c r="S1762" s="80">
        <f ca="1">S1754*S1758</f>
        <v>500000</v>
      </c>
      <c r="T1762" s="80">
        <f t="shared" ref="T1762:CE1762" ca="1" si="2440">T1754*T1758</f>
        <v>500000</v>
      </c>
      <c r="U1762" s="80">
        <f t="shared" ca="1" si="2440"/>
        <v>500000</v>
      </c>
      <c r="V1762" s="80">
        <f t="shared" ca="1" si="2440"/>
        <v>500000</v>
      </c>
      <c r="W1762" s="80">
        <f t="shared" ca="1" si="2440"/>
        <v>500000</v>
      </c>
      <c r="X1762" s="80">
        <f t="shared" ca="1" si="2440"/>
        <v>500000</v>
      </c>
      <c r="Y1762" s="80">
        <f t="shared" ca="1" si="2440"/>
        <v>500000</v>
      </c>
      <c r="Z1762" s="80">
        <f t="shared" ca="1" si="2440"/>
        <v>500000</v>
      </c>
      <c r="AA1762" s="80">
        <f t="shared" ca="1" si="2440"/>
        <v>500000</v>
      </c>
      <c r="AB1762" s="80">
        <f t="shared" ca="1" si="2440"/>
        <v>500000</v>
      </c>
      <c r="AC1762" s="80">
        <f t="shared" ca="1" si="2440"/>
        <v>500000</v>
      </c>
      <c r="AD1762" s="80">
        <f t="shared" ca="1" si="2440"/>
        <v>500000</v>
      </c>
      <c r="AE1762" s="80">
        <f t="shared" ca="1" si="2440"/>
        <v>500000</v>
      </c>
      <c r="AF1762" s="80">
        <f t="shared" ca="1" si="2440"/>
        <v>500000</v>
      </c>
      <c r="AG1762" s="80">
        <f t="shared" ca="1" si="2440"/>
        <v>500000</v>
      </c>
      <c r="AH1762" s="80">
        <f t="shared" ca="1" si="2440"/>
        <v>500000</v>
      </c>
      <c r="AI1762" s="80">
        <f t="shared" ca="1" si="2440"/>
        <v>500000</v>
      </c>
      <c r="AJ1762" s="80">
        <f t="shared" ca="1" si="2440"/>
        <v>500000</v>
      </c>
      <c r="AK1762" s="80">
        <f t="shared" ca="1" si="2440"/>
        <v>500000</v>
      </c>
      <c r="AL1762" s="80">
        <f t="shared" ca="1" si="2440"/>
        <v>500000</v>
      </c>
      <c r="AM1762" s="80">
        <f t="shared" ca="1" si="2440"/>
        <v>500000</v>
      </c>
      <c r="AN1762" s="80">
        <f t="shared" ca="1" si="2440"/>
        <v>500000</v>
      </c>
      <c r="AO1762" s="80">
        <f t="shared" ca="1" si="2440"/>
        <v>500000</v>
      </c>
      <c r="AP1762" s="80">
        <f t="shared" ca="1" si="2440"/>
        <v>500000</v>
      </c>
      <c r="AQ1762" s="80">
        <f t="shared" ca="1" si="2440"/>
        <v>500000</v>
      </c>
      <c r="AR1762" s="80">
        <f t="shared" ca="1" si="2440"/>
        <v>500000</v>
      </c>
      <c r="AS1762" s="80">
        <f t="shared" ca="1" si="2440"/>
        <v>500000</v>
      </c>
      <c r="AT1762" s="80">
        <f t="shared" ca="1" si="2440"/>
        <v>500000</v>
      </c>
      <c r="AU1762" s="80">
        <f t="shared" ca="1" si="2440"/>
        <v>500000</v>
      </c>
      <c r="AV1762" s="80">
        <f t="shared" ca="1" si="2440"/>
        <v>500000</v>
      </c>
      <c r="AW1762" s="80">
        <f t="shared" ca="1" si="2440"/>
        <v>500000</v>
      </c>
      <c r="AX1762" s="80">
        <f t="shared" ca="1" si="2440"/>
        <v>500000</v>
      </c>
      <c r="AY1762" s="80">
        <f t="shared" ca="1" si="2440"/>
        <v>500000</v>
      </c>
      <c r="AZ1762" s="80">
        <f t="shared" ca="1" si="2440"/>
        <v>500000</v>
      </c>
      <c r="BA1762" s="80">
        <f t="shared" ca="1" si="2440"/>
        <v>500000</v>
      </c>
      <c r="BB1762" s="80">
        <f t="shared" ca="1" si="2440"/>
        <v>500000</v>
      </c>
      <c r="BC1762" s="80">
        <f t="shared" ca="1" si="2440"/>
        <v>500000</v>
      </c>
      <c r="BD1762" s="80">
        <f t="shared" ca="1" si="2440"/>
        <v>500000</v>
      </c>
      <c r="BE1762" s="80">
        <f t="shared" ca="1" si="2440"/>
        <v>500000</v>
      </c>
      <c r="BF1762" s="80">
        <f t="shared" ca="1" si="2440"/>
        <v>500000</v>
      </c>
      <c r="BG1762" s="80">
        <f t="shared" ca="1" si="2440"/>
        <v>500000</v>
      </c>
      <c r="BH1762" s="80">
        <f t="shared" ca="1" si="2440"/>
        <v>500000</v>
      </c>
      <c r="BI1762" s="80">
        <f t="shared" ca="1" si="2440"/>
        <v>500000</v>
      </c>
      <c r="BJ1762" s="80">
        <f t="shared" ca="1" si="2440"/>
        <v>500000</v>
      </c>
      <c r="BK1762" s="80">
        <f t="shared" ca="1" si="2440"/>
        <v>500000</v>
      </c>
      <c r="BL1762" s="80">
        <f t="shared" ca="1" si="2440"/>
        <v>500000</v>
      </c>
      <c r="BM1762" s="80">
        <f t="shared" ca="1" si="2440"/>
        <v>500000</v>
      </c>
      <c r="BN1762" s="80">
        <f t="shared" ca="1" si="2440"/>
        <v>500000</v>
      </c>
      <c r="BO1762" s="80">
        <f t="shared" ca="1" si="2440"/>
        <v>500000</v>
      </c>
      <c r="BP1762" s="80">
        <f t="shared" ca="1" si="2440"/>
        <v>500000</v>
      </c>
      <c r="BQ1762" s="80">
        <f t="shared" ca="1" si="2440"/>
        <v>500000</v>
      </c>
      <c r="BR1762" s="80">
        <f t="shared" ca="1" si="2440"/>
        <v>500000</v>
      </c>
      <c r="BS1762" s="80">
        <f t="shared" ca="1" si="2440"/>
        <v>500000</v>
      </c>
      <c r="BT1762" s="80">
        <f t="shared" ca="1" si="2440"/>
        <v>500000</v>
      </c>
      <c r="BU1762" s="80">
        <f t="shared" ca="1" si="2440"/>
        <v>500000</v>
      </c>
      <c r="BV1762" s="80">
        <f t="shared" ca="1" si="2440"/>
        <v>500000</v>
      </c>
      <c r="BW1762" s="80">
        <f t="shared" ca="1" si="2440"/>
        <v>500000</v>
      </c>
      <c r="BX1762" s="80">
        <f t="shared" ca="1" si="2440"/>
        <v>500000</v>
      </c>
      <c r="BY1762" s="80">
        <f t="shared" ca="1" si="2440"/>
        <v>500000</v>
      </c>
      <c r="BZ1762" s="80">
        <f t="shared" ca="1" si="2440"/>
        <v>500000</v>
      </c>
      <c r="CA1762" s="80">
        <f t="shared" ca="1" si="2440"/>
        <v>500000</v>
      </c>
      <c r="CB1762" s="80">
        <f t="shared" ca="1" si="2440"/>
        <v>500000</v>
      </c>
      <c r="CC1762" s="80">
        <f t="shared" ca="1" si="2440"/>
        <v>500000</v>
      </c>
      <c r="CD1762" s="80">
        <f t="shared" ca="1" si="2440"/>
        <v>500000</v>
      </c>
      <c r="CE1762" s="80">
        <f t="shared" ca="1" si="2440"/>
        <v>500000</v>
      </c>
      <c r="CF1762" s="80">
        <f t="shared" ref="CF1762:CL1762" ca="1" si="2441">CF1754*CF1758</f>
        <v>500000</v>
      </c>
      <c r="CG1762" s="80">
        <f t="shared" ca="1" si="2441"/>
        <v>500000</v>
      </c>
      <c r="CH1762" s="80">
        <f t="shared" ca="1" si="2441"/>
        <v>500000</v>
      </c>
      <c r="CI1762" s="80">
        <f t="shared" ca="1" si="2441"/>
        <v>500000</v>
      </c>
      <c r="CJ1762" s="80">
        <f t="shared" ca="1" si="2441"/>
        <v>500000</v>
      </c>
      <c r="CK1762" s="80">
        <f t="shared" ca="1" si="2441"/>
        <v>500000</v>
      </c>
      <c r="CL1762" s="80">
        <f t="shared" ca="1" si="2441"/>
        <v>500000</v>
      </c>
      <c r="CN1762" s="80"/>
      <c r="CO1762" s="80" t="e">
        <f t="shared" ref="CO1762:DL1762" ca="1" si="2442">CO1754*CO1758</f>
        <v>#N/A</v>
      </c>
      <c r="CP1762" s="80" t="e">
        <f t="shared" ca="1" si="2442"/>
        <v>#N/A</v>
      </c>
      <c r="CQ1762" s="80" t="e">
        <f t="shared" ca="1" si="2442"/>
        <v>#N/A</v>
      </c>
      <c r="CR1762" s="80" t="e">
        <f t="shared" ca="1" si="2442"/>
        <v>#N/A</v>
      </c>
      <c r="CS1762" s="80" t="e">
        <f t="shared" ca="1" si="2442"/>
        <v>#N/A</v>
      </c>
      <c r="CT1762" s="80" t="e">
        <f t="shared" ca="1" si="2442"/>
        <v>#N/A</v>
      </c>
      <c r="CU1762" s="80" t="e">
        <f t="shared" ca="1" si="2442"/>
        <v>#N/A</v>
      </c>
      <c r="CV1762" s="80" t="e">
        <f t="shared" ca="1" si="2442"/>
        <v>#N/A</v>
      </c>
      <c r="CW1762" s="80" t="e">
        <f t="shared" ca="1" si="2442"/>
        <v>#N/A</v>
      </c>
      <c r="CX1762" s="80" t="e">
        <f t="shared" ca="1" si="2442"/>
        <v>#N/A</v>
      </c>
      <c r="CY1762" s="80" t="e">
        <f t="shared" ca="1" si="2442"/>
        <v>#N/A</v>
      </c>
      <c r="CZ1762" s="80" t="e">
        <f t="shared" ca="1" si="2442"/>
        <v>#N/A</v>
      </c>
      <c r="DA1762" s="80" t="e">
        <f t="shared" ca="1" si="2442"/>
        <v>#N/A</v>
      </c>
      <c r="DB1762" s="80" t="e">
        <f t="shared" ca="1" si="2442"/>
        <v>#N/A</v>
      </c>
      <c r="DC1762" s="80" t="e">
        <f t="shared" ca="1" si="2442"/>
        <v>#N/A</v>
      </c>
      <c r="DD1762" s="80" t="e">
        <f t="shared" ca="1" si="2442"/>
        <v>#N/A</v>
      </c>
      <c r="DE1762" s="80" t="e">
        <f t="shared" ca="1" si="2442"/>
        <v>#N/A</v>
      </c>
      <c r="DF1762" s="80" t="e">
        <f t="shared" ca="1" si="2442"/>
        <v>#N/A</v>
      </c>
      <c r="DG1762" s="80" t="e">
        <f t="shared" ca="1" si="2442"/>
        <v>#N/A</v>
      </c>
      <c r="DH1762" s="80" t="e">
        <f t="shared" ca="1" si="2442"/>
        <v>#N/A</v>
      </c>
      <c r="DI1762" s="80" t="e">
        <f t="shared" ca="1" si="2442"/>
        <v>#N/A</v>
      </c>
      <c r="DJ1762" s="80" t="e">
        <f t="shared" ca="1" si="2442"/>
        <v>#N/A</v>
      </c>
      <c r="DK1762" s="80" t="e">
        <f t="shared" ca="1" si="2442"/>
        <v>#N/A</v>
      </c>
      <c r="DL1762" s="80" t="e">
        <f t="shared" ca="1" si="2442"/>
        <v>#N/A</v>
      </c>
    </row>
    <row r="1763" spans="1:116" x14ac:dyDescent="0.4">
      <c r="B1763" s="317"/>
      <c r="C1763" s="317" t="s">
        <v>198</v>
      </c>
      <c r="D1763" s="317" t="s">
        <v>518</v>
      </c>
      <c r="E1763" s="317" t="str">
        <f t="shared" si="2431"/>
        <v>1763 SPLIT-SV-VR</v>
      </c>
      <c r="G1763" s="126" t="str">
        <f>"Total revenue - "&amp;G1736</f>
        <v>Total revenue - Surgical procedures</v>
      </c>
      <c r="H1763" s="12"/>
      <c r="I1763" s="60"/>
      <c r="J1763" s="60"/>
      <c r="K1763" s="33">
        <f t="shared" ca="1" si="2436"/>
        <v>9000000</v>
      </c>
      <c r="L1763" s="33">
        <f t="shared" ca="1" si="2436"/>
        <v>9000000</v>
      </c>
      <c r="M1763" s="33">
        <f t="shared" ca="1" si="2436"/>
        <v>9000000</v>
      </c>
      <c r="N1763" s="33">
        <f t="shared" ca="1" si="2436"/>
        <v>9000000</v>
      </c>
      <c r="O1763" s="33">
        <f t="shared" ca="1" si="2436"/>
        <v>9000000</v>
      </c>
      <c r="P1763" s="33">
        <f t="shared" ca="1" si="2436"/>
        <v>9000000</v>
      </c>
      <c r="R1763" s="15"/>
      <c r="S1763" s="148">
        <f ca="1">SUM(S1761:S1762)</f>
        <v>750000</v>
      </c>
      <c r="T1763" s="148">
        <f t="shared" ref="T1763:CE1763" ca="1" si="2443">SUM(T1761:T1762)</f>
        <v>750000</v>
      </c>
      <c r="U1763" s="148">
        <f t="shared" ca="1" si="2443"/>
        <v>750000</v>
      </c>
      <c r="V1763" s="148">
        <f t="shared" ca="1" si="2443"/>
        <v>750000</v>
      </c>
      <c r="W1763" s="148">
        <f t="shared" ca="1" si="2443"/>
        <v>750000</v>
      </c>
      <c r="X1763" s="148">
        <f t="shared" ca="1" si="2443"/>
        <v>750000</v>
      </c>
      <c r="Y1763" s="148">
        <f t="shared" ca="1" si="2443"/>
        <v>750000</v>
      </c>
      <c r="Z1763" s="148">
        <f t="shared" ca="1" si="2443"/>
        <v>750000</v>
      </c>
      <c r="AA1763" s="148">
        <f t="shared" ca="1" si="2443"/>
        <v>750000</v>
      </c>
      <c r="AB1763" s="148">
        <f t="shared" ca="1" si="2443"/>
        <v>750000</v>
      </c>
      <c r="AC1763" s="148">
        <f t="shared" ca="1" si="2443"/>
        <v>750000</v>
      </c>
      <c r="AD1763" s="148">
        <f t="shared" ca="1" si="2443"/>
        <v>750000</v>
      </c>
      <c r="AE1763" s="148">
        <f t="shared" ca="1" si="2443"/>
        <v>750000</v>
      </c>
      <c r="AF1763" s="148">
        <f t="shared" ca="1" si="2443"/>
        <v>750000</v>
      </c>
      <c r="AG1763" s="148">
        <f t="shared" ca="1" si="2443"/>
        <v>750000</v>
      </c>
      <c r="AH1763" s="148">
        <f t="shared" ca="1" si="2443"/>
        <v>750000</v>
      </c>
      <c r="AI1763" s="148">
        <f t="shared" ca="1" si="2443"/>
        <v>750000</v>
      </c>
      <c r="AJ1763" s="148">
        <f t="shared" ca="1" si="2443"/>
        <v>750000</v>
      </c>
      <c r="AK1763" s="148">
        <f t="shared" ca="1" si="2443"/>
        <v>750000</v>
      </c>
      <c r="AL1763" s="148">
        <f t="shared" ca="1" si="2443"/>
        <v>750000</v>
      </c>
      <c r="AM1763" s="148">
        <f t="shared" ca="1" si="2443"/>
        <v>750000</v>
      </c>
      <c r="AN1763" s="148">
        <f t="shared" ca="1" si="2443"/>
        <v>750000</v>
      </c>
      <c r="AO1763" s="148">
        <f t="shared" ca="1" si="2443"/>
        <v>750000</v>
      </c>
      <c r="AP1763" s="148">
        <f t="shared" ca="1" si="2443"/>
        <v>750000</v>
      </c>
      <c r="AQ1763" s="148">
        <f t="shared" ca="1" si="2443"/>
        <v>750000</v>
      </c>
      <c r="AR1763" s="148">
        <f t="shared" ca="1" si="2443"/>
        <v>750000</v>
      </c>
      <c r="AS1763" s="148">
        <f t="shared" ca="1" si="2443"/>
        <v>750000</v>
      </c>
      <c r="AT1763" s="148">
        <f t="shared" ca="1" si="2443"/>
        <v>750000</v>
      </c>
      <c r="AU1763" s="148">
        <f t="shared" ca="1" si="2443"/>
        <v>750000</v>
      </c>
      <c r="AV1763" s="148">
        <f t="shared" ca="1" si="2443"/>
        <v>750000</v>
      </c>
      <c r="AW1763" s="148">
        <f t="shared" ca="1" si="2443"/>
        <v>750000</v>
      </c>
      <c r="AX1763" s="148">
        <f t="shared" ca="1" si="2443"/>
        <v>750000</v>
      </c>
      <c r="AY1763" s="148">
        <f t="shared" ca="1" si="2443"/>
        <v>750000</v>
      </c>
      <c r="AZ1763" s="148">
        <f t="shared" ca="1" si="2443"/>
        <v>750000</v>
      </c>
      <c r="BA1763" s="148">
        <f t="shared" ca="1" si="2443"/>
        <v>750000</v>
      </c>
      <c r="BB1763" s="148">
        <f t="shared" ca="1" si="2443"/>
        <v>750000</v>
      </c>
      <c r="BC1763" s="148">
        <f t="shared" ca="1" si="2443"/>
        <v>750000</v>
      </c>
      <c r="BD1763" s="148">
        <f t="shared" ca="1" si="2443"/>
        <v>750000</v>
      </c>
      <c r="BE1763" s="148">
        <f t="shared" ca="1" si="2443"/>
        <v>750000</v>
      </c>
      <c r="BF1763" s="148">
        <f t="shared" ca="1" si="2443"/>
        <v>750000</v>
      </c>
      <c r="BG1763" s="148">
        <f t="shared" ca="1" si="2443"/>
        <v>750000</v>
      </c>
      <c r="BH1763" s="148">
        <f t="shared" ca="1" si="2443"/>
        <v>750000</v>
      </c>
      <c r="BI1763" s="148">
        <f t="shared" ca="1" si="2443"/>
        <v>750000</v>
      </c>
      <c r="BJ1763" s="148">
        <f t="shared" ca="1" si="2443"/>
        <v>750000</v>
      </c>
      <c r="BK1763" s="148">
        <f t="shared" ca="1" si="2443"/>
        <v>750000</v>
      </c>
      <c r="BL1763" s="148">
        <f t="shared" ca="1" si="2443"/>
        <v>750000</v>
      </c>
      <c r="BM1763" s="148">
        <f t="shared" ca="1" si="2443"/>
        <v>750000</v>
      </c>
      <c r="BN1763" s="148">
        <f t="shared" ca="1" si="2443"/>
        <v>750000</v>
      </c>
      <c r="BO1763" s="148">
        <f t="shared" ca="1" si="2443"/>
        <v>750000</v>
      </c>
      <c r="BP1763" s="148">
        <f t="shared" ca="1" si="2443"/>
        <v>750000</v>
      </c>
      <c r="BQ1763" s="148">
        <f t="shared" ca="1" si="2443"/>
        <v>750000</v>
      </c>
      <c r="BR1763" s="148">
        <f t="shared" ca="1" si="2443"/>
        <v>750000</v>
      </c>
      <c r="BS1763" s="148">
        <f t="shared" ca="1" si="2443"/>
        <v>750000</v>
      </c>
      <c r="BT1763" s="148">
        <f t="shared" ca="1" si="2443"/>
        <v>750000</v>
      </c>
      <c r="BU1763" s="148">
        <f t="shared" ca="1" si="2443"/>
        <v>750000</v>
      </c>
      <c r="BV1763" s="148">
        <f t="shared" ca="1" si="2443"/>
        <v>750000</v>
      </c>
      <c r="BW1763" s="148">
        <f t="shared" ca="1" si="2443"/>
        <v>750000</v>
      </c>
      <c r="BX1763" s="148">
        <f t="shared" ca="1" si="2443"/>
        <v>750000</v>
      </c>
      <c r="BY1763" s="148">
        <f t="shared" ca="1" si="2443"/>
        <v>750000</v>
      </c>
      <c r="BZ1763" s="148">
        <f t="shared" ca="1" si="2443"/>
        <v>750000</v>
      </c>
      <c r="CA1763" s="148">
        <f t="shared" ca="1" si="2443"/>
        <v>750000</v>
      </c>
      <c r="CB1763" s="148">
        <f t="shared" ca="1" si="2443"/>
        <v>750000</v>
      </c>
      <c r="CC1763" s="148">
        <f t="shared" ca="1" si="2443"/>
        <v>750000</v>
      </c>
      <c r="CD1763" s="148">
        <f t="shared" ca="1" si="2443"/>
        <v>750000</v>
      </c>
      <c r="CE1763" s="148">
        <f t="shared" ca="1" si="2443"/>
        <v>750000</v>
      </c>
      <c r="CF1763" s="148">
        <f t="shared" ref="CF1763:CL1763" ca="1" si="2444">SUM(CF1761:CF1762)</f>
        <v>750000</v>
      </c>
      <c r="CG1763" s="148">
        <f t="shared" ca="1" si="2444"/>
        <v>750000</v>
      </c>
      <c r="CH1763" s="148">
        <f t="shared" ca="1" si="2444"/>
        <v>750000</v>
      </c>
      <c r="CI1763" s="148">
        <f t="shared" ca="1" si="2444"/>
        <v>750000</v>
      </c>
      <c r="CJ1763" s="148">
        <f t="shared" ca="1" si="2444"/>
        <v>750000</v>
      </c>
      <c r="CK1763" s="148">
        <f t="shared" ca="1" si="2444"/>
        <v>750000</v>
      </c>
      <c r="CL1763" s="148">
        <f t="shared" ca="1" si="2444"/>
        <v>750000</v>
      </c>
      <c r="CN1763" s="77"/>
      <c r="CO1763" s="148" t="e">
        <f t="shared" ref="CO1763:DL1763" ca="1" si="2445">SUM(CO1761:CO1762)</f>
        <v>#N/A</v>
      </c>
      <c r="CP1763" s="148" t="e">
        <f t="shared" ca="1" si="2445"/>
        <v>#N/A</v>
      </c>
      <c r="CQ1763" s="148" t="e">
        <f t="shared" ca="1" si="2445"/>
        <v>#N/A</v>
      </c>
      <c r="CR1763" s="148" t="e">
        <f t="shared" ca="1" si="2445"/>
        <v>#N/A</v>
      </c>
      <c r="CS1763" s="148" t="e">
        <f t="shared" ca="1" si="2445"/>
        <v>#N/A</v>
      </c>
      <c r="CT1763" s="148" t="e">
        <f t="shared" ca="1" si="2445"/>
        <v>#N/A</v>
      </c>
      <c r="CU1763" s="148" t="e">
        <f t="shared" ca="1" si="2445"/>
        <v>#N/A</v>
      </c>
      <c r="CV1763" s="148" t="e">
        <f t="shared" ca="1" si="2445"/>
        <v>#N/A</v>
      </c>
      <c r="CW1763" s="148" t="e">
        <f t="shared" ca="1" si="2445"/>
        <v>#N/A</v>
      </c>
      <c r="CX1763" s="148" t="e">
        <f t="shared" ca="1" si="2445"/>
        <v>#N/A</v>
      </c>
      <c r="CY1763" s="148" t="e">
        <f t="shared" ca="1" si="2445"/>
        <v>#N/A</v>
      </c>
      <c r="CZ1763" s="148" t="e">
        <f t="shared" ca="1" si="2445"/>
        <v>#N/A</v>
      </c>
      <c r="DA1763" s="148" t="e">
        <f t="shared" ca="1" si="2445"/>
        <v>#N/A</v>
      </c>
      <c r="DB1763" s="148" t="e">
        <f t="shared" ca="1" si="2445"/>
        <v>#N/A</v>
      </c>
      <c r="DC1763" s="148" t="e">
        <f t="shared" ca="1" si="2445"/>
        <v>#N/A</v>
      </c>
      <c r="DD1763" s="148" t="e">
        <f t="shared" ca="1" si="2445"/>
        <v>#N/A</v>
      </c>
      <c r="DE1763" s="148" t="e">
        <f t="shared" ca="1" si="2445"/>
        <v>#N/A</v>
      </c>
      <c r="DF1763" s="148" t="e">
        <f t="shared" ca="1" si="2445"/>
        <v>#N/A</v>
      </c>
      <c r="DG1763" s="148" t="e">
        <f t="shared" ca="1" si="2445"/>
        <v>#N/A</v>
      </c>
      <c r="DH1763" s="148" t="e">
        <f t="shared" ca="1" si="2445"/>
        <v>#N/A</v>
      </c>
      <c r="DI1763" s="148" t="e">
        <f t="shared" ca="1" si="2445"/>
        <v>#N/A</v>
      </c>
      <c r="DJ1763" s="148" t="e">
        <f t="shared" ca="1" si="2445"/>
        <v>#N/A</v>
      </c>
      <c r="DK1763" s="148" t="e">
        <f t="shared" ca="1" si="2445"/>
        <v>#N/A</v>
      </c>
      <c r="DL1763" s="148" t="e">
        <f t="shared" ca="1" si="2445"/>
        <v>#N/A</v>
      </c>
    </row>
    <row r="1764" spans="1:116" x14ac:dyDescent="0.4">
      <c r="B1764" s="317"/>
      <c r="C1764" s="317"/>
      <c r="D1764" s="317" t="s">
        <v>518</v>
      </c>
      <c r="E1764" s="317" t="str">
        <f t="shared" ref="E1764" si="2446">ROW()&amp;" "&amp;D1764</f>
        <v>1764 SPLIT-SV-VR</v>
      </c>
      <c r="G1764" s="126"/>
      <c r="H1764" s="12"/>
      <c r="I1764" s="60"/>
      <c r="J1764" s="60"/>
      <c r="K1764" s="33"/>
      <c r="L1764" s="33"/>
      <c r="M1764" s="33"/>
      <c r="N1764" s="33"/>
      <c r="O1764" s="33"/>
      <c r="P1764" s="33"/>
      <c r="R1764" s="15"/>
      <c r="S1764" s="77"/>
      <c r="T1764" s="77"/>
      <c r="U1764" s="77"/>
      <c r="V1764" s="77"/>
      <c r="W1764" s="77"/>
      <c r="X1764" s="77"/>
      <c r="Y1764" s="77"/>
      <c r="Z1764" s="77"/>
      <c r="AA1764" s="77"/>
      <c r="AB1764" s="77"/>
      <c r="AC1764" s="77"/>
      <c r="AD1764" s="77"/>
      <c r="AE1764" s="77"/>
      <c r="AF1764" s="77"/>
      <c r="AG1764" s="77"/>
      <c r="AH1764" s="77"/>
      <c r="AI1764" s="77"/>
      <c r="AJ1764" s="77"/>
      <c r="AK1764" s="77"/>
      <c r="AL1764" s="77"/>
      <c r="AM1764" s="77"/>
      <c r="AN1764" s="77"/>
      <c r="AO1764" s="77"/>
      <c r="AP1764" s="77"/>
      <c r="AQ1764" s="77"/>
      <c r="AR1764" s="77"/>
      <c r="AS1764" s="77"/>
      <c r="AT1764" s="77"/>
      <c r="AU1764" s="77"/>
      <c r="AV1764" s="77"/>
      <c r="AW1764" s="77"/>
      <c r="AX1764" s="77"/>
      <c r="AY1764" s="77"/>
      <c r="AZ1764" s="77"/>
      <c r="BA1764" s="77"/>
      <c r="BB1764" s="77"/>
      <c r="BC1764" s="77"/>
      <c r="BD1764" s="77"/>
      <c r="BE1764" s="77"/>
      <c r="BF1764" s="77"/>
      <c r="BG1764" s="77"/>
      <c r="BH1764" s="77"/>
      <c r="BI1764" s="77"/>
      <c r="BJ1764" s="77"/>
      <c r="BK1764" s="77"/>
      <c r="BL1764" s="77"/>
      <c r="BM1764" s="77"/>
      <c r="BN1764" s="77"/>
      <c r="BO1764" s="77"/>
      <c r="BP1764" s="77"/>
      <c r="BQ1764" s="77"/>
      <c r="BR1764" s="77"/>
      <c r="BS1764" s="77"/>
      <c r="BT1764" s="77"/>
      <c r="BU1764" s="77"/>
      <c r="BV1764" s="77"/>
      <c r="BW1764" s="77"/>
      <c r="BX1764" s="77"/>
      <c r="BY1764" s="77"/>
      <c r="BZ1764" s="77"/>
      <c r="CA1764" s="77"/>
      <c r="CB1764" s="77"/>
      <c r="CC1764" s="77"/>
      <c r="CD1764" s="77"/>
      <c r="CE1764" s="77"/>
      <c r="CF1764" s="77"/>
      <c r="CG1764" s="77"/>
      <c r="CH1764" s="77"/>
      <c r="CI1764" s="77"/>
      <c r="CJ1764" s="77"/>
      <c r="CK1764" s="77"/>
      <c r="CL1764" s="77"/>
      <c r="CN1764" s="77"/>
      <c r="CO1764" s="77"/>
      <c r="CP1764" s="77"/>
      <c r="CQ1764" s="77"/>
      <c r="CR1764" s="77"/>
      <c r="CS1764" s="77"/>
      <c r="CT1764" s="77"/>
      <c r="CU1764" s="77"/>
      <c r="CV1764" s="77"/>
      <c r="CW1764" s="77"/>
      <c r="CX1764" s="77"/>
      <c r="CY1764" s="77"/>
      <c r="CZ1764" s="77"/>
      <c r="DA1764" s="77"/>
      <c r="DB1764" s="77"/>
      <c r="DC1764" s="77"/>
      <c r="DD1764" s="77"/>
      <c r="DE1764" s="77"/>
      <c r="DF1764" s="77"/>
      <c r="DG1764" s="77"/>
      <c r="DH1764" s="77"/>
      <c r="DI1764" s="77"/>
      <c r="DJ1764" s="77"/>
      <c r="DK1764" s="77"/>
      <c r="DL1764" s="77"/>
    </row>
    <row r="1765" spans="1:116" x14ac:dyDescent="0.4">
      <c r="A1765" s="12"/>
      <c r="B1765" s="319"/>
      <c r="C1765" s="319"/>
      <c r="D1765" s="317" t="s">
        <v>518</v>
      </c>
      <c r="E1765" s="317" t="str">
        <f t="shared" ref="E1765:E1772" si="2447">ROW()&amp;" "&amp;D1765</f>
        <v>1765 SPLIT-SV-VR</v>
      </c>
      <c r="G1765" s="95" t="str">
        <f>"COGS/"&amp;G1777&amp;":"</f>
        <v>COGS/procedure:</v>
      </c>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447"/>
        <v>1766 SPLIT-SV-VR</v>
      </c>
      <c r="G1766" s="145" t="str">
        <f>G1757</f>
        <v>Product A</v>
      </c>
      <c r="H1766" s="12"/>
      <c r="I1766" s="60"/>
      <c r="J1766" s="60"/>
      <c r="K1766" s="61">
        <v>50</v>
      </c>
      <c r="L1766" s="61">
        <v>50</v>
      </c>
      <c r="M1766" s="61">
        <v>50</v>
      </c>
      <c r="N1766" s="61">
        <v>50</v>
      </c>
      <c r="O1766" s="61">
        <v>50</v>
      </c>
      <c r="P1766" s="61">
        <v>50</v>
      </c>
      <c r="R1766" s="67"/>
      <c r="S1766" s="147" cm="1">
        <f t="array" ref="S1766">INDEX($K:$P,ROW(),MATCH(S$3,$K$2:$P$2,0))</f>
        <v>50</v>
      </c>
      <c r="T1766" s="147" cm="1">
        <f t="array" ref="T1766">INDEX($K:$P,ROW(),MATCH(T$3,$K$2:$P$2,0))</f>
        <v>50</v>
      </c>
      <c r="U1766" s="147" cm="1">
        <f t="array" ref="U1766">INDEX($K:$P,ROW(),MATCH(U$3,$K$2:$P$2,0))</f>
        <v>50</v>
      </c>
      <c r="V1766" s="147" cm="1">
        <f t="array" ref="V1766">INDEX($K:$P,ROW(),MATCH(V$3,$K$2:$P$2,0))</f>
        <v>50</v>
      </c>
      <c r="W1766" s="147" cm="1">
        <f t="array" ref="W1766">INDEX($K:$P,ROW(),MATCH(W$3,$K$2:$P$2,0))</f>
        <v>50</v>
      </c>
      <c r="X1766" s="147" cm="1">
        <f t="array" ref="X1766">INDEX($K:$P,ROW(),MATCH(X$3,$K$2:$P$2,0))</f>
        <v>50</v>
      </c>
      <c r="Y1766" s="147" cm="1">
        <f t="array" ref="Y1766">INDEX($K:$P,ROW(),MATCH(Y$3,$K$2:$P$2,0))</f>
        <v>50</v>
      </c>
      <c r="Z1766" s="147" cm="1">
        <f t="array" ref="Z1766">INDEX($K:$P,ROW(),MATCH(Z$3,$K$2:$P$2,0))</f>
        <v>50</v>
      </c>
      <c r="AA1766" s="147" cm="1">
        <f t="array" ref="AA1766">INDEX($K:$P,ROW(),MATCH(AA$3,$K$2:$P$2,0))</f>
        <v>50</v>
      </c>
      <c r="AB1766" s="147" cm="1">
        <f t="array" ref="AB1766">INDEX($K:$P,ROW(),MATCH(AB$3,$K$2:$P$2,0))</f>
        <v>50</v>
      </c>
      <c r="AC1766" s="147" cm="1">
        <f t="array" ref="AC1766">INDEX($K:$P,ROW(),MATCH(AC$3,$K$2:$P$2,0))</f>
        <v>50</v>
      </c>
      <c r="AD1766" s="147" cm="1">
        <f t="array" ref="AD1766">INDEX($K:$P,ROW(),MATCH(AD$3,$K$2:$P$2,0))</f>
        <v>50</v>
      </c>
      <c r="AE1766" s="147" cm="1">
        <f t="array" ref="AE1766">INDEX($K:$P,ROW(),MATCH(AE$3,$K$2:$P$2,0))</f>
        <v>50</v>
      </c>
      <c r="AF1766" s="147" cm="1">
        <f t="array" ref="AF1766">INDEX($K:$P,ROW(),MATCH(AF$3,$K$2:$P$2,0))</f>
        <v>50</v>
      </c>
      <c r="AG1766" s="147" cm="1">
        <f t="array" ref="AG1766">INDEX($K:$P,ROW(),MATCH(AG$3,$K$2:$P$2,0))</f>
        <v>50</v>
      </c>
      <c r="AH1766" s="147" cm="1">
        <f t="array" ref="AH1766">INDEX($K:$P,ROW(),MATCH(AH$3,$K$2:$P$2,0))</f>
        <v>50</v>
      </c>
      <c r="AI1766" s="147" cm="1">
        <f t="array" ref="AI1766">INDEX($K:$P,ROW(),MATCH(AI$3,$K$2:$P$2,0))</f>
        <v>50</v>
      </c>
      <c r="AJ1766" s="147" cm="1">
        <f t="array" ref="AJ1766">INDEX($K:$P,ROW(),MATCH(AJ$3,$K$2:$P$2,0))</f>
        <v>50</v>
      </c>
      <c r="AK1766" s="147" cm="1">
        <f t="array" ref="AK1766">INDEX($K:$P,ROW(),MATCH(AK$3,$K$2:$P$2,0))</f>
        <v>50</v>
      </c>
      <c r="AL1766" s="147" cm="1">
        <f t="array" ref="AL1766">INDEX($K:$P,ROW(),MATCH(AL$3,$K$2:$P$2,0))</f>
        <v>50</v>
      </c>
      <c r="AM1766" s="147" cm="1">
        <f t="array" ref="AM1766">INDEX($K:$P,ROW(),MATCH(AM$3,$K$2:$P$2,0))</f>
        <v>50</v>
      </c>
      <c r="AN1766" s="147" cm="1">
        <f t="array" ref="AN1766">INDEX($K:$P,ROW(),MATCH(AN$3,$K$2:$P$2,0))</f>
        <v>50</v>
      </c>
      <c r="AO1766" s="147" cm="1">
        <f t="array" ref="AO1766">INDEX($K:$P,ROW(),MATCH(AO$3,$K$2:$P$2,0))</f>
        <v>50</v>
      </c>
      <c r="AP1766" s="147" cm="1">
        <f t="array" ref="AP1766">INDEX($K:$P,ROW(),MATCH(AP$3,$K$2:$P$2,0))</f>
        <v>50</v>
      </c>
      <c r="AQ1766" s="147" cm="1">
        <f t="array" ref="AQ1766">INDEX($K:$P,ROW(),MATCH(AQ$3,$K$2:$P$2,0))</f>
        <v>50</v>
      </c>
      <c r="AR1766" s="147" cm="1">
        <f t="array" ref="AR1766">INDEX($K:$P,ROW(),MATCH(AR$3,$K$2:$P$2,0))</f>
        <v>50</v>
      </c>
      <c r="AS1766" s="147" cm="1">
        <f t="array" ref="AS1766">INDEX($K:$P,ROW(),MATCH(AS$3,$K$2:$P$2,0))</f>
        <v>50</v>
      </c>
      <c r="AT1766" s="147" cm="1">
        <f t="array" ref="AT1766">INDEX($K:$P,ROW(),MATCH(AT$3,$K$2:$P$2,0))</f>
        <v>50</v>
      </c>
      <c r="AU1766" s="147" cm="1">
        <f t="array" ref="AU1766">INDEX($K:$P,ROW(),MATCH(AU$3,$K$2:$P$2,0))</f>
        <v>50</v>
      </c>
      <c r="AV1766" s="147" cm="1">
        <f t="array" ref="AV1766">INDEX($K:$P,ROW(),MATCH(AV$3,$K$2:$P$2,0))</f>
        <v>50</v>
      </c>
      <c r="AW1766" s="147" cm="1">
        <f t="array" ref="AW1766">INDEX($K:$P,ROW(),MATCH(AW$3,$K$2:$P$2,0))</f>
        <v>50</v>
      </c>
      <c r="AX1766" s="147" cm="1">
        <f t="array" ref="AX1766">INDEX($K:$P,ROW(),MATCH(AX$3,$K$2:$P$2,0))</f>
        <v>50</v>
      </c>
      <c r="AY1766" s="147" cm="1">
        <f t="array" ref="AY1766">INDEX($K:$P,ROW(),MATCH(AY$3,$K$2:$P$2,0))</f>
        <v>50</v>
      </c>
      <c r="AZ1766" s="147" cm="1">
        <f t="array" ref="AZ1766">INDEX($K:$P,ROW(),MATCH(AZ$3,$K$2:$P$2,0))</f>
        <v>50</v>
      </c>
      <c r="BA1766" s="147" cm="1">
        <f t="array" ref="BA1766">INDEX($K:$P,ROW(),MATCH(BA$3,$K$2:$P$2,0))</f>
        <v>50</v>
      </c>
      <c r="BB1766" s="147" cm="1">
        <f t="array" ref="BB1766">INDEX($K:$P,ROW(),MATCH(BB$3,$K$2:$P$2,0))</f>
        <v>50</v>
      </c>
      <c r="BC1766" s="147" cm="1">
        <f t="array" ref="BC1766">INDEX($K:$P,ROW(),MATCH(BC$3,$K$2:$P$2,0))</f>
        <v>50</v>
      </c>
      <c r="BD1766" s="147" cm="1">
        <f t="array" ref="BD1766">INDEX($K:$P,ROW(),MATCH(BD$3,$K$2:$P$2,0))</f>
        <v>50</v>
      </c>
      <c r="BE1766" s="147" cm="1">
        <f t="array" ref="BE1766">INDEX($K:$P,ROW(),MATCH(BE$3,$K$2:$P$2,0))</f>
        <v>50</v>
      </c>
      <c r="BF1766" s="147" cm="1">
        <f t="array" ref="BF1766">INDEX($K:$P,ROW(),MATCH(BF$3,$K$2:$P$2,0))</f>
        <v>50</v>
      </c>
      <c r="BG1766" s="147" cm="1">
        <f t="array" ref="BG1766">INDEX($K:$P,ROW(),MATCH(BG$3,$K$2:$P$2,0))</f>
        <v>50</v>
      </c>
      <c r="BH1766" s="147" cm="1">
        <f t="array" ref="BH1766">INDEX($K:$P,ROW(),MATCH(BH$3,$K$2:$P$2,0))</f>
        <v>50</v>
      </c>
      <c r="BI1766" s="147" cm="1">
        <f t="array" ref="BI1766">INDEX($K:$P,ROW(),MATCH(BI$3,$K$2:$P$2,0))</f>
        <v>50</v>
      </c>
      <c r="BJ1766" s="147" cm="1">
        <f t="array" ref="BJ1766">INDEX($K:$P,ROW(),MATCH(BJ$3,$K$2:$P$2,0))</f>
        <v>50</v>
      </c>
      <c r="BK1766" s="147" cm="1">
        <f t="array" ref="BK1766">INDEX($K:$P,ROW(),MATCH(BK$3,$K$2:$P$2,0))</f>
        <v>50</v>
      </c>
      <c r="BL1766" s="147" cm="1">
        <f t="array" ref="BL1766">INDEX($K:$P,ROW(),MATCH(BL$3,$K$2:$P$2,0))</f>
        <v>50</v>
      </c>
      <c r="BM1766" s="147" cm="1">
        <f t="array" ref="BM1766">INDEX($K:$P,ROW(),MATCH(BM$3,$K$2:$P$2,0))</f>
        <v>50</v>
      </c>
      <c r="BN1766" s="147" cm="1">
        <f t="array" ref="BN1766">INDEX($K:$P,ROW(),MATCH(BN$3,$K$2:$P$2,0))</f>
        <v>50</v>
      </c>
      <c r="BO1766" s="147" cm="1">
        <f t="array" ref="BO1766">INDEX($K:$P,ROW(),MATCH(BO$3,$K$2:$P$2,0))</f>
        <v>50</v>
      </c>
      <c r="BP1766" s="147" cm="1">
        <f t="array" ref="BP1766">INDEX($K:$P,ROW(),MATCH(BP$3,$K$2:$P$2,0))</f>
        <v>50</v>
      </c>
      <c r="BQ1766" s="147" cm="1">
        <f t="array" ref="BQ1766">INDEX($K:$P,ROW(),MATCH(BQ$3,$K$2:$P$2,0))</f>
        <v>50</v>
      </c>
      <c r="BR1766" s="147" cm="1">
        <f t="array" ref="BR1766">INDEX($K:$P,ROW(),MATCH(BR$3,$K$2:$P$2,0))</f>
        <v>50</v>
      </c>
      <c r="BS1766" s="147" cm="1">
        <f t="array" ref="BS1766">INDEX($K:$P,ROW(),MATCH(BS$3,$K$2:$P$2,0))</f>
        <v>50</v>
      </c>
      <c r="BT1766" s="147" cm="1">
        <f t="array" ref="BT1766">INDEX($K:$P,ROW(),MATCH(BT$3,$K$2:$P$2,0))</f>
        <v>50</v>
      </c>
      <c r="BU1766" s="147" cm="1">
        <f t="array" ref="BU1766">INDEX($K:$P,ROW(),MATCH(BU$3,$K$2:$P$2,0))</f>
        <v>50</v>
      </c>
      <c r="BV1766" s="147" cm="1">
        <f t="array" ref="BV1766">INDEX($K:$P,ROW(),MATCH(BV$3,$K$2:$P$2,0))</f>
        <v>50</v>
      </c>
      <c r="BW1766" s="147" cm="1">
        <f t="array" ref="BW1766">INDEX($K:$P,ROW(),MATCH(BW$3,$K$2:$P$2,0))</f>
        <v>50</v>
      </c>
      <c r="BX1766" s="147" cm="1">
        <f t="array" ref="BX1766">INDEX($K:$P,ROW(),MATCH(BX$3,$K$2:$P$2,0))</f>
        <v>50</v>
      </c>
      <c r="BY1766" s="147" cm="1">
        <f t="array" ref="BY1766">INDEX($K:$P,ROW(),MATCH(BY$3,$K$2:$P$2,0))</f>
        <v>50</v>
      </c>
      <c r="BZ1766" s="147" cm="1">
        <f t="array" ref="BZ1766">INDEX($K:$P,ROW(),MATCH(BZ$3,$K$2:$P$2,0))</f>
        <v>50</v>
      </c>
      <c r="CA1766" s="147" cm="1">
        <f t="array" ref="CA1766">INDEX($K:$P,ROW(),MATCH(CA$3,$K$2:$P$2,0))</f>
        <v>50</v>
      </c>
      <c r="CB1766" s="147" cm="1">
        <f t="array" ref="CB1766">INDEX($K:$P,ROW(),MATCH(CB$3,$K$2:$P$2,0))</f>
        <v>50</v>
      </c>
      <c r="CC1766" s="147" cm="1">
        <f t="array" ref="CC1766">INDEX($K:$P,ROW(),MATCH(CC$3,$K$2:$P$2,0))</f>
        <v>50</v>
      </c>
      <c r="CD1766" s="147" cm="1">
        <f t="array" ref="CD1766">INDEX($K:$P,ROW(),MATCH(CD$3,$K$2:$P$2,0))</f>
        <v>50</v>
      </c>
      <c r="CE1766" s="147" cm="1">
        <f t="array" ref="CE1766">INDEX($K:$P,ROW(),MATCH(CE$3,$K$2:$P$2,0))</f>
        <v>50</v>
      </c>
      <c r="CF1766" s="147" cm="1">
        <f t="array" ref="CF1766">INDEX($K:$P,ROW(),MATCH(CF$3,$K$2:$P$2,0))</f>
        <v>50</v>
      </c>
      <c r="CG1766" s="147" cm="1">
        <f t="array" ref="CG1766">INDEX($K:$P,ROW(),MATCH(CG$3,$K$2:$P$2,0))</f>
        <v>50</v>
      </c>
      <c r="CH1766" s="147" cm="1">
        <f t="array" ref="CH1766">INDEX($K:$P,ROW(),MATCH(CH$3,$K$2:$P$2,0))</f>
        <v>50</v>
      </c>
      <c r="CI1766" s="147" cm="1">
        <f t="array" ref="CI1766">INDEX($K:$P,ROW(),MATCH(CI$3,$K$2:$P$2,0))</f>
        <v>50</v>
      </c>
      <c r="CJ1766" s="147" cm="1">
        <f t="array" ref="CJ1766">INDEX($K:$P,ROW(),MATCH(CJ$3,$K$2:$P$2,0))</f>
        <v>50</v>
      </c>
      <c r="CK1766" s="147" cm="1">
        <f t="array" ref="CK1766">INDEX($K:$P,ROW(),MATCH(CK$3,$K$2:$P$2,0))</f>
        <v>50</v>
      </c>
      <c r="CL1766" s="147" cm="1">
        <f t="array" ref="CL1766">INDEX($K:$P,ROW(),MATCH(CL$3,$K$2:$P$2,0))</f>
        <v>50</v>
      </c>
      <c r="CN1766" s="147"/>
      <c r="CO1766" s="147" t="e" cm="1">
        <f t="array" ref="CO1766">INDEX($K:$P,ROW(),MATCH(CO$3,$K$2:$P$2,0))</f>
        <v>#N/A</v>
      </c>
      <c r="CP1766" s="147" t="e" cm="1">
        <f t="array" ref="CP1766">INDEX($K:$P,ROW(),MATCH(CP$3,$K$2:$P$2,0))</f>
        <v>#N/A</v>
      </c>
      <c r="CQ1766" s="147" t="e" cm="1">
        <f t="array" ref="CQ1766">INDEX($K:$P,ROW(),MATCH(CQ$3,$K$2:$P$2,0))</f>
        <v>#N/A</v>
      </c>
      <c r="CR1766" s="147" t="e" cm="1">
        <f t="array" ref="CR1766">INDEX($K:$P,ROW(),MATCH(CR$3,$K$2:$P$2,0))</f>
        <v>#N/A</v>
      </c>
      <c r="CS1766" s="147" t="e" cm="1">
        <f t="array" ref="CS1766">INDEX($K:$P,ROW(),MATCH(CS$3,$K$2:$P$2,0))</f>
        <v>#N/A</v>
      </c>
      <c r="CT1766" s="147" t="e" cm="1">
        <f t="array" ref="CT1766">INDEX($K:$P,ROW(),MATCH(CT$3,$K$2:$P$2,0))</f>
        <v>#N/A</v>
      </c>
      <c r="CU1766" s="147" t="e" cm="1">
        <f t="array" ref="CU1766">INDEX($K:$P,ROW(),MATCH(CU$3,$K$2:$P$2,0))</f>
        <v>#N/A</v>
      </c>
      <c r="CV1766" s="147" t="e" cm="1">
        <f t="array" ref="CV1766">INDEX($K:$P,ROW(),MATCH(CV$3,$K$2:$P$2,0))</f>
        <v>#N/A</v>
      </c>
      <c r="CW1766" s="147" t="e" cm="1">
        <f t="array" ref="CW1766">INDEX($K:$P,ROW(),MATCH(CW$3,$K$2:$P$2,0))</f>
        <v>#N/A</v>
      </c>
      <c r="CX1766" s="147" t="e" cm="1">
        <f t="array" ref="CX1766">INDEX($K:$P,ROW(),MATCH(CX$3,$K$2:$P$2,0))</f>
        <v>#N/A</v>
      </c>
      <c r="CY1766" s="147" t="e" cm="1">
        <f t="array" ref="CY1766">INDEX($K:$P,ROW(),MATCH(CY$3,$K$2:$P$2,0))</f>
        <v>#N/A</v>
      </c>
      <c r="CZ1766" s="147" t="e" cm="1">
        <f t="array" ref="CZ1766">INDEX($K:$P,ROW(),MATCH(CZ$3,$K$2:$P$2,0))</f>
        <v>#N/A</v>
      </c>
      <c r="DA1766" s="147" t="e" cm="1">
        <f t="array" ref="DA1766">INDEX($K:$P,ROW(),MATCH(DA$3,$K$2:$P$2,0))</f>
        <v>#N/A</v>
      </c>
      <c r="DB1766" s="147" t="e" cm="1">
        <f t="array" ref="DB1766">INDEX($K:$P,ROW(),MATCH(DB$3,$K$2:$P$2,0))</f>
        <v>#N/A</v>
      </c>
      <c r="DC1766" s="147" t="e" cm="1">
        <f t="array" ref="DC1766">INDEX($K:$P,ROW(),MATCH(DC$3,$K$2:$P$2,0))</f>
        <v>#N/A</v>
      </c>
      <c r="DD1766" s="147" t="e" cm="1">
        <f t="array" ref="DD1766">INDEX($K:$P,ROW(),MATCH(DD$3,$K$2:$P$2,0))</f>
        <v>#N/A</v>
      </c>
      <c r="DE1766" s="147" t="e" cm="1">
        <f t="array" ref="DE1766">INDEX($K:$P,ROW(),MATCH(DE$3,$K$2:$P$2,0))</f>
        <v>#N/A</v>
      </c>
      <c r="DF1766" s="147" t="e" cm="1">
        <f t="array" ref="DF1766">INDEX($K:$P,ROW(),MATCH(DF$3,$K$2:$P$2,0))</f>
        <v>#N/A</v>
      </c>
      <c r="DG1766" s="147" t="e" cm="1">
        <f t="array" ref="DG1766">INDEX($K:$P,ROW(),MATCH(DG$3,$K$2:$P$2,0))</f>
        <v>#N/A</v>
      </c>
      <c r="DH1766" s="147" t="e" cm="1">
        <f t="array" ref="DH1766">INDEX($K:$P,ROW(),MATCH(DH$3,$K$2:$P$2,0))</f>
        <v>#N/A</v>
      </c>
      <c r="DI1766" s="147" t="e" cm="1">
        <f t="array" ref="DI1766">INDEX($K:$P,ROW(),MATCH(DI$3,$K$2:$P$2,0))</f>
        <v>#N/A</v>
      </c>
      <c r="DJ1766" s="147" t="e" cm="1">
        <f t="array" ref="DJ1766">INDEX($K:$P,ROW(),MATCH(DJ$3,$K$2:$P$2,0))</f>
        <v>#N/A</v>
      </c>
      <c r="DK1766" s="147" t="e" cm="1">
        <f t="array" ref="DK1766">INDEX($K:$P,ROW(),MATCH(DK$3,$K$2:$P$2,0))</f>
        <v>#N/A</v>
      </c>
      <c r="DL1766" s="147" t="e" cm="1">
        <f t="array" ref="DL1766">INDEX($K:$P,ROW(),MATCH(DL$3,$K$2:$P$2,0))</f>
        <v>#N/A</v>
      </c>
    </row>
    <row r="1767" spans="1:116" x14ac:dyDescent="0.4">
      <c r="A1767" s="12"/>
      <c r="B1767" s="319"/>
      <c r="C1767" s="319"/>
      <c r="D1767" s="317" t="s">
        <v>518</v>
      </c>
      <c r="E1767" s="317" t="str">
        <f t="shared" si="2447"/>
        <v>1767 SPLIT-SV-VR</v>
      </c>
      <c r="G1767" s="145" t="str">
        <f>G1758</f>
        <v>Product B</v>
      </c>
      <c r="H1767" s="12"/>
      <c r="I1767" s="60"/>
      <c r="J1767" s="60"/>
      <c r="K1767" s="61">
        <v>100</v>
      </c>
      <c r="L1767" s="61">
        <v>100</v>
      </c>
      <c r="M1767" s="61">
        <v>100</v>
      </c>
      <c r="N1767" s="61">
        <v>100</v>
      </c>
      <c r="O1767" s="61">
        <v>100</v>
      </c>
      <c r="P1767" s="61">
        <v>100</v>
      </c>
      <c r="R1767" s="13"/>
      <c r="S1767" s="147" cm="1">
        <f t="array" ref="S1767">INDEX($K:$P,ROW(),MATCH(S$3,$K$2:$P$2,0))</f>
        <v>100</v>
      </c>
      <c r="T1767" s="147" cm="1">
        <f t="array" ref="T1767">INDEX($K:$P,ROW(),MATCH(T$3,$K$2:$P$2,0))</f>
        <v>100</v>
      </c>
      <c r="U1767" s="147" cm="1">
        <f t="array" ref="U1767">INDEX($K:$P,ROW(),MATCH(U$3,$K$2:$P$2,0))</f>
        <v>100</v>
      </c>
      <c r="V1767" s="147" cm="1">
        <f t="array" ref="V1767">INDEX($K:$P,ROW(),MATCH(V$3,$K$2:$P$2,0))</f>
        <v>100</v>
      </c>
      <c r="W1767" s="147" cm="1">
        <f t="array" ref="W1767">INDEX($K:$P,ROW(),MATCH(W$3,$K$2:$P$2,0))</f>
        <v>100</v>
      </c>
      <c r="X1767" s="147" cm="1">
        <f t="array" ref="X1767">INDEX($K:$P,ROW(),MATCH(X$3,$K$2:$P$2,0))</f>
        <v>100</v>
      </c>
      <c r="Y1767" s="147" cm="1">
        <f t="array" ref="Y1767">INDEX($K:$P,ROW(),MATCH(Y$3,$K$2:$P$2,0))</f>
        <v>100</v>
      </c>
      <c r="Z1767" s="147" cm="1">
        <f t="array" ref="Z1767">INDEX($K:$P,ROW(),MATCH(Z$3,$K$2:$P$2,0))</f>
        <v>100</v>
      </c>
      <c r="AA1767" s="147" cm="1">
        <f t="array" ref="AA1767">INDEX($K:$P,ROW(),MATCH(AA$3,$K$2:$P$2,0))</f>
        <v>100</v>
      </c>
      <c r="AB1767" s="147" cm="1">
        <f t="array" ref="AB1767">INDEX($K:$P,ROW(),MATCH(AB$3,$K$2:$P$2,0))</f>
        <v>100</v>
      </c>
      <c r="AC1767" s="147" cm="1">
        <f t="array" ref="AC1767">INDEX($K:$P,ROW(),MATCH(AC$3,$K$2:$P$2,0))</f>
        <v>100</v>
      </c>
      <c r="AD1767" s="147" cm="1">
        <f t="array" ref="AD1767">INDEX($K:$P,ROW(),MATCH(AD$3,$K$2:$P$2,0))</f>
        <v>100</v>
      </c>
      <c r="AE1767" s="147" cm="1">
        <f t="array" ref="AE1767">INDEX($K:$P,ROW(),MATCH(AE$3,$K$2:$P$2,0))</f>
        <v>100</v>
      </c>
      <c r="AF1767" s="147" cm="1">
        <f t="array" ref="AF1767">INDEX($K:$P,ROW(),MATCH(AF$3,$K$2:$P$2,0))</f>
        <v>100</v>
      </c>
      <c r="AG1767" s="147" cm="1">
        <f t="array" ref="AG1767">INDEX($K:$P,ROW(),MATCH(AG$3,$K$2:$P$2,0))</f>
        <v>100</v>
      </c>
      <c r="AH1767" s="147" cm="1">
        <f t="array" ref="AH1767">INDEX($K:$P,ROW(),MATCH(AH$3,$K$2:$P$2,0))</f>
        <v>100</v>
      </c>
      <c r="AI1767" s="147" cm="1">
        <f t="array" ref="AI1767">INDEX($K:$P,ROW(),MATCH(AI$3,$K$2:$P$2,0))</f>
        <v>100</v>
      </c>
      <c r="AJ1767" s="147" cm="1">
        <f t="array" ref="AJ1767">INDEX($K:$P,ROW(),MATCH(AJ$3,$K$2:$P$2,0))</f>
        <v>100</v>
      </c>
      <c r="AK1767" s="147" cm="1">
        <f t="array" ref="AK1767">INDEX($K:$P,ROW(),MATCH(AK$3,$K$2:$P$2,0))</f>
        <v>100</v>
      </c>
      <c r="AL1767" s="147" cm="1">
        <f t="array" ref="AL1767">INDEX($K:$P,ROW(),MATCH(AL$3,$K$2:$P$2,0))</f>
        <v>100</v>
      </c>
      <c r="AM1767" s="147" cm="1">
        <f t="array" ref="AM1767">INDEX($K:$P,ROW(),MATCH(AM$3,$K$2:$P$2,0))</f>
        <v>100</v>
      </c>
      <c r="AN1767" s="147" cm="1">
        <f t="array" ref="AN1767">INDEX($K:$P,ROW(),MATCH(AN$3,$K$2:$P$2,0))</f>
        <v>100</v>
      </c>
      <c r="AO1767" s="147" cm="1">
        <f t="array" ref="AO1767">INDEX($K:$P,ROW(),MATCH(AO$3,$K$2:$P$2,0))</f>
        <v>100</v>
      </c>
      <c r="AP1767" s="147" cm="1">
        <f t="array" ref="AP1767">INDEX($K:$P,ROW(),MATCH(AP$3,$K$2:$P$2,0))</f>
        <v>100</v>
      </c>
      <c r="AQ1767" s="147" cm="1">
        <f t="array" ref="AQ1767">INDEX($K:$P,ROW(),MATCH(AQ$3,$K$2:$P$2,0))</f>
        <v>100</v>
      </c>
      <c r="AR1767" s="147" cm="1">
        <f t="array" ref="AR1767">INDEX($K:$P,ROW(),MATCH(AR$3,$K$2:$P$2,0))</f>
        <v>100</v>
      </c>
      <c r="AS1767" s="147" cm="1">
        <f t="array" ref="AS1767">INDEX($K:$P,ROW(),MATCH(AS$3,$K$2:$P$2,0))</f>
        <v>100</v>
      </c>
      <c r="AT1767" s="147" cm="1">
        <f t="array" ref="AT1767">INDEX($K:$P,ROW(),MATCH(AT$3,$K$2:$P$2,0))</f>
        <v>100</v>
      </c>
      <c r="AU1767" s="147" cm="1">
        <f t="array" ref="AU1767">INDEX($K:$P,ROW(),MATCH(AU$3,$K$2:$P$2,0))</f>
        <v>100</v>
      </c>
      <c r="AV1767" s="147" cm="1">
        <f t="array" ref="AV1767">INDEX($K:$P,ROW(),MATCH(AV$3,$K$2:$P$2,0))</f>
        <v>100</v>
      </c>
      <c r="AW1767" s="147" cm="1">
        <f t="array" ref="AW1767">INDEX($K:$P,ROW(),MATCH(AW$3,$K$2:$P$2,0))</f>
        <v>100</v>
      </c>
      <c r="AX1767" s="147" cm="1">
        <f t="array" ref="AX1767">INDEX($K:$P,ROW(),MATCH(AX$3,$K$2:$P$2,0))</f>
        <v>100</v>
      </c>
      <c r="AY1767" s="147" cm="1">
        <f t="array" ref="AY1767">INDEX($K:$P,ROW(),MATCH(AY$3,$K$2:$P$2,0))</f>
        <v>100</v>
      </c>
      <c r="AZ1767" s="147" cm="1">
        <f t="array" ref="AZ1767">INDEX($K:$P,ROW(),MATCH(AZ$3,$K$2:$P$2,0))</f>
        <v>100</v>
      </c>
      <c r="BA1767" s="147" cm="1">
        <f t="array" ref="BA1767">INDEX($K:$P,ROW(),MATCH(BA$3,$K$2:$P$2,0))</f>
        <v>100</v>
      </c>
      <c r="BB1767" s="147" cm="1">
        <f t="array" ref="BB1767">INDEX($K:$P,ROW(),MATCH(BB$3,$K$2:$P$2,0))</f>
        <v>100</v>
      </c>
      <c r="BC1767" s="147" cm="1">
        <f t="array" ref="BC1767">INDEX($K:$P,ROW(),MATCH(BC$3,$K$2:$P$2,0))</f>
        <v>100</v>
      </c>
      <c r="BD1767" s="147" cm="1">
        <f t="array" ref="BD1767">INDEX($K:$P,ROW(),MATCH(BD$3,$K$2:$P$2,0))</f>
        <v>100</v>
      </c>
      <c r="BE1767" s="147" cm="1">
        <f t="array" ref="BE1767">INDEX($K:$P,ROW(),MATCH(BE$3,$K$2:$P$2,0))</f>
        <v>100</v>
      </c>
      <c r="BF1767" s="147" cm="1">
        <f t="array" ref="BF1767">INDEX($K:$P,ROW(),MATCH(BF$3,$K$2:$P$2,0))</f>
        <v>100</v>
      </c>
      <c r="BG1767" s="147" cm="1">
        <f t="array" ref="BG1767">INDEX($K:$P,ROW(),MATCH(BG$3,$K$2:$P$2,0))</f>
        <v>100</v>
      </c>
      <c r="BH1767" s="147" cm="1">
        <f t="array" ref="BH1767">INDEX($K:$P,ROW(),MATCH(BH$3,$K$2:$P$2,0))</f>
        <v>100</v>
      </c>
      <c r="BI1767" s="147" cm="1">
        <f t="array" ref="BI1767">INDEX($K:$P,ROW(),MATCH(BI$3,$K$2:$P$2,0))</f>
        <v>100</v>
      </c>
      <c r="BJ1767" s="147" cm="1">
        <f t="array" ref="BJ1767">INDEX($K:$P,ROW(),MATCH(BJ$3,$K$2:$P$2,0))</f>
        <v>100</v>
      </c>
      <c r="BK1767" s="147" cm="1">
        <f t="array" ref="BK1767">INDEX($K:$P,ROW(),MATCH(BK$3,$K$2:$P$2,0))</f>
        <v>100</v>
      </c>
      <c r="BL1767" s="147" cm="1">
        <f t="array" ref="BL1767">INDEX($K:$P,ROW(),MATCH(BL$3,$K$2:$P$2,0))</f>
        <v>100</v>
      </c>
      <c r="BM1767" s="147" cm="1">
        <f t="array" ref="BM1767">INDEX($K:$P,ROW(),MATCH(BM$3,$K$2:$P$2,0))</f>
        <v>100</v>
      </c>
      <c r="BN1767" s="147" cm="1">
        <f t="array" ref="BN1767">INDEX($K:$P,ROW(),MATCH(BN$3,$K$2:$P$2,0))</f>
        <v>100</v>
      </c>
      <c r="BO1767" s="147" cm="1">
        <f t="array" ref="BO1767">INDEX($K:$P,ROW(),MATCH(BO$3,$K$2:$P$2,0))</f>
        <v>100</v>
      </c>
      <c r="BP1767" s="147" cm="1">
        <f t="array" ref="BP1767">INDEX($K:$P,ROW(),MATCH(BP$3,$K$2:$P$2,0))</f>
        <v>100</v>
      </c>
      <c r="BQ1767" s="147" cm="1">
        <f t="array" ref="BQ1767">INDEX($K:$P,ROW(),MATCH(BQ$3,$K$2:$P$2,0))</f>
        <v>100</v>
      </c>
      <c r="BR1767" s="147" cm="1">
        <f t="array" ref="BR1767">INDEX($K:$P,ROW(),MATCH(BR$3,$K$2:$P$2,0))</f>
        <v>100</v>
      </c>
      <c r="BS1767" s="147" cm="1">
        <f t="array" ref="BS1767">INDEX($K:$P,ROW(),MATCH(BS$3,$K$2:$P$2,0))</f>
        <v>100</v>
      </c>
      <c r="BT1767" s="147" cm="1">
        <f t="array" ref="BT1767">INDEX($K:$P,ROW(),MATCH(BT$3,$K$2:$P$2,0))</f>
        <v>100</v>
      </c>
      <c r="BU1767" s="147" cm="1">
        <f t="array" ref="BU1767">INDEX($K:$P,ROW(),MATCH(BU$3,$K$2:$P$2,0))</f>
        <v>100</v>
      </c>
      <c r="BV1767" s="147" cm="1">
        <f t="array" ref="BV1767">INDEX($K:$P,ROW(),MATCH(BV$3,$K$2:$P$2,0))</f>
        <v>100</v>
      </c>
      <c r="BW1767" s="147" cm="1">
        <f t="array" ref="BW1767">INDEX($K:$P,ROW(),MATCH(BW$3,$K$2:$P$2,0))</f>
        <v>100</v>
      </c>
      <c r="BX1767" s="147" cm="1">
        <f t="array" ref="BX1767">INDEX($K:$P,ROW(),MATCH(BX$3,$K$2:$P$2,0))</f>
        <v>100</v>
      </c>
      <c r="BY1767" s="147" cm="1">
        <f t="array" ref="BY1767">INDEX($K:$P,ROW(),MATCH(BY$3,$K$2:$P$2,0))</f>
        <v>100</v>
      </c>
      <c r="BZ1767" s="147" cm="1">
        <f t="array" ref="BZ1767">INDEX($K:$P,ROW(),MATCH(BZ$3,$K$2:$P$2,0))</f>
        <v>100</v>
      </c>
      <c r="CA1767" s="147" cm="1">
        <f t="array" ref="CA1767">INDEX($K:$P,ROW(),MATCH(CA$3,$K$2:$P$2,0))</f>
        <v>100</v>
      </c>
      <c r="CB1767" s="147" cm="1">
        <f t="array" ref="CB1767">INDEX($K:$P,ROW(),MATCH(CB$3,$K$2:$P$2,0))</f>
        <v>100</v>
      </c>
      <c r="CC1767" s="147" cm="1">
        <f t="array" ref="CC1767">INDEX($K:$P,ROW(),MATCH(CC$3,$K$2:$P$2,0))</f>
        <v>100</v>
      </c>
      <c r="CD1767" s="147" cm="1">
        <f t="array" ref="CD1767">INDEX($K:$P,ROW(),MATCH(CD$3,$K$2:$P$2,0))</f>
        <v>100</v>
      </c>
      <c r="CE1767" s="147" cm="1">
        <f t="array" ref="CE1767">INDEX($K:$P,ROW(),MATCH(CE$3,$K$2:$P$2,0))</f>
        <v>100</v>
      </c>
      <c r="CF1767" s="147" cm="1">
        <f t="array" ref="CF1767">INDEX($K:$P,ROW(),MATCH(CF$3,$K$2:$P$2,0))</f>
        <v>100</v>
      </c>
      <c r="CG1767" s="147" cm="1">
        <f t="array" ref="CG1767">INDEX($K:$P,ROW(),MATCH(CG$3,$K$2:$P$2,0))</f>
        <v>100</v>
      </c>
      <c r="CH1767" s="147" cm="1">
        <f t="array" ref="CH1767">INDEX($K:$P,ROW(),MATCH(CH$3,$K$2:$P$2,0))</f>
        <v>100</v>
      </c>
      <c r="CI1767" s="147" cm="1">
        <f t="array" ref="CI1767">INDEX($K:$P,ROW(),MATCH(CI$3,$K$2:$P$2,0))</f>
        <v>100</v>
      </c>
      <c r="CJ1767" s="147" cm="1">
        <f t="array" ref="CJ1767">INDEX($K:$P,ROW(),MATCH(CJ$3,$K$2:$P$2,0))</f>
        <v>100</v>
      </c>
      <c r="CK1767" s="147" cm="1">
        <f t="array" ref="CK1767">INDEX($K:$P,ROW(),MATCH(CK$3,$K$2:$P$2,0))</f>
        <v>100</v>
      </c>
      <c r="CL1767" s="147" cm="1">
        <f t="array" ref="CL1767">INDEX($K:$P,ROW(),MATCH(CL$3,$K$2:$P$2,0))</f>
        <v>100</v>
      </c>
      <c r="CN1767" s="147"/>
      <c r="CO1767" s="147" t="e" cm="1">
        <f t="array" ref="CO1767">INDEX($K:$P,ROW(),MATCH(CO$3,$K$2:$P$2,0))</f>
        <v>#N/A</v>
      </c>
      <c r="CP1767" s="147" t="e" cm="1">
        <f t="array" ref="CP1767">INDEX($K:$P,ROW(),MATCH(CP$3,$K$2:$P$2,0))</f>
        <v>#N/A</v>
      </c>
      <c r="CQ1767" s="147" t="e" cm="1">
        <f t="array" ref="CQ1767">INDEX($K:$P,ROW(),MATCH(CQ$3,$K$2:$P$2,0))</f>
        <v>#N/A</v>
      </c>
      <c r="CR1767" s="147" t="e" cm="1">
        <f t="array" ref="CR1767">INDEX($K:$P,ROW(),MATCH(CR$3,$K$2:$P$2,0))</f>
        <v>#N/A</v>
      </c>
      <c r="CS1767" s="147" t="e" cm="1">
        <f t="array" ref="CS1767">INDEX($K:$P,ROW(),MATCH(CS$3,$K$2:$P$2,0))</f>
        <v>#N/A</v>
      </c>
      <c r="CT1767" s="147" t="e" cm="1">
        <f t="array" ref="CT1767">INDEX($K:$P,ROW(),MATCH(CT$3,$K$2:$P$2,0))</f>
        <v>#N/A</v>
      </c>
      <c r="CU1767" s="147" t="e" cm="1">
        <f t="array" ref="CU1767">INDEX($K:$P,ROW(),MATCH(CU$3,$K$2:$P$2,0))</f>
        <v>#N/A</v>
      </c>
      <c r="CV1767" s="147" t="e" cm="1">
        <f t="array" ref="CV1767">INDEX($K:$P,ROW(),MATCH(CV$3,$K$2:$P$2,0))</f>
        <v>#N/A</v>
      </c>
      <c r="CW1767" s="147" t="e" cm="1">
        <f t="array" ref="CW1767">INDEX($K:$P,ROW(),MATCH(CW$3,$K$2:$P$2,0))</f>
        <v>#N/A</v>
      </c>
      <c r="CX1767" s="147" t="e" cm="1">
        <f t="array" ref="CX1767">INDEX($K:$P,ROW(),MATCH(CX$3,$K$2:$P$2,0))</f>
        <v>#N/A</v>
      </c>
      <c r="CY1767" s="147" t="e" cm="1">
        <f t="array" ref="CY1767">INDEX($K:$P,ROW(),MATCH(CY$3,$K$2:$P$2,0))</f>
        <v>#N/A</v>
      </c>
      <c r="CZ1767" s="147" t="e" cm="1">
        <f t="array" ref="CZ1767">INDEX($K:$P,ROW(),MATCH(CZ$3,$K$2:$P$2,0))</f>
        <v>#N/A</v>
      </c>
      <c r="DA1767" s="147" t="e" cm="1">
        <f t="array" ref="DA1767">INDEX($K:$P,ROW(),MATCH(DA$3,$K$2:$P$2,0))</f>
        <v>#N/A</v>
      </c>
      <c r="DB1767" s="147" t="e" cm="1">
        <f t="array" ref="DB1767">INDEX($K:$P,ROW(),MATCH(DB$3,$K$2:$P$2,0))</f>
        <v>#N/A</v>
      </c>
      <c r="DC1767" s="147" t="e" cm="1">
        <f t="array" ref="DC1767">INDEX($K:$P,ROW(),MATCH(DC$3,$K$2:$P$2,0))</f>
        <v>#N/A</v>
      </c>
      <c r="DD1767" s="147" t="e" cm="1">
        <f t="array" ref="DD1767">INDEX($K:$P,ROW(),MATCH(DD$3,$K$2:$P$2,0))</f>
        <v>#N/A</v>
      </c>
      <c r="DE1767" s="147" t="e" cm="1">
        <f t="array" ref="DE1767">INDEX($K:$P,ROW(),MATCH(DE$3,$K$2:$P$2,0))</f>
        <v>#N/A</v>
      </c>
      <c r="DF1767" s="147" t="e" cm="1">
        <f t="array" ref="DF1767">INDEX($K:$P,ROW(),MATCH(DF$3,$K$2:$P$2,0))</f>
        <v>#N/A</v>
      </c>
      <c r="DG1767" s="147" t="e" cm="1">
        <f t="array" ref="DG1767">INDEX($K:$P,ROW(),MATCH(DG$3,$K$2:$P$2,0))</f>
        <v>#N/A</v>
      </c>
      <c r="DH1767" s="147" t="e" cm="1">
        <f t="array" ref="DH1767">INDEX($K:$P,ROW(),MATCH(DH$3,$K$2:$P$2,0))</f>
        <v>#N/A</v>
      </c>
      <c r="DI1767" s="147" t="e" cm="1">
        <f t="array" ref="DI1767">INDEX($K:$P,ROW(),MATCH(DI$3,$K$2:$P$2,0))</f>
        <v>#N/A</v>
      </c>
      <c r="DJ1767" s="147" t="e" cm="1">
        <f t="array" ref="DJ1767">INDEX($K:$P,ROW(),MATCH(DJ$3,$K$2:$P$2,0))</f>
        <v>#N/A</v>
      </c>
      <c r="DK1767" s="147" t="e" cm="1">
        <f t="array" ref="DK1767">INDEX($K:$P,ROW(),MATCH(DK$3,$K$2:$P$2,0))</f>
        <v>#N/A</v>
      </c>
      <c r="DL1767" s="147" t="e" cm="1">
        <f t="array" ref="DL1767">INDEX($K:$P,ROW(),MATCH(DL$3,$K$2:$P$2,0))</f>
        <v>#N/A</v>
      </c>
    </row>
    <row r="1768" spans="1:116" x14ac:dyDescent="0.4">
      <c r="A1768" s="12"/>
      <c r="B1768" s="319"/>
      <c r="C1768" s="319"/>
      <c r="D1768" s="317" t="s">
        <v>518</v>
      </c>
      <c r="E1768" s="317" t="str">
        <f t="shared" si="2447"/>
        <v>1768 SPLIT-SV-VR</v>
      </c>
      <c r="G1768" s="95"/>
      <c r="H1768" s="12"/>
      <c r="I1768" s="60"/>
      <c r="J1768" s="60"/>
      <c r="K1768" s="12"/>
      <c r="L1768" s="12"/>
      <c r="M1768" s="12"/>
      <c r="N1768" s="12"/>
      <c r="O1768" s="12"/>
      <c r="P1768" s="12"/>
      <c r="R1768" s="13"/>
      <c r="S1768" s="76"/>
      <c r="T1768" s="76"/>
      <c r="U1768" s="76"/>
      <c r="V1768" s="76"/>
      <c r="W1768" s="76"/>
      <c r="X1768" s="76"/>
      <c r="Y1768" s="76"/>
      <c r="Z1768" s="76"/>
      <c r="AA1768" s="76"/>
      <c r="AB1768" s="76"/>
      <c r="AC1768" s="76"/>
      <c r="AD1768" s="76"/>
      <c r="AE1768" s="76"/>
      <c r="AF1768" s="76"/>
      <c r="AG1768" s="76"/>
      <c r="AH1768" s="76"/>
      <c r="AI1768" s="76"/>
      <c r="AJ1768" s="76"/>
      <c r="AK1768" s="76"/>
      <c r="AL1768" s="76"/>
      <c r="AM1768" s="76"/>
      <c r="AN1768" s="76"/>
      <c r="AO1768" s="76"/>
      <c r="AP1768" s="76"/>
      <c r="AQ1768" s="76"/>
      <c r="AR1768" s="76"/>
      <c r="AS1768" s="76"/>
      <c r="AT1768" s="76"/>
      <c r="AU1768" s="76"/>
      <c r="AV1768" s="76"/>
      <c r="AW1768" s="76"/>
      <c r="AX1768" s="76"/>
      <c r="AY1768" s="76"/>
      <c r="AZ1768" s="76"/>
      <c r="BA1768" s="76"/>
      <c r="BB1768" s="76"/>
      <c r="BC1768" s="76"/>
      <c r="BD1768" s="76"/>
      <c r="BE1768" s="76"/>
      <c r="BF1768" s="76"/>
      <c r="BG1768" s="76"/>
      <c r="BH1768" s="76"/>
      <c r="BI1768" s="76"/>
      <c r="BJ1768" s="76"/>
      <c r="BK1768" s="76"/>
      <c r="BL1768" s="76"/>
      <c r="BM1768" s="76"/>
      <c r="BN1768" s="76"/>
      <c r="BO1768" s="76"/>
      <c r="BP1768" s="76"/>
      <c r="BQ1768" s="76"/>
      <c r="BR1768" s="76"/>
      <c r="BS1768" s="76"/>
      <c r="BT1768" s="76"/>
      <c r="BU1768" s="76"/>
      <c r="BV1768" s="76"/>
      <c r="BW1768" s="76"/>
      <c r="BX1768" s="76"/>
      <c r="BY1768" s="76"/>
      <c r="BZ1768" s="76"/>
      <c r="CA1768" s="76"/>
      <c r="CB1768" s="76"/>
      <c r="CC1768" s="76"/>
      <c r="CD1768" s="76"/>
      <c r="CE1768" s="76"/>
      <c r="CF1768" s="76"/>
      <c r="CG1768" s="76"/>
      <c r="CH1768" s="76"/>
      <c r="CI1768" s="76"/>
      <c r="CJ1768" s="76"/>
      <c r="CK1768" s="76"/>
      <c r="CL1768" s="76"/>
      <c r="CN1768" s="76"/>
      <c r="CO1768" s="76"/>
      <c r="CP1768" s="76"/>
      <c r="CQ1768" s="76"/>
      <c r="CR1768" s="76"/>
      <c r="CS1768" s="76"/>
      <c r="CT1768" s="76"/>
      <c r="CU1768" s="76"/>
      <c r="CV1768" s="76"/>
      <c r="CW1768" s="76"/>
      <c r="CX1768" s="76"/>
      <c r="CY1768" s="76"/>
      <c r="CZ1768" s="76"/>
      <c r="DA1768" s="76"/>
      <c r="DB1768" s="76"/>
      <c r="DC1768" s="76"/>
      <c r="DD1768" s="76"/>
      <c r="DE1768" s="76"/>
      <c r="DF1768" s="76"/>
      <c r="DG1768" s="76"/>
      <c r="DH1768" s="76"/>
      <c r="DI1768" s="76"/>
      <c r="DJ1768" s="76"/>
      <c r="DK1768" s="76"/>
      <c r="DL1768" s="76"/>
    </row>
    <row r="1769" spans="1:116" x14ac:dyDescent="0.4">
      <c r="A1769" s="12"/>
      <c r="B1769" s="319"/>
      <c r="C1769" s="319"/>
      <c r="D1769" s="317" t="s">
        <v>518</v>
      </c>
      <c r="E1769" s="317" t="str">
        <f t="shared" si="2447"/>
        <v>1769 SPLIT-SV-VR</v>
      </c>
      <c r="G1769" s="95" t="s">
        <v>522</v>
      </c>
      <c r="H1769" s="12"/>
      <c r="I1769" s="60"/>
      <c r="J1769" s="60"/>
      <c r="K1769" s="12"/>
      <c r="L1769" s="12"/>
      <c r="M1769" s="12"/>
      <c r="N1769" s="12"/>
      <c r="O1769" s="12"/>
      <c r="P1769" s="12"/>
      <c r="R1769" s="13"/>
      <c r="S1769" s="76"/>
      <c r="T1769" s="76"/>
      <c r="U1769" s="76"/>
      <c r="V1769" s="76"/>
      <c r="W1769" s="76"/>
      <c r="X1769" s="76"/>
      <c r="Y1769" s="76"/>
      <c r="Z1769" s="76"/>
      <c r="AA1769" s="76"/>
      <c r="AB1769" s="76"/>
      <c r="AC1769" s="76"/>
      <c r="AD1769" s="76"/>
      <c r="AE1769" s="76"/>
      <c r="AF1769" s="76"/>
      <c r="AG1769" s="76"/>
      <c r="AH1769" s="76"/>
      <c r="AI1769" s="76"/>
      <c r="AJ1769" s="76"/>
      <c r="AK1769" s="76"/>
      <c r="AL1769" s="76"/>
      <c r="AM1769" s="76"/>
      <c r="AN1769" s="76"/>
      <c r="AO1769" s="76"/>
      <c r="AP1769" s="76"/>
      <c r="AQ1769" s="76"/>
      <c r="AR1769" s="76"/>
      <c r="AS1769" s="76"/>
      <c r="AT1769" s="76"/>
      <c r="AU1769" s="76"/>
      <c r="AV1769" s="76"/>
      <c r="AW1769" s="76"/>
      <c r="AX1769" s="76"/>
      <c r="AY1769" s="76"/>
      <c r="AZ1769" s="76"/>
      <c r="BA1769" s="76"/>
      <c r="BB1769" s="76"/>
      <c r="BC1769" s="76"/>
      <c r="BD1769" s="76"/>
      <c r="BE1769" s="76"/>
      <c r="BF1769" s="76"/>
      <c r="BG1769" s="76"/>
      <c r="BH1769" s="76"/>
      <c r="BI1769" s="76"/>
      <c r="BJ1769" s="76"/>
      <c r="BK1769" s="76"/>
      <c r="BL1769" s="76"/>
      <c r="BM1769" s="76"/>
      <c r="BN1769" s="76"/>
      <c r="BO1769" s="76"/>
      <c r="BP1769" s="76"/>
      <c r="BQ1769" s="76"/>
      <c r="BR1769" s="76"/>
      <c r="BS1769" s="76"/>
      <c r="BT1769" s="76"/>
      <c r="BU1769" s="76"/>
      <c r="BV1769" s="76"/>
      <c r="BW1769" s="76"/>
      <c r="BX1769" s="76"/>
      <c r="BY1769" s="76"/>
      <c r="BZ1769" s="76"/>
      <c r="CA1769" s="76"/>
      <c r="CB1769" s="76"/>
      <c r="CC1769" s="76"/>
      <c r="CD1769" s="76"/>
      <c r="CE1769" s="76"/>
      <c r="CF1769" s="76"/>
      <c r="CG1769" s="76"/>
      <c r="CH1769" s="76"/>
      <c r="CI1769" s="76"/>
      <c r="CJ1769" s="76"/>
      <c r="CK1769" s="76"/>
      <c r="CL1769" s="76"/>
      <c r="CN1769" s="76"/>
      <c r="CO1769" s="76"/>
      <c r="CP1769" s="76"/>
      <c r="CQ1769" s="76"/>
      <c r="CR1769" s="76"/>
      <c r="CS1769" s="76"/>
      <c r="CT1769" s="76"/>
      <c r="CU1769" s="76"/>
      <c r="CV1769" s="76"/>
      <c r="CW1769" s="76"/>
      <c r="CX1769" s="76"/>
      <c r="CY1769" s="76"/>
      <c r="CZ1769" s="76"/>
      <c r="DA1769" s="76"/>
      <c r="DB1769" s="76"/>
      <c r="DC1769" s="76"/>
      <c r="DD1769" s="76"/>
      <c r="DE1769" s="76"/>
      <c r="DF1769" s="76"/>
      <c r="DG1769" s="76"/>
      <c r="DH1769" s="76"/>
      <c r="DI1769" s="76"/>
      <c r="DJ1769" s="76"/>
      <c r="DK1769" s="76"/>
      <c r="DL1769" s="76"/>
    </row>
    <row r="1770" spans="1:116" x14ac:dyDescent="0.4">
      <c r="A1770" s="12"/>
      <c r="B1770" s="319"/>
      <c r="C1770" s="319"/>
      <c r="D1770" s="317" t="s">
        <v>518</v>
      </c>
      <c r="E1770" s="317" t="str">
        <f t="shared" si="2447"/>
        <v>1770 SPLIT-SV-VR</v>
      </c>
      <c r="G1770" s="158" t="str">
        <f>G1766</f>
        <v>Product A</v>
      </c>
      <c r="H1770" s="12"/>
      <c r="I1770" s="60"/>
      <c r="J1770" s="60"/>
      <c r="K1770" s="53">
        <f t="shared" ref="K1770:P1772" ca="1" si="2448">SUMIF($3:$3,K$2,1770:1770)</f>
        <v>-1500000</v>
      </c>
      <c r="L1770" s="53">
        <f t="shared" ca="1" si="2448"/>
        <v>-1500000</v>
      </c>
      <c r="M1770" s="53">
        <f t="shared" ca="1" si="2448"/>
        <v>-1500000</v>
      </c>
      <c r="N1770" s="53">
        <f t="shared" ca="1" si="2448"/>
        <v>-1500000</v>
      </c>
      <c r="O1770" s="53">
        <f t="shared" ca="1" si="2448"/>
        <v>-1500000</v>
      </c>
      <c r="P1770" s="53">
        <f t="shared" ca="1" si="2448"/>
        <v>-1500000</v>
      </c>
      <c r="R1770" s="13"/>
      <c r="S1770" s="80">
        <f ca="1">-S1753*S1766</f>
        <v>-125000</v>
      </c>
      <c r="T1770" s="80">
        <f t="shared" ref="T1770:CE1770" ca="1" si="2449">-T1753*T1766</f>
        <v>-125000</v>
      </c>
      <c r="U1770" s="80">
        <f t="shared" ca="1" si="2449"/>
        <v>-125000</v>
      </c>
      <c r="V1770" s="80">
        <f t="shared" ca="1" si="2449"/>
        <v>-125000</v>
      </c>
      <c r="W1770" s="80">
        <f t="shared" ca="1" si="2449"/>
        <v>-125000</v>
      </c>
      <c r="X1770" s="80">
        <f t="shared" ca="1" si="2449"/>
        <v>-125000</v>
      </c>
      <c r="Y1770" s="80">
        <f t="shared" ca="1" si="2449"/>
        <v>-125000</v>
      </c>
      <c r="Z1770" s="80">
        <f t="shared" ca="1" si="2449"/>
        <v>-125000</v>
      </c>
      <c r="AA1770" s="80">
        <f t="shared" ca="1" si="2449"/>
        <v>-125000</v>
      </c>
      <c r="AB1770" s="80">
        <f t="shared" ca="1" si="2449"/>
        <v>-125000</v>
      </c>
      <c r="AC1770" s="80">
        <f t="shared" ca="1" si="2449"/>
        <v>-125000</v>
      </c>
      <c r="AD1770" s="80">
        <f t="shared" ca="1" si="2449"/>
        <v>-125000</v>
      </c>
      <c r="AE1770" s="80">
        <f t="shared" ca="1" si="2449"/>
        <v>-125000</v>
      </c>
      <c r="AF1770" s="80">
        <f t="shared" ca="1" si="2449"/>
        <v>-125000</v>
      </c>
      <c r="AG1770" s="80">
        <f t="shared" ca="1" si="2449"/>
        <v>-125000</v>
      </c>
      <c r="AH1770" s="80">
        <f t="shared" ca="1" si="2449"/>
        <v>-125000</v>
      </c>
      <c r="AI1770" s="80">
        <f t="shared" ca="1" si="2449"/>
        <v>-125000</v>
      </c>
      <c r="AJ1770" s="80">
        <f t="shared" ca="1" si="2449"/>
        <v>-125000</v>
      </c>
      <c r="AK1770" s="80">
        <f t="shared" ca="1" si="2449"/>
        <v>-125000</v>
      </c>
      <c r="AL1770" s="80">
        <f t="shared" ca="1" si="2449"/>
        <v>-125000</v>
      </c>
      <c r="AM1770" s="80">
        <f t="shared" ca="1" si="2449"/>
        <v>-125000</v>
      </c>
      <c r="AN1770" s="80">
        <f t="shared" ca="1" si="2449"/>
        <v>-125000</v>
      </c>
      <c r="AO1770" s="80">
        <f t="shared" ca="1" si="2449"/>
        <v>-125000</v>
      </c>
      <c r="AP1770" s="80">
        <f t="shared" ca="1" si="2449"/>
        <v>-125000</v>
      </c>
      <c r="AQ1770" s="80">
        <f t="shared" ca="1" si="2449"/>
        <v>-125000</v>
      </c>
      <c r="AR1770" s="80">
        <f t="shared" ca="1" si="2449"/>
        <v>-125000</v>
      </c>
      <c r="AS1770" s="80">
        <f t="shared" ca="1" si="2449"/>
        <v>-125000</v>
      </c>
      <c r="AT1770" s="80">
        <f t="shared" ca="1" si="2449"/>
        <v>-125000</v>
      </c>
      <c r="AU1770" s="80">
        <f t="shared" ca="1" si="2449"/>
        <v>-125000</v>
      </c>
      <c r="AV1770" s="80">
        <f t="shared" ca="1" si="2449"/>
        <v>-125000</v>
      </c>
      <c r="AW1770" s="80">
        <f t="shared" ca="1" si="2449"/>
        <v>-125000</v>
      </c>
      <c r="AX1770" s="80">
        <f t="shared" ca="1" si="2449"/>
        <v>-125000</v>
      </c>
      <c r="AY1770" s="80">
        <f t="shared" ca="1" si="2449"/>
        <v>-125000</v>
      </c>
      <c r="AZ1770" s="80">
        <f t="shared" ca="1" si="2449"/>
        <v>-125000</v>
      </c>
      <c r="BA1770" s="80">
        <f t="shared" ca="1" si="2449"/>
        <v>-125000</v>
      </c>
      <c r="BB1770" s="80">
        <f t="shared" ca="1" si="2449"/>
        <v>-125000</v>
      </c>
      <c r="BC1770" s="80">
        <f t="shared" ca="1" si="2449"/>
        <v>-125000</v>
      </c>
      <c r="BD1770" s="80">
        <f t="shared" ca="1" si="2449"/>
        <v>-125000</v>
      </c>
      <c r="BE1770" s="80">
        <f t="shared" ca="1" si="2449"/>
        <v>-125000</v>
      </c>
      <c r="BF1770" s="80">
        <f t="shared" ca="1" si="2449"/>
        <v>-125000</v>
      </c>
      <c r="BG1770" s="80">
        <f t="shared" ca="1" si="2449"/>
        <v>-125000</v>
      </c>
      <c r="BH1770" s="80">
        <f t="shared" ca="1" si="2449"/>
        <v>-125000</v>
      </c>
      <c r="BI1770" s="80">
        <f t="shared" ca="1" si="2449"/>
        <v>-125000</v>
      </c>
      <c r="BJ1770" s="80">
        <f t="shared" ca="1" si="2449"/>
        <v>-125000</v>
      </c>
      <c r="BK1770" s="80">
        <f t="shared" ca="1" si="2449"/>
        <v>-125000</v>
      </c>
      <c r="BL1770" s="80">
        <f t="shared" ca="1" si="2449"/>
        <v>-125000</v>
      </c>
      <c r="BM1770" s="80">
        <f t="shared" ca="1" si="2449"/>
        <v>-125000</v>
      </c>
      <c r="BN1770" s="80">
        <f t="shared" ca="1" si="2449"/>
        <v>-125000</v>
      </c>
      <c r="BO1770" s="80">
        <f t="shared" ca="1" si="2449"/>
        <v>-125000</v>
      </c>
      <c r="BP1770" s="80">
        <f t="shared" ca="1" si="2449"/>
        <v>-125000</v>
      </c>
      <c r="BQ1770" s="80">
        <f t="shared" ca="1" si="2449"/>
        <v>-125000</v>
      </c>
      <c r="BR1770" s="80">
        <f t="shared" ca="1" si="2449"/>
        <v>-125000</v>
      </c>
      <c r="BS1770" s="80">
        <f t="shared" ca="1" si="2449"/>
        <v>-125000</v>
      </c>
      <c r="BT1770" s="80">
        <f t="shared" ca="1" si="2449"/>
        <v>-125000</v>
      </c>
      <c r="BU1770" s="80">
        <f t="shared" ca="1" si="2449"/>
        <v>-125000</v>
      </c>
      <c r="BV1770" s="80">
        <f t="shared" ca="1" si="2449"/>
        <v>-125000</v>
      </c>
      <c r="BW1770" s="80">
        <f t="shared" ca="1" si="2449"/>
        <v>-125000</v>
      </c>
      <c r="BX1770" s="80">
        <f t="shared" ca="1" si="2449"/>
        <v>-125000</v>
      </c>
      <c r="BY1770" s="80">
        <f t="shared" ca="1" si="2449"/>
        <v>-125000</v>
      </c>
      <c r="BZ1770" s="80">
        <f t="shared" ca="1" si="2449"/>
        <v>-125000</v>
      </c>
      <c r="CA1770" s="80">
        <f t="shared" ca="1" si="2449"/>
        <v>-125000</v>
      </c>
      <c r="CB1770" s="80">
        <f t="shared" ca="1" si="2449"/>
        <v>-125000</v>
      </c>
      <c r="CC1770" s="80">
        <f t="shared" ca="1" si="2449"/>
        <v>-125000</v>
      </c>
      <c r="CD1770" s="80">
        <f t="shared" ca="1" si="2449"/>
        <v>-125000</v>
      </c>
      <c r="CE1770" s="80">
        <f t="shared" ca="1" si="2449"/>
        <v>-125000</v>
      </c>
      <c r="CF1770" s="80">
        <f t="shared" ref="CF1770:CL1770" ca="1" si="2450">-CF1753*CF1766</f>
        <v>-125000</v>
      </c>
      <c r="CG1770" s="80">
        <f t="shared" ca="1" si="2450"/>
        <v>-125000</v>
      </c>
      <c r="CH1770" s="80">
        <f t="shared" ca="1" si="2450"/>
        <v>-125000</v>
      </c>
      <c r="CI1770" s="80">
        <f t="shared" ca="1" si="2450"/>
        <v>-125000</v>
      </c>
      <c r="CJ1770" s="80">
        <f t="shared" ca="1" si="2450"/>
        <v>-125000</v>
      </c>
      <c r="CK1770" s="80">
        <f t="shared" ca="1" si="2450"/>
        <v>-125000</v>
      </c>
      <c r="CL1770" s="80">
        <f t="shared" ca="1" si="2450"/>
        <v>-125000</v>
      </c>
      <c r="CN1770" s="80"/>
      <c r="CO1770" s="80" t="e">
        <f t="shared" ref="CO1770:DL1770" ca="1" si="2451">-CO1753*CO1766</f>
        <v>#N/A</v>
      </c>
      <c r="CP1770" s="80" t="e">
        <f t="shared" ca="1" si="2451"/>
        <v>#N/A</v>
      </c>
      <c r="CQ1770" s="80" t="e">
        <f t="shared" ca="1" si="2451"/>
        <v>#N/A</v>
      </c>
      <c r="CR1770" s="80" t="e">
        <f t="shared" ca="1" si="2451"/>
        <v>#N/A</v>
      </c>
      <c r="CS1770" s="80" t="e">
        <f t="shared" ca="1" si="2451"/>
        <v>#N/A</v>
      </c>
      <c r="CT1770" s="80" t="e">
        <f t="shared" ca="1" si="2451"/>
        <v>#N/A</v>
      </c>
      <c r="CU1770" s="80" t="e">
        <f t="shared" ca="1" si="2451"/>
        <v>#N/A</v>
      </c>
      <c r="CV1770" s="80" t="e">
        <f t="shared" ca="1" si="2451"/>
        <v>#N/A</v>
      </c>
      <c r="CW1770" s="80" t="e">
        <f t="shared" ca="1" si="2451"/>
        <v>#N/A</v>
      </c>
      <c r="CX1770" s="80" t="e">
        <f t="shared" ca="1" si="2451"/>
        <v>#N/A</v>
      </c>
      <c r="CY1770" s="80" t="e">
        <f t="shared" ca="1" si="2451"/>
        <v>#N/A</v>
      </c>
      <c r="CZ1770" s="80" t="e">
        <f t="shared" ca="1" si="2451"/>
        <v>#N/A</v>
      </c>
      <c r="DA1770" s="80" t="e">
        <f t="shared" ca="1" si="2451"/>
        <v>#N/A</v>
      </c>
      <c r="DB1770" s="80" t="e">
        <f t="shared" ca="1" si="2451"/>
        <v>#N/A</v>
      </c>
      <c r="DC1770" s="80" t="e">
        <f t="shared" ca="1" si="2451"/>
        <v>#N/A</v>
      </c>
      <c r="DD1770" s="80" t="e">
        <f t="shared" ca="1" si="2451"/>
        <v>#N/A</v>
      </c>
      <c r="DE1770" s="80" t="e">
        <f t="shared" ca="1" si="2451"/>
        <v>#N/A</v>
      </c>
      <c r="DF1770" s="80" t="e">
        <f t="shared" ca="1" si="2451"/>
        <v>#N/A</v>
      </c>
      <c r="DG1770" s="80" t="e">
        <f t="shared" ca="1" si="2451"/>
        <v>#N/A</v>
      </c>
      <c r="DH1770" s="80" t="e">
        <f t="shared" ca="1" si="2451"/>
        <v>#N/A</v>
      </c>
      <c r="DI1770" s="80" t="e">
        <f t="shared" ca="1" si="2451"/>
        <v>#N/A</v>
      </c>
      <c r="DJ1770" s="80" t="e">
        <f t="shared" ca="1" si="2451"/>
        <v>#N/A</v>
      </c>
      <c r="DK1770" s="80" t="e">
        <f t="shared" ca="1" si="2451"/>
        <v>#N/A</v>
      </c>
      <c r="DL1770" s="80" t="e">
        <f t="shared" ca="1" si="2451"/>
        <v>#N/A</v>
      </c>
    </row>
    <row r="1771" spans="1:116" x14ac:dyDescent="0.4">
      <c r="A1771" s="12"/>
      <c r="B1771" s="319"/>
      <c r="C1771" s="319"/>
      <c r="D1771" s="317" t="s">
        <v>518</v>
      </c>
      <c r="E1771" s="317" t="str">
        <f t="shared" si="2447"/>
        <v>1771 SPLIT-SV-VR</v>
      </c>
      <c r="G1771" s="158" t="str">
        <f>G1767</f>
        <v>Product B</v>
      </c>
      <c r="H1771" s="12"/>
      <c r="I1771" s="60"/>
      <c r="J1771" s="60"/>
      <c r="K1771" s="238">
        <f t="shared" ca="1" si="2448"/>
        <v>-3000000</v>
      </c>
      <c r="L1771" s="238">
        <f t="shared" ca="1" si="2448"/>
        <v>-3000000</v>
      </c>
      <c r="M1771" s="238">
        <f t="shared" ca="1" si="2448"/>
        <v>-3000000</v>
      </c>
      <c r="N1771" s="238">
        <f t="shared" ca="1" si="2448"/>
        <v>-3000000</v>
      </c>
      <c r="O1771" s="238">
        <f t="shared" ca="1" si="2448"/>
        <v>-3000000</v>
      </c>
      <c r="P1771" s="238">
        <f t="shared" ca="1" si="2448"/>
        <v>-3000000</v>
      </c>
      <c r="R1771" s="13"/>
      <c r="S1771" s="243">
        <f ca="1">-S1754*S1767</f>
        <v>-250000</v>
      </c>
      <c r="T1771" s="243">
        <f t="shared" ref="T1771:CE1771" ca="1" si="2452">-T1754*T1767</f>
        <v>-250000</v>
      </c>
      <c r="U1771" s="243">
        <f t="shared" ca="1" si="2452"/>
        <v>-250000</v>
      </c>
      <c r="V1771" s="243">
        <f t="shared" ca="1" si="2452"/>
        <v>-250000</v>
      </c>
      <c r="W1771" s="243">
        <f t="shared" ca="1" si="2452"/>
        <v>-250000</v>
      </c>
      <c r="X1771" s="243">
        <f t="shared" ca="1" si="2452"/>
        <v>-250000</v>
      </c>
      <c r="Y1771" s="243">
        <f t="shared" ca="1" si="2452"/>
        <v>-250000</v>
      </c>
      <c r="Z1771" s="243">
        <f t="shared" ca="1" si="2452"/>
        <v>-250000</v>
      </c>
      <c r="AA1771" s="243">
        <f t="shared" ca="1" si="2452"/>
        <v>-250000</v>
      </c>
      <c r="AB1771" s="243">
        <f t="shared" ca="1" si="2452"/>
        <v>-250000</v>
      </c>
      <c r="AC1771" s="243">
        <f t="shared" ca="1" si="2452"/>
        <v>-250000</v>
      </c>
      <c r="AD1771" s="243">
        <f t="shared" ca="1" si="2452"/>
        <v>-250000</v>
      </c>
      <c r="AE1771" s="243">
        <f t="shared" ca="1" si="2452"/>
        <v>-250000</v>
      </c>
      <c r="AF1771" s="243">
        <f t="shared" ca="1" si="2452"/>
        <v>-250000</v>
      </c>
      <c r="AG1771" s="243">
        <f t="shared" ca="1" si="2452"/>
        <v>-250000</v>
      </c>
      <c r="AH1771" s="243">
        <f t="shared" ca="1" si="2452"/>
        <v>-250000</v>
      </c>
      <c r="AI1771" s="243">
        <f t="shared" ca="1" si="2452"/>
        <v>-250000</v>
      </c>
      <c r="AJ1771" s="243">
        <f t="shared" ca="1" si="2452"/>
        <v>-250000</v>
      </c>
      <c r="AK1771" s="243">
        <f t="shared" ca="1" si="2452"/>
        <v>-250000</v>
      </c>
      <c r="AL1771" s="243">
        <f t="shared" ca="1" si="2452"/>
        <v>-250000</v>
      </c>
      <c r="AM1771" s="243">
        <f t="shared" ca="1" si="2452"/>
        <v>-250000</v>
      </c>
      <c r="AN1771" s="243">
        <f t="shared" ca="1" si="2452"/>
        <v>-250000</v>
      </c>
      <c r="AO1771" s="243">
        <f t="shared" ca="1" si="2452"/>
        <v>-250000</v>
      </c>
      <c r="AP1771" s="243">
        <f t="shared" ca="1" si="2452"/>
        <v>-250000</v>
      </c>
      <c r="AQ1771" s="243">
        <f t="shared" ca="1" si="2452"/>
        <v>-250000</v>
      </c>
      <c r="AR1771" s="243">
        <f t="shared" ca="1" si="2452"/>
        <v>-250000</v>
      </c>
      <c r="AS1771" s="243">
        <f t="shared" ca="1" si="2452"/>
        <v>-250000</v>
      </c>
      <c r="AT1771" s="243">
        <f t="shared" ca="1" si="2452"/>
        <v>-250000</v>
      </c>
      <c r="AU1771" s="243">
        <f t="shared" ca="1" si="2452"/>
        <v>-250000</v>
      </c>
      <c r="AV1771" s="243">
        <f t="shared" ca="1" si="2452"/>
        <v>-250000</v>
      </c>
      <c r="AW1771" s="243">
        <f t="shared" ca="1" si="2452"/>
        <v>-250000</v>
      </c>
      <c r="AX1771" s="243">
        <f t="shared" ca="1" si="2452"/>
        <v>-250000</v>
      </c>
      <c r="AY1771" s="243">
        <f t="shared" ca="1" si="2452"/>
        <v>-250000</v>
      </c>
      <c r="AZ1771" s="243">
        <f t="shared" ca="1" si="2452"/>
        <v>-250000</v>
      </c>
      <c r="BA1771" s="243">
        <f t="shared" ca="1" si="2452"/>
        <v>-250000</v>
      </c>
      <c r="BB1771" s="243">
        <f t="shared" ca="1" si="2452"/>
        <v>-250000</v>
      </c>
      <c r="BC1771" s="243">
        <f t="shared" ca="1" si="2452"/>
        <v>-250000</v>
      </c>
      <c r="BD1771" s="243">
        <f t="shared" ca="1" si="2452"/>
        <v>-250000</v>
      </c>
      <c r="BE1771" s="243">
        <f t="shared" ca="1" si="2452"/>
        <v>-250000</v>
      </c>
      <c r="BF1771" s="243">
        <f t="shared" ca="1" si="2452"/>
        <v>-250000</v>
      </c>
      <c r="BG1771" s="243">
        <f t="shared" ca="1" si="2452"/>
        <v>-250000</v>
      </c>
      <c r="BH1771" s="243">
        <f t="shared" ca="1" si="2452"/>
        <v>-250000</v>
      </c>
      <c r="BI1771" s="243">
        <f t="shared" ca="1" si="2452"/>
        <v>-250000</v>
      </c>
      <c r="BJ1771" s="243">
        <f t="shared" ca="1" si="2452"/>
        <v>-250000</v>
      </c>
      <c r="BK1771" s="243">
        <f t="shared" ca="1" si="2452"/>
        <v>-250000</v>
      </c>
      <c r="BL1771" s="243">
        <f t="shared" ca="1" si="2452"/>
        <v>-250000</v>
      </c>
      <c r="BM1771" s="243">
        <f t="shared" ca="1" si="2452"/>
        <v>-250000</v>
      </c>
      <c r="BN1771" s="243">
        <f t="shared" ca="1" si="2452"/>
        <v>-250000</v>
      </c>
      <c r="BO1771" s="243">
        <f t="shared" ca="1" si="2452"/>
        <v>-250000</v>
      </c>
      <c r="BP1771" s="243">
        <f t="shared" ca="1" si="2452"/>
        <v>-250000</v>
      </c>
      <c r="BQ1771" s="243">
        <f t="shared" ca="1" si="2452"/>
        <v>-250000</v>
      </c>
      <c r="BR1771" s="243">
        <f t="shared" ca="1" si="2452"/>
        <v>-250000</v>
      </c>
      <c r="BS1771" s="243">
        <f t="shared" ca="1" si="2452"/>
        <v>-250000</v>
      </c>
      <c r="BT1771" s="243">
        <f t="shared" ca="1" si="2452"/>
        <v>-250000</v>
      </c>
      <c r="BU1771" s="243">
        <f t="shared" ca="1" si="2452"/>
        <v>-250000</v>
      </c>
      <c r="BV1771" s="243">
        <f t="shared" ca="1" si="2452"/>
        <v>-250000</v>
      </c>
      <c r="BW1771" s="243">
        <f t="shared" ca="1" si="2452"/>
        <v>-250000</v>
      </c>
      <c r="BX1771" s="243">
        <f t="shared" ca="1" si="2452"/>
        <v>-250000</v>
      </c>
      <c r="BY1771" s="243">
        <f t="shared" ca="1" si="2452"/>
        <v>-250000</v>
      </c>
      <c r="BZ1771" s="243">
        <f t="shared" ca="1" si="2452"/>
        <v>-250000</v>
      </c>
      <c r="CA1771" s="243">
        <f t="shared" ca="1" si="2452"/>
        <v>-250000</v>
      </c>
      <c r="CB1771" s="243">
        <f t="shared" ca="1" si="2452"/>
        <v>-250000</v>
      </c>
      <c r="CC1771" s="243">
        <f t="shared" ca="1" si="2452"/>
        <v>-250000</v>
      </c>
      <c r="CD1771" s="243">
        <f t="shared" ca="1" si="2452"/>
        <v>-250000</v>
      </c>
      <c r="CE1771" s="243">
        <f t="shared" ca="1" si="2452"/>
        <v>-250000</v>
      </c>
      <c r="CF1771" s="243">
        <f t="shared" ref="CF1771:CL1771" ca="1" si="2453">-CF1754*CF1767</f>
        <v>-250000</v>
      </c>
      <c r="CG1771" s="243">
        <f t="shared" ca="1" si="2453"/>
        <v>-250000</v>
      </c>
      <c r="CH1771" s="243">
        <f t="shared" ca="1" si="2453"/>
        <v>-250000</v>
      </c>
      <c r="CI1771" s="243">
        <f t="shared" ca="1" si="2453"/>
        <v>-250000</v>
      </c>
      <c r="CJ1771" s="243">
        <f t="shared" ca="1" si="2453"/>
        <v>-250000</v>
      </c>
      <c r="CK1771" s="243">
        <f t="shared" ca="1" si="2453"/>
        <v>-250000</v>
      </c>
      <c r="CL1771" s="243">
        <f t="shared" ca="1" si="2453"/>
        <v>-250000</v>
      </c>
      <c r="CN1771" s="80"/>
      <c r="CO1771" s="243" t="e">
        <f t="shared" ref="CO1771:DL1771" ca="1" si="2454">-CO1754*CO1767</f>
        <v>#N/A</v>
      </c>
      <c r="CP1771" s="243" t="e">
        <f t="shared" ca="1" si="2454"/>
        <v>#N/A</v>
      </c>
      <c r="CQ1771" s="243" t="e">
        <f t="shared" ca="1" si="2454"/>
        <v>#N/A</v>
      </c>
      <c r="CR1771" s="243" t="e">
        <f t="shared" ca="1" si="2454"/>
        <v>#N/A</v>
      </c>
      <c r="CS1771" s="243" t="e">
        <f t="shared" ca="1" si="2454"/>
        <v>#N/A</v>
      </c>
      <c r="CT1771" s="243" t="e">
        <f t="shared" ca="1" si="2454"/>
        <v>#N/A</v>
      </c>
      <c r="CU1771" s="243" t="e">
        <f t="shared" ca="1" si="2454"/>
        <v>#N/A</v>
      </c>
      <c r="CV1771" s="243" t="e">
        <f t="shared" ca="1" si="2454"/>
        <v>#N/A</v>
      </c>
      <c r="CW1771" s="243" t="e">
        <f t="shared" ca="1" si="2454"/>
        <v>#N/A</v>
      </c>
      <c r="CX1771" s="243" t="e">
        <f t="shared" ca="1" si="2454"/>
        <v>#N/A</v>
      </c>
      <c r="CY1771" s="243" t="e">
        <f t="shared" ca="1" si="2454"/>
        <v>#N/A</v>
      </c>
      <c r="CZ1771" s="243" t="e">
        <f t="shared" ca="1" si="2454"/>
        <v>#N/A</v>
      </c>
      <c r="DA1771" s="243" t="e">
        <f t="shared" ca="1" si="2454"/>
        <v>#N/A</v>
      </c>
      <c r="DB1771" s="243" t="e">
        <f t="shared" ca="1" si="2454"/>
        <v>#N/A</v>
      </c>
      <c r="DC1771" s="243" t="e">
        <f t="shared" ca="1" si="2454"/>
        <v>#N/A</v>
      </c>
      <c r="DD1771" s="243" t="e">
        <f t="shared" ca="1" si="2454"/>
        <v>#N/A</v>
      </c>
      <c r="DE1771" s="243" t="e">
        <f t="shared" ca="1" si="2454"/>
        <v>#N/A</v>
      </c>
      <c r="DF1771" s="243" t="e">
        <f t="shared" ca="1" si="2454"/>
        <v>#N/A</v>
      </c>
      <c r="DG1771" s="243" t="e">
        <f t="shared" ca="1" si="2454"/>
        <v>#N/A</v>
      </c>
      <c r="DH1771" s="243" t="e">
        <f t="shared" ca="1" si="2454"/>
        <v>#N/A</v>
      </c>
      <c r="DI1771" s="243" t="e">
        <f t="shared" ca="1" si="2454"/>
        <v>#N/A</v>
      </c>
      <c r="DJ1771" s="243" t="e">
        <f t="shared" ca="1" si="2454"/>
        <v>#N/A</v>
      </c>
      <c r="DK1771" s="243" t="e">
        <f t="shared" ca="1" si="2454"/>
        <v>#N/A</v>
      </c>
      <c r="DL1771" s="243" t="e">
        <f t="shared" ca="1" si="2454"/>
        <v>#N/A</v>
      </c>
    </row>
    <row r="1772" spans="1:116" x14ac:dyDescent="0.4">
      <c r="B1772" s="317"/>
      <c r="C1772" s="317" t="s">
        <v>203</v>
      </c>
      <c r="D1772" s="317" t="s">
        <v>518</v>
      </c>
      <c r="E1772" s="317" t="str">
        <f t="shared" si="2447"/>
        <v>1772 SPLIT-SV-VR</v>
      </c>
      <c r="G1772" s="126" t="str">
        <f>"Total COGS - "&amp;G1736</f>
        <v>Total COGS - Surgical procedures</v>
      </c>
      <c r="H1772" s="12"/>
      <c r="I1772" s="60"/>
      <c r="J1772" s="60"/>
      <c r="K1772" s="33">
        <f t="shared" ca="1" si="2448"/>
        <v>-4500000</v>
      </c>
      <c r="L1772" s="33">
        <f t="shared" ca="1" si="2448"/>
        <v>-4500000</v>
      </c>
      <c r="M1772" s="33">
        <f t="shared" ca="1" si="2448"/>
        <v>-4500000</v>
      </c>
      <c r="N1772" s="33">
        <f t="shared" ca="1" si="2448"/>
        <v>-4500000</v>
      </c>
      <c r="O1772" s="33">
        <f t="shared" ca="1" si="2448"/>
        <v>-4500000</v>
      </c>
      <c r="P1772" s="33">
        <f t="shared" ca="1" si="2448"/>
        <v>-4500000</v>
      </c>
      <c r="R1772" s="15"/>
      <c r="S1772" s="77">
        <f ca="1">SUM(S1770:S1771)</f>
        <v>-375000</v>
      </c>
      <c r="T1772" s="148">
        <f t="shared" ref="T1772" ca="1" si="2455">SUM(T1770:T1771)</f>
        <v>-375000</v>
      </c>
      <c r="U1772" s="148">
        <f t="shared" ref="U1772" ca="1" si="2456">SUM(U1770:U1771)</f>
        <v>-375000</v>
      </c>
      <c r="V1772" s="148">
        <f t="shared" ref="V1772" ca="1" si="2457">SUM(V1770:V1771)</f>
        <v>-375000</v>
      </c>
      <c r="W1772" s="148">
        <f t="shared" ref="W1772" ca="1" si="2458">SUM(W1770:W1771)</f>
        <v>-375000</v>
      </c>
      <c r="X1772" s="148">
        <f t="shared" ref="X1772" ca="1" si="2459">SUM(X1770:X1771)</f>
        <v>-375000</v>
      </c>
      <c r="Y1772" s="148">
        <f t="shared" ref="Y1772" ca="1" si="2460">SUM(Y1770:Y1771)</f>
        <v>-375000</v>
      </c>
      <c r="Z1772" s="148">
        <f t="shared" ref="Z1772" ca="1" si="2461">SUM(Z1770:Z1771)</f>
        <v>-375000</v>
      </c>
      <c r="AA1772" s="148">
        <f t="shared" ref="AA1772" ca="1" si="2462">SUM(AA1770:AA1771)</f>
        <v>-375000</v>
      </c>
      <c r="AB1772" s="148">
        <f t="shared" ref="AB1772" ca="1" si="2463">SUM(AB1770:AB1771)</f>
        <v>-375000</v>
      </c>
      <c r="AC1772" s="148">
        <f t="shared" ref="AC1772" ca="1" si="2464">SUM(AC1770:AC1771)</f>
        <v>-375000</v>
      </c>
      <c r="AD1772" s="148">
        <f t="shared" ref="AD1772" ca="1" si="2465">SUM(AD1770:AD1771)</f>
        <v>-375000</v>
      </c>
      <c r="AE1772" s="148">
        <f t="shared" ref="AE1772" ca="1" si="2466">SUM(AE1770:AE1771)</f>
        <v>-375000</v>
      </c>
      <c r="AF1772" s="148">
        <f t="shared" ref="AF1772" ca="1" si="2467">SUM(AF1770:AF1771)</f>
        <v>-375000</v>
      </c>
      <c r="AG1772" s="148">
        <f t="shared" ref="AG1772" ca="1" si="2468">SUM(AG1770:AG1771)</f>
        <v>-375000</v>
      </c>
      <c r="AH1772" s="148">
        <f t="shared" ref="AH1772" ca="1" si="2469">SUM(AH1770:AH1771)</f>
        <v>-375000</v>
      </c>
      <c r="AI1772" s="148">
        <f t="shared" ref="AI1772" ca="1" si="2470">SUM(AI1770:AI1771)</f>
        <v>-375000</v>
      </c>
      <c r="AJ1772" s="148">
        <f t="shared" ref="AJ1772" ca="1" si="2471">SUM(AJ1770:AJ1771)</f>
        <v>-375000</v>
      </c>
      <c r="AK1772" s="148">
        <f t="shared" ref="AK1772" ca="1" si="2472">SUM(AK1770:AK1771)</f>
        <v>-375000</v>
      </c>
      <c r="AL1772" s="148">
        <f t="shared" ref="AL1772" ca="1" si="2473">SUM(AL1770:AL1771)</f>
        <v>-375000</v>
      </c>
      <c r="AM1772" s="148">
        <f t="shared" ref="AM1772" ca="1" si="2474">SUM(AM1770:AM1771)</f>
        <v>-375000</v>
      </c>
      <c r="AN1772" s="148">
        <f t="shared" ref="AN1772" ca="1" si="2475">SUM(AN1770:AN1771)</f>
        <v>-375000</v>
      </c>
      <c r="AO1772" s="148">
        <f t="shared" ref="AO1772" ca="1" si="2476">SUM(AO1770:AO1771)</f>
        <v>-375000</v>
      </c>
      <c r="AP1772" s="148">
        <f t="shared" ref="AP1772" ca="1" si="2477">SUM(AP1770:AP1771)</f>
        <v>-375000</v>
      </c>
      <c r="AQ1772" s="148">
        <f t="shared" ref="AQ1772" ca="1" si="2478">SUM(AQ1770:AQ1771)</f>
        <v>-375000</v>
      </c>
      <c r="AR1772" s="148">
        <f t="shared" ref="AR1772" ca="1" si="2479">SUM(AR1770:AR1771)</f>
        <v>-375000</v>
      </c>
      <c r="AS1772" s="148">
        <f t="shared" ref="AS1772" ca="1" si="2480">SUM(AS1770:AS1771)</f>
        <v>-375000</v>
      </c>
      <c r="AT1772" s="148">
        <f t="shared" ref="AT1772" ca="1" si="2481">SUM(AT1770:AT1771)</f>
        <v>-375000</v>
      </c>
      <c r="AU1772" s="148">
        <f t="shared" ref="AU1772" ca="1" si="2482">SUM(AU1770:AU1771)</f>
        <v>-375000</v>
      </c>
      <c r="AV1772" s="148">
        <f t="shared" ref="AV1772" ca="1" si="2483">SUM(AV1770:AV1771)</f>
        <v>-375000</v>
      </c>
      <c r="AW1772" s="148">
        <f t="shared" ref="AW1772" ca="1" si="2484">SUM(AW1770:AW1771)</f>
        <v>-375000</v>
      </c>
      <c r="AX1772" s="148">
        <f t="shared" ref="AX1772" ca="1" si="2485">SUM(AX1770:AX1771)</f>
        <v>-375000</v>
      </c>
      <c r="AY1772" s="148">
        <f t="shared" ref="AY1772" ca="1" si="2486">SUM(AY1770:AY1771)</f>
        <v>-375000</v>
      </c>
      <c r="AZ1772" s="148">
        <f t="shared" ref="AZ1772" ca="1" si="2487">SUM(AZ1770:AZ1771)</f>
        <v>-375000</v>
      </c>
      <c r="BA1772" s="148">
        <f t="shared" ref="BA1772" ca="1" si="2488">SUM(BA1770:BA1771)</f>
        <v>-375000</v>
      </c>
      <c r="BB1772" s="148">
        <f t="shared" ref="BB1772" ca="1" si="2489">SUM(BB1770:BB1771)</f>
        <v>-375000</v>
      </c>
      <c r="BC1772" s="148">
        <f t="shared" ref="BC1772" ca="1" si="2490">SUM(BC1770:BC1771)</f>
        <v>-375000</v>
      </c>
      <c r="BD1772" s="148">
        <f t="shared" ref="BD1772" ca="1" si="2491">SUM(BD1770:BD1771)</f>
        <v>-375000</v>
      </c>
      <c r="BE1772" s="148">
        <f t="shared" ref="BE1772" ca="1" si="2492">SUM(BE1770:BE1771)</f>
        <v>-375000</v>
      </c>
      <c r="BF1772" s="148">
        <f t="shared" ref="BF1772" ca="1" si="2493">SUM(BF1770:BF1771)</f>
        <v>-375000</v>
      </c>
      <c r="BG1772" s="148">
        <f t="shared" ref="BG1772" ca="1" si="2494">SUM(BG1770:BG1771)</f>
        <v>-375000</v>
      </c>
      <c r="BH1772" s="148">
        <f t="shared" ref="BH1772" ca="1" si="2495">SUM(BH1770:BH1771)</f>
        <v>-375000</v>
      </c>
      <c r="BI1772" s="148">
        <f t="shared" ref="BI1772" ca="1" si="2496">SUM(BI1770:BI1771)</f>
        <v>-375000</v>
      </c>
      <c r="BJ1772" s="148">
        <f t="shared" ref="BJ1772" ca="1" si="2497">SUM(BJ1770:BJ1771)</f>
        <v>-375000</v>
      </c>
      <c r="BK1772" s="148">
        <f t="shared" ref="BK1772" ca="1" si="2498">SUM(BK1770:BK1771)</f>
        <v>-375000</v>
      </c>
      <c r="BL1772" s="148">
        <f t="shared" ref="BL1772" ca="1" si="2499">SUM(BL1770:BL1771)</f>
        <v>-375000</v>
      </c>
      <c r="BM1772" s="148">
        <f t="shared" ref="BM1772" ca="1" si="2500">SUM(BM1770:BM1771)</f>
        <v>-375000</v>
      </c>
      <c r="BN1772" s="148">
        <f t="shared" ref="BN1772" ca="1" si="2501">SUM(BN1770:BN1771)</f>
        <v>-375000</v>
      </c>
      <c r="BO1772" s="148">
        <f t="shared" ref="BO1772" ca="1" si="2502">SUM(BO1770:BO1771)</f>
        <v>-375000</v>
      </c>
      <c r="BP1772" s="148">
        <f t="shared" ref="BP1772" ca="1" si="2503">SUM(BP1770:BP1771)</f>
        <v>-375000</v>
      </c>
      <c r="BQ1772" s="148">
        <f t="shared" ref="BQ1772" ca="1" si="2504">SUM(BQ1770:BQ1771)</f>
        <v>-375000</v>
      </c>
      <c r="BR1772" s="148">
        <f t="shared" ref="BR1772" ca="1" si="2505">SUM(BR1770:BR1771)</f>
        <v>-375000</v>
      </c>
      <c r="BS1772" s="148">
        <f t="shared" ref="BS1772" ca="1" si="2506">SUM(BS1770:BS1771)</f>
        <v>-375000</v>
      </c>
      <c r="BT1772" s="148">
        <f t="shared" ref="BT1772" ca="1" si="2507">SUM(BT1770:BT1771)</f>
        <v>-375000</v>
      </c>
      <c r="BU1772" s="148">
        <f t="shared" ref="BU1772" ca="1" si="2508">SUM(BU1770:BU1771)</f>
        <v>-375000</v>
      </c>
      <c r="BV1772" s="148">
        <f t="shared" ref="BV1772" ca="1" si="2509">SUM(BV1770:BV1771)</f>
        <v>-375000</v>
      </c>
      <c r="BW1772" s="148">
        <f t="shared" ref="BW1772" ca="1" si="2510">SUM(BW1770:BW1771)</f>
        <v>-375000</v>
      </c>
      <c r="BX1772" s="148">
        <f t="shared" ref="BX1772" ca="1" si="2511">SUM(BX1770:BX1771)</f>
        <v>-375000</v>
      </c>
      <c r="BY1772" s="148">
        <f t="shared" ref="BY1772" ca="1" si="2512">SUM(BY1770:BY1771)</f>
        <v>-375000</v>
      </c>
      <c r="BZ1772" s="148">
        <f t="shared" ref="BZ1772" ca="1" si="2513">SUM(BZ1770:BZ1771)</f>
        <v>-375000</v>
      </c>
      <c r="CA1772" s="148">
        <f t="shared" ref="CA1772" ca="1" si="2514">SUM(CA1770:CA1771)</f>
        <v>-375000</v>
      </c>
      <c r="CB1772" s="148">
        <f t="shared" ref="CB1772" ca="1" si="2515">SUM(CB1770:CB1771)</f>
        <v>-375000</v>
      </c>
      <c r="CC1772" s="148">
        <f t="shared" ref="CC1772" ca="1" si="2516">SUM(CC1770:CC1771)</f>
        <v>-375000</v>
      </c>
      <c r="CD1772" s="148">
        <f t="shared" ref="CD1772" ca="1" si="2517">SUM(CD1770:CD1771)</f>
        <v>-375000</v>
      </c>
      <c r="CE1772" s="148">
        <f t="shared" ref="CE1772" ca="1" si="2518">SUM(CE1770:CE1771)</f>
        <v>-375000</v>
      </c>
      <c r="CF1772" s="148">
        <f t="shared" ref="CF1772" ca="1" si="2519">SUM(CF1770:CF1771)</f>
        <v>-375000</v>
      </c>
      <c r="CG1772" s="148">
        <f t="shared" ref="CG1772" ca="1" si="2520">SUM(CG1770:CG1771)</f>
        <v>-375000</v>
      </c>
      <c r="CH1772" s="148">
        <f t="shared" ref="CH1772" ca="1" si="2521">SUM(CH1770:CH1771)</f>
        <v>-375000</v>
      </c>
      <c r="CI1772" s="148">
        <f t="shared" ref="CI1772" ca="1" si="2522">SUM(CI1770:CI1771)</f>
        <v>-375000</v>
      </c>
      <c r="CJ1772" s="148">
        <f t="shared" ref="CJ1772" ca="1" si="2523">SUM(CJ1770:CJ1771)</f>
        <v>-375000</v>
      </c>
      <c r="CK1772" s="148">
        <f t="shared" ref="CK1772" ca="1" si="2524">SUM(CK1770:CK1771)</f>
        <v>-375000</v>
      </c>
      <c r="CL1772" s="148">
        <f t="shared" ref="CL1772:DL1772" ca="1" si="2525">SUM(CL1770:CL1771)</f>
        <v>-375000</v>
      </c>
      <c r="CN1772" s="77"/>
      <c r="CO1772" s="148" t="e">
        <f t="shared" ca="1" si="2525"/>
        <v>#N/A</v>
      </c>
      <c r="CP1772" s="148" t="e">
        <f t="shared" ca="1" si="2525"/>
        <v>#N/A</v>
      </c>
      <c r="CQ1772" s="148" t="e">
        <f t="shared" ca="1" si="2525"/>
        <v>#N/A</v>
      </c>
      <c r="CR1772" s="148" t="e">
        <f t="shared" ca="1" si="2525"/>
        <v>#N/A</v>
      </c>
      <c r="CS1772" s="148" t="e">
        <f t="shared" ca="1" si="2525"/>
        <v>#N/A</v>
      </c>
      <c r="CT1772" s="148" t="e">
        <f t="shared" ca="1" si="2525"/>
        <v>#N/A</v>
      </c>
      <c r="CU1772" s="148" t="e">
        <f t="shared" ca="1" si="2525"/>
        <v>#N/A</v>
      </c>
      <c r="CV1772" s="148" t="e">
        <f t="shared" ca="1" si="2525"/>
        <v>#N/A</v>
      </c>
      <c r="CW1772" s="148" t="e">
        <f t="shared" ca="1" si="2525"/>
        <v>#N/A</v>
      </c>
      <c r="CX1772" s="148" t="e">
        <f t="shared" ca="1" si="2525"/>
        <v>#N/A</v>
      </c>
      <c r="CY1772" s="148" t="e">
        <f t="shared" ca="1" si="2525"/>
        <v>#N/A</v>
      </c>
      <c r="CZ1772" s="148" t="e">
        <f t="shared" ca="1" si="2525"/>
        <v>#N/A</v>
      </c>
      <c r="DA1772" s="148" t="e">
        <f t="shared" ca="1" si="2525"/>
        <v>#N/A</v>
      </c>
      <c r="DB1772" s="148" t="e">
        <f t="shared" ca="1" si="2525"/>
        <v>#N/A</v>
      </c>
      <c r="DC1772" s="148" t="e">
        <f t="shared" ca="1" si="2525"/>
        <v>#N/A</v>
      </c>
      <c r="DD1772" s="148" t="e">
        <f t="shared" ca="1" si="2525"/>
        <v>#N/A</v>
      </c>
      <c r="DE1772" s="148" t="e">
        <f t="shared" ca="1" si="2525"/>
        <v>#N/A</v>
      </c>
      <c r="DF1772" s="148" t="e">
        <f t="shared" ca="1" si="2525"/>
        <v>#N/A</v>
      </c>
      <c r="DG1772" s="148" t="e">
        <f t="shared" ca="1" si="2525"/>
        <v>#N/A</v>
      </c>
      <c r="DH1772" s="148" t="e">
        <f t="shared" ca="1" si="2525"/>
        <v>#N/A</v>
      </c>
      <c r="DI1772" s="148" t="e">
        <f t="shared" ca="1" si="2525"/>
        <v>#N/A</v>
      </c>
      <c r="DJ1772" s="148" t="e">
        <f t="shared" ca="1" si="2525"/>
        <v>#N/A</v>
      </c>
      <c r="DK1772" s="148" t="e">
        <f t="shared" ca="1" si="2525"/>
        <v>#N/A</v>
      </c>
      <c r="DL1772" s="148" t="e">
        <f t="shared" ca="1" si="2525"/>
        <v>#N/A</v>
      </c>
    </row>
    <row r="1773" spans="1:116" x14ac:dyDescent="0.4">
      <c r="B1773" s="317"/>
      <c r="C1773" s="317"/>
      <c r="D1773" s="317" t="s">
        <v>518</v>
      </c>
      <c r="E1773" s="317" t="str">
        <f t="shared" ref="E1773:E1775" si="2526">ROW()&amp;" "&amp;D1773</f>
        <v>1773 SPLIT-SV-VR</v>
      </c>
      <c r="G1773" s="126"/>
      <c r="H1773" s="12"/>
      <c r="I1773" s="60"/>
      <c r="J1773" s="60"/>
      <c r="K1773" s="33"/>
      <c r="L1773" s="33"/>
      <c r="M1773" s="33"/>
      <c r="N1773" s="33"/>
      <c r="O1773" s="33"/>
      <c r="P1773" s="33"/>
      <c r="R1773" s="15"/>
      <c r="S1773" s="77"/>
      <c r="T1773" s="77"/>
      <c r="U1773" s="77"/>
      <c r="V1773" s="77"/>
      <c r="W1773" s="77"/>
      <c r="X1773" s="77"/>
      <c r="Y1773" s="77"/>
      <c r="Z1773" s="77"/>
      <c r="AA1773" s="77"/>
      <c r="AB1773" s="77"/>
      <c r="AC1773" s="77"/>
      <c r="AD1773" s="77"/>
      <c r="AE1773" s="77"/>
      <c r="AF1773" s="77"/>
      <c r="AG1773" s="77"/>
      <c r="AH1773" s="77"/>
      <c r="AI1773" s="77"/>
      <c r="AJ1773" s="77"/>
      <c r="AK1773" s="77"/>
      <c r="AL1773" s="77"/>
      <c r="AM1773" s="77"/>
      <c r="AN1773" s="77"/>
      <c r="AO1773" s="77"/>
      <c r="AP1773" s="77"/>
      <c r="AQ1773" s="77"/>
      <c r="AR1773" s="77"/>
      <c r="AS1773" s="77"/>
      <c r="AT1773" s="77"/>
      <c r="AU1773" s="77"/>
      <c r="AV1773" s="77"/>
      <c r="AW1773" s="77"/>
      <c r="AX1773" s="77"/>
      <c r="AY1773" s="77"/>
      <c r="AZ1773" s="77"/>
      <c r="BA1773" s="77"/>
      <c r="BB1773" s="77"/>
      <c r="BC1773" s="77"/>
      <c r="BD1773" s="77"/>
      <c r="BE1773" s="77"/>
      <c r="BF1773" s="77"/>
      <c r="BG1773" s="77"/>
      <c r="BH1773" s="77"/>
      <c r="BI1773" s="77"/>
      <c r="BJ1773" s="77"/>
      <c r="BK1773" s="77"/>
      <c r="BL1773" s="77"/>
      <c r="BM1773" s="77"/>
      <c r="BN1773" s="77"/>
      <c r="BO1773" s="77"/>
      <c r="BP1773" s="77"/>
      <c r="BQ1773" s="77"/>
      <c r="BR1773" s="77"/>
      <c r="BS1773" s="77"/>
      <c r="BT1773" s="77"/>
      <c r="BU1773" s="77"/>
      <c r="BV1773" s="77"/>
      <c r="BW1773" s="77"/>
      <c r="BX1773" s="77"/>
      <c r="BY1773" s="77"/>
      <c r="BZ1773" s="77"/>
      <c r="CA1773" s="77"/>
      <c r="CB1773" s="77"/>
      <c r="CC1773" s="77"/>
      <c r="CD1773" s="77"/>
      <c r="CE1773" s="77"/>
      <c r="CF1773" s="77"/>
      <c r="CG1773" s="77"/>
      <c r="CH1773" s="77"/>
      <c r="CI1773" s="77"/>
      <c r="CJ1773" s="77"/>
      <c r="CK1773" s="77"/>
      <c r="CL1773" s="77"/>
      <c r="CN1773" s="77"/>
      <c r="CO1773" s="77"/>
      <c r="CP1773" s="77"/>
      <c r="CQ1773" s="77"/>
      <c r="CR1773" s="77"/>
      <c r="CS1773" s="77"/>
      <c r="CT1773" s="77"/>
      <c r="CU1773" s="77"/>
      <c r="CV1773" s="77"/>
      <c r="CW1773" s="77"/>
      <c r="CX1773" s="77"/>
      <c r="CY1773" s="77"/>
      <c r="CZ1773" s="77"/>
      <c r="DA1773" s="77"/>
      <c r="DB1773" s="77"/>
      <c r="DC1773" s="77"/>
      <c r="DD1773" s="77"/>
      <c r="DE1773" s="77"/>
      <c r="DF1773" s="77"/>
      <c r="DG1773" s="77"/>
      <c r="DH1773" s="77"/>
      <c r="DI1773" s="77"/>
      <c r="DJ1773" s="77"/>
      <c r="DK1773" s="77"/>
      <c r="DL1773" s="77"/>
    </row>
    <row r="1774" spans="1:116" x14ac:dyDescent="0.4">
      <c r="B1774" s="317"/>
      <c r="C1774" s="317"/>
      <c r="D1774" s="317" t="s">
        <v>518</v>
      </c>
      <c r="E1774" s="317" t="str">
        <f t="shared" si="2526"/>
        <v>1774 SPLIT-SV-VR</v>
      </c>
      <c r="G1774" s="126" t="s">
        <v>68</v>
      </c>
      <c r="H1774" s="12"/>
      <c r="I1774" s="60"/>
      <c r="J1774" s="60"/>
      <c r="K1774" s="33">
        <f t="shared" ref="K1774:P1774" ca="1" si="2527">SUMIF($3:$3,K$2,1774:1774)</f>
        <v>4500000</v>
      </c>
      <c r="L1774" s="33">
        <f t="shared" ca="1" si="2527"/>
        <v>4500000</v>
      </c>
      <c r="M1774" s="33">
        <f t="shared" ca="1" si="2527"/>
        <v>4500000</v>
      </c>
      <c r="N1774" s="33">
        <f t="shared" ca="1" si="2527"/>
        <v>4500000</v>
      </c>
      <c r="O1774" s="33">
        <f t="shared" ca="1" si="2527"/>
        <v>4500000</v>
      </c>
      <c r="P1774" s="33">
        <f t="shared" ca="1" si="2527"/>
        <v>4500000</v>
      </c>
      <c r="R1774" s="15"/>
      <c r="S1774" s="77">
        <f ca="1">S1763+S1772</f>
        <v>375000</v>
      </c>
      <c r="T1774" s="77">
        <f t="shared" ref="T1774:CE1774" ca="1" si="2528">T1763+T1772</f>
        <v>375000</v>
      </c>
      <c r="U1774" s="77">
        <f t="shared" ca="1" si="2528"/>
        <v>375000</v>
      </c>
      <c r="V1774" s="77">
        <f t="shared" ca="1" si="2528"/>
        <v>375000</v>
      </c>
      <c r="W1774" s="77">
        <f t="shared" ca="1" si="2528"/>
        <v>375000</v>
      </c>
      <c r="X1774" s="77">
        <f t="shared" ca="1" si="2528"/>
        <v>375000</v>
      </c>
      <c r="Y1774" s="77">
        <f t="shared" ca="1" si="2528"/>
        <v>375000</v>
      </c>
      <c r="Z1774" s="77">
        <f t="shared" ca="1" si="2528"/>
        <v>375000</v>
      </c>
      <c r="AA1774" s="77">
        <f t="shared" ca="1" si="2528"/>
        <v>375000</v>
      </c>
      <c r="AB1774" s="77">
        <f t="shared" ca="1" si="2528"/>
        <v>375000</v>
      </c>
      <c r="AC1774" s="77">
        <f t="shared" ca="1" si="2528"/>
        <v>375000</v>
      </c>
      <c r="AD1774" s="77">
        <f t="shared" ca="1" si="2528"/>
        <v>375000</v>
      </c>
      <c r="AE1774" s="77">
        <f t="shared" ca="1" si="2528"/>
        <v>375000</v>
      </c>
      <c r="AF1774" s="77">
        <f t="shared" ca="1" si="2528"/>
        <v>375000</v>
      </c>
      <c r="AG1774" s="77">
        <f t="shared" ca="1" si="2528"/>
        <v>375000</v>
      </c>
      <c r="AH1774" s="77">
        <f t="shared" ca="1" si="2528"/>
        <v>375000</v>
      </c>
      <c r="AI1774" s="77">
        <f t="shared" ca="1" si="2528"/>
        <v>375000</v>
      </c>
      <c r="AJ1774" s="77">
        <f t="shared" ca="1" si="2528"/>
        <v>375000</v>
      </c>
      <c r="AK1774" s="77">
        <f t="shared" ca="1" si="2528"/>
        <v>375000</v>
      </c>
      <c r="AL1774" s="77">
        <f t="shared" ca="1" si="2528"/>
        <v>375000</v>
      </c>
      <c r="AM1774" s="77">
        <f t="shared" ca="1" si="2528"/>
        <v>375000</v>
      </c>
      <c r="AN1774" s="77">
        <f t="shared" ca="1" si="2528"/>
        <v>375000</v>
      </c>
      <c r="AO1774" s="77">
        <f t="shared" ca="1" si="2528"/>
        <v>375000</v>
      </c>
      <c r="AP1774" s="77">
        <f t="shared" ca="1" si="2528"/>
        <v>375000</v>
      </c>
      <c r="AQ1774" s="77">
        <f t="shared" ca="1" si="2528"/>
        <v>375000</v>
      </c>
      <c r="AR1774" s="77">
        <f t="shared" ca="1" si="2528"/>
        <v>375000</v>
      </c>
      <c r="AS1774" s="77">
        <f t="shared" ca="1" si="2528"/>
        <v>375000</v>
      </c>
      <c r="AT1774" s="77">
        <f t="shared" ca="1" si="2528"/>
        <v>375000</v>
      </c>
      <c r="AU1774" s="77">
        <f t="shared" ca="1" si="2528"/>
        <v>375000</v>
      </c>
      <c r="AV1774" s="77">
        <f t="shared" ca="1" si="2528"/>
        <v>375000</v>
      </c>
      <c r="AW1774" s="77">
        <f t="shared" ca="1" si="2528"/>
        <v>375000</v>
      </c>
      <c r="AX1774" s="77">
        <f t="shared" ca="1" si="2528"/>
        <v>375000</v>
      </c>
      <c r="AY1774" s="77">
        <f t="shared" ca="1" si="2528"/>
        <v>375000</v>
      </c>
      <c r="AZ1774" s="77">
        <f t="shared" ca="1" si="2528"/>
        <v>375000</v>
      </c>
      <c r="BA1774" s="77">
        <f t="shared" ca="1" si="2528"/>
        <v>375000</v>
      </c>
      <c r="BB1774" s="77">
        <f t="shared" ca="1" si="2528"/>
        <v>375000</v>
      </c>
      <c r="BC1774" s="77">
        <f t="shared" ca="1" si="2528"/>
        <v>375000</v>
      </c>
      <c r="BD1774" s="77">
        <f t="shared" ca="1" si="2528"/>
        <v>375000</v>
      </c>
      <c r="BE1774" s="77">
        <f t="shared" ca="1" si="2528"/>
        <v>375000</v>
      </c>
      <c r="BF1774" s="77">
        <f t="shared" ca="1" si="2528"/>
        <v>375000</v>
      </c>
      <c r="BG1774" s="77">
        <f t="shared" ca="1" si="2528"/>
        <v>375000</v>
      </c>
      <c r="BH1774" s="77">
        <f t="shared" ca="1" si="2528"/>
        <v>375000</v>
      </c>
      <c r="BI1774" s="77">
        <f t="shared" ca="1" si="2528"/>
        <v>375000</v>
      </c>
      <c r="BJ1774" s="77">
        <f t="shared" ca="1" si="2528"/>
        <v>375000</v>
      </c>
      <c r="BK1774" s="77">
        <f t="shared" ca="1" si="2528"/>
        <v>375000</v>
      </c>
      <c r="BL1774" s="77">
        <f t="shared" ca="1" si="2528"/>
        <v>375000</v>
      </c>
      <c r="BM1774" s="77">
        <f t="shared" ca="1" si="2528"/>
        <v>375000</v>
      </c>
      <c r="BN1774" s="77">
        <f t="shared" ca="1" si="2528"/>
        <v>375000</v>
      </c>
      <c r="BO1774" s="77">
        <f t="shared" ca="1" si="2528"/>
        <v>375000</v>
      </c>
      <c r="BP1774" s="77">
        <f t="shared" ca="1" si="2528"/>
        <v>375000</v>
      </c>
      <c r="BQ1774" s="77">
        <f t="shared" ca="1" si="2528"/>
        <v>375000</v>
      </c>
      <c r="BR1774" s="77">
        <f t="shared" ca="1" si="2528"/>
        <v>375000</v>
      </c>
      <c r="BS1774" s="77">
        <f t="shared" ca="1" si="2528"/>
        <v>375000</v>
      </c>
      <c r="BT1774" s="77">
        <f t="shared" ca="1" si="2528"/>
        <v>375000</v>
      </c>
      <c r="BU1774" s="77">
        <f t="shared" ca="1" si="2528"/>
        <v>375000</v>
      </c>
      <c r="BV1774" s="77">
        <f t="shared" ca="1" si="2528"/>
        <v>375000</v>
      </c>
      <c r="BW1774" s="77">
        <f t="shared" ca="1" si="2528"/>
        <v>375000</v>
      </c>
      <c r="BX1774" s="77">
        <f t="shared" ca="1" si="2528"/>
        <v>375000</v>
      </c>
      <c r="BY1774" s="77">
        <f t="shared" ca="1" si="2528"/>
        <v>375000</v>
      </c>
      <c r="BZ1774" s="77">
        <f t="shared" ca="1" si="2528"/>
        <v>375000</v>
      </c>
      <c r="CA1774" s="77">
        <f t="shared" ca="1" si="2528"/>
        <v>375000</v>
      </c>
      <c r="CB1774" s="77">
        <f t="shared" ca="1" si="2528"/>
        <v>375000</v>
      </c>
      <c r="CC1774" s="77">
        <f t="shared" ca="1" si="2528"/>
        <v>375000</v>
      </c>
      <c r="CD1774" s="77">
        <f t="shared" ca="1" si="2528"/>
        <v>375000</v>
      </c>
      <c r="CE1774" s="77">
        <f t="shared" ca="1" si="2528"/>
        <v>375000</v>
      </c>
      <c r="CF1774" s="77">
        <f t="shared" ref="CF1774:CL1774" ca="1" si="2529">CF1763+CF1772</f>
        <v>375000</v>
      </c>
      <c r="CG1774" s="77">
        <f t="shared" ca="1" si="2529"/>
        <v>375000</v>
      </c>
      <c r="CH1774" s="77">
        <f t="shared" ca="1" si="2529"/>
        <v>375000</v>
      </c>
      <c r="CI1774" s="77">
        <f t="shared" ca="1" si="2529"/>
        <v>375000</v>
      </c>
      <c r="CJ1774" s="77">
        <f t="shared" ca="1" si="2529"/>
        <v>375000</v>
      </c>
      <c r="CK1774" s="77">
        <f t="shared" ca="1" si="2529"/>
        <v>375000</v>
      </c>
      <c r="CL1774" s="77">
        <f t="shared" ca="1" si="2529"/>
        <v>375000</v>
      </c>
      <c r="CN1774" s="77"/>
      <c r="CO1774" s="77" t="e">
        <f t="shared" ref="CO1774:DL1774" ca="1" si="2530">CO1763+CO1772</f>
        <v>#N/A</v>
      </c>
      <c r="CP1774" s="77" t="e">
        <f t="shared" ca="1" si="2530"/>
        <v>#N/A</v>
      </c>
      <c r="CQ1774" s="77" t="e">
        <f t="shared" ca="1" si="2530"/>
        <v>#N/A</v>
      </c>
      <c r="CR1774" s="77" t="e">
        <f t="shared" ca="1" si="2530"/>
        <v>#N/A</v>
      </c>
      <c r="CS1774" s="77" t="e">
        <f t="shared" ca="1" si="2530"/>
        <v>#N/A</v>
      </c>
      <c r="CT1774" s="77" t="e">
        <f t="shared" ca="1" si="2530"/>
        <v>#N/A</v>
      </c>
      <c r="CU1774" s="77" t="e">
        <f t="shared" ca="1" si="2530"/>
        <v>#N/A</v>
      </c>
      <c r="CV1774" s="77" t="e">
        <f t="shared" ca="1" si="2530"/>
        <v>#N/A</v>
      </c>
      <c r="CW1774" s="77" t="e">
        <f t="shared" ca="1" si="2530"/>
        <v>#N/A</v>
      </c>
      <c r="CX1774" s="77" t="e">
        <f t="shared" ca="1" si="2530"/>
        <v>#N/A</v>
      </c>
      <c r="CY1774" s="77" t="e">
        <f t="shared" ca="1" si="2530"/>
        <v>#N/A</v>
      </c>
      <c r="CZ1774" s="77" t="e">
        <f t="shared" ca="1" si="2530"/>
        <v>#N/A</v>
      </c>
      <c r="DA1774" s="77" t="e">
        <f t="shared" ca="1" si="2530"/>
        <v>#N/A</v>
      </c>
      <c r="DB1774" s="77" t="e">
        <f t="shared" ca="1" si="2530"/>
        <v>#N/A</v>
      </c>
      <c r="DC1774" s="77" t="e">
        <f t="shared" ca="1" si="2530"/>
        <v>#N/A</v>
      </c>
      <c r="DD1774" s="77" t="e">
        <f t="shared" ca="1" si="2530"/>
        <v>#N/A</v>
      </c>
      <c r="DE1774" s="77" t="e">
        <f t="shared" ca="1" si="2530"/>
        <v>#N/A</v>
      </c>
      <c r="DF1774" s="77" t="e">
        <f t="shared" ca="1" si="2530"/>
        <v>#N/A</v>
      </c>
      <c r="DG1774" s="77" t="e">
        <f t="shared" ca="1" si="2530"/>
        <v>#N/A</v>
      </c>
      <c r="DH1774" s="77" t="e">
        <f t="shared" ca="1" si="2530"/>
        <v>#N/A</v>
      </c>
      <c r="DI1774" s="77" t="e">
        <f t="shared" ca="1" si="2530"/>
        <v>#N/A</v>
      </c>
      <c r="DJ1774" s="77" t="e">
        <f t="shared" ca="1" si="2530"/>
        <v>#N/A</v>
      </c>
      <c r="DK1774" s="77" t="e">
        <f t="shared" ca="1" si="2530"/>
        <v>#N/A</v>
      </c>
      <c r="DL1774" s="77" t="e">
        <f t="shared" ca="1" si="2530"/>
        <v>#N/A</v>
      </c>
    </row>
    <row r="1775" spans="1:116" x14ac:dyDescent="0.4">
      <c r="B1775" s="317"/>
      <c r="C1775" s="317"/>
      <c r="D1775" s="317" t="s">
        <v>518</v>
      </c>
      <c r="E1775" s="317" t="str">
        <f t="shared" si="2526"/>
        <v>1775 SPLIT-SV-VR</v>
      </c>
      <c r="G1775" s="145" t="s">
        <v>225</v>
      </c>
      <c r="H1775" s="12"/>
      <c r="I1775" s="60"/>
      <c r="J1775" s="60"/>
      <c r="K1775" s="20">
        <f ca="1">K1774/K1763</f>
        <v>0.5</v>
      </c>
      <c r="L1775" s="20">
        <f t="shared" ref="L1775:P1775" ca="1" si="2531">L1774/L1763</f>
        <v>0.5</v>
      </c>
      <c r="M1775" s="20">
        <f t="shared" ca="1" si="2531"/>
        <v>0.5</v>
      </c>
      <c r="N1775" s="20">
        <f t="shared" ca="1" si="2531"/>
        <v>0.5</v>
      </c>
      <c r="O1775" s="20">
        <f t="shared" ca="1" si="2531"/>
        <v>0.5</v>
      </c>
      <c r="P1775" s="20">
        <f t="shared" ca="1" si="2531"/>
        <v>0.5</v>
      </c>
      <c r="R1775" s="15"/>
      <c r="S1775" s="150">
        <f ca="1">S1774/S1763</f>
        <v>0.5</v>
      </c>
      <c r="T1775" s="150">
        <f t="shared" ref="T1775:CE1775" ca="1" si="2532">T1774/T1763</f>
        <v>0.5</v>
      </c>
      <c r="U1775" s="150">
        <f t="shared" ca="1" si="2532"/>
        <v>0.5</v>
      </c>
      <c r="V1775" s="150">
        <f t="shared" ca="1" si="2532"/>
        <v>0.5</v>
      </c>
      <c r="W1775" s="150">
        <f t="shared" ca="1" si="2532"/>
        <v>0.5</v>
      </c>
      <c r="X1775" s="150">
        <f t="shared" ca="1" si="2532"/>
        <v>0.5</v>
      </c>
      <c r="Y1775" s="150">
        <f t="shared" ca="1" si="2532"/>
        <v>0.5</v>
      </c>
      <c r="Z1775" s="150">
        <f t="shared" ca="1" si="2532"/>
        <v>0.5</v>
      </c>
      <c r="AA1775" s="150">
        <f t="shared" ca="1" si="2532"/>
        <v>0.5</v>
      </c>
      <c r="AB1775" s="150">
        <f t="shared" ca="1" si="2532"/>
        <v>0.5</v>
      </c>
      <c r="AC1775" s="150">
        <f t="shared" ca="1" si="2532"/>
        <v>0.5</v>
      </c>
      <c r="AD1775" s="150">
        <f t="shared" ca="1" si="2532"/>
        <v>0.5</v>
      </c>
      <c r="AE1775" s="150">
        <f t="shared" ca="1" si="2532"/>
        <v>0.5</v>
      </c>
      <c r="AF1775" s="150">
        <f t="shared" ca="1" si="2532"/>
        <v>0.5</v>
      </c>
      <c r="AG1775" s="150">
        <f t="shared" ca="1" si="2532"/>
        <v>0.5</v>
      </c>
      <c r="AH1775" s="150">
        <f t="shared" ca="1" si="2532"/>
        <v>0.5</v>
      </c>
      <c r="AI1775" s="150">
        <f t="shared" ca="1" si="2532"/>
        <v>0.5</v>
      </c>
      <c r="AJ1775" s="150">
        <f t="shared" ca="1" si="2532"/>
        <v>0.5</v>
      </c>
      <c r="AK1775" s="150">
        <f t="shared" ca="1" si="2532"/>
        <v>0.5</v>
      </c>
      <c r="AL1775" s="150">
        <f t="shared" ca="1" si="2532"/>
        <v>0.5</v>
      </c>
      <c r="AM1775" s="150">
        <f t="shared" ca="1" si="2532"/>
        <v>0.5</v>
      </c>
      <c r="AN1775" s="150">
        <f t="shared" ca="1" si="2532"/>
        <v>0.5</v>
      </c>
      <c r="AO1775" s="150">
        <f t="shared" ca="1" si="2532"/>
        <v>0.5</v>
      </c>
      <c r="AP1775" s="150">
        <f t="shared" ca="1" si="2532"/>
        <v>0.5</v>
      </c>
      <c r="AQ1775" s="150">
        <f t="shared" ca="1" si="2532"/>
        <v>0.5</v>
      </c>
      <c r="AR1775" s="150">
        <f t="shared" ca="1" si="2532"/>
        <v>0.5</v>
      </c>
      <c r="AS1775" s="150">
        <f t="shared" ca="1" si="2532"/>
        <v>0.5</v>
      </c>
      <c r="AT1775" s="150">
        <f t="shared" ca="1" si="2532"/>
        <v>0.5</v>
      </c>
      <c r="AU1775" s="150">
        <f t="shared" ca="1" si="2532"/>
        <v>0.5</v>
      </c>
      <c r="AV1775" s="150">
        <f t="shared" ca="1" si="2532"/>
        <v>0.5</v>
      </c>
      <c r="AW1775" s="150">
        <f t="shared" ca="1" si="2532"/>
        <v>0.5</v>
      </c>
      <c r="AX1775" s="150">
        <f t="shared" ca="1" si="2532"/>
        <v>0.5</v>
      </c>
      <c r="AY1775" s="150">
        <f t="shared" ca="1" si="2532"/>
        <v>0.5</v>
      </c>
      <c r="AZ1775" s="150">
        <f t="shared" ca="1" si="2532"/>
        <v>0.5</v>
      </c>
      <c r="BA1775" s="150">
        <f t="shared" ca="1" si="2532"/>
        <v>0.5</v>
      </c>
      <c r="BB1775" s="150">
        <f t="shared" ca="1" si="2532"/>
        <v>0.5</v>
      </c>
      <c r="BC1775" s="150">
        <f t="shared" ca="1" si="2532"/>
        <v>0.5</v>
      </c>
      <c r="BD1775" s="150">
        <f t="shared" ca="1" si="2532"/>
        <v>0.5</v>
      </c>
      <c r="BE1775" s="150">
        <f t="shared" ca="1" si="2532"/>
        <v>0.5</v>
      </c>
      <c r="BF1775" s="150">
        <f t="shared" ca="1" si="2532"/>
        <v>0.5</v>
      </c>
      <c r="BG1775" s="150">
        <f t="shared" ca="1" si="2532"/>
        <v>0.5</v>
      </c>
      <c r="BH1775" s="150">
        <f t="shared" ca="1" si="2532"/>
        <v>0.5</v>
      </c>
      <c r="BI1775" s="150">
        <f t="shared" ca="1" si="2532"/>
        <v>0.5</v>
      </c>
      <c r="BJ1775" s="150">
        <f t="shared" ca="1" si="2532"/>
        <v>0.5</v>
      </c>
      <c r="BK1775" s="150">
        <f t="shared" ca="1" si="2532"/>
        <v>0.5</v>
      </c>
      <c r="BL1775" s="150">
        <f t="shared" ca="1" si="2532"/>
        <v>0.5</v>
      </c>
      <c r="BM1775" s="150">
        <f t="shared" ca="1" si="2532"/>
        <v>0.5</v>
      </c>
      <c r="BN1775" s="150">
        <f t="shared" ca="1" si="2532"/>
        <v>0.5</v>
      </c>
      <c r="BO1775" s="150">
        <f t="shared" ca="1" si="2532"/>
        <v>0.5</v>
      </c>
      <c r="BP1775" s="150">
        <f t="shared" ca="1" si="2532"/>
        <v>0.5</v>
      </c>
      <c r="BQ1775" s="150">
        <f t="shared" ca="1" si="2532"/>
        <v>0.5</v>
      </c>
      <c r="BR1775" s="150">
        <f t="shared" ca="1" si="2532"/>
        <v>0.5</v>
      </c>
      <c r="BS1775" s="150">
        <f t="shared" ca="1" si="2532"/>
        <v>0.5</v>
      </c>
      <c r="BT1775" s="150">
        <f t="shared" ca="1" si="2532"/>
        <v>0.5</v>
      </c>
      <c r="BU1775" s="150">
        <f t="shared" ca="1" si="2532"/>
        <v>0.5</v>
      </c>
      <c r="BV1775" s="150">
        <f t="shared" ca="1" si="2532"/>
        <v>0.5</v>
      </c>
      <c r="BW1775" s="150">
        <f t="shared" ca="1" si="2532"/>
        <v>0.5</v>
      </c>
      <c r="BX1775" s="150">
        <f t="shared" ca="1" si="2532"/>
        <v>0.5</v>
      </c>
      <c r="BY1775" s="150">
        <f t="shared" ca="1" si="2532"/>
        <v>0.5</v>
      </c>
      <c r="BZ1775" s="150">
        <f t="shared" ca="1" si="2532"/>
        <v>0.5</v>
      </c>
      <c r="CA1775" s="150">
        <f t="shared" ca="1" si="2532"/>
        <v>0.5</v>
      </c>
      <c r="CB1775" s="150">
        <f t="shared" ca="1" si="2532"/>
        <v>0.5</v>
      </c>
      <c r="CC1775" s="150">
        <f t="shared" ca="1" si="2532"/>
        <v>0.5</v>
      </c>
      <c r="CD1775" s="150">
        <f t="shared" ca="1" si="2532"/>
        <v>0.5</v>
      </c>
      <c r="CE1775" s="150">
        <f t="shared" ca="1" si="2532"/>
        <v>0.5</v>
      </c>
      <c r="CF1775" s="150">
        <f t="shared" ref="CF1775:CL1775" ca="1" si="2533">CF1774/CF1763</f>
        <v>0.5</v>
      </c>
      <c r="CG1775" s="150">
        <f t="shared" ca="1" si="2533"/>
        <v>0.5</v>
      </c>
      <c r="CH1775" s="150">
        <f t="shared" ca="1" si="2533"/>
        <v>0.5</v>
      </c>
      <c r="CI1775" s="150">
        <f t="shared" ca="1" si="2533"/>
        <v>0.5</v>
      </c>
      <c r="CJ1775" s="150">
        <f t="shared" ca="1" si="2533"/>
        <v>0.5</v>
      </c>
      <c r="CK1775" s="150">
        <f t="shared" ca="1" si="2533"/>
        <v>0.5</v>
      </c>
      <c r="CL1775" s="150">
        <f t="shared" ca="1" si="2533"/>
        <v>0.5</v>
      </c>
      <c r="CN1775" s="150"/>
      <c r="CO1775" s="150" t="e">
        <f t="shared" ref="CO1775:DL1775" ca="1" si="2534">CO1774/CO1763</f>
        <v>#N/A</v>
      </c>
      <c r="CP1775" s="150" t="e">
        <f t="shared" ca="1" si="2534"/>
        <v>#N/A</v>
      </c>
      <c r="CQ1775" s="150" t="e">
        <f t="shared" ca="1" si="2534"/>
        <v>#N/A</v>
      </c>
      <c r="CR1775" s="150" t="e">
        <f t="shared" ca="1" si="2534"/>
        <v>#N/A</v>
      </c>
      <c r="CS1775" s="150" t="e">
        <f t="shared" ca="1" si="2534"/>
        <v>#N/A</v>
      </c>
      <c r="CT1775" s="150" t="e">
        <f t="shared" ca="1" si="2534"/>
        <v>#N/A</v>
      </c>
      <c r="CU1775" s="150" t="e">
        <f t="shared" ca="1" si="2534"/>
        <v>#N/A</v>
      </c>
      <c r="CV1775" s="150" t="e">
        <f t="shared" ca="1" si="2534"/>
        <v>#N/A</v>
      </c>
      <c r="CW1775" s="150" t="e">
        <f t="shared" ca="1" si="2534"/>
        <v>#N/A</v>
      </c>
      <c r="CX1775" s="150" t="e">
        <f t="shared" ca="1" si="2534"/>
        <v>#N/A</v>
      </c>
      <c r="CY1775" s="150" t="e">
        <f t="shared" ca="1" si="2534"/>
        <v>#N/A</v>
      </c>
      <c r="CZ1775" s="150" t="e">
        <f t="shared" ca="1" si="2534"/>
        <v>#N/A</v>
      </c>
      <c r="DA1775" s="150" t="e">
        <f t="shared" ca="1" si="2534"/>
        <v>#N/A</v>
      </c>
      <c r="DB1775" s="150" t="e">
        <f t="shared" ca="1" si="2534"/>
        <v>#N/A</v>
      </c>
      <c r="DC1775" s="150" t="e">
        <f t="shared" ca="1" si="2534"/>
        <v>#N/A</v>
      </c>
      <c r="DD1775" s="150" t="e">
        <f t="shared" ca="1" si="2534"/>
        <v>#N/A</v>
      </c>
      <c r="DE1775" s="150" t="e">
        <f t="shared" ca="1" si="2534"/>
        <v>#N/A</v>
      </c>
      <c r="DF1775" s="150" t="e">
        <f t="shared" ca="1" si="2534"/>
        <v>#N/A</v>
      </c>
      <c r="DG1775" s="150" t="e">
        <f t="shared" ca="1" si="2534"/>
        <v>#N/A</v>
      </c>
      <c r="DH1775" s="150" t="e">
        <f t="shared" ca="1" si="2534"/>
        <v>#N/A</v>
      </c>
      <c r="DI1775" s="150" t="e">
        <f t="shared" ca="1" si="2534"/>
        <v>#N/A</v>
      </c>
      <c r="DJ1775" s="150" t="e">
        <f t="shared" ca="1" si="2534"/>
        <v>#N/A</v>
      </c>
      <c r="DK1775" s="150" t="e">
        <f t="shared" ca="1" si="2534"/>
        <v>#N/A</v>
      </c>
      <c r="DL1775" s="150" t="e">
        <f t="shared" ca="1" si="2534"/>
        <v>#N/A</v>
      </c>
    </row>
    <row r="1776" spans="1:116" x14ac:dyDescent="0.4">
      <c r="B1776" s="317" t="s">
        <v>332</v>
      </c>
      <c r="C1776" s="317"/>
      <c r="D1776" s="317" t="s">
        <v>518</v>
      </c>
      <c r="E1776" s="317" t="str">
        <f t="shared" si="2431"/>
        <v>1776 SPLIT-SV-VR</v>
      </c>
      <c r="G1776" s="136" t="str">
        <f>G1736</f>
        <v>Surgical procedures</v>
      </c>
      <c r="H1776" s="12"/>
      <c r="I1776" s="60"/>
      <c r="J1776" s="60"/>
      <c r="K1776" s="38"/>
      <c r="L1776" s="38"/>
      <c r="M1776" s="38"/>
      <c r="N1776" s="38"/>
      <c r="O1776" s="38"/>
      <c r="P1776" s="38"/>
      <c r="R1776" s="15"/>
      <c r="S1776" s="240"/>
      <c r="T1776" s="240"/>
      <c r="U1776" s="240"/>
      <c r="V1776" s="240"/>
      <c r="W1776" s="240"/>
      <c r="X1776" s="240"/>
      <c r="Y1776" s="240"/>
      <c r="Z1776" s="240"/>
      <c r="AA1776" s="240"/>
      <c r="AB1776" s="240"/>
      <c r="AC1776" s="240"/>
      <c r="AD1776" s="240"/>
      <c r="AE1776" s="240"/>
      <c r="AF1776" s="240"/>
      <c r="AG1776" s="240"/>
      <c r="AH1776" s="240"/>
      <c r="AI1776" s="240"/>
      <c r="AJ1776" s="240"/>
      <c r="AK1776" s="240"/>
      <c r="AL1776" s="240"/>
      <c r="AM1776" s="240"/>
      <c r="AN1776" s="240"/>
      <c r="AO1776" s="240"/>
      <c r="AP1776" s="240"/>
      <c r="AQ1776" s="240"/>
      <c r="AR1776" s="240"/>
      <c r="AS1776" s="240"/>
      <c r="AT1776" s="240"/>
      <c r="AU1776" s="240"/>
      <c r="AV1776" s="240"/>
      <c r="AW1776" s="240"/>
      <c r="AX1776" s="240"/>
      <c r="AY1776" s="240"/>
      <c r="AZ1776" s="240"/>
      <c r="BA1776" s="240"/>
      <c r="BB1776" s="240"/>
      <c r="BC1776" s="240"/>
      <c r="BD1776" s="240"/>
      <c r="BE1776" s="240"/>
      <c r="BF1776" s="240"/>
      <c r="BG1776" s="240"/>
      <c r="BH1776" s="240"/>
      <c r="BI1776" s="240"/>
      <c r="BJ1776" s="240"/>
      <c r="BK1776" s="240"/>
      <c r="BL1776" s="240"/>
      <c r="BM1776" s="240"/>
      <c r="BN1776" s="240"/>
      <c r="BO1776" s="240"/>
      <c r="BP1776" s="240"/>
      <c r="BQ1776" s="240"/>
      <c r="BR1776" s="240"/>
      <c r="BS1776" s="240"/>
      <c r="BT1776" s="240"/>
      <c r="BU1776" s="240"/>
      <c r="BV1776" s="240"/>
      <c r="BW1776" s="240"/>
      <c r="BX1776" s="240"/>
      <c r="BY1776" s="240"/>
      <c r="BZ1776" s="240"/>
      <c r="CA1776" s="240"/>
      <c r="CB1776" s="240"/>
      <c r="CC1776" s="240"/>
      <c r="CD1776" s="240"/>
      <c r="CE1776" s="240"/>
      <c r="CF1776" s="240"/>
      <c r="CG1776" s="240"/>
      <c r="CH1776" s="240"/>
      <c r="CI1776" s="240"/>
      <c r="CJ1776" s="240"/>
      <c r="CK1776" s="240"/>
      <c r="CL1776" s="240"/>
      <c r="CN1776" s="60"/>
      <c r="CO1776" s="76"/>
      <c r="CP1776" s="76"/>
      <c r="CQ1776" s="76"/>
      <c r="CR1776" s="76"/>
      <c r="CS1776" s="76"/>
      <c r="CT1776" s="76"/>
      <c r="CU1776" s="76"/>
      <c r="CV1776" s="76"/>
      <c r="CW1776" s="76"/>
      <c r="CX1776" s="76"/>
      <c r="CY1776" s="76"/>
      <c r="CZ1776" s="76"/>
      <c r="DA1776" s="76"/>
      <c r="DB1776" s="76"/>
      <c r="DC1776" s="76"/>
      <c r="DD1776" s="76"/>
      <c r="DE1776" s="76"/>
      <c r="DF1776" s="76"/>
      <c r="DG1776" s="76"/>
      <c r="DH1776" s="76"/>
      <c r="DI1776" s="76"/>
      <c r="DJ1776" s="76"/>
      <c r="DK1776" s="76"/>
      <c r="DL1776" s="76"/>
    </row>
    <row r="1777" spans="1:116" x14ac:dyDescent="0.4">
      <c r="B1777" s="317" t="s">
        <v>332</v>
      </c>
      <c r="C1777" s="317"/>
      <c r="D1777" s="317" t="s">
        <v>518</v>
      </c>
      <c r="E1777" s="317" t="str">
        <f>ROW()&amp;" "&amp;D1777</f>
        <v>1777 SPLIT-SV-VR</v>
      </c>
      <c r="G1777" s="185" t="str">
        <f>G1737</f>
        <v>procedure</v>
      </c>
      <c r="H1777" s="27"/>
      <c r="I1777" s="78"/>
      <c r="J1777" s="78"/>
      <c r="K1777" s="33"/>
      <c r="L1777" s="33"/>
      <c r="M1777" s="33"/>
      <c r="N1777" s="33"/>
      <c r="O1777" s="33"/>
      <c r="P1777" s="33"/>
      <c r="R1777" s="33"/>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78"/>
      <c r="CO1777" s="77"/>
      <c r="CP1777" s="77"/>
      <c r="CQ1777" s="77"/>
      <c r="CR1777" s="77"/>
      <c r="CS1777" s="77"/>
      <c r="CT1777" s="77"/>
      <c r="CU1777" s="77"/>
      <c r="CV1777" s="77"/>
      <c r="CW1777" s="77"/>
      <c r="CX1777" s="77"/>
      <c r="CY1777" s="77"/>
      <c r="CZ1777" s="77"/>
      <c r="DA1777" s="77"/>
      <c r="DB1777" s="77"/>
      <c r="DC1777" s="77"/>
      <c r="DD1777" s="77"/>
      <c r="DE1777" s="77"/>
      <c r="DF1777" s="77"/>
      <c r="DG1777" s="77"/>
      <c r="DH1777" s="77"/>
      <c r="DI1777" s="77"/>
      <c r="DJ1777" s="77"/>
      <c r="DK1777" s="77"/>
      <c r="DL1777" s="77"/>
    </row>
    <row r="1778" spans="1:116" x14ac:dyDescent="0.4">
      <c r="B1778" s="317" t="s">
        <v>332</v>
      </c>
      <c r="C1778" s="317"/>
      <c r="D1778" s="317" t="s">
        <v>518</v>
      </c>
      <c r="E1778" s="317" t="str">
        <f t="shared" ref="E1778:E1783" si="2535">ROW()&amp;" "&amp;D1778</f>
        <v>1778 SPLIT-SV-VR</v>
      </c>
      <c r="G1778" s="191" t="s">
        <v>461</v>
      </c>
      <c r="H1778" s="27"/>
      <c r="I1778" s="78"/>
      <c r="J1778" s="78"/>
      <c r="K1778" s="33"/>
      <c r="L1778" s="33"/>
      <c r="M1778" s="33"/>
      <c r="N1778" s="33"/>
      <c r="O1778" s="33"/>
      <c r="P1778" s="33"/>
      <c r="R1778" s="33"/>
      <c r="S1778" s="212" t="str">
        <f>ADDRESS(ROW(S1763),COLUMN(S1763),2)</f>
        <v>S$1763</v>
      </c>
      <c r="T1778" s="212" t="str">
        <f t="shared" ref="T1778:CE1778" si="2536">ADDRESS(ROW(T1763),COLUMN(T1763),2)</f>
        <v>T$1763</v>
      </c>
      <c r="U1778" s="212" t="str">
        <f t="shared" si="2536"/>
        <v>U$1763</v>
      </c>
      <c r="V1778" s="212" t="str">
        <f t="shared" si="2536"/>
        <v>V$1763</v>
      </c>
      <c r="W1778" s="212" t="str">
        <f t="shared" si="2536"/>
        <v>W$1763</v>
      </c>
      <c r="X1778" s="212" t="str">
        <f t="shared" si="2536"/>
        <v>X$1763</v>
      </c>
      <c r="Y1778" s="212" t="str">
        <f t="shared" si="2536"/>
        <v>Y$1763</v>
      </c>
      <c r="Z1778" s="212" t="str">
        <f t="shared" si="2536"/>
        <v>Z$1763</v>
      </c>
      <c r="AA1778" s="212" t="str">
        <f t="shared" si="2536"/>
        <v>AA$1763</v>
      </c>
      <c r="AB1778" s="212" t="str">
        <f t="shared" si="2536"/>
        <v>AB$1763</v>
      </c>
      <c r="AC1778" s="212" t="str">
        <f t="shared" si="2536"/>
        <v>AC$1763</v>
      </c>
      <c r="AD1778" s="212" t="str">
        <f t="shared" si="2536"/>
        <v>AD$1763</v>
      </c>
      <c r="AE1778" s="212" t="str">
        <f t="shared" si="2536"/>
        <v>AE$1763</v>
      </c>
      <c r="AF1778" s="212" t="str">
        <f t="shared" si="2536"/>
        <v>AF$1763</v>
      </c>
      <c r="AG1778" s="212" t="str">
        <f t="shared" si="2536"/>
        <v>AG$1763</v>
      </c>
      <c r="AH1778" s="212" t="str">
        <f t="shared" si="2536"/>
        <v>AH$1763</v>
      </c>
      <c r="AI1778" s="212" t="str">
        <f t="shared" si="2536"/>
        <v>AI$1763</v>
      </c>
      <c r="AJ1778" s="212" t="str">
        <f t="shared" si="2536"/>
        <v>AJ$1763</v>
      </c>
      <c r="AK1778" s="212" t="str">
        <f t="shared" si="2536"/>
        <v>AK$1763</v>
      </c>
      <c r="AL1778" s="212" t="str">
        <f t="shared" si="2536"/>
        <v>AL$1763</v>
      </c>
      <c r="AM1778" s="212" t="str">
        <f t="shared" si="2536"/>
        <v>AM$1763</v>
      </c>
      <c r="AN1778" s="212" t="str">
        <f t="shared" si="2536"/>
        <v>AN$1763</v>
      </c>
      <c r="AO1778" s="212" t="str">
        <f t="shared" si="2536"/>
        <v>AO$1763</v>
      </c>
      <c r="AP1778" s="212" t="str">
        <f t="shared" si="2536"/>
        <v>AP$1763</v>
      </c>
      <c r="AQ1778" s="212" t="str">
        <f t="shared" si="2536"/>
        <v>AQ$1763</v>
      </c>
      <c r="AR1778" s="212" t="str">
        <f t="shared" si="2536"/>
        <v>AR$1763</v>
      </c>
      <c r="AS1778" s="212" t="str">
        <f t="shared" si="2536"/>
        <v>AS$1763</v>
      </c>
      <c r="AT1778" s="212" t="str">
        <f t="shared" si="2536"/>
        <v>AT$1763</v>
      </c>
      <c r="AU1778" s="212" t="str">
        <f t="shared" si="2536"/>
        <v>AU$1763</v>
      </c>
      <c r="AV1778" s="212" t="str">
        <f t="shared" si="2536"/>
        <v>AV$1763</v>
      </c>
      <c r="AW1778" s="212" t="str">
        <f t="shared" si="2536"/>
        <v>AW$1763</v>
      </c>
      <c r="AX1778" s="212" t="str">
        <f t="shared" si="2536"/>
        <v>AX$1763</v>
      </c>
      <c r="AY1778" s="212" t="str">
        <f t="shared" si="2536"/>
        <v>AY$1763</v>
      </c>
      <c r="AZ1778" s="212" t="str">
        <f t="shared" si="2536"/>
        <v>AZ$1763</v>
      </c>
      <c r="BA1778" s="212" t="str">
        <f t="shared" si="2536"/>
        <v>BA$1763</v>
      </c>
      <c r="BB1778" s="212" t="str">
        <f t="shared" si="2536"/>
        <v>BB$1763</v>
      </c>
      <c r="BC1778" s="212" t="str">
        <f t="shared" si="2536"/>
        <v>BC$1763</v>
      </c>
      <c r="BD1778" s="212" t="str">
        <f t="shared" si="2536"/>
        <v>BD$1763</v>
      </c>
      <c r="BE1778" s="212" t="str">
        <f t="shared" si="2536"/>
        <v>BE$1763</v>
      </c>
      <c r="BF1778" s="212" t="str">
        <f t="shared" si="2536"/>
        <v>BF$1763</v>
      </c>
      <c r="BG1778" s="212" t="str">
        <f t="shared" si="2536"/>
        <v>BG$1763</v>
      </c>
      <c r="BH1778" s="212" t="str">
        <f t="shared" si="2536"/>
        <v>BH$1763</v>
      </c>
      <c r="BI1778" s="212" t="str">
        <f t="shared" si="2536"/>
        <v>BI$1763</v>
      </c>
      <c r="BJ1778" s="212" t="str">
        <f t="shared" si="2536"/>
        <v>BJ$1763</v>
      </c>
      <c r="BK1778" s="212" t="str">
        <f t="shared" si="2536"/>
        <v>BK$1763</v>
      </c>
      <c r="BL1778" s="212" t="str">
        <f t="shared" si="2536"/>
        <v>BL$1763</v>
      </c>
      <c r="BM1778" s="212" t="str">
        <f t="shared" si="2536"/>
        <v>BM$1763</v>
      </c>
      <c r="BN1778" s="212" t="str">
        <f t="shared" si="2536"/>
        <v>BN$1763</v>
      </c>
      <c r="BO1778" s="212" t="str">
        <f t="shared" si="2536"/>
        <v>BO$1763</v>
      </c>
      <c r="BP1778" s="212" t="str">
        <f t="shared" si="2536"/>
        <v>BP$1763</v>
      </c>
      <c r="BQ1778" s="212" t="str">
        <f t="shared" si="2536"/>
        <v>BQ$1763</v>
      </c>
      <c r="BR1778" s="212" t="str">
        <f t="shared" si="2536"/>
        <v>BR$1763</v>
      </c>
      <c r="BS1778" s="212" t="str">
        <f t="shared" si="2536"/>
        <v>BS$1763</v>
      </c>
      <c r="BT1778" s="212" t="str">
        <f t="shared" si="2536"/>
        <v>BT$1763</v>
      </c>
      <c r="BU1778" s="212" t="str">
        <f t="shared" si="2536"/>
        <v>BU$1763</v>
      </c>
      <c r="BV1778" s="212" t="str">
        <f t="shared" si="2536"/>
        <v>BV$1763</v>
      </c>
      <c r="BW1778" s="212" t="str">
        <f t="shared" si="2536"/>
        <v>BW$1763</v>
      </c>
      <c r="BX1778" s="212" t="str">
        <f t="shared" si="2536"/>
        <v>BX$1763</v>
      </c>
      <c r="BY1778" s="212" t="str">
        <f t="shared" si="2536"/>
        <v>BY$1763</v>
      </c>
      <c r="BZ1778" s="212" t="str">
        <f t="shared" si="2536"/>
        <v>BZ$1763</v>
      </c>
      <c r="CA1778" s="212" t="str">
        <f t="shared" si="2536"/>
        <v>CA$1763</v>
      </c>
      <c r="CB1778" s="212" t="str">
        <f t="shared" si="2536"/>
        <v>CB$1763</v>
      </c>
      <c r="CC1778" s="212" t="str">
        <f t="shared" si="2536"/>
        <v>CC$1763</v>
      </c>
      <c r="CD1778" s="212" t="str">
        <f t="shared" si="2536"/>
        <v>CD$1763</v>
      </c>
      <c r="CE1778" s="212" t="str">
        <f t="shared" si="2536"/>
        <v>CE$1763</v>
      </c>
      <c r="CF1778" s="212" t="str">
        <f t="shared" ref="CF1778:CL1778" si="2537">ADDRESS(ROW(CF1763),COLUMN(CF1763),2)</f>
        <v>CF$1763</v>
      </c>
      <c r="CG1778" s="212" t="str">
        <f t="shared" si="2537"/>
        <v>CG$1763</v>
      </c>
      <c r="CH1778" s="212" t="str">
        <f t="shared" si="2537"/>
        <v>CH$1763</v>
      </c>
      <c r="CI1778" s="212" t="str">
        <f t="shared" si="2537"/>
        <v>CI$1763</v>
      </c>
      <c r="CJ1778" s="212" t="str">
        <f t="shared" si="2537"/>
        <v>CJ$1763</v>
      </c>
      <c r="CK1778" s="212" t="str">
        <f t="shared" si="2537"/>
        <v>CK$1763</v>
      </c>
      <c r="CL1778" s="212" t="str">
        <f t="shared" si="2537"/>
        <v>CL$1763</v>
      </c>
      <c r="CN1778" s="78"/>
      <c r="CO1778" s="212" t="str">
        <f t="shared" ref="CO1778:DL1778" si="2538">ADDRESS(ROW(CO1763),COLUMN(CO1763),2)</f>
        <v>CO$1763</v>
      </c>
      <c r="CP1778" s="212" t="str">
        <f t="shared" si="2538"/>
        <v>CP$1763</v>
      </c>
      <c r="CQ1778" s="212" t="str">
        <f t="shared" si="2538"/>
        <v>CQ$1763</v>
      </c>
      <c r="CR1778" s="212" t="str">
        <f t="shared" si="2538"/>
        <v>CR$1763</v>
      </c>
      <c r="CS1778" s="212" t="str">
        <f t="shared" si="2538"/>
        <v>CS$1763</v>
      </c>
      <c r="CT1778" s="212" t="str">
        <f t="shared" si="2538"/>
        <v>CT$1763</v>
      </c>
      <c r="CU1778" s="212" t="str">
        <f t="shared" si="2538"/>
        <v>CU$1763</v>
      </c>
      <c r="CV1778" s="212" t="str">
        <f t="shared" si="2538"/>
        <v>CV$1763</v>
      </c>
      <c r="CW1778" s="212" t="str">
        <f t="shared" si="2538"/>
        <v>CW$1763</v>
      </c>
      <c r="CX1778" s="212" t="str">
        <f t="shared" si="2538"/>
        <v>CX$1763</v>
      </c>
      <c r="CY1778" s="212" t="str">
        <f t="shared" si="2538"/>
        <v>CY$1763</v>
      </c>
      <c r="CZ1778" s="212" t="str">
        <f t="shared" si="2538"/>
        <v>CZ$1763</v>
      </c>
      <c r="DA1778" s="212" t="str">
        <f t="shared" si="2538"/>
        <v>DA$1763</v>
      </c>
      <c r="DB1778" s="212" t="str">
        <f t="shared" si="2538"/>
        <v>DB$1763</v>
      </c>
      <c r="DC1778" s="212" t="str">
        <f t="shared" si="2538"/>
        <v>DC$1763</v>
      </c>
      <c r="DD1778" s="212" t="str">
        <f t="shared" si="2538"/>
        <v>DD$1763</v>
      </c>
      <c r="DE1778" s="212" t="str">
        <f t="shared" si="2538"/>
        <v>DE$1763</v>
      </c>
      <c r="DF1778" s="212" t="str">
        <f t="shared" si="2538"/>
        <v>DF$1763</v>
      </c>
      <c r="DG1778" s="212" t="str">
        <f t="shared" si="2538"/>
        <v>DG$1763</v>
      </c>
      <c r="DH1778" s="212" t="str">
        <f t="shared" si="2538"/>
        <v>DH$1763</v>
      </c>
      <c r="DI1778" s="212" t="str">
        <f t="shared" si="2538"/>
        <v>DI$1763</v>
      </c>
      <c r="DJ1778" s="212" t="str">
        <f t="shared" si="2538"/>
        <v>DJ$1763</v>
      </c>
      <c r="DK1778" s="212" t="str">
        <f t="shared" si="2538"/>
        <v>DK$1763</v>
      </c>
      <c r="DL1778" s="212" t="str">
        <f t="shared" si="2538"/>
        <v>DL$1763</v>
      </c>
    </row>
    <row r="1779" spans="1:116" x14ac:dyDescent="0.4">
      <c r="B1779" s="317" t="s">
        <v>332</v>
      </c>
      <c r="C1779" s="317"/>
      <c r="D1779" s="317" t="s">
        <v>518</v>
      </c>
      <c r="E1779" s="317" t="str">
        <f t="shared" si="2535"/>
        <v>1779 SPLIT-SV-VR</v>
      </c>
      <c r="G1779" s="136" t="s">
        <v>462</v>
      </c>
      <c r="K1779" s="53"/>
      <c r="L1779" s="53"/>
      <c r="M1779" s="53"/>
      <c r="N1779" s="53"/>
      <c r="O1779" s="53"/>
      <c r="P1779" s="53"/>
      <c r="R1779" s="24"/>
      <c r="S1779" s="179" t="str">
        <f>S1739</f>
        <v>S$17</v>
      </c>
      <c r="T1779" s="179" t="str">
        <f t="shared" ref="T1779:CE1779" si="2539">T1739</f>
        <v>T$17</v>
      </c>
      <c r="U1779" s="179" t="str">
        <f t="shared" si="2539"/>
        <v>U$17</v>
      </c>
      <c r="V1779" s="179" t="str">
        <f t="shared" si="2539"/>
        <v>V$17</v>
      </c>
      <c r="W1779" s="179" t="str">
        <f t="shared" si="2539"/>
        <v>W$17</v>
      </c>
      <c r="X1779" s="179" t="str">
        <f t="shared" si="2539"/>
        <v>X$17</v>
      </c>
      <c r="Y1779" s="179" t="str">
        <f t="shared" si="2539"/>
        <v>Y$17</v>
      </c>
      <c r="Z1779" s="179" t="str">
        <f t="shared" si="2539"/>
        <v>Z$17</v>
      </c>
      <c r="AA1779" s="179" t="str">
        <f t="shared" si="2539"/>
        <v>AA$17</v>
      </c>
      <c r="AB1779" s="179" t="str">
        <f t="shared" si="2539"/>
        <v>AB$17</v>
      </c>
      <c r="AC1779" s="179" t="str">
        <f t="shared" si="2539"/>
        <v>AC$17</v>
      </c>
      <c r="AD1779" s="179" t="str">
        <f t="shared" si="2539"/>
        <v>AD$17</v>
      </c>
      <c r="AE1779" s="179" t="str">
        <f t="shared" si="2539"/>
        <v>AE$17</v>
      </c>
      <c r="AF1779" s="179" t="str">
        <f t="shared" si="2539"/>
        <v>AF$17</v>
      </c>
      <c r="AG1779" s="179" t="str">
        <f t="shared" si="2539"/>
        <v>AG$17</v>
      </c>
      <c r="AH1779" s="179" t="str">
        <f t="shared" si="2539"/>
        <v>AH$17</v>
      </c>
      <c r="AI1779" s="179" t="str">
        <f t="shared" si="2539"/>
        <v>AI$17</v>
      </c>
      <c r="AJ1779" s="179" t="str">
        <f t="shared" si="2539"/>
        <v>AJ$17</v>
      </c>
      <c r="AK1779" s="179" t="str">
        <f t="shared" si="2539"/>
        <v>AK$17</v>
      </c>
      <c r="AL1779" s="179" t="str">
        <f t="shared" si="2539"/>
        <v>AL$17</v>
      </c>
      <c r="AM1779" s="179" t="str">
        <f t="shared" si="2539"/>
        <v>AM$17</v>
      </c>
      <c r="AN1779" s="179" t="str">
        <f t="shared" si="2539"/>
        <v>AN$17</v>
      </c>
      <c r="AO1779" s="179" t="str">
        <f t="shared" si="2539"/>
        <v>AO$17</v>
      </c>
      <c r="AP1779" s="179" t="str">
        <f t="shared" si="2539"/>
        <v>AP$17</v>
      </c>
      <c r="AQ1779" s="179" t="str">
        <f t="shared" si="2539"/>
        <v>AQ$17</v>
      </c>
      <c r="AR1779" s="179" t="str">
        <f t="shared" si="2539"/>
        <v>AR$17</v>
      </c>
      <c r="AS1779" s="179" t="str">
        <f t="shared" si="2539"/>
        <v>AS$17</v>
      </c>
      <c r="AT1779" s="179" t="str">
        <f t="shared" si="2539"/>
        <v>AT$17</v>
      </c>
      <c r="AU1779" s="179" t="str">
        <f t="shared" si="2539"/>
        <v>AU$17</v>
      </c>
      <c r="AV1779" s="179" t="str">
        <f t="shared" si="2539"/>
        <v>AV$17</v>
      </c>
      <c r="AW1779" s="179" t="str">
        <f t="shared" si="2539"/>
        <v>AW$17</v>
      </c>
      <c r="AX1779" s="179" t="str">
        <f t="shared" si="2539"/>
        <v>AX$17</v>
      </c>
      <c r="AY1779" s="179" t="str">
        <f t="shared" si="2539"/>
        <v>AY$17</v>
      </c>
      <c r="AZ1779" s="179" t="str">
        <f t="shared" si="2539"/>
        <v>AZ$17</v>
      </c>
      <c r="BA1779" s="179" t="str">
        <f t="shared" si="2539"/>
        <v>BA$17</v>
      </c>
      <c r="BB1779" s="179" t="str">
        <f t="shared" si="2539"/>
        <v>BB$17</v>
      </c>
      <c r="BC1779" s="179" t="str">
        <f t="shared" si="2539"/>
        <v>BC$17</v>
      </c>
      <c r="BD1779" s="179" t="str">
        <f t="shared" si="2539"/>
        <v>BD$17</v>
      </c>
      <c r="BE1779" s="179" t="str">
        <f t="shared" si="2539"/>
        <v>BE$17</v>
      </c>
      <c r="BF1779" s="179" t="str">
        <f t="shared" si="2539"/>
        <v>BF$17</v>
      </c>
      <c r="BG1779" s="179" t="str">
        <f t="shared" si="2539"/>
        <v>BG$17</v>
      </c>
      <c r="BH1779" s="179" t="str">
        <f t="shared" si="2539"/>
        <v>BH$17</v>
      </c>
      <c r="BI1779" s="179" t="str">
        <f t="shared" si="2539"/>
        <v>BI$17</v>
      </c>
      <c r="BJ1779" s="179" t="str">
        <f t="shared" si="2539"/>
        <v>BJ$17</v>
      </c>
      <c r="BK1779" s="179" t="str">
        <f t="shared" si="2539"/>
        <v>BK$17</v>
      </c>
      <c r="BL1779" s="179" t="str">
        <f t="shared" si="2539"/>
        <v>BL$17</v>
      </c>
      <c r="BM1779" s="179" t="str">
        <f t="shared" si="2539"/>
        <v>BM$17</v>
      </c>
      <c r="BN1779" s="179" t="str">
        <f t="shared" si="2539"/>
        <v>BN$17</v>
      </c>
      <c r="BO1779" s="179" t="str">
        <f t="shared" si="2539"/>
        <v>BO$17</v>
      </c>
      <c r="BP1779" s="179" t="str">
        <f t="shared" si="2539"/>
        <v>BP$17</v>
      </c>
      <c r="BQ1779" s="179" t="str">
        <f t="shared" si="2539"/>
        <v>BQ$17</v>
      </c>
      <c r="BR1779" s="179" t="str">
        <f t="shared" si="2539"/>
        <v>BR$17</v>
      </c>
      <c r="BS1779" s="179" t="str">
        <f t="shared" si="2539"/>
        <v>BS$17</v>
      </c>
      <c r="BT1779" s="179" t="str">
        <f t="shared" si="2539"/>
        <v>BT$17</v>
      </c>
      <c r="BU1779" s="179" t="str">
        <f t="shared" si="2539"/>
        <v>BU$17</v>
      </c>
      <c r="BV1779" s="179" t="str">
        <f t="shared" si="2539"/>
        <v>BV$17</v>
      </c>
      <c r="BW1779" s="179" t="str">
        <f t="shared" si="2539"/>
        <v>BW$17</v>
      </c>
      <c r="BX1779" s="179" t="str">
        <f t="shared" si="2539"/>
        <v>BX$17</v>
      </c>
      <c r="BY1779" s="179" t="str">
        <f t="shared" si="2539"/>
        <v>BY$17</v>
      </c>
      <c r="BZ1779" s="179" t="str">
        <f t="shared" si="2539"/>
        <v>BZ$17</v>
      </c>
      <c r="CA1779" s="179" t="str">
        <f t="shared" si="2539"/>
        <v>CA$17</v>
      </c>
      <c r="CB1779" s="179" t="str">
        <f t="shared" si="2539"/>
        <v>CB$17</v>
      </c>
      <c r="CC1779" s="179" t="str">
        <f t="shared" si="2539"/>
        <v>CC$17</v>
      </c>
      <c r="CD1779" s="179" t="str">
        <f t="shared" si="2539"/>
        <v>CD$17</v>
      </c>
      <c r="CE1779" s="179" t="str">
        <f t="shared" si="2539"/>
        <v>CE$17</v>
      </c>
      <c r="CF1779" s="179" t="str">
        <f t="shared" ref="CF1779:CL1779" si="2540">CF1739</f>
        <v>CF$17</v>
      </c>
      <c r="CG1779" s="179" t="str">
        <f t="shared" si="2540"/>
        <v>CG$17</v>
      </c>
      <c r="CH1779" s="179" t="str">
        <f t="shared" si="2540"/>
        <v>CH$17</v>
      </c>
      <c r="CI1779" s="179" t="str">
        <f t="shared" si="2540"/>
        <v>CI$17</v>
      </c>
      <c r="CJ1779" s="179" t="str">
        <f t="shared" si="2540"/>
        <v>CJ$17</v>
      </c>
      <c r="CK1779" s="179" t="str">
        <f t="shared" si="2540"/>
        <v>CK$17</v>
      </c>
      <c r="CL1779" s="179" t="str">
        <f t="shared" si="2540"/>
        <v>CL$17</v>
      </c>
      <c r="CO1779" s="179" t="str">
        <f t="shared" ref="CO1779:DL1779" si="2541">CO1739</f>
        <v>CO$17</v>
      </c>
      <c r="CP1779" s="179" t="str">
        <f t="shared" si="2541"/>
        <v>CP$17</v>
      </c>
      <c r="CQ1779" s="179" t="str">
        <f t="shared" si="2541"/>
        <v>CQ$17</v>
      </c>
      <c r="CR1779" s="179" t="str">
        <f t="shared" si="2541"/>
        <v>CR$17</v>
      </c>
      <c r="CS1779" s="179" t="str">
        <f t="shared" si="2541"/>
        <v>CS$17</v>
      </c>
      <c r="CT1779" s="179" t="str">
        <f t="shared" si="2541"/>
        <v>CT$17</v>
      </c>
      <c r="CU1779" s="179" t="str">
        <f t="shared" si="2541"/>
        <v>CU$17</v>
      </c>
      <c r="CV1779" s="179" t="str">
        <f t="shared" si="2541"/>
        <v>CV$17</v>
      </c>
      <c r="CW1779" s="179" t="str">
        <f t="shared" si="2541"/>
        <v>CW$17</v>
      </c>
      <c r="CX1779" s="179" t="str">
        <f t="shared" si="2541"/>
        <v>CX$17</v>
      </c>
      <c r="CY1779" s="179" t="str">
        <f t="shared" si="2541"/>
        <v>CY$17</v>
      </c>
      <c r="CZ1779" s="179" t="str">
        <f t="shared" si="2541"/>
        <v>CZ$17</v>
      </c>
      <c r="DA1779" s="179" t="str">
        <f t="shared" si="2541"/>
        <v>DA$17</v>
      </c>
      <c r="DB1779" s="179" t="str">
        <f t="shared" si="2541"/>
        <v>DB$17</v>
      </c>
      <c r="DC1779" s="179" t="str">
        <f t="shared" si="2541"/>
        <v>DC$17</v>
      </c>
      <c r="DD1779" s="179" t="str">
        <f t="shared" si="2541"/>
        <v>DD$17</v>
      </c>
      <c r="DE1779" s="179" t="str">
        <f t="shared" si="2541"/>
        <v>DE$17</v>
      </c>
      <c r="DF1779" s="179" t="str">
        <f t="shared" si="2541"/>
        <v>DF$17</v>
      </c>
      <c r="DG1779" s="179" t="str">
        <f t="shared" si="2541"/>
        <v>DG$17</v>
      </c>
      <c r="DH1779" s="179" t="str">
        <f t="shared" si="2541"/>
        <v>DH$17</v>
      </c>
      <c r="DI1779" s="179" t="str">
        <f t="shared" si="2541"/>
        <v>DI$17</v>
      </c>
      <c r="DJ1779" s="179" t="str">
        <f t="shared" si="2541"/>
        <v>DJ$17</v>
      </c>
      <c r="DK1779" s="179" t="str">
        <f t="shared" si="2541"/>
        <v>DK$17</v>
      </c>
      <c r="DL1779" s="179" t="str">
        <f t="shared" si="2541"/>
        <v>DL$17</v>
      </c>
    </row>
    <row r="1780" spans="1:116" x14ac:dyDescent="0.4">
      <c r="B1780" s="317" t="s">
        <v>332</v>
      </c>
      <c r="C1780" s="317"/>
      <c r="D1780" s="317" t="s">
        <v>518</v>
      </c>
      <c r="E1780" s="317" t="str">
        <f t="shared" si="2535"/>
        <v>1780 SPLIT-SV-VR</v>
      </c>
      <c r="G1780" s="191" t="str">
        <f>G1772</f>
        <v>Total COGS - Surgical procedures</v>
      </c>
      <c r="H1780" s="12"/>
      <c r="I1780" s="60"/>
      <c r="J1780" s="60"/>
      <c r="K1780" s="15"/>
      <c r="L1780" s="15"/>
      <c r="M1780" s="15"/>
      <c r="N1780" s="15"/>
      <c r="O1780" s="15"/>
      <c r="P1780" s="15"/>
      <c r="R1780" s="15"/>
      <c r="S1780" s="80"/>
      <c r="T1780" s="80"/>
      <c r="U1780" s="80"/>
      <c r="V1780" s="80"/>
      <c r="W1780" s="80"/>
      <c r="X1780" s="80"/>
      <c r="Y1780" s="80"/>
      <c r="Z1780" s="80"/>
      <c r="AA1780" s="80"/>
      <c r="AB1780" s="80"/>
      <c r="AC1780" s="80"/>
      <c r="AD1780" s="80"/>
      <c r="AE1780" s="80"/>
      <c r="AF1780" s="80"/>
      <c r="AG1780" s="80"/>
      <c r="AH1780" s="80"/>
      <c r="AI1780" s="80"/>
      <c r="AJ1780" s="80"/>
      <c r="AK1780" s="80"/>
      <c r="AL1780" s="80"/>
      <c r="AM1780" s="80"/>
      <c r="AN1780" s="80"/>
      <c r="AO1780" s="80"/>
      <c r="AP1780" s="80"/>
      <c r="AQ1780" s="80"/>
      <c r="AR1780" s="80"/>
      <c r="AS1780" s="80"/>
      <c r="AT1780" s="80"/>
      <c r="AU1780" s="80"/>
      <c r="AV1780" s="80"/>
      <c r="AW1780" s="80"/>
      <c r="AX1780" s="80"/>
      <c r="AY1780" s="80"/>
      <c r="AZ1780" s="80"/>
      <c r="BA1780" s="80"/>
      <c r="BB1780" s="80"/>
      <c r="BC1780" s="80"/>
      <c r="BD1780" s="80"/>
      <c r="BE1780" s="80"/>
      <c r="BF1780" s="80"/>
      <c r="BG1780" s="80"/>
      <c r="BH1780" s="80"/>
      <c r="BI1780" s="80"/>
      <c r="BJ1780" s="80"/>
      <c r="BK1780" s="80"/>
      <c r="BL1780" s="80"/>
      <c r="BM1780" s="80"/>
      <c r="BN1780" s="80"/>
      <c r="BO1780" s="80"/>
      <c r="BP1780" s="80"/>
      <c r="BQ1780" s="80"/>
      <c r="BR1780" s="80"/>
      <c r="BS1780" s="80"/>
      <c r="BT1780" s="80"/>
      <c r="BU1780" s="80"/>
      <c r="BV1780" s="80"/>
      <c r="BW1780" s="80"/>
      <c r="BX1780" s="80"/>
      <c r="BY1780" s="80"/>
      <c r="BZ1780" s="80"/>
      <c r="CA1780" s="80"/>
      <c r="CB1780" s="80"/>
      <c r="CC1780" s="80"/>
      <c r="CD1780" s="80"/>
      <c r="CE1780" s="80"/>
      <c r="CF1780" s="80"/>
      <c r="CG1780" s="80"/>
      <c r="CH1780" s="80"/>
      <c r="CI1780" s="80"/>
      <c r="CJ1780" s="80"/>
      <c r="CK1780" s="80"/>
      <c r="CL1780" s="80"/>
      <c r="CN1780" s="60"/>
      <c r="CO1780" s="80"/>
      <c r="CP1780" s="80"/>
      <c r="CQ1780" s="80"/>
      <c r="CR1780" s="80"/>
      <c r="CS1780" s="80"/>
      <c r="CT1780" s="80"/>
      <c r="CU1780" s="80"/>
      <c r="CV1780" s="80"/>
      <c r="CW1780" s="80"/>
      <c r="CX1780" s="80"/>
      <c r="CY1780" s="80"/>
      <c r="CZ1780" s="80"/>
      <c r="DA1780" s="80"/>
      <c r="DB1780" s="80"/>
      <c r="DC1780" s="80"/>
      <c r="DD1780" s="80"/>
      <c r="DE1780" s="80"/>
      <c r="DF1780" s="80"/>
      <c r="DG1780" s="80"/>
      <c r="DH1780" s="80"/>
      <c r="DI1780" s="80"/>
      <c r="DJ1780" s="80"/>
      <c r="DK1780" s="80"/>
      <c r="DL1780" s="80"/>
    </row>
    <row r="1781" spans="1:116" x14ac:dyDescent="0.4">
      <c r="B1781" s="317" t="s">
        <v>332</v>
      </c>
      <c r="C1781" s="317"/>
      <c r="D1781" s="317" t="s">
        <v>518</v>
      </c>
      <c r="E1781" s="317" t="str">
        <f t="shared" si="2535"/>
        <v>1781 SPLIT-SV-VR</v>
      </c>
      <c r="G1781" s="136" t="str">
        <f>G1741</f>
        <v xml:space="preserve">secondary unit </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2" spans="1:116" x14ac:dyDescent="0.4">
      <c r="B1782" s="317" t="s">
        <v>332</v>
      </c>
      <c r="C1782" s="317"/>
      <c r="D1782" s="317" t="s">
        <v>518</v>
      </c>
      <c r="E1782" s="317" t="str">
        <f t="shared" si="2535"/>
        <v>1782 SPLIT-SV-VR</v>
      </c>
      <c r="G1782" s="136" t="str">
        <f>G1742</f>
        <v>Secondary revenue driver</v>
      </c>
      <c r="H1782" s="12"/>
      <c r="I1782" s="60"/>
      <c r="J1782" s="60"/>
      <c r="K1782" s="15"/>
      <c r="L1782" s="15"/>
      <c r="M1782" s="15"/>
      <c r="N1782" s="15"/>
      <c r="O1782" s="15"/>
      <c r="P1782" s="15"/>
      <c r="R1782" s="15"/>
      <c r="S1782" s="212" t="str">
        <f>ADDRESS(ROW(S1772),COLUMN(S1772),2)</f>
        <v>S$1772</v>
      </c>
      <c r="T1782" s="212" t="str">
        <f t="shared" ref="T1782:CE1782" si="2542">ADDRESS(ROW(T1772),COLUMN(T1772),2)</f>
        <v>T$1772</v>
      </c>
      <c r="U1782" s="212" t="str">
        <f t="shared" si="2542"/>
        <v>U$1772</v>
      </c>
      <c r="V1782" s="212" t="str">
        <f t="shared" si="2542"/>
        <v>V$1772</v>
      </c>
      <c r="W1782" s="212" t="str">
        <f t="shared" si="2542"/>
        <v>W$1772</v>
      </c>
      <c r="X1782" s="212" t="str">
        <f t="shared" si="2542"/>
        <v>X$1772</v>
      </c>
      <c r="Y1782" s="212" t="str">
        <f t="shared" si="2542"/>
        <v>Y$1772</v>
      </c>
      <c r="Z1782" s="212" t="str">
        <f t="shared" si="2542"/>
        <v>Z$1772</v>
      </c>
      <c r="AA1782" s="212" t="str">
        <f t="shared" si="2542"/>
        <v>AA$1772</v>
      </c>
      <c r="AB1782" s="212" t="str">
        <f t="shared" si="2542"/>
        <v>AB$1772</v>
      </c>
      <c r="AC1782" s="212" t="str">
        <f t="shared" si="2542"/>
        <v>AC$1772</v>
      </c>
      <c r="AD1782" s="212" t="str">
        <f t="shared" si="2542"/>
        <v>AD$1772</v>
      </c>
      <c r="AE1782" s="212" t="str">
        <f t="shared" si="2542"/>
        <v>AE$1772</v>
      </c>
      <c r="AF1782" s="212" t="str">
        <f t="shared" si="2542"/>
        <v>AF$1772</v>
      </c>
      <c r="AG1782" s="212" t="str">
        <f t="shared" si="2542"/>
        <v>AG$1772</v>
      </c>
      <c r="AH1782" s="212" t="str">
        <f t="shared" si="2542"/>
        <v>AH$1772</v>
      </c>
      <c r="AI1782" s="212" t="str">
        <f t="shared" si="2542"/>
        <v>AI$1772</v>
      </c>
      <c r="AJ1782" s="212" t="str">
        <f t="shared" si="2542"/>
        <v>AJ$1772</v>
      </c>
      <c r="AK1782" s="212" t="str">
        <f t="shared" si="2542"/>
        <v>AK$1772</v>
      </c>
      <c r="AL1782" s="212" t="str">
        <f t="shared" si="2542"/>
        <v>AL$1772</v>
      </c>
      <c r="AM1782" s="212" t="str">
        <f t="shared" si="2542"/>
        <v>AM$1772</v>
      </c>
      <c r="AN1782" s="212" t="str">
        <f t="shared" si="2542"/>
        <v>AN$1772</v>
      </c>
      <c r="AO1782" s="212" t="str">
        <f t="shared" si="2542"/>
        <v>AO$1772</v>
      </c>
      <c r="AP1782" s="212" t="str">
        <f t="shared" si="2542"/>
        <v>AP$1772</v>
      </c>
      <c r="AQ1782" s="212" t="str">
        <f t="shared" si="2542"/>
        <v>AQ$1772</v>
      </c>
      <c r="AR1782" s="212" t="str">
        <f t="shared" si="2542"/>
        <v>AR$1772</v>
      </c>
      <c r="AS1782" s="212" t="str">
        <f t="shared" si="2542"/>
        <v>AS$1772</v>
      </c>
      <c r="AT1782" s="212" t="str">
        <f t="shared" si="2542"/>
        <v>AT$1772</v>
      </c>
      <c r="AU1782" s="212" t="str">
        <f t="shared" si="2542"/>
        <v>AU$1772</v>
      </c>
      <c r="AV1782" s="212" t="str">
        <f t="shared" si="2542"/>
        <v>AV$1772</v>
      </c>
      <c r="AW1782" s="212" t="str">
        <f t="shared" si="2542"/>
        <v>AW$1772</v>
      </c>
      <c r="AX1782" s="212" t="str">
        <f t="shared" si="2542"/>
        <v>AX$1772</v>
      </c>
      <c r="AY1782" s="212" t="str">
        <f t="shared" si="2542"/>
        <v>AY$1772</v>
      </c>
      <c r="AZ1782" s="212" t="str">
        <f t="shared" si="2542"/>
        <v>AZ$1772</v>
      </c>
      <c r="BA1782" s="212" t="str">
        <f t="shared" si="2542"/>
        <v>BA$1772</v>
      </c>
      <c r="BB1782" s="212" t="str">
        <f t="shared" si="2542"/>
        <v>BB$1772</v>
      </c>
      <c r="BC1782" s="212" t="str">
        <f t="shared" si="2542"/>
        <v>BC$1772</v>
      </c>
      <c r="BD1782" s="212" t="str">
        <f t="shared" si="2542"/>
        <v>BD$1772</v>
      </c>
      <c r="BE1782" s="212" t="str">
        <f t="shared" si="2542"/>
        <v>BE$1772</v>
      </c>
      <c r="BF1782" s="212" t="str">
        <f t="shared" si="2542"/>
        <v>BF$1772</v>
      </c>
      <c r="BG1782" s="212" t="str">
        <f t="shared" si="2542"/>
        <v>BG$1772</v>
      </c>
      <c r="BH1782" s="212" t="str">
        <f t="shared" si="2542"/>
        <v>BH$1772</v>
      </c>
      <c r="BI1782" s="212" t="str">
        <f t="shared" si="2542"/>
        <v>BI$1772</v>
      </c>
      <c r="BJ1782" s="212" t="str">
        <f t="shared" si="2542"/>
        <v>BJ$1772</v>
      </c>
      <c r="BK1782" s="212" t="str">
        <f t="shared" si="2542"/>
        <v>BK$1772</v>
      </c>
      <c r="BL1782" s="212" t="str">
        <f t="shared" si="2542"/>
        <v>BL$1772</v>
      </c>
      <c r="BM1782" s="212" t="str">
        <f t="shared" si="2542"/>
        <v>BM$1772</v>
      </c>
      <c r="BN1782" s="212" t="str">
        <f t="shared" si="2542"/>
        <v>BN$1772</v>
      </c>
      <c r="BO1782" s="212" t="str">
        <f t="shared" si="2542"/>
        <v>BO$1772</v>
      </c>
      <c r="BP1782" s="212" t="str">
        <f t="shared" si="2542"/>
        <v>BP$1772</v>
      </c>
      <c r="BQ1782" s="212" t="str">
        <f t="shared" si="2542"/>
        <v>BQ$1772</v>
      </c>
      <c r="BR1782" s="212" t="str">
        <f t="shared" si="2542"/>
        <v>BR$1772</v>
      </c>
      <c r="BS1782" s="212" t="str">
        <f t="shared" si="2542"/>
        <v>BS$1772</v>
      </c>
      <c r="BT1782" s="212" t="str">
        <f t="shared" si="2542"/>
        <v>BT$1772</v>
      </c>
      <c r="BU1782" s="212" t="str">
        <f t="shared" si="2542"/>
        <v>BU$1772</v>
      </c>
      <c r="BV1782" s="212" t="str">
        <f t="shared" si="2542"/>
        <v>BV$1772</v>
      </c>
      <c r="BW1782" s="212" t="str">
        <f t="shared" si="2542"/>
        <v>BW$1772</v>
      </c>
      <c r="BX1782" s="212" t="str">
        <f t="shared" si="2542"/>
        <v>BX$1772</v>
      </c>
      <c r="BY1782" s="212" t="str">
        <f t="shared" si="2542"/>
        <v>BY$1772</v>
      </c>
      <c r="BZ1782" s="212" t="str">
        <f t="shared" si="2542"/>
        <v>BZ$1772</v>
      </c>
      <c r="CA1782" s="212" t="str">
        <f t="shared" si="2542"/>
        <v>CA$1772</v>
      </c>
      <c r="CB1782" s="212" t="str">
        <f t="shared" si="2542"/>
        <v>CB$1772</v>
      </c>
      <c r="CC1782" s="212" t="str">
        <f t="shared" si="2542"/>
        <v>CC$1772</v>
      </c>
      <c r="CD1782" s="212" t="str">
        <f t="shared" si="2542"/>
        <v>CD$1772</v>
      </c>
      <c r="CE1782" s="212" t="str">
        <f t="shared" si="2542"/>
        <v>CE$1772</v>
      </c>
      <c r="CF1782" s="212" t="str">
        <f t="shared" ref="CF1782:CL1782" si="2543">ADDRESS(ROW(CF1772),COLUMN(CF1772),2)</f>
        <v>CF$1772</v>
      </c>
      <c r="CG1782" s="212" t="str">
        <f t="shared" si="2543"/>
        <v>CG$1772</v>
      </c>
      <c r="CH1782" s="212" t="str">
        <f t="shared" si="2543"/>
        <v>CH$1772</v>
      </c>
      <c r="CI1782" s="212" t="str">
        <f t="shared" si="2543"/>
        <v>CI$1772</v>
      </c>
      <c r="CJ1782" s="212" t="str">
        <f t="shared" si="2543"/>
        <v>CJ$1772</v>
      </c>
      <c r="CK1782" s="212" t="str">
        <f t="shared" si="2543"/>
        <v>CK$1772</v>
      </c>
      <c r="CL1782" s="212" t="str">
        <f t="shared" si="2543"/>
        <v>CL$1772</v>
      </c>
      <c r="CN1782" s="60"/>
      <c r="CO1782" s="212" t="str">
        <f t="shared" ref="CO1782:DL1782" si="2544">ADDRESS(ROW(CO1772),COLUMN(CO1772),2)</f>
        <v>CO$1772</v>
      </c>
      <c r="CP1782" s="212" t="str">
        <f t="shared" si="2544"/>
        <v>CP$1772</v>
      </c>
      <c r="CQ1782" s="212" t="str">
        <f t="shared" si="2544"/>
        <v>CQ$1772</v>
      </c>
      <c r="CR1782" s="212" t="str">
        <f t="shared" si="2544"/>
        <v>CR$1772</v>
      </c>
      <c r="CS1782" s="212" t="str">
        <f t="shared" si="2544"/>
        <v>CS$1772</v>
      </c>
      <c r="CT1782" s="212" t="str">
        <f t="shared" si="2544"/>
        <v>CT$1772</v>
      </c>
      <c r="CU1782" s="212" t="str">
        <f t="shared" si="2544"/>
        <v>CU$1772</v>
      </c>
      <c r="CV1782" s="212" t="str">
        <f t="shared" si="2544"/>
        <v>CV$1772</v>
      </c>
      <c r="CW1782" s="212" t="str">
        <f t="shared" si="2544"/>
        <v>CW$1772</v>
      </c>
      <c r="CX1782" s="212" t="str">
        <f t="shared" si="2544"/>
        <v>CX$1772</v>
      </c>
      <c r="CY1782" s="212" t="str">
        <f t="shared" si="2544"/>
        <v>CY$1772</v>
      </c>
      <c r="CZ1782" s="212" t="str">
        <f t="shared" si="2544"/>
        <v>CZ$1772</v>
      </c>
      <c r="DA1782" s="212" t="str">
        <f t="shared" si="2544"/>
        <v>DA$1772</v>
      </c>
      <c r="DB1782" s="212" t="str">
        <f t="shared" si="2544"/>
        <v>DB$1772</v>
      </c>
      <c r="DC1782" s="212" t="str">
        <f t="shared" si="2544"/>
        <v>DC$1772</v>
      </c>
      <c r="DD1782" s="212" t="str">
        <f t="shared" si="2544"/>
        <v>DD$1772</v>
      </c>
      <c r="DE1782" s="212" t="str">
        <f t="shared" si="2544"/>
        <v>DE$1772</v>
      </c>
      <c r="DF1782" s="212" t="str">
        <f t="shared" si="2544"/>
        <v>DF$1772</v>
      </c>
      <c r="DG1782" s="212" t="str">
        <f t="shared" si="2544"/>
        <v>DG$1772</v>
      </c>
      <c r="DH1782" s="212" t="str">
        <f t="shared" si="2544"/>
        <v>DH$1772</v>
      </c>
      <c r="DI1782" s="212" t="str">
        <f t="shared" si="2544"/>
        <v>DI$1772</v>
      </c>
      <c r="DJ1782" s="212" t="str">
        <f t="shared" si="2544"/>
        <v>DJ$1772</v>
      </c>
      <c r="DK1782" s="212" t="str">
        <f t="shared" si="2544"/>
        <v>DK$1772</v>
      </c>
      <c r="DL1782" s="212" t="str">
        <f t="shared" si="2544"/>
        <v>DL$1772</v>
      </c>
    </row>
    <row r="1783" spans="1:116" x14ac:dyDescent="0.4">
      <c r="B1783" s="317" t="s">
        <v>332</v>
      </c>
      <c r="C1783" s="317"/>
      <c r="D1783" s="317" t="s">
        <v>518</v>
      </c>
      <c r="E1783" s="317" t="str">
        <f t="shared" si="2535"/>
        <v>1783 SPLIT-SV-VR</v>
      </c>
      <c r="G1783" s="136" t="str">
        <f>G1743</f>
        <v>Secondary volume driver</v>
      </c>
      <c r="H1783" s="12"/>
      <c r="I1783" s="60"/>
      <c r="J1783" s="60"/>
      <c r="K1783" s="15"/>
      <c r="L1783" s="15"/>
      <c r="M1783" s="15"/>
      <c r="N1783" s="15"/>
      <c r="O1783" s="15"/>
      <c r="P1783" s="15"/>
      <c r="R1783" s="15"/>
      <c r="S1783" s="179"/>
      <c r="T1783" s="179"/>
      <c r="U1783" s="179"/>
      <c r="V1783" s="179"/>
      <c r="W1783" s="179"/>
      <c r="X1783" s="179"/>
      <c r="Y1783" s="179"/>
      <c r="Z1783" s="179"/>
      <c r="AA1783" s="179"/>
      <c r="AB1783" s="179"/>
      <c r="AC1783" s="179"/>
      <c r="AD1783" s="179"/>
      <c r="AE1783" s="179"/>
      <c r="AF1783" s="179"/>
      <c r="AG1783" s="179"/>
      <c r="AH1783" s="179"/>
      <c r="AI1783" s="179"/>
      <c r="AJ1783" s="179"/>
      <c r="AK1783" s="179"/>
      <c r="AL1783" s="179"/>
      <c r="AM1783" s="179"/>
      <c r="AN1783" s="179"/>
      <c r="AO1783" s="179"/>
      <c r="AP1783" s="179"/>
      <c r="AQ1783" s="179"/>
      <c r="AR1783" s="179"/>
      <c r="AS1783" s="179"/>
      <c r="AT1783" s="179"/>
      <c r="AU1783" s="179"/>
      <c r="AV1783" s="179"/>
      <c r="AW1783" s="179"/>
      <c r="AX1783" s="179"/>
      <c r="AY1783" s="179"/>
      <c r="AZ1783" s="179"/>
      <c r="BA1783" s="179"/>
      <c r="BB1783" s="179"/>
      <c r="BC1783" s="179"/>
      <c r="BD1783" s="179"/>
      <c r="BE1783" s="179"/>
      <c r="BF1783" s="179"/>
      <c r="BG1783" s="179"/>
      <c r="BH1783" s="179"/>
      <c r="BI1783" s="179"/>
      <c r="BJ1783" s="179"/>
      <c r="BK1783" s="179"/>
      <c r="BL1783" s="179"/>
      <c r="BM1783" s="179"/>
      <c r="BN1783" s="179"/>
      <c r="BO1783" s="179"/>
      <c r="BP1783" s="179"/>
      <c r="BQ1783" s="179"/>
      <c r="BR1783" s="179"/>
      <c r="BS1783" s="179"/>
      <c r="BT1783" s="179"/>
      <c r="BU1783" s="179"/>
      <c r="BV1783" s="179"/>
      <c r="BW1783" s="179"/>
      <c r="BX1783" s="179"/>
      <c r="BY1783" s="179"/>
      <c r="BZ1783" s="179"/>
      <c r="CA1783" s="179"/>
      <c r="CB1783" s="179"/>
      <c r="CC1783" s="179"/>
      <c r="CD1783" s="179"/>
      <c r="CE1783" s="179"/>
      <c r="CF1783" s="179"/>
      <c r="CG1783" s="179"/>
      <c r="CH1783" s="179"/>
      <c r="CI1783" s="179"/>
      <c r="CJ1783" s="179"/>
      <c r="CK1783" s="179"/>
      <c r="CL1783" s="179"/>
      <c r="CN1783" s="60"/>
      <c r="CO1783" s="179"/>
      <c r="CP1783" s="179"/>
      <c r="CQ1783" s="179"/>
      <c r="CR1783" s="179"/>
      <c r="CS1783" s="179"/>
      <c r="CT1783" s="179"/>
      <c r="CU1783" s="179"/>
      <c r="CV1783" s="179"/>
      <c r="CW1783" s="179"/>
      <c r="CX1783" s="179"/>
      <c r="CY1783" s="179"/>
      <c r="CZ1783" s="179"/>
      <c r="DA1783" s="179"/>
      <c r="DB1783" s="179"/>
      <c r="DC1783" s="179"/>
      <c r="DD1783" s="179"/>
      <c r="DE1783" s="179"/>
      <c r="DF1783" s="179"/>
      <c r="DG1783" s="179"/>
      <c r="DH1783" s="179"/>
      <c r="DI1783" s="179"/>
      <c r="DJ1783" s="179"/>
      <c r="DK1783" s="179"/>
      <c r="DL1783" s="179"/>
    </row>
    <row r="1785" spans="1:116" s="164" customFormat="1" x14ac:dyDescent="0.4">
      <c r="A1785" s="206" t="s">
        <v>537</v>
      </c>
      <c r="B1785" s="27" t="s">
        <v>537</v>
      </c>
      <c r="C1785" s="27" t="s">
        <v>537</v>
      </c>
      <c r="D1785" s="27" t="s">
        <v>537</v>
      </c>
      <c r="E1785" s="27" t="s">
        <v>537</v>
      </c>
      <c r="F1785" s="27" t="s">
        <v>537</v>
      </c>
      <c r="G1785" s="206" t="s">
        <v>537</v>
      </c>
      <c r="H1785" s="206" t="s">
        <v>537</v>
      </c>
      <c r="I1785" s="206" t="s">
        <v>537</v>
      </c>
      <c r="J1785" s="206"/>
      <c r="K1785" s="206" t="s">
        <v>537</v>
      </c>
      <c r="L1785" s="206" t="s">
        <v>537</v>
      </c>
      <c r="M1785" s="206" t="s">
        <v>537</v>
      </c>
      <c r="N1785" s="206" t="s">
        <v>537</v>
      </c>
      <c r="O1785" s="206" t="s">
        <v>537</v>
      </c>
      <c r="P1785" s="206" t="s">
        <v>537</v>
      </c>
      <c r="Q1785"/>
      <c r="R1785" s="204"/>
      <c r="S1785" s="204"/>
      <c r="T1785" s="204"/>
      <c r="U1785" s="204"/>
      <c r="V1785" s="204"/>
      <c r="W1785" s="204"/>
      <c r="X1785" s="204"/>
      <c r="Y1785" s="204"/>
      <c r="Z1785" s="204"/>
      <c r="AA1785" s="204"/>
      <c r="AB1785" s="204"/>
      <c r="AC1785" s="204"/>
      <c r="AD1785" s="204"/>
      <c r="AE1785" s="204"/>
      <c r="AF1785" s="204"/>
      <c r="AG1785" s="204"/>
      <c r="AH1785" s="204"/>
      <c r="AI1785" s="204"/>
      <c r="AJ1785" s="204"/>
      <c r="AK1785" s="204"/>
      <c r="AL1785" s="204"/>
      <c r="AM1785" s="204"/>
      <c r="AN1785" s="204"/>
      <c r="AO1785" s="204"/>
      <c r="AP1785" s="204"/>
      <c r="AQ1785" s="204"/>
      <c r="AR1785" s="204"/>
      <c r="AS1785" s="204"/>
      <c r="AT1785" s="204"/>
      <c r="AU1785" s="204"/>
      <c r="AV1785" s="204"/>
      <c r="AW1785" s="204"/>
      <c r="AX1785" s="204"/>
      <c r="AY1785" s="204"/>
      <c r="AZ1785" s="204"/>
      <c r="BA1785" s="204"/>
      <c r="BB1785" s="204"/>
      <c r="BC1785" s="204"/>
      <c r="BD1785" s="204"/>
      <c r="BE1785" s="204"/>
      <c r="BF1785" s="204"/>
      <c r="BG1785" s="204"/>
      <c r="BH1785" s="204"/>
      <c r="BI1785" s="204"/>
      <c r="BJ1785" s="204"/>
      <c r="BK1785" s="204"/>
      <c r="BL1785" s="204"/>
      <c r="BM1785" s="204"/>
      <c r="BN1785" s="204"/>
      <c r="BO1785" s="204"/>
      <c r="BP1785" s="204"/>
      <c r="BQ1785" s="204"/>
      <c r="BR1785" s="204"/>
      <c r="BS1785" s="204"/>
      <c r="BT1785" s="204"/>
      <c r="BU1785" s="204"/>
      <c r="BV1785" s="204"/>
      <c r="BW1785" s="204"/>
      <c r="BX1785" s="204"/>
      <c r="BY1785" s="204"/>
      <c r="BZ1785" s="204"/>
      <c r="CA1785" s="204"/>
      <c r="CB1785" s="204"/>
      <c r="CC1785" s="204"/>
      <c r="CD1785" s="204"/>
      <c r="CE1785" s="204"/>
      <c r="CF1785" s="204"/>
      <c r="CG1785" s="204"/>
      <c r="CH1785" s="204"/>
      <c r="CI1785" s="204"/>
      <c r="CJ1785" s="204"/>
      <c r="CK1785" s="204"/>
      <c r="CL1785" s="204"/>
      <c r="CM1785"/>
      <c r="CN1785" s="206" t="s">
        <v>537</v>
      </c>
    </row>
    <row r="1786" spans="1:116" x14ac:dyDescent="0.4">
      <c r="A1786" s="174"/>
      <c r="E1786" s="8"/>
      <c r="G1786" s="175" t="s">
        <v>490</v>
      </c>
      <c r="H1786" s="174"/>
      <c r="I1786" s="176"/>
      <c r="J1786" s="176"/>
      <c r="K1786" s="197"/>
      <c r="L1786" s="197"/>
      <c r="M1786" s="197"/>
      <c r="N1786" s="197"/>
      <c r="O1786" s="197"/>
      <c r="P1786" s="197"/>
      <c r="R1786" s="198"/>
      <c r="S1786" s="174"/>
      <c r="T1786" s="174"/>
      <c r="U1786" s="174"/>
      <c r="V1786" s="174"/>
      <c r="W1786" s="174"/>
      <c r="X1786" s="174"/>
      <c r="Y1786" s="174"/>
      <c r="Z1786" s="174"/>
      <c r="AA1786" s="174"/>
      <c r="AB1786" s="174"/>
      <c r="AC1786" s="174"/>
      <c r="AD1786" s="174"/>
      <c r="AE1786" s="174"/>
      <c r="AF1786" s="174"/>
      <c r="AG1786" s="174"/>
      <c r="AH1786" s="174"/>
      <c r="AI1786" s="174"/>
      <c r="AJ1786" s="174"/>
      <c r="AK1786" s="174"/>
      <c r="AL1786" s="174"/>
      <c r="AM1786" s="174"/>
      <c r="AN1786" s="174"/>
      <c r="AO1786" s="174"/>
      <c r="AP1786" s="174"/>
      <c r="AQ1786" s="174"/>
      <c r="AR1786" s="174"/>
      <c r="AS1786" s="174"/>
      <c r="AT1786" s="174"/>
      <c r="AU1786" s="174"/>
      <c r="AV1786" s="174"/>
      <c r="AW1786" s="174"/>
      <c r="AX1786" s="174"/>
      <c r="AY1786" s="174"/>
      <c r="AZ1786" s="174"/>
      <c r="BA1786" s="174"/>
      <c r="BB1786" s="174"/>
      <c r="BC1786" s="174"/>
      <c r="BD1786" s="174"/>
      <c r="BE1786" s="174"/>
      <c r="BF1786" s="174"/>
      <c r="BG1786" s="174"/>
      <c r="BH1786" s="174"/>
      <c r="BI1786" s="174"/>
      <c r="BJ1786" s="174"/>
      <c r="BK1786" s="174"/>
      <c r="BL1786" s="174"/>
      <c r="BM1786" s="174"/>
      <c r="BN1786" s="174"/>
      <c r="BO1786" s="174"/>
      <c r="BP1786" s="174"/>
      <c r="BQ1786" s="174"/>
      <c r="BR1786" s="174"/>
      <c r="BS1786" s="174"/>
      <c r="BT1786" s="174"/>
      <c r="BU1786" s="174"/>
      <c r="BV1786" s="174"/>
      <c r="BW1786" s="174"/>
      <c r="BX1786" s="174"/>
      <c r="BY1786" s="174"/>
      <c r="BZ1786" s="174"/>
      <c r="CA1786" s="174"/>
      <c r="CB1786" s="174"/>
      <c r="CC1786" s="174"/>
      <c r="CD1786" s="174"/>
      <c r="CE1786" s="174"/>
      <c r="CF1786" s="174"/>
      <c r="CG1786" s="174"/>
      <c r="CH1786" s="174"/>
      <c r="CI1786" s="174"/>
      <c r="CJ1786" s="174"/>
      <c r="CK1786" s="174"/>
      <c r="CL1786" s="174"/>
      <c r="CN1786" s="176"/>
      <c r="CO1786" s="174"/>
      <c r="CP1786" s="174"/>
      <c r="CQ1786" s="174"/>
      <c r="CR1786" s="174"/>
      <c r="CS1786" s="174"/>
      <c r="CT1786" s="174"/>
      <c r="CU1786" s="174"/>
      <c r="CV1786" s="174"/>
      <c r="CW1786" s="174"/>
      <c r="CX1786" s="174"/>
      <c r="CY1786" s="174"/>
      <c r="CZ1786" s="174"/>
      <c r="DA1786" s="174"/>
      <c r="DB1786" s="174"/>
      <c r="DC1786" s="174"/>
      <c r="DD1786" s="174"/>
      <c r="DE1786" s="174"/>
      <c r="DF1786" s="174"/>
      <c r="DG1786" s="174"/>
      <c r="DH1786" s="174"/>
      <c r="DI1786" s="174"/>
      <c r="DJ1786" s="174"/>
      <c r="DK1786" s="174"/>
      <c r="DL1786" s="174"/>
    </row>
    <row r="1787" spans="1:116" x14ac:dyDescent="0.4">
      <c r="A1787" s="174"/>
      <c r="E1787" s="8"/>
      <c r="G1787" s="175" t="s">
        <v>492</v>
      </c>
      <c r="H1787" s="174"/>
      <c r="I1787" s="176"/>
      <c r="J1787" s="176"/>
      <c r="K1787" s="197"/>
      <c r="L1787" s="197"/>
      <c r="M1787" s="197"/>
      <c r="N1787" s="197"/>
      <c r="O1787" s="197"/>
      <c r="P1787" s="197"/>
      <c r="R1787" s="198"/>
      <c r="S1787" s="174"/>
      <c r="T1787" s="174"/>
      <c r="U1787" s="174"/>
      <c r="V1787" s="174"/>
      <c r="W1787" s="174"/>
      <c r="X1787" s="174"/>
      <c r="Y1787" s="174"/>
      <c r="Z1787" s="174"/>
      <c r="AA1787" s="174"/>
      <c r="AB1787" s="174"/>
      <c r="AC1787" s="174"/>
      <c r="AD1787" s="174"/>
      <c r="AE1787" s="174"/>
      <c r="AF1787" s="174"/>
      <c r="AG1787" s="174"/>
      <c r="AH1787" s="174"/>
      <c r="AI1787" s="174"/>
      <c r="AJ1787" s="174"/>
      <c r="AK1787" s="174"/>
      <c r="AL1787" s="174"/>
      <c r="AM1787" s="174"/>
      <c r="AN1787" s="174"/>
      <c r="AO1787" s="174"/>
      <c r="AP1787" s="174"/>
      <c r="AQ1787" s="174"/>
      <c r="AR1787" s="174"/>
      <c r="AS1787" s="174"/>
      <c r="AT1787" s="174"/>
      <c r="AU1787" s="174"/>
      <c r="AV1787" s="174"/>
      <c r="AW1787" s="174"/>
      <c r="AX1787" s="174"/>
      <c r="AY1787" s="174"/>
      <c r="AZ1787" s="174"/>
      <c r="BA1787" s="174"/>
      <c r="BB1787" s="174"/>
      <c r="BC1787" s="174"/>
      <c r="BD1787" s="174"/>
      <c r="BE1787" s="174"/>
      <c r="BF1787" s="174"/>
      <c r="BG1787" s="174"/>
      <c r="BH1787" s="174"/>
      <c r="BI1787" s="174"/>
      <c r="BJ1787" s="174"/>
      <c r="BK1787" s="174"/>
      <c r="BL1787" s="174"/>
      <c r="BM1787" s="174"/>
      <c r="BN1787" s="174"/>
      <c r="BO1787" s="174"/>
      <c r="BP1787" s="174"/>
      <c r="BQ1787" s="174"/>
      <c r="BR1787" s="174"/>
      <c r="BS1787" s="174"/>
      <c r="BT1787" s="174"/>
      <c r="BU1787" s="174"/>
      <c r="BV1787" s="174"/>
      <c r="BW1787" s="174"/>
      <c r="BX1787" s="174"/>
      <c r="BY1787" s="174"/>
      <c r="BZ1787" s="174"/>
      <c r="CA1787" s="174"/>
      <c r="CB1787" s="174"/>
      <c r="CC1787" s="174"/>
      <c r="CD1787" s="174"/>
      <c r="CE1787" s="174"/>
      <c r="CF1787" s="174"/>
      <c r="CG1787" s="174"/>
      <c r="CH1787" s="174"/>
      <c r="CI1787" s="174"/>
      <c r="CJ1787" s="174"/>
      <c r="CK1787" s="174"/>
      <c r="CL1787" s="174"/>
      <c r="CN1787" s="176"/>
      <c r="CO1787" s="174"/>
      <c r="CP1787" s="174"/>
      <c r="CQ1787" s="174"/>
      <c r="CR1787" s="174"/>
      <c r="CS1787" s="174"/>
      <c r="CT1787" s="174"/>
      <c r="CU1787" s="174"/>
      <c r="CV1787" s="174"/>
      <c r="CW1787" s="174"/>
      <c r="CX1787" s="174"/>
      <c r="CY1787" s="174"/>
      <c r="CZ1787" s="174"/>
      <c r="DA1787" s="174"/>
      <c r="DB1787" s="174"/>
      <c r="DC1787" s="174"/>
      <c r="DD1787" s="174"/>
      <c r="DE1787" s="174"/>
      <c r="DF1787" s="174"/>
      <c r="DG1787" s="174"/>
      <c r="DH1787" s="174"/>
      <c r="DI1787" s="174"/>
      <c r="DJ1787" s="174"/>
      <c r="DK1787" s="174"/>
      <c r="DL1787" s="174"/>
    </row>
    <row r="1788" spans="1:116" x14ac:dyDescent="0.4">
      <c r="A1788" s="174"/>
      <c r="E1788" s="8"/>
      <c r="G1788" s="175" t="s">
        <v>461</v>
      </c>
      <c r="H1788" s="174"/>
      <c r="I1788" s="176"/>
      <c r="J1788" s="176"/>
      <c r="K1788" s="197"/>
      <c r="L1788" s="197"/>
      <c r="M1788" s="197"/>
      <c r="N1788" s="197"/>
      <c r="O1788" s="197"/>
      <c r="P1788" s="197"/>
      <c r="R1788" s="198"/>
      <c r="S1788" s="199" t="str">
        <f t="shared" ref="S1788:AX1788" si="2545">S$20</f>
        <v>S$16</v>
      </c>
      <c r="T1788" s="199" t="str">
        <f t="shared" si="2545"/>
        <v>T$16</v>
      </c>
      <c r="U1788" s="199" t="str">
        <f t="shared" si="2545"/>
        <v>U$16</v>
      </c>
      <c r="V1788" s="199" t="str">
        <f t="shared" si="2545"/>
        <v>V$16</v>
      </c>
      <c r="W1788" s="199" t="str">
        <f t="shared" si="2545"/>
        <v>W$16</v>
      </c>
      <c r="X1788" s="199" t="str">
        <f t="shared" si="2545"/>
        <v>X$16</v>
      </c>
      <c r="Y1788" s="199" t="str">
        <f t="shared" si="2545"/>
        <v>Y$16</v>
      </c>
      <c r="Z1788" s="199" t="str">
        <f t="shared" si="2545"/>
        <v>Z$16</v>
      </c>
      <c r="AA1788" s="199" t="str">
        <f t="shared" si="2545"/>
        <v>AA$16</v>
      </c>
      <c r="AB1788" s="199" t="str">
        <f t="shared" si="2545"/>
        <v>AB$16</v>
      </c>
      <c r="AC1788" s="199" t="str">
        <f t="shared" si="2545"/>
        <v>AC$16</v>
      </c>
      <c r="AD1788" s="199" t="str">
        <f t="shared" si="2545"/>
        <v>AD$16</v>
      </c>
      <c r="AE1788" s="199" t="str">
        <f t="shared" si="2545"/>
        <v>AE$16</v>
      </c>
      <c r="AF1788" s="199" t="str">
        <f t="shared" si="2545"/>
        <v>AF$16</v>
      </c>
      <c r="AG1788" s="199" t="str">
        <f t="shared" si="2545"/>
        <v>AG$16</v>
      </c>
      <c r="AH1788" s="199" t="str">
        <f t="shared" si="2545"/>
        <v>AH$16</v>
      </c>
      <c r="AI1788" s="199" t="str">
        <f t="shared" si="2545"/>
        <v>AI$16</v>
      </c>
      <c r="AJ1788" s="199" t="str">
        <f t="shared" si="2545"/>
        <v>AJ$16</v>
      </c>
      <c r="AK1788" s="199" t="str">
        <f t="shared" si="2545"/>
        <v>AK$16</v>
      </c>
      <c r="AL1788" s="199" t="str">
        <f t="shared" si="2545"/>
        <v>AL$16</v>
      </c>
      <c r="AM1788" s="199" t="str">
        <f t="shared" si="2545"/>
        <v>AM$16</v>
      </c>
      <c r="AN1788" s="199" t="str">
        <f t="shared" si="2545"/>
        <v>AN$16</v>
      </c>
      <c r="AO1788" s="199" t="str">
        <f t="shared" si="2545"/>
        <v>AO$16</v>
      </c>
      <c r="AP1788" s="199" t="str">
        <f t="shared" si="2545"/>
        <v>AP$16</v>
      </c>
      <c r="AQ1788" s="199" t="str">
        <f t="shared" si="2545"/>
        <v>AQ$16</v>
      </c>
      <c r="AR1788" s="199" t="str">
        <f t="shared" si="2545"/>
        <v>AR$16</v>
      </c>
      <c r="AS1788" s="199" t="str">
        <f t="shared" si="2545"/>
        <v>AS$16</v>
      </c>
      <c r="AT1788" s="199" t="str">
        <f t="shared" si="2545"/>
        <v>AT$16</v>
      </c>
      <c r="AU1788" s="199" t="str">
        <f t="shared" si="2545"/>
        <v>AU$16</v>
      </c>
      <c r="AV1788" s="199" t="str">
        <f t="shared" si="2545"/>
        <v>AV$16</v>
      </c>
      <c r="AW1788" s="199" t="str">
        <f t="shared" si="2545"/>
        <v>AW$16</v>
      </c>
      <c r="AX1788" s="199" t="str">
        <f t="shared" si="2545"/>
        <v>AX$16</v>
      </c>
      <c r="AY1788" s="199" t="str">
        <f t="shared" ref="AY1788:CD1788" si="2546">AY$20</f>
        <v>AY$16</v>
      </c>
      <c r="AZ1788" s="199" t="str">
        <f t="shared" si="2546"/>
        <v>AZ$16</v>
      </c>
      <c r="BA1788" s="199" t="str">
        <f t="shared" si="2546"/>
        <v>BA$16</v>
      </c>
      <c r="BB1788" s="199" t="str">
        <f t="shared" si="2546"/>
        <v>BB$16</v>
      </c>
      <c r="BC1788" s="199" t="str">
        <f t="shared" si="2546"/>
        <v>BC$16</v>
      </c>
      <c r="BD1788" s="199" t="str">
        <f t="shared" si="2546"/>
        <v>BD$16</v>
      </c>
      <c r="BE1788" s="199" t="str">
        <f t="shared" si="2546"/>
        <v>BE$16</v>
      </c>
      <c r="BF1788" s="199" t="str">
        <f t="shared" si="2546"/>
        <v>BF$16</v>
      </c>
      <c r="BG1788" s="199" t="str">
        <f t="shared" si="2546"/>
        <v>BG$16</v>
      </c>
      <c r="BH1788" s="199" t="str">
        <f t="shared" si="2546"/>
        <v>BH$16</v>
      </c>
      <c r="BI1788" s="199" t="str">
        <f t="shared" si="2546"/>
        <v>BI$16</v>
      </c>
      <c r="BJ1788" s="199" t="str">
        <f t="shared" si="2546"/>
        <v>BJ$16</v>
      </c>
      <c r="BK1788" s="199" t="str">
        <f t="shared" si="2546"/>
        <v>BK$16</v>
      </c>
      <c r="BL1788" s="199" t="str">
        <f t="shared" si="2546"/>
        <v>BL$16</v>
      </c>
      <c r="BM1788" s="199" t="str">
        <f t="shared" si="2546"/>
        <v>BM$16</v>
      </c>
      <c r="BN1788" s="199" t="str">
        <f t="shared" si="2546"/>
        <v>BN$16</v>
      </c>
      <c r="BO1788" s="199" t="str">
        <f t="shared" si="2546"/>
        <v>BO$16</v>
      </c>
      <c r="BP1788" s="199" t="str">
        <f t="shared" si="2546"/>
        <v>BP$16</v>
      </c>
      <c r="BQ1788" s="199" t="str">
        <f t="shared" si="2546"/>
        <v>BQ$16</v>
      </c>
      <c r="BR1788" s="199" t="str">
        <f t="shared" si="2546"/>
        <v>BR$16</v>
      </c>
      <c r="BS1788" s="199" t="str">
        <f t="shared" si="2546"/>
        <v>BS$16</v>
      </c>
      <c r="BT1788" s="199" t="str">
        <f t="shared" si="2546"/>
        <v>BT$16</v>
      </c>
      <c r="BU1788" s="199" t="str">
        <f t="shared" si="2546"/>
        <v>BU$16</v>
      </c>
      <c r="BV1788" s="199" t="str">
        <f t="shared" si="2546"/>
        <v>BV$16</v>
      </c>
      <c r="BW1788" s="199" t="str">
        <f t="shared" si="2546"/>
        <v>BW$16</v>
      </c>
      <c r="BX1788" s="199" t="str">
        <f t="shared" si="2546"/>
        <v>BX$16</v>
      </c>
      <c r="BY1788" s="199" t="str">
        <f t="shared" si="2546"/>
        <v>BY$16</v>
      </c>
      <c r="BZ1788" s="199" t="str">
        <f t="shared" si="2546"/>
        <v>BZ$16</v>
      </c>
      <c r="CA1788" s="199" t="str">
        <f t="shared" si="2546"/>
        <v>CA$16</v>
      </c>
      <c r="CB1788" s="199" t="str">
        <f t="shared" si="2546"/>
        <v>CB$16</v>
      </c>
      <c r="CC1788" s="199" t="str">
        <f t="shared" si="2546"/>
        <v>CC$16</v>
      </c>
      <c r="CD1788" s="199" t="str">
        <f t="shared" si="2546"/>
        <v>CD$16</v>
      </c>
      <c r="CE1788" s="199" t="str">
        <f t="shared" ref="CE1788:CL1788" si="2547">CE$20</f>
        <v>CE$16</v>
      </c>
      <c r="CF1788" s="199" t="str">
        <f t="shared" si="2547"/>
        <v>CF$16</v>
      </c>
      <c r="CG1788" s="199" t="str">
        <f t="shared" si="2547"/>
        <v>CG$16</v>
      </c>
      <c r="CH1788" s="199" t="str">
        <f t="shared" si="2547"/>
        <v>CH$16</v>
      </c>
      <c r="CI1788" s="199" t="str">
        <f t="shared" si="2547"/>
        <v>CI$16</v>
      </c>
      <c r="CJ1788" s="199" t="str">
        <f t="shared" si="2547"/>
        <v>CJ$16</v>
      </c>
      <c r="CK1788" s="199" t="str">
        <f t="shared" si="2547"/>
        <v>CK$16</v>
      </c>
      <c r="CL1788" s="199" t="str">
        <f t="shared" si="2547"/>
        <v>CL$16</v>
      </c>
      <c r="CN1788" s="176"/>
      <c r="CO1788" s="199" t="str">
        <f t="shared" ref="CO1788:DL1788" si="2548">CO$20</f>
        <v>CO$16</v>
      </c>
      <c r="CP1788" s="199" t="str">
        <f t="shared" si="2548"/>
        <v>CP$16</v>
      </c>
      <c r="CQ1788" s="199" t="str">
        <f t="shared" si="2548"/>
        <v>CQ$16</v>
      </c>
      <c r="CR1788" s="199" t="str">
        <f t="shared" si="2548"/>
        <v>CR$16</v>
      </c>
      <c r="CS1788" s="199" t="str">
        <f t="shared" si="2548"/>
        <v>CS$16</v>
      </c>
      <c r="CT1788" s="199" t="str">
        <f t="shared" si="2548"/>
        <v>CT$16</v>
      </c>
      <c r="CU1788" s="199" t="str">
        <f t="shared" si="2548"/>
        <v>CU$16</v>
      </c>
      <c r="CV1788" s="199" t="str">
        <f t="shared" si="2548"/>
        <v>CV$16</v>
      </c>
      <c r="CW1788" s="199" t="str">
        <f t="shared" si="2548"/>
        <v>CW$16</v>
      </c>
      <c r="CX1788" s="199" t="str">
        <f t="shared" si="2548"/>
        <v>CX$16</v>
      </c>
      <c r="CY1788" s="199" t="str">
        <f t="shared" si="2548"/>
        <v>CY$16</v>
      </c>
      <c r="CZ1788" s="199" t="str">
        <f t="shared" si="2548"/>
        <v>CZ$16</v>
      </c>
      <c r="DA1788" s="199" t="str">
        <f t="shared" si="2548"/>
        <v>DA$16</v>
      </c>
      <c r="DB1788" s="199" t="str">
        <f t="shared" si="2548"/>
        <v>DB$16</v>
      </c>
      <c r="DC1788" s="199" t="str">
        <f t="shared" si="2548"/>
        <v>DC$16</v>
      </c>
      <c r="DD1788" s="199" t="str">
        <f t="shared" si="2548"/>
        <v>DD$16</v>
      </c>
      <c r="DE1788" s="199" t="str">
        <f t="shared" si="2548"/>
        <v>DE$16</v>
      </c>
      <c r="DF1788" s="199" t="str">
        <f t="shared" si="2548"/>
        <v>DF$16</v>
      </c>
      <c r="DG1788" s="199" t="str">
        <f t="shared" si="2548"/>
        <v>DG$16</v>
      </c>
      <c r="DH1788" s="199" t="str">
        <f t="shared" si="2548"/>
        <v>DH$16</v>
      </c>
      <c r="DI1788" s="199" t="str">
        <f t="shared" si="2548"/>
        <v>DI$16</v>
      </c>
      <c r="DJ1788" s="199" t="str">
        <f t="shared" si="2548"/>
        <v>DJ$16</v>
      </c>
      <c r="DK1788" s="199" t="str">
        <f t="shared" si="2548"/>
        <v>DK$16</v>
      </c>
      <c r="DL1788" s="199" t="str">
        <f t="shared" si="2548"/>
        <v>DL$16</v>
      </c>
    </row>
    <row r="1789" spans="1:116" x14ac:dyDescent="0.4">
      <c r="A1789" s="174"/>
      <c r="E1789" s="8"/>
      <c r="G1789" s="175" t="s">
        <v>462</v>
      </c>
      <c r="H1789" s="200"/>
      <c r="I1789" s="201"/>
      <c r="J1789" s="201"/>
      <c r="K1789" s="202"/>
      <c r="L1789" s="202"/>
      <c r="M1789" s="202"/>
      <c r="N1789" s="202"/>
      <c r="O1789" s="202"/>
      <c r="P1789" s="202"/>
      <c r="R1789" s="202"/>
      <c r="S1789" s="199" t="str">
        <f t="shared" ref="S1789:AX1789" si="2549">S$21</f>
        <v>S$17</v>
      </c>
      <c r="T1789" s="199" t="str">
        <f t="shared" si="2549"/>
        <v>T$17</v>
      </c>
      <c r="U1789" s="199" t="str">
        <f t="shared" si="2549"/>
        <v>U$17</v>
      </c>
      <c r="V1789" s="199" t="str">
        <f t="shared" si="2549"/>
        <v>V$17</v>
      </c>
      <c r="W1789" s="199" t="str">
        <f t="shared" si="2549"/>
        <v>W$17</v>
      </c>
      <c r="X1789" s="199" t="str">
        <f t="shared" si="2549"/>
        <v>X$17</v>
      </c>
      <c r="Y1789" s="199" t="str">
        <f t="shared" si="2549"/>
        <v>Y$17</v>
      </c>
      <c r="Z1789" s="199" t="str">
        <f t="shared" si="2549"/>
        <v>Z$17</v>
      </c>
      <c r="AA1789" s="199" t="str">
        <f t="shared" si="2549"/>
        <v>AA$17</v>
      </c>
      <c r="AB1789" s="199" t="str">
        <f t="shared" si="2549"/>
        <v>AB$17</v>
      </c>
      <c r="AC1789" s="199" t="str">
        <f t="shared" si="2549"/>
        <v>AC$17</v>
      </c>
      <c r="AD1789" s="199" t="str">
        <f t="shared" si="2549"/>
        <v>AD$17</v>
      </c>
      <c r="AE1789" s="199" t="str">
        <f t="shared" si="2549"/>
        <v>AE$17</v>
      </c>
      <c r="AF1789" s="199" t="str">
        <f t="shared" si="2549"/>
        <v>AF$17</v>
      </c>
      <c r="AG1789" s="199" t="str">
        <f t="shared" si="2549"/>
        <v>AG$17</v>
      </c>
      <c r="AH1789" s="199" t="str">
        <f t="shared" si="2549"/>
        <v>AH$17</v>
      </c>
      <c r="AI1789" s="199" t="str">
        <f t="shared" si="2549"/>
        <v>AI$17</v>
      </c>
      <c r="AJ1789" s="199" t="str">
        <f t="shared" si="2549"/>
        <v>AJ$17</v>
      </c>
      <c r="AK1789" s="199" t="str">
        <f t="shared" si="2549"/>
        <v>AK$17</v>
      </c>
      <c r="AL1789" s="199" t="str">
        <f t="shared" si="2549"/>
        <v>AL$17</v>
      </c>
      <c r="AM1789" s="199" t="str">
        <f t="shared" si="2549"/>
        <v>AM$17</v>
      </c>
      <c r="AN1789" s="199" t="str">
        <f t="shared" si="2549"/>
        <v>AN$17</v>
      </c>
      <c r="AO1789" s="199" t="str">
        <f t="shared" si="2549"/>
        <v>AO$17</v>
      </c>
      <c r="AP1789" s="199" t="str">
        <f t="shared" si="2549"/>
        <v>AP$17</v>
      </c>
      <c r="AQ1789" s="199" t="str">
        <f t="shared" si="2549"/>
        <v>AQ$17</v>
      </c>
      <c r="AR1789" s="199" t="str">
        <f t="shared" si="2549"/>
        <v>AR$17</v>
      </c>
      <c r="AS1789" s="199" t="str">
        <f t="shared" si="2549"/>
        <v>AS$17</v>
      </c>
      <c r="AT1789" s="199" t="str">
        <f t="shared" si="2549"/>
        <v>AT$17</v>
      </c>
      <c r="AU1789" s="199" t="str">
        <f t="shared" si="2549"/>
        <v>AU$17</v>
      </c>
      <c r="AV1789" s="199" t="str">
        <f t="shared" si="2549"/>
        <v>AV$17</v>
      </c>
      <c r="AW1789" s="199" t="str">
        <f t="shared" si="2549"/>
        <v>AW$17</v>
      </c>
      <c r="AX1789" s="199" t="str">
        <f t="shared" si="2549"/>
        <v>AX$17</v>
      </c>
      <c r="AY1789" s="199" t="str">
        <f t="shared" ref="AY1789:CD1789" si="2550">AY$21</f>
        <v>AY$17</v>
      </c>
      <c r="AZ1789" s="199" t="str">
        <f t="shared" si="2550"/>
        <v>AZ$17</v>
      </c>
      <c r="BA1789" s="199" t="str">
        <f t="shared" si="2550"/>
        <v>BA$17</v>
      </c>
      <c r="BB1789" s="199" t="str">
        <f t="shared" si="2550"/>
        <v>BB$17</v>
      </c>
      <c r="BC1789" s="199" t="str">
        <f t="shared" si="2550"/>
        <v>BC$17</v>
      </c>
      <c r="BD1789" s="199" t="str">
        <f t="shared" si="2550"/>
        <v>BD$17</v>
      </c>
      <c r="BE1789" s="199" t="str">
        <f t="shared" si="2550"/>
        <v>BE$17</v>
      </c>
      <c r="BF1789" s="199" t="str">
        <f t="shared" si="2550"/>
        <v>BF$17</v>
      </c>
      <c r="BG1789" s="199" t="str">
        <f t="shared" si="2550"/>
        <v>BG$17</v>
      </c>
      <c r="BH1789" s="199" t="str">
        <f t="shared" si="2550"/>
        <v>BH$17</v>
      </c>
      <c r="BI1789" s="199" t="str">
        <f t="shared" si="2550"/>
        <v>BI$17</v>
      </c>
      <c r="BJ1789" s="199" t="str">
        <f t="shared" si="2550"/>
        <v>BJ$17</v>
      </c>
      <c r="BK1789" s="199" t="str">
        <f t="shared" si="2550"/>
        <v>BK$17</v>
      </c>
      <c r="BL1789" s="199" t="str">
        <f t="shared" si="2550"/>
        <v>BL$17</v>
      </c>
      <c r="BM1789" s="199" t="str">
        <f t="shared" si="2550"/>
        <v>BM$17</v>
      </c>
      <c r="BN1789" s="199" t="str">
        <f t="shared" si="2550"/>
        <v>BN$17</v>
      </c>
      <c r="BO1789" s="199" t="str">
        <f t="shared" si="2550"/>
        <v>BO$17</v>
      </c>
      <c r="BP1789" s="199" t="str">
        <f t="shared" si="2550"/>
        <v>BP$17</v>
      </c>
      <c r="BQ1789" s="199" t="str">
        <f t="shared" si="2550"/>
        <v>BQ$17</v>
      </c>
      <c r="BR1789" s="199" t="str">
        <f t="shared" si="2550"/>
        <v>BR$17</v>
      </c>
      <c r="BS1789" s="199" t="str">
        <f t="shared" si="2550"/>
        <v>BS$17</v>
      </c>
      <c r="BT1789" s="199" t="str">
        <f t="shared" si="2550"/>
        <v>BT$17</v>
      </c>
      <c r="BU1789" s="199" t="str">
        <f t="shared" si="2550"/>
        <v>BU$17</v>
      </c>
      <c r="BV1789" s="199" t="str">
        <f t="shared" si="2550"/>
        <v>BV$17</v>
      </c>
      <c r="BW1789" s="199" t="str">
        <f t="shared" si="2550"/>
        <v>BW$17</v>
      </c>
      <c r="BX1789" s="199" t="str">
        <f t="shared" si="2550"/>
        <v>BX$17</v>
      </c>
      <c r="BY1789" s="199" t="str">
        <f t="shared" si="2550"/>
        <v>BY$17</v>
      </c>
      <c r="BZ1789" s="199" t="str">
        <f t="shared" si="2550"/>
        <v>BZ$17</v>
      </c>
      <c r="CA1789" s="199" t="str">
        <f t="shared" si="2550"/>
        <v>CA$17</v>
      </c>
      <c r="CB1789" s="199" t="str">
        <f t="shared" si="2550"/>
        <v>CB$17</v>
      </c>
      <c r="CC1789" s="199" t="str">
        <f t="shared" si="2550"/>
        <v>CC$17</v>
      </c>
      <c r="CD1789" s="199" t="str">
        <f t="shared" si="2550"/>
        <v>CD$17</v>
      </c>
      <c r="CE1789" s="199" t="str">
        <f t="shared" ref="CE1789:CL1789" si="2551">CE$21</f>
        <v>CE$17</v>
      </c>
      <c r="CF1789" s="199" t="str">
        <f t="shared" si="2551"/>
        <v>CF$17</v>
      </c>
      <c r="CG1789" s="199" t="str">
        <f t="shared" si="2551"/>
        <v>CG$17</v>
      </c>
      <c r="CH1789" s="199" t="str">
        <f t="shared" si="2551"/>
        <v>CH$17</v>
      </c>
      <c r="CI1789" s="199" t="str">
        <f t="shared" si="2551"/>
        <v>CI$17</v>
      </c>
      <c r="CJ1789" s="199" t="str">
        <f t="shared" si="2551"/>
        <v>CJ$17</v>
      </c>
      <c r="CK1789" s="199" t="str">
        <f t="shared" si="2551"/>
        <v>CK$17</v>
      </c>
      <c r="CL1789" s="199" t="str">
        <f t="shared" si="2551"/>
        <v>CL$17</v>
      </c>
      <c r="CN1789" s="201"/>
      <c r="CO1789" s="199" t="str">
        <f t="shared" ref="CO1789:DL1789" si="2552">CO$21</f>
        <v>CO$17</v>
      </c>
      <c r="CP1789" s="199" t="str">
        <f t="shared" si="2552"/>
        <v>CP$17</v>
      </c>
      <c r="CQ1789" s="199" t="str">
        <f t="shared" si="2552"/>
        <v>CQ$17</v>
      </c>
      <c r="CR1789" s="199" t="str">
        <f t="shared" si="2552"/>
        <v>CR$17</v>
      </c>
      <c r="CS1789" s="199" t="str">
        <f t="shared" si="2552"/>
        <v>CS$17</v>
      </c>
      <c r="CT1789" s="199" t="str">
        <f t="shared" si="2552"/>
        <v>CT$17</v>
      </c>
      <c r="CU1789" s="199" t="str">
        <f t="shared" si="2552"/>
        <v>CU$17</v>
      </c>
      <c r="CV1789" s="199" t="str">
        <f t="shared" si="2552"/>
        <v>CV$17</v>
      </c>
      <c r="CW1789" s="199" t="str">
        <f t="shared" si="2552"/>
        <v>CW$17</v>
      </c>
      <c r="CX1789" s="199" t="str">
        <f t="shared" si="2552"/>
        <v>CX$17</v>
      </c>
      <c r="CY1789" s="199" t="str">
        <f t="shared" si="2552"/>
        <v>CY$17</v>
      </c>
      <c r="CZ1789" s="199" t="str">
        <f t="shared" si="2552"/>
        <v>CZ$17</v>
      </c>
      <c r="DA1789" s="199" t="str">
        <f t="shared" si="2552"/>
        <v>DA$17</v>
      </c>
      <c r="DB1789" s="199" t="str">
        <f t="shared" si="2552"/>
        <v>DB$17</v>
      </c>
      <c r="DC1789" s="199" t="str">
        <f t="shared" si="2552"/>
        <v>DC$17</v>
      </c>
      <c r="DD1789" s="199" t="str">
        <f t="shared" si="2552"/>
        <v>DD$17</v>
      </c>
      <c r="DE1789" s="199" t="str">
        <f t="shared" si="2552"/>
        <v>DE$17</v>
      </c>
      <c r="DF1789" s="199" t="str">
        <f t="shared" si="2552"/>
        <v>DF$17</v>
      </c>
      <c r="DG1789" s="199" t="str">
        <f t="shared" si="2552"/>
        <v>DG$17</v>
      </c>
      <c r="DH1789" s="199" t="str">
        <f t="shared" si="2552"/>
        <v>DH$17</v>
      </c>
      <c r="DI1789" s="199" t="str">
        <f t="shared" si="2552"/>
        <v>DI$17</v>
      </c>
      <c r="DJ1789" s="199" t="str">
        <f t="shared" si="2552"/>
        <v>DJ$17</v>
      </c>
      <c r="DK1789" s="199" t="str">
        <f t="shared" si="2552"/>
        <v>DK$17</v>
      </c>
      <c r="DL1789" s="199" t="str">
        <f t="shared" si="2552"/>
        <v>DL$17</v>
      </c>
    </row>
    <row r="1790" spans="1:116" x14ac:dyDescent="0.4">
      <c r="A1790" s="174"/>
      <c r="E1790" s="8"/>
      <c r="G1790" s="175" t="s">
        <v>491</v>
      </c>
      <c r="H1790" s="200"/>
      <c r="I1790" s="201"/>
      <c r="J1790" s="201"/>
      <c r="K1790" s="202"/>
      <c r="L1790" s="202"/>
      <c r="M1790" s="202"/>
      <c r="N1790" s="202"/>
      <c r="O1790" s="202"/>
      <c r="P1790" s="202"/>
      <c r="R1790" s="202"/>
      <c r="S1790" s="190"/>
      <c r="T1790" s="190"/>
      <c r="U1790" s="190"/>
      <c r="V1790" s="190"/>
      <c r="W1790" s="190"/>
      <c r="X1790" s="190"/>
      <c r="Y1790" s="190"/>
      <c r="Z1790" s="190"/>
      <c r="AA1790" s="190"/>
      <c r="AB1790" s="190"/>
      <c r="AC1790" s="190"/>
      <c r="AD1790" s="190"/>
      <c r="AE1790" s="190"/>
      <c r="AF1790" s="190"/>
      <c r="AG1790" s="190"/>
      <c r="AH1790" s="190"/>
      <c r="AI1790" s="190"/>
      <c r="AJ1790" s="190"/>
      <c r="AK1790" s="190"/>
      <c r="AL1790" s="190"/>
      <c r="AM1790" s="190"/>
      <c r="AN1790" s="190"/>
      <c r="AO1790" s="190"/>
      <c r="AP1790" s="190"/>
      <c r="AQ1790" s="190"/>
      <c r="AR1790" s="190"/>
      <c r="AS1790" s="190"/>
      <c r="AT1790" s="190"/>
      <c r="AU1790" s="190"/>
      <c r="AV1790" s="190"/>
      <c r="AW1790" s="190"/>
      <c r="AX1790" s="190"/>
      <c r="AY1790" s="190"/>
      <c r="AZ1790" s="190"/>
      <c r="BA1790" s="190"/>
      <c r="BB1790" s="190"/>
      <c r="BC1790" s="190"/>
      <c r="BD1790" s="190"/>
      <c r="BE1790" s="190"/>
      <c r="BF1790" s="190"/>
      <c r="BG1790" s="190"/>
      <c r="BH1790" s="190"/>
      <c r="BI1790" s="190"/>
      <c r="BJ1790" s="190"/>
      <c r="BK1790" s="190"/>
      <c r="BL1790" s="190"/>
      <c r="BM1790" s="190"/>
      <c r="BN1790" s="190"/>
      <c r="BO1790" s="190"/>
      <c r="BP1790" s="190"/>
      <c r="BQ1790" s="190"/>
      <c r="BR1790" s="190"/>
      <c r="BS1790" s="190"/>
      <c r="BT1790" s="190"/>
      <c r="BU1790" s="190"/>
      <c r="BV1790" s="190"/>
      <c r="BW1790" s="190"/>
      <c r="BX1790" s="190"/>
      <c r="BY1790" s="190"/>
      <c r="BZ1790" s="190"/>
      <c r="CA1790" s="190"/>
      <c r="CB1790" s="190"/>
      <c r="CC1790" s="190"/>
      <c r="CD1790" s="190"/>
      <c r="CE1790" s="190"/>
      <c r="CF1790" s="190"/>
      <c r="CG1790" s="190"/>
      <c r="CH1790" s="190"/>
      <c r="CI1790" s="190"/>
      <c r="CJ1790" s="190"/>
      <c r="CK1790" s="190"/>
      <c r="CL1790" s="190"/>
      <c r="CN1790" s="201"/>
      <c r="CO1790" s="190"/>
      <c r="CP1790" s="190"/>
      <c r="CQ1790" s="190"/>
      <c r="CR1790" s="190"/>
      <c r="CS1790" s="190"/>
      <c r="CT1790" s="190"/>
      <c r="CU1790" s="190"/>
      <c r="CV1790" s="190"/>
      <c r="CW1790" s="190"/>
      <c r="CX1790" s="190"/>
      <c r="CY1790" s="190"/>
      <c r="CZ1790" s="190"/>
      <c r="DA1790" s="190"/>
      <c r="DB1790" s="190"/>
      <c r="DC1790" s="190"/>
      <c r="DD1790" s="190"/>
      <c r="DE1790" s="190"/>
      <c r="DF1790" s="190"/>
      <c r="DG1790" s="190"/>
      <c r="DH1790" s="190"/>
      <c r="DI1790" s="190"/>
      <c r="DJ1790" s="190"/>
      <c r="DK1790" s="190"/>
      <c r="DL1790" s="190"/>
    </row>
    <row r="1791" spans="1:116" x14ac:dyDescent="0.4">
      <c r="A1791" s="174"/>
      <c r="E1791" s="8"/>
      <c r="G1791" s="175" t="s">
        <v>505</v>
      </c>
      <c r="H1791" s="200"/>
      <c r="I1791" s="201"/>
      <c r="J1791" s="201"/>
      <c r="K1791" s="202"/>
      <c r="L1791" s="202"/>
      <c r="M1791" s="202"/>
      <c r="N1791" s="202"/>
      <c r="O1791" s="202"/>
      <c r="P1791" s="202"/>
      <c r="R1791" s="202"/>
      <c r="S1791" s="190"/>
      <c r="T1791" s="190"/>
      <c r="U1791" s="190"/>
      <c r="V1791" s="190"/>
      <c r="W1791" s="190"/>
      <c r="X1791" s="190"/>
      <c r="Y1791" s="190"/>
      <c r="Z1791" s="190"/>
      <c r="AA1791" s="190"/>
      <c r="AB1791" s="190"/>
      <c r="AC1791" s="190"/>
      <c r="AD1791" s="190"/>
      <c r="AE1791" s="190"/>
      <c r="AF1791" s="190"/>
      <c r="AG1791" s="190"/>
      <c r="AH1791" s="190"/>
      <c r="AI1791" s="190"/>
      <c r="AJ1791" s="190"/>
      <c r="AK1791" s="190"/>
      <c r="AL1791" s="190"/>
      <c r="AM1791" s="190"/>
      <c r="AN1791" s="190"/>
      <c r="AO1791" s="190"/>
      <c r="AP1791" s="190"/>
      <c r="AQ1791" s="190"/>
      <c r="AR1791" s="190"/>
      <c r="AS1791" s="190"/>
      <c r="AT1791" s="190"/>
      <c r="AU1791" s="190"/>
      <c r="AV1791" s="190"/>
      <c r="AW1791" s="190"/>
      <c r="AX1791" s="190"/>
      <c r="AY1791" s="190"/>
      <c r="AZ1791" s="190"/>
      <c r="BA1791" s="190"/>
      <c r="BB1791" s="190"/>
      <c r="BC1791" s="190"/>
      <c r="BD1791" s="190"/>
      <c r="BE1791" s="190"/>
      <c r="BF1791" s="190"/>
      <c r="BG1791" s="190"/>
      <c r="BH1791" s="190"/>
      <c r="BI1791" s="190"/>
      <c r="BJ1791" s="190"/>
      <c r="BK1791" s="190"/>
      <c r="BL1791" s="190"/>
      <c r="BM1791" s="190"/>
      <c r="BN1791" s="190"/>
      <c r="BO1791" s="190"/>
      <c r="BP1791" s="190"/>
      <c r="BQ1791" s="190"/>
      <c r="BR1791" s="190"/>
      <c r="BS1791" s="190"/>
      <c r="BT1791" s="190"/>
      <c r="BU1791" s="190"/>
      <c r="BV1791" s="190"/>
      <c r="BW1791" s="190"/>
      <c r="BX1791" s="190"/>
      <c r="BY1791" s="190"/>
      <c r="BZ1791" s="190"/>
      <c r="CA1791" s="190"/>
      <c r="CB1791" s="190"/>
      <c r="CC1791" s="190"/>
      <c r="CD1791" s="190"/>
      <c r="CE1791" s="190"/>
      <c r="CF1791" s="190"/>
      <c r="CG1791" s="190"/>
      <c r="CH1791" s="190"/>
      <c r="CI1791" s="190"/>
      <c r="CJ1791" s="190"/>
      <c r="CK1791" s="190"/>
      <c r="CL1791" s="190"/>
      <c r="CN1791" s="201"/>
      <c r="CO1791" s="190"/>
      <c r="CP1791" s="190"/>
      <c r="CQ1791" s="190"/>
      <c r="CR1791" s="190"/>
      <c r="CS1791" s="190"/>
      <c r="CT1791" s="190"/>
      <c r="CU1791" s="190"/>
      <c r="CV1791" s="190"/>
      <c r="CW1791" s="190"/>
      <c r="CX1791" s="190"/>
      <c r="CY1791" s="190"/>
      <c r="CZ1791" s="190"/>
      <c r="DA1791" s="190"/>
      <c r="DB1791" s="190"/>
      <c r="DC1791" s="190"/>
      <c r="DD1791" s="190"/>
      <c r="DE1791" s="190"/>
      <c r="DF1791" s="190"/>
      <c r="DG1791" s="190"/>
      <c r="DH1791" s="190"/>
      <c r="DI1791" s="190"/>
      <c r="DJ1791" s="190"/>
      <c r="DK1791" s="190"/>
      <c r="DL1791" s="190"/>
    </row>
    <row r="1792" spans="1:116" x14ac:dyDescent="0.4">
      <c r="A1792" s="174"/>
      <c r="E1792" s="8"/>
      <c r="G1792" s="175" t="s">
        <v>463</v>
      </c>
      <c r="H1792" s="200"/>
      <c r="I1792" s="201"/>
      <c r="J1792" s="201"/>
      <c r="K1792" s="202"/>
      <c r="L1792" s="202"/>
      <c r="M1792" s="202"/>
      <c r="N1792" s="202"/>
      <c r="O1792" s="202"/>
      <c r="P1792" s="202"/>
      <c r="R1792" s="202"/>
      <c r="S1792" s="190" t="str">
        <f t="shared" ref="S1792:AX1792" si="2553">S$22</f>
        <v>S$18</v>
      </c>
      <c r="T1792" s="190" t="str">
        <f t="shared" si="2553"/>
        <v>T$18</v>
      </c>
      <c r="U1792" s="190" t="str">
        <f t="shared" si="2553"/>
        <v>U$18</v>
      </c>
      <c r="V1792" s="190" t="str">
        <f t="shared" si="2553"/>
        <v>V$18</v>
      </c>
      <c r="W1792" s="190" t="str">
        <f t="shared" si="2553"/>
        <v>W$18</v>
      </c>
      <c r="X1792" s="190" t="str">
        <f t="shared" si="2553"/>
        <v>X$18</v>
      </c>
      <c r="Y1792" s="190" t="str">
        <f t="shared" si="2553"/>
        <v>Y$18</v>
      </c>
      <c r="Z1792" s="190" t="str">
        <f t="shared" si="2553"/>
        <v>Z$18</v>
      </c>
      <c r="AA1792" s="190" t="str">
        <f t="shared" si="2553"/>
        <v>AA$18</v>
      </c>
      <c r="AB1792" s="190" t="str">
        <f t="shared" si="2553"/>
        <v>AB$18</v>
      </c>
      <c r="AC1792" s="190" t="str">
        <f t="shared" si="2553"/>
        <v>AC$18</v>
      </c>
      <c r="AD1792" s="190" t="str">
        <f t="shared" si="2553"/>
        <v>AD$18</v>
      </c>
      <c r="AE1792" s="190" t="str">
        <f t="shared" si="2553"/>
        <v>AE$18</v>
      </c>
      <c r="AF1792" s="190" t="str">
        <f t="shared" si="2553"/>
        <v>AF$18</v>
      </c>
      <c r="AG1792" s="190" t="str">
        <f t="shared" si="2553"/>
        <v>AG$18</v>
      </c>
      <c r="AH1792" s="190" t="str">
        <f t="shared" si="2553"/>
        <v>AH$18</v>
      </c>
      <c r="AI1792" s="190" t="str">
        <f t="shared" si="2553"/>
        <v>AI$18</v>
      </c>
      <c r="AJ1792" s="190" t="str">
        <f t="shared" si="2553"/>
        <v>AJ$18</v>
      </c>
      <c r="AK1792" s="190" t="str">
        <f t="shared" si="2553"/>
        <v>AK$18</v>
      </c>
      <c r="AL1792" s="190" t="str">
        <f t="shared" si="2553"/>
        <v>AL$18</v>
      </c>
      <c r="AM1792" s="190" t="str">
        <f t="shared" si="2553"/>
        <v>AM$18</v>
      </c>
      <c r="AN1792" s="190" t="str">
        <f t="shared" si="2553"/>
        <v>AN$18</v>
      </c>
      <c r="AO1792" s="190" t="str">
        <f t="shared" si="2553"/>
        <v>AO$18</v>
      </c>
      <c r="AP1792" s="190" t="str">
        <f t="shared" si="2553"/>
        <v>AP$18</v>
      </c>
      <c r="AQ1792" s="190" t="str">
        <f t="shared" si="2553"/>
        <v>AQ$18</v>
      </c>
      <c r="AR1792" s="190" t="str">
        <f t="shared" si="2553"/>
        <v>AR$18</v>
      </c>
      <c r="AS1792" s="190" t="str">
        <f t="shared" si="2553"/>
        <v>AS$18</v>
      </c>
      <c r="AT1792" s="190" t="str">
        <f t="shared" si="2553"/>
        <v>AT$18</v>
      </c>
      <c r="AU1792" s="190" t="str">
        <f t="shared" si="2553"/>
        <v>AU$18</v>
      </c>
      <c r="AV1792" s="190" t="str">
        <f t="shared" si="2553"/>
        <v>AV$18</v>
      </c>
      <c r="AW1792" s="190" t="str">
        <f t="shared" si="2553"/>
        <v>AW$18</v>
      </c>
      <c r="AX1792" s="190" t="str">
        <f t="shared" si="2553"/>
        <v>AX$18</v>
      </c>
      <c r="AY1792" s="190" t="str">
        <f t="shared" ref="AY1792:CD1792" si="2554">AY$22</f>
        <v>AY$18</v>
      </c>
      <c r="AZ1792" s="190" t="str">
        <f t="shared" si="2554"/>
        <v>AZ$18</v>
      </c>
      <c r="BA1792" s="190" t="str">
        <f t="shared" si="2554"/>
        <v>BA$18</v>
      </c>
      <c r="BB1792" s="190" t="str">
        <f t="shared" si="2554"/>
        <v>BB$18</v>
      </c>
      <c r="BC1792" s="190" t="str">
        <f t="shared" si="2554"/>
        <v>BC$18</v>
      </c>
      <c r="BD1792" s="190" t="str">
        <f t="shared" si="2554"/>
        <v>BD$18</v>
      </c>
      <c r="BE1792" s="190" t="str">
        <f t="shared" si="2554"/>
        <v>BE$18</v>
      </c>
      <c r="BF1792" s="190" t="str">
        <f t="shared" si="2554"/>
        <v>BF$18</v>
      </c>
      <c r="BG1792" s="190" t="str">
        <f t="shared" si="2554"/>
        <v>BG$18</v>
      </c>
      <c r="BH1792" s="190" t="str">
        <f t="shared" si="2554"/>
        <v>BH$18</v>
      </c>
      <c r="BI1792" s="190" t="str">
        <f t="shared" si="2554"/>
        <v>BI$18</v>
      </c>
      <c r="BJ1792" s="190" t="str">
        <f t="shared" si="2554"/>
        <v>BJ$18</v>
      </c>
      <c r="BK1792" s="190" t="str">
        <f t="shared" si="2554"/>
        <v>BK$18</v>
      </c>
      <c r="BL1792" s="190" t="str">
        <f t="shared" si="2554"/>
        <v>BL$18</v>
      </c>
      <c r="BM1792" s="190" t="str">
        <f t="shared" si="2554"/>
        <v>BM$18</v>
      </c>
      <c r="BN1792" s="190" t="str">
        <f t="shared" si="2554"/>
        <v>BN$18</v>
      </c>
      <c r="BO1792" s="190" t="str">
        <f t="shared" si="2554"/>
        <v>BO$18</v>
      </c>
      <c r="BP1792" s="190" t="str">
        <f t="shared" si="2554"/>
        <v>BP$18</v>
      </c>
      <c r="BQ1792" s="190" t="str">
        <f t="shared" si="2554"/>
        <v>BQ$18</v>
      </c>
      <c r="BR1792" s="190" t="str">
        <f t="shared" si="2554"/>
        <v>BR$18</v>
      </c>
      <c r="BS1792" s="190" t="str">
        <f t="shared" si="2554"/>
        <v>BS$18</v>
      </c>
      <c r="BT1792" s="190" t="str">
        <f t="shared" si="2554"/>
        <v>BT$18</v>
      </c>
      <c r="BU1792" s="190" t="str">
        <f t="shared" si="2554"/>
        <v>BU$18</v>
      </c>
      <c r="BV1792" s="190" t="str">
        <f t="shared" si="2554"/>
        <v>BV$18</v>
      </c>
      <c r="BW1792" s="190" t="str">
        <f t="shared" si="2554"/>
        <v>BW$18</v>
      </c>
      <c r="BX1792" s="190" t="str">
        <f t="shared" si="2554"/>
        <v>BX$18</v>
      </c>
      <c r="BY1792" s="190" t="str">
        <f t="shared" si="2554"/>
        <v>BY$18</v>
      </c>
      <c r="BZ1792" s="190" t="str">
        <f t="shared" si="2554"/>
        <v>BZ$18</v>
      </c>
      <c r="CA1792" s="190" t="str">
        <f t="shared" si="2554"/>
        <v>CA$18</v>
      </c>
      <c r="CB1792" s="190" t="str">
        <f t="shared" si="2554"/>
        <v>CB$18</v>
      </c>
      <c r="CC1792" s="190" t="str">
        <f t="shared" si="2554"/>
        <v>CC$18</v>
      </c>
      <c r="CD1792" s="190" t="str">
        <f t="shared" si="2554"/>
        <v>CD$18</v>
      </c>
      <c r="CE1792" s="190" t="str">
        <f t="shared" ref="CE1792:CL1792" si="2555">CE$22</f>
        <v>CE$18</v>
      </c>
      <c r="CF1792" s="190" t="str">
        <f t="shared" si="2555"/>
        <v>CF$18</v>
      </c>
      <c r="CG1792" s="190" t="str">
        <f t="shared" si="2555"/>
        <v>CG$18</v>
      </c>
      <c r="CH1792" s="190" t="str">
        <f t="shared" si="2555"/>
        <v>CH$18</v>
      </c>
      <c r="CI1792" s="190" t="str">
        <f t="shared" si="2555"/>
        <v>CI$18</v>
      </c>
      <c r="CJ1792" s="190" t="str">
        <f t="shared" si="2555"/>
        <v>CJ$18</v>
      </c>
      <c r="CK1792" s="190" t="str">
        <f t="shared" si="2555"/>
        <v>CK$18</v>
      </c>
      <c r="CL1792" s="190" t="str">
        <f t="shared" si="2555"/>
        <v>CL$18</v>
      </c>
      <c r="CN1792" s="201"/>
      <c r="CO1792" s="190" t="str">
        <f t="shared" ref="CO1792:DL1792" si="2556">CO$22</f>
        <v>CO$18</v>
      </c>
      <c r="CP1792" s="190" t="str">
        <f t="shared" si="2556"/>
        <v>CP$18</v>
      </c>
      <c r="CQ1792" s="190" t="str">
        <f t="shared" si="2556"/>
        <v>CQ$18</v>
      </c>
      <c r="CR1792" s="190" t="str">
        <f t="shared" si="2556"/>
        <v>CR$18</v>
      </c>
      <c r="CS1792" s="190" t="str">
        <f t="shared" si="2556"/>
        <v>CS$18</v>
      </c>
      <c r="CT1792" s="190" t="str">
        <f t="shared" si="2556"/>
        <v>CT$18</v>
      </c>
      <c r="CU1792" s="190" t="str">
        <f t="shared" si="2556"/>
        <v>CU$18</v>
      </c>
      <c r="CV1792" s="190" t="str">
        <f t="shared" si="2556"/>
        <v>CV$18</v>
      </c>
      <c r="CW1792" s="190" t="str">
        <f t="shared" si="2556"/>
        <v>CW$18</v>
      </c>
      <c r="CX1792" s="190" t="str">
        <f t="shared" si="2556"/>
        <v>CX$18</v>
      </c>
      <c r="CY1792" s="190" t="str">
        <f t="shared" si="2556"/>
        <v>CY$18</v>
      </c>
      <c r="CZ1792" s="190" t="str">
        <f t="shared" si="2556"/>
        <v>CZ$18</v>
      </c>
      <c r="DA1792" s="190" t="str">
        <f t="shared" si="2556"/>
        <v>DA$18</v>
      </c>
      <c r="DB1792" s="190" t="str">
        <f t="shared" si="2556"/>
        <v>DB$18</v>
      </c>
      <c r="DC1792" s="190" t="str">
        <f t="shared" si="2556"/>
        <v>DC$18</v>
      </c>
      <c r="DD1792" s="190" t="str">
        <f t="shared" si="2556"/>
        <v>DD$18</v>
      </c>
      <c r="DE1792" s="190" t="str">
        <f t="shared" si="2556"/>
        <v>DE$18</v>
      </c>
      <c r="DF1792" s="190" t="str">
        <f t="shared" si="2556"/>
        <v>DF$18</v>
      </c>
      <c r="DG1792" s="190" t="str">
        <f t="shared" si="2556"/>
        <v>DG$18</v>
      </c>
      <c r="DH1792" s="190" t="str">
        <f t="shared" si="2556"/>
        <v>DH$18</v>
      </c>
      <c r="DI1792" s="190" t="str">
        <f t="shared" si="2556"/>
        <v>DI$18</v>
      </c>
      <c r="DJ1792" s="190" t="str">
        <f t="shared" si="2556"/>
        <v>DJ$18</v>
      </c>
      <c r="DK1792" s="190" t="str">
        <f t="shared" si="2556"/>
        <v>DK$18</v>
      </c>
      <c r="DL1792" s="190" t="str">
        <f t="shared" si="2556"/>
        <v>DL$18</v>
      </c>
    </row>
    <row r="1793" spans="1:116" x14ac:dyDescent="0.4">
      <c r="A1793" s="174"/>
      <c r="E1793" s="8"/>
      <c r="G1793" s="175" t="s">
        <v>464</v>
      </c>
      <c r="H1793" s="200"/>
      <c r="I1793" s="201"/>
      <c r="J1793" s="201"/>
      <c r="K1793" s="202"/>
      <c r="L1793" s="202"/>
      <c r="M1793" s="202"/>
      <c r="N1793" s="202"/>
      <c r="O1793" s="202"/>
      <c r="P1793" s="202"/>
      <c r="R1793" s="202"/>
      <c r="S1793" s="190" t="str">
        <f t="shared" ref="S1793:AX1793" si="2557">S$23</f>
        <v>S$19</v>
      </c>
      <c r="T1793" s="190" t="str">
        <f t="shared" si="2557"/>
        <v>T$19</v>
      </c>
      <c r="U1793" s="190" t="str">
        <f t="shared" si="2557"/>
        <v>U$19</v>
      </c>
      <c r="V1793" s="190" t="str">
        <f t="shared" si="2557"/>
        <v>V$19</v>
      </c>
      <c r="W1793" s="190" t="str">
        <f t="shared" si="2557"/>
        <v>W$19</v>
      </c>
      <c r="X1793" s="190" t="str">
        <f t="shared" si="2557"/>
        <v>X$19</v>
      </c>
      <c r="Y1793" s="190" t="str">
        <f t="shared" si="2557"/>
        <v>Y$19</v>
      </c>
      <c r="Z1793" s="190" t="str">
        <f t="shared" si="2557"/>
        <v>Z$19</v>
      </c>
      <c r="AA1793" s="190" t="str">
        <f t="shared" si="2557"/>
        <v>AA$19</v>
      </c>
      <c r="AB1793" s="190" t="str">
        <f t="shared" si="2557"/>
        <v>AB$19</v>
      </c>
      <c r="AC1793" s="190" t="str">
        <f t="shared" si="2557"/>
        <v>AC$19</v>
      </c>
      <c r="AD1793" s="190" t="str">
        <f t="shared" si="2557"/>
        <v>AD$19</v>
      </c>
      <c r="AE1793" s="190" t="str">
        <f t="shared" si="2557"/>
        <v>AE$19</v>
      </c>
      <c r="AF1793" s="190" t="str">
        <f t="shared" si="2557"/>
        <v>AF$19</v>
      </c>
      <c r="AG1793" s="190" t="str">
        <f t="shared" si="2557"/>
        <v>AG$19</v>
      </c>
      <c r="AH1793" s="190" t="str">
        <f t="shared" si="2557"/>
        <v>AH$19</v>
      </c>
      <c r="AI1793" s="190" t="str">
        <f t="shared" si="2557"/>
        <v>AI$19</v>
      </c>
      <c r="AJ1793" s="190" t="str">
        <f t="shared" si="2557"/>
        <v>AJ$19</v>
      </c>
      <c r="AK1793" s="190" t="str">
        <f t="shared" si="2557"/>
        <v>AK$19</v>
      </c>
      <c r="AL1793" s="190" t="str">
        <f t="shared" si="2557"/>
        <v>AL$19</v>
      </c>
      <c r="AM1793" s="190" t="str">
        <f t="shared" si="2557"/>
        <v>AM$19</v>
      </c>
      <c r="AN1793" s="190" t="str">
        <f t="shared" si="2557"/>
        <v>AN$19</v>
      </c>
      <c r="AO1793" s="190" t="str">
        <f t="shared" si="2557"/>
        <v>AO$19</v>
      </c>
      <c r="AP1793" s="190" t="str">
        <f t="shared" si="2557"/>
        <v>AP$19</v>
      </c>
      <c r="AQ1793" s="190" t="str">
        <f t="shared" si="2557"/>
        <v>AQ$19</v>
      </c>
      <c r="AR1793" s="190" t="str">
        <f t="shared" si="2557"/>
        <v>AR$19</v>
      </c>
      <c r="AS1793" s="190" t="str">
        <f t="shared" si="2557"/>
        <v>AS$19</v>
      </c>
      <c r="AT1793" s="190" t="str">
        <f t="shared" si="2557"/>
        <v>AT$19</v>
      </c>
      <c r="AU1793" s="190" t="str">
        <f t="shared" si="2557"/>
        <v>AU$19</v>
      </c>
      <c r="AV1793" s="190" t="str">
        <f t="shared" si="2557"/>
        <v>AV$19</v>
      </c>
      <c r="AW1793" s="190" t="str">
        <f t="shared" si="2557"/>
        <v>AW$19</v>
      </c>
      <c r="AX1793" s="190" t="str">
        <f t="shared" si="2557"/>
        <v>AX$19</v>
      </c>
      <c r="AY1793" s="190" t="str">
        <f t="shared" ref="AY1793:CD1793" si="2558">AY$23</f>
        <v>AY$19</v>
      </c>
      <c r="AZ1793" s="190" t="str">
        <f t="shared" si="2558"/>
        <v>AZ$19</v>
      </c>
      <c r="BA1793" s="190" t="str">
        <f t="shared" si="2558"/>
        <v>BA$19</v>
      </c>
      <c r="BB1793" s="190" t="str">
        <f t="shared" si="2558"/>
        <v>BB$19</v>
      </c>
      <c r="BC1793" s="190" t="str">
        <f t="shared" si="2558"/>
        <v>BC$19</v>
      </c>
      <c r="BD1793" s="190" t="str">
        <f t="shared" si="2558"/>
        <v>BD$19</v>
      </c>
      <c r="BE1793" s="190" t="str">
        <f t="shared" si="2558"/>
        <v>BE$19</v>
      </c>
      <c r="BF1793" s="190" t="str">
        <f t="shared" si="2558"/>
        <v>BF$19</v>
      </c>
      <c r="BG1793" s="190" t="str">
        <f t="shared" si="2558"/>
        <v>BG$19</v>
      </c>
      <c r="BH1793" s="190" t="str">
        <f t="shared" si="2558"/>
        <v>BH$19</v>
      </c>
      <c r="BI1793" s="190" t="str">
        <f t="shared" si="2558"/>
        <v>BI$19</v>
      </c>
      <c r="BJ1793" s="190" t="str">
        <f t="shared" si="2558"/>
        <v>BJ$19</v>
      </c>
      <c r="BK1793" s="190" t="str">
        <f t="shared" si="2558"/>
        <v>BK$19</v>
      </c>
      <c r="BL1793" s="190" t="str">
        <f t="shared" si="2558"/>
        <v>BL$19</v>
      </c>
      <c r="BM1793" s="190" t="str">
        <f t="shared" si="2558"/>
        <v>BM$19</v>
      </c>
      <c r="BN1793" s="190" t="str">
        <f t="shared" si="2558"/>
        <v>BN$19</v>
      </c>
      <c r="BO1793" s="190" t="str">
        <f t="shared" si="2558"/>
        <v>BO$19</v>
      </c>
      <c r="BP1793" s="190" t="str">
        <f t="shared" si="2558"/>
        <v>BP$19</v>
      </c>
      <c r="BQ1793" s="190" t="str">
        <f t="shared" si="2558"/>
        <v>BQ$19</v>
      </c>
      <c r="BR1793" s="190" t="str">
        <f t="shared" si="2558"/>
        <v>BR$19</v>
      </c>
      <c r="BS1793" s="190" t="str">
        <f t="shared" si="2558"/>
        <v>BS$19</v>
      </c>
      <c r="BT1793" s="190" t="str">
        <f t="shared" si="2558"/>
        <v>BT$19</v>
      </c>
      <c r="BU1793" s="190" t="str">
        <f t="shared" si="2558"/>
        <v>BU$19</v>
      </c>
      <c r="BV1793" s="190" t="str">
        <f t="shared" si="2558"/>
        <v>BV$19</v>
      </c>
      <c r="BW1793" s="190" t="str">
        <f t="shared" si="2558"/>
        <v>BW$19</v>
      </c>
      <c r="BX1793" s="190" t="str">
        <f t="shared" si="2558"/>
        <v>BX$19</v>
      </c>
      <c r="BY1793" s="190" t="str">
        <f t="shared" si="2558"/>
        <v>BY$19</v>
      </c>
      <c r="BZ1793" s="190" t="str">
        <f t="shared" si="2558"/>
        <v>BZ$19</v>
      </c>
      <c r="CA1793" s="190" t="str">
        <f t="shared" si="2558"/>
        <v>CA$19</v>
      </c>
      <c r="CB1793" s="190" t="str">
        <f t="shared" si="2558"/>
        <v>CB$19</v>
      </c>
      <c r="CC1793" s="190" t="str">
        <f t="shared" si="2558"/>
        <v>CC$19</v>
      </c>
      <c r="CD1793" s="190" t="str">
        <f t="shared" si="2558"/>
        <v>CD$19</v>
      </c>
      <c r="CE1793" s="190" t="str">
        <f t="shared" ref="CE1793:CL1793" si="2559">CE$23</f>
        <v>CE$19</v>
      </c>
      <c r="CF1793" s="190" t="str">
        <f t="shared" si="2559"/>
        <v>CF$19</v>
      </c>
      <c r="CG1793" s="190" t="str">
        <f t="shared" si="2559"/>
        <v>CG$19</v>
      </c>
      <c r="CH1793" s="190" t="str">
        <f t="shared" si="2559"/>
        <v>CH$19</v>
      </c>
      <c r="CI1793" s="190" t="str">
        <f t="shared" si="2559"/>
        <v>CI$19</v>
      </c>
      <c r="CJ1793" s="190" t="str">
        <f t="shared" si="2559"/>
        <v>CJ$19</v>
      </c>
      <c r="CK1793" s="190" t="str">
        <f t="shared" si="2559"/>
        <v>CK$19</v>
      </c>
      <c r="CL1793" s="190" t="str">
        <f t="shared" si="2559"/>
        <v>CL$19</v>
      </c>
      <c r="CN1793" s="201"/>
      <c r="CO1793" s="190" t="str">
        <f t="shared" ref="CO1793:DL1793" si="2560">CO$23</f>
        <v>CO$19</v>
      </c>
      <c r="CP1793" s="190" t="str">
        <f t="shared" si="2560"/>
        <v>CP$19</v>
      </c>
      <c r="CQ1793" s="190" t="str">
        <f t="shared" si="2560"/>
        <v>CQ$19</v>
      </c>
      <c r="CR1793" s="190" t="str">
        <f t="shared" si="2560"/>
        <v>CR$19</v>
      </c>
      <c r="CS1793" s="190" t="str">
        <f t="shared" si="2560"/>
        <v>CS$19</v>
      </c>
      <c r="CT1793" s="190" t="str">
        <f t="shared" si="2560"/>
        <v>CT$19</v>
      </c>
      <c r="CU1793" s="190" t="str">
        <f t="shared" si="2560"/>
        <v>CU$19</v>
      </c>
      <c r="CV1793" s="190" t="str">
        <f t="shared" si="2560"/>
        <v>CV$19</v>
      </c>
      <c r="CW1793" s="190" t="str">
        <f t="shared" si="2560"/>
        <v>CW$19</v>
      </c>
      <c r="CX1793" s="190" t="str">
        <f t="shared" si="2560"/>
        <v>CX$19</v>
      </c>
      <c r="CY1793" s="190" t="str">
        <f t="shared" si="2560"/>
        <v>CY$19</v>
      </c>
      <c r="CZ1793" s="190" t="str">
        <f t="shared" si="2560"/>
        <v>CZ$19</v>
      </c>
      <c r="DA1793" s="190" t="str">
        <f t="shared" si="2560"/>
        <v>DA$19</v>
      </c>
      <c r="DB1793" s="190" t="str">
        <f t="shared" si="2560"/>
        <v>DB$19</v>
      </c>
      <c r="DC1793" s="190" t="str">
        <f t="shared" si="2560"/>
        <v>DC$19</v>
      </c>
      <c r="DD1793" s="190" t="str">
        <f t="shared" si="2560"/>
        <v>DD$19</v>
      </c>
      <c r="DE1793" s="190" t="str">
        <f t="shared" si="2560"/>
        <v>DE$19</v>
      </c>
      <c r="DF1793" s="190" t="str">
        <f t="shared" si="2560"/>
        <v>DF$19</v>
      </c>
      <c r="DG1793" s="190" t="str">
        <f t="shared" si="2560"/>
        <v>DG$19</v>
      </c>
      <c r="DH1793" s="190" t="str">
        <f t="shared" si="2560"/>
        <v>DH$19</v>
      </c>
      <c r="DI1793" s="190" t="str">
        <f t="shared" si="2560"/>
        <v>DI$19</v>
      </c>
      <c r="DJ1793" s="190" t="str">
        <f t="shared" si="2560"/>
        <v>DJ$19</v>
      </c>
      <c r="DK1793" s="190" t="str">
        <f t="shared" si="2560"/>
        <v>DK$19</v>
      </c>
      <c r="DL1793" s="190" t="str">
        <f t="shared" si="2560"/>
        <v>DL$19</v>
      </c>
    </row>
    <row r="1794" spans="1:116" x14ac:dyDescent="0.4">
      <c r="A1794" s="31" t="s">
        <v>218</v>
      </c>
      <c r="B1794" s="31" t="s">
        <v>243</v>
      </c>
      <c r="C1794" s="31"/>
      <c r="D1794" t="s">
        <v>529</v>
      </c>
      <c r="E1794" s="8" t="str">
        <f t="shared" ref="E1794:E1803" si="2561">ROW()&amp;" "&amp;D1794</f>
        <v>1794 FCCA-F</v>
      </c>
      <c r="F1794" t="s">
        <v>530</v>
      </c>
      <c r="G1794" s="70" t="s">
        <v>531</v>
      </c>
      <c r="H1794" s="48"/>
      <c r="I1794" s="297"/>
      <c r="J1794" s="297"/>
      <c r="K1794" s="48"/>
      <c r="L1794" s="48"/>
      <c r="M1794" s="48"/>
      <c r="N1794" s="48"/>
      <c r="O1794" s="48"/>
      <c r="P1794" s="48"/>
      <c r="R1794" s="70"/>
      <c r="S1794" s="298"/>
      <c r="T1794" s="298"/>
      <c r="U1794" s="298"/>
      <c r="V1794" s="298"/>
      <c r="W1794" s="298"/>
      <c r="X1794" s="298"/>
      <c r="Y1794" s="298"/>
      <c r="Z1794" s="298"/>
      <c r="AA1794" s="298"/>
      <c r="AB1794" s="298"/>
      <c r="AC1794" s="298"/>
      <c r="AD1794" s="298"/>
      <c r="AE1794" s="298"/>
      <c r="AF1794" s="298"/>
      <c r="AG1794" s="298"/>
      <c r="AH1794" s="298"/>
      <c r="AI1794" s="298"/>
      <c r="AJ1794" s="298"/>
      <c r="AK1794" s="298"/>
      <c r="AL1794" s="298"/>
      <c r="AM1794" s="298"/>
      <c r="AN1794" s="298"/>
      <c r="AO1794" s="298"/>
      <c r="AP1794" s="298"/>
      <c r="AQ1794" s="298"/>
      <c r="AR1794" s="298"/>
      <c r="AS1794" s="298"/>
      <c r="AT1794" s="298"/>
      <c r="AU1794" s="298"/>
      <c r="AV1794" s="298"/>
      <c r="AW1794" s="298"/>
      <c r="AX1794" s="298"/>
      <c r="AY1794" s="298"/>
      <c r="AZ1794" s="298"/>
      <c r="BA1794" s="298"/>
      <c r="BB1794" s="298"/>
      <c r="BC1794" s="298"/>
      <c r="BD1794" s="298"/>
      <c r="BE1794" s="298"/>
      <c r="BF1794" s="298"/>
      <c r="BG1794" s="298"/>
      <c r="BH1794" s="298"/>
      <c r="BI1794" s="298"/>
      <c r="BJ1794" s="298"/>
      <c r="BK1794" s="298"/>
      <c r="BL1794" s="298"/>
      <c r="BM1794" s="298"/>
      <c r="BN1794" s="298"/>
      <c r="BO1794" s="298"/>
      <c r="BP1794" s="298"/>
      <c r="BQ1794" s="298"/>
      <c r="BR1794" s="298"/>
      <c r="BS1794" s="298"/>
      <c r="BT1794" s="298"/>
      <c r="BU1794" s="298"/>
      <c r="BV1794" s="298"/>
      <c r="BW1794" s="298"/>
      <c r="BX1794" s="298"/>
      <c r="BY1794" s="298"/>
      <c r="BZ1794" s="298"/>
      <c r="CA1794" s="298"/>
      <c r="CB1794" s="298"/>
      <c r="CC1794" s="298"/>
      <c r="CD1794" s="298"/>
      <c r="CE1794" s="298"/>
      <c r="CF1794" s="298"/>
      <c r="CG1794" s="298"/>
      <c r="CH1794" s="298"/>
      <c r="CI1794" s="298"/>
      <c r="CJ1794" s="298"/>
      <c r="CK1794" s="298"/>
      <c r="CL1794" s="298"/>
      <c r="CN1794" s="297"/>
      <c r="CO1794" s="298"/>
      <c r="CP1794" s="298"/>
      <c r="CQ1794" s="298"/>
      <c r="CR1794" s="298"/>
      <c r="CS1794" s="298"/>
      <c r="CT1794" s="298"/>
      <c r="CU1794" s="298"/>
      <c r="CV1794" s="298"/>
      <c r="CW1794" s="298"/>
      <c r="CX1794" s="298"/>
      <c r="CY1794" s="298"/>
      <c r="CZ1794" s="298"/>
      <c r="DA1794" s="298"/>
      <c r="DB1794" s="298"/>
      <c r="DC1794" s="298"/>
      <c r="DD1794" s="298"/>
      <c r="DE1794" s="298"/>
      <c r="DF1794" s="298"/>
      <c r="DG1794" s="298"/>
      <c r="DH1794" s="298"/>
      <c r="DI1794" s="298"/>
      <c r="DJ1794" s="298"/>
      <c r="DK1794" s="298"/>
      <c r="DL1794" s="298"/>
    </row>
    <row r="1795" spans="1:116" x14ac:dyDescent="0.4">
      <c r="B1795" t="str">
        <f>E1795</f>
        <v>1795 FCCA-F</v>
      </c>
      <c r="C1795" t="s">
        <v>224</v>
      </c>
      <c r="D1795" t="s">
        <v>529</v>
      </c>
      <c r="E1795" s="8" t="str">
        <f t="shared" si="2561"/>
        <v>1795 FCCA-F</v>
      </c>
      <c r="G1795" s="125" t="str">
        <f>"Current asset - "&amp;(SUBSTITUTE(G1794,":",""))</f>
        <v>Current asset - Fixed constant current asset</v>
      </c>
      <c r="J1795" s="74">
        <v>1000</v>
      </c>
      <c r="K1795" s="53">
        <f t="shared" ref="K1795:P1795" si="2562">SUMIF($4:$4,K$2,1795:1795)</f>
        <v>1000</v>
      </c>
      <c r="L1795" s="53">
        <f t="shared" si="2562"/>
        <v>1000</v>
      </c>
      <c r="M1795" s="53">
        <f t="shared" si="2562"/>
        <v>1000</v>
      </c>
      <c r="N1795" s="53">
        <f t="shared" si="2562"/>
        <v>1000</v>
      </c>
      <c r="O1795" s="53">
        <f t="shared" si="2562"/>
        <v>1000</v>
      </c>
      <c r="P1795" s="53">
        <f t="shared" si="2562"/>
        <v>1000</v>
      </c>
      <c r="R1795" s="24">
        <f>$J1795</f>
        <v>1000</v>
      </c>
      <c r="S1795" s="80">
        <f>R1795</f>
        <v>1000</v>
      </c>
      <c r="T1795" s="80">
        <f t="shared" ref="T1795:CE1795" si="2563">S1795</f>
        <v>1000</v>
      </c>
      <c r="U1795" s="80">
        <f t="shared" si="2563"/>
        <v>1000</v>
      </c>
      <c r="V1795" s="80">
        <f t="shared" si="2563"/>
        <v>1000</v>
      </c>
      <c r="W1795" s="80">
        <f t="shared" si="2563"/>
        <v>1000</v>
      </c>
      <c r="X1795" s="80">
        <f t="shared" si="2563"/>
        <v>1000</v>
      </c>
      <c r="Y1795" s="80">
        <f t="shared" si="2563"/>
        <v>1000</v>
      </c>
      <c r="Z1795" s="80">
        <f t="shared" si="2563"/>
        <v>1000</v>
      </c>
      <c r="AA1795" s="80">
        <f t="shared" si="2563"/>
        <v>1000</v>
      </c>
      <c r="AB1795" s="80">
        <f t="shared" si="2563"/>
        <v>1000</v>
      </c>
      <c r="AC1795" s="80">
        <f t="shared" si="2563"/>
        <v>1000</v>
      </c>
      <c r="AD1795" s="80">
        <f t="shared" si="2563"/>
        <v>1000</v>
      </c>
      <c r="AE1795" s="80">
        <f t="shared" si="2563"/>
        <v>1000</v>
      </c>
      <c r="AF1795" s="80">
        <f t="shared" si="2563"/>
        <v>1000</v>
      </c>
      <c r="AG1795" s="80">
        <f t="shared" si="2563"/>
        <v>1000</v>
      </c>
      <c r="AH1795" s="80">
        <f t="shared" si="2563"/>
        <v>1000</v>
      </c>
      <c r="AI1795" s="80">
        <f t="shared" si="2563"/>
        <v>1000</v>
      </c>
      <c r="AJ1795" s="80">
        <f t="shared" si="2563"/>
        <v>1000</v>
      </c>
      <c r="AK1795" s="80">
        <f t="shared" si="2563"/>
        <v>1000</v>
      </c>
      <c r="AL1795" s="80">
        <f t="shared" si="2563"/>
        <v>1000</v>
      </c>
      <c r="AM1795" s="80">
        <f t="shared" si="2563"/>
        <v>1000</v>
      </c>
      <c r="AN1795" s="80">
        <f t="shared" si="2563"/>
        <v>1000</v>
      </c>
      <c r="AO1795" s="80">
        <f t="shared" si="2563"/>
        <v>1000</v>
      </c>
      <c r="AP1795" s="80">
        <f t="shared" si="2563"/>
        <v>1000</v>
      </c>
      <c r="AQ1795" s="80">
        <f t="shared" si="2563"/>
        <v>1000</v>
      </c>
      <c r="AR1795" s="80">
        <f t="shared" si="2563"/>
        <v>1000</v>
      </c>
      <c r="AS1795" s="80">
        <f t="shared" si="2563"/>
        <v>1000</v>
      </c>
      <c r="AT1795" s="80">
        <f t="shared" si="2563"/>
        <v>1000</v>
      </c>
      <c r="AU1795" s="80">
        <f t="shared" si="2563"/>
        <v>1000</v>
      </c>
      <c r="AV1795" s="80">
        <f t="shared" si="2563"/>
        <v>1000</v>
      </c>
      <c r="AW1795" s="80">
        <f t="shared" si="2563"/>
        <v>1000</v>
      </c>
      <c r="AX1795" s="80">
        <f t="shared" si="2563"/>
        <v>1000</v>
      </c>
      <c r="AY1795" s="80">
        <f t="shared" si="2563"/>
        <v>1000</v>
      </c>
      <c r="AZ1795" s="80">
        <f t="shared" si="2563"/>
        <v>1000</v>
      </c>
      <c r="BA1795" s="80">
        <f t="shared" si="2563"/>
        <v>1000</v>
      </c>
      <c r="BB1795" s="80">
        <f t="shared" si="2563"/>
        <v>1000</v>
      </c>
      <c r="BC1795" s="80">
        <f t="shared" si="2563"/>
        <v>1000</v>
      </c>
      <c r="BD1795" s="80">
        <f t="shared" si="2563"/>
        <v>1000</v>
      </c>
      <c r="BE1795" s="80">
        <f t="shared" si="2563"/>
        <v>1000</v>
      </c>
      <c r="BF1795" s="80">
        <f t="shared" si="2563"/>
        <v>1000</v>
      </c>
      <c r="BG1795" s="80">
        <f t="shared" si="2563"/>
        <v>1000</v>
      </c>
      <c r="BH1795" s="80">
        <f t="shared" si="2563"/>
        <v>1000</v>
      </c>
      <c r="BI1795" s="80">
        <f t="shared" si="2563"/>
        <v>1000</v>
      </c>
      <c r="BJ1795" s="80">
        <f t="shared" si="2563"/>
        <v>1000</v>
      </c>
      <c r="BK1795" s="80">
        <f t="shared" si="2563"/>
        <v>1000</v>
      </c>
      <c r="BL1795" s="80">
        <f t="shared" si="2563"/>
        <v>1000</v>
      </c>
      <c r="BM1795" s="80">
        <f t="shared" si="2563"/>
        <v>1000</v>
      </c>
      <c r="BN1795" s="80">
        <f t="shared" si="2563"/>
        <v>1000</v>
      </c>
      <c r="BO1795" s="80">
        <f t="shared" si="2563"/>
        <v>1000</v>
      </c>
      <c r="BP1795" s="80">
        <f t="shared" si="2563"/>
        <v>1000</v>
      </c>
      <c r="BQ1795" s="80">
        <f t="shared" si="2563"/>
        <v>1000</v>
      </c>
      <c r="BR1795" s="80">
        <f t="shared" si="2563"/>
        <v>1000</v>
      </c>
      <c r="BS1795" s="80">
        <f t="shared" si="2563"/>
        <v>1000</v>
      </c>
      <c r="BT1795" s="80">
        <f t="shared" si="2563"/>
        <v>1000</v>
      </c>
      <c r="BU1795" s="80">
        <f t="shared" si="2563"/>
        <v>1000</v>
      </c>
      <c r="BV1795" s="80">
        <f t="shared" si="2563"/>
        <v>1000</v>
      </c>
      <c r="BW1795" s="80">
        <f t="shared" si="2563"/>
        <v>1000</v>
      </c>
      <c r="BX1795" s="80">
        <f t="shared" si="2563"/>
        <v>1000</v>
      </c>
      <c r="BY1795" s="80">
        <f t="shared" si="2563"/>
        <v>1000</v>
      </c>
      <c r="BZ1795" s="80">
        <f t="shared" si="2563"/>
        <v>1000</v>
      </c>
      <c r="CA1795" s="80">
        <f t="shared" si="2563"/>
        <v>1000</v>
      </c>
      <c r="CB1795" s="80">
        <f t="shared" si="2563"/>
        <v>1000</v>
      </c>
      <c r="CC1795" s="80">
        <f t="shared" si="2563"/>
        <v>1000</v>
      </c>
      <c r="CD1795" s="80">
        <f t="shared" si="2563"/>
        <v>1000</v>
      </c>
      <c r="CE1795" s="80">
        <f t="shared" si="2563"/>
        <v>1000</v>
      </c>
      <c r="CF1795" s="80">
        <f t="shared" ref="CF1795:CL1795" si="2564">CE1795</f>
        <v>1000</v>
      </c>
      <c r="CG1795" s="80">
        <f t="shared" si="2564"/>
        <v>1000</v>
      </c>
      <c r="CH1795" s="80">
        <f t="shared" si="2564"/>
        <v>1000</v>
      </c>
      <c r="CI1795" s="80">
        <f t="shared" si="2564"/>
        <v>1000</v>
      </c>
      <c r="CJ1795" s="80">
        <f t="shared" si="2564"/>
        <v>1000</v>
      </c>
      <c r="CK1795" s="80">
        <f t="shared" si="2564"/>
        <v>1000</v>
      </c>
      <c r="CL1795" s="80">
        <f t="shared" si="2564"/>
        <v>1000</v>
      </c>
      <c r="CN1795" s="74">
        <f>J1795</f>
        <v>1000</v>
      </c>
      <c r="CO1795" s="80">
        <f t="shared" ref="CO1795" si="2565">CN1795</f>
        <v>1000</v>
      </c>
      <c r="CP1795" s="80">
        <f t="shared" ref="CP1795" si="2566">CO1795</f>
        <v>1000</v>
      </c>
      <c r="CQ1795" s="80">
        <f t="shared" ref="CQ1795" si="2567">CP1795</f>
        <v>1000</v>
      </c>
      <c r="CR1795" s="80">
        <f t="shared" ref="CR1795" si="2568">CQ1795</f>
        <v>1000</v>
      </c>
      <c r="CS1795" s="80">
        <f t="shared" ref="CS1795" si="2569">CR1795</f>
        <v>1000</v>
      </c>
      <c r="CT1795" s="80">
        <f t="shared" ref="CT1795" si="2570">CS1795</f>
        <v>1000</v>
      </c>
      <c r="CU1795" s="80">
        <f t="shared" ref="CU1795" si="2571">CT1795</f>
        <v>1000</v>
      </c>
      <c r="CV1795" s="80">
        <f t="shared" ref="CV1795" si="2572">CU1795</f>
        <v>1000</v>
      </c>
      <c r="CW1795" s="80">
        <f t="shared" ref="CW1795" si="2573">CV1795</f>
        <v>1000</v>
      </c>
      <c r="CX1795" s="80">
        <f t="shared" ref="CX1795" si="2574">CW1795</f>
        <v>1000</v>
      </c>
      <c r="CY1795" s="80">
        <f t="shared" ref="CY1795" si="2575">CX1795</f>
        <v>1000</v>
      </c>
      <c r="CZ1795" s="80">
        <f t="shared" ref="CZ1795" si="2576">CY1795</f>
        <v>1000</v>
      </c>
      <c r="DA1795" s="80">
        <f t="shared" ref="DA1795" si="2577">CZ1795</f>
        <v>1000</v>
      </c>
      <c r="DB1795" s="80">
        <f t="shared" ref="DB1795" si="2578">DA1795</f>
        <v>1000</v>
      </c>
      <c r="DC1795" s="80">
        <f t="shared" ref="DC1795" si="2579">DB1795</f>
        <v>1000</v>
      </c>
      <c r="DD1795" s="80">
        <f t="shared" ref="DD1795" si="2580">DC1795</f>
        <v>1000</v>
      </c>
      <c r="DE1795" s="80">
        <f t="shared" ref="DE1795" si="2581">DD1795</f>
        <v>1000</v>
      </c>
      <c r="DF1795" s="80">
        <f t="shared" ref="DF1795" si="2582">DE1795</f>
        <v>1000</v>
      </c>
      <c r="DG1795" s="80">
        <f t="shared" ref="DG1795" si="2583">DF1795</f>
        <v>1000</v>
      </c>
      <c r="DH1795" s="80">
        <f t="shared" ref="DH1795" si="2584">DG1795</f>
        <v>1000</v>
      </c>
      <c r="DI1795" s="80">
        <f t="shared" ref="DI1795" si="2585">DH1795</f>
        <v>1000</v>
      </c>
      <c r="DJ1795" s="80">
        <f t="shared" ref="DJ1795" si="2586">DI1795</f>
        <v>1000</v>
      </c>
      <c r="DK1795" s="80">
        <f t="shared" ref="DK1795:DL1795" si="2587">DJ1795</f>
        <v>1000</v>
      </c>
      <c r="DL1795" s="80">
        <f t="shared" si="2587"/>
        <v>1000</v>
      </c>
    </row>
    <row r="1796" spans="1:116" x14ac:dyDescent="0.4">
      <c r="D1796" t="s">
        <v>529</v>
      </c>
      <c r="E1796" s="8" t="str">
        <f t="shared" si="2561"/>
        <v>1796 FCCA-F</v>
      </c>
      <c r="G1796" s="126"/>
      <c r="H1796" s="27"/>
      <c r="I1796" s="7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C1797" t="s">
        <v>234</v>
      </c>
      <c r="D1797" t="s">
        <v>529</v>
      </c>
      <c r="E1797" s="8" t="str">
        <f t="shared" si="2561"/>
        <v>1797 FCCA-F</v>
      </c>
      <c r="G1797" s="125" t="str">
        <f>"Change in "&amp;G1795</f>
        <v>Change in Current asset - Fixed constant current asset</v>
      </c>
      <c r="I1797" s="74"/>
      <c r="J1797" s="74"/>
      <c r="K1797" s="53">
        <f t="shared" ref="K1797:P1797" si="2588">SUMIF($3:$3,K$2,1797:1797)</f>
        <v>0</v>
      </c>
      <c r="L1797" s="53">
        <f t="shared" si="2588"/>
        <v>0</v>
      </c>
      <c r="M1797" s="53">
        <f t="shared" si="2588"/>
        <v>0</v>
      </c>
      <c r="N1797" s="53">
        <f t="shared" si="2588"/>
        <v>0</v>
      </c>
      <c r="O1797" s="53">
        <f t="shared" si="2588"/>
        <v>0</v>
      </c>
      <c r="P1797" s="53">
        <f t="shared" si="2588"/>
        <v>0</v>
      </c>
      <c r="R1797" s="24"/>
      <c r="S1797" s="80">
        <f>R1795-S1795</f>
        <v>0</v>
      </c>
      <c r="T1797" s="80">
        <f t="shared" ref="T1797:CE1797" si="2589">S1795-T1795</f>
        <v>0</v>
      </c>
      <c r="U1797" s="80">
        <f t="shared" si="2589"/>
        <v>0</v>
      </c>
      <c r="V1797" s="80">
        <f t="shared" si="2589"/>
        <v>0</v>
      </c>
      <c r="W1797" s="80">
        <f t="shared" si="2589"/>
        <v>0</v>
      </c>
      <c r="X1797" s="80">
        <f t="shared" si="2589"/>
        <v>0</v>
      </c>
      <c r="Y1797" s="80">
        <f t="shared" si="2589"/>
        <v>0</v>
      </c>
      <c r="Z1797" s="80">
        <f t="shared" si="2589"/>
        <v>0</v>
      </c>
      <c r="AA1797" s="80">
        <f t="shared" si="2589"/>
        <v>0</v>
      </c>
      <c r="AB1797" s="80">
        <f t="shared" si="2589"/>
        <v>0</v>
      </c>
      <c r="AC1797" s="80">
        <f t="shared" si="2589"/>
        <v>0</v>
      </c>
      <c r="AD1797" s="80">
        <f t="shared" si="2589"/>
        <v>0</v>
      </c>
      <c r="AE1797" s="80">
        <f t="shared" si="2589"/>
        <v>0</v>
      </c>
      <c r="AF1797" s="80">
        <f t="shared" si="2589"/>
        <v>0</v>
      </c>
      <c r="AG1797" s="80">
        <f t="shared" si="2589"/>
        <v>0</v>
      </c>
      <c r="AH1797" s="80">
        <f t="shared" si="2589"/>
        <v>0</v>
      </c>
      <c r="AI1797" s="80">
        <f t="shared" si="2589"/>
        <v>0</v>
      </c>
      <c r="AJ1797" s="80">
        <f t="shared" si="2589"/>
        <v>0</v>
      </c>
      <c r="AK1797" s="80">
        <f t="shared" si="2589"/>
        <v>0</v>
      </c>
      <c r="AL1797" s="80">
        <f t="shared" si="2589"/>
        <v>0</v>
      </c>
      <c r="AM1797" s="80">
        <f t="shared" si="2589"/>
        <v>0</v>
      </c>
      <c r="AN1797" s="80">
        <f t="shared" si="2589"/>
        <v>0</v>
      </c>
      <c r="AO1797" s="80">
        <f t="shared" si="2589"/>
        <v>0</v>
      </c>
      <c r="AP1797" s="80">
        <f t="shared" si="2589"/>
        <v>0</v>
      </c>
      <c r="AQ1797" s="80">
        <f t="shared" si="2589"/>
        <v>0</v>
      </c>
      <c r="AR1797" s="80">
        <f t="shared" si="2589"/>
        <v>0</v>
      </c>
      <c r="AS1797" s="80">
        <f t="shared" si="2589"/>
        <v>0</v>
      </c>
      <c r="AT1797" s="80">
        <f t="shared" si="2589"/>
        <v>0</v>
      </c>
      <c r="AU1797" s="80">
        <f t="shared" si="2589"/>
        <v>0</v>
      </c>
      <c r="AV1797" s="80">
        <f t="shared" si="2589"/>
        <v>0</v>
      </c>
      <c r="AW1797" s="80">
        <f t="shared" si="2589"/>
        <v>0</v>
      </c>
      <c r="AX1797" s="80">
        <f t="shared" si="2589"/>
        <v>0</v>
      </c>
      <c r="AY1797" s="80">
        <f t="shared" si="2589"/>
        <v>0</v>
      </c>
      <c r="AZ1797" s="80">
        <f t="shared" si="2589"/>
        <v>0</v>
      </c>
      <c r="BA1797" s="80">
        <f t="shared" si="2589"/>
        <v>0</v>
      </c>
      <c r="BB1797" s="80">
        <f t="shared" si="2589"/>
        <v>0</v>
      </c>
      <c r="BC1797" s="80">
        <f t="shared" si="2589"/>
        <v>0</v>
      </c>
      <c r="BD1797" s="80">
        <f t="shared" si="2589"/>
        <v>0</v>
      </c>
      <c r="BE1797" s="80">
        <f t="shared" si="2589"/>
        <v>0</v>
      </c>
      <c r="BF1797" s="80">
        <f t="shared" si="2589"/>
        <v>0</v>
      </c>
      <c r="BG1797" s="80">
        <f t="shared" si="2589"/>
        <v>0</v>
      </c>
      <c r="BH1797" s="80">
        <f t="shared" si="2589"/>
        <v>0</v>
      </c>
      <c r="BI1797" s="80">
        <f t="shared" si="2589"/>
        <v>0</v>
      </c>
      <c r="BJ1797" s="80">
        <f t="shared" si="2589"/>
        <v>0</v>
      </c>
      <c r="BK1797" s="80">
        <f t="shared" si="2589"/>
        <v>0</v>
      </c>
      <c r="BL1797" s="80">
        <f t="shared" si="2589"/>
        <v>0</v>
      </c>
      <c r="BM1797" s="80">
        <f t="shared" si="2589"/>
        <v>0</v>
      </c>
      <c r="BN1797" s="80">
        <f t="shared" si="2589"/>
        <v>0</v>
      </c>
      <c r="BO1797" s="80">
        <f t="shared" si="2589"/>
        <v>0</v>
      </c>
      <c r="BP1797" s="80">
        <f t="shared" si="2589"/>
        <v>0</v>
      </c>
      <c r="BQ1797" s="80">
        <f t="shared" si="2589"/>
        <v>0</v>
      </c>
      <c r="BR1797" s="80">
        <f t="shared" si="2589"/>
        <v>0</v>
      </c>
      <c r="BS1797" s="80">
        <f t="shared" si="2589"/>
        <v>0</v>
      </c>
      <c r="BT1797" s="80">
        <f t="shared" si="2589"/>
        <v>0</v>
      </c>
      <c r="BU1797" s="80">
        <f t="shared" si="2589"/>
        <v>0</v>
      </c>
      <c r="BV1797" s="80">
        <f t="shared" si="2589"/>
        <v>0</v>
      </c>
      <c r="BW1797" s="80">
        <f t="shared" si="2589"/>
        <v>0</v>
      </c>
      <c r="BX1797" s="80">
        <f t="shared" si="2589"/>
        <v>0</v>
      </c>
      <c r="BY1797" s="80">
        <f t="shared" si="2589"/>
        <v>0</v>
      </c>
      <c r="BZ1797" s="80">
        <f t="shared" si="2589"/>
        <v>0</v>
      </c>
      <c r="CA1797" s="80">
        <f t="shared" si="2589"/>
        <v>0</v>
      </c>
      <c r="CB1797" s="80">
        <f t="shared" si="2589"/>
        <v>0</v>
      </c>
      <c r="CC1797" s="80">
        <f t="shared" si="2589"/>
        <v>0</v>
      </c>
      <c r="CD1797" s="80">
        <f t="shared" si="2589"/>
        <v>0</v>
      </c>
      <c r="CE1797" s="80">
        <f t="shared" si="2589"/>
        <v>0</v>
      </c>
      <c r="CF1797" s="80">
        <f t="shared" ref="CF1797:CL1797" si="2590">CE1795-CF1795</f>
        <v>0</v>
      </c>
      <c r="CG1797" s="80">
        <f t="shared" si="2590"/>
        <v>0</v>
      </c>
      <c r="CH1797" s="80">
        <f t="shared" si="2590"/>
        <v>0</v>
      </c>
      <c r="CI1797" s="80">
        <f t="shared" si="2590"/>
        <v>0</v>
      </c>
      <c r="CJ1797" s="80">
        <f t="shared" si="2590"/>
        <v>0</v>
      </c>
      <c r="CK1797" s="80">
        <f t="shared" si="2590"/>
        <v>0</v>
      </c>
      <c r="CL1797" s="80">
        <f t="shared" si="2590"/>
        <v>0</v>
      </c>
      <c r="CN1797" s="74"/>
      <c r="CO1797" s="80">
        <f t="shared" ref="CO1797" si="2591">CN1795-CO1795</f>
        <v>0</v>
      </c>
      <c r="CP1797" s="80">
        <f t="shared" ref="CP1797" si="2592">CO1795-CP1795</f>
        <v>0</v>
      </c>
      <c r="CQ1797" s="80">
        <f t="shared" ref="CQ1797" si="2593">CP1795-CQ1795</f>
        <v>0</v>
      </c>
      <c r="CR1797" s="80">
        <f t="shared" ref="CR1797" si="2594">CQ1795-CR1795</f>
        <v>0</v>
      </c>
      <c r="CS1797" s="80">
        <f t="shared" ref="CS1797" si="2595">CR1795-CS1795</f>
        <v>0</v>
      </c>
      <c r="CT1797" s="80">
        <f t="shared" ref="CT1797" si="2596">CS1795-CT1795</f>
        <v>0</v>
      </c>
      <c r="CU1797" s="80">
        <f t="shared" ref="CU1797" si="2597">CT1795-CU1795</f>
        <v>0</v>
      </c>
      <c r="CV1797" s="80">
        <f t="shared" ref="CV1797" si="2598">CU1795-CV1795</f>
        <v>0</v>
      </c>
      <c r="CW1797" s="80">
        <f t="shared" ref="CW1797" si="2599">CV1795-CW1795</f>
        <v>0</v>
      </c>
      <c r="CX1797" s="80">
        <f t="shared" ref="CX1797" si="2600">CW1795-CX1795</f>
        <v>0</v>
      </c>
      <c r="CY1797" s="80">
        <f t="shared" ref="CY1797" si="2601">CX1795-CY1795</f>
        <v>0</v>
      </c>
      <c r="CZ1797" s="80">
        <f t="shared" ref="CZ1797" si="2602">CY1795-CZ1795</f>
        <v>0</v>
      </c>
      <c r="DA1797" s="80">
        <f t="shared" ref="DA1797" si="2603">CZ1795-DA1795</f>
        <v>0</v>
      </c>
      <c r="DB1797" s="80">
        <f t="shared" ref="DB1797" si="2604">DA1795-DB1795</f>
        <v>0</v>
      </c>
      <c r="DC1797" s="80">
        <f t="shared" ref="DC1797" si="2605">DB1795-DC1795</f>
        <v>0</v>
      </c>
      <c r="DD1797" s="80">
        <f t="shared" ref="DD1797" si="2606">DC1795-DD1795</f>
        <v>0</v>
      </c>
      <c r="DE1797" s="80">
        <f t="shared" ref="DE1797" si="2607">DD1795-DE1795</f>
        <v>0</v>
      </c>
      <c r="DF1797" s="80">
        <f t="shared" ref="DF1797" si="2608">DE1795-DF1795</f>
        <v>0</v>
      </c>
      <c r="DG1797" s="80">
        <f t="shared" ref="DG1797" si="2609">DF1795-DG1795</f>
        <v>0</v>
      </c>
      <c r="DH1797" s="80">
        <f t="shared" ref="DH1797" si="2610">DG1795-DH1795</f>
        <v>0</v>
      </c>
      <c r="DI1797" s="80">
        <f t="shared" ref="DI1797" si="2611">DH1795-DI1795</f>
        <v>0</v>
      </c>
      <c r="DJ1797" s="80">
        <f t="shared" ref="DJ1797" si="2612">DI1795-DJ1795</f>
        <v>0</v>
      </c>
      <c r="DK1797" s="80">
        <f t="shared" ref="DK1797:DL1797" si="2613">DJ1795-DK1795</f>
        <v>0</v>
      </c>
      <c r="DL1797" s="80">
        <f t="shared" si="2613"/>
        <v>0</v>
      </c>
    </row>
    <row r="1798" spans="1:116" x14ac:dyDescent="0.4">
      <c r="D1798" t="s">
        <v>529</v>
      </c>
      <c r="E1798" s="8" t="str">
        <f t="shared" ref="E1798" si="2614">ROW()&amp;" "&amp;D1798</f>
        <v>1798 FCCA-F</v>
      </c>
      <c r="G1798" s="125"/>
      <c r="I1798" s="74"/>
      <c r="J1798" s="74"/>
      <c r="K1798" s="53"/>
      <c r="L1798" s="53"/>
      <c r="M1798" s="53"/>
      <c r="N1798" s="53"/>
      <c r="O1798" s="53"/>
      <c r="P1798" s="53"/>
      <c r="R1798" s="24"/>
      <c r="S1798" s="80"/>
      <c r="T1798" s="80"/>
      <c r="U1798" s="80"/>
      <c r="V1798" s="80"/>
      <c r="W1798" s="80"/>
      <c r="X1798" s="80"/>
      <c r="Y1798" s="80"/>
      <c r="Z1798" s="80"/>
      <c r="AA1798" s="80"/>
      <c r="AB1798" s="80"/>
      <c r="AC1798" s="80"/>
      <c r="AD1798" s="80"/>
      <c r="AE1798" s="80"/>
      <c r="AF1798" s="80"/>
      <c r="AG1798" s="80"/>
      <c r="AH1798" s="80"/>
      <c r="AI1798" s="80"/>
      <c r="AJ1798" s="80"/>
      <c r="AK1798" s="80"/>
      <c r="AL1798" s="80"/>
      <c r="AM1798" s="80"/>
      <c r="AN1798" s="80"/>
      <c r="AO1798" s="80"/>
      <c r="AP1798" s="80"/>
      <c r="AQ1798" s="80"/>
      <c r="AR1798" s="80"/>
      <c r="AS1798" s="80"/>
      <c r="AT1798" s="80"/>
      <c r="AU1798" s="80"/>
      <c r="AV1798" s="80"/>
      <c r="AW1798" s="80"/>
      <c r="AX1798" s="80"/>
      <c r="AY1798" s="80"/>
      <c r="AZ1798" s="80"/>
      <c r="BA1798" s="80"/>
      <c r="BB1798" s="80"/>
      <c r="BC1798" s="80"/>
      <c r="BD1798" s="80"/>
      <c r="BE1798" s="80"/>
      <c r="BF1798" s="80"/>
      <c r="BG1798" s="80"/>
      <c r="BH1798" s="80"/>
      <c r="BI1798" s="80"/>
      <c r="BJ1798" s="80"/>
      <c r="BK1798" s="80"/>
      <c r="BL1798" s="80"/>
      <c r="BM1798" s="80"/>
      <c r="BN1798" s="80"/>
      <c r="BO1798" s="80"/>
      <c r="BP1798" s="80"/>
      <c r="BQ1798" s="80"/>
      <c r="BR1798" s="80"/>
      <c r="BS1798" s="80"/>
      <c r="BT1798" s="80"/>
      <c r="BU1798" s="80"/>
      <c r="BV1798" s="80"/>
      <c r="BW1798" s="80"/>
      <c r="BX1798" s="80"/>
      <c r="BY1798" s="80"/>
      <c r="BZ1798" s="80"/>
      <c r="CA1798" s="80"/>
      <c r="CB1798" s="80"/>
      <c r="CC1798" s="80"/>
      <c r="CD1798" s="80"/>
      <c r="CE1798" s="80"/>
      <c r="CF1798" s="80"/>
      <c r="CG1798" s="80"/>
      <c r="CH1798" s="80"/>
      <c r="CI1798" s="80"/>
      <c r="CJ1798" s="80"/>
      <c r="CK1798" s="80"/>
      <c r="CL1798" s="80"/>
      <c r="CN1798" s="74"/>
      <c r="CO1798" s="80"/>
      <c r="CP1798" s="80"/>
      <c r="CQ1798" s="80"/>
      <c r="CR1798" s="80"/>
      <c r="CS1798" s="80"/>
      <c r="CT1798" s="80"/>
      <c r="CU1798" s="80"/>
      <c r="CV1798" s="80"/>
      <c r="CW1798" s="80"/>
      <c r="CX1798" s="80"/>
      <c r="CY1798" s="80"/>
      <c r="CZ1798" s="80"/>
      <c r="DA1798" s="80"/>
      <c r="DB1798" s="80"/>
      <c r="DC1798" s="80"/>
      <c r="DD1798" s="80"/>
      <c r="DE1798" s="80"/>
      <c r="DF1798" s="80"/>
      <c r="DG1798" s="80"/>
      <c r="DH1798" s="80"/>
      <c r="DI1798" s="80"/>
      <c r="DJ1798" s="80"/>
      <c r="DK1798" s="80"/>
      <c r="DL1798" s="80"/>
    </row>
    <row r="1799" spans="1:116" x14ac:dyDescent="0.4">
      <c r="B1799" t="s">
        <v>332</v>
      </c>
      <c r="D1799" t="s">
        <v>529</v>
      </c>
      <c r="E1799" s="8" t="str">
        <f t="shared" si="2561"/>
        <v>1799 FCCA-F</v>
      </c>
      <c r="G1799" s="136" t="str">
        <f>G1786</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529</v>
      </c>
      <c r="E1800" s="8" t="str">
        <f t="shared" si="2561"/>
        <v>1800 FCCA-F</v>
      </c>
      <c r="G1800" s="136" t="str">
        <f>G1787</f>
        <v>primary unit</v>
      </c>
      <c r="H1800" s="27"/>
      <c r="I1800" s="78"/>
      <c r="J1800" s="78"/>
      <c r="K1800" s="33"/>
      <c r="L1800" s="33"/>
      <c r="M1800" s="33"/>
      <c r="N1800" s="33"/>
      <c r="O1800" s="33"/>
      <c r="P1800" s="33"/>
      <c r="R1800" s="33"/>
      <c r="S1800" s="77"/>
      <c r="T1800" s="77"/>
      <c r="U1800" s="77"/>
      <c r="V1800" s="77"/>
      <c r="W1800" s="77"/>
      <c r="X1800" s="77"/>
      <c r="Y1800" s="77"/>
      <c r="Z1800" s="77"/>
      <c r="AA1800" s="77"/>
      <c r="AB1800" s="77"/>
      <c r="AC1800" s="77"/>
      <c r="AD1800" s="77"/>
      <c r="AE1800" s="77"/>
      <c r="AF1800" s="77"/>
      <c r="AG1800" s="77"/>
      <c r="AH1800" s="77"/>
      <c r="AI1800" s="77"/>
      <c r="AJ1800" s="77"/>
      <c r="AK1800" s="77"/>
      <c r="AL1800" s="77"/>
      <c r="AM1800" s="77"/>
      <c r="AN1800" s="77"/>
      <c r="AO1800" s="77"/>
      <c r="AP1800" s="77"/>
      <c r="AQ1800" s="77"/>
      <c r="AR1800" s="77"/>
      <c r="AS1800" s="77"/>
      <c r="AT1800" s="77"/>
      <c r="AU1800" s="77"/>
      <c r="AV1800" s="77"/>
      <c r="AW1800" s="77"/>
      <c r="AX1800" s="77"/>
      <c r="AY1800" s="77"/>
      <c r="AZ1800" s="77"/>
      <c r="BA1800" s="77"/>
      <c r="BB1800" s="77"/>
      <c r="BC1800" s="77"/>
      <c r="BD1800" s="77"/>
      <c r="BE1800" s="77"/>
      <c r="BF1800" s="77"/>
      <c r="BG1800" s="77"/>
      <c r="BH1800" s="77"/>
      <c r="BI1800" s="77"/>
      <c r="BJ1800" s="77"/>
      <c r="BK1800" s="77"/>
      <c r="BL1800" s="77"/>
      <c r="BM1800" s="77"/>
      <c r="BN1800" s="77"/>
      <c r="BO1800" s="77"/>
      <c r="BP1800" s="77"/>
      <c r="BQ1800" s="77"/>
      <c r="BR1800" s="77"/>
      <c r="BS1800" s="77"/>
      <c r="BT1800" s="77"/>
      <c r="BU1800" s="77"/>
      <c r="BV1800" s="77"/>
      <c r="BW1800" s="77"/>
      <c r="BX1800" s="77"/>
      <c r="BY1800" s="77"/>
      <c r="BZ1800" s="77"/>
      <c r="CA1800" s="77"/>
      <c r="CB1800" s="77"/>
      <c r="CC1800" s="77"/>
      <c r="CD1800" s="77"/>
      <c r="CE1800" s="77"/>
      <c r="CF1800" s="77"/>
      <c r="CG1800" s="77"/>
      <c r="CH1800" s="77"/>
      <c r="CI1800" s="77"/>
      <c r="CJ1800" s="77"/>
      <c r="CK1800" s="77"/>
      <c r="CL1800" s="77"/>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529</v>
      </c>
      <c r="E1801" s="8" t="str">
        <f t="shared" si="2561"/>
        <v>1801 FCCA-F</v>
      </c>
      <c r="G1801" s="136" t="str">
        <f>G1788</f>
        <v>Primary revenue driver</v>
      </c>
      <c r="K1801" s="53"/>
      <c r="L1801" s="53"/>
      <c r="M1801" s="53"/>
      <c r="N1801" s="53"/>
      <c r="O1801" s="53"/>
      <c r="P1801" s="53"/>
      <c r="R1801" s="24"/>
      <c r="S1801" s="179" t="str">
        <f t="shared" ref="S1801:AX1801" si="2615">S1788</f>
        <v>S$16</v>
      </c>
      <c r="T1801" s="179" t="str">
        <f t="shared" si="2615"/>
        <v>T$16</v>
      </c>
      <c r="U1801" s="179" t="str">
        <f t="shared" si="2615"/>
        <v>U$16</v>
      </c>
      <c r="V1801" s="179" t="str">
        <f t="shared" si="2615"/>
        <v>V$16</v>
      </c>
      <c r="W1801" s="179" t="str">
        <f t="shared" si="2615"/>
        <v>W$16</v>
      </c>
      <c r="X1801" s="179" t="str">
        <f t="shared" si="2615"/>
        <v>X$16</v>
      </c>
      <c r="Y1801" s="179" t="str">
        <f t="shared" si="2615"/>
        <v>Y$16</v>
      </c>
      <c r="Z1801" s="179" t="str">
        <f t="shared" si="2615"/>
        <v>Z$16</v>
      </c>
      <c r="AA1801" s="179" t="str">
        <f t="shared" si="2615"/>
        <v>AA$16</v>
      </c>
      <c r="AB1801" s="179" t="str">
        <f t="shared" si="2615"/>
        <v>AB$16</v>
      </c>
      <c r="AC1801" s="179" t="str">
        <f t="shared" si="2615"/>
        <v>AC$16</v>
      </c>
      <c r="AD1801" s="179" t="str">
        <f t="shared" si="2615"/>
        <v>AD$16</v>
      </c>
      <c r="AE1801" s="179" t="str">
        <f t="shared" si="2615"/>
        <v>AE$16</v>
      </c>
      <c r="AF1801" s="179" t="str">
        <f t="shared" si="2615"/>
        <v>AF$16</v>
      </c>
      <c r="AG1801" s="179" t="str">
        <f t="shared" si="2615"/>
        <v>AG$16</v>
      </c>
      <c r="AH1801" s="179" t="str">
        <f t="shared" si="2615"/>
        <v>AH$16</v>
      </c>
      <c r="AI1801" s="179" t="str">
        <f t="shared" si="2615"/>
        <v>AI$16</v>
      </c>
      <c r="AJ1801" s="179" t="str">
        <f t="shared" si="2615"/>
        <v>AJ$16</v>
      </c>
      <c r="AK1801" s="179" t="str">
        <f t="shared" si="2615"/>
        <v>AK$16</v>
      </c>
      <c r="AL1801" s="179" t="str">
        <f t="shared" si="2615"/>
        <v>AL$16</v>
      </c>
      <c r="AM1801" s="179" t="str">
        <f t="shared" si="2615"/>
        <v>AM$16</v>
      </c>
      <c r="AN1801" s="179" t="str">
        <f t="shared" si="2615"/>
        <v>AN$16</v>
      </c>
      <c r="AO1801" s="179" t="str">
        <f t="shared" si="2615"/>
        <v>AO$16</v>
      </c>
      <c r="AP1801" s="179" t="str">
        <f t="shared" si="2615"/>
        <v>AP$16</v>
      </c>
      <c r="AQ1801" s="179" t="str">
        <f t="shared" si="2615"/>
        <v>AQ$16</v>
      </c>
      <c r="AR1801" s="179" t="str">
        <f t="shared" si="2615"/>
        <v>AR$16</v>
      </c>
      <c r="AS1801" s="179" t="str">
        <f t="shared" si="2615"/>
        <v>AS$16</v>
      </c>
      <c r="AT1801" s="179" t="str">
        <f t="shared" si="2615"/>
        <v>AT$16</v>
      </c>
      <c r="AU1801" s="179" t="str">
        <f t="shared" si="2615"/>
        <v>AU$16</v>
      </c>
      <c r="AV1801" s="179" t="str">
        <f t="shared" si="2615"/>
        <v>AV$16</v>
      </c>
      <c r="AW1801" s="179" t="str">
        <f t="shared" si="2615"/>
        <v>AW$16</v>
      </c>
      <c r="AX1801" s="179" t="str">
        <f t="shared" si="2615"/>
        <v>AX$16</v>
      </c>
      <c r="AY1801" s="179" t="str">
        <f t="shared" ref="AY1801:CD1801" si="2616">AY1788</f>
        <v>AY$16</v>
      </c>
      <c r="AZ1801" s="179" t="str">
        <f t="shared" si="2616"/>
        <v>AZ$16</v>
      </c>
      <c r="BA1801" s="179" t="str">
        <f t="shared" si="2616"/>
        <v>BA$16</v>
      </c>
      <c r="BB1801" s="179" t="str">
        <f t="shared" si="2616"/>
        <v>BB$16</v>
      </c>
      <c r="BC1801" s="179" t="str">
        <f t="shared" si="2616"/>
        <v>BC$16</v>
      </c>
      <c r="BD1801" s="179" t="str">
        <f t="shared" si="2616"/>
        <v>BD$16</v>
      </c>
      <c r="BE1801" s="179" t="str">
        <f t="shared" si="2616"/>
        <v>BE$16</v>
      </c>
      <c r="BF1801" s="179" t="str">
        <f t="shared" si="2616"/>
        <v>BF$16</v>
      </c>
      <c r="BG1801" s="179" t="str">
        <f t="shared" si="2616"/>
        <v>BG$16</v>
      </c>
      <c r="BH1801" s="179" t="str">
        <f t="shared" si="2616"/>
        <v>BH$16</v>
      </c>
      <c r="BI1801" s="179" t="str">
        <f t="shared" si="2616"/>
        <v>BI$16</v>
      </c>
      <c r="BJ1801" s="179" t="str">
        <f t="shared" si="2616"/>
        <v>BJ$16</v>
      </c>
      <c r="BK1801" s="179" t="str">
        <f t="shared" si="2616"/>
        <v>BK$16</v>
      </c>
      <c r="BL1801" s="179" t="str">
        <f t="shared" si="2616"/>
        <v>BL$16</v>
      </c>
      <c r="BM1801" s="179" t="str">
        <f t="shared" si="2616"/>
        <v>BM$16</v>
      </c>
      <c r="BN1801" s="179" t="str">
        <f t="shared" si="2616"/>
        <v>BN$16</v>
      </c>
      <c r="BO1801" s="179" t="str">
        <f t="shared" si="2616"/>
        <v>BO$16</v>
      </c>
      <c r="BP1801" s="179" t="str">
        <f t="shared" si="2616"/>
        <v>BP$16</v>
      </c>
      <c r="BQ1801" s="179" t="str">
        <f t="shared" si="2616"/>
        <v>BQ$16</v>
      </c>
      <c r="BR1801" s="179" t="str">
        <f t="shared" si="2616"/>
        <v>BR$16</v>
      </c>
      <c r="BS1801" s="179" t="str">
        <f t="shared" si="2616"/>
        <v>BS$16</v>
      </c>
      <c r="BT1801" s="179" t="str">
        <f t="shared" si="2616"/>
        <v>BT$16</v>
      </c>
      <c r="BU1801" s="179" t="str">
        <f t="shared" si="2616"/>
        <v>BU$16</v>
      </c>
      <c r="BV1801" s="179" t="str">
        <f t="shared" si="2616"/>
        <v>BV$16</v>
      </c>
      <c r="BW1801" s="179" t="str">
        <f t="shared" si="2616"/>
        <v>BW$16</v>
      </c>
      <c r="BX1801" s="179" t="str">
        <f t="shared" si="2616"/>
        <v>BX$16</v>
      </c>
      <c r="BY1801" s="179" t="str">
        <f t="shared" si="2616"/>
        <v>BY$16</v>
      </c>
      <c r="BZ1801" s="179" t="str">
        <f t="shared" si="2616"/>
        <v>BZ$16</v>
      </c>
      <c r="CA1801" s="179" t="str">
        <f t="shared" si="2616"/>
        <v>CA$16</v>
      </c>
      <c r="CB1801" s="179" t="str">
        <f t="shared" si="2616"/>
        <v>CB$16</v>
      </c>
      <c r="CC1801" s="179" t="str">
        <f t="shared" si="2616"/>
        <v>CC$16</v>
      </c>
      <c r="CD1801" s="179" t="str">
        <f t="shared" si="2616"/>
        <v>CD$16</v>
      </c>
      <c r="CE1801" s="179" t="str">
        <f t="shared" ref="CE1801:CL1801" si="2617">CE1788</f>
        <v>CE$16</v>
      </c>
      <c r="CF1801" s="179" t="str">
        <f t="shared" si="2617"/>
        <v>CF$16</v>
      </c>
      <c r="CG1801" s="179" t="str">
        <f t="shared" si="2617"/>
        <v>CG$16</v>
      </c>
      <c r="CH1801" s="179" t="str">
        <f t="shared" si="2617"/>
        <v>CH$16</v>
      </c>
      <c r="CI1801" s="179" t="str">
        <f t="shared" si="2617"/>
        <v>CI$16</v>
      </c>
      <c r="CJ1801" s="179" t="str">
        <f t="shared" si="2617"/>
        <v>CJ$16</v>
      </c>
      <c r="CK1801" s="179" t="str">
        <f t="shared" si="2617"/>
        <v>CK$16</v>
      </c>
      <c r="CL1801" s="179" t="str">
        <f t="shared" si="2617"/>
        <v>CL$16</v>
      </c>
      <c r="CO1801" s="179" t="str">
        <f t="shared" ref="CO1801:DL1801" si="2618">CO1788</f>
        <v>CO$16</v>
      </c>
      <c r="CP1801" s="179" t="str">
        <f t="shared" si="2618"/>
        <v>CP$16</v>
      </c>
      <c r="CQ1801" s="179" t="str">
        <f t="shared" si="2618"/>
        <v>CQ$16</v>
      </c>
      <c r="CR1801" s="179" t="str">
        <f t="shared" si="2618"/>
        <v>CR$16</v>
      </c>
      <c r="CS1801" s="179" t="str">
        <f t="shared" si="2618"/>
        <v>CS$16</v>
      </c>
      <c r="CT1801" s="179" t="str">
        <f t="shared" si="2618"/>
        <v>CT$16</v>
      </c>
      <c r="CU1801" s="179" t="str">
        <f t="shared" si="2618"/>
        <v>CU$16</v>
      </c>
      <c r="CV1801" s="179" t="str">
        <f t="shared" si="2618"/>
        <v>CV$16</v>
      </c>
      <c r="CW1801" s="179" t="str">
        <f t="shared" si="2618"/>
        <v>CW$16</v>
      </c>
      <c r="CX1801" s="179" t="str">
        <f t="shared" si="2618"/>
        <v>CX$16</v>
      </c>
      <c r="CY1801" s="179" t="str">
        <f t="shared" si="2618"/>
        <v>CY$16</v>
      </c>
      <c r="CZ1801" s="179" t="str">
        <f t="shared" si="2618"/>
        <v>CZ$16</v>
      </c>
      <c r="DA1801" s="179" t="str">
        <f t="shared" si="2618"/>
        <v>DA$16</v>
      </c>
      <c r="DB1801" s="179" t="str">
        <f t="shared" si="2618"/>
        <v>DB$16</v>
      </c>
      <c r="DC1801" s="179" t="str">
        <f t="shared" si="2618"/>
        <v>DC$16</v>
      </c>
      <c r="DD1801" s="179" t="str">
        <f t="shared" si="2618"/>
        <v>DD$16</v>
      </c>
      <c r="DE1801" s="179" t="str">
        <f t="shared" si="2618"/>
        <v>DE$16</v>
      </c>
      <c r="DF1801" s="179" t="str">
        <f t="shared" si="2618"/>
        <v>DF$16</v>
      </c>
      <c r="DG1801" s="179" t="str">
        <f t="shared" si="2618"/>
        <v>DG$16</v>
      </c>
      <c r="DH1801" s="179" t="str">
        <f t="shared" si="2618"/>
        <v>DH$16</v>
      </c>
      <c r="DI1801" s="179" t="str">
        <f t="shared" si="2618"/>
        <v>DI$16</v>
      </c>
      <c r="DJ1801" s="179" t="str">
        <f t="shared" si="2618"/>
        <v>DJ$16</v>
      </c>
      <c r="DK1801" s="179" t="str">
        <f t="shared" si="2618"/>
        <v>DK$16</v>
      </c>
      <c r="DL1801" s="179" t="str">
        <f t="shared" si="2618"/>
        <v>DL$16</v>
      </c>
    </row>
    <row r="1802" spans="1:116" x14ac:dyDescent="0.4">
      <c r="B1802" t="s">
        <v>332</v>
      </c>
      <c r="D1802" t="s">
        <v>529</v>
      </c>
      <c r="E1802" s="8" t="str">
        <f t="shared" si="2561"/>
        <v>1802 FCCA-F</v>
      </c>
      <c r="G1802" s="136" t="str">
        <f>G1789</f>
        <v>Primary volume driver</v>
      </c>
      <c r="H1802" s="12"/>
      <c r="I1802" s="60"/>
      <c r="J1802" s="60"/>
      <c r="K1802" s="15"/>
      <c r="L1802" s="15"/>
      <c r="M1802" s="15"/>
      <c r="N1802" s="15"/>
      <c r="O1802" s="15"/>
      <c r="P1802" s="15"/>
      <c r="R1802" s="15"/>
      <c r="S1802" s="179" t="str">
        <f t="shared" ref="S1802:AX1802" si="2619">S1789</f>
        <v>S$17</v>
      </c>
      <c r="T1802" s="179" t="str">
        <f t="shared" si="2619"/>
        <v>T$17</v>
      </c>
      <c r="U1802" s="179" t="str">
        <f t="shared" si="2619"/>
        <v>U$17</v>
      </c>
      <c r="V1802" s="179" t="str">
        <f t="shared" si="2619"/>
        <v>V$17</v>
      </c>
      <c r="W1802" s="179" t="str">
        <f t="shared" si="2619"/>
        <v>W$17</v>
      </c>
      <c r="X1802" s="179" t="str">
        <f t="shared" si="2619"/>
        <v>X$17</v>
      </c>
      <c r="Y1802" s="179" t="str">
        <f t="shared" si="2619"/>
        <v>Y$17</v>
      </c>
      <c r="Z1802" s="179" t="str">
        <f t="shared" si="2619"/>
        <v>Z$17</v>
      </c>
      <c r="AA1802" s="179" t="str">
        <f t="shared" si="2619"/>
        <v>AA$17</v>
      </c>
      <c r="AB1802" s="179" t="str">
        <f t="shared" si="2619"/>
        <v>AB$17</v>
      </c>
      <c r="AC1802" s="179" t="str">
        <f t="shared" si="2619"/>
        <v>AC$17</v>
      </c>
      <c r="AD1802" s="179" t="str">
        <f t="shared" si="2619"/>
        <v>AD$17</v>
      </c>
      <c r="AE1802" s="179" t="str">
        <f t="shared" si="2619"/>
        <v>AE$17</v>
      </c>
      <c r="AF1802" s="179" t="str">
        <f t="shared" si="2619"/>
        <v>AF$17</v>
      </c>
      <c r="AG1802" s="179" t="str">
        <f t="shared" si="2619"/>
        <v>AG$17</v>
      </c>
      <c r="AH1802" s="179" t="str">
        <f t="shared" si="2619"/>
        <v>AH$17</v>
      </c>
      <c r="AI1802" s="179" t="str">
        <f t="shared" si="2619"/>
        <v>AI$17</v>
      </c>
      <c r="AJ1802" s="179" t="str">
        <f t="shared" si="2619"/>
        <v>AJ$17</v>
      </c>
      <c r="AK1802" s="179" t="str">
        <f t="shared" si="2619"/>
        <v>AK$17</v>
      </c>
      <c r="AL1802" s="179" t="str">
        <f t="shared" si="2619"/>
        <v>AL$17</v>
      </c>
      <c r="AM1802" s="179" t="str">
        <f t="shared" si="2619"/>
        <v>AM$17</v>
      </c>
      <c r="AN1802" s="179" t="str">
        <f t="shared" si="2619"/>
        <v>AN$17</v>
      </c>
      <c r="AO1802" s="179" t="str">
        <f t="shared" si="2619"/>
        <v>AO$17</v>
      </c>
      <c r="AP1802" s="179" t="str">
        <f t="shared" si="2619"/>
        <v>AP$17</v>
      </c>
      <c r="AQ1802" s="179" t="str">
        <f t="shared" si="2619"/>
        <v>AQ$17</v>
      </c>
      <c r="AR1802" s="179" t="str">
        <f t="shared" si="2619"/>
        <v>AR$17</v>
      </c>
      <c r="AS1802" s="179" t="str">
        <f t="shared" si="2619"/>
        <v>AS$17</v>
      </c>
      <c r="AT1802" s="179" t="str">
        <f t="shared" si="2619"/>
        <v>AT$17</v>
      </c>
      <c r="AU1802" s="179" t="str">
        <f t="shared" si="2619"/>
        <v>AU$17</v>
      </c>
      <c r="AV1802" s="179" t="str">
        <f t="shared" si="2619"/>
        <v>AV$17</v>
      </c>
      <c r="AW1802" s="179" t="str">
        <f t="shared" si="2619"/>
        <v>AW$17</v>
      </c>
      <c r="AX1802" s="179" t="str">
        <f t="shared" si="2619"/>
        <v>AX$17</v>
      </c>
      <c r="AY1802" s="179" t="str">
        <f t="shared" ref="AY1802:CD1802" si="2620">AY1789</f>
        <v>AY$17</v>
      </c>
      <c r="AZ1802" s="179" t="str">
        <f t="shared" si="2620"/>
        <v>AZ$17</v>
      </c>
      <c r="BA1802" s="179" t="str">
        <f t="shared" si="2620"/>
        <v>BA$17</v>
      </c>
      <c r="BB1802" s="179" t="str">
        <f t="shared" si="2620"/>
        <v>BB$17</v>
      </c>
      <c r="BC1802" s="179" t="str">
        <f t="shared" si="2620"/>
        <v>BC$17</v>
      </c>
      <c r="BD1802" s="179" t="str">
        <f t="shared" si="2620"/>
        <v>BD$17</v>
      </c>
      <c r="BE1802" s="179" t="str">
        <f t="shared" si="2620"/>
        <v>BE$17</v>
      </c>
      <c r="BF1802" s="179" t="str">
        <f t="shared" si="2620"/>
        <v>BF$17</v>
      </c>
      <c r="BG1802" s="179" t="str">
        <f t="shared" si="2620"/>
        <v>BG$17</v>
      </c>
      <c r="BH1802" s="179" t="str">
        <f t="shared" si="2620"/>
        <v>BH$17</v>
      </c>
      <c r="BI1802" s="179" t="str">
        <f t="shared" si="2620"/>
        <v>BI$17</v>
      </c>
      <c r="BJ1802" s="179" t="str">
        <f t="shared" si="2620"/>
        <v>BJ$17</v>
      </c>
      <c r="BK1802" s="179" t="str">
        <f t="shared" si="2620"/>
        <v>BK$17</v>
      </c>
      <c r="BL1802" s="179" t="str">
        <f t="shared" si="2620"/>
        <v>BL$17</v>
      </c>
      <c r="BM1802" s="179" t="str">
        <f t="shared" si="2620"/>
        <v>BM$17</v>
      </c>
      <c r="BN1802" s="179" t="str">
        <f t="shared" si="2620"/>
        <v>BN$17</v>
      </c>
      <c r="BO1802" s="179" t="str">
        <f t="shared" si="2620"/>
        <v>BO$17</v>
      </c>
      <c r="BP1802" s="179" t="str">
        <f t="shared" si="2620"/>
        <v>BP$17</v>
      </c>
      <c r="BQ1802" s="179" t="str">
        <f t="shared" si="2620"/>
        <v>BQ$17</v>
      </c>
      <c r="BR1802" s="179" t="str">
        <f t="shared" si="2620"/>
        <v>BR$17</v>
      </c>
      <c r="BS1802" s="179" t="str">
        <f t="shared" si="2620"/>
        <v>BS$17</v>
      </c>
      <c r="BT1802" s="179" t="str">
        <f t="shared" si="2620"/>
        <v>BT$17</v>
      </c>
      <c r="BU1802" s="179" t="str">
        <f t="shared" si="2620"/>
        <v>BU$17</v>
      </c>
      <c r="BV1802" s="179" t="str">
        <f t="shared" si="2620"/>
        <v>BV$17</v>
      </c>
      <c r="BW1802" s="179" t="str">
        <f t="shared" si="2620"/>
        <v>BW$17</v>
      </c>
      <c r="BX1802" s="179" t="str">
        <f t="shared" si="2620"/>
        <v>BX$17</v>
      </c>
      <c r="BY1802" s="179" t="str">
        <f t="shared" si="2620"/>
        <v>BY$17</v>
      </c>
      <c r="BZ1802" s="179" t="str">
        <f t="shared" si="2620"/>
        <v>BZ$17</v>
      </c>
      <c r="CA1802" s="179" t="str">
        <f t="shared" si="2620"/>
        <v>CA$17</v>
      </c>
      <c r="CB1802" s="179" t="str">
        <f t="shared" si="2620"/>
        <v>CB$17</v>
      </c>
      <c r="CC1802" s="179" t="str">
        <f t="shared" si="2620"/>
        <v>CC$17</v>
      </c>
      <c r="CD1802" s="179" t="str">
        <f t="shared" si="2620"/>
        <v>CD$17</v>
      </c>
      <c r="CE1802" s="179" t="str">
        <f t="shared" ref="CE1802:CL1802" si="2621">CE1789</f>
        <v>CE$17</v>
      </c>
      <c r="CF1802" s="179" t="str">
        <f t="shared" si="2621"/>
        <v>CF$17</v>
      </c>
      <c r="CG1802" s="179" t="str">
        <f t="shared" si="2621"/>
        <v>CG$17</v>
      </c>
      <c r="CH1802" s="179" t="str">
        <f t="shared" si="2621"/>
        <v>CH$17</v>
      </c>
      <c r="CI1802" s="179" t="str">
        <f t="shared" si="2621"/>
        <v>CI$17</v>
      </c>
      <c r="CJ1802" s="179" t="str">
        <f t="shared" si="2621"/>
        <v>CJ$17</v>
      </c>
      <c r="CK1802" s="179" t="str">
        <f t="shared" si="2621"/>
        <v>CK$17</v>
      </c>
      <c r="CL1802" s="179" t="str">
        <f t="shared" si="2621"/>
        <v>CL$17</v>
      </c>
      <c r="CN1802" s="60"/>
      <c r="CO1802" s="179" t="str">
        <f t="shared" ref="CO1802:DL1802" si="2622">CO1789</f>
        <v>CO$17</v>
      </c>
      <c r="CP1802" s="179" t="str">
        <f t="shared" si="2622"/>
        <v>CP$17</v>
      </c>
      <c r="CQ1802" s="179" t="str">
        <f t="shared" si="2622"/>
        <v>CQ$17</v>
      </c>
      <c r="CR1802" s="179" t="str">
        <f t="shared" si="2622"/>
        <v>CR$17</v>
      </c>
      <c r="CS1802" s="179" t="str">
        <f t="shared" si="2622"/>
        <v>CS$17</v>
      </c>
      <c r="CT1802" s="179" t="str">
        <f t="shared" si="2622"/>
        <v>CT$17</v>
      </c>
      <c r="CU1802" s="179" t="str">
        <f t="shared" si="2622"/>
        <v>CU$17</v>
      </c>
      <c r="CV1802" s="179" t="str">
        <f t="shared" si="2622"/>
        <v>CV$17</v>
      </c>
      <c r="CW1802" s="179" t="str">
        <f t="shared" si="2622"/>
        <v>CW$17</v>
      </c>
      <c r="CX1802" s="179" t="str">
        <f t="shared" si="2622"/>
        <v>CX$17</v>
      </c>
      <c r="CY1802" s="179" t="str">
        <f t="shared" si="2622"/>
        <v>CY$17</v>
      </c>
      <c r="CZ1802" s="179" t="str">
        <f t="shared" si="2622"/>
        <v>CZ$17</v>
      </c>
      <c r="DA1802" s="179" t="str">
        <f t="shared" si="2622"/>
        <v>DA$17</v>
      </c>
      <c r="DB1802" s="179" t="str">
        <f t="shared" si="2622"/>
        <v>DB$17</v>
      </c>
      <c r="DC1802" s="179" t="str">
        <f t="shared" si="2622"/>
        <v>DC$17</v>
      </c>
      <c r="DD1802" s="179" t="str">
        <f t="shared" si="2622"/>
        <v>DD$17</v>
      </c>
      <c r="DE1802" s="179" t="str">
        <f t="shared" si="2622"/>
        <v>DE$17</v>
      </c>
      <c r="DF1802" s="179" t="str">
        <f t="shared" si="2622"/>
        <v>DF$17</v>
      </c>
      <c r="DG1802" s="179" t="str">
        <f t="shared" si="2622"/>
        <v>DG$17</v>
      </c>
      <c r="DH1802" s="179" t="str">
        <f t="shared" si="2622"/>
        <v>DH$17</v>
      </c>
      <c r="DI1802" s="179" t="str">
        <f t="shared" si="2622"/>
        <v>DI$17</v>
      </c>
      <c r="DJ1802" s="179" t="str">
        <f t="shared" si="2622"/>
        <v>DJ$17</v>
      </c>
      <c r="DK1802" s="179" t="str">
        <f t="shared" si="2622"/>
        <v>DK$17</v>
      </c>
      <c r="DL1802" s="179" t="str">
        <f t="shared" si="2622"/>
        <v>DL$17</v>
      </c>
    </row>
    <row r="1803" spans="1:116" x14ac:dyDescent="0.4">
      <c r="B1803" t="s">
        <v>332</v>
      </c>
      <c r="D1803" t="s">
        <v>529</v>
      </c>
      <c r="E1803" s="8" t="str">
        <f t="shared" si="2561"/>
        <v>1803 FCCA-F</v>
      </c>
      <c r="G1803" s="191" t="str">
        <f>G1794</f>
        <v>Fixed constant current asset:</v>
      </c>
      <c r="H1803" s="12"/>
      <c r="I1803" s="60"/>
      <c r="J1803" s="60"/>
      <c r="K1803" s="15"/>
      <c r="L1803" s="15"/>
      <c r="M1803" s="15"/>
      <c r="N1803" s="15"/>
      <c r="O1803" s="15"/>
      <c r="P1803" s="15"/>
      <c r="R1803" s="15"/>
      <c r="S1803" s="179">
        <f t="shared" ref="S1803:AX1803" si="2623">S1790</f>
        <v>0</v>
      </c>
      <c r="T1803" s="179">
        <f t="shared" si="2623"/>
        <v>0</v>
      </c>
      <c r="U1803" s="179">
        <f t="shared" si="2623"/>
        <v>0</v>
      </c>
      <c r="V1803" s="179">
        <f t="shared" si="2623"/>
        <v>0</v>
      </c>
      <c r="W1803" s="179">
        <f t="shared" si="2623"/>
        <v>0</v>
      </c>
      <c r="X1803" s="179">
        <f t="shared" si="2623"/>
        <v>0</v>
      </c>
      <c r="Y1803" s="179">
        <f t="shared" si="2623"/>
        <v>0</v>
      </c>
      <c r="Z1803" s="179">
        <f t="shared" si="2623"/>
        <v>0</v>
      </c>
      <c r="AA1803" s="179">
        <f t="shared" si="2623"/>
        <v>0</v>
      </c>
      <c r="AB1803" s="179">
        <f t="shared" si="2623"/>
        <v>0</v>
      </c>
      <c r="AC1803" s="179">
        <f t="shared" si="2623"/>
        <v>0</v>
      </c>
      <c r="AD1803" s="179">
        <f t="shared" si="2623"/>
        <v>0</v>
      </c>
      <c r="AE1803" s="179">
        <f t="shared" si="2623"/>
        <v>0</v>
      </c>
      <c r="AF1803" s="179">
        <f t="shared" si="2623"/>
        <v>0</v>
      </c>
      <c r="AG1803" s="179">
        <f t="shared" si="2623"/>
        <v>0</v>
      </c>
      <c r="AH1803" s="179">
        <f t="shared" si="2623"/>
        <v>0</v>
      </c>
      <c r="AI1803" s="179">
        <f t="shared" si="2623"/>
        <v>0</v>
      </c>
      <c r="AJ1803" s="179">
        <f t="shared" si="2623"/>
        <v>0</v>
      </c>
      <c r="AK1803" s="179">
        <f t="shared" si="2623"/>
        <v>0</v>
      </c>
      <c r="AL1803" s="179">
        <f t="shared" si="2623"/>
        <v>0</v>
      </c>
      <c r="AM1803" s="179">
        <f t="shared" si="2623"/>
        <v>0</v>
      </c>
      <c r="AN1803" s="179">
        <f t="shared" si="2623"/>
        <v>0</v>
      </c>
      <c r="AO1803" s="179">
        <f t="shared" si="2623"/>
        <v>0</v>
      </c>
      <c r="AP1803" s="179">
        <f t="shared" si="2623"/>
        <v>0</v>
      </c>
      <c r="AQ1803" s="179">
        <f t="shared" si="2623"/>
        <v>0</v>
      </c>
      <c r="AR1803" s="179">
        <f t="shared" si="2623"/>
        <v>0</v>
      </c>
      <c r="AS1803" s="179">
        <f t="shared" si="2623"/>
        <v>0</v>
      </c>
      <c r="AT1803" s="179">
        <f t="shared" si="2623"/>
        <v>0</v>
      </c>
      <c r="AU1803" s="179">
        <f t="shared" si="2623"/>
        <v>0</v>
      </c>
      <c r="AV1803" s="179">
        <f t="shared" si="2623"/>
        <v>0</v>
      </c>
      <c r="AW1803" s="179">
        <f t="shared" si="2623"/>
        <v>0</v>
      </c>
      <c r="AX1803" s="179">
        <f t="shared" si="2623"/>
        <v>0</v>
      </c>
      <c r="AY1803" s="179">
        <f t="shared" ref="AY1803:CD1803" si="2624">AY1790</f>
        <v>0</v>
      </c>
      <c r="AZ1803" s="179">
        <f t="shared" si="2624"/>
        <v>0</v>
      </c>
      <c r="BA1803" s="179">
        <f t="shared" si="2624"/>
        <v>0</v>
      </c>
      <c r="BB1803" s="179">
        <f t="shared" si="2624"/>
        <v>0</v>
      </c>
      <c r="BC1803" s="179">
        <f t="shared" si="2624"/>
        <v>0</v>
      </c>
      <c r="BD1803" s="179">
        <f t="shared" si="2624"/>
        <v>0</v>
      </c>
      <c r="BE1803" s="179">
        <f t="shared" si="2624"/>
        <v>0</v>
      </c>
      <c r="BF1803" s="179">
        <f t="shared" si="2624"/>
        <v>0</v>
      </c>
      <c r="BG1803" s="179">
        <f t="shared" si="2624"/>
        <v>0</v>
      </c>
      <c r="BH1803" s="179">
        <f t="shared" si="2624"/>
        <v>0</v>
      </c>
      <c r="BI1803" s="179">
        <f t="shared" si="2624"/>
        <v>0</v>
      </c>
      <c r="BJ1803" s="179">
        <f t="shared" si="2624"/>
        <v>0</v>
      </c>
      <c r="BK1803" s="179">
        <f t="shared" si="2624"/>
        <v>0</v>
      </c>
      <c r="BL1803" s="179">
        <f t="shared" si="2624"/>
        <v>0</v>
      </c>
      <c r="BM1803" s="179">
        <f t="shared" si="2624"/>
        <v>0</v>
      </c>
      <c r="BN1803" s="179">
        <f t="shared" si="2624"/>
        <v>0</v>
      </c>
      <c r="BO1803" s="179">
        <f t="shared" si="2624"/>
        <v>0</v>
      </c>
      <c r="BP1803" s="179">
        <f t="shared" si="2624"/>
        <v>0</v>
      </c>
      <c r="BQ1803" s="179">
        <f t="shared" si="2624"/>
        <v>0</v>
      </c>
      <c r="BR1803" s="179">
        <f t="shared" si="2624"/>
        <v>0</v>
      </c>
      <c r="BS1803" s="179">
        <f t="shared" si="2624"/>
        <v>0</v>
      </c>
      <c r="BT1803" s="179">
        <f t="shared" si="2624"/>
        <v>0</v>
      </c>
      <c r="BU1803" s="179">
        <f t="shared" si="2624"/>
        <v>0</v>
      </c>
      <c r="BV1803" s="179">
        <f t="shared" si="2624"/>
        <v>0</v>
      </c>
      <c r="BW1803" s="179">
        <f t="shared" si="2624"/>
        <v>0</v>
      </c>
      <c r="BX1803" s="179">
        <f t="shared" si="2624"/>
        <v>0</v>
      </c>
      <c r="BY1803" s="179">
        <f t="shared" si="2624"/>
        <v>0</v>
      </c>
      <c r="BZ1803" s="179">
        <f t="shared" si="2624"/>
        <v>0</v>
      </c>
      <c r="CA1803" s="179">
        <f t="shared" si="2624"/>
        <v>0</v>
      </c>
      <c r="CB1803" s="179">
        <f t="shared" si="2624"/>
        <v>0</v>
      </c>
      <c r="CC1803" s="179">
        <f t="shared" si="2624"/>
        <v>0</v>
      </c>
      <c r="CD1803" s="179">
        <f t="shared" si="2624"/>
        <v>0</v>
      </c>
      <c r="CE1803" s="179">
        <f t="shared" ref="CE1803:CL1803" si="2625">CE1790</f>
        <v>0</v>
      </c>
      <c r="CF1803" s="179">
        <f t="shared" si="2625"/>
        <v>0</v>
      </c>
      <c r="CG1803" s="179">
        <f t="shared" si="2625"/>
        <v>0</v>
      </c>
      <c r="CH1803" s="179">
        <f t="shared" si="2625"/>
        <v>0</v>
      </c>
      <c r="CI1803" s="179">
        <f t="shared" si="2625"/>
        <v>0</v>
      </c>
      <c r="CJ1803" s="179">
        <f t="shared" si="2625"/>
        <v>0</v>
      </c>
      <c r="CK1803" s="179">
        <f t="shared" si="2625"/>
        <v>0</v>
      </c>
      <c r="CL1803" s="179">
        <f t="shared" si="2625"/>
        <v>0</v>
      </c>
      <c r="CN1803" s="60"/>
      <c r="CO1803" s="179">
        <f t="shared" ref="CO1803:DL1803" si="2626">CO1790</f>
        <v>0</v>
      </c>
      <c r="CP1803" s="179">
        <f t="shared" si="2626"/>
        <v>0</v>
      </c>
      <c r="CQ1803" s="179">
        <f t="shared" si="2626"/>
        <v>0</v>
      </c>
      <c r="CR1803" s="179">
        <f t="shared" si="2626"/>
        <v>0</v>
      </c>
      <c r="CS1803" s="179">
        <f t="shared" si="2626"/>
        <v>0</v>
      </c>
      <c r="CT1803" s="179">
        <f t="shared" si="2626"/>
        <v>0</v>
      </c>
      <c r="CU1803" s="179">
        <f t="shared" si="2626"/>
        <v>0</v>
      </c>
      <c r="CV1803" s="179">
        <f t="shared" si="2626"/>
        <v>0</v>
      </c>
      <c r="CW1803" s="179">
        <f t="shared" si="2626"/>
        <v>0</v>
      </c>
      <c r="CX1803" s="179">
        <f t="shared" si="2626"/>
        <v>0</v>
      </c>
      <c r="CY1803" s="179">
        <f t="shared" si="2626"/>
        <v>0</v>
      </c>
      <c r="CZ1803" s="179">
        <f t="shared" si="2626"/>
        <v>0</v>
      </c>
      <c r="DA1803" s="179">
        <f t="shared" si="2626"/>
        <v>0</v>
      </c>
      <c r="DB1803" s="179">
        <f t="shared" si="2626"/>
        <v>0</v>
      </c>
      <c r="DC1803" s="179">
        <f t="shared" si="2626"/>
        <v>0</v>
      </c>
      <c r="DD1803" s="179">
        <f t="shared" si="2626"/>
        <v>0</v>
      </c>
      <c r="DE1803" s="179">
        <f t="shared" si="2626"/>
        <v>0</v>
      </c>
      <c r="DF1803" s="179">
        <f t="shared" si="2626"/>
        <v>0</v>
      </c>
      <c r="DG1803" s="179">
        <f t="shared" si="2626"/>
        <v>0</v>
      </c>
      <c r="DH1803" s="179">
        <f t="shared" si="2626"/>
        <v>0</v>
      </c>
      <c r="DI1803" s="179">
        <f t="shared" si="2626"/>
        <v>0</v>
      </c>
      <c r="DJ1803" s="179">
        <f t="shared" si="2626"/>
        <v>0</v>
      </c>
      <c r="DK1803" s="179">
        <f t="shared" si="2626"/>
        <v>0</v>
      </c>
      <c r="DL1803" s="179">
        <f t="shared" si="2626"/>
        <v>0</v>
      </c>
    </row>
    <row r="1804" spans="1:116" x14ac:dyDescent="0.4">
      <c r="B1804" t="s">
        <v>332</v>
      </c>
      <c r="D1804" t="s">
        <v>529</v>
      </c>
      <c r="E1804" s="8" t="str">
        <f t="shared" ref="E1804" si="2627">ROW()&amp;" "&amp;D1804</f>
        <v>1804 FCCA-F</v>
      </c>
      <c r="G1804" s="241" t="str">
        <f>IFERROR(SUBSTITUTE(TRIM(MID(G1794, SEARCH("-", G1794) + 1, LEN(G1794))),":",""),"no unit")</f>
        <v>no unit</v>
      </c>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529</v>
      </c>
      <c r="E1805" s="8" t="str">
        <f>ROW()&amp;" "&amp;D1805</f>
        <v>1805 FCCA-F</v>
      </c>
      <c r="G1805" s="136" t="str">
        <f>G1792</f>
        <v>Secondary revenue driver</v>
      </c>
      <c r="H1805" s="12"/>
      <c r="I1805" s="60"/>
      <c r="J1805" s="60"/>
      <c r="K1805" s="15"/>
      <c r="L1805" s="15"/>
      <c r="M1805" s="15"/>
      <c r="N1805" s="15"/>
      <c r="O1805" s="15"/>
      <c r="P1805" s="15"/>
      <c r="R1805" s="15"/>
      <c r="S1805" s="4" t="str">
        <f t="shared" ref="S1805:AX1805" si="2628">ADDRESS(ROW(S1795),COLUMN(S1795),2)</f>
        <v>S$1795</v>
      </c>
      <c r="T1805" s="4" t="str">
        <f t="shared" si="2628"/>
        <v>T$1795</v>
      </c>
      <c r="U1805" s="4" t="str">
        <f t="shared" si="2628"/>
        <v>U$1795</v>
      </c>
      <c r="V1805" s="4" t="str">
        <f t="shared" si="2628"/>
        <v>V$1795</v>
      </c>
      <c r="W1805" s="4" t="str">
        <f t="shared" si="2628"/>
        <v>W$1795</v>
      </c>
      <c r="X1805" s="4" t="str">
        <f t="shared" si="2628"/>
        <v>X$1795</v>
      </c>
      <c r="Y1805" s="4" t="str">
        <f t="shared" si="2628"/>
        <v>Y$1795</v>
      </c>
      <c r="Z1805" s="4" t="str">
        <f t="shared" si="2628"/>
        <v>Z$1795</v>
      </c>
      <c r="AA1805" s="4" t="str">
        <f t="shared" si="2628"/>
        <v>AA$1795</v>
      </c>
      <c r="AB1805" s="4" t="str">
        <f t="shared" si="2628"/>
        <v>AB$1795</v>
      </c>
      <c r="AC1805" s="4" t="str">
        <f t="shared" si="2628"/>
        <v>AC$1795</v>
      </c>
      <c r="AD1805" s="4" t="str">
        <f t="shared" si="2628"/>
        <v>AD$1795</v>
      </c>
      <c r="AE1805" s="4" t="str">
        <f t="shared" si="2628"/>
        <v>AE$1795</v>
      </c>
      <c r="AF1805" s="4" t="str">
        <f t="shared" si="2628"/>
        <v>AF$1795</v>
      </c>
      <c r="AG1805" s="4" t="str">
        <f t="shared" si="2628"/>
        <v>AG$1795</v>
      </c>
      <c r="AH1805" s="4" t="str">
        <f t="shared" si="2628"/>
        <v>AH$1795</v>
      </c>
      <c r="AI1805" s="4" t="str">
        <f t="shared" si="2628"/>
        <v>AI$1795</v>
      </c>
      <c r="AJ1805" s="4" t="str">
        <f t="shared" si="2628"/>
        <v>AJ$1795</v>
      </c>
      <c r="AK1805" s="4" t="str">
        <f t="shared" si="2628"/>
        <v>AK$1795</v>
      </c>
      <c r="AL1805" s="4" t="str">
        <f t="shared" si="2628"/>
        <v>AL$1795</v>
      </c>
      <c r="AM1805" s="4" t="str">
        <f t="shared" si="2628"/>
        <v>AM$1795</v>
      </c>
      <c r="AN1805" s="4" t="str">
        <f t="shared" si="2628"/>
        <v>AN$1795</v>
      </c>
      <c r="AO1805" s="4" t="str">
        <f t="shared" si="2628"/>
        <v>AO$1795</v>
      </c>
      <c r="AP1805" s="4" t="str">
        <f t="shared" si="2628"/>
        <v>AP$1795</v>
      </c>
      <c r="AQ1805" s="4" t="str">
        <f t="shared" si="2628"/>
        <v>AQ$1795</v>
      </c>
      <c r="AR1805" s="4" t="str">
        <f t="shared" si="2628"/>
        <v>AR$1795</v>
      </c>
      <c r="AS1805" s="4" t="str">
        <f t="shared" si="2628"/>
        <v>AS$1795</v>
      </c>
      <c r="AT1805" s="4" t="str">
        <f t="shared" si="2628"/>
        <v>AT$1795</v>
      </c>
      <c r="AU1805" s="4" t="str">
        <f t="shared" si="2628"/>
        <v>AU$1795</v>
      </c>
      <c r="AV1805" s="4" t="str">
        <f t="shared" si="2628"/>
        <v>AV$1795</v>
      </c>
      <c r="AW1805" s="4" t="str">
        <f t="shared" si="2628"/>
        <v>AW$1795</v>
      </c>
      <c r="AX1805" s="4" t="str">
        <f t="shared" si="2628"/>
        <v>AX$1795</v>
      </c>
      <c r="AY1805" s="4" t="str">
        <f t="shared" ref="AY1805:CD1805" si="2629">ADDRESS(ROW(AY1795),COLUMN(AY1795),2)</f>
        <v>AY$1795</v>
      </c>
      <c r="AZ1805" s="4" t="str">
        <f t="shared" si="2629"/>
        <v>AZ$1795</v>
      </c>
      <c r="BA1805" s="4" t="str">
        <f t="shared" si="2629"/>
        <v>BA$1795</v>
      </c>
      <c r="BB1805" s="4" t="str">
        <f t="shared" si="2629"/>
        <v>BB$1795</v>
      </c>
      <c r="BC1805" s="4" t="str">
        <f t="shared" si="2629"/>
        <v>BC$1795</v>
      </c>
      <c r="BD1805" s="4" t="str">
        <f t="shared" si="2629"/>
        <v>BD$1795</v>
      </c>
      <c r="BE1805" s="4" t="str">
        <f t="shared" si="2629"/>
        <v>BE$1795</v>
      </c>
      <c r="BF1805" s="4" t="str">
        <f t="shared" si="2629"/>
        <v>BF$1795</v>
      </c>
      <c r="BG1805" s="4" t="str">
        <f t="shared" si="2629"/>
        <v>BG$1795</v>
      </c>
      <c r="BH1805" s="4" t="str">
        <f t="shared" si="2629"/>
        <v>BH$1795</v>
      </c>
      <c r="BI1805" s="4" t="str">
        <f t="shared" si="2629"/>
        <v>BI$1795</v>
      </c>
      <c r="BJ1805" s="4" t="str">
        <f t="shared" si="2629"/>
        <v>BJ$1795</v>
      </c>
      <c r="BK1805" s="4" t="str">
        <f t="shared" si="2629"/>
        <v>BK$1795</v>
      </c>
      <c r="BL1805" s="4" t="str">
        <f t="shared" si="2629"/>
        <v>BL$1795</v>
      </c>
      <c r="BM1805" s="4" t="str">
        <f t="shared" si="2629"/>
        <v>BM$1795</v>
      </c>
      <c r="BN1805" s="4" t="str">
        <f t="shared" si="2629"/>
        <v>BN$1795</v>
      </c>
      <c r="BO1805" s="4" t="str">
        <f t="shared" si="2629"/>
        <v>BO$1795</v>
      </c>
      <c r="BP1805" s="4" t="str">
        <f t="shared" si="2629"/>
        <v>BP$1795</v>
      </c>
      <c r="BQ1805" s="4" t="str">
        <f t="shared" si="2629"/>
        <v>BQ$1795</v>
      </c>
      <c r="BR1805" s="4" t="str">
        <f t="shared" si="2629"/>
        <v>BR$1795</v>
      </c>
      <c r="BS1805" s="4" t="str">
        <f t="shared" si="2629"/>
        <v>BS$1795</v>
      </c>
      <c r="BT1805" s="4" t="str">
        <f t="shared" si="2629"/>
        <v>BT$1795</v>
      </c>
      <c r="BU1805" s="4" t="str">
        <f t="shared" si="2629"/>
        <v>BU$1795</v>
      </c>
      <c r="BV1805" s="4" t="str">
        <f t="shared" si="2629"/>
        <v>BV$1795</v>
      </c>
      <c r="BW1805" s="4" t="str">
        <f t="shared" si="2629"/>
        <v>BW$1795</v>
      </c>
      <c r="BX1805" s="4" t="str">
        <f t="shared" si="2629"/>
        <v>BX$1795</v>
      </c>
      <c r="BY1805" s="4" t="str">
        <f t="shared" si="2629"/>
        <v>BY$1795</v>
      </c>
      <c r="BZ1805" s="4" t="str">
        <f t="shared" si="2629"/>
        <v>BZ$1795</v>
      </c>
      <c r="CA1805" s="4" t="str">
        <f t="shared" si="2629"/>
        <v>CA$1795</v>
      </c>
      <c r="CB1805" s="4" t="str">
        <f t="shared" si="2629"/>
        <v>CB$1795</v>
      </c>
      <c r="CC1805" s="4" t="str">
        <f t="shared" si="2629"/>
        <v>CC$1795</v>
      </c>
      <c r="CD1805" s="4" t="str">
        <f t="shared" si="2629"/>
        <v>CD$1795</v>
      </c>
      <c r="CE1805" s="4" t="str">
        <f t="shared" ref="CE1805:CL1805" si="2630">ADDRESS(ROW(CE1795),COLUMN(CE1795),2)</f>
        <v>CE$1795</v>
      </c>
      <c r="CF1805" s="4" t="str">
        <f t="shared" si="2630"/>
        <v>CF$1795</v>
      </c>
      <c r="CG1805" s="4" t="str">
        <f t="shared" si="2630"/>
        <v>CG$1795</v>
      </c>
      <c r="CH1805" s="4" t="str">
        <f t="shared" si="2630"/>
        <v>CH$1795</v>
      </c>
      <c r="CI1805" s="4" t="str">
        <f t="shared" si="2630"/>
        <v>CI$1795</v>
      </c>
      <c r="CJ1805" s="4" t="str">
        <f t="shared" si="2630"/>
        <v>CJ$1795</v>
      </c>
      <c r="CK1805" s="4" t="str">
        <f t="shared" si="2630"/>
        <v>CK$1795</v>
      </c>
      <c r="CL1805" s="4" t="str">
        <f t="shared" si="2630"/>
        <v>CL$1795</v>
      </c>
      <c r="CN1805" s="60"/>
      <c r="CO1805" s="4" t="str">
        <f t="shared" ref="CO1805:DL1805" si="2631">ADDRESS(ROW(CO1795),COLUMN(CO1795),2)</f>
        <v>CO$1795</v>
      </c>
      <c r="CP1805" s="4" t="str">
        <f t="shared" si="2631"/>
        <v>CP$1795</v>
      </c>
      <c r="CQ1805" s="4" t="str">
        <f t="shared" si="2631"/>
        <v>CQ$1795</v>
      </c>
      <c r="CR1805" s="4" t="str">
        <f t="shared" si="2631"/>
        <v>CR$1795</v>
      </c>
      <c r="CS1805" s="4" t="str">
        <f t="shared" si="2631"/>
        <v>CS$1795</v>
      </c>
      <c r="CT1805" s="4" t="str">
        <f t="shared" si="2631"/>
        <v>CT$1795</v>
      </c>
      <c r="CU1805" s="4" t="str">
        <f t="shared" si="2631"/>
        <v>CU$1795</v>
      </c>
      <c r="CV1805" s="4" t="str">
        <f t="shared" si="2631"/>
        <v>CV$1795</v>
      </c>
      <c r="CW1805" s="4" t="str">
        <f t="shared" si="2631"/>
        <v>CW$1795</v>
      </c>
      <c r="CX1805" s="4" t="str">
        <f t="shared" si="2631"/>
        <v>CX$1795</v>
      </c>
      <c r="CY1805" s="4" t="str">
        <f t="shared" si="2631"/>
        <v>CY$1795</v>
      </c>
      <c r="CZ1805" s="4" t="str">
        <f t="shared" si="2631"/>
        <v>CZ$1795</v>
      </c>
      <c r="DA1805" s="4" t="str">
        <f t="shared" si="2631"/>
        <v>DA$1795</v>
      </c>
      <c r="DB1805" s="4" t="str">
        <f t="shared" si="2631"/>
        <v>DB$1795</v>
      </c>
      <c r="DC1805" s="4" t="str">
        <f t="shared" si="2631"/>
        <v>DC$1795</v>
      </c>
      <c r="DD1805" s="4" t="str">
        <f t="shared" si="2631"/>
        <v>DD$1795</v>
      </c>
      <c r="DE1805" s="4" t="str">
        <f t="shared" si="2631"/>
        <v>DE$1795</v>
      </c>
      <c r="DF1805" s="4" t="str">
        <f t="shared" si="2631"/>
        <v>DF$1795</v>
      </c>
      <c r="DG1805" s="4" t="str">
        <f t="shared" si="2631"/>
        <v>DG$1795</v>
      </c>
      <c r="DH1805" s="4" t="str">
        <f t="shared" si="2631"/>
        <v>DH$1795</v>
      </c>
      <c r="DI1805" s="4" t="str">
        <f t="shared" si="2631"/>
        <v>DI$1795</v>
      </c>
      <c r="DJ1805" s="4" t="str">
        <f t="shared" si="2631"/>
        <v>DJ$1795</v>
      </c>
      <c r="DK1805" s="4" t="str">
        <f t="shared" si="2631"/>
        <v>DK$1795</v>
      </c>
      <c r="DL1805" s="4" t="str">
        <f t="shared" si="2631"/>
        <v>DL$1795</v>
      </c>
    </row>
    <row r="1806" spans="1:116" x14ac:dyDescent="0.4">
      <c r="B1806" t="s">
        <v>332</v>
      </c>
      <c r="D1806" t="s">
        <v>529</v>
      </c>
      <c r="E1806" s="8" t="str">
        <f>ROW()&amp;" "&amp;D1806</f>
        <v>1806 FCCA-F</v>
      </c>
      <c r="G1806" s="136" t="str">
        <f>G1793</f>
        <v>Secondary volume driver</v>
      </c>
      <c r="H1806" s="12"/>
      <c r="I1806" s="60"/>
      <c r="J1806" s="60"/>
      <c r="K1806" s="15"/>
      <c r="L1806" s="15"/>
      <c r="M1806" s="15"/>
      <c r="N1806" s="15"/>
      <c r="O1806" s="15"/>
      <c r="P1806" s="15"/>
      <c r="R1806" s="15"/>
      <c r="S1806" s="179" t="str">
        <f t="shared" ref="S1806:AX1806" si="2632">S1793</f>
        <v>S$19</v>
      </c>
      <c r="T1806" s="179" t="str">
        <f t="shared" si="2632"/>
        <v>T$19</v>
      </c>
      <c r="U1806" s="179" t="str">
        <f t="shared" si="2632"/>
        <v>U$19</v>
      </c>
      <c r="V1806" s="179" t="str">
        <f t="shared" si="2632"/>
        <v>V$19</v>
      </c>
      <c r="W1806" s="179" t="str">
        <f t="shared" si="2632"/>
        <v>W$19</v>
      </c>
      <c r="X1806" s="179" t="str">
        <f t="shared" si="2632"/>
        <v>X$19</v>
      </c>
      <c r="Y1806" s="179" t="str">
        <f t="shared" si="2632"/>
        <v>Y$19</v>
      </c>
      <c r="Z1806" s="179" t="str">
        <f t="shared" si="2632"/>
        <v>Z$19</v>
      </c>
      <c r="AA1806" s="179" t="str">
        <f t="shared" si="2632"/>
        <v>AA$19</v>
      </c>
      <c r="AB1806" s="179" t="str">
        <f t="shared" si="2632"/>
        <v>AB$19</v>
      </c>
      <c r="AC1806" s="179" t="str">
        <f t="shared" si="2632"/>
        <v>AC$19</v>
      </c>
      <c r="AD1806" s="179" t="str">
        <f t="shared" si="2632"/>
        <v>AD$19</v>
      </c>
      <c r="AE1806" s="179" t="str">
        <f t="shared" si="2632"/>
        <v>AE$19</v>
      </c>
      <c r="AF1806" s="179" t="str">
        <f t="shared" si="2632"/>
        <v>AF$19</v>
      </c>
      <c r="AG1806" s="179" t="str">
        <f t="shared" si="2632"/>
        <v>AG$19</v>
      </c>
      <c r="AH1806" s="179" t="str">
        <f t="shared" si="2632"/>
        <v>AH$19</v>
      </c>
      <c r="AI1806" s="179" t="str">
        <f t="shared" si="2632"/>
        <v>AI$19</v>
      </c>
      <c r="AJ1806" s="179" t="str">
        <f t="shared" si="2632"/>
        <v>AJ$19</v>
      </c>
      <c r="AK1806" s="179" t="str">
        <f t="shared" si="2632"/>
        <v>AK$19</v>
      </c>
      <c r="AL1806" s="179" t="str">
        <f t="shared" si="2632"/>
        <v>AL$19</v>
      </c>
      <c r="AM1806" s="179" t="str">
        <f t="shared" si="2632"/>
        <v>AM$19</v>
      </c>
      <c r="AN1806" s="179" t="str">
        <f t="shared" si="2632"/>
        <v>AN$19</v>
      </c>
      <c r="AO1806" s="179" t="str">
        <f t="shared" si="2632"/>
        <v>AO$19</v>
      </c>
      <c r="AP1806" s="179" t="str">
        <f t="shared" si="2632"/>
        <v>AP$19</v>
      </c>
      <c r="AQ1806" s="179" t="str">
        <f t="shared" si="2632"/>
        <v>AQ$19</v>
      </c>
      <c r="AR1806" s="179" t="str">
        <f t="shared" si="2632"/>
        <v>AR$19</v>
      </c>
      <c r="AS1806" s="179" t="str">
        <f t="shared" si="2632"/>
        <v>AS$19</v>
      </c>
      <c r="AT1806" s="179" t="str">
        <f t="shared" si="2632"/>
        <v>AT$19</v>
      </c>
      <c r="AU1806" s="179" t="str">
        <f t="shared" si="2632"/>
        <v>AU$19</v>
      </c>
      <c r="AV1806" s="179" t="str">
        <f t="shared" si="2632"/>
        <v>AV$19</v>
      </c>
      <c r="AW1806" s="179" t="str">
        <f t="shared" si="2632"/>
        <v>AW$19</v>
      </c>
      <c r="AX1806" s="179" t="str">
        <f t="shared" si="2632"/>
        <v>AX$19</v>
      </c>
      <c r="AY1806" s="179" t="str">
        <f t="shared" ref="AY1806:CD1806" si="2633">AY1793</f>
        <v>AY$19</v>
      </c>
      <c r="AZ1806" s="179" t="str">
        <f t="shared" si="2633"/>
        <v>AZ$19</v>
      </c>
      <c r="BA1806" s="179" t="str">
        <f t="shared" si="2633"/>
        <v>BA$19</v>
      </c>
      <c r="BB1806" s="179" t="str">
        <f t="shared" si="2633"/>
        <v>BB$19</v>
      </c>
      <c r="BC1806" s="179" t="str">
        <f t="shared" si="2633"/>
        <v>BC$19</v>
      </c>
      <c r="BD1806" s="179" t="str">
        <f t="shared" si="2633"/>
        <v>BD$19</v>
      </c>
      <c r="BE1806" s="179" t="str">
        <f t="shared" si="2633"/>
        <v>BE$19</v>
      </c>
      <c r="BF1806" s="179" t="str">
        <f t="shared" si="2633"/>
        <v>BF$19</v>
      </c>
      <c r="BG1806" s="179" t="str">
        <f t="shared" si="2633"/>
        <v>BG$19</v>
      </c>
      <c r="BH1806" s="179" t="str">
        <f t="shared" si="2633"/>
        <v>BH$19</v>
      </c>
      <c r="BI1806" s="179" t="str">
        <f t="shared" si="2633"/>
        <v>BI$19</v>
      </c>
      <c r="BJ1806" s="179" t="str">
        <f t="shared" si="2633"/>
        <v>BJ$19</v>
      </c>
      <c r="BK1806" s="179" t="str">
        <f t="shared" si="2633"/>
        <v>BK$19</v>
      </c>
      <c r="BL1806" s="179" t="str">
        <f t="shared" si="2633"/>
        <v>BL$19</v>
      </c>
      <c r="BM1806" s="179" t="str">
        <f t="shared" si="2633"/>
        <v>BM$19</v>
      </c>
      <c r="BN1806" s="179" t="str">
        <f t="shared" si="2633"/>
        <v>BN$19</v>
      </c>
      <c r="BO1806" s="179" t="str">
        <f t="shared" si="2633"/>
        <v>BO$19</v>
      </c>
      <c r="BP1806" s="179" t="str">
        <f t="shared" si="2633"/>
        <v>BP$19</v>
      </c>
      <c r="BQ1806" s="179" t="str">
        <f t="shared" si="2633"/>
        <v>BQ$19</v>
      </c>
      <c r="BR1806" s="179" t="str">
        <f t="shared" si="2633"/>
        <v>BR$19</v>
      </c>
      <c r="BS1806" s="179" t="str">
        <f t="shared" si="2633"/>
        <v>BS$19</v>
      </c>
      <c r="BT1806" s="179" t="str">
        <f t="shared" si="2633"/>
        <v>BT$19</v>
      </c>
      <c r="BU1806" s="179" t="str">
        <f t="shared" si="2633"/>
        <v>BU$19</v>
      </c>
      <c r="BV1806" s="179" t="str">
        <f t="shared" si="2633"/>
        <v>BV$19</v>
      </c>
      <c r="BW1806" s="179" t="str">
        <f t="shared" si="2633"/>
        <v>BW$19</v>
      </c>
      <c r="BX1806" s="179" t="str">
        <f t="shared" si="2633"/>
        <v>BX$19</v>
      </c>
      <c r="BY1806" s="179" t="str">
        <f t="shared" si="2633"/>
        <v>BY$19</v>
      </c>
      <c r="BZ1806" s="179" t="str">
        <f t="shared" si="2633"/>
        <v>BZ$19</v>
      </c>
      <c r="CA1806" s="179" t="str">
        <f t="shared" si="2633"/>
        <v>CA$19</v>
      </c>
      <c r="CB1806" s="179" t="str">
        <f t="shared" si="2633"/>
        <v>CB$19</v>
      </c>
      <c r="CC1806" s="179" t="str">
        <f t="shared" si="2633"/>
        <v>CC$19</v>
      </c>
      <c r="CD1806" s="179" t="str">
        <f t="shared" si="2633"/>
        <v>CD$19</v>
      </c>
      <c r="CE1806" s="179" t="str">
        <f t="shared" ref="CE1806:CL1806" si="2634">CE1793</f>
        <v>CE$19</v>
      </c>
      <c r="CF1806" s="179" t="str">
        <f t="shared" si="2634"/>
        <v>CF$19</v>
      </c>
      <c r="CG1806" s="179" t="str">
        <f t="shared" si="2634"/>
        <v>CG$19</v>
      </c>
      <c r="CH1806" s="179" t="str">
        <f t="shared" si="2634"/>
        <v>CH$19</v>
      </c>
      <c r="CI1806" s="179" t="str">
        <f t="shared" si="2634"/>
        <v>CI$19</v>
      </c>
      <c r="CJ1806" s="179" t="str">
        <f t="shared" si="2634"/>
        <v>CJ$19</v>
      </c>
      <c r="CK1806" s="179" t="str">
        <f t="shared" si="2634"/>
        <v>CK$19</v>
      </c>
      <c r="CL1806" s="179" t="str">
        <f t="shared" si="2634"/>
        <v>CL$19</v>
      </c>
      <c r="CN1806" s="60"/>
      <c r="CO1806" s="179" t="str">
        <f t="shared" ref="CO1806:DL1806" si="2635">CO1793</f>
        <v>CO$19</v>
      </c>
      <c r="CP1806" s="179" t="str">
        <f t="shared" si="2635"/>
        <v>CP$19</v>
      </c>
      <c r="CQ1806" s="179" t="str">
        <f t="shared" si="2635"/>
        <v>CQ$19</v>
      </c>
      <c r="CR1806" s="179" t="str">
        <f t="shared" si="2635"/>
        <v>CR$19</v>
      </c>
      <c r="CS1806" s="179" t="str">
        <f t="shared" si="2635"/>
        <v>CS$19</v>
      </c>
      <c r="CT1806" s="179" t="str">
        <f t="shared" si="2635"/>
        <v>CT$19</v>
      </c>
      <c r="CU1806" s="179" t="str">
        <f t="shared" si="2635"/>
        <v>CU$19</v>
      </c>
      <c r="CV1806" s="179" t="str">
        <f t="shared" si="2635"/>
        <v>CV$19</v>
      </c>
      <c r="CW1806" s="179" t="str">
        <f t="shared" si="2635"/>
        <v>CW$19</v>
      </c>
      <c r="CX1806" s="179" t="str">
        <f t="shared" si="2635"/>
        <v>CX$19</v>
      </c>
      <c r="CY1806" s="179" t="str">
        <f t="shared" si="2635"/>
        <v>CY$19</v>
      </c>
      <c r="CZ1806" s="179" t="str">
        <f t="shared" si="2635"/>
        <v>CZ$19</v>
      </c>
      <c r="DA1806" s="179" t="str">
        <f t="shared" si="2635"/>
        <v>DA$19</v>
      </c>
      <c r="DB1806" s="179" t="str">
        <f t="shared" si="2635"/>
        <v>DB$19</v>
      </c>
      <c r="DC1806" s="179" t="str">
        <f t="shared" si="2635"/>
        <v>DC$19</v>
      </c>
      <c r="DD1806" s="179" t="str">
        <f t="shared" si="2635"/>
        <v>DD$19</v>
      </c>
      <c r="DE1806" s="179" t="str">
        <f t="shared" si="2635"/>
        <v>DE$19</v>
      </c>
      <c r="DF1806" s="179" t="str">
        <f t="shared" si="2635"/>
        <v>DF$19</v>
      </c>
      <c r="DG1806" s="179" t="str">
        <f t="shared" si="2635"/>
        <v>DG$19</v>
      </c>
      <c r="DH1806" s="179" t="str">
        <f t="shared" si="2635"/>
        <v>DH$19</v>
      </c>
      <c r="DI1806" s="179" t="str">
        <f t="shared" si="2635"/>
        <v>DI$19</v>
      </c>
      <c r="DJ1806" s="179" t="str">
        <f t="shared" si="2635"/>
        <v>DJ$19</v>
      </c>
      <c r="DK1806" s="179" t="str">
        <f t="shared" si="2635"/>
        <v>DK$19</v>
      </c>
      <c r="DL1806" s="179" t="str">
        <f t="shared" si="2635"/>
        <v>DL$19</v>
      </c>
    </row>
    <row r="1807" spans="1:116" x14ac:dyDescent="0.4">
      <c r="E1807" s="8"/>
      <c r="G1807" s="136"/>
      <c r="H1807" s="12"/>
      <c r="I1807" s="60"/>
      <c r="J1807" s="60"/>
      <c r="K1807" s="15"/>
      <c r="L1807" s="15"/>
      <c r="M1807" s="15"/>
      <c r="N1807" s="15"/>
      <c r="O1807" s="15"/>
      <c r="P1807" s="15"/>
      <c r="R1807" s="15"/>
      <c r="S1807" s="179"/>
      <c r="T1807" s="179"/>
      <c r="U1807" s="179"/>
      <c r="V1807" s="179"/>
      <c r="W1807" s="179"/>
      <c r="X1807" s="179"/>
      <c r="Y1807" s="179"/>
      <c r="Z1807" s="179"/>
      <c r="AA1807" s="179"/>
      <c r="AB1807" s="179"/>
      <c r="AC1807" s="179"/>
      <c r="AD1807" s="179"/>
      <c r="AE1807" s="179"/>
      <c r="AF1807" s="179"/>
      <c r="AG1807" s="179"/>
      <c r="AH1807" s="179"/>
      <c r="AI1807" s="179"/>
      <c r="AJ1807" s="179"/>
      <c r="AK1807" s="179"/>
      <c r="AL1807" s="179"/>
      <c r="AM1807" s="179"/>
      <c r="AN1807" s="179"/>
      <c r="AO1807" s="179"/>
      <c r="AP1807" s="179"/>
      <c r="AQ1807" s="179"/>
      <c r="AR1807" s="179"/>
      <c r="AS1807" s="179"/>
      <c r="AT1807" s="179"/>
      <c r="AU1807" s="179"/>
      <c r="AV1807" s="179"/>
      <c r="AW1807" s="179"/>
      <c r="AX1807" s="179"/>
      <c r="AY1807" s="179"/>
      <c r="AZ1807" s="179"/>
      <c r="BA1807" s="179"/>
      <c r="BB1807" s="179"/>
      <c r="BC1807" s="179"/>
      <c r="BD1807" s="179"/>
      <c r="BE1807" s="179"/>
      <c r="BF1807" s="179"/>
      <c r="BG1807" s="179"/>
      <c r="BH1807" s="179"/>
      <c r="BI1807" s="179"/>
      <c r="BJ1807" s="179"/>
      <c r="BK1807" s="179"/>
      <c r="BL1807" s="179"/>
      <c r="BM1807" s="179"/>
      <c r="BN1807" s="179"/>
      <c r="BO1807" s="179"/>
      <c r="BP1807" s="179"/>
      <c r="BQ1807" s="179"/>
      <c r="BR1807" s="179"/>
      <c r="BS1807" s="179"/>
      <c r="BT1807" s="179"/>
      <c r="BU1807" s="179"/>
      <c r="BV1807" s="179"/>
      <c r="BW1807" s="179"/>
      <c r="BX1807" s="179"/>
      <c r="BY1807" s="179"/>
      <c r="BZ1807" s="179"/>
      <c r="CA1807" s="179"/>
      <c r="CB1807" s="179"/>
      <c r="CC1807" s="179"/>
      <c r="CD1807" s="179"/>
      <c r="CE1807" s="179"/>
      <c r="CF1807" s="179"/>
      <c r="CG1807" s="179"/>
      <c r="CH1807" s="179"/>
      <c r="CI1807" s="179"/>
      <c r="CJ1807" s="179"/>
      <c r="CK1807" s="179"/>
      <c r="CL1807" s="179"/>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2636">S$20</f>
        <v>S$16</v>
      </c>
      <c r="T1810" s="199" t="str">
        <f t="shared" si="2636"/>
        <v>T$16</v>
      </c>
      <c r="U1810" s="199" t="str">
        <f t="shared" si="2636"/>
        <v>U$16</v>
      </c>
      <c r="V1810" s="199" t="str">
        <f t="shared" si="2636"/>
        <v>V$16</v>
      </c>
      <c r="W1810" s="199" t="str">
        <f t="shared" si="2636"/>
        <v>W$16</v>
      </c>
      <c r="X1810" s="199" t="str">
        <f t="shared" si="2636"/>
        <v>X$16</v>
      </c>
      <c r="Y1810" s="199" t="str">
        <f t="shared" si="2636"/>
        <v>Y$16</v>
      </c>
      <c r="Z1810" s="199" t="str">
        <f t="shared" si="2636"/>
        <v>Z$16</v>
      </c>
      <c r="AA1810" s="199" t="str">
        <f t="shared" si="2636"/>
        <v>AA$16</v>
      </c>
      <c r="AB1810" s="199" t="str">
        <f t="shared" si="2636"/>
        <v>AB$16</v>
      </c>
      <c r="AC1810" s="199" t="str">
        <f t="shared" si="2636"/>
        <v>AC$16</v>
      </c>
      <c r="AD1810" s="199" t="str">
        <f t="shared" si="2636"/>
        <v>AD$16</v>
      </c>
      <c r="AE1810" s="199" t="str">
        <f t="shared" si="2636"/>
        <v>AE$16</v>
      </c>
      <c r="AF1810" s="199" t="str">
        <f t="shared" si="2636"/>
        <v>AF$16</v>
      </c>
      <c r="AG1810" s="199" t="str">
        <f t="shared" si="2636"/>
        <v>AG$16</v>
      </c>
      <c r="AH1810" s="199" t="str">
        <f t="shared" si="2636"/>
        <v>AH$16</v>
      </c>
      <c r="AI1810" s="199" t="str">
        <f t="shared" si="2636"/>
        <v>AI$16</v>
      </c>
      <c r="AJ1810" s="199" t="str">
        <f t="shared" si="2636"/>
        <v>AJ$16</v>
      </c>
      <c r="AK1810" s="199" t="str">
        <f t="shared" si="2636"/>
        <v>AK$16</v>
      </c>
      <c r="AL1810" s="199" t="str">
        <f t="shared" si="2636"/>
        <v>AL$16</v>
      </c>
      <c r="AM1810" s="199" t="str">
        <f t="shared" si="2636"/>
        <v>AM$16</v>
      </c>
      <c r="AN1810" s="199" t="str">
        <f t="shared" si="2636"/>
        <v>AN$16</v>
      </c>
      <c r="AO1810" s="199" t="str">
        <f t="shared" si="2636"/>
        <v>AO$16</v>
      </c>
      <c r="AP1810" s="199" t="str">
        <f t="shared" si="2636"/>
        <v>AP$16</v>
      </c>
      <c r="AQ1810" s="199" t="str">
        <f t="shared" si="2636"/>
        <v>AQ$16</v>
      </c>
      <c r="AR1810" s="199" t="str">
        <f t="shared" si="2636"/>
        <v>AR$16</v>
      </c>
      <c r="AS1810" s="199" t="str">
        <f t="shared" si="2636"/>
        <v>AS$16</v>
      </c>
      <c r="AT1810" s="199" t="str">
        <f t="shared" si="2636"/>
        <v>AT$16</v>
      </c>
      <c r="AU1810" s="199" t="str">
        <f t="shared" si="2636"/>
        <v>AU$16</v>
      </c>
      <c r="AV1810" s="199" t="str">
        <f t="shared" si="2636"/>
        <v>AV$16</v>
      </c>
      <c r="AW1810" s="199" t="str">
        <f t="shared" si="2636"/>
        <v>AW$16</v>
      </c>
      <c r="AX1810" s="199" t="str">
        <f t="shared" si="2636"/>
        <v>AX$16</v>
      </c>
      <c r="AY1810" s="199" t="str">
        <f t="shared" si="2636"/>
        <v>AY$16</v>
      </c>
      <c r="AZ1810" s="199" t="str">
        <f t="shared" si="2636"/>
        <v>AZ$16</v>
      </c>
      <c r="BA1810" s="199" t="str">
        <f t="shared" si="2636"/>
        <v>BA$16</v>
      </c>
      <c r="BB1810" s="199" t="str">
        <f t="shared" si="2636"/>
        <v>BB$16</v>
      </c>
      <c r="BC1810" s="199" t="str">
        <f t="shared" si="2636"/>
        <v>BC$16</v>
      </c>
      <c r="BD1810" s="199" t="str">
        <f t="shared" si="2636"/>
        <v>BD$16</v>
      </c>
      <c r="BE1810" s="199" t="str">
        <f t="shared" si="2636"/>
        <v>BE$16</v>
      </c>
      <c r="BF1810" s="199" t="str">
        <f t="shared" si="2636"/>
        <v>BF$16</v>
      </c>
      <c r="BG1810" s="199" t="str">
        <f t="shared" si="2636"/>
        <v>BG$16</v>
      </c>
      <c r="BH1810" s="199" t="str">
        <f t="shared" si="2636"/>
        <v>BH$16</v>
      </c>
      <c r="BI1810" s="199" t="str">
        <f t="shared" si="2636"/>
        <v>BI$16</v>
      </c>
      <c r="BJ1810" s="199" t="str">
        <f t="shared" si="2636"/>
        <v>BJ$16</v>
      </c>
      <c r="BK1810" s="199" t="str">
        <f t="shared" si="2636"/>
        <v>BK$16</v>
      </c>
      <c r="BL1810" s="199" t="str">
        <f t="shared" si="2636"/>
        <v>BL$16</v>
      </c>
      <c r="BM1810" s="199" t="str">
        <f t="shared" si="2636"/>
        <v>BM$16</v>
      </c>
      <c r="BN1810" s="199" t="str">
        <f t="shared" si="2636"/>
        <v>BN$16</v>
      </c>
      <c r="BO1810" s="199" t="str">
        <f t="shared" si="2636"/>
        <v>BO$16</v>
      </c>
      <c r="BP1810" s="199" t="str">
        <f t="shared" si="2636"/>
        <v>BP$16</v>
      </c>
      <c r="BQ1810" s="199" t="str">
        <f t="shared" si="2636"/>
        <v>BQ$16</v>
      </c>
      <c r="BR1810" s="199" t="str">
        <f t="shared" si="2636"/>
        <v>BR$16</v>
      </c>
      <c r="BS1810" s="199" t="str">
        <f t="shared" si="2636"/>
        <v>BS$16</v>
      </c>
      <c r="BT1810" s="199" t="str">
        <f t="shared" si="2636"/>
        <v>BT$16</v>
      </c>
      <c r="BU1810" s="199" t="str">
        <f t="shared" si="2636"/>
        <v>BU$16</v>
      </c>
      <c r="BV1810" s="199" t="str">
        <f t="shared" si="2636"/>
        <v>BV$16</v>
      </c>
      <c r="BW1810" s="199" t="str">
        <f t="shared" si="2636"/>
        <v>BW$16</v>
      </c>
      <c r="BX1810" s="199" t="str">
        <f t="shared" si="2636"/>
        <v>BX$16</v>
      </c>
      <c r="BY1810" s="199" t="str">
        <f t="shared" si="2636"/>
        <v>BY$16</v>
      </c>
      <c r="BZ1810" s="199" t="str">
        <f t="shared" si="2636"/>
        <v>BZ$16</v>
      </c>
      <c r="CA1810" s="199" t="str">
        <f t="shared" si="2636"/>
        <v>CA$16</v>
      </c>
      <c r="CB1810" s="199" t="str">
        <f t="shared" si="2636"/>
        <v>CB$16</v>
      </c>
      <c r="CC1810" s="199" t="str">
        <f t="shared" si="2636"/>
        <v>CC$16</v>
      </c>
      <c r="CD1810" s="199" t="str">
        <f t="shared" si="2636"/>
        <v>CD$16</v>
      </c>
      <c r="CE1810" s="199" t="str">
        <f t="shared" ref="CE1810:CL1810" si="2637">CE$20</f>
        <v>CE$16</v>
      </c>
      <c r="CF1810" s="199" t="str">
        <f t="shared" si="2637"/>
        <v>CF$16</v>
      </c>
      <c r="CG1810" s="199" t="str">
        <f t="shared" si="2637"/>
        <v>CG$16</v>
      </c>
      <c r="CH1810" s="199" t="str">
        <f t="shared" si="2637"/>
        <v>CH$16</v>
      </c>
      <c r="CI1810" s="199" t="str">
        <f t="shared" si="2637"/>
        <v>CI$16</v>
      </c>
      <c r="CJ1810" s="199" t="str">
        <f t="shared" si="2637"/>
        <v>CJ$16</v>
      </c>
      <c r="CK1810" s="199" t="str">
        <f t="shared" si="2637"/>
        <v>CK$16</v>
      </c>
      <c r="CL1810" s="199" t="str">
        <f t="shared" si="2637"/>
        <v>CL$16</v>
      </c>
      <c r="CN1810" s="176"/>
      <c r="CO1810" s="199" t="str">
        <f t="shared" ref="CO1810:DL1810" si="2638">CO$20</f>
        <v>CO$16</v>
      </c>
      <c r="CP1810" s="199" t="str">
        <f t="shared" si="2638"/>
        <v>CP$16</v>
      </c>
      <c r="CQ1810" s="199" t="str">
        <f t="shared" si="2638"/>
        <v>CQ$16</v>
      </c>
      <c r="CR1810" s="199" t="str">
        <f t="shared" si="2638"/>
        <v>CR$16</v>
      </c>
      <c r="CS1810" s="199" t="str">
        <f t="shared" si="2638"/>
        <v>CS$16</v>
      </c>
      <c r="CT1810" s="199" t="str">
        <f t="shared" si="2638"/>
        <v>CT$16</v>
      </c>
      <c r="CU1810" s="199" t="str">
        <f t="shared" si="2638"/>
        <v>CU$16</v>
      </c>
      <c r="CV1810" s="199" t="str">
        <f t="shared" si="2638"/>
        <v>CV$16</v>
      </c>
      <c r="CW1810" s="199" t="str">
        <f t="shared" si="2638"/>
        <v>CW$16</v>
      </c>
      <c r="CX1810" s="199" t="str">
        <f t="shared" si="2638"/>
        <v>CX$16</v>
      </c>
      <c r="CY1810" s="199" t="str">
        <f t="shared" si="2638"/>
        <v>CY$16</v>
      </c>
      <c r="CZ1810" s="199" t="str">
        <f t="shared" si="2638"/>
        <v>CZ$16</v>
      </c>
      <c r="DA1810" s="199" t="str">
        <f t="shared" si="2638"/>
        <v>DA$16</v>
      </c>
      <c r="DB1810" s="199" t="str">
        <f t="shared" si="2638"/>
        <v>DB$16</v>
      </c>
      <c r="DC1810" s="199" t="str">
        <f t="shared" si="2638"/>
        <v>DC$16</v>
      </c>
      <c r="DD1810" s="199" t="str">
        <f t="shared" si="2638"/>
        <v>DD$16</v>
      </c>
      <c r="DE1810" s="199" t="str">
        <f t="shared" si="2638"/>
        <v>DE$16</v>
      </c>
      <c r="DF1810" s="199" t="str">
        <f t="shared" si="2638"/>
        <v>DF$16</v>
      </c>
      <c r="DG1810" s="199" t="str">
        <f t="shared" si="2638"/>
        <v>DG$16</v>
      </c>
      <c r="DH1810" s="199" t="str">
        <f t="shared" si="2638"/>
        <v>DH$16</v>
      </c>
      <c r="DI1810" s="199" t="str">
        <f t="shared" si="2638"/>
        <v>DI$16</v>
      </c>
      <c r="DJ1810" s="199" t="str">
        <f t="shared" si="2638"/>
        <v>DJ$16</v>
      </c>
      <c r="DK1810" s="199" t="str">
        <f t="shared" si="2638"/>
        <v>DK$16</v>
      </c>
      <c r="DL1810" s="199" t="str">
        <f t="shared" si="2638"/>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2639">S$21</f>
        <v>S$17</v>
      </c>
      <c r="T1811" s="199" t="str">
        <f t="shared" si="2639"/>
        <v>T$17</v>
      </c>
      <c r="U1811" s="199" t="str">
        <f t="shared" si="2639"/>
        <v>U$17</v>
      </c>
      <c r="V1811" s="199" t="str">
        <f t="shared" si="2639"/>
        <v>V$17</v>
      </c>
      <c r="W1811" s="199" t="str">
        <f t="shared" si="2639"/>
        <v>W$17</v>
      </c>
      <c r="X1811" s="199" t="str">
        <f t="shared" si="2639"/>
        <v>X$17</v>
      </c>
      <c r="Y1811" s="199" t="str">
        <f t="shared" si="2639"/>
        <v>Y$17</v>
      </c>
      <c r="Z1811" s="199" t="str">
        <f t="shared" si="2639"/>
        <v>Z$17</v>
      </c>
      <c r="AA1811" s="199" t="str">
        <f t="shared" si="2639"/>
        <v>AA$17</v>
      </c>
      <c r="AB1811" s="199" t="str">
        <f t="shared" si="2639"/>
        <v>AB$17</v>
      </c>
      <c r="AC1811" s="199" t="str">
        <f t="shared" si="2639"/>
        <v>AC$17</v>
      </c>
      <c r="AD1811" s="199" t="str">
        <f t="shared" si="2639"/>
        <v>AD$17</v>
      </c>
      <c r="AE1811" s="199" t="str">
        <f t="shared" si="2639"/>
        <v>AE$17</v>
      </c>
      <c r="AF1811" s="199" t="str">
        <f t="shared" si="2639"/>
        <v>AF$17</v>
      </c>
      <c r="AG1811" s="199" t="str">
        <f t="shared" si="2639"/>
        <v>AG$17</v>
      </c>
      <c r="AH1811" s="199" t="str">
        <f t="shared" si="2639"/>
        <v>AH$17</v>
      </c>
      <c r="AI1811" s="199" t="str">
        <f t="shared" si="2639"/>
        <v>AI$17</v>
      </c>
      <c r="AJ1811" s="199" t="str">
        <f t="shared" si="2639"/>
        <v>AJ$17</v>
      </c>
      <c r="AK1811" s="199" t="str">
        <f t="shared" si="2639"/>
        <v>AK$17</v>
      </c>
      <c r="AL1811" s="199" t="str">
        <f t="shared" si="2639"/>
        <v>AL$17</v>
      </c>
      <c r="AM1811" s="199" t="str">
        <f t="shared" si="2639"/>
        <v>AM$17</v>
      </c>
      <c r="AN1811" s="199" t="str">
        <f t="shared" si="2639"/>
        <v>AN$17</v>
      </c>
      <c r="AO1811" s="199" t="str">
        <f t="shared" si="2639"/>
        <v>AO$17</v>
      </c>
      <c r="AP1811" s="199" t="str">
        <f t="shared" si="2639"/>
        <v>AP$17</v>
      </c>
      <c r="AQ1811" s="199" t="str">
        <f t="shared" si="2639"/>
        <v>AQ$17</v>
      </c>
      <c r="AR1811" s="199" t="str">
        <f t="shared" si="2639"/>
        <v>AR$17</v>
      </c>
      <c r="AS1811" s="199" t="str">
        <f t="shared" si="2639"/>
        <v>AS$17</v>
      </c>
      <c r="AT1811" s="199" t="str">
        <f t="shared" si="2639"/>
        <v>AT$17</v>
      </c>
      <c r="AU1811" s="199" t="str">
        <f t="shared" si="2639"/>
        <v>AU$17</v>
      </c>
      <c r="AV1811" s="199" t="str">
        <f t="shared" si="2639"/>
        <v>AV$17</v>
      </c>
      <c r="AW1811" s="199" t="str">
        <f t="shared" si="2639"/>
        <v>AW$17</v>
      </c>
      <c r="AX1811" s="199" t="str">
        <f t="shared" si="2639"/>
        <v>AX$17</v>
      </c>
      <c r="AY1811" s="199" t="str">
        <f t="shared" si="2639"/>
        <v>AY$17</v>
      </c>
      <c r="AZ1811" s="199" t="str">
        <f t="shared" si="2639"/>
        <v>AZ$17</v>
      </c>
      <c r="BA1811" s="199" t="str">
        <f t="shared" si="2639"/>
        <v>BA$17</v>
      </c>
      <c r="BB1811" s="199" t="str">
        <f t="shared" si="2639"/>
        <v>BB$17</v>
      </c>
      <c r="BC1811" s="199" t="str">
        <f t="shared" si="2639"/>
        <v>BC$17</v>
      </c>
      <c r="BD1811" s="199" t="str">
        <f t="shared" si="2639"/>
        <v>BD$17</v>
      </c>
      <c r="BE1811" s="199" t="str">
        <f t="shared" si="2639"/>
        <v>BE$17</v>
      </c>
      <c r="BF1811" s="199" t="str">
        <f t="shared" si="2639"/>
        <v>BF$17</v>
      </c>
      <c r="BG1811" s="199" t="str">
        <f t="shared" si="2639"/>
        <v>BG$17</v>
      </c>
      <c r="BH1811" s="199" t="str">
        <f t="shared" si="2639"/>
        <v>BH$17</v>
      </c>
      <c r="BI1811" s="199" t="str">
        <f t="shared" si="2639"/>
        <v>BI$17</v>
      </c>
      <c r="BJ1811" s="199" t="str">
        <f t="shared" si="2639"/>
        <v>BJ$17</v>
      </c>
      <c r="BK1811" s="199" t="str">
        <f t="shared" si="2639"/>
        <v>BK$17</v>
      </c>
      <c r="BL1811" s="199" t="str">
        <f t="shared" si="2639"/>
        <v>BL$17</v>
      </c>
      <c r="BM1811" s="199" t="str">
        <f t="shared" si="2639"/>
        <v>BM$17</v>
      </c>
      <c r="BN1811" s="199" t="str">
        <f t="shared" si="2639"/>
        <v>BN$17</v>
      </c>
      <c r="BO1811" s="199" t="str">
        <f t="shared" si="2639"/>
        <v>BO$17</v>
      </c>
      <c r="BP1811" s="199" t="str">
        <f t="shared" si="2639"/>
        <v>BP$17</v>
      </c>
      <c r="BQ1811" s="199" t="str">
        <f t="shared" si="2639"/>
        <v>BQ$17</v>
      </c>
      <c r="BR1811" s="199" t="str">
        <f t="shared" si="2639"/>
        <v>BR$17</v>
      </c>
      <c r="BS1811" s="199" t="str">
        <f t="shared" si="2639"/>
        <v>BS$17</v>
      </c>
      <c r="BT1811" s="199" t="str">
        <f t="shared" si="2639"/>
        <v>BT$17</v>
      </c>
      <c r="BU1811" s="199" t="str">
        <f t="shared" si="2639"/>
        <v>BU$17</v>
      </c>
      <c r="BV1811" s="199" t="str">
        <f t="shared" si="2639"/>
        <v>BV$17</v>
      </c>
      <c r="BW1811" s="199" t="str">
        <f t="shared" si="2639"/>
        <v>BW$17</v>
      </c>
      <c r="BX1811" s="199" t="str">
        <f t="shared" si="2639"/>
        <v>BX$17</v>
      </c>
      <c r="BY1811" s="199" t="str">
        <f t="shared" si="2639"/>
        <v>BY$17</v>
      </c>
      <c r="BZ1811" s="199" t="str">
        <f t="shared" si="2639"/>
        <v>BZ$17</v>
      </c>
      <c r="CA1811" s="199" t="str">
        <f t="shared" si="2639"/>
        <v>CA$17</v>
      </c>
      <c r="CB1811" s="199" t="str">
        <f t="shared" si="2639"/>
        <v>CB$17</v>
      </c>
      <c r="CC1811" s="199" t="str">
        <f t="shared" si="2639"/>
        <v>CC$17</v>
      </c>
      <c r="CD1811" s="199" t="str">
        <f t="shared" si="2639"/>
        <v>CD$17</v>
      </c>
      <c r="CE1811" s="199" t="str">
        <f t="shared" ref="CE1811:CL1811" si="2640">CE$21</f>
        <v>CE$17</v>
      </c>
      <c r="CF1811" s="199" t="str">
        <f t="shared" si="2640"/>
        <v>CF$17</v>
      </c>
      <c r="CG1811" s="199" t="str">
        <f t="shared" si="2640"/>
        <v>CG$17</v>
      </c>
      <c r="CH1811" s="199" t="str">
        <f t="shared" si="2640"/>
        <v>CH$17</v>
      </c>
      <c r="CI1811" s="199" t="str">
        <f t="shared" si="2640"/>
        <v>CI$17</v>
      </c>
      <c r="CJ1811" s="199" t="str">
        <f t="shared" si="2640"/>
        <v>CJ$17</v>
      </c>
      <c r="CK1811" s="199" t="str">
        <f t="shared" si="2640"/>
        <v>CK$17</v>
      </c>
      <c r="CL1811" s="199" t="str">
        <f t="shared" si="2640"/>
        <v>CL$17</v>
      </c>
      <c r="CN1811" s="201"/>
      <c r="CO1811" s="199" t="str">
        <f t="shared" ref="CO1811:DL1811" si="2641">CO$21</f>
        <v>CO$17</v>
      </c>
      <c r="CP1811" s="199" t="str">
        <f t="shared" si="2641"/>
        <v>CP$17</v>
      </c>
      <c r="CQ1811" s="199" t="str">
        <f t="shared" si="2641"/>
        <v>CQ$17</v>
      </c>
      <c r="CR1811" s="199" t="str">
        <f t="shared" si="2641"/>
        <v>CR$17</v>
      </c>
      <c r="CS1811" s="199" t="str">
        <f t="shared" si="2641"/>
        <v>CS$17</v>
      </c>
      <c r="CT1811" s="199" t="str">
        <f t="shared" si="2641"/>
        <v>CT$17</v>
      </c>
      <c r="CU1811" s="199" t="str">
        <f t="shared" si="2641"/>
        <v>CU$17</v>
      </c>
      <c r="CV1811" s="199" t="str">
        <f t="shared" si="2641"/>
        <v>CV$17</v>
      </c>
      <c r="CW1811" s="199" t="str">
        <f t="shared" si="2641"/>
        <v>CW$17</v>
      </c>
      <c r="CX1811" s="199" t="str">
        <f t="shared" si="2641"/>
        <v>CX$17</v>
      </c>
      <c r="CY1811" s="199" t="str">
        <f t="shared" si="2641"/>
        <v>CY$17</v>
      </c>
      <c r="CZ1811" s="199" t="str">
        <f t="shared" si="2641"/>
        <v>CZ$17</v>
      </c>
      <c r="DA1811" s="199" t="str">
        <f t="shared" si="2641"/>
        <v>DA$17</v>
      </c>
      <c r="DB1811" s="199" t="str">
        <f t="shared" si="2641"/>
        <v>DB$17</v>
      </c>
      <c r="DC1811" s="199" t="str">
        <f t="shared" si="2641"/>
        <v>DC$17</v>
      </c>
      <c r="DD1811" s="199" t="str">
        <f t="shared" si="2641"/>
        <v>DD$17</v>
      </c>
      <c r="DE1811" s="199" t="str">
        <f t="shared" si="2641"/>
        <v>DE$17</v>
      </c>
      <c r="DF1811" s="199" t="str">
        <f t="shared" si="2641"/>
        <v>DF$17</v>
      </c>
      <c r="DG1811" s="199" t="str">
        <f t="shared" si="2641"/>
        <v>DG$17</v>
      </c>
      <c r="DH1811" s="199" t="str">
        <f t="shared" si="2641"/>
        <v>DH$17</v>
      </c>
      <c r="DI1811" s="199" t="str">
        <f t="shared" si="2641"/>
        <v>DI$17</v>
      </c>
      <c r="DJ1811" s="199" t="str">
        <f t="shared" si="2641"/>
        <v>DJ$17</v>
      </c>
      <c r="DK1811" s="199" t="str">
        <f t="shared" si="2641"/>
        <v>DK$17</v>
      </c>
      <c r="DL1811" s="199" t="str">
        <f t="shared" si="2641"/>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2642">S$22</f>
        <v>S$18</v>
      </c>
      <c r="T1814" s="190" t="str">
        <f t="shared" si="2642"/>
        <v>T$18</v>
      </c>
      <c r="U1814" s="190" t="str">
        <f t="shared" si="2642"/>
        <v>U$18</v>
      </c>
      <c r="V1814" s="190" t="str">
        <f t="shared" si="2642"/>
        <v>V$18</v>
      </c>
      <c r="W1814" s="190" t="str">
        <f t="shared" si="2642"/>
        <v>W$18</v>
      </c>
      <c r="X1814" s="190" t="str">
        <f t="shared" si="2642"/>
        <v>X$18</v>
      </c>
      <c r="Y1814" s="190" t="str">
        <f t="shared" si="2642"/>
        <v>Y$18</v>
      </c>
      <c r="Z1814" s="190" t="str">
        <f t="shared" si="2642"/>
        <v>Z$18</v>
      </c>
      <c r="AA1814" s="190" t="str">
        <f t="shared" si="2642"/>
        <v>AA$18</v>
      </c>
      <c r="AB1814" s="190" t="str">
        <f t="shared" si="2642"/>
        <v>AB$18</v>
      </c>
      <c r="AC1814" s="190" t="str">
        <f t="shared" si="2642"/>
        <v>AC$18</v>
      </c>
      <c r="AD1814" s="190" t="str">
        <f t="shared" si="2642"/>
        <v>AD$18</v>
      </c>
      <c r="AE1814" s="190" t="str">
        <f t="shared" si="2642"/>
        <v>AE$18</v>
      </c>
      <c r="AF1814" s="190" t="str">
        <f t="shared" si="2642"/>
        <v>AF$18</v>
      </c>
      <c r="AG1814" s="190" t="str">
        <f t="shared" si="2642"/>
        <v>AG$18</v>
      </c>
      <c r="AH1814" s="190" t="str">
        <f t="shared" si="2642"/>
        <v>AH$18</v>
      </c>
      <c r="AI1814" s="190" t="str">
        <f t="shared" si="2642"/>
        <v>AI$18</v>
      </c>
      <c r="AJ1814" s="190" t="str">
        <f t="shared" si="2642"/>
        <v>AJ$18</v>
      </c>
      <c r="AK1814" s="190" t="str">
        <f t="shared" si="2642"/>
        <v>AK$18</v>
      </c>
      <c r="AL1814" s="190" t="str">
        <f t="shared" si="2642"/>
        <v>AL$18</v>
      </c>
      <c r="AM1814" s="190" t="str">
        <f t="shared" si="2642"/>
        <v>AM$18</v>
      </c>
      <c r="AN1814" s="190" t="str">
        <f t="shared" si="2642"/>
        <v>AN$18</v>
      </c>
      <c r="AO1814" s="190" t="str">
        <f t="shared" si="2642"/>
        <v>AO$18</v>
      </c>
      <c r="AP1814" s="190" t="str">
        <f t="shared" si="2642"/>
        <v>AP$18</v>
      </c>
      <c r="AQ1814" s="190" t="str">
        <f t="shared" si="2642"/>
        <v>AQ$18</v>
      </c>
      <c r="AR1814" s="190" t="str">
        <f t="shared" si="2642"/>
        <v>AR$18</v>
      </c>
      <c r="AS1814" s="190" t="str">
        <f t="shared" si="2642"/>
        <v>AS$18</v>
      </c>
      <c r="AT1814" s="190" t="str">
        <f t="shared" si="2642"/>
        <v>AT$18</v>
      </c>
      <c r="AU1814" s="190" t="str">
        <f t="shared" si="2642"/>
        <v>AU$18</v>
      </c>
      <c r="AV1814" s="190" t="str">
        <f t="shared" si="2642"/>
        <v>AV$18</v>
      </c>
      <c r="AW1814" s="190" t="str">
        <f t="shared" si="2642"/>
        <v>AW$18</v>
      </c>
      <c r="AX1814" s="190" t="str">
        <f t="shared" si="2642"/>
        <v>AX$18</v>
      </c>
      <c r="AY1814" s="190" t="str">
        <f t="shared" si="2642"/>
        <v>AY$18</v>
      </c>
      <c r="AZ1814" s="190" t="str">
        <f t="shared" si="2642"/>
        <v>AZ$18</v>
      </c>
      <c r="BA1814" s="190" t="str">
        <f t="shared" si="2642"/>
        <v>BA$18</v>
      </c>
      <c r="BB1814" s="190" t="str">
        <f t="shared" si="2642"/>
        <v>BB$18</v>
      </c>
      <c r="BC1814" s="190" t="str">
        <f t="shared" si="2642"/>
        <v>BC$18</v>
      </c>
      <c r="BD1814" s="190" t="str">
        <f t="shared" si="2642"/>
        <v>BD$18</v>
      </c>
      <c r="BE1814" s="190" t="str">
        <f t="shared" si="2642"/>
        <v>BE$18</v>
      </c>
      <c r="BF1814" s="190" t="str">
        <f t="shared" si="2642"/>
        <v>BF$18</v>
      </c>
      <c r="BG1814" s="190" t="str">
        <f t="shared" si="2642"/>
        <v>BG$18</v>
      </c>
      <c r="BH1814" s="190" t="str">
        <f t="shared" si="2642"/>
        <v>BH$18</v>
      </c>
      <c r="BI1814" s="190" t="str">
        <f t="shared" si="2642"/>
        <v>BI$18</v>
      </c>
      <c r="BJ1814" s="190" t="str">
        <f t="shared" si="2642"/>
        <v>BJ$18</v>
      </c>
      <c r="BK1814" s="190" t="str">
        <f t="shared" si="2642"/>
        <v>BK$18</v>
      </c>
      <c r="BL1814" s="190" t="str">
        <f t="shared" si="2642"/>
        <v>BL$18</v>
      </c>
      <c r="BM1814" s="190" t="str">
        <f t="shared" si="2642"/>
        <v>BM$18</v>
      </c>
      <c r="BN1814" s="190" t="str">
        <f t="shared" si="2642"/>
        <v>BN$18</v>
      </c>
      <c r="BO1814" s="190" t="str">
        <f t="shared" si="2642"/>
        <v>BO$18</v>
      </c>
      <c r="BP1814" s="190" t="str">
        <f t="shared" si="2642"/>
        <v>BP$18</v>
      </c>
      <c r="BQ1814" s="190" t="str">
        <f t="shared" si="2642"/>
        <v>BQ$18</v>
      </c>
      <c r="BR1814" s="190" t="str">
        <f t="shared" si="2642"/>
        <v>BR$18</v>
      </c>
      <c r="BS1814" s="190" t="str">
        <f t="shared" si="2642"/>
        <v>BS$18</v>
      </c>
      <c r="BT1814" s="190" t="str">
        <f t="shared" si="2642"/>
        <v>BT$18</v>
      </c>
      <c r="BU1814" s="190" t="str">
        <f t="shared" si="2642"/>
        <v>BU$18</v>
      </c>
      <c r="BV1814" s="190" t="str">
        <f t="shared" si="2642"/>
        <v>BV$18</v>
      </c>
      <c r="BW1814" s="190" t="str">
        <f t="shared" si="2642"/>
        <v>BW$18</v>
      </c>
      <c r="BX1814" s="190" t="str">
        <f t="shared" si="2642"/>
        <v>BX$18</v>
      </c>
      <c r="BY1814" s="190" t="str">
        <f t="shared" si="2642"/>
        <v>BY$18</v>
      </c>
      <c r="BZ1814" s="190" t="str">
        <f t="shared" si="2642"/>
        <v>BZ$18</v>
      </c>
      <c r="CA1814" s="190" t="str">
        <f t="shared" si="2642"/>
        <v>CA$18</v>
      </c>
      <c r="CB1814" s="190" t="str">
        <f t="shared" si="2642"/>
        <v>CB$18</v>
      </c>
      <c r="CC1814" s="190" t="str">
        <f t="shared" si="2642"/>
        <v>CC$18</v>
      </c>
      <c r="CD1814" s="190" t="str">
        <f t="shared" si="2642"/>
        <v>CD$18</v>
      </c>
      <c r="CE1814" s="190" t="str">
        <f t="shared" ref="CE1814:CL1814" si="2643">CE$22</f>
        <v>CE$18</v>
      </c>
      <c r="CF1814" s="190" t="str">
        <f t="shared" si="2643"/>
        <v>CF$18</v>
      </c>
      <c r="CG1814" s="190" t="str">
        <f t="shared" si="2643"/>
        <v>CG$18</v>
      </c>
      <c r="CH1814" s="190" t="str">
        <f t="shared" si="2643"/>
        <v>CH$18</v>
      </c>
      <c r="CI1814" s="190" t="str">
        <f t="shared" si="2643"/>
        <v>CI$18</v>
      </c>
      <c r="CJ1814" s="190" t="str">
        <f t="shared" si="2643"/>
        <v>CJ$18</v>
      </c>
      <c r="CK1814" s="190" t="str">
        <f t="shared" si="2643"/>
        <v>CK$18</v>
      </c>
      <c r="CL1814" s="190" t="str">
        <f t="shared" si="2643"/>
        <v>CL$18</v>
      </c>
      <c r="CN1814" s="201"/>
      <c r="CO1814" s="190" t="str">
        <f t="shared" ref="CO1814:DL1814" si="2644">CO$22</f>
        <v>CO$18</v>
      </c>
      <c r="CP1814" s="190" t="str">
        <f t="shared" si="2644"/>
        <v>CP$18</v>
      </c>
      <c r="CQ1814" s="190" t="str">
        <f t="shared" si="2644"/>
        <v>CQ$18</v>
      </c>
      <c r="CR1814" s="190" t="str">
        <f t="shared" si="2644"/>
        <v>CR$18</v>
      </c>
      <c r="CS1814" s="190" t="str">
        <f t="shared" si="2644"/>
        <v>CS$18</v>
      </c>
      <c r="CT1814" s="190" t="str">
        <f t="shared" si="2644"/>
        <v>CT$18</v>
      </c>
      <c r="CU1814" s="190" t="str">
        <f t="shared" si="2644"/>
        <v>CU$18</v>
      </c>
      <c r="CV1814" s="190" t="str">
        <f t="shared" si="2644"/>
        <v>CV$18</v>
      </c>
      <c r="CW1814" s="190" t="str">
        <f t="shared" si="2644"/>
        <v>CW$18</v>
      </c>
      <c r="CX1814" s="190" t="str">
        <f t="shared" si="2644"/>
        <v>CX$18</v>
      </c>
      <c r="CY1814" s="190" t="str">
        <f t="shared" si="2644"/>
        <v>CY$18</v>
      </c>
      <c r="CZ1814" s="190" t="str">
        <f t="shared" si="2644"/>
        <v>CZ$18</v>
      </c>
      <c r="DA1814" s="190" t="str">
        <f t="shared" si="2644"/>
        <v>DA$18</v>
      </c>
      <c r="DB1814" s="190" t="str">
        <f t="shared" si="2644"/>
        <v>DB$18</v>
      </c>
      <c r="DC1814" s="190" t="str">
        <f t="shared" si="2644"/>
        <v>DC$18</v>
      </c>
      <c r="DD1814" s="190" t="str">
        <f t="shared" si="2644"/>
        <v>DD$18</v>
      </c>
      <c r="DE1814" s="190" t="str">
        <f t="shared" si="2644"/>
        <v>DE$18</v>
      </c>
      <c r="DF1814" s="190" t="str">
        <f t="shared" si="2644"/>
        <v>DF$18</v>
      </c>
      <c r="DG1814" s="190" t="str">
        <f t="shared" si="2644"/>
        <v>DG$18</v>
      </c>
      <c r="DH1814" s="190" t="str">
        <f t="shared" si="2644"/>
        <v>DH$18</v>
      </c>
      <c r="DI1814" s="190" t="str">
        <f t="shared" si="2644"/>
        <v>DI$18</v>
      </c>
      <c r="DJ1814" s="190" t="str">
        <f t="shared" si="2644"/>
        <v>DJ$18</v>
      </c>
      <c r="DK1814" s="190" t="str">
        <f t="shared" si="2644"/>
        <v>DK$18</v>
      </c>
      <c r="DL1814" s="190" t="str">
        <f t="shared" si="2644"/>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2645">S$23</f>
        <v>S$19</v>
      </c>
      <c r="T1815" s="190" t="str">
        <f t="shared" si="2645"/>
        <v>T$19</v>
      </c>
      <c r="U1815" s="190" t="str">
        <f t="shared" si="2645"/>
        <v>U$19</v>
      </c>
      <c r="V1815" s="190" t="str">
        <f t="shared" si="2645"/>
        <v>V$19</v>
      </c>
      <c r="W1815" s="190" t="str">
        <f t="shared" si="2645"/>
        <v>W$19</v>
      </c>
      <c r="X1815" s="190" t="str">
        <f t="shared" si="2645"/>
        <v>X$19</v>
      </c>
      <c r="Y1815" s="190" t="str">
        <f t="shared" si="2645"/>
        <v>Y$19</v>
      </c>
      <c r="Z1815" s="190" t="str">
        <f t="shared" si="2645"/>
        <v>Z$19</v>
      </c>
      <c r="AA1815" s="190" t="str">
        <f t="shared" si="2645"/>
        <v>AA$19</v>
      </c>
      <c r="AB1815" s="190" t="str">
        <f t="shared" si="2645"/>
        <v>AB$19</v>
      </c>
      <c r="AC1815" s="190" t="str">
        <f t="shared" si="2645"/>
        <v>AC$19</v>
      </c>
      <c r="AD1815" s="190" t="str">
        <f t="shared" si="2645"/>
        <v>AD$19</v>
      </c>
      <c r="AE1815" s="190" t="str">
        <f t="shared" si="2645"/>
        <v>AE$19</v>
      </c>
      <c r="AF1815" s="190" t="str">
        <f t="shared" si="2645"/>
        <v>AF$19</v>
      </c>
      <c r="AG1815" s="190" t="str">
        <f t="shared" si="2645"/>
        <v>AG$19</v>
      </c>
      <c r="AH1815" s="190" t="str">
        <f t="shared" si="2645"/>
        <v>AH$19</v>
      </c>
      <c r="AI1815" s="190" t="str">
        <f t="shared" si="2645"/>
        <v>AI$19</v>
      </c>
      <c r="AJ1815" s="190" t="str">
        <f t="shared" si="2645"/>
        <v>AJ$19</v>
      </c>
      <c r="AK1815" s="190" t="str">
        <f t="shared" si="2645"/>
        <v>AK$19</v>
      </c>
      <c r="AL1815" s="190" t="str">
        <f t="shared" si="2645"/>
        <v>AL$19</v>
      </c>
      <c r="AM1815" s="190" t="str">
        <f t="shared" si="2645"/>
        <v>AM$19</v>
      </c>
      <c r="AN1815" s="190" t="str">
        <f t="shared" si="2645"/>
        <v>AN$19</v>
      </c>
      <c r="AO1815" s="190" t="str">
        <f t="shared" si="2645"/>
        <v>AO$19</v>
      </c>
      <c r="AP1815" s="190" t="str">
        <f t="shared" si="2645"/>
        <v>AP$19</v>
      </c>
      <c r="AQ1815" s="190" t="str">
        <f t="shared" si="2645"/>
        <v>AQ$19</v>
      </c>
      <c r="AR1815" s="190" t="str">
        <f t="shared" si="2645"/>
        <v>AR$19</v>
      </c>
      <c r="AS1815" s="190" t="str">
        <f t="shared" si="2645"/>
        <v>AS$19</v>
      </c>
      <c r="AT1815" s="190" t="str">
        <f t="shared" si="2645"/>
        <v>AT$19</v>
      </c>
      <c r="AU1815" s="190" t="str">
        <f t="shared" si="2645"/>
        <v>AU$19</v>
      </c>
      <c r="AV1815" s="190" t="str">
        <f t="shared" si="2645"/>
        <v>AV$19</v>
      </c>
      <c r="AW1815" s="190" t="str">
        <f t="shared" si="2645"/>
        <v>AW$19</v>
      </c>
      <c r="AX1815" s="190" t="str">
        <f t="shared" si="2645"/>
        <v>AX$19</v>
      </c>
      <c r="AY1815" s="190" t="str">
        <f t="shared" si="2645"/>
        <v>AY$19</v>
      </c>
      <c r="AZ1815" s="190" t="str">
        <f t="shared" si="2645"/>
        <v>AZ$19</v>
      </c>
      <c r="BA1815" s="190" t="str">
        <f t="shared" si="2645"/>
        <v>BA$19</v>
      </c>
      <c r="BB1815" s="190" t="str">
        <f t="shared" si="2645"/>
        <v>BB$19</v>
      </c>
      <c r="BC1815" s="190" t="str">
        <f t="shared" si="2645"/>
        <v>BC$19</v>
      </c>
      <c r="BD1815" s="190" t="str">
        <f t="shared" si="2645"/>
        <v>BD$19</v>
      </c>
      <c r="BE1815" s="190" t="str">
        <f t="shared" si="2645"/>
        <v>BE$19</v>
      </c>
      <c r="BF1815" s="190" t="str">
        <f t="shared" si="2645"/>
        <v>BF$19</v>
      </c>
      <c r="BG1815" s="190" t="str">
        <f t="shared" si="2645"/>
        <v>BG$19</v>
      </c>
      <c r="BH1815" s="190" t="str">
        <f t="shared" si="2645"/>
        <v>BH$19</v>
      </c>
      <c r="BI1815" s="190" t="str">
        <f t="shared" si="2645"/>
        <v>BI$19</v>
      </c>
      <c r="BJ1815" s="190" t="str">
        <f t="shared" si="2645"/>
        <v>BJ$19</v>
      </c>
      <c r="BK1815" s="190" t="str">
        <f t="shared" si="2645"/>
        <v>BK$19</v>
      </c>
      <c r="BL1815" s="190" t="str">
        <f t="shared" si="2645"/>
        <v>BL$19</v>
      </c>
      <c r="BM1815" s="190" t="str">
        <f t="shared" si="2645"/>
        <v>BM$19</v>
      </c>
      <c r="BN1815" s="190" t="str">
        <f t="shared" si="2645"/>
        <v>BN$19</v>
      </c>
      <c r="BO1815" s="190" t="str">
        <f t="shared" si="2645"/>
        <v>BO$19</v>
      </c>
      <c r="BP1815" s="190" t="str">
        <f t="shared" si="2645"/>
        <v>BP$19</v>
      </c>
      <c r="BQ1815" s="190" t="str">
        <f t="shared" si="2645"/>
        <v>BQ$19</v>
      </c>
      <c r="BR1815" s="190" t="str">
        <f t="shared" si="2645"/>
        <v>BR$19</v>
      </c>
      <c r="BS1815" s="190" t="str">
        <f t="shared" si="2645"/>
        <v>BS$19</v>
      </c>
      <c r="BT1815" s="190" t="str">
        <f t="shared" si="2645"/>
        <v>BT$19</v>
      </c>
      <c r="BU1815" s="190" t="str">
        <f t="shared" si="2645"/>
        <v>BU$19</v>
      </c>
      <c r="BV1815" s="190" t="str">
        <f t="shared" si="2645"/>
        <v>BV$19</v>
      </c>
      <c r="BW1815" s="190" t="str">
        <f t="shared" si="2645"/>
        <v>BW$19</v>
      </c>
      <c r="BX1815" s="190" t="str">
        <f t="shared" si="2645"/>
        <v>BX$19</v>
      </c>
      <c r="BY1815" s="190" t="str">
        <f t="shared" si="2645"/>
        <v>BY$19</v>
      </c>
      <c r="BZ1815" s="190" t="str">
        <f t="shared" si="2645"/>
        <v>BZ$19</v>
      </c>
      <c r="CA1815" s="190" t="str">
        <f t="shared" si="2645"/>
        <v>CA$19</v>
      </c>
      <c r="CB1815" s="190" t="str">
        <f t="shared" si="2645"/>
        <v>CB$19</v>
      </c>
      <c r="CC1815" s="190" t="str">
        <f t="shared" si="2645"/>
        <v>CC$19</v>
      </c>
      <c r="CD1815" s="190" t="str">
        <f t="shared" si="2645"/>
        <v>CD$19</v>
      </c>
      <c r="CE1815" s="190" t="str">
        <f t="shared" ref="CE1815:CL1815" si="2646">CE$23</f>
        <v>CE$19</v>
      </c>
      <c r="CF1815" s="190" t="str">
        <f t="shared" si="2646"/>
        <v>CF$19</v>
      </c>
      <c r="CG1815" s="190" t="str">
        <f t="shared" si="2646"/>
        <v>CG$19</v>
      </c>
      <c r="CH1815" s="190" t="str">
        <f t="shared" si="2646"/>
        <v>CH$19</v>
      </c>
      <c r="CI1815" s="190" t="str">
        <f t="shared" si="2646"/>
        <v>CI$19</v>
      </c>
      <c r="CJ1815" s="190" t="str">
        <f t="shared" si="2646"/>
        <v>CJ$19</v>
      </c>
      <c r="CK1815" s="190" t="str">
        <f t="shared" si="2646"/>
        <v>CK$19</v>
      </c>
      <c r="CL1815" s="190" t="str">
        <f t="shared" si="2646"/>
        <v>CL$19</v>
      </c>
      <c r="CN1815" s="201"/>
      <c r="CO1815" s="190" t="str">
        <f t="shared" ref="CO1815:DL1815" si="2647">CO$23</f>
        <v>CO$19</v>
      </c>
      <c r="CP1815" s="190" t="str">
        <f t="shared" si="2647"/>
        <v>CP$19</v>
      </c>
      <c r="CQ1815" s="190" t="str">
        <f t="shared" si="2647"/>
        <v>CQ$19</v>
      </c>
      <c r="CR1815" s="190" t="str">
        <f t="shared" si="2647"/>
        <v>CR$19</v>
      </c>
      <c r="CS1815" s="190" t="str">
        <f t="shared" si="2647"/>
        <v>CS$19</v>
      </c>
      <c r="CT1815" s="190" t="str">
        <f t="shared" si="2647"/>
        <v>CT$19</v>
      </c>
      <c r="CU1815" s="190" t="str">
        <f t="shared" si="2647"/>
        <v>CU$19</v>
      </c>
      <c r="CV1815" s="190" t="str">
        <f t="shared" si="2647"/>
        <v>CV$19</v>
      </c>
      <c r="CW1815" s="190" t="str">
        <f t="shared" si="2647"/>
        <v>CW$19</v>
      </c>
      <c r="CX1815" s="190" t="str">
        <f t="shared" si="2647"/>
        <v>CX$19</v>
      </c>
      <c r="CY1815" s="190" t="str">
        <f t="shared" si="2647"/>
        <v>CY$19</v>
      </c>
      <c r="CZ1815" s="190" t="str">
        <f t="shared" si="2647"/>
        <v>CZ$19</v>
      </c>
      <c r="DA1815" s="190" t="str">
        <f t="shared" si="2647"/>
        <v>DA$19</v>
      </c>
      <c r="DB1815" s="190" t="str">
        <f t="shared" si="2647"/>
        <v>DB$19</v>
      </c>
      <c r="DC1815" s="190" t="str">
        <f t="shared" si="2647"/>
        <v>DC$19</v>
      </c>
      <c r="DD1815" s="190" t="str">
        <f t="shared" si="2647"/>
        <v>DD$19</v>
      </c>
      <c r="DE1815" s="190" t="str">
        <f t="shared" si="2647"/>
        <v>DE$19</v>
      </c>
      <c r="DF1815" s="190" t="str">
        <f t="shared" si="2647"/>
        <v>DF$19</v>
      </c>
      <c r="DG1815" s="190" t="str">
        <f t="shared" si="2647"/>
        <v>DG$19</v>
      </c>
      <c r="DH1815" s="190" t="str">
        <f t="shared" si="2647"/>
        <v>DH$19</v>
      </c>
      <c r="DI1815" s="190" t="str">
        <f t="shared" si="2647"/>
        <v>DI$19</v>
      </c>
      <c r="DJ1815" s="190" t="str">
        <f t="shared" si="2647"/>
        <v>DJ$19</v>
      </c>
      <c r="DK1815" s="190" t="str">
        <f t="shared" si="2647"/>
        <v>DK$19</v>
      </c>
      <c r="DL1815" s="190" t="str">
        <f t="shared" si="2647"/>
        <v>DL$19</v>
      </c>
    </row>
    <row r="1816" spans="1:116" x14ac:dyDescent="0.4">
      <c r="A1816" s="31" t="s">
        <v>218</v>
      </c>
      <c r="B1816" s="31" t="s">
        <v>243</v>
      </c>
      <c r="C1816" s="31"/>
      <c r="D1816" t="s">
        <v>528</v>
      </c>
      <c r="E1816" s="8" t="str">
        <f t="shared" ref="E1816:E1817" si="2648">ROW()&amp;" "&amp;D1816</f>
        <v>1816 FCCL-F</v>
      </c>
      <c r="F1816" t="s">
        <v>526</v>
      </c>
      <c r="G1816" s="70" t="s">
        <v>527</v>
      </c>
      <c r="H1816" s="48"/>
      <c r="I1816" s="297"/>
      <c r="J1816" s="297"/>
      <c r="K1816" s="48"/>
      <c r="L1816" s="48"/>
      <c r="M1816" s="48"/>
      <c r="N1816" s="48"/>
      <c r="O1816" s="48"/>
      <c r="P1816" s="48"/>
      <c r="R1816" s="70"/>
      <c r="S1816" s="298"/>
      <c r="T1816" s="298"/>
      <c r="U1816" s="298"/>
      <c r="V1816" s="298"/>
      <c r="W1816" s="298"/>
      <c r="X1816" s="298"/>
      <c r="Y1816" s="298"/>
      <c r="Z1816" s="298"/>
      <c r="AA1816" s="298"/>
      <c r="AB1816" s="298"/>
      <c r="AC1816" s="298"/>
      <c r="AD1816" s="298"/>
      <c r="AE1816" s="298"/>
      <c r="AF1816" s="298"/>
      <c r="AG1816" s="298"/>
      <c r="AH1816" s="298"/>
      <c r="AI1816" s="298"/>
      <c r="AJ1816" s="298"/>
      <c r="AK1816" s="298"/>
      <c r="AL1816" s="298"/>
      <c r="AM1816" s="298"/>
      <c r="AN1816" s="298"/>
      <c r="AO1816" s="298"/>
      <c r="AP1816" s="298"/>
      <c r="AQ1816" s="298"/>
      <c r="AR1816" s="298"/>
      <c r="AS1816" s="298"/>
      <c r="AT1816" s="298"/>
      <c r="AU1816" s="298"/>
      <c r="AV1816" s="298"/>
      <c r="AW1816" s="298"/>
      <c r="AX1816" s="298"/>
      <c r="AY1816" s="298"/>
      <c r="AZ1816" s="298"/>
      <c r="BA1816" s="298"/>
      <c r="BB1816" s="298"/>
      <c r="BC1816" s="298"/>
      <c r="BD1816" s="298"/>
      <c r="BE1816" s="298"/>
      <c r="BF1816" s="298"/>
      <c r="BG1816" s="298"/>
      <c r="BH1816" s="298"/>
      <c r="BI1816" s="298"/>
      <c r="BJ1816" s="298"/>
      <c r="BK1816" s="298"/>
      <c r="BL1816" s="298"/>
      <c r="BM1816" s="298"/>
      <c r="BN1816" s="298"/>
      <c r="BO1816" s="298"/>
      <c r="BP1816" s="298"/>
      <c r="BQ1816" s="298"/>
      <c r="BR1816" s="298"/>
      <c r="BS1816" s="298"/>
      <c r="BT1816" s="298"/>
      <c r="BU1816" s="298"/>
      <c r="BV1816" s="298"/>
      <c r="BW1816" s="298"/>
      <c r="BX1816" s="298"/>
      <c r="BY1816" s="298"/>
      <c r="BZ1816" s="298"/>
      <c r="CA1816" s="298"/>
      <c r="CB1816" s="298"/>
      <c r="CC1816" s="298"/>
      <c r="CD1816" s="298"/>
      <c r="CE1816" s="298"/>
      <c r="CF1816" s="298"/>
      <c r="CG1816" s="298"/>
      <c r="CH1816" s="298"/>
      <c r="CI1816" s="298"/>
      <c r="CJ1816" s="298"/>
      <c r="CK1816" s="298"/>
      <c r="CL1816" s="298"/>
      <c r="CN1816" s="297"/>
      <c r="CO1816" s="298"/>
      <c r="CP1816" s="298"/>
      <c r="CQ1816" s="298"/>
      <c r="CR1816" s="298"/>
      <c r="CS1816" s="298"/>
      <c r="CT1816" s="298"/>
      <c r="CU1816" s="298"/>
      <c r="CV1816" s="298"/>
      <c r="CW1816" s="298"/>
      <c r="CX1816" s="298"/>
      <c r="CY1816" s="298"/>
      <c r="CZ1816" s="298"/>
      <c r="DA1816" s="298"/>
      <c r="DB1816" s="298"/>
      <c r="DC1816" s="298"/>
      <c r="DD1816" s="298"/>
      <c r="DE1816" s="298"/>
      <c r="DF1816" s="298"/>
      <c r="DG1816" s="298"/>
      <c r="DH1816" s="298"/>
      <c r="DI1816" s="298"/>
      <c r="DJ1816" s="298"/>
      <c r="DK1816" s="298"/>
      <c r="DL1816" s="298"/>
    </row>
    <row r="1817" spans="1:116" x14ac:dyDescent="0.4">
      <c r="B1817" t="str">
        <f>E1817</f>
        <v>1817 FCCL-F</v>
      </c>
      <c r="C1817" t="s">
        <v>232</v>
      </c>
      <c r="D1817" t="s">
        <v>528</v>
      </c>
      <c r="E1817" s="8" t="str">
        <f t="shared" si="2648"/>
        <v>1817 FCCL-F</v>
      </c>
      <c r="G1817" s="125" t="str">
        <f>"Current liability - "&amp;(SUBSTITUTE(G1816,":",""))</f>
        <v>Current liability - Fixed constant current liability</v>
      </c>
      <c r="J1817" s="74">
        <v>1000</v>
      </c>
      <c r="K1817" s="53">
        <f t="shared" ref="K1817:P1817" si="2649">SUMIF($4:$4,K$2,1817:1817)</f>
        <v>1000</v>
      </c>
      <c r="L1817" s="53">
        <f t="shared" si="2649"/>
        <v>1000</v>
      </c>
      <c r="M1817" s="53">
        <f t="shared" si="2649"/>
        <v>1000</v>
      </c>
      <c r="N1817" s="53">
        <f t="shared" si="2649"/>
        <v>1000</v>
      </c>
      <c r="O1817" s="53">
        <f t="shared" si="2649"/>
        <v>1000</v>
      </c>
      <c r="P1817" s="53">
        <f t="shared" si="2649"/>
        <v>1000</v>
      </c>
      <c r="R1817" s="24">
        <f>$J1817</f>
        <v>1000</v>
      </c>
      <c r="S1817" s="80">
        <f>R1817</f>
        <v>1000</v>
      </c>
      <c r="T1817" s="80">
        <f t="shared" ref="T1817" si="2650">S1817</f>
        <v>1000</v>
      </c>
      <c r="U1817" s="80">
        <f t="shared" ref="U1817" si="2651">T1817</f>
        <v>1000</v>
      </c>
      <c r="V1817" s="80">
        <f t="shared" ref="V1817" si="2652">U1817</f>
        <v>1000</v>
      </c>
      <c r="W1817" s="80">
        <f t="shared" ref="W1817" si="2653">V1817</f>
        <v>1000</v>
      </c>
      <c r="X1817" s="80">
        <f t="shared" ref="X1817" si="2654">W1817</f>
        <v>1000</v>
      </c>
      <c r="Y1817" s="80">
        <f t="shared" ref="Y1817" si="2655">X1817</f>
        <v>1000</v>
      </c>
      <c r="Z1817" s="80">
        <f t="shared" ref="Z1817" si="2656">Y1817</f>
        <v>1000</v>
      </c>
      <c r="AA1817" s="80">
        <f t="shared" ref="AA1817" si="2657">Z1817</f>
        <v>1000</v>
      </c>
      <c r="AB1817" s="80">
        <f t="shared" ref="AB1817" si="2658">AA1817</f>
        <v>1000</v>
      </c>
      <c r="AC1817" s="80">
        <f t="shared" ref="AC1817" si="2659">AB1817</f>
        <v>1000</v>
      </c>
      <c r="AD1817" s="80">
        <f t="shared" ref="AD1817" si="2660">AC1817</f>
        <v>1000</v>
      </c>
      <c r="AE1817" s="80">
        <f t="shared" ref="AE1817" si="2661">AD1817</f>
        <v>1000</v>
      </c>
      <c r="AF1817" s="80">
        <f t="shared" ref="AF1817" si="2662">AE1817</f>
        <v>1000</v>
      </c>
      <c r="AG1817" s="80">
        <f t="shared" ref="AG1817" si="2663">AF1817</f>
        <v>1000</v>
      </c>
      <c r="AH1817" s="80">
        <f t="shared" ref="AH1817" si="2664">AG1817</f>
        <v>1000</v>
      </c>
      <c r="AI1817" s="80">
        <f t="shared" ref="AI1817" si="2665">AH1817</f>
        <v>1000</v>
      </c>
      <c r="AJ1817" s="80">
        <f t="shared" ref="AJ1817" si="2666">AI1817</f>
        <v>1000</v>
      </c>
      <c r="AK1817" s="80">
        <f t="shared" ref="AK1817" si="2667">AJ1817</f>
        <v>1000</v>
      </c>
      <c r="AL1817" s="80">
        <f t="shared" ref="AL1817" si="2668">AK1817</f>
        <v>1000</v>
      </c>
      <c r="AM1817" s="80">
        <f t="shared" ref="AM1817" si="2669">AL1817</f>
        <v>1000</v>
      </c>
      <c r="AN1817" s="80">
        <f t="shared" ref="AN1817" si="2670">AM1817</f>
        <v>1000</v>
      </c>
      <c r="AO1817" s="80">
        <f t="shared" ref="AO1817" si="2671">AN1817</f>
        <v>1000</v>
      </c>
      <c r="AP1817" s="80">
        <f t="shared" ref="AP1817" si="2672">AO1817</f>
        <v>1000</v>
      </c>
      <c r="AQ1817" s="80">
        <f t="shared" ref="AQ1817" si="2673">AP1817</f>
        <v>1000</v>
      </c>
      <c r="AR1817" s="80">
        <f t="shared" ref="AR1817" si="2674">AQ1817</f>
        <v>1000</v>
      </c>
      <c r="AS1817" s="80">
        <f t="shared" ref="AS1817" si="2675">AR1817</f>
        <v>1000</v>
      </c>
      <c r="AT1817" s="80">
        <f t="shared" ref="AT1817" si="2676">AS1817</f>
        <v>1000</v>
      </c>
      <c r="AU1817" s="80">
        <f t="shared" ref="AU1817" si="2677">AT1817</f>
        <v>1000</v>
      </c>
      <c r="AV1817" s="80">
        <f t="shared" ref="AV1817" si="2678">AU1817</f>
        <v>1000</v>
      </c>
      <c r="AW1817" s="80">
        <f t="shared" ref="AW1817" si="2679">AV1817</f>
        <v>1000</v>
      </c>
      <c r="AX1817" s="80">
        <f t="shared" ref="AX1817" si="2680">AW1817</f>
        <v>1000</v>
      </c>
      <c r="AY1817" s="80">
        <f t="shared" ref="AY1817" si="2681">AX1817</f>
        <v>1000</v>
      </c>
      <c r="AZ1817" s="80">
        <f t="shared" ref="AZ1817" si="2682">AY1817</f>
        <v>1000</v>
      </c>
      <c r="BA1817" s="80">
        <f t="shared" ref="BA1817" si="2683">AZ1817</f>
        <v>1000</v>
      </c>
      <c r="BB1817" s="80">
        <f t="shared" ref="BB1817" si="2684">BA1817</f>
        <v>1000</v>
      </c>
      <c r="BC1817" s="80">
        <f t="shared" ref="BC1817" si="2685">BB1817</f>
        <v>1000</v>
      </c>
      <c r="BD1817" s="80">
        <f t="shared" ref="BD1817" si="2686">BC1817</f>
        <v>1000</v>
      </c>
      <c r="BE1817" s="80">
        <f t="shared" ref="BE1817" si="2687">BD1817</f>
        <v>1000</v>
      </c>
      <c r="BF1817" s="80">
        <f t="shared" ref="BF1817" si="2688">BE1817</f>
        <v>1000</v>
      </c>
      <c r="BG1817" s="80">
        <f t="shared" ref="BG1817" si="2689">BF1817</f>
        <v>1000</v>
      </c>
      <c r="BH1817" s="80">
        <f t="shared" ref="BH1817" si="2690">BG1817</f>
        <v>1000</v>
      </c>
      <c r="BI1817" s="80">
        <f t="shared" ref="BI1817" si="2691">BH1817</f>
        <v>1000</v>
      </c>
      <c r="BJ1817" s="80">
        <f t="shared" ref="BJ1817" si="2692">BI1817</f>
        <v>1000</v>
      </c>
      <c r="BK1817" s="80">
        <f t="shared" ref="BK1817" si="2693">BJ1817</f>
        <v>1000</v>
      </c>
      <c r="BL1817" s="80">
        <f t="shared" ref="BL1817" si="2694">BK1817</f>
        <v>1000</v>
      </c>
      <c r="BM1817" s="80">
        <f t="shared" ref="BM1817" si="2695">BL1817</f>
        <v>1000</v>
      </c>
      <c r="BN1817" s="80">
        <f t="shared" ref="BN1817" si="2696">BM1817</f>
        <v>1000</v>
      </c>
      <c r="BO1817" s="80">
        <f t="shared" ref="BO1817" si="2697">BN1817</f>
        <v>1000</v>
      </c>
      <c r="BP1817" s="80">
        <f t="shared" ref="BP1817" si="2698">BO1817</f>
        <v>1000</v>
      </c>
      <c r="BQ1817" s="80">
        <f t="shared" ref="BQ1817" si="2699">BP1817</f>
        <v>1000</v>
      </c>
      <c r="BR1817" s="80">
        <f t="shared" ref="BR1817" si="2700">BQ1817</f>
        <v>1000</v>
      </c>
      <c r="BS1817" s="80">
        <f t="shared" ref="BS1817" si="2701">BR1817</f>
        <v>1000</v>
      </c>
      <c r="BT1817" s="80">
        <f t="shared" ref="BT1817" si="2702">BS1817</f>
        <v>1000</v>
      </c>
      <c r="BU1817" s="80">
        <f t="shared" ref="BU1817" si="2703">BT1817</f>
        <v>1000</v>
      </c>
      <c r="BV1817" s="80">
        <f t="shared" ref="BV1817" si="2704">BU1817</f>
        <v>1000</v>
      </c>
      <c r="BW1817" s="80">
        <f t="shared" ref="BW1817" si="2705">BV1817</f>
        <v>1000</v>
      </c>
      <c r="BX1817" s="80">
        <f t="shared" ref="BX1817" si="2706">BW1817</f>
        <v>1000</v>
      </c>
      <c r="BY1817" s="80">
        <f t="shared" ref="BY1817" si="2707">BX1817</f>
        <v>1000</v>
      </c>
      <c r="BZ1817" s="80">
        <f t="shared" ref="BZ1817" si="2708">BY1817</f>
        <v>1000</v>
      </c>
      <c r="CA1817" s="80">
        <f t="shared" ref="CA1817" si="2709">BZ1817</f>
        <v>1000</v>
      </c>
      <c r="CB1817" s="80">
        <f t="shared" ref="CB1817" si="2710">CA1817</f>
        <v>1000</v>
      </c>
      <c r="CC1817" s="80">
        <f t="shared" ref="CC1817" si="2711">CB1817</f>
        <v>1000</v>
      </c>
      <c r="CD1817" s="80">
        <f t="shared" ref="CD1817" si="2712">CC1817</f>
        <v>1000</v>
      </c>
      <c r="CE1817" s="80">
        <f t="shared" ref="CE1817" si="2713">CD1817</f>
        <v>1000</v>
      </c>
      <c r="CF1817" s="80">
        <f t="shared" ref="CF1817" si="2714">CE1817</f>
        <v>1000</v>
      </c>
      <c r="CG1817" s="80">
        <f t="shared" ref="CG1817" si="2715">CF1817</f>
        <v>1000</v>
      </c>
      <c r="CH1817" s="80">
        <f t="shared" ref="CH1817" si="2716">CG1817</f>
        <v>1000</v>
      </c>
      <c r="CI1817" s="80">
        <f t="shared" ref="CI1817" si="2717">CH1817</f>
        <v>1000</v>
      </c>
      <c r="CJ1817" s="80">
        <f t="shared" ref="CJ1817" si="2718">CI1817</f>
        <v>1000</v>
      </c>
      <c r="CK1817" s="80">
        <f t="shared" ref="CK1817" si="2719">CJ1817</f>
        <v>1000</v>
      </c>
      <c r="CL1817" s="80">
        <f t="shared" ref="CL1817" si="2720">CK1817</f>
        <v>1000</v>
      </c>
      <c r="CN1817" s="74">
        <f>J1817</f>
        <v>1000</v>
      </c>
      <c r="CO1817" s="80">
        <f t="shared" ref="CO1817" si="2721">CN1817</f>
        <v>1000</v>
      </c>
      <c r="CP1817" s="80">
        <f t="shared" ref="CP1817" si="2722">CO1817</f>
        <v>1000</v>
      </c>
      <c r="CQ1817" s="80">
        <f t="shared" ref="CQ1817" si="2723">CP1817</f>
        <v>1000</v>
      </c>
      <c r="CR1817" s="80">
        <f t="shared" ref="CR1817" si="2724">CQ1817</f>
        <v>1000</v>
      </c>
      <c r="CS1817" s="80">
        <f t="shared" ref="CS1817" si="2725">CR1817</f>
        <v>1000</v>
      </c>
      <c r="CT1817" s="80">
        <f t="shared" ref="CT1817" si="2726">CS1817</f>
        <v>1000</v>
      </c>
      <c r="CU1817" s="80">
        <f t="shared" ref="CU1817" si="2727">CT1817</f>
        <v>1000</v>
      </c>
      <c r="CV1817" s="80">
        <f t="shared" ref="CV1817" si="2728">CU1817</f>
        <v>1000</v>
      </c>
      <c r="CW1817" s="80">
        <f t="shared" ref="CW1817" si="2729">CV1817</f>
        <v>1000</v>
      </c>
      <c r="CX1817" s="80">
        <f t="shared" ref="CX1817" si="2730">CW1817</f>
        <v>1000</v>
      </c>
      <c r="CY1817" s="80">
        <f t="shared" ref="CY1817" si="2731">CX1817</f>
        <v>1000</v>
      </c>
      <c r="CZ1817" s="80">
        <f t="shared" ref="CZ1817" si="2732">CY1817</f>
        <v>1000</v>
      </c>
      <c r="DA1817" s="80">
        <f t="shared" ref="DA1817" si="2733">CZ1817</f>
        <v>1000</v>
      </c>
      <c r="DB1817" s="80">
        <f t="shared" ref="DB1817" si="2734">DA1817</f>
        <v>1000</v>
      </c>
      <c r="DC1817" s="80">
        <f t="shared" ref="DC1817" si="2735">DB1817</f>
        <v>1000</v>
      </c>
      <c r="DD1817" s="80">
        <f t="shared" ref="DD1817" si="2736">DC1817</f>
        <v>1000</v>
      </c>
      <c r="DE1817" s="80">
        <f t="shared" ref="DE1817" si="2737">DD1817</f>
        <v>1000</v>
      </c>
      <c r="DF1817" s="80">
        <f t="shared" ref="DF1817" si="2738">DE1817</f>
        <v>1000</v>
      </c>
      <c r="DG1817" s="80">
        <f t="shared" ref="DG1817" si="2739">DF1817</f>
        <v>1000</v>
      </c>
      <c r="DH1817" s="80">
        <f t="shared" ref="DH1817" si="2740">DG1817</f>
        <v>1000</v>
      </c>
      <c r="DI1817" s="80">
        <f t="shared" ref="DI1817" si="2741">DH1817</f>
        <v>1000</v>
      </c>
      <c r="DJ1817" s="80">
        <f t="shared" ref="DJ1817" si="2742">DI1817</f>
        <v>1000</v>
      </c>
      <c r="DK1817" s="80">
        <f t="shared" ref="DK1817:DL1817" si="2743">DJ1817</f>
        <v>1000</v>
      </c>
      <c r="DL1817" s="80">
        <f t="shared" si="2743"/>
        <v>1000</v>
      </c>
    </row>
    <row r="1818" spans="1:116" x14ac:dyDescent="0.4">
      <c r="D1818" t="s">
        <v>528</v>
      </c>
      <c r="E1818" s="8" t="str">
        <f>ROW()&amp;" "&amp;D1818</f>
        <v>1818 FCCL-F</v>
      </c>
      <c r="G1818" s="126"/>
      <c r="H1818" s="27"/>
      <c r="I1818" s="77"/>
      <c r="J1818" s="77"/>
      <c r="K1818" s="28"/>
      <c r="L1818" s="28"/>
      <c r="M1818" s="28"/>
      <c r="N1818" s="28"/>
      <c r="O1818" s="28"/>
      <c r="P1818" s="28"/>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7"/>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C1819" t="s">
        <v>234</v>
      </c>
      <c r="D1819" t="s">
        <v>528</v>
      </c>
      <c r="E1819" s="8" t="str">
        <f>ROW()&amp;" "&amp;D1819</f>
        <v>1819 FCCL-F</v>
      </c>
      <c r="G1819" s="125" t="str">
        <f>"Change in "&amp;G1817</f>
        <v>Change in Current liability - Fixed constant current liability</v>
      </c>
      <c r="I1819" s="74"/>
      <c r="J1819" s="74"/>
      <c r="K1819" s="53">
        <f t="shared" ref="K1819:P1819" si="2744">SUMIF($3:$3,K$2,1819:1819)</f>
        <v>0</v>
      </c>
      <c r="L1819" s="53">
        <f t="shared" si="2744"/>
        <v>0</v>
      </c>
      <c r="M1819" s="53">
        <f t="shared" si="2744"/>
        <v>0</v>
      </c>
      <c r="N1819" s="53">
        <f t="shared" si="2744"/>
        <v>0</v>
      </c>
      <c r="O1819" s="53">
        <f t="shared" si="2744"/>
        <v>0</v>
      </c>
      <c r="P1819" s="53">
        <f t="shared" si="2744"/>
        <v>0</v>
      </c>
      <c r="R1819" s="24"/>
      <c r="S1819" s="80">
        <f>S1817-R1817</f>
        <v>0</v>
      </c>
      <c r="T1819" s="80">
        <f t="shared" ref="T1819:CE1819" si="2745">T1817-S1817</f>
        <v>0</v>
      </c>
      <c r="U1819" s="80">
        <f t="shared" si="2745"/>
        <v>0</v>
      </c>
      <c r="V1819" s="80">
        <f t="shared" si="2745"/>
        <v>0</v>
      </c>
      <c r="W1819" s="80">
        <f t="shared" si="2745"/>
        <v>0</v>
      </c>
      <c r="X1819" s="80">
        <f t="shared" si="2745"/>
        <v>0</v>
      </c>
      <c r="Y1819" s="80">
        <f t="shared" si="2745"/>
        <v>0</v>
      </c>
      <c r="Z1819" s="80">
        <f t="shared" si="2745"/>
        <v>0</v>
      </c>
      <c r="AA1819" s="80">
        <f t="shared" si="2745"/>
        <v>0</v>
      </c>
      <c r="AB1819" s="80">
        <f t="shared" si="2745"/>
        <v>0</v>
      </c>
      <c r="AC1819" s="80">
        <f t="shared" si="2745"/>
        <v>0</v>
      </c>
      <c r="AD1819" s="80">
        <f t="shared" si="2745"/>
        <v>0</v>
      </c>
      <c r="AE1819" s="80">
        <f t="shared" si="2745"/>
        <v>0</v>
      </c>
      <c r="AF1819" s="80">
        <f t="shared" si="2745"/>
        <v>0</v>
      </c>
      <c r="AG1819" s="80">
        <f t="shared" si="2745"/>
        <v>0</v>
      </c>
      <c r="AH1819" s="80">
        <f t="shared" si="2745"/>
        <v>0</v>
      </c>
      <c r="AI1819" s="80">
        <f t="shared" si="2745"/>
        <v>0</v>
      </c>
      <c r="AJ1819" s="80">
        <f t="shared" si="2745"/>
        <v>0</v>
      </c>
      <c r="AK1819" s="80">
        <f t="shared" si="2745"/>
        <v>0</v>
      </c>
      <c r="AL1819" s="80">
        <f t="shared" si="2745"/>
        <v>0</v>
      </c>
      <c r="AM1819" s="80">
        <f t="shared" si="2745"/>
        <v>0</v>
      </c>
      <c r="AN1819" s="80">
        <f t="shared" si="2745"/>
        <v>0</v>
      </c>
      <c r="AO1819" s="80">
        <f t="shared" si="2745"/>
        <v>0</v>
      </c>
      <c r="AP1819" s="80">
        <f t="shared" si="2745"/>
        <v>0</v>
      </c>
      <c r="AQ1819" s="80">
        <f t="shared" si="2745"/>
        <v>0</v>
      </c>
      <c r="AR1819" s="80">
        <f t="shared" si="2745"/>
        <v>0</v>
      </c>
      <c r="AS1819" s="80">
        <f t="shared" si="2745"/>
        <v>0</v>
      </c>
      <c r="AT1819" s="80">
        <f t="shared" si="2745"/>
        <v>0</v>
      </c>
      <c r="AU1819" s="80">
        <f t="shared" si="2745"/>
        <v>0</v>
      </c>
      <c r="AV1819" s="80">
        <f t="shared" si="2745"/>
        <v>0</v>
      </c>
      <c r="AW1819" s="80">
        <f t="shared" si="2745"/>
        <v>0</v>
      </c>
      <c r="AX1819" s="80">
        <f t="shared" si="2745"/>
        <v>0</v>
      </c>
      <c r="AY1819" s="80">
        <f t="shared" si="2745"/>
        <v>0</v>
      </c>
      <c r="AZ1819" s="80">
        <f t="shared" si="2745"/>
        <v>0</v>
      </c>
      <c r="BA1819" s="80">
        <f t="shared" si="2745"/>
        <v>0</v>
      </c>
      <c r="BB1819" s="80">
        <f t="shared" si="2745"/>
        <v>0</v>
      </c>
      <c r="BC1819" s="80">
        <f t="shared" si="2745"/>
        <v>0</v>
      </c>
      <c r="BD1819" s="80">
        <f t="shared" si="2745"/>
        <v>0</v>
      </c>
      <c r="BE1819" s="80">
        <f t="shared" si="2745"/>
        <v>0</v>
      </c>
      <c r="BF1819" s="80">
        <f t="shared" si="2745"/>
        <v>0</v>
      </c>
      <c r="BG1819" s="80">
        <f t="shared" si="2745"/>
        <v>0</v>
      </c>
      <c r="BH1819" s="80">
        <f t="shared" si="2745"/>
        <v>0</v>
      </c>
      <c r="BI1819" s="80">
        <f t="shared" si="2745"/>
        <v>0</v>
      </c>
      <c r="BJ1819" s="80">
        <f t="shared" si="2745"/>
        <v>0</v>
      </c>
      <c r="BK1819" s="80">
        <f t="shared" si="2745"/>
        <v>0</v>
      </c>
      <c r="BL1819" s="80">
        <f t="shared" si="2745"/>
        <v>0</v>
      </c>
      <c r="BM1819" s="80">
        <f t="shared" si="2745"/>
        <v>0</v>
      </c>
      <c r="BN1819" s="80">
        <f t="shared" si="2745"/>
        <v>0</v>
      </c>
      <c r="BO1819" s="80">
        <f t="shared" si="2745"/>
        <v>0</v>
      </c>
      <c r="BP1819" s="80">
        <f t="shared" si="2745"/>
        <v>0</v>
      </c>
      <c r="BQ1819" s="80">
        <f t="shared" si="2745"/>
        <v>0</v>
      </c>
      <c r="BR1819" s="80">
        <f t="shared" si="2745"/>
        <v>0</v>
      </c>
      <c r="BS1819" s="80">
        <f t="shared" si="2745"/>
        <v>0</v>
      </c>
      <c r="BT1819" s="80">
        <f t="shared" si="2745"/>
        <v>0</v>
      </c>
      <c r="BU1819" s="80">
        <f t="shared" si="2745"/>
        <v>0</v>
      </c>
      <c r="BV1819" s="80">
        <f t="shared" si="2745"/>
        <v>0</v>
      </c>
      <c r="BW1819" s="80">
        <f t="shared" si="2745"/>
        <v>0</v>
      </c>
      <c r="BX1819" s="80">
        <f t="shared" si="2745"/>
        <v>0</v>
      </c>
      <c r="BY1819" s="80">
        <f t="shared" si="2745"/>
        <v>0</v>
      </c>
      <c r="BZ1819" s="80">
        <f t="shared" si="2745"/>
        <v>0</v>
      </c>
      <c r="CA1819" s="80">
        <f t="shared" si="2745"/>
        <v>0</v>
      </c>
      <c r="CB1819" s="80">
        <f t="shared" si="2745"/>
        <v>0</v>
      </c>
      <c r="CC1819" s="80">
        <f t="shared" si="2745"/>
        <v>0</v>
      </c>
      <c r="CD1819" s="80">
        <f t="shared" si="2745"/>
        <v>0</v>
      </c>
      <c r="CE1819" s="80">
        <f t="shared" si="2745"/>
        <v>0</v>
      </c>
      <c r="CF1819" s="80">
        <f t="shared" ref="CF1819:CL1819" si="2746">CF1817-CE1817</f>
        <v>0</v>
      </c>
      <c r="CG1819" s="80">
        <f t="shared" si="2746"/>
        <v>0</v>
      </c>
      <c r="CH1819" s="80">
        <f t="shared" si="2746"/>
        <v>0</v>
      </c>
      <c r="CI1819" s="80">
        <f t="shared" si="2746"/>
        <v>0</v>
      </c>
      <c r="CJ1819" s="80">
        <f t="shared" si="2746"/>
        <v>0</v>
      </c>
      <c r="CK1819" s="80">
        <f t="shared" si="2746"/>
        <v>0</v>
      </c>
      <c r="CL1819" s="80">
        <f t="shared" si="2746"/>
        <v>0</v>
      </c>
      <c r="CN1819" s="74"/>
      <c r="CO1819" s="80">
        <f t="shared" ref="CO1819" si="2747">CN1817-CO1817</f>
        <v>0</v>
      </c>
      <c r="CP1819" s="80">
        <f t="shared" ref="CP1819" si="2748">CO1817-CP1817</f>
        <v>0</v>
      </c>
      <c r="CQ1819" s="80">
        <f t="shared" ref="CQ1819" si="2749">CP1817-CQ1817</f>
        <v>0</v>
      </c>
      <c r="CR1819" s="80">
        <f t="shared" ref="CR1819" si="2750">CQ1817-CR1817</f>
        <v>0</v>
      </c>
      <c r="CS1819" s="80">
        <f t="shared" ref="CS1819" si="2751">CR1817-CS1817</f>
        <v>0</v>
      </c>
      <c r="CT1819" s="80">
        <f t="shared" ref="CT1819" si="2752">CS1817-CT1817</f>
        <v>0</v>
      </c>
      <c r="CU1819" s="80">
        <f t="shared" ref="CU1819" si="2753">CT1817-CU1817</f>
        <v>0</v>
      </c>
      <c r="CV1819" s="80">
        <f t="shared" ref="CV1819" si="2754">CU1817-CV1817</f>
        <v>0</v>
      </c>
      <c r="CW1819" s="80">
        <f t="shared" ref="CW1819" si="2755">CV1817-CW1817</f>
        <v>0</v>
      </c>
      <c r="CX1819" s="80">
        <f t="shared" ref="CX1819" si="2756">CW1817-CX1817</f>
        <v>0</v>
      </c>
      <c r="CY1819" s="80">
        <f t="shared" ref="CY1819" si="2757">CX1817-CY1817</f>
        <v>0</v>
      </c>
      <c r="CZ1819" s="80">
        <f t="shared" ref="CZ1819" si="2758">CY1817-CZ1817</f>
        <v>0</v>
      </c>
      <c r="DA1819" s="80">
        <f t="shared" ref="DA1819" si="2759">CZ1817-DA1817</f>
        <v>0</v>
      </c>
      <c r="DB1819" s="80">
        <f t="shared" ref="DB1819" si="2760">DA1817-DB1817</f>
        <v>0</v>
      </c>
      <c r="DC1819" s="80">
        <f t="shared" ref="DC1819" si="2761">DB1817-DC1817</f>
        <v>0</v>
      </c>
      <c r="DD1819" s="80">
        <f t="shared" ref="DD1819" si="2762">DC1817-DD1817</f>
        <v>0</v>
      </c>
      <c r="DE1819" s="80">
        <f t="shared" ref="DE1819" si="2763">DD1817-DE1817</f>
        <v>0</v>
      </c>
      <c r="DF1819" s="80">
        <f t="shared" ref="DF1819" si="2764">DE1817-DF1817</f>
        <v>0</v>
      </c>
      <c r="DG1819" s="80">
        <f t="shared" ref="DG1819" si="2765">DF1817-DG1817</f>
        <v>0</v>
      </c>
      <c r="DH1819" s="80">
        <f t="shared" ref="DH1819" si="2766">DG1817-DH1817</f>
        <v>0</v>
      </c>
      <c r="DI1819" s="80">
        <f t="shared" ref="DI1819" si="2767">DH1817-DI1817</f>
        <v>0</v>
      </c>
      <c r="DJ1819" s="80">
        <f t="shared" ref="DJ1819" si="2768">DI1817-DJ1817</f>
        <v>0</v>
      </c>
      <c r="DK1819" s="80">
        <f t="shared" ref="DK1819:DL1819" si="2769">DJ1817-DK1817</f>
        <v>0</v>
      </c>
      <c r="DL1819" s="80">
        <f t="shared" si="2769"/>
        <v>0</v>
      </c>
    </row>
    <row r="1820" spans="1:116" x14ac:dyDescent="0.4">
      <c r="D1820" t="s">
        <v>528</v>
      </c>
      <c r="E1820" s="8" t="str">
        <f>ROW()&amp;" "&amp;D1820</f>
        <v>1820 FCCL-F</v>
      </c>
      <c r="G1820" s="125"/>
      <c r="I1820" s="74"/>
      <c r="J1820" s="74"/>
      <c r="K1820" s="53"/>
      <c r="L1820" s="53"/>
      <c r="M1820" s="53"/>
      <c r="N1820" s="53"/>
      <c r="O1820" s="53"/>
      <c r="P1820" s="53"/>
      <c r="R1820" s="24"/>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74"/>
      <c r="CO1820" s="80"/>
      <c r="CP1820" s="80"/>
      <c r="CQ1820" s="80"/>
      <c r="CR1820" s="80"/>
      <c r="CS1820" s="80"/>
      <c r="CT1820" s="80"/>
      <c r="CU1820" s="80"/>
      <c r="CV1820" s="80"/>
      <c r="CW1820" s="80"/>
      <c r="CX1820" s="80"/>
      <c r="CY1820" s="80"/>
      <c r="CZ1820" s="80"/>
      <c r="DA1820" s="80"/>
      <c r="DB1820" s="80"/>
      <c r="DC1820" s="80"/>
      <c r="DD1820" s="80"/>
      <c r="DE1820" s="80"/>
      <c r="DF1820" s="80"/>
      <c r="DG1820" s="80"/>
      <c r="DH1820" s="80"/>
      <c r="DI1820" s="80"/>
      <c r="DJ1820" s="80"/>
      <c r="DK1820" s="80"/>
      <c r="DL1820" s="80"/>
    </row>
    <row r="1821" spans="1:116" x14ac:dyDescent="0.4">
      <c r="B1821" t="s">
        <v>332</v>
      </c>
      <c r="D1821" t="s">
        <v>528</v>
      </c>
      <c r="E1821" s="8" t="str">
        <f t="shared" ref="E1821" si="2770">ROW()&amp;" "&amp;D1821</f>
        <v>1821 FCCL-F</v>
      </c>
      <c r="G1821" s="136" t="str">
        <f>G1808</f>
        <v>(Primary label)</v>
      </c>
      <c r="H1821" s="27"/>
      <c r="I1821" s="78"/>
      <c r="J1821" s="78"/>
      <c r="K1821" s="33"/>
      <c r="L1821" s="33"/>
      <c r="M1821" s="33"/>
      <c r="N1821" s="33"/>
      <c r="O1821" s="33"/>
      <c r="P1821" s="33"/>
      <c r="R1821" s="33"/>
      <c r="S1821" s="77"/>
      <c r="T1821" s="77"/>
      <c r="U1821" s="77"/>
      <c r="V1821" s="77"/>
      <c r="W1821" s="77"/>
      <c r="X1821" s="77"/>
      <c r="Y1821" s="77"/>
      <c r="Z1821" s="77"/>
      <c r="AA1821" s="77"/>
      <c r="AB1821" s="77"/>
      <c r="AC1821" s="77"/>
      <c r="AD1821" s="77"/>
      <c r="AE1821" s="77"/>
      <c r="AF1821" s="77"/>
      <c r="AG1821" s="77"/>
      <c r="AH1821" s="77"/>
      <c r="AI1821" s="77"/>
      <c r="AJ1821" s="77"/>
      <c r="AK1821" s="77"/>
      <c r="AL1821" s="77"/>
      <c r="AM1821" s="77"/>
      <c r="AN1821" s="77"/>
      <c r="AO1821" s="77"/>
      <c r="AP1821" s="77"/>
      <c r="AQ1821" s="77"/>
      <c r="AR1821" s="77"/>
      <c r="AS1821" s="77"/>
      <c r="AT1821" s="77"/>
      <c r="AU1821" s="77"/>
      <c r="AV1821" s="77"/>
      <c r="AW1821" s="77"/>
      <c r="AX1821" s="77"/>
      <c r="AY1821" s="77"/>
      <c r="AZ1821" s="77"/>
      <c r="BA1821" s="77"/>
      <c r="BB1821" s="77"/>
      <c r="BC1821" s="77"/>
      <c r="BD1821" s="77"/>
      <c r="BE1821" s="77"/>
      <c r="BF1821" s="77"/>
      <c r="BG1821" s="77"/>
      <c r="BH1821" s="77"/>
      <c r="BI1821" s="77"/>
      <c r="BJ1821" s="77"/>
      <c r="BK1821" s="77"/>
      <c r="BL1821" s="77"/>
      <c r="BM1821" s="77"/>
      <c r="BN1821" s="77"/>
      <c r="BO1821" s="77"/>
      <c r="BP1821" s="77"/>
      <c r="BQ1821" s="77"/>
      <c r="BR1821" s="77"/>
      <c r="BS1821" s="77"/>
      <c r="BT1821" s="77"/>
      <c r="BU1821" s="77"/>
      <c r="BV1821" s="77"/>
      <c r="BW1821" s="77"/>
      <c r="BX1821" s="77"/>
      <c r="BY1821" s="77"/>
      <c r="BZ1821" s="77"/>
      <c r="CA1821" s="77"/>
      <c r="CB1821" s="77"/>
      <c r="CC1821" s="77"/>
      <c r="CD1821" s="77"/>
      <c r="CE1821" s="77"/>
      <c r="CF1821" s="77"/>
      <c r="CG1821" s="77"/>
      <c r="CH1821" s="77"/>
      <c r="CI1821" s="77"/>
      <c r="CJ1821" s="77"/>
      <c r="CK1821" s="77"/>
      <c r="CL1821" s="77"/>
      <c r="CN1821" s="78"/>
      <c r="CO1821" s="77"/>
      <c r="CP1821" s="77"/>
      <c r="CQ1821" s="77"/>
      <c r="CR1821" s="77"/>
      <c r="CS1821" s="77"/>
      <c r="CT1821" s="77"/>
      <c r="CU1821" s="77"/>
      <c r="CV1821" s="77"/>
      <c r="CW1821" s="77"/>
      <c r="CX1821" s="77"/>
      <c r="CY1821" s="77"/>
      <c r="CZ1821" s="77"/>
      <c r="DA1821" s="77"/>
      <c r="DB1821" s="77"/>
      <c r="DC1821" s="77"/>
      <c r="DD1821" s="77"/>
      <c r="DE1821" s="77"/>
      <c r="DF1821" s="77"/>
      <c r="DG1821" s="77"/>
      <c r="DH1821" s="77"/>
      <c r="DI1821" s="77"/>
      <c r="DJ1821" s="77"/>
      <c r="DK1821" s="77"/>
      <c r="DL1821" s="77"/>
    </row>
    <row r="1822" spans="1:116" x14ac:dyDescent="0.4">
      <c r="B1822" t="s">
        <v>332</v>
      </c>
      <c r="D1822" t="s">
        <v>528</v>
      </c>
      <c r="E1822" s="8" t="str">
        <f>ROW()&amp;" "&amp;D1822</f>
        <v>1822 FCCL-F</v>
      </c>
      <c r="G1822" s="136" t="str">
        <f>G1809</f>
        <v>primary unit</v>
      </c>
      <c r="H1822" s="27"/>
      <c r="I1822" s="78"/>
      <c r="J1822" s="78"/>
      <c r="K1822" s="33"/>
      <c r="L1822" s="33"/>
      <c r="M1822" s="33"/>
      <c r="N1822" s="33"/>
      <c r="O1822" s="33"/>
      <c r="P1822" s="33"/>
      <c r="R1822" s="33"/>
      <c r="S1822" s="77"/>
      <c r="T1822" s="77"/>
      <c r="U1822" s="77"/>
      <c r="V1822" s="77"/>
      <c r="W1822" s="77"/>
      <c r="X1822" s="77"/>
      <c r="Y1822" s="77"/>
      <c r="Z1822" s="77"/>
      <c r="AA1822" s="77"/>
      <c r="AB1822" s="77"/>
      <c r="AC1822" s="77"/>
      <c r="AD1822" s="77"/>
      <c r="AE1822" s="77"/>
      <c r="AF1822" s="77"/>
      <c r="AG1822" s="77"/>
      <c r="AH1822" s="77"/>
      <c r="AI1822" s="77"/>
      <c r="AJ1822" s="77"/>
      <c r="AK1822" s="77"/>
      <c r="AL1822" s="77"/>
      <c r="AM1822" s="77"/>
      <c r="AN1822" s="77"/>
      <c r="AO1822" s="77"/>
      <c r="AP1822" s="77"/>
      <c r="AQ1822" s="77"/>
      <c r="AR1822" s="77"/>
      <c r="AS1822" s="77"/>
      <c r="AT1822" s="77"/>
      <c r="AU1822" s="77"/>
      <c r="AV1822" s="77"/>
      <c r="AW1822" s="77"/>
      <c r="AX1822" s="77"/>
      <c r="AY1822" s="77"/>
      <c r="AZ1822" s="77"/>
      <c r="BA1822" s="77"/>
      <c r="BB1822" s="77"/>
      <c r="BC1822" s="77"/>
      <c r="BD1822" s="77"/>
      <c r="BE1822" s="77"/>
      <c r="BF1822" s="77"/>
      <c r="BG1822" s="77"/>
      <c r="BH1822" s="77"/>
      <c r="BI1822" s="77"/>
      <c r="BJ1822" s="77"/>
      <c r="BK1822" s="77"/>
      <c r="BL1822" s="77"/>
      <c r="BM1822" s="77"/>
      <c r="BN1822" s="77"/>
      <c r="BO1822" s="77"/>
      <c r="BP1822" s="77"/>
      <c r="BQ1822" s="77"/>
      <c r="BR1822" s="77"/>
      <c r="BS1822" s="77"/>
      <c r="BT1822" s="77"/>
      <c r="BU1822" s="77"/>
      <c r="BV1822" s="77"/>
      <c r="BW1822" s="77"/>
      <c r="BX1822" s="77"/>
      <c r="BY1822" s="77"/>
      <c r="BZ1822" s="77"/>
      <c r="CA1822" s="77"/>
      <c r="CB1822" s="77"/>
      <c r="CC1822" s="77"/>
      <c r="CD1822" s="77"/>
      <c r="CE1822" s="77"/>
      <c r="CF1822" s="77"/>
      <c r="CG1822" s="77"/>
      <c r="CH1822" s="77"/>
      <c r="CI1822" s="77"/>
      <c r="CJ1822" s="77"/>
      <c r="CK1822" s="77"/>
      <c r="CL1822" s="77"/>
      <c r="CN1822" s="78"/>
      <c r="CO1822" s="77"/>
      <c r="CP1822" s="77"/>
      <c r="CQ1822" s="77"/>
      <c r="CR1822" s="77"/>
      <c r="CS1822" s="77"/>
      <c r="CT1822" s="77"/>
      <c r="CU1822" s="77"/>
      <c r="CV1822" s="77"/>
      <c r="CW1822" s="77"/>
      <c r="CX1822" s="77"/>
      <c r="CY1822" s="77"/>
      <c r="CZ1822" s="77"/>
      <c r="DA1822" s="77"/>
      <c r="DB1822" s="77"/>
      <c r="DC1822" s="77"/>
      <c r="DD1822" s="77"/>
      <c r="DE1822" s="77"/>
      <c r="DF1822" s="77"/>
      <c r="DG1822" s="77"/>
      <c r="DH1822" s="77"/>
      <c r="DI1822" s="77"/>
      <c r="DJ1822" s="77"/>
      <c r="DK1822" s="77"/>
      <c r="DL1822" s="77"/>
    </row>
    <row r="1823" spans="1:116" x14ac:dyDescent="0.4">
      <c r="B1823" t="s">
        <v>332</v>
      </c>
      <c r="D1823" t="s">
        <v>528</v>
      </c>
      <c r="E1823" s="8" t="str">
        <f t="shared" ref="E1823:E1828" si="2771">ROW()&amp;" "&amp;D1823</f>
        <v>1823 FCCL-F</v>
      </c>
      <c r="G1823" s="136" t="str">
        <f>G1810</f>
        <v>Primary revenue driver</v>
      </c>
      <c r="K1823" s="53"/>
      <c r="L1823" s="53"/>
      <c r="M1823" s="53"/>
      <c r="N1823" s="53"/>
      <c r="O1823" s="53"/>
      <c r="P1823" s="53"/>
      <c r="R1823" s="24"/>
      <c r="S1823" s="179" t="str">
        <f t="shared" ref="S1823:AX1823" si="2772">S1810</f>
        <v>S$16</v>
      </c>
      <c r="T1823" s="179" t="str">
        <f t="shared" si="2772"/>
        <v>T$16</v>
      </c>
      <c r="U1823" s="179" t="str">
        <f t="shared" si="2772"/>
        <v>U$16</v>
      </c>
      <c r="V1823" s="179" t="str">
        <f t="shared" si="2772"/>
        <v>V$16</v>
      </c>
      <c r="W1823" s="179" t="str">
        <f t="shared" si="2772"/>
        <v>W$16</v>
      </c>
      <c r="X1823" s="179" t="str">
        <f t="shared" si="2772"/>
        <v>X$16</v>
      </c>
      <c r="Y1823" s="179" t="str">
        <f t="shared" si="2772"/>
        <v>Y$16</v>
      </c>
      <c r="Z1823" s="179" t="str">
        <f t="shared" si="2772"/>
        <v>Z$16</v>
      </c>
      <c r="AA1823" s="179" t="str">
        <f t="shared" si="2772"/>
        <v>AA$16</v>
      </c>
      <c r="AB1823" s="179" t="str">
        <f t="shared" si="2772"/>
        <v>AB$16</v>
      </c>
      <c r="AC1823" s="179" t="str">
        <f t="shared" si="2772"/>
        <v>AC$16</v>
      </c>
      <c r="AD1823" s="179" t="str">
        <f t="shared" si="2772"/>
        <v>AD$16</v>
      </c>
      <c r="AE1823" s="179" t="str">
        <f t="shared" si="2772"/>
        <v>AE$16</v>
      </c>
      <c r="AF1823" s="179" t="str">
        <f t="shared" si="2772"/>
        <v>AF$16</v>
      </c>
      <c r="AG1823" s="179" t="str">
        <f t="shared" si="2772"/>
        <v>AG$16</v>
      </c>
      <c r="AH1823" s="179" t="str">
        <f t="shared" si="2772"/>
        <v>AH$16</v>
      </c>
      <c r="AI1823" s="179" t="str">
        <f t="shared" si="2772"/>
        <v>AI$16</v>
      </c>
      <c r="AJ1823" s="179" t="str">
        <f t="shared" si="2772"/>
        <v>AJ$16</v>
      </c>
      <c r="AK1823" s="179" t="str">
        <f t="shared" si="2772"/>
        <v>AK$16</v>
      </c>
      <c r="AL1823" s="179" t="str">
        <f t="shared" si="2772"/>
        <v>AL$16</v>
      </c>
      <c r="AM1823" s="179" t="str">
        <f t="shared" si="2772"/>
        <v>AM$16</v>
      </c>
      <c r="AN1823" s="179" t="str">
        <f t="shared" si="2772"/>
        <v>AN$16</v>
      </c>
      <c r="AO1823" s="179" t="str">
        <f t="shared" si="2772"/>
        <v>AO$16</v>
      </c>
      <c r="AP1823" s="179" t="str">
        <f t="shared" si="2772"/>
        <v>AP$16</v>
      </c>
      <c r="AQ1823" s="179" t="str">
        <f t="shared" si="2772"/>
        <v>AQ$16</v>
      </c>
      <c r="AR1823" s="179" t="str">
        <f t="shared" si="2772"/>
        <v>AR$16</v>
      </c>
      <c r="AS1823" s="179" t="str">
        <f t="shared" si="2772"/>
        <v>AS$16</v>
      </c>
      <c r="AT1823" s="179" t="str">
        <f t="shared" si="2772"/>
        <v>AT$16</v>
      </c>
      <c r="AU1823" s="179" t="str">
        <f t="shared" si="2772"/>
        <v>AU$16</v>
      </c>
      <c r="AV1823" s="179" t="str">
        <f t="shared" si="2772"/>
        <v>AV$16</v>
      </c>
      <c r="AW1823" s="179" t="str">
        <f t="shared" si="2772"/>
        <v>AW$16</v>
      </c>
      <c r="AX1823" s="179" t="str">
        <f t="shared" si="2772"/>
        <v>AX$16</v>
      </c>
      <c r="AY1823" s="179" t="str">
        <f t="shared" ref="AY1823:CD1823" si="2773">AY1810</f>
        <v>AY$16</v>
      </c>
      <c r="AZ1823" s="179" t="str">
        <f t="shared" si="2773"/>
        <v>AZ$16</v>
      </c>
      <c r="BA1823" s="179" t="str">
        <f t="shared" si="2773"/>
        <v>BA$16</v>
      </c>
      <c r="BB1823" s="179" t="str">
        <f t="shared" si="2773"/>
        <v>BB$16</v>
      </c>
      <c r="BC1823" s="179" t="str">
        <f t="shared" si="2773"/>
        <v>BC$16</v>
      </c>
      <c r="BD1823" s="179" t="str">
        <f t="shared" si="2773"/>
        <v>BD$16</v>
      </c>
      <c r="BE1823" s="179" t="str">
        <f t="shared" si="2773"/>
        <v>BE$16</v>
      </c>
      <c r="BF1823" s="179" t="str">
        <f t="shared" si="2773"/>
        <v>BF$16</v>
      </c>
      <c r="BG1823" s="179" t="str">
        <f t="shared" si="2773"/>
        <v>BG$16</v>
      </c>
      <c r="BH1823" s="179" t="str">
        <f t="shared" si="2773"/>
        <v>BH$16</v>
      </c>
      <c r="BI1823" s="179" t="str">
        <f t="shared" si="2773"/>
        <v>BI$16</v>
      </c>
      <c r="BJ1823" s="179" t="str">
        <f t="shared" si="2773"/>
        <v>BJ$16</v>
      </c>
      <c r="BK1823" s="179" t="str">
        <f t="shared" si="2773"/>
        <v>BK$16</v>
      </c>
      <c r="BL1823" s="179" t="str">
        <f t="shared" si="2773"/>
        <v>BL$16</v>
      </c>
      <c r="BM1823" s="179" t="str">
        <f t="shared" si="2773"/>
        <v>BM$16</v>
      </c>
      <c r="BN1823" s="179" t="str">
        <f t="shared" si="2773"/>
        <v>BN$16</v>
      </c>
      <c r="BO1823" s="179" t="str">
        <f t="shared" si="2773"/>
        <v>BO$16</v>
      </c>
      <c r="BP1823" s="179" t="str">
        <f t="shared" si="2773"/>
        <v>BP$16</v>
      </c>
      <c r="BQ1823" s="179" t="str">
        <f t="shared" si="2773"/>
        <v>BQ$16</v>
      </c>
      <c r="BR1823" s="179" t="str">
        <f t="shared" si="2773"/>
        <v>BR$16</v>
      </c>
      <c r="BS1823" s="179" t="str">
        <f t="shared" si="2773"/>
        <v>BS$16</v>
      </c>
      <c r="BT1823" s="179" t="str">
        <f t="shared" si="2773"/>
        <v>BT$16</v>
      </c>
      <c r="BU1823" s="179" t="str">
        <f t="shared" si="2773"/>
        <v>BU$16</v>
      </c>
      <c r="BV1823" s="179" t="str">
        <f t="shared" si="2773"/>
        <v>BV$16</v>
      </c>
      <c r="BW1823" s="179" t="str">
        <f t="shared" si="2773"/>
        <v>BW$16</v>
      </c>
      <c r="BX1823" s="179" t="str">
        <f t="shared" si="2773"/>
        <v>BX$16</v>
      </c>
      <c r="BY1823" s="179" t="str">
        <f t="shared" si="2773"/>
        <v>BY$16</v>
      </c>
      <c r="BZ1823" s="179" t="str">
        <f t="shared" si="2773"/>
        <v>BZ$16</v>
      </c>
      <c r="CA1823" s="179" t="str">
        <f t="shared" si="2773"/>
        <v>CA$16</v>
      </c>
      <c r="CB1823" s="179" t="str">
        <f t="shared" si="2773"/>
        <v>CB$16</v>
      </c>
      <c r="CC1823" s="179" t="str">
        <f t="shared" si="2773"/>
        <v>CC$16</v>
      </c>
      <c r="CD1823" s="179" t="str">
        <f t="shared" si="2773"/>
        <v>CD$16</v>
      </c>
      <c r="CE1823" s="179" t="str">
        <f t="shared" ref="CE1823:CL1823" si="2774">CE1810</f>
        <v>CE$16</v>
      </c>
      <c r="CF1823" s="179" t="str">
        <f t="shared" si="2774"/>
        <v>CF$16</v>
      </c>
      <c r="CG1823" s="179" t="str">
        <f t="shared" si="2774"/>
        <v>CG$16</v>
      </c>
      <c r="CH1823" s="179" t="str">
        <f t="shared" si="2774"/>
        <v>CH$16</v>
      </c>
      <c r="CI1823" s="179" t="str">
        <f t="shared" si="2774"/>
        <v>CI$16</v>
      </c>
      <c r="CJ1823" s="179" t="str">
        <f t="shared" si="2774"/>
        <v>CJ$16</v>
      </c>
      <c r="CK1823" s="179" t="str">
        <f t="shared" si="2774"/>
        <v>CK$16</v>
      </c>
      <c r="CL1823" s="179" t="str">
        <f t="shared" si="2774"/>
        <v>CL$16</v>
      </c>
      <c r="CO1823" s="179" t="str">
        <f t="shared" ref="CO1823:DL1823" si="2775">CO1810</f>
        <v>CO$16</v>
      </c>
      <c r="CP1823" s="179" t="str">
        <f t="shared" si="2775"/>
        <v>CP$16</v>
      </c>
      <c r="CQ1823" s="179" t="str">
        <f t="shared" si="2775"/>
        <v>CQ$16</v>
      </c>
      <c r="CR1823" s="179" t="str">
        <f t="shared" si="2775"/>
        <v>CR$16</v>
      </c>
      <c r="CS1823" s="179" t="str">
        <f t="shared" si="2775"/>
        <v>CS$16</v>
      </c>
      <c r="CT1823" s="179" t="str">
        <f t="shared" si="2775"/>
        <v>CT$16</v>
      </c>
      <c r="CU1823" s="179" t="str">
        <f t="shared" si="2775"/>
        <v>CU$16</v>
      </c>
      <c r="CV1823" s="179" t="str">
        <f t="shared" si="2775"/>
        <v>CV$16</v>
      </c>
      <c r="CW1823" s="179" t="str">
        <f t="shared" si="2775"/>
        <v>CW$16</v>
      </c>
      <c r="CX1823" s="179" t="str">
        <f t="shared" si="2775"/>
        <v>CX$16</v>
      </c>
      <c r="CY1823" s="179" t="str">
        <f t="shared" si="2775"/>
        <v>CY$16</v>
      </c>
      <c r="CZ1823" s="179" t="str">
        <f t="shared" si="2775"/>
        <v>CZ$16</v>
      </c>
      <c r="DA1823" s="179" t="str">
        <f t="shared" si="2775"/>
        <v>DA$16</v>
      </c>
      <c r="DB1823" s="179" t="str">
        <f t="shared" si="2775"/>
        <v>DB$16</v>
      </c>
      <c r="DC1823" s="179" t="str">
        <f t="shared" si="2775"/>
        <v>DC$16</v>
      </c>
      <c r="DD1823" s="179" t="str">
        <f t="shared" si="2775"/>
        <v>DD$16</v>
      </c>
      <c r="DE1823" s="179" t="str">
        <f t="shared" si="2775"/>
        <v>DE$16</v>
      </c>
      <c r="DF1823" s="179" t="str">
        <f t="shared" si="2775"/>
        <v>DF$16</v>
      </c>
      <c r="DG1823" s="179" t="str">
        <f t="shared" si="2775"/>
        <v>DG$16</v>
      </c>
      <c r="DH1823" s="179" t="str">
        <f t="shared" si="2775"/>
        <v>DH$16</v>
      </c>
      <c r="DI1823" s="179" t="str">
        <f t="shared" si="2775"/>
        <v>DI$16</v>
      </c>
      <c r="DJ1823" s="179" t="str">
        <f t="shared" si="2775"/>
        <v>DJ$16</v>
      </c>
      <c r="DK1823" s="179" t="str">
        <f t="shared" si="2775"/>
        <v>DK$16</v>
      </c>
      <c r="DL1823" s="179" t="str">
        <f t="shared" si="2775"/>
        <v>DL$16</v>
      </c>
    </row>
    <row r="1824" spans="1:116" x14ac:dyDescent="0.4">
      <c r="B1824" t="s">
        <v>332</v>
      </c>
      <c r="D1824" t="s">
        <v>528</v>
      </c>
      <c r="E1824" s="8" t="str">
        <f t="shared" si="2771"/>
        <v>1824 FCCL-F</v>
      </c>
      <c r="G1824" s="136" t="str">
        <f>G1811</f>
        <v>Primary volume driver</v>
      </c>
      <c r="H1824" s="12"/>
      <c r="I1824" s="60"/>
      <c r="J1824" s="60"/>
      <c r="K1824" s="15"/>
      <c r="L1824" s="15"/>
      <c r="M1824" s="15"/>
      <c r="N1824" s="15"/>
      <c r="O1824" s="15"/>
      <c r="P1824" s="15"/>
      <c r="R1824" s="15"/>
      <c r="S1824" s="179" t="str">
        <f t="shared" ref="S1824:AX1824" si="2776">S1811</f>
        <v>S$17</v>
      </c>
      <c r="T1824" s="179" t="str">
        <f t="shared" si="2776"/>
        <v>T$17</v>
      </c>
      <c r="U1824" s="179" t="str">
        <f t="shared" si="2776"/>
        <v>U$17</v>
      </c>
      <c r="V1824" s="179" t="str">
        <f t="shared" si="2776"/>
        <v>V$17</v>
      </c>
      <c r="W1824" s="179" t="str">
        <f t="shared" si="2776"/>
        <v>W$17</v>
      </c>
      <c r="X1824" s="179" t="str">
        <f t="shared" si="2776"/>
        <v>X$17</v>
      </c>
      <c r="Y1824" s="179" t="str">
        <f t="shared" si="2776"/>
        <v>Y$17</v>
      </c>
      <c r="Z1824" s="179" t="str">
        <f t="shared" si="2776"/>
        <v>Z$17</v>
      </c>
      <c r="AA1824" s="179" t="str">
        <f t="shared" si="2776"/>
        <v>AA$17</v>
      </c>
      <c r="AB1824" s="179" t="str">
        <f t="shared" si="2776"/>
        <v>AB$17</v>
      </c>
      <c r="AC1824" s="179" t="str">
        <f t="shared" si="2776"/>
        <v>AC$17</v>
      </c>
      <c r="AD1824" s="179" t="str">
        <f t="shared" si="2776"/>
        <v>AD$17</v>
      </c>
      <c r="AE1824" s="179" t="str">
        <f t="shared" si="2776"/>
        <v>AE$17</v>
      </c>
      <c r="AF1824" s="179" t="str">
        <f t="shared" si="2776"/>
        <v>AF$17</v>
      </c>
      <c r="AG1824" s="179" t="str">
        <f t="shared" si="2776"/>
        <v>AG$17</v>
      </c>
      <c r="AH1824" s="179" t="str">
        <f t="shared" si="2776"/>
        <v>AH$17</v>
      </c>
      <c r="AI1824" s="179" t="str">
        <f t="shared" si="2776"/>
        <v>AI$17</v>
      </c>
      <c r="AJ1824" s="179" t="str">
        <f t="shared" si="2776"/>
        <v>AJ$17</v>
      </c>
      <c r="AK1824" s="179" t="str">
        <f t="shared" si="2776"/>
        <v>AK$17</v>
      </c>
      <c r="AL1824" s="179" t="str">
        <f t="shared" si="2776"/>
        <v>AL$17</v>
      </c>
      <c r="AM1824" s="179" t="str">
        <f t="shared" si="2776"/>
        <v>AM$17</v>
      </c>
      <c r="AN1824" s="179" t="str">
        <f t="shared" si="2776"/>
        <v>AN$17</v>
      </c>
      <c r="AO1824" s="179" t="str">
        <f t="shared" si="2776"/>
        <v>AO$17</v>
      </c>
      <c r="AP1824" s="179" t="str">
        <f t="shared" si="2776"/>
        <v>AP$17</v>
      </c>
      <c r="AQ1824" s="179" t="str">
        <f t="shared" si="2776"/>
        <v>AQ$17</v>
      </c>
      <c r="AR1824" s="179" t="str">
        <f t="shared" si="2776"/>
        <v>AR$17</v>
      </c>
      <c r="AS1824" s="179" t="str">
        <f t="shared" si="2776"/>
        <v>AS$17</v>
      </c>
      <c r="AT1824" s="179" t="str">
        <f t="shared" si="2776"/>
        <v>AT$17</v>
      </c>
      <c r="AU1824" s="179" t="str">
        <f t="shared" si="2776"/>
        <v>AU$17</v>
      </c>
      <c r="AV1824" s="179" t="str">
        <f t="shared" si="2776"/>
        <v>AV$17</v>
      </c>
      <c r="AW1824" s="179" t="str">
        <f t="shared" si="2776"/>
        <v>AW$17</v>
      </c>
      <c r="AX1824" s="179" t="str">
        <f t="shared" si="2776"/>
        <v>AX$17</v>
      </c>
      <c r="AY1824" s="179" t="str">
        <f t="shared" ref="AY1824:CD1824" si="2777">AY1811</f>
        <v>AY$17</v>
      </c>
      <c r="AZ1824" s="179" t="str">
        <f t="shared" si="2777"/>
        <v>AZ$17</v>
      </c>
      <c r="BA1824" s="179" t="str">
        <f t="shared" si="2777"/>
        <v>BA$17</v>
      </c>
      <c r="BB1824" s="179" t="str">
        <f t="shared" si="2777"/>
        <v>BB$17</v>
      </c>
      <c r="BC1824" s="179" t="str">
        <f t="shared" si="2777"/>
        <v>BC$17</v>
      </c>
      <c r="BD1824" s="179" t="str">
        <f t="shared" si="2777"/>
        <v>BD$17</v>
      </c>
      <c r="BE1824" s="179" t="str">
        <f t="shared" si="2777"/>
        <v>BE$17</v>
      </c>
      <c r="BF1824" s="179" t="str">
        <f t="shared" si="2777"/>
        <v>BF$17</v>
      </c>
      <c r="BG1824" s="179" t="str">
        <f t="shared" si="2777"/>
        <v>BG$17</v>
      </c>
      <c r="BH1824" s="179" t="str">
        <f t="shared" si="2777"/>
        <v>BH$17</v>
      </c>
      <c r="BI1824" s="179" t="str">
        <f t="shared" si="2777"/>
        <v>BI$17</v>
      </c>
      <c r="BJ1824" s="179" t="str">
        <f t="shared" si="2777"/>
        <v>BJ$17</v>
      </c>
      <c r="BK1824" s="179" t="str">
        <f t="shared" si="2777"/>
        <v>BK$17</v>
      </c>
      <c r="BL1824" s="179" t="str">
        <f t="shared" si="2777"/>
        <v>BL$17</v>
      </c>
      <c r="BM1824" s="179" t="str">
        <f t="shared" si="2777"/>
        <v>BM$17</v>
      </c>
      <c r="BN1824" s="179" t="str">
        <f t="shared" si="2777"/>
        <v>BN$17</v>
      </c>
      <c r="BO1824" s="179" t="str">
        <f t="shared" si="2777"/>
        <v>BO$17</v>
      </c>
      <c r="BP1824" s="179" t="str">
        <f t="shared" si="2777"/>
        <v>BP$17</v>
      </c>
      <c r="BQ1824" s="179" t="str">
        <f t="shared" si="2777"/>
        <v>BQ$17</v>
      </c>
      <c r="BR1824" s="179" t="str">
        <f t="shared" si="2777"/>
        <v>BR$17</v>
      </c>
      <c r="BS1824" s="179" t="str">
        <f t="shared" si="2777"/>
        <v>BS$17</v>
      </c>
      <c r="BT1824" s="179" t="str">
        <f t="shared" si="2777"/>
        <v>BT$17</v>
      </c>
      <c r="BU1824" s="179" t="str">
        <f t="shared" si="2777"/>
        <v>BU$17</v>
      </c>
      <c r="BV1824" s="179" t="str">
        <f t="shared" si="2777"/>
        <v>BV$17</v>
      </c>
      <c r="BW1824" s="179" t="str">
        <f t="shared" si="2777"/>
        <v>BW$17</v>
      </c>
      <c r="BX1824" s="179" t="str">
        <f t="shared" si="2777"/>
        <v>BX$17</v>
      </c>
      <c r="BY1824" s="179" t="str">
        <f t="shared" si="2777"/>
        <v>BY$17</v>
      </c>
      <c r="BZ1824" s="179" t="str">
        <f t="shared" si="2777"/>
        <v>BZ$17</v>
      </c>
      <c r="CA1824" s="179" t="str">
        <f t="shared" si="2777"/>
        <v>CA$17</v>
      </c>
      <c r="CB1824" s="179" t="str">
        <f t="shared" si="2777"/>
        <v>CB$17</v>
      </c>
      <c r="CC1824" s="179" t="str">
        <f t="shared" si="2777"/>
        <v>CC$17</v>
      </c>
      <c r="CD1824" s="179" t="str">
        <f t="shared" si="2777"/>
        <v>CD$17</v>
      </c>
      <c r="CE1824" s="179" t="str">
        <f t="shared" ref="CE1824:CL1824" si="2778">CE1811</f>
        <v>CE$17</v>
      </c>
      <c r="CF1824" s="179" t="str">
        <f t="shared" si="2778"/>
        <v>CF$17</v>
      </c>
      <c r="CG1824" s="179" t="str">
        <f t="shared" si="2778"/>
        <v>CG$17</v>
      </c>
      <c r="CH1824" s="179" t="str">
        <f t="shared" si="2778"/>
        <v>CH$17</v>
      </c>
      <c r="CI1824" s="179" t="str">
        <f t="shared" si="2778"/>
        <v>CI$17</v>
      </c>
      <c r="CJ1824" s="179" t="str">
        <f t="shared" si="2778"/>
        <v>CJ$17</v>
      </c>
      <c r="CK1824" s="179" t="str">
        <f t="shared" si="2778"/>
        <v>CK$17</v>
      </c>
      <c r="CL1824" s="179" t="str">
        <f t="shared" si="2778"/>
        <v>CL$17</v>
      </c>
      <c r="CN1824" s="60"/>
      <c r="CO1824" s="179" t="str">
        <f t="shared" ref="CO1824:DL1824" si="2779">CO1811</f>
        <v>CO$17</v>
      </c>
      <c r="CP1824" s="179" t="str">
        <f t="shared" si="2779"/>
        <v>CP$17</v>
      </c>
      <c r="CQ1824" s="179" t="str">
        <f t="shared" si="2779"/>
        <v>CQ$17</v>
      </c>
      <c r="CR1824" s="179" t="str">
        <f t="shared" si="2779"/>
        <v>CR$17</v>
      </c>
      <c r="CS1824" s="179" t="str">
        <f t="shared" si="2779"/>
        <v>CS$17</v>
      </c>
      <c r="CT1824" s="179" t="str">
        <f t="shared" si="2779"/>
        <v>CT$17</v>
      </c>
      <c r="CU1824" s="179" t="str">
        <f t="shared" si="2779"/>
        <v>CU$17</v>
      </c>
      <c r="CV1824" s="179" t="str">
        <f t="shared" si="2779"/>
        <v>CV$17</v>
      </c>
      <c r="CW1824" s="179" t="str">
        <f t="shared" si="2779"/>
        <v>CW$17</v>
      </c>
      <c r="CX1824" s="179" t="str">
        <f t="shared" si="2779"/>
        <v>CX$17</v>
      </c>
      <c r="CY1824" s="179" t="str">
        <f t="shared" si="2779"/>
        <v>CY$17</v>
      </c>
      <c r="CZ1824" s="179" t="str">
        <f t="shared" si="2779"/>
        <v>CZ$17</v>
      </c>
      <c r="DA1824" s="179" t="str">
        <f t="shared" si="2779"/>
        <v>DA$17</v>
      </c>
      <c r="DB1824" s="179" t="str">
        <f t="shared" si="2779"/>
        <v>DB$17</v>
      </c>
      <c r="DC1824" s="179" t="str">
        <f t="shared" si="2779"/>
        <v>DC$17</v>
      </c>
      <c r="DD1824" s="179" t="str">
        <f t="shared" si="2779"/>
        <v>DD$17</v>
      </c>
      <c r="DE1824" s="179" t="str">
        <f t="shared" si="2779"/>
        <v>DE$17</v>
      </c>
      <c r="DF1824" s="179" t="str">
        <f t="shared" si="2779"/>
        <v>DF$17</v>
      </c>
      <c r="DG1824" s="179" t="str">
        <f t="shared" si="2779"/>
        <v>DG$17</v>
      </c>
      <c r="DH1824" s="179" t="str">
        <f t="shared" si="2779"/>
        <v>DH$17</v>
      </c>
      <c r="DI1824" s="179" t="str">
        <f t="shared" si="2779"/>
        <v>DI$17</v>
      </c>
      <c r="DJ1824" s="179" t="str">
        <f t="shared" si="2779"/>
        <v>DJ$17</v>
      </c>
      <c r="DK1824" s="179" t="str">
        <f t="shared" si="2779"/>
        <v>DK$17</v>
      </c>
      <c r="DL1824" s="179" t="str">
        <f t="shared" si="2779"/>
        <v>DL$17</v>
      </c>
    </row>
    <row r="1825" spans="1:116" x14ac:dyDescent="0.4">
      <c r="B1825" t="s">
        <v>332</v>
      </c>
      <c r="D1825" t="s">
        <v>528</v>
      </c>
      <c r="E1825" s="8" t="str">
        <f t="shared" si="2771"/>
        <v>1825 FCCL-F</v>
      </c>
      <c r="G1825" s="191" t="str">
        <f>G1816</f>
        <v>Fixed constant current liability:</v>
      </c>
      <c r="H1825" s="12"/>
      <c r="I1825" s="60"/>
      <c r="J1825" s="60"/>
      <c r="K1825" s="15"/>
      <c r="L1825" s="15"/>
      <c r="M1825" s="15"/>
      <c r="N1825" s="15"/>
      <c r="O1825" s="15"/>
      <c r="P1825" s="15"/>
      <c r="R1825" s="15"/>
      <c r="S1825" s="179">
        <f t="shared" ref="S1825:AX1825" si="2780">S1812</f>
        <v>0</v>
      </c>
      <c r="T1825" s="179">
        <f t="shared" si="2780"/>
        <v>0</v>
      </c>
      <c r="U1825" s="179">
        <f t="shared" si="2780"/>
        <v>0</v>
      </c>
      <c r="V1825" s="179">
        <f t="shared" si="2780"/>
        <v>0</v>
      </c>
      <c r="W1825" s="179">
        <f t="shared" si="2780"/>
        <v>0</v>
      </c>
      <c r="X1825" s="179">
        <f t="shared" si="2780"/>
        <v>0</v>
      </c>
      <c r="Y1825" s="179">
        <f t="shared" si="2780"/>
        <v>0</v>
      </c>
      <c r="Z1825" s="179">
        <f t="shared" si="2780"/>
        <v>0</v>
      </c>
      <c r="AA1825" s="179">
        <f t="shared" si="2780"/>
        <v>0</v>
      </c>
      <c r="AB1825" s="179">
        <f t="shared" si="2780"/>
        <v>0</v>
      </c>
      <c r="AC1825" s="179">
        <f t="shared" si="2780"/>
        <v>0</v>
      </c>
      <c r="AD1825" s="179">
        <f t="shared" si="2780"/>
        <v>0</v>
      </c>
      <c r="AE1825" s="179">
        <f t="shared" si="2780"/>
        <v>0</v>
      </c>
      <c r="AF1825" s="179">
        <f t="shared" si="2780"/>
        <v>0</v>
      </c>
      <c r="AG1825" s="179">
        <f t="shared" si="2780"/>
        <v>0</v>
      </c>
      <c r="AH1825" s="179">
        <f t="shared" si="2780"/>
        <v>0</v>
      </c>
      <c r="AI1825" s="179">
        <f t="shared" si="2780"/>
        <v>0</v>
      </c>
      <c r="AJ1825" s="179">
        <f t="shared" si="2780"/>
        <v>0</v>
      </c>
      <c r="AK1825" s="179">
        <f t="shared" si="2780"/>
        <v>0</v>
      </c>
      <c r="AL1825" s="179">
        <f t="shared" si="2780"/>
        <v>0</v>
      </c>
      <c r="AM1825" s="179">
        <f t="shared" si="2780"/>
        <v>0</v>
      </c>
      <c r="AN1825" s="179">
        <f t="shared" si="2780"/>
        <v>0</v>
      </c>
      <c r="AO1825" s="179">
        <f t="shared" si="2780"/>
        <v>0</v>
      </c>
      <c r="AP1825" s="179">
        <f t="shared" si="2780"/>
        <v>0</v>
      </c>
      <c r="AQ1825" s="179">
        <f t="shared" si="2780"/>
        <v>0</v>
      </c>
      <c r="AR1825" s="179">
        <f t="shared" si="2780"/>
        <v>0</v>
      </c>
      <c r="AS1825" s="179">
        <f t="shared" si="2780"/>
        <v>0</v>
      </c>
      <c r="AT1825" s="179">
        <f t="shared" si="2780"/>
        <v>0</v>
      </c>
      <c r="AU1825" s="179">
        <f t="shared" si="2780"/>
        <v>0</v>
      </c>
      <c r="AV1825" s="179">
        <f t="shared" si="2780"/>
        <v>0</v>
      </c>
      <c r="AW1825" s="179">
        <f t="shared" si="2780"/>
        <v>0</v>
      </c>
      <c r="AX1825" s="179">
        <f t="shared" si="2780"/>
        <v>0</v>
      </c>
      <c r="AY1825" s="179">
        <f t="shared" ref="AY1825:CD1825" si="2781">AY1812</f>
        <v>0</v>
      </c>
      <c r="AZ1825" s="179">
        <f t="shared" si="2781"/>
        <v>0</v>
      </c>
      <c r="BA1825" s="179">
        <f t="shared" si="2781"/>
        <v>0</v>
      </c>
      <c r="BB1825" s="179">
        <f t="shared" si="2781"/>
        <v>0</v>
      </c>
      <c r="BC1825" s="179">
        <f t="shared" si="2781"/>
        <v>0</v>
      </c>
      <c r="BD1825" s="179">
        <f t="shared" si="2781"/>
        <v>0</v>
      </c>
      <c r="BE1825" s="179">
        <f t="shared" si="2781"/>
        <v>0</v>
      </c>
      <c r="BF1825" s="179">
        <f t="shared" si="2781"/>
        <v>0</v>
      </c>
      <c r="BG1825" s="179">
        <f t="shared" si="2781"/>
        <v>0</v>
      </c>
      <c r="BH1825" s="179">
        <f t="shared" si="2781"/>
        <v>0</v>
      </c>
      <c r="BI1825" s="179">
        <f t="shared" si="2781"/>
        <v>0</v>
      </c>
      <c r="BJ1825" s="179">
        <f t="shared" si="2781"/>
        <v>0</v>
      </c>
      <c r="BK1825" s="179">
        <f t="shared" si="2781"/>
        <v>0</v>
      </c>
      <c r="BL1825" s="179">
        <f t="shared" si="2781"/>
        <v>0</v>
      </c>
      <c r="BM1825" s="179">
        <f t="shared" si="2781"/>
        <v>0</v>
      </c>
      <c r="BN1825" s="179">
        <f t="shared" si="2781"/>
        <v>0</v>
      </c>
      <c r="BO1825" s="179">
        <f t="shared" si="2781"/>
        <v>0</v>
      </c>
      <c r="BP1825" s="179">
        <f t="shared" si="2781"/>
        <v>0</v>
      </c>
      <c r="BQ1825" s="179">
        <f t="shared" si="2781"/>
        <v>0</v>
      </c>
      <c r="BR1825" s="179">
        <f t="shared" si="2781"/>
        <v>0</v>
      </c>
      <c r="BS1825" s="179">
        <f t="shared" si="2781"/>
        <v>0</v>
      </c>
      <c r="BT1825" s="179">
        <f t="shared" si="2781"/>
        <v>0</v>
      </c>
      <c r="BU1825" s="179">
        <f t="shared" si="2781"/>
        <v>0</v>
      </c>
      <c r="BV1825" s="179">
        <f t="shared" si="2781"/>
        <v>0</v>
      </c>
      <c r="BW1825" s="179">
        <f t="shared" si="2781"/>
        <v>0</v>
      </c>
      <c r="BX1825" s="179">
        <f t="shared" si="2781"/>
        <v>0</v>
      </c>
      <c r="BY1825" s="179">
        <f t="shared" si="2781"/>
        <v>0</v>
      </c>
      <c r="BZ1825" s="179">
        <f t="shared" si="2781"/>
        <v>0</v>
      </c>
      <c r="CA1825" s="179">
        <f t="shared" si="2781"/>
        <v>0</v>
      </c>
      <c r="CB1825" s="179">
        <f t="shared" si="2781"/>
        <v>0</v>
      </c>
      <c r="CC1825" s="179">
        <f t="shared" si="2781"/>
        <v>0</v>
      </c>
      <c r="CD1825" s="179">
        <f t="shared" si="2781"/>
        <v>0</v>
      </c>
      <c r="CE1825" s="179">
        <f t="shared" ref="CE1825:CL1825" si="2782">CE1812</f>
        <v>0</v>
      </c>
      <c r="CF1825" s="179">
        <f t="shared" si="2782"/>
        <v>0</v>
      </c>
      <c r="CG1825" s="179">
        <f t="shared" si="2782"/>
        <v>0</v>
      </c>
      <c r="CH1825" s="179">
        <f t="shared" si="2782"/>
        <v>0</v>
      </c>
      <c r="CI1825" s="179">
        <f t="shared" si="2782"/>
        <v>0</v>
      </c>
      <c r="CJ1825" s="179">
        <f t="shared" si="2782"/>
        <v>0</v>
      </c>
      <c r="CK1825" s="179">
        <f t="shared" si="2782"/>
        <v>0</v>
      </c>
      <c r="CL1825" s="179">
        <f t="shared" si="2782"/>
        <v>0</v>
      </c>
      <c r="CN1825" s="60"/>
      <c r="CO1825" s="179">
        <f t="shared" ref="CO1825:DL1825" si="2783">CO1812</f>
        <v>0</v>
      </c>
      <c r="CP1825" s="179">
        <f t="shared" si="2783"/>
        <v>0</v>
      </c>
      <c r="CQ1825" s="179">
        <f t="shared" si="2783"/>
        <v>0</v>
      </c>
      <c r="CR1825" s="179">
        <f t="shared" si="2783"/>
        <v>0</v>
      </c>
      <c r="CS1825" s="179">
        <f t="shared" si="2783"/>
        <v>0</v>
      </c>
      <c r="CT1825" s="179">
        <f t="shared" si="2783"/>
        <v>0</v>
      </c>
      <c r="CU1825" s="179">
        <f t="shared" si="2783"/>
        <v>0</v>
      </c>
      <c r="CV1825" s="179">
        <f t="shared" si="2783"/>
        <v>0</v>
      </c>
      <c r="CW1825" s="179">
        <f t="shared" si="2783"/>
        <v>0</v>
      </c>
      <c r="CX1825" s="179">
        <f t="shared" si="2783"/>
        <v>0</v>
      </c>
      <c r="CY1825" s="179">
        <f t="shared" si="2783"/>
        <v>0</v>
      </c>
      <c r="CZ1825" s="179">
        <f t="shared" si="2783"/>
        <v>0</v>
      </c>
      <c r="DA1825" s="179">
        <f t="shared" si="2783"/>
        <v>0</v>
      </c>
      <c r="DB1825" s="179">
        <f t="shared" si="2783"/>
        <v>0</v>
      </c>
      <c r="DC1825" s="179">
        <f t="shared" si="2783"/>
        <v>0</v>
      </c>
      <c r="DD1825" s="179">
        <f t="shared" si="2783"/>
        <v>0</v>
      </c>
      <c r="DE1825" s="179">
        <f t="shared" si="2783"/>
        <v>0</v>
      </c>
      <c r="DF1825" s="179">
        <f t="shared" si="2783"/>
        <v>0</v>
      </c>
      <c r="DG1825" s="179">
        <f t="shared" si="2783"/>
        <v>0</v>
      </c>
      <c r="DH1825" s="179">
        <f t="shared" si="2783"/>
        <v>0</v>
      </c>
      <c r="DI1825" s="179">
        <f t="shared" si="2783"/>
        <v>0</v>
      </c>
      <c r="DJ1825" s="179">
        <f t="shared" si="2783"/>
        <v>0</v>
      </c>
      <c r="DK1825" s="179">
        <f t="shared" si="2783"/>
        <v>0</v>
      </c>
      <c r="DL1825" s="179">
        <f t="shared" si="2783"/>
        <v>0</v>
      </c>
    </row>
    <row r="1826" spans="1:116" x14ac:dyDescent="0.4">
      <c r="B1826" t="s">
        <v>332</v>
      </c>
      <c r="D1826" t="s">
        <v>528</v>
      </c>
      <c r="E1826" s="8" t="str">
        <f t="shared" si="2771"/>
        <v>1826 FCCL-F</v>
      </c>
      <c r="G1826" s="241" t="str">
        <f>IFERROR(SUBSTITUTE(TRIM(MID(G1816, SEARCH("-", G1816) + 1, LEN(G1816))),":",""),"no unit")</f>
        <v>no unit</v>
      </c>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B1827" t="s">
        <v>332</v>
      </c>
      <c r="D1827" t="s">
        <v>528</v>
      </c>
      <c r="E1827" s="8" t="str">
        <f t="shared" si="2771"/>
        <v>1827 FCCL-F</v>
      </c>
      <c r="G1827" s="136" t="str">
        <f>G1814</f>
        <v>Secondary revenue driver</v>
      </c>
      <c r="H1827" s="12"/>
      <c r="I1827" s="60"/>
      <c r="J1827" s="60"/>
      <c r="K1827" s="15"/>
      <c r="L1827" s="15"/>
      <c r="M1827" s="15"/>
      <c r="N1827" s="15"/>
      <c r="O1827" s="15"/>
      <c r="P1827" s="15"/>
      <c r="R1827" s="15"/>
      <c r="S1827" s="4" t="str">
        <f t="shared" ref="S1827:AX1827" si="2784">ADDRESS(ROW(S1817),COLUMN(S1817),2)</f>
        <v>S$1817</v>
      </c>
      <c r="T1827" s="4" t="str">
        <f t="shared" si="2784"/>
        <v>T$1817</v>
      </c>
      <c r="U1827" s="4" t="str">
        <f t="shared" si="2784"/>
        <v>U$1817</v>
      </c>
      <c r="V1827" s="4" t="str">
        <f t="shared" si="2784"/>
        <v>V$1817</v>
      </c>
      <c r="W1827" s="4" t="str">
        <f t="shared" si="2784"/>
        <v>W$1817</v>
      </c>
      <c r="X1827" s="4" t="str">
        <f t="shared" si="2784"/>
        <v>X$1817</v>
      </c>
      <c r="Y1827" s="4" t="str">
        <f t="shared" si="2784"/>
        <v>Y$1817</v>
      </c>
      <c r="Z1827" s="4" t="str">
        <f t="shared" si="2784"/>
        <v>Z$1817</v>
      </c>
      <c r="AA1827" s="4" t="str">
        <f t="shared" si="2784"/>
        <v>AA$1817</v>
      </c>
      <c r="AB1827" s="4" t="str">
        <f t="shared" si="2784"/>
        <v>AB$1817</v>
      </c>
      <c r="AC1827" s="4" t="str">
        <f t="shared" si="2784"/>
        <v>AC$1817</v>
      </c>
      <c r="AD1827" s="4" t="str">
        <f t="shared" si="2784"/>
        <v>AD$1817</v>
      </c>
      <c r="AE1827" s="4" t="str">
        <f t="shared" si="2784"/>
        <v>AE$1817</v>
      </c>
      <c r="AF1827" s="4" t="str">
        <f t="shared" si="2784"/>
        <v>AF$1817</v>
      </c>
      <c r="AG1827" s="4" t="str">
        <f t="shared" si="2784"/>
        <v>AG$1817</v>
      </c>
      <c r="AH1827" s="4" t="str">
        <f t="shared" si="2784"/>
        <v>AH$1817</v>
      </c>
      <c r="AI1827" s="4" t="str">
        <f t="shared" si="2784"/>
        <v>AI$1817</v>
      </c>
      <c r="AJ1827" s="4" t="str">
        <f t="shared" si="2784"/>
        <v>AJ$1817</v>
      </c>
      <c r="AK1827" s="4" t="str">
        <f t="shared" si="2784"/>
        <v>AK$1817</v>
      </c>
      <c r="AL1827" s="4" t="str">
        <f t="shared" si="2784"/>
        <v>AL$1817</v>
      </c>
      <c r="AM1827" s="4" t="str">
        <f t="shared" si="2784"/>
        <v>AM$1817</v>
      </c>
      <c r="AN1827" s="4" t="str">
        <f t="shared" si="2784"/>
        <v>AN$1817</v>
      </c>
      <c r="AO1827" s="4" t="str">
        <f t="shared" si="2784"/>
        <v>AO$1817</v>
      </c>
      <c r="AP1827" s="4" t="str">
        <f t="shared" si="2784"/>
        <v>AP$1817</v>
      </c>
      <c r="AQ1827" s="4" t="str">
        <f t="shared" si="2784"/>
        <v>AQ$1817</v>
      </c>
      <c r="AR1827" s="4" t="str">
        <f t="shared" si="2784"/>
        <v>AR$1817</v>
      </c>
      <c r="AS1827" s="4" t="str">
        <f t="shared" si="2784"/>
        <v>AS$1817</v>
      </c>
      <c r="AT1827" s="4" t="str">
        <f t="shared" si="2784"/>
        <v>AT$1817</v>
      </c>
      <c r="AU1827" s="4" t="str">
        <f t="shared" si="2784"/>
        <v>AU$1817</v>
      </c>
      <c r="AV1827" s="4" t="str">
        <f t="shared" si="2784"/>
        <v>AV$1817</v>
      </c>
      <c r="AW1827" s="4" t="str">
        <f t="shared" si="2784"/>
        <v>AW$1817</v>
      </c>
      <c r="AX1827" s="4" t="str">
        <f t="shared" si="2784"/>
        <v>AX$1817</v>
      </c>
      <c r="AY1827" s="4" t="str">
        <f t="shared" ref="AY1827:CD1827" si="2785">ADDRESS(ROW(AY1817),COLUMN(AY1817),2)</f>
        <v>AY$1817</v>
      </c>
      <c r="AZ1827" s="4" t="str">
        <f t="shared" si="2785"/>
        <v>AZ$1817</v>
      </c>
      <c r="BA1827" s="4" t="str">
        <f t="shared" si="2785"/>
        <v>BA$1817</v>
      </c>
      <c r="BB1827" s="4" t="str">
        <f t="shared" si="2785"/>
        <v>BB$1817</v>
      </c>
      <c r="BC1827" s="4" t="str">
        <f t="shared" si="2785"/>
        <v>BC$1817</v>
      </c>
      <c r="BD1827" s="4" t="str">
        <f t="shared" si="2785"/>
        <v>BD$1817</v>
      </c>
      <c r="BE1827" s="4" t="str">
        <f t="shared" si="2785"/>
        <v>BE$1817</v>
      </c>
      <c r="BF1827" s="4" t="str">
        <f t="shared" si="2785"/>
        <v>BF$1817</v>
      </c>
      <c r="BG1827" s="4" t="str">
        <f t="shared" si="2785"/>
        <v>BG$1817</v>
      </c>
      <c r="BH1827" s="4" t="str">
        <f t="shared" si="2785"/>
        <v>BH$1817</v>
      </c>
      <c r="BI1827" s="4" t="str">
        <f t="shared" si="2785"/>
        <v>BI$1817</v>
      </c>
      <c r="BJ1827" s="4" t="str">
        <f t="shared" si="2785"/>
        <v>BJ$1817</v>
      </c>
      <c r="BK1827" s="4" t="str">
        <f t="shared" si="2785"/>
        <v>BK$1817</v>
      </c>
      <c r="BL1827" s="4" t="str">
        <f t="shared" si="2785"/>
        <v>BL$1817</v>
      </c>
      <c r="BM1827" s="4" t="str">
        <f t="shared" si="2785"/>
        <v>BM$1817</v>
      </c>
      <c r="BN1827" s="4" t="str">
        <f t="shared" si="2785"/>
        <v>BN$1817</v>
      </c>
      <c r="BO1827" s="4" t="str">
        <f t="shared" si="2785"/>
        <v>BO$1817</v>
      </c>
      <c r="BP1827" s="4" t="str">
        <f t="shared" si="2785"/>
        <v>BP$1817</v>
      </c>
      <c r="BQ1827" s="4" t="str">
        <f t="shared" si="2785"/>
        <v>BQ$1817</v>
      </c>
      <c r="BR1827" s="4" t="str">
        <f t="shared" si="2785"/>
        <v>BR$1817</v>
      </c>
      <c r="BS1827" s="4" t="str">
        <f t="shared" si="2785"/>
        <v>BS$1817</v>
      </c>
      <c r="BT1827" s="4" t="str">
        <f t="shared" si="2785"/>
        <v>BT$1817</v>
      </c>
      <c r="BU1827" s="4" t="str">
        <f t="shared" si="2785"/>
        <v>BU$1817</v>
      </c>
      <c r="BV1827" s="4" t="str">
        <f t="shared" si="2785"/>
        <v>BV$1817</v>
      </c>
      <c r="BW1827" s="4" t="str">
        <f t="shared" si="2785"/>
        <v>BW$1817</v>
      </c>
      <c r="BX1827" s="4" t="str">
        <f t="shared" si="2785"/>
        <v>BX$1817</v>
      </c>
      <c r="BY1827" s="4" t="str">
        <f t="shared" si="2785"/>
        <v>BY$1817</v>
      </c>
      <c r="BZ1827" s="4" t="str">
        <f t="shared" si="2785"/>
        <v>BZ$1817</v>
      </c>
      <c r="CA1827" s="4" t="str">
        <f t="shared" si="2785"/>
        <v>CA$1817</v>
      </c>
      <c r="CB1827" s="4" t="str">
        <f t="shared" si="2785"/>
        <v>CB$1817</v>
      </c>
      <c r="CC1827" s="4" t="str">
        <f t="shared" si="2785"/>
        <v>CC$1817</v>
      </c>
      <c r="CD1827" s="4" t="str">
        <f t="shared" si="2785"/>
        <v>CD$1817</v>
      </c>
      <c r="CE1827" s="4" t="str">
        <f t="shared" ref="CE1827:CL1827" si="2786">ADDRESS(ROW(CE1817),COLUMN(CE1817),2)</f>
        <v>CE$1817</v>
      </c>
      <c r="CF1827" s="4" t="str">
        <f t="shared" si="2786"/>
        <v>CF$1817</v>
      </c>
      <c r="CG1827" s="4" t="str">
        <f t="shared" si="2786"/>
        <v>CG$1817</v>
      </c>
      <c r="CH1827" s="4" t="str">
        <f t="shared" si="2786"/>
        <v>CH$1817</v>
      </c>
      <c r="CI1827" s="4" t="str">
        <f t="shared" si="2786"/>
        <v>CI$1817</v>
      </c>
      <c r="CJ1827" s="4" t="str">
        <f t="shared" si="2786"/>
        <v>CJ$1817</v>
      </c>
      <c r="CK1827" s="4" t="str">
        <f t="shared" si="2786"/>
        <v>CK$1817</v>
      </c>
      <c r="CL1827" s="4" t="str">
        <f t="shared" si="2786"/>
        <v>CL$1817</v>
      </c>
      <c r="CN1827" s="60"/>
      <c r="CO1827" s="4" t="str">
        <f t="shared" ref="CO1827:DL1827" si="2787">ADDRESS(ROW(CO1817),COLUMN(CO1817),2)</f>
        <v>CO$1817</v>
      </c>
      <c r="CP1827" s="4" t="str">
        <f t="shared" si="2787"/>
        <v>CP$1817</v>
      </c>
      <c r="CQ1827" s="4" t="str">
        <f t="shared" si="2787"/>
        <v>CQ$1817</v>
      </c>
      <c r="CR1827" s="4" t="str">
        <f t="shared" si="2787"/>
        <v>CR$1817</v>
      </c>
      <c r="CS1827" s="4" t="str">
        <f t="shared" si="2787"/>
        <v>CS$1817</v>
      </c>
      <c r="CT1827" s="4" t="str">
        <f t="shared" si="2787"/>
        <v>CT$1817</v>
      </c>
      <c r="CU1827" s="4" t="str">
        <f t="shared" si="2787"/>
        <v>CU$1817</v>
      </c>
      <c r="CV1827" s="4" t="str">
        <f t="shared" si="2787"/>
        <v>CV$1817</v>
      </c>
      <c r="CW1827" s="4" t="str">
        <f t="shared" si="2787"/>
        <v>CW$1817</v>
      </c>
      <c r="CX1827" s="4" t="str">
        <f t="shared" si="2787"/>
        <v>CX$1817</v>
      </c>
      <c r="CY1827" s="4" t="str">
        <f t="shared" si="2787"/>
        <v>CY$1817</v>
      </c>
      <c r="CZ1827" s="4" t="str">
        <f t="shared" si="2787"/>
        <v>CZ$1817</v>
      </c>
      <c r="DA1827" s="4" t="str">
        <f t="shared" si="2787"/>
        <v>DA$1817</v>
      </c>
      <c r="DB1827" s="4" t="str">
        <f t="shared" si="2787"/>
        <v>DB$1817</v>
      </c>
      <c r="DC1827" s="4" t="str">
        <f t="shared" si="2787"/>
        <v>DC$1817</v>
      </c>
      <c r="DD1827" s="4" t="str">
        <f t="shared" si="2787"/>
        <v>DD$1817</v>
      </c>
      <c r="DE1827" s="4" t="str">
        <f t="shared" si="2787"/>
        <v>DE$1817</v>
      </c>
      <c r="DF1827" s="4" t="str">
        <f t="shared" si="2787"/>
        <v>DF$1817</v>
      </c>
      <c r="DG1827" s="4" t="str">
        <f t="shared" si="2787"/>
        <v>DG$1817</v>
      </c>
      <c r="DH1827" s="4" t="str">
        <f t="shared" si="2787"/>
        <v>DH$1817</v>
      </c>
      <c r="DI1827" s="4" t="str">
        <f t="shared" si="2787"/>
        <v>DI$1817</v>
      </c>
      <c r="DJ1827" s="4" t="str">
        <f t="shared" si="2787"/>
        <v>DJ$1817</v>
      </c>
      <c r="DK1827" s="4" t="str">
        <f t="shared" si="2787"/>
        <v>DK$1817</v>
      </c>
      <c r="DL1827" s="4" t="str">
        <f t="shared" si="2787"/>
        <v>DL$1817</v>
      </c>
    </row>
    <row r="1828" spans="1:116" x14ac:dyDescent="0.4">
      <c r="B1828" t="s">
        <v>332</v>
      </c>
      <c r="D1828" t="s">
        <v>528</v>
      </c>
      <c r="E1828" s="8" t="str">
        <f t="shared" si="2771"/>
        <v>1828 FCCL-F</v>
      </c>
      <c r="G1828" s="136" t="str">
        <f>G1815</f>
        <v>Secondary volume driver</v>
      </c>
      <c r="H1828" s="12"/>
      <c r="I1828" s="60"/>
      <c r="J1828" s="60"/>
      <c r="K1828" s="15"/>
      <c r="L1828" s="15"/>
      <c r="M1828" s="15"/>
      <c r="N1828" s="15"/>
      <c r="O1828" s="15"/>
      <c r="P1828" s="15"/>
      <c r="R1828" s="15"/>
      <c r="S1828" s="179" t="str">
        <f t="shared" ref="S1828:AX1828" si="2788">S1815</f>
        <v>S$19</v>
      </c>
      <c r="T1828" s="179" t="str">
        <f t="shared" si="2788"/>
        <v>T$19</v>
      </c>
      <c r="U1828" s="179" t="str">
        <f t="shared" si="2788"/>
        <v>U$19</v>
      </c>
      <c r="V1828" s="179" t="str">
        <f t="shared" si="2788"/>
        <v>V$19</v>
      </c>
      <c r="W1828" s="179" t="str">
        <f t="shared" si="2788"/>
        <v>W$19</v>
      </c>
      <c r="X1828" s="179" t="str">
        <f t="shared" si="2788"/>
        <v>X$19</v>
      </c>
      <c r="Y1828" s="179" t="str">
        <f t="shared" si="2788"/>
        <v>Y$19</v>
      </c>
      <c r="Z1828" s="179" t="str">
        <f t="shared" si="2788"/>
        <v>Z$19</v>
      </c>
      <c r="AA1828" s="179" t="str">
        <f t="shared" si="2788"/>
        <v>AA$19</v>
      </c>
      <c r="AB1828" s="179" t="str">
        <f t="shared" si="2788"/>
        <v>AB$19</v>
      </c>
      <c r="AC1828" s="179" t="str">
        <f t="shared" si="2788"/>
        <v>AC$19</v>
      </c>
      <c r="AD1828" s="179" t="str">
        <f t="shared" si="2788"/>
        <v>AD$19</v>
      </c>
      <c r="AE1828" s="179" t="str">
        <f t="shared" si="2788"/>
        <v>AE$19</v>
      </c>
      <c r="AF1828" s="179" t="str">
        <f t="shared" si="2788"/>
        <v>AF$19</v>
      </c>
      <c r="AG1828" s="179" t="str">
        <f t="shared" si="2788"/>
        <v>AG$19</v>
      </c>
      <c r="AH1828" s="179" t="str">
        <f t="shared" si="2788"/>
        <v>AH$19</v>
      </c>
      <c r="AI1828" s="179" t="str">
        <f t="shared" si="2788"/>
        <v>AI$19</v>
      </c>
      <c r="AJ1828" s="179" t="str">
        <f t="shared" si="2788"/>
        <v>AJ$19</v>
      </c>
      <c r="AK1828" s="179" t="str">
        <f t="shared" si="2788"/>
        <v>AK$19</v>
      </c>
      <c r="AL1828" s="179" t="str">
        <f t="shared" si="2788"/>
        <v>AL$19</v>
      </c>
      <c r="AM1828" s="179" t="str">
        <f t="shared" si="2788"/>
        <v>AM$19</v>
      </c>
      <c r="AN1828" s="179" t="str">
        <f t="shared" si="2788"/>
        <v>AN$19</v>
      </c>
      <c r="AO1828" s="179" t="str">
        <f t="shared" si="2788"/>
        <v>AO$19</v>
      </c>
      <c r="AP1828" s="179" t="str">
        <f t="shared" si="2788"/>
        <v>AP$19</v>
      </c>
      <c r="AQ1828" s="179" t="str">
        <f t="shared" si="2788"/>
        <v>AQ$19</v>
      </c>
      <c r="AR1828" s="179" t="str">
        <f t="shared" si="2788"/>
        <v>AR$19</v>
      </c>
      <c r="AS1828" s="179" t="str">
        <f t="shared" si="2788"/>
        <v>AS$19</v>
      </c>
      <c r="AT1828" s="179" t="str">
        <f t="shared" si="2788"/>
        <v>AT$19</v>
      </c>
      <c r="AU1828" s="179" t="str">
        <f t="shared" si="2788"/>
        <v>AU$19</v>
      </c>
      <c r="AV1828" s="179" t="str">
        <f t="shared" si="2788"/>
        <v>AV$19</v>
      </c>
      <c r="AW1828" s="179" t="str">
        <f t="shared" si="2788"/>
        <v>AW$19</v>
      </c>
      <c r="AX1828" s="179" t="str">
        <f t="shared" si="2788"/>
        <v>AX$19</v>
      </c>
      <c r="AY1828" s="179" t="str">
        <f t="shared" ref="AY1828:CD1828" si="2789">AY1815</f>
        <v>AY$19</v>
      </c>
      <c r="AZ1828" s="179" t="str">
        <f t="shared" si="2789"/>
        <v>AZ$19</v>
      </c>
      <c r="BA1828" s="179" t="str">
        <f t="shared" si="2789"/>
        <v>BA$19</v>
      </c>
      <c r="BB1828" s="179" t="str">
        <f t="shared" si="2789"/>
        <v>BB$19</v>
      </c>
      <c r="BC1828" s="179" t="str">
        <f t="shared" si="2789"/>
        <v>BC$19</v>
      </c>
      <c r="BD1828" s="179" t="str">
        <f t="shared" si="2789"/>
        <v>BD$19</v>
      </c>
      <c r="BE1828" s="179" t="str">
        <f t="shared" si="2789"/>
        <v>BE$19</v>
      </c>
      <c r="BF1828" s="179" t="str">
        <f t="shared" si="2789"/>
        <v>BF$19</v>
      </c>
      <c r="BG1828" s="179" t="str">
        <f t="shared" si="2789"/>
        <v>BG$19</v>
      </c>
      <c r="BH1828" s="179" t="str">
        <f t="shared" si="2789"/>
        <v>BH$19</v>
      </c>
      <c r="BI1828" s="179" t="str">
        <f t="shared" si="2789"/>
        <v>BI$19</v>
      </c>
      <c r="BJ1828" s="179" t="str">
        <f t="shared" si="2789"/>
        <v>BJ$19</v>
      </c>
      <c r="BK1828" s="179" t="str">
        <f t="shared" si="2789"/>
        <v>BK$19</v>
      </c>
      <c r="BL1828" s="179" t="str">
        <f t="shared" si="2789"/>
        <v>BL$19</v>
      </c>
      <c r="BM1828" s="179" t="str">
        <f t="shared" si="2789"/>
        <v>BM$19</v>
      </c>
      <c r="BN1828" s="179" t="str">
        <f t="shared" si="2789"/>
        <v>BN$19</v>
      </c>
      <c r="BO1828" s="179" t="str">
        <f t="shared" si="2789"/>
        <v>BO$19</v>
      </c>
      <c r="BP1828" s="179" t="str">
        <f t="shared" si="2789"/>
        <v>BP$19</v>
      </c>
      <c r="BQ1828" s="179" t="str">
        <f t="shared" si="2789"/>
        <v>BQ$19</v>
      </c>
      <c r="BR1828" s="179" t="str">
        <f t="shared" si="2789"/>
        <v>BR$19</v>
      </c>
      <c r="BS1828" s="179" t="str">
        <f t="shared" si="2789"/>
        <v>BS$19</v>
      </c>
      <c r="BT1828" s="179" t="str">
        <f t="shared" si="2789"/>
        <v>BT$19</v>
      </c>
      <c r="BU1828" s="179" t="str">
        <f t="shared" si="2789"/>
        <v>BU$19</v>
      </c>
      <c r="BV1828" s="179" t="str">
        <f t="shared" si="2789"/>
        <v>BV$19</v>
      </c>
      <c r="BW1828" s="179" t="str">
        <f t="shared" si="2789"/>
        <v>BW$19</v>
      </c>
      <c r="BX1828" s="179" t="str">
        <f t="shared" si="2789"/>
        <v>BX$19</v>
      </c>
      <c r="BY1828" s="179" t="str">
        <f t="shared" si="2789"/>
        <v>BY$19</v>
      </c>
      <c r="BZ1828" s="179" t="str">
        <f t="shared" si="2789"/>
        <v>BZ$19</v>
      </c>
      <c r="CA1828" s="179" t="str">
        <f t="shared" si="2789"/>
        <v>CA$19</v>
      </c>
      <c r="CB1828" s="179" t="str">
        <f t="shared" si="2789"/>
        <v>CB$19</v>
      </c>
      <c r="CC1828" s="179" t="str">
        <f t="shared" si="2789"/>
        <v>CC$19</v>
      </c>
      <c r="CD1828" s="179" t="str">
        <f t="shared" si="2789"/>
        <v>CD$19</v>
      </c>
      <c r="CE1828" s="179" t="str">
        <f t="shared" ref="CE1828:CL1828" si="2790">CE1815</f>
        <v>CE$19</v>
      </c>
      <c r="CF1828" s="179" t="str">
        <f t="shared" si="2790"/>
        <v>CF$19</v>
      </c>
      <c r="CG1828" s="179" t="str">
        <f t="shared" si="2790"/>
        <v>CG$19</v>
      </c>
      <c r="CH1828" s="179" t="str">
        <f t="shared" si="2790"/>
        <v>CH$19</v>
      </c>
      <c r="CI1828" s="179" t="str">
        <f t="shared" si="2790"/>
        <v>CI$19</v>
      </c>
      <c r="CJ1828" s="179" t="str">
        <f t="shared" si="2790"/>
        <v>CJ$19</v>
      </c>
      <c r="CK1828" s="179" t="str">
        <f t="shared" si="2790"/>
        <v>CK$19</v>
      </c>
      <c r="CL1828" s="179" t="str">
        <f t="shared" si="2790"/>
        <v>CL$19</v>
      </c>
      <c r="CN1828" s="60"/>
      <c r="CO1828" s="179" t="str">
        <f t="shared" ref="CO1828:DL1828" si="2791">CO1815</f>
        <v>CO$19</v>
      </c>
      <c r="CP1828" s="179" t="str">
        <f t="shared" si="2791"/>
        <v>CP$19</v>
      </c>
      <c r="CQ1828" s="179" t="str">
        <f t="shared" si="2791"/>
        <v>CQ$19</v>
      </c>
      <c r="CR1828" s="179" t="str">
        <f t="shared" si="2791"/>
        <v>CR$19</v>
      </c>
      <c r="CS1828" s="179" t="str">
        <f t="shared" si="2791"/>
        <v>CS$19</v>
      </c>
      <c r="CT1828" s="179" t="str">
        <f t="shared" si="2791"/>
        <v>CT$19</v>
      </c>
      <c r="CU1828" s="179" t="str">
        <f t="shared" si="2791"/>
        <v>CU$19</v>
      </c>
      <c r="CV1828" s="179" t="str">
        <f t="shared" si="2791"/>
        <v>CV$19</v>
      </c>
      <c r="CW1828" s="179" t="str">
        <f t="shared" si="2791"/>
        <v>CW$19</v>
      </c>
      <c r="CX1828" s="179" t="str">
        <f t="shared" si="2791"/>
        <v>CX$19</v>
      </c>
      <c r="CY1828" s="179" t="str">
        <f t="shared" si="2791"/>
        <v>CY$19</v>
      </c>
      <c r="CZ1828" s="179" t="str">
        <f t="shared" si="2791"/>
        <v>CZ$19</v>
      </c>
      <c r="DA1828" s="179" t="str">
        <f t="shared" si="2791"/>
        <v>DA$19</v>
      </c>
      <c r="DB1828" s="179" t="str">
        <f t="shared" si="2791"/>
        <v>DB$19</v>
      </c>
      <c r="DC1828" s="179" t="str">
        <f t="shared" si="2791"/>
        <v>DC$19</v>
      </c>
      <c r="DD1828" s="179" t="str">
        <f t="shared" si="2791"/>
        <v>DD$19</v>
      </c>
      <c r="DE1828" s="179" t="str">
        <f t="shared" si="2791"/>
        <v>DE$19</v>
      </c>
      <c r="DF1828" s="179" t="str">
        <f t="shared" si="2791"/>
        <v>DF$19</v>
      </c>
      <c r="DG1828" s="179" t="str">
        <f t="shared" si="2791"/>
        <v>DG$19</v>
      </c>
      <c r="DH1828" s="179" t="str">
        <f t="shared" si="2791"/>
        <v>DH$19</v>
      </c>
      <c r="DI1828" s="179" t="str">
        <f t="shared" si="2791"/>
        <v>DI$19</v>
      </c>
      <c r="DJ1828" s="179" t="str">
        <f t="shared" si="2791"/>
        <v>DJ$19</v>
      </c>
      <c r="DK1828" s="179" t="str">
        <f t="shared" si="2791"/>
        <v>DK$19</v>
      </c>
      <c r="DL1828" s="179" t="str">
        <f t="shared" si="2791"/>
        <v>DL$19</v>
      </c>
    </row>
    <row r="1829" spans="1:116" x14ac:dyDescent="0.4">
      <c r="E1829" s="8"/>
      <c r="G1829" s="136"/>
      <c r="H1829" s="12"/>
      <c r="I1829" s="60"/>
      <c r="J1829" s="60"/>
      <c r="K1829" s="15"/>
      <c r="L1829" s="15"/>
      <c r="M1829" s="15"/>
      <c r="N1829" s="15"/>
      <c r="O1829" s="15"/>
      <c r="P1829" s="15"/>
      <c r="R1829" s="15"/>
      <c r="S1829" s="179"/>
      <c r="T1829" s="179"/>
      <c r="U1829" s="179"/>
      <c r="V1829" s="179"/>
      <c r="W1829" s="179"/>
      <c r="X1829" s="179"/>
      <c r="Y1829" s="179"/>
      <c r="Z1829" s="179"/>
      <c r="AA1829" s="179"/>
      <c r="AB1829" s="179"/>
      <c r="AC1829" s="179"/>
      <c r="AD1829" s="179"/>
      <c r="AE1829" s="179"/>
      <c r="AF1829" s="179"/>
      <c r="AG1829" s="179"/>
      <c r="AH1829" s="179"/>
      <c r="AI1829" s="179"/>
      <c r="AJ1829" s="179"/>
      <c r="AK1829" s="179"/>
      <c r="AL1829" s="179"/>
      <c r="AM1829" s="179"/>
      <c r="AN1829" s="179"/>
      <c r="AO1829" s="179"/>
      <c r="AP1829" s="179"/>
      <c r="AQ1829" s="179"/>
      <c r="AR1829" s="179"/>
      <c r="AS1829" s="179"/>
      <c r="AT1829" s="179"/>
      <c r="AU1829" s="179"/>
      <c r="AV1829" s="179"/>
      <c r="AW1829" s="179"/>
      <c r="AX1829" s="179"/>
      <c r="AY1829" s="179"/>
      <c r="AZ1829" s="179"/>
      <c r="BA1829" s="179"/>
      <c r="BB1829" s="179"/>
      <c r="BC1829" s="179"/>
      <c r="BD1829" s="179"/>
      <c r="BE1829" s="179"/>
      <c r="BF1829" s="179"/>
      <c r="BG1829" s="179"/>
      <c r="BH1829" s="179"/>
      <c r="BI1829" s="179"/>
      <c r="BJ1829" s="179"/>
      <c r="BK1829" s="179"/>
      <c r="BL1829" s="179"/>
      <c r="BM1829" s="179"/>
      <c r="BN1829" s="179"/>
      <c r="BO1829" s="179"/>
      <c r="BP1829" s="179"/>
      <c r="BQ1829" s="179"/>
      <c r="BR1829" s="179"/>
      <c r="BS1829" s="179"/>
      <c r="BT1829" s="179"/>
      <c r="BU1829" s="179"/>
      <c r="BV1829" s="179"/>
      <c r="BW1829" s="179"/>
      <c r="BX1829" s="179"/>
      <c r="BY1829" s="179"/>
      <c r="BZ1829" s="179"/>
      <c r="CA1829" s="179"/>
      <c r="CB1829" s="179"/>
      <c r="CC1829" s="179"/>
      <c r="CD1829" s="179"/>
      <c r="CE1829" s="179"/>
      <c r="CF1829" s="179"/>
      <c r="CG1829" s="179"/>
      <c r="CH1829" s="179"/>
      <c r="CI1829" s="179"/>
      <c r="CJ1829" s="179"/>
      <c r="CK1829" s="179"/>
      <c r="CL1829" s="179"/>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4">
      <c r="A1830" s="174"/>
      <c r="E1830" s="8"/>
      <c r="G1830" s="175" t="s">
        <v>490</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492</v>
      </c>
      <c r="H1831" s="174"/>
      <c r="I1831" s="176"/>
      <c r="J1831" s="176"/>
      <c r="K1831" s="197"/>
      <c r="L1831" s="197"/>
      <c r="M1831" s="197"/>
      <c r="N1831" s="197"/>
      <c r="O1831" s="197"/>
      <c r="P1831" s="197"/>
      <c r="R1831" s="198"/>
      <c r="S1831" s="174"/>
      <c r="T1831" s="174"/>
      <c r="U1831" s="174"/>
      <c r="V1831" s="174"/>
      <c r="W1831" s="174"/>
      <c r="X1831" s="174"/>
      <c r="Y1831" s="174"/>
      <c r="Z1831" s="174"/>
      <c r="AA1831" s="174"/>
      <c r="AB1831" s="174"/>
      <c r="AC1831" s="174"/>
      <c r="AD1831" s="174"/>
      <c r="AE1831" s="174"/>
      <c r="AF1831" s="174"/>
      <c r="AG1831" s="174"/>
      <c r="AH1831" s="174"/>
      <c r="AI1831" s="174"/>
      <c r="AJ1831" s="174"/>
      <c r="AK1831" s="174"/>
      <c r="AL1831" s="174"/>
      <c r="AM1831" s="174"/>
      <c r="AN1831" s="174"/>
      <c r="AO1831" s="174"/>
      <c r="AP1831" s="174"/>
      <c r="AQ1831" s="174"/>
      <c r="AR1831" s="174"/>
      <c r="AS1831" s="174"/>
      <c r="AT1831" s="174"/>
      <c r="AU1831" s="174"/>
      <c r="AV1831" s="174"/>
      <c r="AW1831" s="174"/>
      <c r="AX1831" s="174"/>
      <c r="AY1831" s="174"/>
      <c r="AZ1831" s="174"/>
      <c r="BA1831" s="174"/>
      <c r="BB1831" s="174"/>
      <c r="BC1831" s="174"/>
      <c r="BD1831" s="174"/>
      <c r="BE1831" s="174"/>
      <c r="BF1831" s="174"/>
      <c r="BG1831" s="174"/>
      <c r="BH1831" s="174"/>
      <c r="BI1831" s="174"/>
      <c r="BJ1831" s="174"/>
      <c r="BK1831" s="174"/>
      <c r="BL1831" s="174"/>
      <c r="BM1831" s="174"/>
      <c r="BN1831" s="174"/>
      <c r="BO1831" s="174"/>
      <c r="BP1831" s="174"/>
      <c r="BQ1831" s="174"/>
      <c r="BR1831" s="174"/>
      <c r="BS1831" s="174"/>
      <c r="BT1831" s="174"/>
      <c r="BU1831" s="174"/>
      <c r="BV1831" s="174"/>
      <c r="BW1831" s="174"/>
      <c r="BX1831" s="174"/>
      <c r="BY1831" s="174"/>
      <c r="BZ1831" s="174"/>
      <c r="CA1831" s="174"/>
      <c r="CB1831" s="174"/>
      <c r="CC1831" s="174"/>
      <c r="CD1831" s="174"/>
      <c r="CE1831" s="174"/>
      <c r="CF1831" s="174"/>
      <c r="CG1831" s="174"/>
      <c r="CH1831" s="174"/>
      <c r="CI1831" s="174"/>
      <c r="CJ1831" s="174"/>
      <c r="CK1831" s="174"/>
      <c r="CL1831" s="174"/>
      <c r="CN1831" s="176"/>
      <c r="CO1831" s="174"/>
      <c r="CP1831" s="174"/>
      <c r="CQ1831" s="174"/>
      <c r="CR1831" s="174"/>
      <c r="CS1831" s="174"/>
      <c r="CT1831" s="174"/>
      <c r="CU1831" s="174"/>
      <c r="CV1831" s="174"/>
      <c r="CW1831" s="174"/>
      <c r="CX1831" s="174"/>
      <c r="CY1831" s="174"/>
      <c r="CZ1831" s="174"/>
      <c r="DA1831" s="174"/>
      <c r="DB1831" s="174"/>
      <c r="DC1831" s="174"/>
      <c r="DD1831" s="174"/>
      <c r="DE1831" s="174"/>
      <c r="DF1831" s="174"/>
      <c r="DG1831" s="174"/>
      <c r="DH1831" s="174"/>
      <c r="DI1831" s="174"/>
      <c r="DJ1831" s="174"/>
      <c r="DK1831" s="174"/>
      <c r="DL1831" s="174"/>
    </row>
    <row r="1832" spans="1:116" x14ac:dyDescent="0.4">
      <c r="A1832" s="174"/>
      <c r="E1832" s="8"/>
      <c r="G1832" s="175" t="s">
        <v>461</v>
      </c>
      <c r="H1832" s="174"/>
      <c r="I1832" s="176"/>
      <c r="J1832" s="176"/>
      <c r="K1832" s="197"/>
      <c r="L1832" s="197"/>
      <c r="M1832" s="197"/>
      <c r="N1832" s="197"/>
      <c r="O1832" s="197"/>
      <c r="P1832" s="197"/>
      <c r="R1832" s="198"/>
      <c r="S1832" s="199" t="str">
        <f t="shared" ref="S1832:CD1832" si="2792">S$20</f>
        <v>S$16</v>
      </c>
      <c r="T1832" s="199" t="str">
        <f t="shared" si="2792"/>
        <v>T$16</v>
      </c>
      <c r="U1832" s="199" t="str">
        <f t="shared" si="2792"/>
        <v>U$16</v>
      </c>
      <c r="V1832" s="199" t="str">
        <f t="shared" si="2792"/>
        <v>V$16</v>
      </c>
      <c r="W1832" s="199" t="str">
        <f t="shared" si="2792"/>
        <v>W$16</v>
      </c>
      <c r="X1832" s="199" t="str">
        <f t="shared" si="2792"/>
        <v>X$16</v>
      </c>
      <c r="Y1832" s="199" t="str">
        <f t="shared" si="2792"/>
        <v>Y$16</v>
      </c>
      <c r="Z1832" s="199" t="str">
        <f t="shared" si="2792"/>
        <v>Z$16</v>
      </c>
      <c r="AA1832" s="199" t="str">
        <f t="shared" si="2792"/>
        <v>AA$16</v>
      </c>
      <c r="AB1832" s="199" t="str">
        <f t="shared" si="2792"/>
        <v>AB$16</v>
      </c>
      <c r="AC1832" s="199" t="str">
        <f t="shared" si="2792"/>
        <v>AC$16</v>
      </c>
      <c r="AD1832" s="199" t="str">
        <f t="shared" si="2792"/>
        <v>AD$16</v>
      </c>
      <c r="AE1832" s="199" t="str">
        <f t="shared" si="2792"/>
        <v>AE$16</v>
      </c>
      <c r="AF1832" s="199" t="str">
        <f t="shared" si="2792"/>
        <v>AF$16</v>
      </c>
      <c r="AG1832" s="199" t="str">
        <f t="shared" si="2792"/>
        <v>AG$16</v>
      </c>
      <c r="AH1832" s="199" t="str">
        <f t="shared" si="2792"/>
        <v>AH$16</v>
      </c>
      <c r="AI1832" s="199" t="str">
        <f t="shared" si="2792"/>
        <v>AI$16</v>
      </c>
      <c r="AJ1832" s="199" t="str">
        <f t="shared" si="2792"/>
        <v>AJ$16</v>
      </c>
      <c r="AK1832" s="199" t="str">
        <f t="shared" si="2792"/>
        <v>AK$16</v>
      </c>
      <c r="AL1832" s="199" t="str">
        <f t="shared" si="2792"/>
        <v>AL$16</v>
      </c>
      <c r="AM1832" s="199" t="str">
        <f t="shared" si="2792"/>
        <v>AM$16</v>
      </c>
      <c r="AN1832" s="199" t="str">
        <f t="shared" si="2792"/>
        <v>AN$16</v>
      </c>
      <c r="AO1832" s="199" t="str">
        <f t="shared" si="2792"/>
        <v>AO$16</v>
      </c>
      <c r="AP1832" s="199" t="str">
        <f t="shared" si="2792"/>
        <v>AP$16</v>
      </c>
      <c r="AQ1832" s="199" t="str">
        <f t="shared" si="2792"/>
        <v>AQ$16</v>
      </c>
      <c r="AR1832" s="199" t="str">
        <f t="shared" si="2792"/>
        <v>AR$16</v>
      </c>
      <c r="AS1832" s="199" t="str">
        <f t="shared" si="2792"/>
        <v>AS$16</v>
      </c>
      <c r="AT1832" s="199" t="str">
        <f t="shared" si="2792"/>
        <v>AT$16</v>
      </c>
      <c r="AU1832" s="199" t="str">
        <f t="shared" si="2792"/>
        <v>AU$16</v>
      </c>
      <c r="AV1832" s="199" t="str">
        <f t="shared" si="2792"/>
        <v>AV$16</v>
      </c>
      <c r="AW1832" s="199" t="str">
        <f t="shared" si="2792"/>
        <v>AW$16</v>
      </c>
      <c r="AX1832" s="199" t="str">
        <f t="shared" si="2792"/>
        <v>AX$16</v>
      </c>
      <c r="AY1832" s="199" t="str">
        <f t="shared" si="2792"/>
        <v>AY$16</v>
      </c>
      <c r="AZ1832" s="199" t="str">
        <f t="shared" si="2792"/>
        <v>AZ$16</v>
      </c>
      <c r="BA1832" s="199" t="str">
        <f t="shared" si="2792"/>
        <v>BA$16</v>
      </c>
      <c r="BB1832" s="199" t="str">
        <f t="shared" si="2792"/>
        <v>BB$16</v>
      </c>
      <c r="BC1832" s="199" t="str">
        <f t="shared" si="2792"/>
        <v>BC$16</v>
      </c>
      <c r="BD1832" s="199" t="str">
        <f t="shared" si="2792"/>
        <v>BD$16</v>
      </c>
      <c r="BE1832" s="199" t="str">
        <f t="shared" si="2792"/>
        <v>BE$16</v>
      </c>
      <c r="BF1832" s="199" t="str">
        <f t="shared" si="2792"/>
        <v>BF$16</v>
      </c>
      <c r="BG1832" s="199" t="str">
        <f t="shared" si="2792"/>
        <v>BG$16</v>
      </c>
      <c r="BH1832" s="199" t="str">
        <f t="shared" si="2792"/>
        <v>BH$16</v>
      </c>
      <c r="BI1832" s="199" t="str">
        <f t="shared" si="2792"/>
        <v>BI$16</v>
      </c>
      <c r="BJ1832" s="199" t="str">
        <f t="shared" si="2792"/>
        <v>BJ$16</v>
      </c>
      <c r="BK1832" s="199" t="str">
        <f t="shared" si="2792"/>
        <v>BK$16</v>
      </c>
      <c r="BL1832" s="199" t="str">
        <f t="shared" si="2792"/>
        <v>BL$16</v>
      </c>
      <c r="BM1832" s="199" t="str">
        <f t="shared" si="2792"/>
        <v>BM$16</v>
      </c>
      <c r="BN1832" s="199" t="str">
        <f t="shared" si="2792"/>
        <v>BN$16</v>
      </c>
      <c r="BO1832" s="199" t="str">
        <f t="shared" si="2792"/>
        <v>BO$16</v>
      </c>
      <c r="BP1832" s="199" t="str">
        <f t="shared" si="2792"/>
        <v>BP$16</v>
      </c>
      <c r="BQ1832" s="199" t="str">
        <f t="shared" si="2792"/>
        <v>BQ$16</v>
      </c>
      <c r="BR1832" s="199" t="str">
        <f t="shared" si="2792"/>
        <v>BR$16</v>
      </c>
      <c r="BS1832" s="199" t="str">
        <f t="shared" si="2792"/>
        <v>BS$16</v>
      </c>
      <c r="BT1832" s="199" t="str">
        <f t="shared" si="2792"/>
        <v>BT$16</v>
      </c>
      <c r="BU1832" s="199" t="str">
        <f t="shared" si="2792"/>
        <v>BU$16</v>
      </c>
      <c r="BV1832" s="199" t="str">
        <f t="shared" si="2792"/>
        <v>BV$16</v>
      </c>
      <c r="BW1832" s="199" t="str">
        <f t="shared" si="2792"/>
        <v>BW$16</v>
      </c>
      <c r="BX1832" s="199" t="str">
        <f t="shared" si="2792"/>
        <v>BX$16</v>
      </c>
      <c r="BY1832" s="199" t="str">
        <f t="shared" si="2792"/>
        <v>BY$16</v>
      </c>
      <c r="BZ1832" s="199" t="str">
        <f t="shared" si="2792"/>
        <v>BZ$16</v>
      </c>
      <c r="CA1832" s="199" t="str">
        <f t="shared" si="2792"/>
        <v>CA$16</v>
      </c>
      <c r="CB1832" s="199" t="str">
        <f t="shared" si="2792"/>
        <v>CB$16</v>
      </c>
      <c r="CC1832" s="199" t="str">
        <f t="shared" si="2792"/>
        <v>CC$16</v>
      </c>
      <c r="CD1832" s="199" t="str">
        <f t="shared" si="2792"/>
        <v>CD$16</v>
      </c>
      <c r="CE1832" s="199" t="str">
        <f t="shared" ref="CE1832:CL1832" si="2793">CE$20</f>
        <v>CE$16</v>
      </c>
      <c r="CF1832" s="199" t="str">
        <f t="shared" si="2793"/>
        <v>CF$16</v>
      </c>
      <c r="CG1832" s="199" t="str">
        <f t="shared" si="2793"/>
        <v>CG$16</v>
      </c>
      <c r="CH1832" s="199" t="str">
        <f t="shared" si="2793"/>
        <v>CH$16</v>
      </c>
      <c r="CI1832" s="199" t="str">
        <f t="shared" si="2793"/>
        <v>CI$16</v>
      </c>
      <c r="CJ1832" s="199" t="str">
        <f t="shared" si="2793"/>
        <v>CJ$16</v>
      </c>
      <c r="CK1832" s="199" t="str">
        <f t="shared" si="2793"/>
        <v>CK$16</v>
      </c>
      <c r="CL1832" s="199" t="str">
        <f t="shared" si="2793"/>
        <v>CL$16</v>
      </c>
      <c r="CN1832" s="176"/>
      <c r="CO1832" s="199" t="str">
        <f t="shared" ref="CO1832:DL1832" si="2794">CO$20</f>
        <v>CO$16</v>
      </c>
      <c r="CP1832" s="199" t="str">
        <f t="shared" si="2794"/>
        <v>CP$16</v>
      </c>
      <c r="CQ1832" s="199" t="str">
        <f t="shared" si="2794"/>
        <v>CQ$16</v>
      </c>
      <c r="CR1832" s="199" t="str">
        <f t="shared" si="2794"/>
        <v>CR$16</v>
      </c>
      <c r="CS1832" s="199" t="str">
        <f t="shared" si="2794"/>
        <v>CS$16</v>
      </c>
      <c r="CT1832" s="199" t="str">
        <f t="shared" si="2794"/>
        <v>CT$16</v>
      </c>
      <c r="CU1832" s="199" t="str">
        <f t="shared" si="2794"/>
        <v>CU$16</v>
      </c>
      <c r="CV1832" s="199" t="str">
        <f t="shared" si="2794"/>
        <v>CV$16</v>
      </c>
      <c r="CW1832" s="199" t="str">
        <f t="shared" si="2794"/>
        <v>CW$16</v>
      </c>
      <c r="CX1832" s="199" t="str">
        <f t="shared" si="2794"/>
        <v>CX$16</v>
      </c>
      <c r="CY1832" s="199" t="str">
        <f t="shared" si="2794"/>
        <v>CY$16</v>
      </c>
      <c r="CZ1832" s="199" t="str">
        <f t="shared" si="2794"/>
        <v>CZ$16</v>
      </c>
      <c r="DA1832" s="199" t="str">
        <f t="shared" si="2794"/>
        <v>DA$16</v>
      </c>
      <c r="DB1832" s="199" t="str">
        <f t="shared" si="2794"/>
        <v>DB$16</v>
      </c>
      <c r="DC1832" s="199" t="str">
        <f t="shared" si="2794"/>
        <v>DC$16</v>
      </c>
      <c r="DD1832" s="199" t="str">
        <f t="shared" si="2794"/>
        <v>DD$16</v>
      </c>
      <c r="DE1832" s="199" t="str">
        <f t="shared" si="2794"/>
        <v>DE$16</v>
      </c>
      <c r="DF1832" s="199" t="str">
        <f t="shared" si="2794"/>
        <v>DF$16</v>
      </c>
      <c r="DG1832" s="199" t="str">
        <f t="shared" si="2794"/>
        <v>DG$16</v>
      </c>
      <c r="DH1832" s="199" t="str">
        <f t="shared" si="2794"/>
        <v>DH$16</v>
      </c>
      <c r="DI1832" s="199" t="str">
        <f t="shared" si="2794"/>
        <v>DI$16</v>
      </c>
      <c r="DJ1832" s="199" t="str">
        <f t="shared" si="2794"/>
        <v>DJ$16</v>
      </c>
      <c r="DK1832" s="199" t="str">
        <f t="shared" si="2794"/>
        <v>DK$16</v>
      </c>
      <c r="DL1832" s="199" t="str">
        <f t="shared" si="2794"/>
        <v>DL$16</v>
      </c>
    </row>
    <row r="1833" spans="1:116" x14ac:dyDescent="0.4">
      <c r="A1833" s="174"/>
      <c r="E1833" s="8"/>
      <c r="G1833" s="175" t="s">
        <v>462</v>
      </c>
      <c r="H1833" s="200"/>
      <c r="I1833" s="201"/>
      <c r="J1833" s="201"/>
      <c r="K1833" s="202"/>
      <c r="L1833" s="202"/>
      <c r="M1833" s="202"/>
      <c r="N1833" s="202"/>
      <c r="O1833" s="202"/>
      <c r="P1833" s="202"/>
      <c r="R1833" s="202"/>
      <c r="S1833" s="199" t="str">
        <f t="shared" ref="S1833:CD1833" si="2795">S$21</f>
        <v>S$17</v>
      </c>
      <c r="T1833" s="199" t="str">
        <f t="shared" si="2795"/>
        <v>T$17</v>
      </c>
      <c r="U1833" s="199" t="str">
        <f t="shared" si="2795"/>
        <v>U$17</v>
      </c>
      <c r="V1833" s="199" t="str">
        <f t="shared" si="2795"/>
        <v>V$17</v>
      </c>
      <c r="W1833" s="199" t="str">
        <f t="shared" si="2795"/>
        <v>W$17</v>
      </c>
      <c r="X1833" s="199" t="str">
        <f t="shared" si="2795"/>
        <v>X$17</v>
      </c>
      <c r="Y1833" s="199" t="str">
        <f t="shared" si="2795"/>
        <v>Y$17</v>
      </c>
      <c r="Z1833" s="199" t="str">
        <f t="shared" si="2795"/>
        <v>Z$17</v>
      </c>
      <c r="AA1833" s="199" t="str">
        <f t="shared" si="2795"/>
        <v>AA$17</v>
      </c>
      <c r="AB1833" s="199" t="str">
        <f t="shared" si="2795"/>
        <v>AB$17</v>
      </c>
      <c r="AC1833" s="199" t="str">
        <f t="shared" si="2795"/>
        <v>AC$17</v>
      </c>
      <c r="AD1833" s="199" t="str">
        <f t="shared" si="2795"/>
        <v>AD$17</v>
      </c>
      <c r="AE1833" s="199" t="str">
        <f t="shared" si="2795"/>
        <v>AE$17</v>
      </c>
      <c r="AF1833" s="199" t="str">
        <f t="shared" si="2795"/>
        <v>AF$17</v>
      </c>
      <c r="AG1833" s="199" t="str">
        <f t="shared" si="2795"/>
        <v>AG$17</v>
      </c>
      <c r="AH1833" s="199" t="str">
        <f t="shared" si="2795"/>
        <v>AH$17</v>
      </c>
      <c r="AI1833" s="199" t="str">
        <f t="shared" si="2795"/>
        <v>AI$17</v>
      </c>
      <c r="AJ1833" s="199" t="str">
        <f t="shared" si="2795"/>
        <v>AJ$17</v>
      </c>
      <c r="AK1833" s="199" t="str">
        <f t="shared" si="2795"/>
        <v>AK$17</v>
      </c>
      <c r="AL1833" s="199" t="str">
        <f t="shared" si="2795"/>
        <v>AL$17</v>
      </c>
      <c r="AM1833" s="199" t="str">
        <f t="shared" si="2795"/>
        <v>AM$17</v>
      </c>
      <c r="AN1833" s="199" t="str">
        <f t="shared" si="2795"/>
        <v>AN$17</v>
      </c>
      <c r="AO1833" s="199" t="str">
        <f t="shared" si="2795"/>
        <v>AO$17</v>
      </c>
      <c r="AP1833" s="199" t="str">
        <f t="shared" si="2795"/>
        <v>AP$17</v>
      </c>
      <c r="AQ1833" s="199" t="str">
        <f t="shared" si="2795"/>
        <v>AQ$17</v>
      </c>
      <c r="AR1833" s="199" t="str">
        <f t="shared" si="2795"/>
        <v>AR$17</v>
      </c>
      <c r="AS1833" s="199" t="str">
        <f t="shared" si="2795"/>
        <v>AS$17</v>
      </c>
      <c r="AT1833" s="199" t="str">
        <f t="shared" si="2795"/>
        <v>AT$17</v>
      </c>
      <c r="AU1833" s="199" t="str">
        <f t="shared" si="2795"/>
        <v>AU$17</v>
      </c>
      <c r="AV1833" s="199" t="str">
        <f t="shared" si="2795"/>
        <v>AV$17</v>
      </c>
      <c r="AW1833" s="199" t="str">
        <f t="shared" si="2795"/>
        <v>AW$17</v>
      </c>
      <c r="AX1833" s="199" t="str">
        <f t="shared" si="2795"/>
        <v>AX$17</v>
      </c>
      <c r="AY1833" s="199" t="str">
        <f t="shared" si="2795"/>
        <v>AY$17</v>
      </c>
      <c r="AZ1833" s="199" t="str">
        <f t="shared" si="2795"/>
        <v>AZ$17</v>
      </c>
      <c r="BA1833" s="199" t="str">
        <f t="shared" si="2795"/>
        <v>BA$17</v>
      </c>
      <c r="BB1833" s="199" t="str">
        <f t="shared" si="2795"/>
        <v>BB$17</v>
      </c>
      <c r="BC1833" s="199" t="str">
        <f t="shared" si="2795"/>
        <v>BC$17</v>
      </c>
      <c r="BD1833" s="199" t="str">
        <f t="shared" si="2795"/>
        <v>BD$17</v>
      </c>
      <c r="BE1833" s="199" t="str">
        <f t="shared" si="2795"/>
        <v>BE$17</v>
      </c>
      <c r="BF1833" s="199" t="str">
        <f t="shared" si="2795"/>
        <v>BF$17</v>
      </c>
      <c r="BG1833" s="199" t="str">
        <f t="shared" si="2795"/>
        <v>BG$17</v>
      </c>
      <c r="BH1833" s="199" t="str">
        <f t="shared" si="2795"/>
        <v>BH$17</v>
      </c>
      <c r="BI1833" s="199" t="str">
        <f t="shared" si="2795"/>
        <v>BI$17</v>
      </c>
      <c r="BJ1833" s="199" t="str">
        <f t="shared" si="2795"/>
        <v>BJ$17</v>
      </c>
      <c r="BK1833" s="199" t="str">
        <f t="shared" si="2795"/>
        <v>BK$17</v>
      </c>
      <c r="BL1833" s="199" t="str">
        <f t="shared" si="2795"/>
        <v>BL$17</v>
      </c>
      <c r="BM1833" s="199" t="str">
        <f t="shared" si="2795"/>
        <v>BM$17</v>
      </c>
      <c r="BN1833" s="199" t="str">
        <f t="shared" si="2795"/>
        <v>BN$17</v>
      </c>
      <c r="BO1833" s="199" t="str">
        <f t="shared" si="2795"/>
        <v>BO$17</v>
      </c>
      <c r="BP1833" s="199" t="str">
        <f t="shared" si="2795"/>
        <v>BP$17</v>
      </c>
      <c r="BQ1833" s="199" t="str">
        <f t="shared" si="2795"/>
        <v>BQ$17</v>
      </c>
      <c r="BR1833" s="199" t="str">
        <f t="shared" si="2795"/>
        <v>BR$17</v>
      </c>
      <c r="BS1833" s="199" t="str">
        <f t="shared" si="2795"/>
        <v>BS$17</v>
      </c>
      <c r="BT1833" s="199" t="str">
        <f t="shared" si="2795"/>
        <v>BT$17</v>
      </c>
      <c r="BU1833" s="199" t="str">
        <f t="shared" si="2795"/>
        <v>BU$17</v>
      </c>
      <c r="BV1833" s="199" t="str">
        <f t="shared" si="2795"/>
        <v>BV$17</v>
      </c>
      <c r="BW1833" s="199" t="str">
        <f t="shared" si="2795"/>
        <v>BW$17</v>
      </c>
      <c r="BX1833" s="199" t="str">
        <f t="shared" si="2795"/>
        <v>BX$17</v>
      </c>
      <c r="BY1833" s="199" t="str">
        <f t="shared" si="2795"/>
        <v>BY$17</v>
      </c>
      <c r="BZ1833" s="199" t="str">
        <f t="shared" si="2795"/>
        <v>BZ$17</v>
      </c>
      <c r="CA1833" s="199" t="str">
        <f t="shared" si="2795"/>
        <v>CA$17</v>
      </c>
      <c r="CB1833" s="199" t="str">
        <f t="shared" si="2795"/>
        <v>CB$17</v>
      </c>
      <c r="CC1833" s="199" t="str">
        <f t="shared" si="2795"/>
        <v>CC$17</v>
      </c>
      <c r="CD1833" s="199" t="str">
        <f t="shared" si="2795"/>
        <v>CD$17</v>
      </c>
      <c r="CE1833" s="199" t="str">
        <f t="shared" ref="CE1833:CL1833" si="2796">CE$21</f>
        <v>CE$17</v>
      </c>
      <c r="CF1833" s="199" t="str">
        <f t="shared" si="2796"/>
        <v>CF$17</v>
      </c>
      <c r="CG1833" s="199" t="str">
        <f t="shared" si="2796"/>
        <v>CG$17</v>
      </c>
      <c r="CH1833" s="199" t="str">
        <f t="shared" si="2796"/>
        <v>CH$17</v>
      </c>
      <c r="CI1833" s="199" t="str">
        <f t="shared" si="2796"/>
        <v>CI$17</v>
      </c>
      <c r="CJ1833" s="199" t="str">
        <f t="shared" si="2796"/>
        <v>CJ$17</v>
      </c>
      <c r="CK1833" s="199" t="str">
        <f t="shared" si="2796"/>
        <v>CK$17</v>
      </c>
      <c r="CL1833" s="199" t="str">
        <f t="shared" si="2796"/>
        <v>CL$17</v>
      </c>
      <c r="CN1833" s="201"/>
      <c r="CO1833" s="199" t="str">
        <f t="shared" ref="CO1833:DL1833" si="2797">CO$21</f>
        <v>CO$17</v>
      </c>
      <c r="CP1833" s="199" t="str">
        <f t="shared" si="2797"/>
        <v>CP$17</v>
      </c>
      <c r="CQ1833" s="199" t="str">
        <f t="shared" si="2797"/>
        <v>CQ$17</v>
      </c>
      <c r="CR1833" s="199" t="str">
        <f t="shared" si="2797"/>
        <v>CR$17</v>
      </c>
      <c r="CS1833" s="199" t="str">
        <f t="shared" si="2797"/>
        <v>CS$17</v>
      </c>
      <c r="CT1833" s="199" t="str">
        <f t="shared" si="2797"/>
        <v>CT$17</v>
      </c>
      <c r="CU1833" s="199" t="str">
        <f t="shared" si="2797"/>
        <v>CU$17</v>
      </c>
      <c r="CV1833" s="199" t="str">
        <f t="shared" si="2797"/>
        <v>CV$17</v>
      </c>
      <c r="CW1833" s="199" t="str">
        <f t="shared" si="2797"/>
        <v>CW$17</v>
      </c>
      <c r="CX1833" s="199" t="str">
        <f t="shared" si="2797"/>
        <v>CX$17</v>
      </c>
      <c r="CY1833" s="199" t="str">
        <f t="shared" si="2797"/>
        <v>CY$17</v>
      </c>
      <c r="CZ1833" s="199" t="str">
        <f t="shared" si="2797"/>
        <v>CZ$17</v>
      </c>
      <c r="DA1833" s="199" t="str">
        <f t="shared" si="2797"/>
        <v>DA$17</v>
      </c>
      <c r="DB1833" s="199" t="str">
        <f t="shared" si="2797"/>
        <v>DB$17</v>
      </c>
      <c r="DC1833" s="199" t="str">
        <f t="shared" si="2797"/>
        <v>DC$17</v>
      </c>
      <c r="DD1833" s="199" t="str">
        <f t="shared" si="2797"/>
        <v>DD$17</v>
      </c>
      <c r="DE1833" s="199" t="str">
        <f t="shared" si="2797"/>
        <v>DE$17</v>
      </c>
      <c r="DF1833" s="199" t="str">
        <f t="shared" si="2797"/>
        <v>DF$17</v>
      </c>
      <c r="DG1833" s="199" t="str">
        <f t="shared" si="2797"/>
        <v>DG$17</v>
      </c>
      <c r="DH1833" s="199" t="str">
        <f t="shared" si="2797"/>
        <v>DH$17</v>
      </c>
      <c r="DI1833" s="199" t="str">
        <f t="shared" si="2797"/>
        <v>DI$17</v>
      </c>
      <c r="DJ1833" s="199" t="str">
        <f t="shared" si="2797"/>
        <v>DJ$17</v>
      </c>
      <c r="DK1833" s="199" t="str">
        <f t="shared" si="2797"/>
        <v>DK$17</v>
      </c>
      <c r="DL1833" s="199" t="str">
        <f t="shared" si="2797"/>
        <v>DL$17</v>
      </c>
    </row>
    <row r="1834" spans="1:116" x14ac:dyDescent="0.4">
      <c r="A1834" s="174"/>
      <c r="E1834" s="8"/>
      <c r="G1834" s="175" t="s">
        <v>491</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505</v>
      </c>
      <c r="H1835" s="200"/>
      <c r="I1835" s="201"/>
      <c r="J1835" s="201"/>
      <c r="K1835" s="202"/>
      <c r="L1835" s="202"/>
      <c r="M1835" s="202"/>
      <c r="N1835" s="202"/>
      <c r="O1835" s="202"/>
      <c r="P1835" s="202"/>
      <c r="R1835" s="202"/>
      <c r="S1835" s="190"/>
      <c r="T1835" s="190"/>
      <c r="U1835" s="190"/>
      <c r="V1835" s="190"/>
      <c r="W1835" s="190"/>
      <c r="X1835" s="190"/>
      <c r="Y1835" s="190"/>
      <c r="Z1835" s="190"/>
      <c r="AA1835" s="190"/>
      <c r="AB1835" s="190"/>
      <c r="AC1835" s="190"/>
      <c r="AD1835" s="190"/>
      <c r="AE1835" s="190"/>
      <c r="AF1835" s="190"/>
      <c r="AG1835" s="190"/>
      <c r="AH1835" s="190"/>
      <c r="AI1835" s="190"/>
      <c r="AJ1835" s="190"/>
      <c r="AK1835" s="190"/>
      <c r="AL1835" s="190"/>
      <c r="AM1835" s="190"/>
      <c r="AN1835" s="190"/>
      <c r="AO1835" s="190"/>
      <c r="AP1835" s="190"/>
      <c r="AQ1835" s="190"/>
      <c r="AR1835" s="190"/>
      <c r="AS1835" s="190"/>
      <c r="AT1835" s="190"/>
      <c r="AU1835" s="190"/>
      <c r="AV1835" s="190"/>
      <c r="AW1835" s="190"/>
      <c r="AX1835" s="190"/>
      <c r="AY1835" s="190"/>
      <c r="AZ1835" s="190"/>
      <c r="BA1835" s="190"/>
      <c r="BB1835" s="190"/>
      <c r="BC1835" s="190"/>
      <c r="BD1835" s="190"/>
      <c r="BE1835" s="190"/>
      <c r="BF1835" s="190"/>
      <c r="BG1835" s="190"/>
      <c r="BH1835" s="190"/>
      <c r="BI1835" s="190"/>
      <c r="BJ1835" s="190"/>
      <c r="BK1835" s="190"/>
      <c r="BL1835" s="190"/>
      <c r="BM1835" s="190"/>
      <c r="BN1835" s="190"/>
      <c r="BO1835" s="190"/>
      <c r="BP1835" s="190"/>
      <c r="BQ1835" s="190"/>
      <c r="BR1835" s="190"/>
      <c r="BS1835" s="190"/>
      <c r="BT1835" s="190"/>
      <c r="BU1835" s="190"/>
      <c r="BV1835" s="190"/>
      <c r="BW1835" s="190"/>
      <c r="BX1835" s="190"/>
      <c r="BY1835" s="190"/>
      <c r="BZ1835" s="190"/>
      <c r="CA1835" s="190"/>
      <c r="CB1835" s="190"/>
      <c r="CC1835" s="190"/>
      <c r="CD1835" s="190"/>
      <c r="CE1835" s="190"/>
      <c r="CF1835" s="190"/>
      <c r="CG1835" s="190"/>
      <c r="CH1835" s="190"/>
      <c r="CI1835" s="190"/>
      <c r="CJ1835" s="190"/>
      <c r="CK1835" s="190"/>
      <c r="CL1835" s="190"/>
      <c r="CN1835" s="201"/>
      <c r="CO1835" s="190"/>
      <c r="CP1835" s="190"/>
      <c r="CQ1835" s="190"/>
      <c r="CR1835" s="190"/>
      <c r="CS1835" s="190"/>
      <c r="CT1835" s="190"/>
      <c r="CU1835" s="190"/>
      <c r="CV1835" s="190"/>
      <c r="CW1835" s="190"/>
      <c r="CX1835" s="190"/>
      <c r="CY1835" s="190"/>
      <c r="CZ1835" s="190"/>
      <c r="DA1835" s="190"/>
      <c r="DB1835" s="190"/>
      <c r="DC1835" s="190"/>
      <c r="DD1835" s="190"/>
      <c r="DE1835" s="190"/>
      <c r="DF1835" s="190"/>
      <c r="DG1835" s="190"/>
      <c r="DH1835" s="190"/>
      <c r="DI1835" s="190"/>
      <c r="DJ1835" s="190"/>
      <c r="DK1835" s="190"/>
      <c r="DL1835" s="190"/>
    </row>
    <row r="1836" spans="1:116" x14ac:dyDescent="0.4">
      <c r="A1836" s="174"/>
      <c r="E1836" s="8"/>
      <c r="G1836" s="175" t="s">
        <v>463</v>
      </c>
      <c r="H1836" s="200"/>
      <c r="I1836" s="201"/>
      <c r="J1836" s="201"/>
      <c r="K1836" s="202"/>
      <c r="L1836" s="202"/>
      <c r="M1836" s="202"/>
      <c r="N1836" s="202"/>
      <c r="O1836" s="202"/>
      <c r="P1836" s="202"/>
      <c r="R1836" s="202"/>
      <c r="S1836" s="190" t="str">
        <f t="shared" ref="S1836:CD1836" si="2798">S$22</f>
        <v>S$18</v>
      </c>
      <c r="T1836" s="190" t="str">
        <f t="shared" si="2798"/>
        <v>T$18</v>
      </c>
      <c r="U1836" s="190" t="str">
        <f t="shared" si="2798"/>
        <v>U$18</v>
      </c>
      <c r="V1836" s="190" t="str">
        <f t="shared" si="2798"/>
        <v>V$18</v>
      </c>
      <c r="W1836" s="190" t="str">
        <f t="shared" si="2798"/>
        <v>W$18</v>
      </c>
      <c r="X1836" s="190" t="str">
        <f t="shared" si="2798"/>
        <v>X$18</v>
      </c>
      <c r="Y1836" s="190" t="str">
        <f t="shared" si="2798"/>
        <v>Y$18</v>
      </c>
      <c r="Z1836" s="190" t="str">
        <f t="shared" si="2798"/>
        <v>Z$18</v>
      </c>
      <c r="AA1836" s="190" t="str">
        <f t="shared" si="2798"/>
        <v>AA$18</v>
      </c>
      <c r="AB1836" s="190" t="str">
        <f t="shared" si="2798"/>
        <v>AB$18</v>
      </c>
      <c r="AC1836" s="190" t="str">
        <f t="shared" si="2798"/>
        <v>AC$18</v>
      </c>
      <c r="AD1836" s="190" t="str">
        <f t="shared" si="2798"/>
        <v>AD$18</v>
      </c>
      <c r="AE1836" s="190" t="str">
        <f t="shared" si="2798"/>
        <v>AE$18</v>
      </c>
      <c r="AF1836" s="190" t="str">
        <f t="shared" si="2798"/>
        <v>AF$18</v>
      </c>
      <c r="AG1836" s="190" t="str">
        <f t="shared" si="2798"/>
        <v>AG$18</v>
      </c>
      <c r="AH1836" s="190" t="str">
        <f t="shared" si="2798"/>
        <v>AH$18</v>
      </c>
      <c r="AI1836" s="190" t="str">
        <f t="shared" si="2798"/>
        <v>AI$18</v>
      </c>
      <c r="AJ1836" s="190" t="str">
        <f t="shared" si="2798"/>
        <v>AJ$18</v>
      </c>
      <c r="AK1836" s="190" t="str">
        <f t="shared" si="2798"/>
        <v>AK$18</v>
      </c>
      <c r="AL1836" s="190" t="str">
        <f t="shared" si="2798"/>
        <v>AL$18</v>
      </c>
      <c r="AM1836" s="190" t="str">
        <f t="shared" si="2798"/>
        <v>AM$18</v>
      </c>
      <c r="AN1836" s="190" t="str">
        <f t="shared" si="2798"/>
        <v>AN$18</v>
      </c>
      <c r="AO1836" s="190" t="str">
        <f t="shared" si="2798"/>
        <v>AO$18</v>
      </c>
      <c r="AP1836" s="190" t="str">
        <f t="shared" si="2798"/>
        <v>AP$18</v>
      </c>
      <c r="AQ1836" s="190" t="str">
        <f t="shared" si="2798"/>
        <v>AQ$18</v>
      </c>
      <c r="AR1836" s="190" t="str">
        <f t="shared" si="2798"/>
        <v>AR$18</v>
      </c>
      <c r="AS1836" s="190" t="str">
        <f t="shared" si="2798"/>
        <v>AS$18</v>
      </c>
      <c r="AT1836" s="190" t="str">
        <f t="shared" si="2798"/>
        <v>AT$18</v>
      </c>
      <c r="AU1836" s="190" t="str">
        <f t="shared" si="2798"/>
        <v>AU$18</v>
      </c>
      <c r="AV1836" s="190" t="str">
        <f t="shared" si="2798"/>
        <v>AV$18</v>
      </c>
      <c r="AW1836" s="190" t="str">
        <f t="shared" si="2798"/>
        <v>AW$18</v>
      </c>
      <c r="AX1836" s="190" t="str">
        <f t="shared" si="2798"/>
        <v>AX$18</v>
      </c>
      <c r="AY1836" s="190" t="str">
        <f t="shared" si="2798"/>
        <v>AY$18</v>
      </c>
      <c r="AZ1836" s="190" t="str">
        <f t="shared" si="2798"/>
        <v>AZ$18</v>
      </c>
      <c r="BA1836" s="190" t="str">
        <f t="shared" si="2798"/>
        <v>BA$18</v>
      </c>
      <c r="BB1836" s="190" t="str">
        <f t="shared" si="2798"/>
        <v>BB$18</v>
      </c>
      <c r="BC1836" s="190" t="str">
        <f t="shared" si="2798"/>
        <v>BC$18</v>
      </c>
      <c r="BD1836" s="190" t="str">
        <f t="shared" si="2798"/>
        <v>BD$18</v>
      </c>
      <c r="BE1836" s="190" t="str">
        <f t="shared" si="2798"/>
        <v>BE$18</v>
      </c>
      <c r="BF1836" s="190" t="str">
        <f t="shared" si="2798"/>
        <v>BF$18</v>
      </c>
      <c r="BG1836" s="190" t="str">
        <f t="shared" si="2798"/>
        <v>BG$18</v>
      </c>
      <c r="BH1836" s="190" t="str">
        <f t="shared" si="2798"/>
        <v>BH$18</v>
      </c>
      <c r="BI1836" s="190" t="str">
        <f t="shared" si="2798"/>
        <v>BI$18</v>
      </c>
      <c r="BJ1836" s="190" t="str">
        <f t="shared" si="2798"/>
        <v>BJ$18</v>
      </c>
      <c r="BK1836" s="190" t="str">
        <f t="shared" si="2798"/>
        <v>BK$18</v>
      </c>
      <c r="BL1836" s="190" t="str">
        <f t="shared" si="2798"/>
        <v>BL$18</v>
      </c>
      <c r="BM1836" s="190" t="str">
        <f t="shared" si="2798"/>
        <v>BM$18</v>
      </c>
      <c r="BN1836" s="190" t="str">
        <f t="shared" si="2798"/>
        <v>BN$18</v>
      </c>
      <c r="BO1836" s="190" t="str">
        <f t="shared" si="2798"/>
        <v>BO$18</v>
      </c>
      <c r="BP1836" s="190" t="str">
        <f t="shared" si="2798"/>
        <v>BP$18</v>
      </c>
      <c r="BQ1836" s="190" t="str">
        <f t="shared" si="2798"/>
        <v>BQ$18</v>
      </c>
      <c r="BR1836" s="190" t="str">
        <f t="shared" si="2798"/>
        <v>BR$18</v>
      </c>
      <c r="BS1836" s="190" t="str">
        <f t="shared" si="2798"/>
        <v>BS$18</v>
      </c>
      <c r="BT1836" s="190" t="str">
        <f t="shared" si="2798"/>
        <v>BT$18</v>
      </c>
      <c r="BU1836" s="190" t="str">
        <f t="shared" si="2798"/>
        <v>BU$18</v>
      </c>
      <c r="BV1836" s="190" t="str">
        <f t="shared" si="2798"/>
        <v>BV$18</v>
      </c>
      <c r="BW1836" s="190" t="str">
        <f t="shared" si="2798"/>
        <v>BW$18</v>
      </c>
      <c r="BX1836" s="190" t="str">
        <f t="shared" si="2798"/>
        <v>BX$18</v>
      </c>
      <c r="BY1836" s="190" t="str">
        <f t="shared" si="2798"/>
        <v>BY$18</v>
      </c>
      <c r="BZ1836" s="190" t="str">
        <f t="shared" si="2798"/>
        <v>BZ$18</v>
      </c>
      <c r="CA1836" s="190" t="str">
        <f t="shared" si="2798"/>
        <v>CA$18</v>
      </c>
      <c r="CB1836" s="190" t="str">
        <f t="shared" si="2798"/>
        <v>CB$18</v>
      </c>
      <c r="CC1836" s="190" t="str">
        <f t="shared" si="2798"/>
        <v>CC$18</v>
      </c>
      <c r="CD1836" s="190" t="str">
        <f t="shared" si="2798"/>
        <v>CD$18</v>
      </c>
      <c r="CE1836" s="190" t="str">
        <f t="shared" ref="CE1836:CL1836" si="2799">CE$22</f>
        <v>CE$18</v>
      </c>
      <c r="CF1836" s="190" t="str">
        <f t="shared" si="2799"/>
        <v>CF$18</v>
      </c>
      <c r="CG1836" s="190" t="str">
        <f t="shared" si="2799"/>
        <v>CG$18</v>
      </c>
      <c r="CH1836" s="190" t="str">
        <f t="shared" si="2799"/>
        <v>CH$18</v>
      </c>
      <c r="CI1836" s="190" t="str">
        <f t="shared" si="2799"/>
        <v>CI$18</v>
      </c>
      <c r="CJ1836" s="190" t="str">
        <f t="shared" si="2799"/>
        <v>CJ$18</v>
      </c>
      <c r="CK1836" s="190" t="str">
        <f t="shared" si="2799"/>
        <v>CK$18</v>
      </c>
      <c r="CL1836" s="190" t="str">
        <f t="shared" si="2799"/>
        <v>CL$18</v>
      </c>
      <c r="CN1836" s="201"/>
      <c r="CO1836" s="190" t="str">
        <f t="shared" ref="CO1836:DL1836" si="2800">CO$22</f>
        <v>CO$18</v>
      </c>
      <c r="CP1836" s="190" t="str">
        <f t="shared" si="2800"/>
        <v>CP$18</v>
      </c>
      <c r="CQ1836" s="190" t="str">
        <f t="shared" si="2800"/>
        <v>CQ$18</v>
      </c>
      <c r="CR1836" s="190" t="str">
        <f t="shared" si="2800"/>
        <v>CR$18</v>
      </c>
      <c r="CS1836" s="190" t="str">
        <f t="shared" si="2800"/>
        <v>CS$18</v>
      </c>
      <c r="CT1836" s="190" t="str">
        <f t="shared" si="2800"/>
        <v>CT$18</v>
      </c>
      <c r="CU1836" s="190" t="str">
        <f t="shared" si="2800"/>
        <v>CU$18</v>
      </c>
      <c r="CV1836" s="190" t="str">
        <f t="shared" si="2800"/>
        <v>CV$18</v>
      </c>
      <c r="CW1836" s="190" t="str">
        <f t="shared" si="2800"/>
        <v>CW$18</v>
      </c>
      <c r="CX1836" s="190" t="str">
        <f t="shared" si="2800"/>
        <v>CX$18</v>
      </c>
      <c r="CY1836" s="190" t="str">
        <f t="shared" si="2800"/>
        <v>CY$18</v>
      </c>
      <c r="CZ1836" s="190" t="str">
        <f t="shared" si="2800"/>
        <v>CZ$18</v>
      </c>
      <c r="DA1836" s="190" t="str">
        <f t="shared" si="2800"/>
        <v>DA$18</v>
      </c>
      <c r="DB1836" s="190" t="str">
        <f t="shared" si="2800"/>
        <v>DB$18</v>
      </c>
      <c r="DC1836" s="190" t="str">
        <f t="shared" si="2800"/>
        <v>DC$18</v>
      </c>
      <c r="DD1836" s="190" t="str">
        <f t="shared" si="2800"/>
        <v>DD$18</v>
      </c>
      <c r="DE1836" s="190" t="str">
        <f t="shared" si="2800"/>
        <v>DE$18</v>
      </c>
      <c r="DF1836" s="190" t="str">
        <f t="shared" si="2800"/>
        <v>DF$18</v>
      </c>
      <c r="DG1836" s="190" t="str">
        <f t="shared" si="2800"/>
        <v>DG$18</v>
      </c>
      <c r="DH1836" s="190" t="str">
        <f t="shared" si="2800"/>
        <v>DH$18</v>
      </c>
      <c r="DI1836" s="190" t="str">
        <f t="shared" si="2800"/>
        <v>DI$18</v>
      </c>
      <c r="DJ1836" s="190" t="str">
        <f t="shared" si="2800"/>
        <v>DJ$18</v>
      </c>
      <c r="DK1836" s="190" t="str">
        <f t="shared" si="2800"/>
        <v>DK$18</v>
      </c>
      <c r="DL1836" s="190" t="str">
        <f t="shared" si="2800"/>
        <v>DL$18</v>
      </c>
    </row>
    <row r="1837" spans="1:116" x14ac:dyDescent="0.4">
      <c r="A1837" s="174"/>
      <c r="E1837" s="8"/>
      <c r="G1837" s="175" t="s">
        <v>464</v>
      </c>
      <c r="H1837" s="200"/>
      <c r="I1837" s="201"/>
      <c r="J1837" s="201"/>
      <c r="K1837" s="202"/>
      <c r="L1837" s="202"/>
      <c r="M1837" s="202"/>
      <c r="N1837" s="202"/>
      <c r="O1837" s="202"/>
      <c r="P1837" s="202"/>
      <c r="R1837" s="202"/>
      <c r="S1837" s="190" t="str">
        <f t="shared" ref="S1837:CD1837" si="2801">S$23</f>
        <v>S$19</v>
      </c>
      <c r="T1837" s="190" t="str">
        <f t="shared" si="2801"/>
        <v>T$19</v>
      </c>
      <c r="U1837" s="190" t="str">
        <f t="shared" si="2801"/>
        <v>U$19</v>
      </c>
      <c r="V1837" s="190" t="str">
        <f t="shared" si="2801"/>
        <v>V$19</v>
      </c>
      <c r="W1837" s="190" t="str">
        <f t="shared" si="2801"/>
        <v>W$19</v>
      </c>
      <c r="X1837" s="190" t="str">
        <f t="shared" si="2801"/>
        <v>X$19</v>
      </c>
      <c r="Y1837" s="190" t="str">
        <f t="shared" si="2801"/>
        <v>Y$19</v>
      </c>
      <c r="Z1837" s="190" t="str">
        <f t="shared" si="2801"/>
        <v>Z$19</v>
      </c>
      <c r="AA1837" s="190" t="str">
        <f t="shared" si="2801"/>
        <v>AA$19</v>
      </c>
      <c r="AB1837" s="190" t="str">
        <f t="shared" si="2801"/>
        <v>AB$19</v>
      </c>
      <c r="AC1837" s="190" t="str">
        <f t="shared" si="2801"/>
        <v>AC$19</v>
      </c>
      <c r="AD1837" s="190" t="str">
        <f t="shared" si="2801"/>
        <v>AD$19</v>
      </c>
      <c r="AE1837" s="190" t="str">
        <f t="shared" si="2801"/>
        <v>AE$19</v>
      </c>
      <c r="AF1837" s="190" t="str">
        <f t="shared" si="2801"/>
        <v>AF$19</v>
      </c>
      <c r="AG1837" s="190" t="str">
        <f t="shared" si="2801"/>
        <v>AG$19</v>
      </c>
      <c r="AH1837" s="190" t="str">
        <f t="shared" si="2801"/>
        <v>AH$19</v>
      </c>
      <c r="AI1837" s="190" t="str">
        <f t="shared" si="2801"/>
        <v>AI$19</v>
      </c>
      <c r="AJ1837" s="190" t="str">
        <f t="shared" si="2801"/>
        <v>AJ$19</v>
      </c>
      <c r="AK1837" s="190" t="str">
        <f t="shared" si="2801"/>
        <v>AK$19</v>
      </c>
      <c r="AL1837" s="190" t="str">
        <f t="shared" si="2801"/>
        <v>AL$19</v>
      </c>
      <c r="AM1837" s="190" t="str">
        <f t="shared" si="2801"/>
        <v>AM$19</v>
      </c>
      <c r="AN1837" s="190" t="str">
        <f t="shared" si="2801"/>
        <v>AN$19</v>
      </c>
      <c r="AO1837" s="190" t="str">
        <f t="shared" si="2801"/>
        <v>AO$19</v>
      </c>
      <c r="AP1837" s="190" t="str">
        <f t="shared" si="2801"/>
        <v>AP$19</v>
      </c>
      <c r="AQ1837" s="190" t="str">
        <f t="shared" si="2801"/>
        <v>AQ$19</v>
      </c>
      <c r="AR1837" s="190" t="str">
        <f t="shared" si="2801"/>
        <v>AR$19</v>
      </c>
      <c r="AS1837" s="190" t="str">
        <f t="shared" si="2801"/>
        <v>AS$19</v>
      </c>
      <c r="AT1837" s="190" t="str">
        <f t="shared" si="2801"/>
        <v>AT$19</v>
      </c>
      <c r="AU1837" s="190" t="str">
        <f t="shared" si="2801"/>
        <v>AU$19</v>
      </c>
      <c r="AV1837" s="190" t="str">
        <f t="shared" si="2801"/>
        <v>AV$19</v>
      </c>
      <c r="AW1837" s="190" t="str">
        <f t="shared" si="2801"/>
        <v>AW$19</v>
      </c>
      <c r="AX1837" s="190" t="str">
        <f t="shared" si="2801"/>
        <v>AX$19</v>
      </c>
      <c r="AY1837" s="190" t="str">
        <f t="shared" si="2801"/>
        <v>AY$19</v>
      </c>
      <c r="AZ1837" s="190" t="str">
        <f t="shared" si="2801"/>
        <v>AZ$19</v>
      </c>
      <c r="BA1837" s="190" t="str">
        <f t="shared" si="2801"/>
        <v>BA$19</v>
      </c>
      <c r="BB1837" s="190" t="str">
        <f t="shared" si="2801"/>
        <v>BB$19</v>
      </c>
      <c r="BC1837" s="190" t="str">
        <f t="shared" si="2801"/>
        <v>BC$19</v>
      </c>
      <c r="BD1837" s="190" t="str">
        <f t="shared" si="2801"/>
        <v>BD$19</v>
      </c>
      <c r="BE1837" s="190" t="str">
        <f t="shared" si="2801"/>
        <v>BE$19</v>
      </c>
      <c r="BF1837" s="190" t="str">
        <f t="shared" si="2801"/>
        <v>BF$19</v>
      </c>
      <c r="BG1837" s="190" t="str">
        <f t="shared" si="2801"/>
        <v>BG$19</v>
      </c>
      <c r="BH1837" s="190" t="str">
        <f t="shared" si="2801"/>
        <v>BH$19</v>
      </c>
      <c r="BI1837" s="190" t="str">
        <f t="shared" si="2801"/>
        <v>BI$19</v>
      </c>
      <c r="BJ1837" s="190" t="str">
        <f t="shared" si="2801"/>
        <v>BJ$19</v>
      </c>
      <c r="BK1837" s="190" t="str">
        <f t="shared" si="2801"/>
        <v>BK$19</v>
      </c>
      <c r="BL1837" s="190" t="str">
        <f t="shared" si="2801"/>
        <v>BL$19</v>
      </c>
      <c r="BM1837" s="190" t="str">
        <f t="shared" si="2801"/>
        <v>BM$19</v>
      </c>
      <c r="BN1837" s="190" t="str">
        <f t="shared" si="2801"/>
        <v>BN$19</v>
      </c>
      <c r="BO1837" s="190" t="str">
        <f t="shared" si="2801"/>
        <v>BO$19</v>
      </c>
      <c r="BP1837" s="190" t="str">
        <f t="shared" si="2801"/>
        <v>BP$19</v>
      </c>
      <c r="BQ1837" s="190" t="str">
        <f t="shared" si="2801"/>
        <v>BQ$19</v>
      </c>
      <c r="BR1837" s="190" t="str">
        <f t="shared" si="2801"/>
        <v>BR$19</v>
      </c>
      <c r="BS1837" s="190" t="str">
        <f t="shared" si="2801"/>
        <v>BS$19</v>
      </c>
      <c r="BT1837" s="190" t="str">
        <f t="shared" si="2801"/>
        <v>BT$19</v>
      </c>
      <c r="BU1837" s="190" t="str">
        <f t="shared" si="2801"/>
        <v>BU$19</v>
      </c>
      <c r="BV1837" s="190" t="str">
        <f t="shared" si="2801"/>
        <v>BV$19</v>
      </c>
      <c r="BW1837" s="190" t="str">
        <f t="shared" si="2801"/>
        <v>BW$19</v>
      </c>
      <c r="BX1837" s="190" t="str">
        <f t="shared" si="2801"/>
        <v>BX$19</v>
      </c>
      <c r="BY1837" s="190" t="str">
        <f t="shared" si="2801"/>
        <v>BY$19</v>
      </c>
      <c r="BZ1837" s="190" t="str">
        <f t="shared" si="2801"/>
        <v>BZ$19</v>
      </c>
      <c r="CA1837" s="190" t="str">
        <f t="shared" si="2801"/>
        <v>CA$19</v>
      </c>
      <c r="CB1837" s="190" t="str">
        <f t="shared" si="2801"/>
        <v>CB$19</v>
      </c>
      <c r="CC1837" s="190" t="str">
        <f t="shared" si="2801"/>
        <v>CC$19</v>
      </c>
      <c r="CD1837" s="190" t="str">
        <f t="shared" si="2801"/>
        <v>CD$19</v>
      </c>
      <c r="CE1837" s="190" t="str">
        <f t="shared" ref="CE1837:CL1837" si="2802">CE$23</f>
        <v>CE$19</v>
      </c>
      <c r="CF1837" s="190" t="str">
        <f t="shared" si="2802"/>
        <v>CF$19</v>
      </c>
      <c r="CG1837" s="190" t="str">
        <f t="shared" si="2802"/>
        <v>CG$19</v>
      </c>
      <c r="CH1837" s="190" t="str">
        <f t="shared" si="2802"/>
        <v>CH$19</v>
      </c>
      <c r="CI1837" s="190" t="str">
        <f t="shared" si="2802"/>
        <v>CI$19</v>
      </c>
      <c r="CJ1837" s="190" t="str">
        <f t="shared" si="2802"/>
        <v>CJ$19</v>
      </c>
      <c r="CK1837" s="190" t="str">
        <f t="shared" si="2802"/>
        <v>CK$19</v>
      </c>
      <c r="CL1837" s="190" t="str">
        <f t="shared" si="2802"/>
        <v>CL$19</v>
      </c>
      <c r="CN1837" s="201"/>
      <c r="CO1837" s="190" t="str">
        <f t="shared" ref="CO1837:DL1837" si="2803">CO$23</f>
        <v>CO$19</v>
      </c>
      <c r="CP1837" s="190" t="str">
        <f t="shared" si="2803"/>
        <v>CP$19</v>
      </c>
      <c r="CQ1837" s="190" t="str">
        <f t="shared" si="2803"/>
        <v>CQ$19</v>
      </c>
      <c r="CR1837" s="190" t="str">
        <f t="shared" si="2803"/>
        <v>CR$19</v>
      </c>
      <c r="CS1837" s="190" t="str">
        <f t="shared" si="2803"/>
        <v>CS$19</v>
      </c>
      <c r="CT1837" s="190" t="str">
        <f t="shared" si="2803"/>
        <v>CT$19</v>
      </c>
      <c r="CU1837" s="190" t="str">
        <f t="shared" si="2803"/>
        <v>CU$19</v>
      </c>
      <c r="CV1837" s="190" t="str">
        <f t="shared" si="2803"/>
        <v>CV$19</v>
      </c>
      <c r="CW1837" s="190" t="str">
        <f t="shared" si="2803"/>
        <v>CW$19</v>
      </c>
      <c r="CX1837" s="190" t="str">
        <f t="shared" si="2803"/>
        <v>CX$19</v>
      </c>
      <c r="CY1837" s="190" t="str">
        <f t="shared" si="2803"/>
        <v>CY$19</v>
      </c>
      <c r="CZ1837" s="190" t="str">
        <f t="shared" si="2803"/>
        <v>CZ$19</v>
      </c>
      <c r="DA1837" s="190" t="str">
        <f t="shared" si="2803"/>
        <v>DA$19</v>
      </c>
      <c r="DB1837" s="190" t="str">
        <f t="shared" si="2803"/>
        <v>DB$19</v>
      </c>
      <c r="DC1837" s="190" t="str">
        <f t="shared" si="2803"/>
        <v>DC$19</v>
      </c>
      <c r="DD1837" s="190" t="str">
        <f t="shared" si="2803"/>
        <v>DD$19</v>
      </c>
      <c r="DE1837" s="190" t="str">
        <f t="shared" si="2803"/>
        <v>DE$19</v>
      </c>
      <c r="DF1837" s="190" t="str">
        <f t="shared" si="2803"/>
        <v>DF$19</v>
      </c>
      <c r="DG1837" s="190" t="str">
        <f t="shared" si="2803"/>
        <v>DG$19</v>
      </c>
      <c r="DH1837" s="190" t="str">
        <f t="shared" si="2803"/>
        <v>DH$19</v>
      </c>
      <c r="DI1837" s="190" t="str">
        <f t="shared" si="2803"/>
        <v>DI$19</v>
      </c>
      <c r="DJ1837" s="190" t="str">
        <f t="shared" si="2803"/>
        <v>DJ$19</v>
      </c>
      <c r="DK1837" s="190" t="str">
        <f t="shared" si="2803"/>
        <v>DK$19</v>
      </c>
      <c r="DL1837" s="190" t="str">
        <f t="shared" si="2803"/>
        <v>DL$19</v>
      </c>
    </row>
    <row r="1838" spans="1:116" x14ac:dyDescent="0.4">
      <c r="A1838" s="31" t="s">
        <v>218</v>
      </c>
      <c r="B1838" s="31" t="s">
        <v>243</v>
      </c>
      <c r="C1838" s="31"/>
      <c r="D1838" t="s">
        <v>532</v>
      </c>
      <c r="E1838" s="8" t="str">
        <f t="shared" ref="E1838:E1839" si="2804">ROW()&amp;" "&amp;D1838</f>
        <v>1838 FCLTA-F</v>
      </c>
      <c r="F1838" t="s">
        <v>536</v>
      </c>
      <c r="G1838" s="70" t="s">
        <v>531</v>
      </c>
      <c r="H1838" s="48"/>
      <c r="I1838" s="297"/>
      <c r="J1838" s="297"/>
      <c r="K1838" s="48"/>
      <c r="L1838" s="48"/>
      <c r="M1838" s="48"/>
      <c r="N1838" s="48"/>
      <c r="O1838" s="48"/>
      <c r="P1838" s="48"/>
      <c r="R1838" s="70"/>
      <c r="S1838" s="298"/>
      <c r="T1838" s="298"/>
      <c r="U1838" s="298"/>
      <c r="V1838" s="298"/>
      <c r="W1838" s="298"/>
      <c r="X1838" s="298"/>
      <c r="Y1838" s="298"/>
      <c r="Z1838" s="298"/>
      <c r="AA1838" s="298"/>
      <c r="AB1838" s="298"/>
      <c r="AC1838" s="298"/>
      <c r="AD1838" s="298"/>
      <c r="AE1838" s="298"/>
      <c r="AF1838" s="298"/>
      <c r="AG1838" s="298"/>
      <c r="AH1838" s="298"/>
      <c r="AI1838" s="298"/>
      <c r="AJ1838" s="298"/>
      <c r="AK1838" s="298"/>
      <c r="AL1838" s="298"/>
      <c r="AM1838" s="298"/>
      <c r="AN1838" s="298"/>
      <c r="AO1838" s="298"/>
      <c r="AP1838" s="298"/>
      <c r="AQ1838" s="298"/>
      <c r="AR1838" s="298"/>
      <c r="AS1838" s="298"/>
      <c r="AT1838" s="298"/>
      <c r="AU1838" s="298"/>
      <c r="AV1838" s="298"/>
      <c r="AW1838" s="298"/>
      <c r="AX1838" s="298"/>
      <c r="AY1838" s="298"/>
      <c r="AZ1838" s="298"/>
      <c r="BA1838" s="298"/>
      <c r="BB1838" s="298"/>
      <c r="BC1838" s="298"/>
      <c r="BD1838" s="298"/>
      <c r="BE1838" s="298"/>
      <c r="BF1838" s="298"/>
      <c r="BG1838" s="298"/>
      <c r="BH1838" s="298"/>
      <c r="BI1838" s="298"/>
      <c r="BJ1838" s="298"/>
      <c r="BK1838" s="298"/>
      <c r="BL1838" s="298"/>
      <c r="BM1838" s="298"/>
      <c r="BN1838" s="298"/>
      <c r="BO1838" s="298"/>
      <c r="BP1838" s="298"/>
      <c r="BQ1838" s="298"/>
      <c r="BR1838" s="298"/>
      <c r="BS1838" s="298"/>
      <c r="BT1838" s="298"/>
      <c r="BU1838" s="298"/>
      <c r="BV1838" s="298"/>
      <c r="BW1838" s="298"/>
      <c r="BX1838" s="298"/>
      <c r="BY1838" s="298"/>
      <c r="BZ1838" s="298"/>
      <c r="CA1838" s="298"/>
      <c r="CB1838" s="298"/>
      <c r="CC1838" s="298"/>
      <c r="CD1838" s="298"/>
      <c r="CE1838" s="298"/>
      <c r="CF1838" s="298"/>
      <c r="CG1838" s="298"/>
      <c r="CH1838" s="298"/>
      <c r="CI1838" s="298"/>
      <c r="CJ1838" s="298"/>
      <c r="CK1838" s="298"/>
      <c r="CL1838" s="298"/>
      <c r="CN1838" s="297"/>
      <c r="CO1838" s="298"/>
      <c r="CP1838" s="298"/>
      <c r="CQ1838" s="298"/>
      <c r="CR1838" s="298"/>
      <c r="CS1838" s="298"/>
      <c r="CT1838" s="298"/>
      <c r="CU1838" s="298"/>
      <c r="CV1838" s="298"/>
      <c r="CW1838" s="298"/>
      <c r="CX1838" s="298"/>
      <c r="CY1838" s="298"/>
      <c r="CZ1838" s="298"/>
      <c r="DA1838" s="298"/>
      <c r="DB1838" s="298"/>
      <c r="DC1838" s="298"/>
      <c r="DD1838" s="298"/>
      <c r="DE1838" s="298"/>
      <c r="DF1838" s="298"/>
      <c r="DG1838" s="298"/>
      <c r="DH1838" s="298"/>
      <c r="DI1838" s="298"/>
      <c r="DJ1838" s="298"/>
      <c r="DK1838" s="298"/>
      <c r="DL1838" s="298"/>
    </row>
    <row r="1839" spans="1:116" x14ac:dyDescent="0.4">
      <c r="B1839" t="str">
        <f>E1839</f>
        <v>1839 FCLTA-F</v>
      </c>
      <c r="C1839" t="s">
        <v>240</v>
      </c>
      <c r="D1839" t="s">
        <v>532</v>
      </c>
      <c r="E1839" s="8" t="str">
        <f t="shared" si="2804"/>
        <v>1839 FCLTA-F</v>
      </c>
      <c r="G1839" s="125" t="str">
        <f>"Net fixed asset - "&amp;(SUBSTITUTE(G1838,":",""))</f>
        <v>Net fixed asset - Fixed constant current asset</v>
      </c>
      <c r="J1839" s="74">
        <v>1000</v>
      </c>
      <c r="K1839" s="53">
        <f t="shared" ref="K1839:P1839" si="2805">SUMIF($4:$4,K$2,1839:1839)</f>
        <v>1000</v>
      </c>
      <c r="L1839" s="53">
        <f t="shared" si="2805"/>
        <v>1000</v>
      </c>
      <c r="M1839" s="53">
        <f t="shared" si="2805"/>
        <v>1000</v>
      </c>
      <c r="N1839" s="53">
        <f t="shared" si="2805"/>
        <v>1000</v>
      </c>
      <c r="O1839" s="53">
        <f t="shared" si="2805"/>
        <v>1000</v>
      </c>
      <c r="P1839" s="53">
        <f t="shared" si="2805"/>
        <v>1000</v>
      </c>
      <c r="R1839" s="24">
        <f>$J1839</f>
        <v>1000</v>
      </c>
      <c r="S1839" s="80">
        <f>R1839</f>
        <v>1000</v>
      </c>
      <c r="T1839" s="80">
        <f t="shared" ref="T1839" si="2806">S1839</f>
        <v>1000</v>
      </c>
      <c r="U1839" s="80">
        <f t="shared" ref="U1839" si="2807">T1839</f>
        <v>1000</v>
      </c>
      <c r="V1839" s="80">
        <f t="shared" ref="V1839" si="2808">U1839</f>
        <v>1000</v>
      </c>
      <c r="W1839" s="80">
        <f t="shared" ref="W1839" si="2809">V1839</f>
        <v>1000</v>
      </c>
      <c r="X1839" s="80">
        <f t="shared" ref="X1839" si="2810">W1839</f>
        <v>1000</v>
      </c>
      <c r="Y1839" s="80">
        <f t="shared" ref="Y1839" si="2811">X1839</f>
        <v>1000</v>
      </c>
      <c r="Z1839" s="80">
        <f t="shared" ref="Z1839" si="2812">Y1839</f>
        <v>1000</v>
      </c>
      <c r="AA1839" s="80">
        <f t="shared" ref="AA1839" si="2813">Z1839</f>
        <v>1000</v>
      </c>
      <c r="AB1839" s="80">
        <f t="shared" ref="AB1839" si="2814">AA1839</f>
        <v>1000</v>
      </c>
      <c r="AC1839" s="80">
        <f t="shared" ref="AC1839" si="2815">AB1839</f>
        <v>1000</v>
      </c>
      <c r="AD1839" s="80">
        <f t="shared" ref="AD1839" si="2816">AC1839</f>
        <v>1000</v>
      </c>
      <c r="AE1839" s="80">
        <f t="shared" ref="AE1839" si="2817">AD1839</f>
        <v>1000</v>
      </c>
      <c r="AF1839" s="80">
        <f t="shared" ref="AF1839" si="2818">AE1839</f>
        <v>1000</v>
      </c>
      <c r="AG1839" s="80">
        <f t="shared" ref="AG1839" si="2819">AF1839</f>
        <v>1000</v>
      </c>
      <c r="AH1839" s="80">
        <f t="shared" ref="AH1839" si="2820">AG1839</f>
        <v>1000</v>
      </c>
      <c r="AI1839" s="80">
        <f t="shared" ref="AI1839" si="2821">AH1839</f>
        <v>1000</v>
      </c>
      <c r="AJ1839" s="80">
        <f t="shared" ref="AJ1839" si="2822">AI1839</f>
        <v>1000</v>
      </c>
      <c r="AK1839" s="80">
        <f t="shared" ref="AK1839" si="2823">AJ1839</f>
        <v>1000</v>
      </c>
      <c r="AL1839" s="80">
        <f t="shared" ref="AL1839" si="2824">AK1839</f>
        <v>1000</v>
      </c>
      <c r="AM1839" s="80">
        <f t="shared" ref="AM1839" si="2825">AL1839</f>
        <v>1000</v>
      </c>
      <c r="AN1839" s="80">
        <f t="shared" ref="AN1839" si="2826">AM1839</f>
        <v>1000</v>
      </c>
      <c r="AO1839" s="80">
        <f t="shared" ref="AO1839" si="2827">AN1839</f>
        <v>1000</v>
      </c>
      <c r="AP1839" s="80">
        <f t="shared" ref="AP1839" si="2828">AO1839</f>
        <v>1000</v>
      </c>
      <c r="AQ1839" s="80">
        <f t="shared" ref="AQ1839" si="2829">AP1839</f>
        <v>1000</v>
      </c>
      <c r="AR1839" s="80">
        <f t="shared" ref="AR1839" si="2830">AQ1839</f>
        <v>1000</v>
      </c>
      <c r="AS1839" s="80">
        <f t="shared" ref="AS1839" si="2831">AR1839</f>
        <v>1000</v>
      </c>
      <c r="AT1839" s="80">
        <f t="shared" ref="AT1839" si="2832">AS1839</f>
        <v>1000</v>
      </c>
      <c r="AU1839" s="80">
        <f t="shared" ref="AU1839" si="2833">AT1839</f>
        <v>1000</v>
      </c>
      <c r="AV1839" s="80">
        <f t="shared" ref="AV1839" si="2834">AU1839</f>
        <v>1000</v>
      </c>
      <c r="AW1839" s="80">
        <f t="shared" ref="AW1839" si="2835">AV1839</f>
        <v>1000</v>
      </c>
      <c r="AX1839" s="80">
        <f t="shared" ref="AX1839" si="2836">AW1839</f>
        <v>1000</v>
      </c>
      <c r="AY1839" s="80">
        <f t="shared" ref="AY1839" si="2837">AX1839</f>
        <v>1000</v>
      </c>
      <c r="AZ1839" s="80">
        <f t="shared" ref="AZ1839" si="2838">AY1839</f>
        <v>1000</v>
      </c>
      <c r="BA1839" s="80">
        <f t="shared" ref="BA1839" si="2839">AZ1839</f>
        <v>1000</v>
      </c>
      <c r="BB1839" s="80">
        <f t="shared" ref="BB1839" si="2840">BA1839</f>
        <v>1000</v>
      </c>
      <c r="BC1839" s="80">
        <f t="shared" ref="BC1839" si="2841">BB1839</f>
        <v>1000</v>
      </c>
      <c r="BD1839" s="80">
        <f t="shared" ref="BD1839" si="2842">BC1839</f>
        <v>1000</v>
      </c>
      <c r="BE1839" s="80">
        <f t="shared" ref="BE1839" si="2843">BD1839</f>
        <v>1000</v>
      </c>
      <c r="BF1839" s="80">
        <f t="shared" ref="BF1839" si="2844">BE1839</f>
        <v>1000</v>
      </c>
      <c r="BG1839" s="80">
        <f t="shared" ref="BG1839" si="2845">BF1839</f>
        <v>1000</v>
      </c>
      <c r="BH1839" s="80">
        <f t="shared" ref="BH1839" si="2846">BG1839</f>
        <v>1000</v>
      </c>
      <c r="BI1839" s="80">
        <f t="shared" ref="BI1839" si="2847">BH1839</f>
        <v>1000</v>
      </c>
      <c r="BJ1839" s="80">
        <f t="shared" ref="BJ1839" si="2848">BI1839</f>
        <v>1000</v>
      </c>
      <c r="BK1839" s="80">
        <f t="shared" ref="BK1839" si="2849">BJ1839</f>
        <v>1000</v>
      </c>
      <c r="BL1839" s="80">
        <f t="shared" ref="BL1839" si="2850">BK1839</f>
        <v>1000</v>
      </c>
      <c r="BM1839" s="80">
        <f t="shared" ref="BM1839" si="2851">BL1839</f>
        <v>1000</v>
      </c>
      <c r="BN1839" s="80">
        <f t="shared" ref="BN1839" si="2852">BM1839</f>
        <v>1000</v>
      </c>
      <c r="BO1839" s="80">
        <f t="shared" ref="BO1839" si="2853">BN1839</f>
        <v>1000</v>
      </c>
      <c r="BP1839" s="80">
        <f t="shared" ref="BP1839" si="2854">BO1839</f>
        <v>1000</v>
      </c>
      <c r="BQ1839" s="80">
        <f t="shared" ref="BQ1839" si="2855">BP1839</f>
        <v>1000</v>
      </c>
      <c r="BR1839" s="80">
        <f t="shared" ref="BR1839" si="2856">BQ1839</f>
        <v>1000</v>
      </c>
      <c r="BS1839" s="80">
        <f t="shared" ref="BS1839" si="2857">BR1839</f>
        <v>1000</v>
      </c>
      <c r="BT1839" s="80">
        <f t="shared" ref="BT1839" si="2858">BS1839</f>
        <v>1000</v>
      </c>
      <c r="BU1839" s="80">
        <f t="shared" ref="BU1839" si="2859">BT1839</f>
        <v>1000</v>
      </c>
      <c r="BV1839" s="80">
        <f t="shared" ref="BV1839" si="2860">BU1839</f>
        <v>1000</v>
      </c>
      <c r="BW1839" s="80">
        <f t="shared" ref="BW1839" si="2861">BV1839</f>
        <v>1000</v>
      </c>
      <c r="BX1839" s="80">
        <f t="shared" ref="BX1839" si="2862">BW1839</f>
        <v>1000</v>
      </c>
      <c r="BY1839" s="80">
        <f t="shared" ref="BY1839" si="2863">BX1839</f>
        <v>1000</v>
      </c>
      <c r="BZ1839" s="80">
        <f t="shared" ref="BZ1839" si="2864">BY1839</f>
        <v>1000</v>
      </c>
      <c r="CA1839" s="80">
        <f t="shared" ref="CA1839" si="2865">BZ1839</f>
        <v>1000</v>
      </c>
      <c r="CB1839" s="80">
        <f t="shared" ref="CB1839" si="2866">CA1839</f>
        <v>1000</v>
      </c>
      <c r="CC1839" s="80">
        <f t="shared" ref="CC1839" si="2867">CB1839</f>
        <v>1000</v>
      </c>
      <c r="CD1839" s="80">
        <f t="shared" ref="CD1839" si="2868">CC1839</f>
        <v>1000</v>
      </c>
      <c r="CE1839" s="80">
        <f t="shared" ref="CE1839" si="2869">CD1839</f>
        <v>1000</v>
      </c>
      <c r="CF1839" s="80">
        <f t="shared" ref="CF1839" si="2870">CE1839</f>
        <v>1000</v>
      </c>
      <c r="CG1839" s="80">
        <f t="shared" ref="CG1839" si="2871">CF1839</f>
        <v>1000</v>
      </c>
      <c r="CH1839" s="80">
        <f t="shared" ref="CH1839" si="2872">CG1839</f>
        <v>1000</v>
      </c>
      <c r="CI1839" s="80">
        <f t="shared" ref="CI1839" si="2873">CH1839</f>
        <v>1000</v>
      </c>
      <c r="CJ1839" s="80">
        <f t="shared" ref="CJ1839" si="2874">CI1839</f>
        <v>1000</v>
      </c>
      <c r="CK1839" s="80">
        <f t="shared" ref="CK1839" si="2875">CJ1839</f>
        <v>1000</v>
      </c>
      <c r="CL1839" s="80">
        <f t="shared" ref="CL1839" si="2876">CK1839</f>
        <v>1000</v>
      </c>
      <c r="CN1839" s="74">
        <f>J1839</f>
        <v>1000</v>
      </c>
      <c r="CO1839" s="80">
        <f t="shared" ref="CO1839" si="2877">CN1839</f>
        <v>1000</v>
      </c>
      <c r="CP1839" s="80">
        <f t="shared" ref="CP1839" si="2878">CO1839</f>
        <v>1000</v>
      </c>
      <c r="CQ1839" s="80">
        <f t="shared" ref="CQ1839" si="2879">CP1839</f>
        <v>1000</v>
      </c>
      <c r="CR1839" s="80">
        <f t="shared" ref="CR1839" si="2880">CQ1839</f>
        <v>1000</v>
      </c>
      <c r="CS1839" s="80">
        <f t="shared" ref="CS1839" si="2881">CR1839</f>
        <v>1000</v>
      </c>
      <c r="CT1839" s="80">
        <f t="shared" ref="CT1839" si="2882">CS1839</f>
        <v>1000</v>
      </c>
      <c r="CU1839" s="80">
        <f t="shared" ref="CU1839" si="2883">CT1839</f>
        <v>1000</v>
      </c>
      <c r="CV1839" s="80">
        <f t="shared" ref="CV1839" si="2884">CU1839</f>
        <v>1000</v>
      </c>
      <c r="CW1839" s="80">
        <f t="shared" ref="CW1839" si="2885">CV1839</f>
        <v>1000</v>
      </c>
      <c r="CX1839" s="80">
        <f t="shared" ref="CX1839" si="2886">CW1839</f>
        <v>1000</v>
      </c>
      <c r="CY1839" s="80">
        <f t="shared" ref="CY1839" si="2887">CX1839</f>
        <v>1000</v>
      </c>
      <c r="CZ1839" s="80">
        <f t="shared" ref="CZ1839" si="2888">CY1839</f>
        <v>1000</v>
      </c>
      <c r="DA1839" s="80">
        <f t="shared" ref="DA1839" si="2889">CZ1839</f>
        <v>1000</v>
      </c>
      <c r="DB1839" s="80">
        <f t="shared" ref="DB1839" si="2890">DA1839</f>
        <v>1000</v>
      </c>
      <c r="DC1839" s="80">
        <f t="shared" ref="DC1839" si="2891">DB1839</f>
        <v>1000</v>
      </c>
      <c r="DD1839" s="80">
        <f t="shared" ref="DD1839" si="2892">DC1839</f>
        <v>1000</v>
      </c>
      <c r="DE1839" s="80">
        <f t="shared" ref="DE1839" si="2893">DD1839</f>
        <v>1000</v>
      </c>
      <c r="DF1839" s="80">
        <f t="shared" ref="DF1839" si="2894">DE1839</f>
        <v>1000</v>
      </c>
      <c r="DG1839" s="80">
        <f t="shared" ref="DG1839" si="2895">DF1839</f>
        <v>1000</v>
      </c>
      <c r="DH1839" s="80">
        <f t="shared" ref="DH1839" si="2896">DG1839</f>
        <v>1000</v>
      </c>
      <c r="DI1839" s="80">
        <f t="shared" ref="DI1839" si="2897">DH1839</f>
        <v>1000</v>
      </c>
      <c r="DJ1839" s="80">
        <f t="shared" ref="DJ1839" si="2898">DI1839</f>
        <v>1000</v>
      </c>
      <c r="DK1839" s="80">
        <f t="shared" ref="DK1839:DL1839" si="2899">DJ1839</f>
        <v>1000</v>
      </c>
      <c r="DL1839" s="80">
        <f t="shared" si="2899"/>
        <v>1000</v>
      </c>
    </row>
    <row r="1840" spans="1:116" x14ac:dyDescent="0.4">
      <c r="D1840" t="s">
        <v>532</v>
      </c>
      <c r="E1840" s="8" t="str">
        <f>ROW()&amp;" "&amp;D1840</f>
        <v>1840 FCLTA-F</v>
      </c>
      <c r="G1840" s="126"/>
      <c r="H1840" s="27"/>
      <c r="I1840" s="77"/>
      <c r="J1840" s="77"/>
      <c r="K1840" s="28"/>
      <c r="L1840" s="28"/>
      <c r="M1840" s="28"/>
      <c r="N1840" s="28"/>
      <c r="O1840" s="28"/>
      <c r="P1840" s="28"/>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7"/>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C1841" t="s">
        <v>235</v>
      </c>
      <c r="D1841" t="s">
        <v>532</v>
      </c>
      <c r="E1841" s="8" t="str">
        <f>ROW()&amp;" "&amp;D1841</f>
        <v>1841 FCLTA-F</v>
      </c>
      <c r="G1841" s="125" t="str">
        <f>"Sale/(purchase) of "&amp;G1839</f>
        <v>Sale/(purchase) of Net fixed asset - Fixed constant current asset</v>
      </c>
      <c r="I1841" s="74"/>
      <c r="J1841" s="74"/>
      <c r="K1841" s="53">
        <f t="shared" ref="K1841:P1841" si="2900">SUMIF($3:$3,K$2,1841:1841)</f>
        <v>0</v>
      </c>
      <c r="L1841" s="53">
        <f t="shared" si="2900"/>
        <v>0</v>
      </c>
      <c r="M1841" s="53">
        <f t="shared" si="2900"/>
        <v>0</v>
      </c>
      <c r="N1841" s="53">
        <f t="shared" si="2900"/>
        <v>0</v>
      </c>
      <c r="O1841" s="53">
        <f t="shared" si="2900"/>
        <v>0</v>
      </c>
      <c r="P1841" s="53">
        <f t="shared" si="2900"/>
        <v>0</v>
      </c>
      <c r="R1841" s="24"/>
      <c r="S1841" s="80">
        <f>R1839-S1839</f>
        <v>0</v>
      </c>
      <c r="T1841" s="80">
        <f t="shared" ref="T1841" si="2901">S1839-T1839</f>
        <v>0</v>
      </c>
      <c r="U1841" s="80">
        <f t="shared" ref="U1841" si="2902">T1839-U1839</f>
        <v>0</v>
      </c>
      <c r="V1841" s="80">
        <f t="shared" ref="V1841" si="2903">U1839-V1839</f>
        <v>0</v>
      </c>
      <c r="W1841" s="80">
        <f t="shared" ref="W1841" si="2904">V1839-W1839</f>
        <v>0</v>
      </c>
      <c r="X1841" s="80">
        <f t="shared" ref="X1841" si="2905">W1839-X1839</f>
        <v>0</v>
      </c>
      <c r="Y1841" s="80">
        <f t="shared" ref="Y1841" si="2906">X1839-Y1839</f>
        <v>0</v>
      </c>
      <c r="Z1841" s="80">
        <f t="shared" ref="Z1841" si="2907">Y1839-Z1839</f>
        <v>0</v>
      </c>
      <c r="AA1841" s="80">
        <f t="shared" ref="AA1841" si="2908">Z1839-AA1839</f>
        <v>0</v>
      </c>
      <c r="AB1841" s="80">
        <f t="shared" ref="AB1841" si="2909">AA1839-AB1839</f>
        <v>0</v>
      </c>
      <c r="AC1841" s="80">
        <f t="shared" ref="AC1841" si="2910">AB1839-AC1839</f>
        <v>0</v>
      </c>
      <c r="AD1841" s="80">
        <f t="shared" ref="AD1841" si="2911">AC1839-AD1839</f>
        <v>0</v>
      </c>
      <c r="AE1841" s="80">
        <f t="shared" ref="AE1841" si="2912">AD1839-AE1839</f>
        <v>0</v>
      </c>
      <c r="AF1841" s="80">
        <f t="shared" ref="AF1841" si="2913">AE1839-AF1839</f>
        <v>0</v>
      </c>
      <c r="AG1841" s="80">
        <f t="shared" ref="AG1841" si="2914">AF1839-AG1839</f>
        <v>0</v>
      </c>
      <c r="AH1841" s="80">
        <f t="shared" ref="AH1841" si="2915">AG1839-AH1839</f>
        <v>0</v>
      </c>
      <c r="AI1841" s="80">
        <f t="shared" ref="AI1841" si="2916">AH1839-AI1839</f>
        <v>0</v>
      </c>
      <c r="AJ1841" s="80">
        <f t="shared" ref="AJ1841" si="2917">AI1839-AJ1839</f>
        <v>0</v>
      </c>
      <c r="AK1841" s="80">
        <f t="shared" ref="AK1841" si="2918">AJ1839-AK1839</f>
        <v>0</v>
      </c>
      <c r="AL1841" s="80">
        <f t="shared" ref="AL1841" si="2919">AK1839-AL1839</f>
        <v>0</v>
      </c>
      <c r="AM1841" s="80">
        <f t="shared" ref="AM1841" si="2920">AL1839-AM1839</f>
        <v>0</v>
      </c>
      <c r="AN1841" s="80">
        <f t="shared" ref="AN1841" si="2921">AM1839-AN1839</f>
        <v>0</v>
      </c>
      <c r="AO1841" s="80">
        <f t="shared" ref="AO1841" si="2922">AN1839-AO1839</f>
        <v>0</v>
      </c>
      <c r="AP1841" s="80">
        <f t="shared" ref="AP1841" si="2923">AO1839-AP1839</f>
        <v>0</v>
      </c>
      <c r="AQ1841" s="80">
        <f t="shared" ref="AQ1841" si="2924">AP1839-AQ1839</f>
        <v>0</v>
      </c>
      <c r="AR1841" s="80">
        <f t="shared" ref="AR1841" si="2925">AQ1839-AR1839</f>
        <v>0</v>
      </c>
      <c r="AS1841" s="80">
        <f t="shared" ref="AS1841" si="2926">AR1839-AS1839</f>
        <v>0</v>
      </c>
      <c r="AT1841" s="80">
        <f t="shared" ref="AT1841" si="2927">AS1839-AT1839</f>
        <v>0</v>
      </c>
      <c r="AU1841" s="80">
        <f t="shared" ref="AU1841" si="2928">AT1839-AU1839</f>
        <v>0</v>
      </c>
      <c r="AV1841" s="80">
        <f t="shared" ref="AV1841" si="2929">AU1839-AV1839</f>
        <v>0</v>
      </c>
      <c r="AW1841" s="80">
        <f t="shared" ref="AW1841" si="2930">AV1839-AW1839</f>
        <v>0</v>
      </c>
      <c r="AX1841" s="80">
        <f t="shared" ref="AX1841" si="2931">AW1839-AX1839</f>
        <v>0</v>
      </c>
      <c r="AY1841" s="80">
        <f t="shared" ref="AY1841" si="2932">AX1839-AY1839</f>
        <v>0</v>
      </c>
      <c r="AZ1841" s="80">
        <f t="shared" ref="AZ1841" si="2933">AY1839-AZ1839</f>
        <v>0</v>
      </c>
      <c r="BA1841" s="80">
        <f t="shared" ref="BA1841" si="2934">AZ1839-BA1839</f>
        <v>0</v>
      </c>
      <c r="BB1841" s="80">
        <f t="shared" ref="BB1841" si="2935">BA1839-BB1839</f>
        <v>0</v>
      </c>
      <c r="BC1841" s="80">
        <f t="shared" ref="BC1841" si="2936">BB1839-BC1839</f>
        <v>0</v>
      </c>
      <c r="BD1841" s="80">
        <f t="shared" ref="BD1841" si="2937">BC1839-BD1839</f>
        <v>0</v>
      </c>
      <c r="BE1841" s="80">
        <f t="shared" ref="BE1841" si="2938">BD1839-BE1839</f>
        <v>0</v>
      </c>
      <c r="BF1841" s="80">
        <f t="shared" ref="BF1841" si="2939">BE1839-BF1839</f>
        <v>0</v>
      </c>
      <c r="BG1841" s="80">
        <f t="shared" ref="BG1841" si="2940">BF1839-BG1839</f>
        <v>0</v>
      </c>
      <c r="BH1841" s="80">
        <f t="shared" ref="BH1841" si="2941">BG1839-BH1839</f>
        <v>0</v>
      </c>
      <c r="BI1841" s="80">
        <f t="shared" ref="BI1841" si="2942">BH1839-BI1839</f>
        <v>0</v>
      </c>
      <c r="BJ1841" s="80">
        <f t="shared" ref="BJ1841" si="2943">BI1839-BJ1839</f>
        <v>0</v>
      </c>
      <c r="BK1841" s="80">
        <f t="shared" ref="BK1841" si="2944">BJ1839-BK1839</f>
        <v>0</v>
      </c>
      <c r="BL1841" s="80">
        <f t="shared" ref="BL1841" si="2945">BK1839-BL1839</f>
        <v>0</v>
      </c>
      <c r="BM1841" s="80">
        <f t="shared" ref="BM1841" si="2946">BL1839-BM1839</f>
        <v>0</v>
      </c>
      <c r="BN1841" s="80">
        <f t="shared" ref="BN1841" si="2947">BM1839-BN1839</f>
        <v>0</v>
      </c>
      <c r="BO1841" s="80">
        <f t="shared" ref="BO1841" si="2948">BN1839-BO1839</f>
        <v>0</v>
      </c>
      <c r="BP1841" s="80">
        <f t="shared" ref="BP1841" si="2949">BO1839-BP1839</f>
        <v>0</v>
      </c>
      <c r="BQ1841" s="80">
        <f t="shared" ref="BQ1841" si="2950">BP1839-BQ1839</f>
        <v>0</v>
      </c>
      <c r="BR1841" s="80">
        <f t="shared" ref="BR1841" si="2951">BQ1839-BR1839</f>
        <v>0</v>
      </c>
      <c r="BS1841" s="80">
        <f t="shared" ref="BS1841" si="2952">BR1839-BS1839</f>
        <v>0</v>
      </c>
      <c r="BT1841" s="80">
        <f t="shared" ref="BT1841" si="2953">BS1839-BT1839</f>
        <v>0</v>
      </c>
      <c r="BU1841" s="80">
        <f t="shared" ref="BU1841" si="2954">BT1839-BU1839</f>
        <v>0</v>
      </c>
      <c r="BV1841" s="80">
        <f t="shared" ref="BV1841" si="2955">BU1839-BV1839</f>
        <v>0</v>
      </c>
      <c r="BW1841" s="80">
        <f t="shared" ref="BW1841" si="2956">BV1839-BW1839</f>
        <v>0</v>
      </c>
      <c r="BX1841" s="80">
        <f t="shared" ref="BX1841" si="2957">BW1839-BX1839</f>
        <v>0</v>
      </c>
      <c r="BY1841" s="80">
        <f t="shared" ref="BY1841" si="2958">BX1839-BY1839</f>
        <v>0</v>
      </c>
      <c r="BZ1841" s="80">
        <f t="shared" ref="BZ1841" si="2959">BY1839-BZ1839</f>
        <v>0</v>
      </c>
      <c r="CA1841" s="80">
        <f t="shared" ref="CA1841" si="2960">BZ1839-CA1839</f>
        <v>0</v>
      </c>
      <c r="CB1841" s="80">
        <f t="shared" ref="CB1841" si="2961">CA1839-CB1839</f>
        <v>0</v>
      </c>
      <c r="CC1841" s="80">
        <f t="shared" ref="CC1841" si="2962">CB1839-CC1839</f>
        <v>0</v>
      </c>
      <c r="CD1841" s="80">
        <f t="shared" ref="CD1841" si="2963">CC1839-CD1839</f>
        <v>0</v>
      </c>
      <c r="CE1841" s="80">
        <f t="shared" ref="CE1841" si="2964">CD1839-CE1839</f>
        <v>0</v>
      </c>
      <c r="CF1841" s="80">
        <f t="shared" ref="CF1841" si="2965">CE1839-CF1839</f>
        <v>0</v>
      </c>
      <c r="CG1841" s="80">
        <f t="shared" ref="CG1841" si="2966">CF1839-CG1839</f>
        <v>0</v>
      </c>
      <c r="CH1841" s="80">
        <f t="shared" ref="CH1841" si="2967">CG1839-CH1839</f>
        <v>0</v>
      </c>
      <c r="CI1841" s="80">
        <f t="shared" ref="CI1841" si="2968">CH1839-CI1839</f>
        <v>0</v>
      </c>
      <c r="CJ1841" s="80">
        <f t="shared" ref="CJ1841" si="2969">CI1839-CJ1839</f>
        <v>0</v>
      </c>
      <c r="CK1841" s="80">
        <f t="shared" ref="CK1841" si="2970">CJ1839-CK1839</f>
        <v>0</v>
      </c>
      <c r="CL1841" s="80">
        <f t="shared" ref="CL1841" si="2971">CK1839-CL1839</f>
        <v>0</v>
      </c>
      <c r="CN1841" s="74"/>
      <c r="CO1841" s="80">
        <f t="shared" ref="CO1841" si="2972">CN1839-CO1839</f>
        <v>0</v>
      </c>
      <c r="CP1841" s="80">
        <f t="shared" ref="CP1841" si="2973">CO1839-CP1839</f>
        <v>0</v>
      </c>
      <c r="CQ1841" s="80">
        <f t="shared" ref="CQ1841" si="2974">CP1839-CQ1839</f>
        <v>0</v>
      </c>
      <c r="CR1841" s="80">
        <f t="shared" ref="CR1841" si="2975">CQ1839-CR1839</f>
        <v>0</v>
      </c>
      <c r="CS1841" s="80">
        <f t="shared" ref="CS1841" si="2976">CR1839-CS1839</f>
        <v>0</v>
      </c>
      <c r="CT1841" s="80">
        <f t="shared" ref="CT1841" si="2977">CS1839-CT1839</f>
        <v>0</v>
      </c>
      <c r="CU1841" s="80">
        <f t="shared" ref="CU1841" si="2978">CT1839-CU1839</f>
        <v>0</v>
      </c>
      <c r="CV1841" s="80">
        <f t="shared" ref="CV1841" si="2979">CU1839-CV1839</f>
        <v>0</v>
      </c>
      <c r="CW1841" s="80">
        <f t="shared" ref="CW1841" si="2980">CV1839-CW1839</f>
        <v>0</v>
      </c>
      <c r="CX1841" s="80">
        <f t="shared" ref="CX1841" si="2981">CW1839-CX1839</f>
        <v>0</v>
      </c>
      <c r="CY1841" s="80">
        <f t="shared" ref="CY1841" si="2982">CX1839-CY1839</f>
        <v>0</v>
      </c>
      <c r="CZ1841" s="80">
        <f t="shared" ref="CZ1841" si="2983">CY1839-CZ1839</f>
        <v>0</v>
      </c>
      <c r="DA1841" s="80">
        <f t="shared" ref="DA1841" si="2984">CZ1839-DA1839</f>
        <v>0</v>
      </c>
      <c r="DB1841" s="80">
        <f t="shared" ref="DB1841" si="2985">DA1839-DB1839</f>
        <v>0</v>
      </c>
      <c r="DC1841" s="80">
        <f t="shared" ref="DC1841" si="2986">DB1839-DC1839</f>
        <v>0</v>
      </c>
      <c r="DD1841" s="80">
        <f t="shared" ref="DD1841" si="2987">DC1839-DD1839</f>
        <v>0</v>
      </c>
      <c r="DE1841" s="80">
        <f t="shared" ref="DE1841" si="2988">DD1839-DE1839</f>
        <v>0</v>
      </c>
      <c r="DF1841" s="80">
        <f t="shared" ref="DF1841" si="2989">DE1839-DF1839</f>
        <v>0</v>
      </c>
      <c r="DG1841" s="80">
        <f t="shared" ref="DG1841" si="2990">DF1839-DG1839</f>
        <v>0</v>
      </c>
      <c r="DH1841" s="80">
        <f t="shared" ref="DH1841" si="2991">DG1839-DH1839</f>
        <v>0</v>
      </c>
      <c r="DI1841" s="80">
        <f t="shared" ref="DI1841" si="2992">DH1839-DI1839</f>
        <v>0</v>
      </c>
      <c r="DJ1841" s="80">
        <f t="shared" ref="DJ1841" si="2993">DI1839-DJ1839</f>
        <v>0</v>
      </c>
      <c r="DK1841" s="80">
        <f t="shared" ref="DK1841:DL1841" si="2994">DJ1839-DK1839</f>
        <v>0</v>
      </c>
      <c r="DL1841" s="80">
        <f t="shared" si="2994"/>
        <v>0</v>
      </c>
    </row>
    <row r="1842" spans="1:116" x14ac:dyDescent="0.4">
      <c r="B1842" t="s">
        <v>332</v>
      </c>
      <c r="D1842" t="s">
        <v>532</v>
      </c>
      <c r="E1842" s="8" t="str">
        <f t="shared" ref="E1842" si="2995">ROW()&amp;" "&amp;D1842</f>
        <v>1842 FCLTA-F</v>
      </c>
      <c r="G1842" s="136" t="str">
        <f>G1830</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532</v>
      </c>
      <c r="E1843" s="8" t="str">
        <f>ROW()&amp;" "&amp;D1843</f>
        <v>1843 FCLTA-F</v>
      </c>
      <c r="G1843" s="136" t="str">
        <f>G1831</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532</v>
      </c>
      <c r="E1844" s="8" t="str">
        <f t="shared" ref="E1844:E1849" si="2996">ROW()&amp;" "&amp;D1844</f>
        <v>1844 FCLTA-F</v>
      </c>
      <c r="G1844" s="136" t="str">
        <f>G1832</f>
        <v>Primary revenue driver</v>
      </c>
      <c r="K1844" s="53"/>
      <c r="L1844" s="53"/>
      <c r="M1844" s="53"/>
      <c r="N1844" s="53"/>
      <c r="O1844" s="53"/>
      <c r="P1844" s="53"/>
      <c r="R1844" s="24"/>
      <c r="S1844" s="179" t="str">
        <f t="shared" ref="S1844:AX1844" si="2997">S1832</f>
        <v>S$16</v>
      </c>
      <c r="T1844" s="179" t="str">
        <f t="shared" si="2997"/>
        <v>T$16</v>
      </c>
      <c r="U1844" s="179" t="str">
        <f t="shared" si="2997"/>
        <v>U$16</v>
      </c>
      <c r="V1844" s="179" t="str">
        <f t="shared" si="2997"/>
        <v>V$16</v>
      </c>
      <c r="W1844" s="179" t="str">
        <f t="shared" si="2997"/>
        <v>W$16</v>
      </c>
      <c r="X1844" s="179" t="str">
        <f t="shared" si="2997"/>
        <v>X$16</v>
      </c>
      <c r="Y1844" s="179" t="str">
        <f t="shared" si="2997"/>
        <v>Y$16</v>
      </c>
      <c r="Z1844" s="179" t="str">
        <f t="shared" si="2997"/>
        <v>Z$16</v>
      </c>
      <c r="AA1844" s="179" t="str">
        <f t="shared" si="2997"/>
        <v>AA$16</v>
      </c>
      <c r="AB1844" s="179" t="str">
        <f t="shared" si="2997"/>
        <v>AB$16</v>
      </c>
      <c r="AC1844" s="179" t="str">
        <f t="shared" si="2997"/>
        <v>AC$16</v>
      </c>
      <c r="AD1844" s="179" t="str">
        <f t="shared" si="2997"/>
        <v>AD$16</v>
      </c>
      <c r="AE1844" s="179" t="str">
        <f t="shared" si="2997"/>
        <v>AE$16</v>
      </c>
      <c r="AF1844" s="179" t="str">
        <f t="shared" si="2997"/>
        <v>AF$16</v>
      </c>
      <c r="AG1844" s="179" t="str">
        <f t="shared" si="2997"/>
        <v>AG$16</v>
      </c>
      <c r="AH1844" s="179" t="str">
        <f t="shared" si="2997"/>
        <v>AH$16</v>
      </c>
      <c r="AI1844" s="179" t="str">
        <f t="shared" si="2997"/>
        <v>AI$16</v>
      </c>
      <c r="AJ1844" s="179" t="str">
        <f t="shared" si="2997"/>
        <v>AJ$16</v>
      </c>
      <c r="AK1844" s="179" t="str">
        <f t="shared" si="2997"/>
        <v>AK$16</v>
      </c>
      <c r="AL1844" s="179" t="str">
        <f t="shared" si="2997"/>
        <v>AL$16</v>
      </c>
      <c r="AM1844" s="179" t="str">
        <f t="shared" si="2997"/>
        <v>AM$16</v>
      </c>
      <c r="AN1844" s="179" t="str">
        <f t="shared" si="2997"/>
        <v>AN$16</v>
      </c>
      <c r="AO1844" s="179" t="str">
        <f t="shared" si="2997"/>
        <v>AO$16</v>
      </c>
      <c r="AP1844" s="179" t="str">
        <f t="shared" si="2997"/>
        <v>AP$16</v>
      </c>
      <c r="AQ1844" s="179" t="str">
        <f t="shared" si="2997"/>
        <v>AQ$16</v>
      </c>
      <c r="AR1844" s="179" t="str">
        <f t="shared" si="2997"/>
        <v>AR$16</v>
      </c>
      <c r="AS1844" s="179" t="str">
        <f t="shared" si="2997"/>
        <v>AS$16</v>
      </c>
      <c r="AT1844" s="179" t="str">
        <f t="shared" si="2997"/>
        <v>AT$16</v>
      </c>
      <c r="AU1844" s="179" t="str">
        <f t="shared" si="2997"/>
        <v>AU$16</v>
      </c>
      <c r="AV1844" s="179" t="str">
        <f t="shared" si="2997"/>
        <v>AV$16</v>
      </c>
      <c r="AW1844" s="179" t="str">
        <f t="shared" si="2997"/>
        <v>AW$16</v>
      </c>
      <c r="AX1844" s="179" t="str">
        <f t="shared" si="2997"/>
        <v>AX$16</v>
      </c>
      <c r="AY1844" s="179" t="str">
        <f t="shared" ref="AY1844:CD1844" si="2998">AY1832</f>
        <v>AY$16</v>
      </c>
      <c r="AZ1844" s="179" t="str">
        <f t="shared" si="2998"/>
        <v>AZ$16</v>
      </c>
      <c r="BA1844" s="179" t="str">
        <f t="shared" si="2998"/>
        <v>BA$16</v>
      </c>
      <c r="BB1844" s="179" t="str">
        <f t="shared" si="2998"/>
        <v>BB$16</v>
      </c>
      <c r="BC1844" s="179" t="str">
        <f t="shared" si="2998"/>
        <v>BC$16</v>
      </c>
      <c r="BD1844" s="179" t="str">
        <f t="shared" si="2998"/>
        <v>BD$16</v>
      </c>
      <c r="BE1844" s="179" t="str">
        <f t="shared" si="2998"/>
        <v>BE$16</v>
      </c>
      <c r="BF1844" s="179" t="str">
        <f t="shared" si="2998"/>
        <v>BF$16</v>
      </c>
      <c r="BG1844" s="179" t="str">
        <f t="shared" si="2998"/>
        <v>BG$16</v>
      </c>
      <c r="BH1844" s="179" t="str">
        <f t="shared" si="2998"/>
        <v>BH$16</v>
      </c>
      <c r="BI1844" s="179" t="str">
        <f t="shared" si="2998"/>
        <v>BI$16</v>
      </c>
      <c r="BJ1844" s="179" t="str">
        <f t="shared" si="2998"/>
        <v>BJ$16</v>
      </c>
      <c r="BK1844" s="179" t="str">
        <f t="shared" si="2998"/>
        <v>BK$16</v>
      </c>
      <c r="BL1844" s="179" t="str">
        <f t="shared" si="2998"/>
        <v>BL$16</v>
      </c>
      <c r="BM1844" s="179" t="str">
        <f t="shared" si="2998"/>
        <v>BM$16</v>
      </c>
      <c r="BN1844" s="179" t="str">
        <f t="shared" si="2998"/>
        <v>BN$16</v>
      </c>
      <c r="BO1844" s="179" t="str">
        <f t="shared" si="2998"/>
        <v>BO$16</v>
      </c>
      <c r="BP1844" s="179" t="str">
        <f t="shared" si="2998"/>
        <v>BP$16</v>
      </c>
      <c r="BQ1844" s="179" t="str">
        <f t="shared" si="2998"/>
        <v>BQ$16</v>
      </c>
      <c r="BR1844" s="179" t="str">
        <f t="shared" si="2998"/>
        <v>BR$16</v>
      </c>
      <c r="BS1844" s="179" t="str">
        <f t="shared" si="2998"/>
        <v>BS$16</v>
      </c>
      <c r="BT1844" s="179" t="str">
        <f t="shared" si="2998"/>
        <v>BT$16</v>
      </c>
      <c r="BU1844" s="179" t="str">
        <f t="shared" si="2998"/>
        <v>BU$16</v>
      </c>
      <c r="BV1844" s="179" t="str">
        <f t="shared" si="2998"/>
        <v>BV$16</v>
      </c>
      <c r="BW1844" s="179" t="str">
        <f t="shared" si="2998"/>
        <v>BW$16</v>
      </c>
      <c r="BX1844" s="179" t="str">
        <f t="shared" si="2998"/>
        <v>BX$16</v>
      </c>
      <c r="BY1844" s="179" t="str">
        <f t="shared" si="2998"/>
        <v>BY$16</v>
      </c>
      <c r="BZ1844" s="179" t="str">
        <f t="shared" si="2998"/>
        <v>BZ$16</v>
      </c>
      <c r="CA1844" s="179" t="str">
        <f t="shared" si="2998"/>
        <v>CA$16</v>
      </c>
      <c r="CB1844" s="179" t="str">
        <f t="shared" si="2998"/>
        <v>CB$16</v>
      </c>
      <c r="CC1844" s="179" t="str">
        <f t="shared" si="2998"/>
        <v>CC$16</v>
      </c>
      <c r="CD1844" s="179" t="str">
        <f t="shared" si="2998"/>
        <v>CD$16</v>
      </c>
      <c r="CE1844" s="179" t="str">
        <f t="shared" ref="CE1844:CL1844" si="2999">CE1832</f>
        <v>CE$16</v>
      </c>
      <c r="CF1844" s="179" t="str">
        <f t="shared" si="2999"/>
        <v>CF$16</v>
      </c>
      <c r="CG1844" s="179" t="str">
        <f t="shared" si="2999"/>
        <v>CG$16</v>
      </c>
      <c r="CH1844" s="179" t="str">
        <f t="shared" si="2999"/>
        <v>CH$16</v>
      </c>
      <c r="CI1844" s="179" t="str">
        <f t="shared" si="2999"/>
        <v>CI$16</v>
      </c>
      <c r="CJ1844" s="179" t="str">
        <f t="shared" si="2999"/>
        <v>CJ$16</v>
      </c>
      <c r="CK1844" s="179" t="str">
        <f t="shared" si="2999"/>
        <v>CK$16</v>
      </c>
      <c r="CL1844" s="179" t="str">
        <f t="shared" si="2999"/>
        <v>CL$16</v>
      </c>
      <c r="CO1844" s="179" t="str">
        <f t="shared" ref="CO1844:DL1844" si="3000">CO1832</f>
        <v>CO$16</v>
      </c>
      <c r="CP1844" s="179" t="str">
        <f t="shared" si="3000"/>
        <v>CP$16</v>
      </c>
      <c r="CQ1844" s="179" t="str">
        <f t="shared" si="3000"/>
        <v>CQ$16</v>
      </c>
      <c r="CR1844" s="179" t="str">
        <f t="shared" si="3000"/>
        <v>CR$16</v>
      </c>
      <c r="CS1844" s="179" t="str">
        <f t="shared" si="3000"/>
        <v>CS$16</v>
      </c>
      <c r="CT1844" s="179" t="str">
        <f t="shared" si="3000"/>
        <v>CT$16</v>
      </c>
      <c r="CU1844" s="179" t="str">
        <f t="shared" si="3000"/>
        <v>CU$16</v>
      </c>
      <c r="CV1844" s="179" t="str">
        <f t="shared" si="3000"/>
        <v>CV$16</v>
      </c>
      <c r="CW1844" s="179" t="str">
        <f t="shared" si="3000"/>
        <v>CW$16</v>
      </c>
      <c r="CX1844" s="179" t="str">
        <f t="shared" si="3000"/>
        <v>CX$16</v>
      </c>
      <c r="CY1844" s="179" t="str">
        <f t="shared" si="3000"/>
        <v>CY$16</v>
      </c>
      <c r="CZ1844" s="179" t="str">
        <f t="shared" si="3000"/>
        <v>CZ$16</v>
      </c>
      <c r="DA1844" s="179" t="str">
        <f t="shared" si="3000"/>
        <v>DA$16</v>
      </c>
      <c r="DB1844" s="179" t="str">
        <f t="shared" si="3000"/>
        <v>DB$16</v>
      </c>
      <c r="DC1844" s="179" t="str">
        <f t="shared" si="3000"/>
        <v>DC$16</v>
      </c>
      <c r="DD1844" s="179" t="str">
        <f t="shared" si="3000"/>
        <v>DD$16</v>
      </c>
      <c r="DE1844" s="179" t="str">
        <f t="shared" si="3000"/>
        <v>DE$16</v>
      </c>
      <c r="DF1844" s="179" t="str">
        <f t="shared" si="3000"/>
        <v>DF$16</v>
      </c>
      <c r="DG1844" s="179" t="str">
        <f t="shared" si="3000"/>
        <v>DG$16</v>
      </c>
      <c r="DH1844" s="179" t="str">
        <f t="shared" si="3000"/>
        <v>DH$16</v>
      </c>
      <c r="DI1844" s="179" t="str">
        <f t="shared" si="3000"/>
        <v>DI$16</v>
      </c>
      <c r="DJ1844" s="179" t="str">
        <f t="shared" si="3000"/>
        <v>DJ$16</v>
      </c>
      <c r="DK1844" s="179" t="str">
        <f t="shared" si="3000"/>
        <v>DK$16</v>
      </c>
      <c r="DL1844" s="179" t="str">
        <f t="shared" si="3000"/>
        <v>DL$16</v>
      </c>
    </row>
    <row r="1845" spans="1:116" x14ac:dyDescent="0.4">
      <c r="B1845" t="s">
        <v>332</v>
      </c>
      <c r="D1845" t="s">
        <v>532</v>
      </c>
      <c r="E1845" s="8" t="str">
        <f t="shared" si="2996"/>
        <v>1845 FCLTA-F</v>
      </c>
      <c r="G1845" s="136" t="str">
        <f>G1833</f>
        <v>Primary volume driver</v>
      </c>
      <c r="H1845" s="12"/>
      <c r="I1845" s="60"/>
      <c r="J1845" s="60"/>
      <c r="K1845" s="15"/>
      <c r="L1845" s="15"/>
      <c r="M1845" s="15"/>
      <c r="N1845" s="15"/>
      <c r="O1845" s="15"/>
      <c r="P1845" s="15"/>
      <c r="R1845" s="15"/>
      <c r="S1845" s="179" t="str">
        <f t="shared" ref="S1845:AX1845" si="3001">S1833</f>
        <v>S$17</v>
      </c>
      <c r="T1845" s="179" t="str">
        <f t="shared" si="3001"/>
        <v>T$17</v>
      </c>
      <c r="U1845" s="179" t="str">
        <f t="shared" si="3001"/>
        <v>U$17</v>
      </c>
      <c r="V1845" s="179" t="str">
        <f t="shared" si="3001"/>
        <v>V$17</v>
      </c>
      <c r="W1845" s="179" t="str">
        <f t="shared" si="3001"/>
        <v>W$17</v>
      </c>
      <c r="X1845" s="179" t="str">
        <f t="shared" si="3001"/>
        <v>X$17</v>
      </c>
      <c r="Y1845" s="179" t="str">
        <f t="shared" si="3001"/>
        <v>Y$17</v>
      </c>
      <c r="Z1845" s="179" t="str">
        <f t="shared" si="3001"/>
        <v>Z$17</v>
      </c>
      <c r="AA1845" s="179" t="str">
        <f t="shared" si="3001"/>
        <v>AA$17</v>
      </c>
      <c r="AB1845" s="179" t="str">
        <f t="shared" si="3001"/>
        <v>AB$17</v>
      </c>
      <c r="AC1845" s="179" t="str">
        <f t="shared" si="3001"/>
        <v>AC$17</v>
      </c>
      <c r="AD1845" s="179" t="str">
        <f t="shared" si="3001"/>
        <v>AD$17</v>
      </c>
      <c r="AE1845" s="179" t="str">
        <f t="shared" si="3001"/>
        <v>AE$17</v>
      </c>
      <c r="AF1845" s="179" t="str">
        <f t="shared" si="3001"/>
        <v>AF$17</v>
      </c>
      <c r="AG1845" s="179" t="str">
        <f t="shared" si="3001"/>
        <v>AG$17</v>
      </c>
      <c r="AH1845" s="179" t="str">
        <f t="shared" si="3001"/>
        <v>AH$17</v>
      </c>
      <c r="AI1845" s="179" t="str">
        <f t="shared" si="3001"/>
        <v>AI$17</v>
      </c>
      <c r="AJ1845" s="179" t="str">
        <f t="shared" si="3001"/>
        <v>AJ$17</v>
      </c>
      <c r="AK1845" s="179" t="str">
        <f t="shared" si="3001"/>
        <v>AK$17</v>
      </c>
      <c r="AL1845" s="179" t="str">
        <f t="shared" si="3001"/>
        <v>AL$17</v>
      </c>
      <c r="AM1845" s="179" t="str">
        <f t="shared" si="3001"/>
        <v>AM$17</v>
      </c>
      <c r="AN1845" s="179" t="str">
        <f t="shared" si="3001"/>
        <v>AN$17</v>
      </c>
      <c r="AO1845" s="179" t="str">
        <f t="shared" si="3001"/>
        <v>AO$17</v>
      </c>
      <c r="AP1845" s="179" t="str">
        <f t="shared" si="3001"/>
        <v>AP$17</v>
      </c>
      <c r="AQ1845" s="179" t="str">
        <f t="shared" si="3001"/>
        <v>AQ$17</v>
      </c>
      <c r="AR1845" s="179" t="str">
        <f t="shared" si="3001"/>
        <v>AR$17</v>
      </c>
      <c r="AS1845" s="179" t="str">
        <f t="shared" si="3001"/>
        <v>AS$17</v>
      </c>
      <c r="AT1845" s="179" t="str">
        <f t="shared" si="3001"/>
        <v>AT$17</v>
      </c>
      <c r="AU1845" s="179" t="str">
        <f t="shared" si="3001"/>
        <v>AU$17</v>
      </c>
      <c r="AV1845" s="179" t="str">
        <f t="shared" si="3001"/>
        <v>AV$17</v>
      </c>
      <c r="AW1845" s="179" t="str">
        <f t="shared" si="3001"/>
        <v>AW$17</v>
      </c>
      <c r="AX1845" s="179" t="str">
        <f t="shared" si="3001"/>
        <v>AX$17</v>
      </c>
      <c r="AY1845" s="179" t="str">
        <f t="shared" ref="AY1845:CD1845" si="3002">AY1833</f>
        <v>AY$17</v>
      </c>
      <c r="AZ1845" s="179" t="str">
        <f t="shared" si="3002"/>
        <v>AZ$17</v>
      </c>
      <c r="BA1845" s="179" t="str">
        <f t="shared" si="3002"/>
        <v>BA$17</v>
      </c>
      <c r="BB1845" s="179" t="str">
        <f t="shared" si="3002"/>
        <v>BB$17</v>
      </c>
      <c r="BC1845" s="179" t="str">
        <f t="shared" si="3002"/>
        <v>BC$17</v>
      </c>
      <c r="BD1845" s="179" t="str">
        <f t="shared" si="3002"/>
        <v>BD$17</v>
      </c>
      <c r="BE1845" s="179" t="str">
        <f t="shared" si="3002"/>
        <v>BE$17</v>
      </c>
      <c r="BF1845" s="179" t="str">
        <f t="shared" si="3002"/>
        <v>BF$17</v>
      </c>
      <c r="BG1845" s="179" t="str">
        <f t="shared" si="3002"/>
        <v>BG$17</v>
      </c>
      <c r="BH1845" s="179" t="str">
        <f t="shared" si="3002"/>
        <v>BH$17</v>
      </c>
      <c r="BI1845" s="179" t="str">
        <f t="shared" si="3002"/>
        <v>BI$17</v>
      </c>
      <c r="BJ1845" s="179" t="str">
        <f t="shared" si="3002"/>
        <v>BJ$17</v>
      </c>
      <c r="BK1845" s="179" t="str">
        <f t="shared" si="3002"/>
        <v>BK$17</v>
      </c>
      <c r="BL1845" s="179" t="str">
        <f t="shared" si="3002"/>
        <v>BL$17</v>
      </c>
      <c r="BM1845" s="179" t="str">
        <f t="shared" si="3002"/>
        <v>BM$17</v>
      </c>
      <c r="BN1845" s="179" t="str">
        <f t="shared" si="3002"/>
        <v>BN$17</v>
      </c>
      <c r="BO1845" s="179" t="str">
        <f t="shared" si="3002"/>
        <v>BO$17</v>
      </c>
      <c r="BP1845" s="179" t="str">
        <f t="shared" si="3002"/>
        <v>BP$17</v>
      </c>
      <c r="BQ1845" s="179" t="str">
        <f t="shared" si="3002"/>
        <v>BQ$17</v>
      </c>
      <c r="BR1845" s="179" t="str">
        <f t="shared" si="3002"/>
        <v>BR$17</v>
      </c>
      <c r="BS1845" s="179" t="str">
        <f t="shared" si="3002"/>
        <v>BS$17</v>
      </c>
      <c r="BT1845" s="179" t="str">
        <f t="shared" si="3002"/>
        <v>BT$17</v>
      </c>
      <c r="BU1845" s="179" t="str">
        <f t="shared" si="3002"/>
        <v>BU$17</v>
      </c>
      <c r="BV1845" s="179" t="str">
        <f t="shared" si="3002"/>
        <v>BV$17</v>
      </c>
      <c r="BW1845" s="179" t="str">
        <f t="shared" si="3002"/>
        <v>BW$17</v>
      </c>
      <c r="BX1845" s="179" t="str">
        <f t="shared" si="3002"/>
        <v>BX$17</v>
      </c>
      <c r="BY1845" s="179" t="str">
        <f t="shared" si="3002"/>
        <v>BY$17</v>
      </c>
      <c r="BZ1845" s="179" t="str">
        <f t="shared" si="3002"/>
        <v>BZ$17</v>
      </c>
      <c r="CA1845" s="179" t="str">
        <f t="shared" si="3002"/>
        <v>CA$17</v>
      </c>
      <c r="CB1845" s="179" t="str">
        <f t="shared" si="3002"/>
        <v>CB$17</v>
      </c>
      <c r="CC1845" s="179" t="str">
        <f t="shared" si="3002"/>
        <v>CC$17</v>
      </c>
      <c r="CD1845" s="179" t="str">
        <f t="shared" si="3002"/>
        <v>CD$17</v>
      </c>
      <c r="CE1845" s="179" t="str">
        <f t="shared" ref="CE1845:CL1845" si="3003">CE1833</f>
        <v>CE$17</v>
      </c>
      <c r="CF1845" s="179" t="str">
        <f t="shared" si="3003"/>
        <v>CF$17</v>
      </c>
      <c r="CG1845" s="179" t="str">
        <f t="shared" si="3003"/>
        <v>CG$17</v>
      </c>
      <c r="CH1845" s="179" t="str">
        <f t="shared" si="3003"/>
        <v>CH$17</v>
      </c>
      <c r="CI1845" s="179" t="str">
        <f t="shared" si="3003"/>
        <v>CI$17</v>
      </c>
      <c r="CJ1845" s="179" t="str">
        <f t="shared" si="3003"/>
        <v>CJ$17</v>
      </c>
      <c r="CK1845" s="179" t="str">
        <f t="shared" si="3003"/>
        <v>CK$17</v>
      </c>
      <c r="CL1845" s="179" t="str">
        <f t="shared" si="3003"/>
        <v>CL$17</v>
      </c>
      <c r="CN1845" s="60"/>
      <c r="CO1845" s="179" t="str">
        <f t="shared" ref="CO1845:DL1845" si="3004">CO1833</f>
        <v>CO$17</v>
      </c>
      <c r="CP1845" s="179" t="str">
        <f t="shared" si="3004"/>
        <v>CP$17</v>
      </c>
      <c r="CQ1845" s="179" t="str">
        <f t="shared" si="3004"/>
        <v>CQ$17</v>
      </c>
      <c r="CR1845" s="179" t="str">
        <f t="shared" si="3004"/>
        <v>CR$17</v>
      </c>
      <c r="CS1845" s="179" t="str">
        <f t="shared" si="3004"/>
        <v>CS$17</v>
      </c>
      <c r="CT1845" s="179" t="str">
        <f t="shared" si="3004"/>
        <v>CT$17</v>
      </c>
      <c r="CU1845" s="179" t="str">
        <f t="shared" si="3004"/>
        <v>CU$17</v>
      </c>
      <c r="CV1845" s="179" t="str">
        <f t="shared" si="3004"/>
        <v>CV$17</v>
      </c>
      <c r="CW1845" s="179" t="str">
        <f t="shared" si="3004"/>
        <v>CW$17</v>
      </c>
      <c r="CX1845" s="179" t="str">
        <f t="shared" si="3004"/>
        <v>CX$17</v>
      </c>
      <c r="CY1845" s="179" t="str">
        <f t="shared" si="3004"/>
        <v>CY$17</v>
      </c>
      <c r="CZ1845" s="179" t="str">
        <f t="shared" si="3004"/>
        <v>CZ$17</v>
      </c>
      <c r="DA1845" s="179" t="str">
        <f t="shared" si="3004"/>
        <v>DA$17</v>
      </c>
      <c r="DB1845" s="179" t="str">
        <f t="shared" si="3004"/>
        <v>DB$17</v>
      </c>
      <c r="DC1845" s="179" t="str">
        <f t="shared" si="3004"/>
        <v>DC$17</v>
      </c>
      <c r="DD1845" s="179" t="str">
        <f t="shared" si="3004"/>
        <v>DD$17</v>
      </c>
      <c r="DE1845" s="179" t="str">
        <f t="shared" si="3004"/>
        <v>DE$17</v>
      </c>
      <c r="DF1845" s="179" t="str">
        <f t="shared" si="3004"/>
        <v>DF$17</v>
      </c>
      <c r="DG1845" s="179" t="str">
        <f t="shared" si="3004"/>
        <v>DG$17</v>
      </c>
      <c r="DH1845" s="179" t="str">
        <f t="shared" si="3004"/>
        <v>DH$17</v>
      </c>
      <c r="DI1845" s="179" t="str">
        <f t="shared" si="3004"/>
        <v>DI$17</v>
      </c>
      <c r="DJ1845" s="179" t="str">
        <f t="shared" si="3004"/>
        <v>DJ$17</v>
      </c>
      <c r="DK1845" s="179" t="str">
        <f t="shared" si="3004"/>
        <v>DK$17</v>
      </c>
      <c r="DL1845" s="179" t="str">
        <f t="shared" si="3004"/>
        <v>DL$17</v>
      </c>
    </row>
    <row r="1846" spans="1:116" x14ac:dyDescent="0.4">
      <c r="B1846" t="s">
        <v>332</v>
      </c>
      <c r="D1846" t="s">
        <v>532</v>
      </c>
      <c r="E1846" s="8" t="str">
        <f t="shared" si="2996"/>
        <v>1846 FCLTA-F</v>
      </c>
      <c r="G1846" s="191" t="str">
        <f>G1838</f>
        <v>Fixed constant current asset:</v>
      </c>
      <c r="H1846" s="12"/>
      <c r="I1846" s="60"/>
      <c r="J1846" s="60"/>
      <c r="K1846" s="15"/>
      <c r="L1846" s="15"/>
      <c r="M1846" s="15"/>
      <c r="N1846" s="15"/>
      <c r="O1846" s="15"/>
      <c r="P1846" s="15"/>
      <c r="R1846" s="15"/>
      <c r="S1846" s="179">
        <f t="shared" ref="S1846:AX1846" si="3005">S1834</f>
        <v>0</v>
      </c>
      <c r="T1846" s="179">
        <f t="shared" si="3005"/>
        <v>0</v>
      </c>
      <c r="U1846" s="179">
        <f t="shared" si="3005"/>
        <v>0</v>
      </c>
      <c r="V1846" s="179">
        <f t="shared" si="3005"/>
        <v>0</v>
      </c>
      <c r="W1846" s="179">
        <f t="shared" si="3005"/>
        <v>0</v>
      </c>
      <c r="X1846" s="179">
        <f t="shared" si="3005"/>
        <v>0</v>
      </c>
      <c r="Y1846" s="179">
        <f t="shared" si="3005"/>
        <v>0</v>
      </c>
      <c r="Z1846" s="179">
        <f t="shared" si="3005"/>
        <v>0</v>
      </c>
      <c r="AA1846" s="179">
        <f t="shared" si="3005"/>
        <v>0</v>
      </c>
      <c r="AB1846" s="179">
        <f t="shared" si="3005"/>
        <v>0</v>
      </c>
      <c r="AC1846" s="179">
        <f t="shared" si="3005"/>
        <v>0</v>
      </c>
      <c r="AD1846" s="179">
        <f t="shared" si="3005"/>
        <v>0</v>
      </c>
      <c r="AE1846" s="179">
        <f t="shared" si="3005"/>
        <v>0</v>
      </c>
      <c r="AF1846" s="179">
        <f t="shared" si="3005"/>
        <v>0</v>
      </c>
      <c r="AG1846" s="179">
        <f t="shared" si="3005"/>
        <v>0</v>
      </c>
      <c r="AH1846" s="179">
        <f t="shared" si="3005"/>
        <v>0</v>
      </c>
      <c r="AI1846" s="179">
        <f t="shared" si="3005"/>
        <v>0</v>
      </c>
      <c r="AJ1846" s="179">
        <f t="shared" si="3005"/>
        <v>0</v>
      </c>
      <c r="AK1846" s="179">
        <f t="shared" si="3005"/>
        <v>0</v>
      </c>
      <c r="AL1846" s="179">
        <f t="shared" si="3005"/>
        <v>0</v>
      </c>
      <c r="AM1846" s="179">
        <f t="shared" si="3005"/>
        <v>0</v>
      </c>
      <c r="AN1846" s="179">
        <f t="shared" si="3005"/>
        <v>0</v>
      </c>
      <c r="AO1846" s="179">
        <f t="shared" si="3005"/>
        <v>0</v>
      </c>
      <c r="AP1846" s="179">
        <f t="shared" si="3005"/>
        <v>0</v>
      </c>
      <c r="AQ1846" s="179">
        <f t="shared" si="3005"/>
        <v>0</v>
      </c>
      <c r="AR1846" s="179">
        <f t="shared" si="3005"/>
        <v>0</v>
      </c>
      <c r="AS1846" s="179">
        <f t="shared" si="3005"/>
        <v>0</v>
      </c>
      <c r="AT1846" s="179">
        <f t="shared" si="3005"/>
        <v>0</v>
      </c>
      <c r="AU1846" s="179">
        <f t="shared" si="3005"/>
        <v>0</v>
      </c>
      <c r="AV1846" s="179">
        <f t="shared" si="3005"/>
        <v>0</v>
      </c>
      <c r="AW1846" s="179">
        <f t="shared" si="3005"/>
        <v>0</v>
      </c>
      <c r="AX1846" s="179">
        <f t="shared" si="3005"/>
        <v>0</v>
      </c>
      <c r="AY1846" s="179">
        <f t="shared" ref="AY1846:CD1846" si="3006">AY1834</f>
        <v>0</v>
      </c>
      <c r="AZ1846" s="179">
        <f t="shared" si="3006"/>
        <v>0</v>
      </c>
      <c r="BA1846" s="179">
        <f t="shared" si="3006"/>
        <v>0</v>
      </c>
      <c r="BB1846" s="179">
        <f t="shared" si="3006"/>
        <v>0</v>
      </c>
      <c r="BC1846" s="179">
        <f t="shared" si="3006"/>
        <v>0</v>
      </c>
      <c r="BD1846" s="179">
        <f t="shared" si="3006"/>
        <v>0</v>
      </c>
      <c r="BE1846" s="179">
        <f t="shared" si="3006"/>
        <v>0</v>
      </c>
      <c r="BF1846" s="179">
        <f t="shared" si="3006"/>
        <v>0</v>
      </c>
      <c r="BG1846" s="179">
        <f t="shared" si="3006"/>
        <v>0</v>
      </c>
      <c r="BH1846" s="179">
        <f t="shared" si="3006"/>
        <v>0</v>
      </c>
      <c r="BI1846" s="179">
        <f t="shared" si="3006"/>
        <v>0</v>
      </c>
      <c r="BJ1846" s="179">
        <f t="shared" si="3006"/>
        <v>0</v>
      </c>
      <c r="BK1846" s="179">
        <f t="shared" si="3006"/>
        <v>0</v>
      </c>
      <c r="BL1846" s="179">
        <f t="shared" si="3006"/>
        <v>0</v>
      </c>
      <c r="BM1846" s="179">
        <f t="shared" si="3006"/>
        <v>0</v>
      </c>
      <c r="BN1846" s="179">
        <f t="shared" si="3006"/>
        <v>0</v>
      </c>
      <c r="BO1846" s="179">
        <f t="shared" si="3006"/>
        <v>0</v>
      </c>
      <c r="BP1846" s="179">
        <f t="shared" si="3006"/>
        <v>0</v>
      </c>
      <c r="BQ1846" s="179">
        <f t="shared" si="3006"/>
        <v>0</v>
      </c>
      <c r="BR1846" s="179">
        <f t="shared" si="3006"/>
        <v>0</v>
      </c>
      <c r="BS1846" s="179">
        <f t="shared" si="3006"/>
        <v>0</v>
      </c>
      <c r="BT1846" s="179">
        <f t="shared" si="3006"/>
        <v>0</v>
      </c>
      <c r="BU1846" s="179">
        <f t="shared" si="3006"/>
        <v>0</v>
      </c>
      <c r="BV1846" s="179">
        <f t="shared" si="3006"/>
        <v>0</v>
      </c>
      <c r="BW1846" s="179">
        <f t="shared" si="3006"/>
        <v>0</v>
      </c>
      <c r="BX1846" s="179">
        <f t="shared" si="3006"/>
        <v>0</v>
      </c>
      <c r="BY1846" s="179">
        <f t="shared" si="3006"/>
        <v>0</v>
      </c>
      <c r="BZ1846" s="179">
        <f t="shared" si="3006"/>
        <v>0</v>
      </c>
      <c r="CA1846" s="179">
        <f t="shared" si="3006"/>
        <v>0</v>
      </c>
      <c r="CB1846" s="179">
        <f t="shared" si="3006"/>
        <v>0</v>
      </c>
      <c r="CC1846" s="179">
        <f t="shared" si="3006"/>
        <v>0</v>
      </c>
      <c r="CD1846" s="179">
        <f t="shared" si="3006"/>
        <v>0</v>
      </c>
      <c r="CE1846" s="179">
        <f t="shared" ref="CE1846:CL1846" si="3007">CE1834</f>
        <v>0</v>
      </c>
      <c r="CF1846" s="179">
        <f t="shared" si="3007"/>
        <v>0</v>
      </c>
      <c r="CG1846" s="179">
        <f t="shared" si="3007"/>
        <v>0</v>
      </c>
      <c r="CH1846" s="179">
        <f t="shared" si="3007"/>
        <v>0</v>
      </c>
      <c r="CI1846" s="179">
        <f t="shared" si="3007"/>
        <v>0</v>
      </c>
      <c r="CJ1846" s="179">
        <f t="shared" si="3007"/>
        <v>0</v>
      </c>
      <c r="CK1846" s="179">
        <f t="shared" si="3007"/>
        <v>0</v>
      </c>
      <c r="CL1846" s="179">
        <f t="shared" si="3007"/>
        <v>0</v>
      </c>
      <c r="CN1846" s="60"/>
      <c r="CO1846" s="179">
        <f t="shared" ref="CO1846:DL1846" si="3008">CO1834</f>
        <v>0</v>
      </c>
      <c r="CP1846" s="179">
        <f t="shared" si="3008"/>
        <v>0</v>
      </c>
      <c r="CQ1846" s="179">
        <f t="shared" si="3008"/>
        <v>0</v>
      </c>
      <c r="CR1846" s="179">
        <f t="shared" si="3008"/>
        <v>0</v>
      </c>
      <c r="CS1846" s="179">
        <f t="shared" si="3008"/>
        <v>0</v>
      </c>
      <c r="CT1846" s="179">
        <f t="shared" si="3008"/>
        <v>0</v>
      </c>
      <c r="CU1846" s="179">
        <f t="shared" si="3008"/>
        <v>0</v>
      </c>
      <c r="CV1846" s="179">
        <f t="shared" si="3008"/>
        <v>0</v>
      </c>
      <c r="CW1846" s="179">
        <f t="shared" si="3008"/>
        <v>0</v>
      </c>
      <c r="CX1846" s="179">
        <f t="shared" si="3008"/>
        <v>0</v>
      </c>
      <c r="CY1846" s="179">
        <f t="shared" si="3008"/>
        <v>0</v>
      </c>
      <c r="CZ1846" s="179">
        <f t="shared" si="3008"/>
        <v>0</v>
      </c>
      <c r="DA1846" s="179">
        <f t="shared" si="3008"/>
        <v>0</v>
      </c>
      <c r="DB1846" s="179">
        <f t="shared" si="3008"/>
        <v>0</v>
      </c>
      <c r="DC1846" s="179">
        <f t="shared" si="3008"/>
        <v>0</v>
      </c>
      <c r="DD1846" s="179">
        <f t="shared" si="3008"/>
        <v>0</v>
      </c>
      <c r="DE1846" s="179">
        <f t="shared" si="3008"/>
        <v>0</v>
      </c>
      <c r="DF1846" s="179">
        <f t="shared" si="3008"/>
        <v>0</v>
      </c>
      <c r="DG1846" s="179">
        <f t="shared" si="3008"/>
        <v>0</v>
      </c>
      <c r="DH1846" s="179">
        <f t="shared" si="3008"/>
        <v>0</v>
      </c>
      <c r="DI1846" s="179">
        <f t="shared" si="3008"/>
        <v>0</v>
      </c>
      <c r="DJ1846" s="179">
        <f t="shared" si="3008"/>
        <v>0</v>
      </c>
      <c r="DK1846" s="179">
        <f t="shared" si="3008"/>
        <v>0</v>
      </c>
      <c r="DL1846" s="179">
        <f t="shared" si="3008"/>
        <v>0</v>
      </c>
    </row>
    <row r="1847" spans="1:116" x14ac:dyDescent="0.4">
      <c r="B1847" t="s">
        <v>332</v>
      </c>
      <c r="D1847" t="s">
        <v>532</v>
      </c>
      <c r="E1847" s="8" t="str">
        <f t="shared" si="2996"/>
        <v>1847 FCLTA-F</v>
      </c>
      <c r="G1847" s="241" t="str">
        <f>IFERROR(SUBSTITUTE(TRIM(MID(G1838, SEARCH("-", G1838) + 1, LEN(G1838))),":",""),"no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532</v>
      </c>
      <c r="E1848" s="8" t="str">
        <f t="shared" si="2996"/>
        <v>1848 FCLTA-F</v>
      </c>
      <c r="G1848" s="136" t="str">
        <f>G1836</f>
        <v>Secondary revenue driver</v>
      </c>
      <c r="H1848" s="12"/>
      <c r="I1848" s="60"/>
      <c r="J1848" s="60"/>
      <c r="K1848" s="15"/>
      <c r="L1848" s="15"/>
      <c r="M1848" s="15"/>
      <c r="N1848" s="15"/>
      <c r="O1848" s="15"/>
      <c r="P1848" s="15"/>
      <c r="R1848" s="15"/>
      <c r="S1848" s="4" t="str">
        <f t="shared" ref="S1848:AX1848" si="3009">ADDRESS(ROW(S1839),COLUMN(S1839),2)</f>
        <v>S$1839</v>
      </c>
      <c r="T1848" s="4" t="str">
        <f t="shared" si="3009"/>
        <v>T$1839</v>
      </c>
      <c r="U1848" s="4" t="str">
        <f t="shared" si="3009"/>
        <v>U$1839</v>
      </c>
      <c r="V1848" s="4" t="str">
        <f t="shared" si="3009"/>
        <v>V$1839</v>
      </c>
      <c r="W1848" s="4" t="str">
        <f t="shared" si="3009"/>
        <v>W$1839</v>
      </c>
      <c r="X1848" s="4" t="str">
        <f t="shared" si="3009"/>
        <v>X$1839</v>
      </c>
      <c r="Y1848" s="4" t="str">
        <f t="shared" si="3009"/>
        <v>Y$1839</v>
      </c>
      <c r="Z1848" s="4" t="str">
        <f t="shared" si="3009"/>
        <v>Z$1839</v>
      </c>
      <c r="AA1848" s="4" t="str">
        <f t="shared" si="3009"/>
        <v>AA$1839</v>
      </c>
      <c r="AB1848" s="4" t="str">
        <f t="shared" si="3009"/>
        <v>AB$1839</v>
      </c>
      <c r="AC1848" s="4" t="str">
        <f t="shared" si="3009"/>
        <v>AC$1839</v>
      </c>
      <c r="AD1848" s="4" t="str">
        <f t="shared" si="3009"/>
        <v>AD$1839</v>
      </c>
      <c r="AE1848" s="4" t="str">
        <f t="shared" si="3009"/>
        <v>AE$1839</v>
      </c>
      <c r="AF1848" s="4" t="str">
        <f t="shared" si="3009"/>
        <v>AF$1839</v>
      </c>
      <c r="AG1848" s="4" t="str">
        <f t="shared" si="3009"/>
        <v>AG$1839</v>
      </c>
      <c r="AH1848" s="4" t="str">
        <f t="shared" si="3009"/>
        <v>AH$1839</v>
      </c>
      <c r="AI1848" s="4" t="str">
        <f t="shared" si="3009"/>
        <v>AI$1839</v>
      </c>
      <c r="AJ1848" s="4" t="str">
        <f t="shared" si="3009"/>
        <v>AJ$1839</v>
      </c>
      <c r="AK1848" s="4" t="str">
        <f t="shared" si="3009"/>
        <v>AK$1839</v>
      </c>
      <c r="AL1848" s="4" t="str">
        <f t="shared" si="3009"/>
        <v>AL$1839</v>
      </c>
      <c r="AM1848" s="4" t="str">
        <f t="shared" si="3009"/>
        <v>AM$1839</v>
      </c>
      <c r="AN1848" s="4" t="str">
        <f t="shared" si="3009"/>
        <v>AN$1839</v>
      </c>
      <c r="AO1848" s="4" t="str">
        <f t="shared" si="3009"/>
        <v>AO$1839</v>
      </c>
      <c r="AP1848" s="4" t="str">
        <f t="shared" si="3009"/>
        <v>AP$1839</v>
      </c>
      <c r="AQ1848" s="4" t="str">
        <f t="shared" si="3009"/>
        <v>AQ$1839</v>
      </c>
      <c r="AR1848" s="4" t="str">
        <f t="shared" si="3009"/>
        <v>AR$1839</v>
      </c>
      <c r="AS1848" s="4" t="str">
        <f t="shared" si="3009"/>
        <v>AS$1839</v>
      </c>
      <c r="AT1848" s="4" t="str">
        <f t="shared" si="3009"/>
        <v>AT$1839</v>
      </c>
      <c r="AU1848" s="4" t="str">
        <f t="shared" si="3009"/>
        <v>AU$1839</v>
      </c>
      <c r="AV1848" s="4" t="str">
        <f t="shared" si="3009"/>
        <v>AV$1839</v>
      </c>
      <c r="AW1848" s="4" t="str">
        <f t="shared" si="3009"/>
        <v>AW$1839</v>
      </c>
      <c r="AX1848" s="4" t="str">
        <f t="shared" si="3009"/>
        <v>AX$1839</v>
      </c>
      <c r="AY1848" s="4" t="str">
        <f t="shared" ref="AY1848:CD1848" si="3010">ADDRESS(ROW(AY1839),COLUMN(AY1839),2)</f>
        <v>AY$1839</v>
      </c>
      <c r="AZ1848" s="4" t="str">
        <f t="shared" si="3010"/>
        <v>AZ$1839</v>
      </c>
      <c r="BA1848" s="4" t="str">
        <f t="shared" si="3010"/>
        <v>BA$1839</v>
      </c>
      <c r="BB1848" s="4" t="str">
        <f t="shared" si="3010"/>
        <v>BB$1839</v>
      </c>
      <c r="BC1848" s="4" t="str">
        <f t="shared" si="3010"/>
        <v>BC$1839</v>
      </c>
      <c r="BD1848" s="4" t="str">
        <f t="shared" si="3010"/>
        <v>BD$1839</v>
      </c>
      <c r="BE1848" s="4" t="str">
        <f t="shared" si="3010"/>
        <v>BE$1839</v>
      </c>
      <c r="BF1848" s="4" t="str">
        <f t="shared" si="3010"/>
        <v>BF$1839</v>
      </c>
      <c r="BG1848" s="4" t="str">
        <f t="shared" si="3010"/>
        <v>BG$1839</v>
      </c>
      <c r="BH1848" s="4" t="str">
        <f t="shared" si="3010"/>
        <v>BH$1839</v>
      </c>
      <c r="BI1848" s="4" t="str">
        <f t="shared" si="3010"/>
        <v>BI$1839</v>
      </c>
      <c r="BJ1848" s="4" t="str">
        <f t="shared" si="3010"/>
        <v>BJ$1839</v>
      </c>
      <c r="BK1848" s="4" t="str">
        <f t="shared" si="3010"/>
        <v>BK$1839</v>
      </c>
      <c r="BL1848" s="4" t="str">
        <f t="shared" si="3010"/>
        <v>BL$1839</v>
      </c>
      <c r="BM1848" s="4" t="str">
        <f t="shared" si="3010"/>
        <v>BM$1839</v>
      </c>
      <c r="BN1848" s="4" t="str">
        <f t="shared" si="3010"/>
        <v>BN$1839</v>
      </c>
      <c r="BO1848" s="4" t="str">
        <f t="shared" si="3010"/>
        <v>BO$1839</v>
      </c>
      <c r="BP1848" s="4" t="str">
        <f t="shared" si="3010"/>
        <v>BP$1839</v>
      </c>
      <c r="BQ1848" s="4" t="str">
        <f t="shared" si="3010"/>
        <v>BQ$1839</v>
      </c>
      <c r="BR1848" s="4" t="str">
        <f t="shared" si="3010"/>
        <v>BR$1839</v>
      </c>
      <c r="BS1848" s="4" t="str">
        <f t="shared" si="3010"/>
        <v>BS$1839</v>
      </c>
      <c r="BT1848" s="4" t="str">
        <f t="shared" si="3010"/>
        <v>BT$1839</v>
      </c>
      <c r="BU1848" s="4" t="str">
        <f t="shared" si="3010"/>
        <v>BU$1839</v>
      </c>
      <c r="BV1848" s="4" t="str">
        <f t="shared" si="3010"/>
        <v>BV$1839</v>
      </c>
      <c r="BW1848" s="4" t="str">
        <f t="shared" si="3010"/>
        <v>BW$1839</v>
      </c>
      <c r="BX1848" s="4" t="str">
        <f t="shared" si="3010"/>
        <v>BX$1839</v>
      </c>
      <c r="BY1848" s="4" t="str">
        <f t="shared" si="3010"/>
        <v>BY$1839</v>
      </c>
      <c r="BZ1848" s="4" t="str">
        <f t="shared" si="3010"/>
        <v>BZ$1839</v>
      </c>
      <c r="CA1848" s="4" t="str">
        <f t="shared" si="3010"/>
        <v>CA$1839</v>
      </c>
      <c r="CB1848" s="4" t="str">
        <f t="shared" si="3010"/>
        <v>CB$1839</v>
      </c>
      <c r="CC1848" s="4" t="str">
        <f t="shared" si="3010"/>
        <v>CC$1839</v>
      </c>
      <c r="CD1848" s="4" t="str">
        <f t="shared" si="3010"/>
        <v>CD$1839</v>
      </c>
      <c r="CE1848" s="4" t="str">
        <f t="shared" ref="CE1848:CL1848" si="3011">ADDRESS(ROW(CE1839),COLUMN(CE1839),2)</f>
        <v>CE$1839</v>
      </c>
      <c r="CF1848" s="4" t="str">
        <f t="shared" si="3011"/>
        <v>CF$1839</v>
      </c>
      <c r="CG1848" s="4" t="str">
        <f t="shared" si="3011"/>
        <v>CG$1839</v>
      </c>
      <c r="CH1848" s="4" t="str">
        <f t="shared" si="3011"/>
        <v>CH$1839</v>
      </c>
      <c r="CI1848" s="4" t="str">
        <f t="shared" si="3011"/>
        <v>CI$1839</v>
      </c>
      <c r="CJ1848" s="4" t="str">
        <f t="shared" si="3011"/>
        <v>CJ$1839</v>
      </c>
      <c r="CK1848" s="4" t="str">
        <f t="shared" si="3011"/>
        <v>CK$1839</v>
      </c>
      <c r="CL1848" s="4" t="str">
        <f t="shared" si="3011"/>
        <v>CL$1839</v>
      </c>
      <c r="CN1848" s="60"/>
      <c r="CO1848" s="4" t="str">
        <f t="shared" ref="CO1848:DL1848" si="3012">ADDRESS(ROW(CO1839),COLUMN(CO1839),2)</f>
        <v>CO$1839</v>
      </c>
      <c r="CP1848" s="4" t="str">
        <f t="shared" si="3012"/>
        <v>CP$1839</v>
      </c>
      <c r="CQ1848" s="4" t="str">
        <f t="shared" si="3012"/>
        <v>CQ$1839</v>
      </c>
      <c r="CR1848" s="4" t="str">
        <f t="shared" si="3012"/>
        <v>CR$1839</v>
      </c>
      <c r="CS1848" s="4" t="str">
        <f t="shared" si="3012"/>
        <v>CS$1839</v>
      </c>
      <c r="CT1848" s="4" t="str">
        <f t="shared" si="3012"/>
        <v>CT$1839</v>
      </c>
      <c r="CU1848" s="4" t="str">
        <f t="shared" si="3012"/>
        <v>CU$1839</v>
      </c>
      <c r="CV1848" s="4" t="str">
        <f t="shared" si="3012"/>
        <v>CV$1839</v>
      </c>
      <c r="CW1848" s="4" t="str">
        <f t="shared" si="3012"/>
        <v>CW$1839</v>
      </c>
      <c r="CX1848" s="4" t="str">
        <f t="shared" si="3012"/>
        <v>CX$1839</v>
      </c>
      <c r="CY1848" s="4" t="str">
        <f t="shared" si="3012"/>
        <v>CY$1839</v>
      </c>
      <c r="CZ1848" s="4" t="str">
        <f t="shared" si="3012"/>
        <v>CZ$1839</v>
      </c>
      <c r="DA1848" s="4" t="str">
        <f t="shared" si="3012"/>
        <v>DA$1839</v>
      </c>
      <c r="DB1848" s="4" t="str">
        <f t="shared" si="3012"/>
        <v>DB$1839</v>
      </c>
      <c r="DC1848" s="4" t="str">
        <f t="shared" si="3012"/>
        <v>DC$1839</v>
      </c>
      <c r="DD1848" s="4" t="str">
        <f t="shared" si="3012"/>
        <v>DD$1839</v>
      </c>
      <c r="DE1848" s="4" t="str">
        <f t="shared" si="3012"/>
        <v>DE$1839</v>
      </c>
      <c r="DF1848" s="4" t="str">
        <f t="shared" si="3012"/>
        <v>DF$1839</v>
      </c>
      <c r="DG1848" s="4" t="str">
        <f t="shared" si="3012"/>
        <v>DG$1839</v>
      </c>
      <c r="DH1848" s="4" t="str">
        <f t="shared" si="3012"/>
        <v>DH$1839</v>
      </c>
      <c r="DI1848" s="4" t="str">
        <f t="shared" si="3012"/>
        <v>DI$1839</v>
      </c>
      <c r="DJ1848" s="4" t="str">
        <f t="shared" si="3012"/>
        <v>DJ$1839</v>
      </c>
      <c r="DK1848" s="4" t="str">
        <f t="shared" si="3012"/>
        <v>DK$1839</v>
      </c>
      <c r="DL1848" s="4" t="str">
        <f t="shared" si="3012"/>
        <v>DL$1839</v>
      </c>
    </row>
    <row r="1849" spans="1:116" x14ac:dyDescent="0.4">
      <c r="B1849" t="s">
        <v>332</v>
      </c>
      <c r="D1849" t="s">
        <v>532</v>
      </c>
      <c r="E1849" s="8" t="str">
        <f t="shared" si="2996"/>
        <v>1849 FCLTA-F</v>
      </c>
      <c r="G1849" s="136" t="str">
        <f>G1837</f>
        <v>Secondary volume driver</v>
      </c>
      <c r="H1849" s="12"/>
      <c r="I1849" s="60"/>
      <c r="J1849" s="60"/>
      <c r="K1849" s="15"/>
      <c r="L1849" s="15"/>
      <c r="M1849" s="15"/>
      <c r="N1849" s="15"/>
      <c r="O1849" s="15"/>
      <c r="P1849" s="15"/>
      <c r="R1849" s="15"/>
      <c r="S1849" s="179" t="str">
        <f t="shared" ref="S1849:AX1849" si="3013">S1837</f>
        <v>S$19</v>
      </c>
      <c r="T1849" s="179" t="str">
        <f t="shared" si="3013"/>
        <v>T$19</v>
      </c>
      <c r="U1849" s="179" t="str">
        <f t="shared" si="3013"/>
        <v>U$19</v>
      </c>
      <c r="V1849" s="179" t="str">
        <f t="shared" si="3013"/>
        <v>V$19</v>
      </c>
      <c r="W1849" s="179" t="str">
        <f t="shared" si="3013"/>
        <v>W$19</v>
      </c>
      <c r="X1849" s="179" t="str">
        <f t="shared" si="3013"/>
        <v>X$19</v>
      </c>
      <c r="Y1849" s="179" t="str">
        <f t="shared" si="3013"/>
        <v>Y$19</v>
      </c>
      <c r="Z1849" s="179" t="str">
        <f t="shared" si="3013"/>
        <v>Z$19</v>
      </c>
      <c r="AA1849" s="179" t="str">
        <f t="shared" si="3013"/>
        <v>AA$19</v>
      </c>
      <c r="AB1849" s="179" t="str">
        <f t="shared" si="3013"/>
        <v>AB$19</v>
      </c>
      <c r="AC1849" s="179" t="str">
        <f t="shared" si="3013"/>
        <v>AC$19</v>
      </c>
      <c r="AD1849" s="179" t="str">
        <f t="shared" si="3013"/>
        <v>AD$19</v>
      </c>
      <c r="AE1849" s="179" t="str">
        <f t="shared" si="3013"/>
        <v>AE$19</v>
      </c>
      <c r="AF1849" s="179" t="str">
        <f t="shared" si="3013"/>
        <v>AF$19</v>
      </c>
      <c r="AG1849" s="179" t="str">
        <f t="shared" si="3013"/>
        <v>AG$19</v>
      </c>
      <c r="AH1849" s="179" t="str">
        <f t="shared" si="3013"/>
        <v>AH$19</v>
      </c>
      <c r="AI1849" s="179" t="str">
        <f t="shared" si="3013"/>
        <v>AI$19</v>
      </c>
      <c r="AJ1849" s="179" t="str">
        <f t="shared" si="3013"/>
        <v>AJ$19</v>
      </c>
      <c r="AK1849" s="179" t="str">
        <f t="shared" si="3013"/>
        <v>AK$19</v>
      </c>
      <c r="AL1849" s="179" t="str">
        <f t="shared" si="3013"/>
        <v>AL$19</v>
      </c>
      <c r="AM1849" s="179" t="str">
        <f t="shared" si="3013"/>
        <v>AM$19</v>
      </c>
      <c r="AN1849" s="179" t="str">
        <f t="shared" si="3013"/>
        <v>AN$19</v>
      </c>
      <c r="AO1849" s="179" t="str">
        <f t="shared" si="3013"/>
        <v>AO$19</v>
      </c>
      <c r="AP1849" s="179" t="str">
        <f t="shared" si="3013"/>
        <v>AP$19</v>
      </c>
      <c r="AQ1849" s="179" t="str">
        <f t="shared" si="3013"/>
        <v>AQ$19</v>
      </c>
      <c r="AR1849" s="179" t="str">
        <f t="shared" si="3013"/>
        <v>AR$19</v>
      </c>
      <c r="AS1849" s="179" t="str">
        <f t="shared" si="3013"/>
        <v>AS$19</v>
      </c>
      <c r="AT1849" s="179" t="str">
        <f t="shared" si="3013"/>
        <v>AT$19</v>
      </c>
      <c r="AU1849" s="179" t="str">
        <f t="shared" si="3013"/>
        <v>AU$19</v>
      </c>
      <c r="AV1849" s="179" t="str">
        <f t="shared" si="3013"/>
        <v>AV$19</v>
      </c>
      <c r="AW1849" s="179" t="str">
        <f t="shared" si="3013"/>
        <v>AW$19</v>
      </c>
      <c r="AX1849" s="179" t="str">
        <f t="shared" si="3013"/>
        <v>AX$19</v>
      </c>
      <c r="AY1849" s="179" t="str">
        <f t="shared" ref="AY1849:CD1849" si="3014">AY1837</f>
        <v>AY$19</v>
      </c>
      <c r="AZ1849" s="179" t="str">
        <f t="shared" si="3014"/>
        <v>AZ$19</v>
      </c>
      <c r="BA1849" s="179" t="str">
        <f t="shared" si="3014"/>
        <v>BA$19</v>
      </c>
      <c r="BB1849" s="179" t="str">
        <f t="shared" si="3014"/>
        <v>BB$19</v>
      </c>
      <c r="BC1849" s="179" t="str">
        <f t="shared" si="3014"/>
        <v>BC$19</v>
      </c>
      <c r="BD1849" s="179" t="str">
        <f t="shared" si="3014"/>
        <v>BD$19</v>
      </c>
      <c r="BE1849" s="179" t="str">
        <f t="shared" si="3014"/>
        <v>BE$19</v>
      </c>
      <c r="BF1849" s="179" t="str">
        <f t="shared" si="3014"/>
        <v>BF$19</v>
      </c>
      <c r="BG1849" s="179" t="str">
        <f t="shared" si="3014"/>
        <v>BG$19</v>
      </c>
      <c r="BH1849" s="179" t="str">
        <f t="shared" si="3014"/>
        <v>BH$19</v>
      </c>
      <c r="BI1849" s="179" t="str">
        <f t="shared" si="3014"/>
        <v>BI$19</v>
      </c>
      <c r="BJ1849" s="179" t="str">
        <f t="shared" si="3014"/>
        <v>BJ$19</v>
      </c>
      <c r="BK1849" s="179" t="str">
        <f t="shared" si="3014"/>
        <v>BK$19</v>
      </c>
      <c r="BL1849" s="179" t="str">
        <f t="shared" si="3014"/>
        <v>BL$19</v>
      </c>
      <c r="BM1849" s="179" t="str">
        <f t="shared" si="3014"/>
        <v>BM$19</v>
      </c>
      <c r="BN1849" s="179" t="str">
        <f t="shared" si="3014"/>
        <v>BN$19</v>
      </c>
      <c r="BO1849" s="179" t="str">
        <f t="shared" si="3014"/>
        <v>BO$19</v>
      </c>
      <c r="BP1849" s="179" t="str">
        <f t="shared" si="3014"/>
        <v>BP$19</v>
      </c>
      <c r="BQ1849" s="179" t="str">
        <f t="shared" si="3014"/>
        <v>BQ$19</v>
      </c>
      <c r="BR1849" s="179" t="str">
        <f t="shared" si="3014"/>
        <v>BR$19</v>
      </c>
      <c r="BS1849" s="179" t="str">
        <f t="shared" si="3014"/>
        <v>BS$19</v>
      </c>
      <c r="BT1849" s="179" t="str">
        <f t="shared" si="3014"/>
        <v>BT$19</v>
      </c>
      <c r="BU1849" s="179" t="str">
        <f t="shared" si="3014"/>
        <v>BU$19</v>
      </c>
      <c r="BV1849" s="179" t="str">
        <f t="shared" si="3014"/>
        <v>BV$19</v>
      </c>
      <c r="BW1849" s="179" t="str">
        <f t="shared" si="3014"/>
        <v>BW$19</v>
      </c>
      <c r="BX1849" s="179" t="str">
        <f t="shared" si="3014"/>
        <v>BX$19</v>
      </c>
      <c r="BY1849" s="179" t="str">
        <f t="shared" si="3014"/>
        <v>BY$19</v>
      </c>
      <c r="BZ1849" s="179" t="str">
        <f t="shared" si="3014"/>
        <v>BZ$19</v>
      </c>
      <c r="CA1849" s="179" t="str">
        <f t="shared" si="3014"/>
        <v>CA$19</v>
      </c>
      <c r="CB1849" s="179" t="str">
        <f t="shared" si="3014"/>
        <v>CB$19</v>
      </c>
      <c r="CC1849" s="179" t="str">
        <f t="shared" si="3014"/>
        <v>CC$19</v>
      </c>
      <c r="CD1849" s="179" t="str">
        <f t="shared" si="3014"/>
        <v>CD$19</v>
      </c>
      <c r="CE1849" s="179" t="str">
        <f t="shared" ref="CE1849:CL1849" si="3015">CE1837</f>
        <v>CE$19</v>
      </c>
      <c r="CF1849" s="179" t="str">
        <f t="shared" si="3015"/>
        <v>CF$19</v>
      </c>
      <c r="CG1849" s="179" t="str">
        <f t="shared" si="3015"/>
        <v>CG$19</v>
      </c>
      <c r="CH1849" s="179" t="str">
        <f t="shared" si="3015"/>
        <v>CH$19</v>
      </c>
      <c r="CI1849" s="179" t="str">
        <f t="shared" si="3015"/>
        <v>CI$19</v>
      </c>
      <c r="CJ1849" s="179" t="str">
        <f t="shared" si="3015"/>
        <v>CJ$19</v>
      </c>
      <c r="CK1849" s="179" t="str">
        <f t="shared" si="3015"/>
        <v>CK$19</v>
      </c>
      <c r="CL1849" s="179" t="str">
        <f t="shared" si="3015"/>
        <v>CL$19</v>
      </c>
      <c r="CN1849" s="60"/>
      <c r="CO1849" s="179" t="str">
        <f t="shared" ref="CO1849:DL1849" si="3016">CO1837</f>
        <v>CO$19</v>
      </c>
      <c r="CP1849" s="179" t="str">
        <f t="shared" si="3016"/>
        <v>CP$19</v>
      </c>
      <c r="CQ1849" s="179" t="str">
        <f t="shared" si="3016"/>
        <v>CQ$19</v>
      </c>
      <c r="CR1849" s="179" t="str">
        <f t="shared" si="3016"/>
        <v>CR$19</v>
      </c>
      <c r="CS1849" s="179" t="str">
        <f t="shared" si="3016"/>
        <v>CS$19</v>
      </c>
      <c r="CT1849" s="179" t="str">
        <f t="shared" si="3016"/>
        <v>CT$19</v>
      </c>
      <c r="CU1849" s="179" t="str">
        <f t="shared" si="3016"/>
        <v>CU$19</v>
      </c>
      <c r="CV1849" s="179" t="str">
        <f t="shared" si="3016"/>
        <v>CV$19</v>
      </c>
      <c r="CW1849" s="179" t="str">
        <f t="shared" si="3016"/>
        <v>CW$19</v>
      </c>
      <c r="CX1849" s="179" t="str">
        <f t="shared" si="3016"/>
        <v>CX$19</v>
      </c>
      <c r="CY1849" s="179" t="str">
        <f t="shared" si="3016"/>
        <v>CY$19</v>
      </c>
      <c r="CZ1849" s="179" t="str">
        <f t="shared" si="3016"/>
        <v>CZ$19</v>
      </c>
      <c r="DA1849" s="179" t="str">
        <f t="shared" si="3016"/>
        <v>DA$19</v>
      </c>
      <c r="DB1849" s="179" t="str">
        <f t="shared" si="3016"/>
        <v>DB$19</v>
      </c>
      <c r="DC1849" s="179" t="str">
        <f t="shared" si="3016"/>
        <v>DC$19</v>
      </c>
      <c r="DD1849" s="179" t="str">
        <f t="shared" si="3016"/>
        <v>DD$19</v>
      </c>
      <c r="DE1849" s="179" t="str">
        <f t="shared" si="3016"/>
        <v>DE$19</v>
      </c>
      <c r="DF1849" s="179" t="str">
        <f t="shared" si="3016"/>
        <v>DF$19</v>
      </c>
      <c r="DG1849" s="179" t="str">
        <f t="shared" si="3016"/>
        <v>DG$19</v>
      </c>
      <c r="DH1849" s="179" t="str">
        <f t="shared" si="3016"/>
        <v>DH$19</v>
      </c>
      <c r="DI1849" s="179" t="str">
        <f t="shared" si="3016"/>
        <v>DI$19</v>
      </c>
      <c r="DJ1849" s="179" t="str">
        <f t="shared" si="3016"/>
        <v>DJ$19</v>
      </c>
      <c r="DK1849" s="179" t="str">
        <f t="shared" si="3016"/>
        <v>DK$19</v>
      </c>
      <c r="DL1849" s="179" t="str">
        <f t="shared" si="3016"/>
        <v>DL$19</v>
      </c>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CD1853" si="3017">S$20</f>
        <v>S$16</v>
      </c>
      <c r="T1853" s="199" t="str">
        <f t="shared" si="3017"/>
        <v>T$16</v>
      </c>
      <c r="U1853" s="199" t="str">
        <f t="shared" si="3017"/>
        <v>U$16</v>
      </c>
      <c r="V1853" s="199" t="str">
        <f t="shared" si="3017"/>
        <v>V$16</v>
      </c>
      <c r="W1853" s="199" t="str">
        <f t="shared" si="3017"/>
        <v>W$16</v>
      </c>
      <c r="X1853" s="199" t="str">
        <f t="shared" si="3017"/>
        <v>X$16</v>
      </c>
      <c r="Y1853" s="199" t="str">
        <f t="shared" si="3017"/>
        <v>Y$16</v>
      </c>
      <c r="Z1853" s="199" t="str">
        <f t="shared" si="3017"/>
        <v>Z$16</v>
      </c>
      <c r="AA1853" s="199" t="str">
        <f t="shared" si="3017"/>
        <v>AA$16</v>
      </c>
      <c r="AB1853" s="199" t="str">
        <f t="shared" si="3017"/>
        <v>AB$16</v>
      </c>
      <c r="AC1853" s="199" t="str">
        <f t="shared" si="3017"/>
        <v>AC$16</v>
      </c>
      <c r="AD1853" s="199" t="str">
        <f t="shared" si="3017"/>
        <v>AD$16</v>
      </c>
      <c r="AE1853" s="199" t="str">
        <f t="shared" si="3017"/>
        <v>AE$16</v>
      </c>
      <c r="AF1853" s="199" t="str">
        <f t="shared" si="3017"/>
        <v>AF$16</v>
      </c>
      <c r="AG1853" s="199" t="str">
        <f t="shared" si="3017"/>
        <v>AG$16</v>
      </c>
      <c r="AH1853" s="199" t="str">
        <f t="shared" si="3017"/>
        <v>AH$16</v>
      </c>
      <c r="AI1853" s="199" t="str">
        <f t="shared" si="3017"/>
        <v>AI$16</v>
      </c>
      <c r="AJ1853" s="199" t="str">
        <f t="shared" si="3017"/>
        <v>AJ$16</v>
      </c>
      <c r="AK1853" s="199" t="str">
        <f t="shared" si="3017"/>
        <v>AK$16</v>
      </c>
      <c r="AL1853" s="199" t="str">
        <f t="shared" si="3017"/>
        <v>AL$16</v>
      </c>
      <c r="AM1853" s="199" t="str">
        <f t="shared" si="3017"/>
        <v>AM$16</v>
      </c>
      <c r="AN1853" s="199" t="str">
        <f t="shared" si="3017"/>
        <v>AN$16</v>
      </c>
      <c r="AO1853" s="199" t="str">
        <f t="shared" si="3017"/>
        <v>AO$16</v>
      </c>
      <c r="AP1853" s="199" t="str">
        <f t="shared" si="3017"/>
        <v>AP$16</v>
      </c>
      <c r="AQ1853" s="199" t="str">
        <f t="shared" si="3017"/>
        <v>AQ$16</v>
      </c>
      <c r="AR1853" s="199" t="str">
        <f t="shared" si="3017"/>
        <v>AR$16</v>
      </c>
      <c r="AS1853" s="199" t="str">
        <f t="shared" si="3017"/>
        <v>AS$16</v>
      </c>
      <c r="AT1853" s="199" t="str">
        <f t="shared" si="3017"/>
        <v>AT$16</v>
      </c>
      <c r="AU1853" s="199" t="str">
        <f t="shared" si="3017"/>
        <v>AU$16</v>
      </c>
      <c r="AV1853" s="199" t="str">
        <f t="shared" si="3017"/>
        <v>AV$16</v>
      </c>
      <c r="AW1853" s="199" t="str">
        <f t="shared" si="3017"/>
        <v>AW$16</v>
      </c>
      <c r="AX1853" s="199" t="str">
        <f t="shared" si="3017"/>
        <v>AX$16</v>
      </c>
      <c r="AY1853" s="199" t="str">
        <f t="shared" si="3017"/>
        <v>AY$16</v>
      </c>
      <c r="AZ1853" s="199" t="str">
        <f t="shared" si="3017"/>
        <v>AZ$16</v>
      </c>
      <c r="BA1853" s="199" t="str">
        <f t="shared" si="3017"/>
        <v>BA$16</v>
      </c>
      <c r="BB1853" s="199" t="str">
        <f t="shared" si="3017"/>
        <v>BB$16</v>
      </c>
      <c r="BC1853" s="199" t="str">
        <f t="shared" si="3017"/>
        <v>BC$16</v>
      </c>
      <c r="BD1853" s="199" t="str">
        <f t="shared" si="3017"/>
        <v>BD$16</v>
      </c>
      <c r="BE1853" s="199" t="str">
        <f t="shared" si="3017"/>
        <v>BE$16</v>
      </c>
      <c r="BF1853" s="199" t="str">
        <f t="shared" si="3017"/>
        <v>BF$16</v>
      </c>
      <c r="BG1853" s="199" t="str">
        <f t="shared" si="3017"/>
        <v>BG$16</v>
      </c>
      <c r="BH1853" s="199" t="str">
        <f t="shared" si="3017"/>
        <v>BH$16</v>
      </c>
      <c r="BI1853" s="199" t="str">
        <f t="shared" si="3017"/>
        <v>BI$16</v>
      </c>
      <c r="BJ1853" s="199" t="str">
        <f t="shared" si="3017"/>
        <v>BJ$16</v>
      </c>
      <c r="BK1853" s="199" t="str">
        <f t="shared" si="3017"/>
        <v>BK$16</v>
      </c>
      <c r="BL1853" s="199" t="str">
        <f t="shared" si="3017"/>
        <v>BL$16</v>
      </c>
      <c r="BM1853" s="199" t="str">
        <f t="shared" si="3017"/>
        <v>BM$16</v>
      </c>
      <c r="BN1853" s="199" t="str">
        <f t="shared" si="3017"/>
        <v>BN$16</v>
      </c>
      <c r="BO1853" s="199" t="str">
        <f t="shared" si="3017"/>
        <v>BO$16</v>
      </c>
      <c r="BP1853" s="199" t="str">
        <f t="shared" si="3017"/>
        <v>BP$16</v>
      </c>
      <c r="BQ1853" s="199" t="str">
        <f t="shared" si="3017"/>
        <v>BQ$16</v>
      </c>
      <c r="BR1853" s="199" t="str">
        <f t="shared" si="3017"/>
        <v>BR$16</v>
      </c>
      <c r="BS1853" s="199" t="str">
        <f t="shared" si="3017"/>
        <v>BS$16</v>
      </c>
      <c r="BT1853" s="199" t="str">
        <f t="shared" si="3017"/>
        <v>BT$16</v>
      </c>
      <c r="BU1853" s="199" t="str">
        <f t="shared" si="3017"/>
        <v>BU$16</v>
      </c>
      <c r="BV1853" s="199" t="str">
        <f t="shared" si="3017"/>
        <v>BV$16</v>
      </c>
      <c r="BW1853" s="199" t="str">
        <f t="shared" si="3017"/>
        <v>BW$16</v>
      </c>
      <c r="BX1853" s="199" t="str">
        <f t="shared" si="3017"/>
        <v>BX$16</v>
      </c>
      <c r="BY1853" s="199" t="str">
        <f t="shared" si="3017"/>
        <v>BY$16</v>
      </c>
      <c r="BZ1853" s="199" t="str">
        <f t="shared" si="3017"/>
        <v>BZ$16</v>
      </c>
      <c r="CA1853" s="199" t="str">
        <f t="shared" si="3017"/>
        <v>CA$16</v>
      </c>
      <c r="CB1853" s="199" t="str">
        <f t="shared" si="3017"/>
        <v>CB$16</v>
      </c>
      <c r="CC1853" s="199" t="str">
        <f t="shared" si="3017"/>
        <v>CC$16</v>
      </c>
      <c r="CD1853" s="199" t="str">
        <f t="shared" si="3017"/>
        <v>CD$16</v>
      </c>
      <c r="CE1853" s="199" t="str">
        <f t="shared" ref="CE1853:CL1853" si="3018">CE$20</f>
        <v>CE$16</v>
      </c>
      <c r="CF1853" s="199" t="str">
        <f t="shared" si="3018"/>
        <v>CF$16</v>
      </c>
      <c r="CG1853" s="199" t="str">
        <f t="shared" si="3018"/>
        <v>CG$16</v>
      </c>
      <c r="CH1853" s="199" t="str">
        <f t="shared" si="3018"/>
        <v>CH$16</v>
      </c>
      <c r="CI1853" s="199" t="str">
        <f t="shared" si="3018"/>
        <v>CI$16</v>
      </c>
      <c r="CJ1853" s="199" t="str">
        <f t="shared" si="3018"/>
        <v>CJ$16</v>
      </c>
      <c r="CK1853" s="199" t="str">
        <f t="shared" si="3018"/>
        <v>CK$16</v>
      </c>
      <c r="CL1853" s="199" t="str">
        <f t="shared" si="3018"/>
        <v>CL$16</v>
      </c>
      <c r="CN1853" s="176"/>
      <c r="CO1853" s="199" t="str">
        <f t="shared" ref="CO1853:DL1853" si="3019">CO$20</f>
        <v>CO$16</v>
      </c>
      <c r="CP1853" s="199" t="str">
        <f t="shared" si="3019"/>
        <v>CP$16</v>
      </c>
      <c r="CQ1853" s="199" t="str">
        <f t="shared" si="3019"/>
        <v>CQ$16</v>
      </c>
      <c r="CR1853" s="199" t="str">
        <f t="shared" si="3019"/>
        <v>CR$16</v>
      </c>
      <c r="CS1853" s="199" t="str">
        <f t="shared" si="3019"/>
        <v>CS$16</v>
      </c>
      <c r="CT1853" s="199" t="str">
        <f t="shared" si="3019"/>
        <v>CT$16</v>
      </c>
      <c r="CU1853" s="199" t="str">
        <f t="shared" si="3019"/>
        <v>CU$16</v>
      </c>
      <c r="CV1853" s="199" t="str">
        <f t="shared" si="3019"/>
        <v>CV$16</v>
      </c>
      <c r="CW1853" s="199" t="str">
        <f t="shared" si="3019"/>
        <v>CW$16</v>
      </c>
      <c r="CX1853" s="199" t="str">
        <f t="shared" si="3019"/>
        <v>CX$16</v>
      </c>
      <c r="CY1853" s="199" t="str">
        <f t="shared" si="3019"/>
        <v>CY$16</v>
      </c>
      <c r="CZ1853" s="199" t="str">
        <f t="shared" si="3019"/>
        <v>CZ$16</v>
      </c>
      <c r="DA1853" s="199" t="str">
        <f t="shared" si="3019"/>
        <v>DA$16</v>
      </c>
      <c r="DB1853" s="199" t="str">
        <f t="shared" si="3019"/>
        <v>DB$16</v>
      </c>
      <c r="DC1853" s="199" t="str">
        <f t="shared" si="3019"/>
        <v>DC$16</v>
      </c>
      <c r="DD1853" s="199" t="str">
        <f t="shared" si="3019"/>
        <v>DD$16</v>
      </c>
      <c r="DE1853" s="199" t="str">
        <f t="shared" si="3019"/>
        <v>DE$16</v>
      </c>
      <c r="DF1853" s="199" t="str">
        <f t="shared" si="3019"/>
        <v>DF$16</v>
      </c>
      <c r="DG1853" s="199" t="str">
        <f t="shared" si="3019"/>
        <v>DG$16</v>
      </c>
      <c r="DH1853" s="199" t="str">
        <f t="shared" si="3019"/>
        <v>DH$16</v>
      </c>
      <c r="DI1853" s="199" t="str">
        <f t="shared" si="3019"/>
        <v>DI$16</v>
      </c>
      <c r="DJ1853" s="199" t="str">
        <f t="shared" si="3019"/>
        <v>DJ$16</v>
      </c>
      <c r="DK1853" s="199" t="str">
        <f t="shared" si="3019"/>
        <v>DK$16</v>
      </c>
      <c r="DL1853" s="199" t="str">
        <f t="shared" si="3019"/>
        <v>DL$16</v>
      </c>
    </row>
    <row r="1854" spans="1:116" x14ac:dyDescent="0.4">
      <c r="A1854" s="174"/>
      <c r="E1854" s="8"/>
      <c r="G1854" s="175" t="s">
        <v>462</v>
      </c>
      <c r="H1854" s="200"/>
      <c r="I1854" s="201"/>
      <c r="J1854" s="201"/>
      <c r="K1854" s="202"/>
      <c r="L1854" s="202"/>
      <c r="M1854" s="202"/>
      <c r="N1854" s="202"/>
      <c r="O1854" s="202"/>
      <c r="P1854" s="202"/>
      <c r="R1854" s="202"/>
      <c r="S1854" s="199" t="str">
        <f t="shared" ref="S1854:CD1854" si="3020">S$21</f>
        <v>S$17</v>
      </c>
      <c r="T1854" s="199" t="str">
        <f t="shared" si="3020"/>
        <v>T$17</v>
      </c>
      <c r="U1854" s="199" t="str">
        <f t="shared" si="3020"/>
        <v>U$17</v>
      </c>
      <c r="V1854" s="199" t="str">
        <f t="shared" si="3020"/>
        <v>V$17</v>
      </c>
      <c r="W1854" s="199" t="str">
        <f t="shared" si="3020"/>
        <v>W$17</v>
      </c>
      <c r="X1854" s="199" t="str">
        <f t="shared" si="3020"/>
        <v>X$17</v>
      </c>
      <c r="Y1854" s="199" t="str">
        <f t="shared" si="3020"/>
        <v>Y$17</v>
      </c>
      <c r="Z1854" s="199" t="str">
        <f t="shared" si="3020"/>
        <v>Z$17</v>
      </c>
      <c r="AA1854" s="199" t="str">
        <f t="shared" si="3020"/>
        <v>AA$17</v>
      </c>
      <c r="AB1854" s="199" t="str">
        <f t="shared" si="3020"/>
        <v>AB$17</v>
      </c>
      <c r="AC1854" s="199" t="str">
        <f t="shared" si="3020"/>
        <v>AC$17</v>
      </c>
      <c r="AD1854" s="199" t="str">
        <f t="shared" si="3020"/>
        <v>AD$17</v>
      </c>
      <c r="AE1854" s="199" t="str">
        <f t="shared" si="3020"/>
        <v>AE$17</v>
      </c>
      <c r="AF1854" s="199" t="str">
        <f t="shared" si="3020"/>
        <v>AF$17</v>
      </c>
      <c r="AG1854" s="199" t="str">
        <f t="shared" si="3020"/>
        <v>AG$17</v>
      </c>
      <c r="AH1854" s="199" t="str">
        <f t="shared" si="3020"/>
        <v>AH$17</v>
      </c>
      <c r="AI1854" s="199" t="str">
        <f t="shared" si="3020"/>
        <v>AI$17</v>
      </c>
      <c r="AJ1854" s="199" t="str">
        <f t="shared" si="3020"/>
        <v>AJ$17</v>
      </c>
      <c r="AK1854" s="199" t="str">
        <f t="shared" si="3020"/>
        <v>AK$17</v>
      </c>
      <c r="AL1854" s="199" t="str">
        <f t="shared" si="3020"/>
        <v>AL$17</v>
      </c>
      <c r="AM1854" s="199" t="str">
        <f t="shared" si="3020"/>
        <v>AM$17</v>
      </c>
      <c r="AN1854" s="199" t="str">
        <f t="shared" si="3020"/>
        <v>AN$17</v>
      </c>
      <c r="AO1854" s="199" t="str">
        <f t="shared" si="3020"/>
        <v>AO$17</v>
      </c>
      <c r="AP1854" s="199" t="str">
        <f t="shared" si="3020"/>
        <v>AP$17</v>
      </c>
      <c r="AQ1854" s="199" t="str">
        <f t="shared" si="3020"/>
        <v>AQ$17</v>
      </c>
      <c r="AR1854" s="199" t="str">
        <f t="shared" si="3020"/>
        <v>AR$17</v>
      </c>
      <c r="AS1854" s="199" t="str">
        <f t="shared" si="3020"/>
        <v>AS$17</v>
      </c>
      <c r="AT1854" s="199" t="str">
        <f t="shared" si="3020"/>
        <v>AT$17</v>
      </c>
      <c r="AU1854" s="199" t="str">
        <f t="shared" si="3020"/>
        <v>AU$17</v>
      </c>
      <c r="AV1854" s="199" t="str">
        <f t="shared" si="3020"/>
        <v>AV$17</v>
      </c>
      <c r="AW1854" s="199" t="str">
        <f t="shared" si="3020"/>
        <v>AW$17</v>
      </c>
      <c r="AX1854" s="199" t="str">
        <f t="shared" si="3020"/>
        <v>AX$17</v>
      </c>
      <c r="AY1854" s="199" t="str">
        <f t="shared" si="3020"/>
        <v>AY$17</v>
      </c>
      <c r="AZ1854" s="199" t="str">
        <f t="shared" si="3020"/>
        <v>AZ$17</v>
      </c>
      <c r="BA1854" s="199" t="str">
        <f t="shared" si="3020"/>
        <v>BA$17</v>
      </c>
      <c r="BB1854" s="199" t="str">
        <f t="shared" si="3020"/>
        <v>BB$17</v>
      </c>
      <c r="BC1854" s="199" t="str">
        <f t="shared" si="3020"/>
        <v>BC$17</v>
      </c>
      <c r="BD1854" s="199" t="str">
        <f t="shared" si="3020"/>
        <v>BD$17</v>
      </c>
      <c r="BE1854" s="199" t="str">
        <f t="shared" si="3020"/>
        <v>BE$17</v>
      </c>
      <c r="BF1854" s="199" t="str">
        <f t="shared" si="3020"/>
        <v>BF$17</v>
      </c>
      <c r="BG1854" s="199" t="str">
        <f t="shared" si="3020"/>
        <v>BG$17</v>
      </c>
      <c r="BH1854" s="199" t="str">
        <f t="shared" si="3020"/>
        <v>BH$17</v>
      </c>
      <c r="BI1854" s="199" t="str">
        <f t="shared" si="3020"/>
        <v>BI$17</v>
      </c>
      <c r="BJ1854" s="199" t="str">
        <f t="shared" si="3020"/>
        <v>BJ$17</v>
      </c>
      <c r="BK1854" s="199" t="str">
        <f t="shared" si="3020"/>
        <v>BK$17</v>
      </c>
      <c r="BL1854" s="199" t="str">
        <f t="shared" si="3020"/>
        <v>BL$17</v>
      </c>
      <c r="BM1854" s="199" t="str">
        <f t="shared" si="3020"/>
        <v>BM$17</v>
      </c>
      <c r="BN1854" s="199" t="str">
        <f t="shared" si="3020"/>
        <v>BN$17</v>
      </c>
      <c r="BO1854" s="199" t="str">
        <f t="shared" si="3020"/>
        <v>BO$17</v>
      </c>
      <c r="BP1854" s="199" t="str">
        <f t="shared" si="3020"/>
        <v>BP$17</v>
      </c>
      <c r="BQ1854" s="199" t="str">
        <f t="shared" si="3020"/>
        <v>BQ$17</v>
      </c>
      <c r="BR1854" s="199" t="str">
        <f t="shared" si="3020"/>
        <v>BR$17</v>
      </c>
      <c r="BS1854" s="199" t="str">
        <f t="shared" si="3020"/>
        <v>BS$17</v>
      </c>
      <c r="BT1854" s="199" t="str">
        <f t="shared" si="3020"/>
        <v>BT$17</v>
      </c>
      <c r="BU1854" s="199" t="str">
        <f t="shared" si="3020"/>
        <v>BU$17</v>
      </c>
      <c r="BV1854" s="199" t="str">
        <f t="shared" si="3020"/>
        <v>BV$17</v>
      </c>
      <c r="BW1854" s="199" t="str">
        <f t="shared" si="3020"/>
        <v>BW$17</v>
      </c>
      <c r="BX1854" s="199" t="str">
        <f t="shared" si="3020"/>
        <v>BX$17</v>
      </c>
      <c r="BY1854" s="199" t="str">
        <f t="shared" si="3020"/>
        <v>BY$17</v>
      </c>
      <c r="BZ1854" s="199" t="str">
        <f t="shared" si="3020"/>
        <v>BZ$17</v>
      </c>
      <c r="CA1854" s="199" t="str">
        <f t="shared" si="3020"/>
        <v>CA$17</v>
      </c>
      <c r="CB1854" s="199" t="str">
        <f t="shared" si="3020"/>
        <v>CB$17</v>
      </c>
      <c r="CC1854" s="199" t="str">
        <f t="shared" si="3020"/>
        <v>CC$17</v>
      </c>
      <c r="CD1854" s="199" t="str">
        <f t="shared" si="3020"/>
        <v>CD$17</v>
      </c>
      <c r="CE1854" s="199" t="str">
        <f t="shared" ref="CE1854:CL1854" si="3021">CE$21</f>
        <v>CE$17</v>
      </c>
      <c r="CF1854" s="199" t="str">
        <f t="shared" si="3021"/>
        <v>CF$17</v>
      </c>
      <c r="CG1854" s="199" t="str">
        <f t="shared" si="3021"/>
        <v>CG$17</v>
      </c>
      <c r="CH1854" s="199" t="str">
        <f t="shared" si="3021"/>
        <v>CH$17</v>
      </c>
      <c r="CI1854" s="199" t="str">
        <f t="shared" si="3021"/>
        <v>CI$17</v>
      </c>
      <c r="CJ1854" s="199" t="str">
        <f t="shared" si="3021"/>
        <v>CJ$17</v>
      </c>
      <c r="CK1854" s="199" t="str">
        <f t="shared" si="3021"/>
        <v>CK$17</v>
      </c>
      <c r="CL1854" s="199" t="str">
        <f t="shared" si="3021"/>
        <v>CL$17</v>
      </c>
      <c r="CN1854" s="201"/>
      <c r="CO1854" s="199" t="str">
        <f t="shared" ref="CO1854:DL1854" si="3022">CO$21</f>
        <v>CO$17</v>
      </c>
      <c r="CP1854" s="199" t="str">
        <f t="shared" si="3022"/>
        <v>CP$17</v>
      </c>
      <c r="CQ1854" s="199" t="str">
        <f t="shared" si="3022"/>
        <v>CQ$17</v>
      </c>
      <c r="CR1854" s="199" t="str">
        <f t="shared" si="3022"/>
        <v>CR$17</v>
      </c>
      <c r="CS1854" s="199" t="str">
        <f t="shared" si="3022"/>
        <v>CS$17</v>
      </c>
      <c r="CT1854" s="199" t="str">
        <f t="shared" si="3022"/>
        <v>CT$17</v>
      </c>
      <c r="CU1854" s="199" t="str">
        <f t="shared" si="3022"/>
        <v>CU$17</v>
      </c>
      <c r="CV1854" s="199" t="str">
        <f t="shared" si="3022"/>
        <v>CV$17</v>
      </c>
      <c r="CW1854" s="199" t="str">
        <f t="shared" si="3022"/>
        <v>CW$17</v>
      </c>
      <c r="CX1854" s="199" t="str">
        <f t="shared" si="3022"/>
        <v>CX$17</v>
      </c>
      <c r="CY1854" s="199" t="str">
        <f t="shared" si="3022"/>
        <v>CY$17</v>
      </c>
      <c r="CZ1854" s="199" t="str">
        <f t="shared" si="3022"/>
        <v>CZ$17</v>
      </c>
      <c r="DA1854" s="199" t="str">
        <f t="shared" si="3022"/>
        <v>DA$17</v>
      </c>
      <c r="DB1854" s="199" t="str">
        <f t="shared" si="3022"/>
        <v>DB$17</v>
      </c>
      <c r="DC1854" s="199" t="str">
        <f t="shared" si="3022"/>
        <v>DC$17</v>
      </c>
      <c r="DD1854" s="199" t="str">
        <f t="shared" si="3022"/>
        <v>DD$17</v>
      </c>
      <c r="DE1854" s="199" t="str">
        <f t="shared" si="3022"/>
        <v>DE$17</v>
      </c>
      <c r="DF1854" s="199" t="str">
        <f t="shared" si="3022"/>
        <v>DF$17</v>
      </c>
      <c r="DG1854" s="199" t="str">
        <f t="shared" si="3022"/>
        <v>DG$17</v>
      </c>
      <c r="DH1854" s="199" t="str">
        <f t="shared" si="3022"/>
        <v>DH$17</v>
      </c>
      <c r="DI1854" s="199" t="str">
        <f t="shared" si="3022"/>
        <v>DI$17</v>
      </c>
      <c r="DJ1854" s="199" t="str">
        <f t="shared" si="3022"/>
        <v>DJ$17</v>
      </c>
      <c r="DK1854" s="199" t="str">
        <f t="shared" si="3022"/>
        <v>DK$17</v>
      </c>
      <c r="DL1854" s="199" t="str">
        <f t="shared" si="3022"/>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CD1857" si="3023">S$22</f>
        <v>S$18</v>
      </c>
      <c r="T1857" s="190" t="str">
        <f t="shared" si="3023"/>
        <v>T$18</v>
      </c>
      <c r="U1857" s="190" t="str">
        <f t="shared" si="3023"/>
        <v>U$18</v>
      </c>
      <c r="V1857" s="190" t="str">
        <f t="shared" si="3023"/>
        <v>V$18</v>
      </c>
      <c r="W1857" s="190" t="str">
        <f t="shared" si="3023"/>
        <v>W$18</v>
      </c>
      <c r="X1857" s="190" t="str">
        <f t="shared" si="3023"/>
        <v>X$18</v>
      </c>
      <c r="Y1857" s="190" t="str">
        <f t="shared" si="3023"/>
        <v>Y$18</v>
      </c>
      <c r="Z1857" s="190" t="str">
        <f t="shared" si="3023"/>
        <v>Z$18</v>
      </c>
      <c r="AA1857" s="190" t="str">
        <f t="shared" si="3023"/>
        <v>AA$18</v>
      </c>
      <c r="AB1857" s="190" t="str">
        <f t="shared" si="3023"/>
        <v>AB$18</v>
      </c>
      <c r="AC1857" s="190" t="str">
        <f t="shared" si="3023"/>
        <v>AC$18</v>
      </c>
      <c r="AD1857" s="190" t="str">
        <f t="shared" si="3023"/>
        <v>AD$18</v>
      </c>
      <c r="AE1857" s="190" t="str">
        <f t="shared" si="3023"/>
        <v>AE$18</v>
      </c>
      <c r="AF1857" s="190" t="str">
        <f t="shared" si="3023"/>
        <v>AF$18</v>
      </c>
      <c r="AG1857" s="190" t="str">
        <f t="shared" si="3023"/>
        <v>AG$18</v>
      </c>
      <c r="AH1857" s="190" t="str">
        <f t="shared" si="3023"/>
        <v>AH$18</v>
      </c>
      <c r="AI1857" s="190" t="str">
        <f t="shared" si="3023"/>
        <v>AI$18</v>
      </c>
      <c r="AJ1857" s="190" t="str">
        <f t="shared" si="3023"/>
        <v>AJ$18</v>
      </c>
      <c r="AK1857" s="190" t="str">
        <f t="shared" si="3023"/>
        <v>AK$18</v>
      </c>
      <c r="AL1857" s="190" t="str">
        <f t="shared" si="3023"/>
        <v>AL$18</v>
      </c>
      <c r="AM1857" s="190" t="str">
        <f t="shared" si="3023"/>
        <v>AM$18</v>
      </c>
      <c r="AN1857" s="190" t="str">
        <f t="shared" si="3023"/>
        <v>AN$18</v>
      </c>
      <c r="AO1857" s="190" t="str">
        <f t="shared" si="3023"/>
        <v>AO$18</v>
      </c>
      <c r="AP1857" s="190" t="str">
        <f t="shared" si="3023"/>
        <v>AP$18</v>
      </c>
      <c r="AQ1857" s="190" t="str">
        <f t="shared" si="3023"/>
        <v>AQ$18</v>
      </c>
      <c r="AR1857" s="190" t="str">
        <f t="shared" si="3023"/>
        <v>AR$18</v>
      </c>
      <c r="AS1857" s="190" t="str">
        <f t="shared" si="3023"/>
        <v>AS$18</v>
      </c>
      <c r="AT1857" s="190" t="str">
        <f t="shared" si="3023"/>
        <v>AT$18</v>
      </c>
      <c r="AU1857" s="190" t="str">
        <f t="shared" si="3023"/>
        <v>AU$18</v>
      </c>
      <c r="AV1857" s="190" t="str">
        <f t="shared" si="3023"/>
        <v>AV$18</v>
      </c>
      <c r="AW1857" s="190" t="str">
        <f t="shared" si="3023"/>
        <v>AW$18</v>
      </c>
      <c r="AX1857" s="190" t="str">
        <f t="shared" si="3023"/>
        <v>AX$18</v>
      </c>
      <c r="AY1857" s="190" t="str">
        <f t="shared" si="3023"/>
        <v>AY$18</v>
      </c>
      <c r="AZ1857" s="190" t="str">
        <f t="shared" si="3023"/>
        <v>AZ$18</v>
      </c>
      <c r="BA1857" s="190" t="str">
        <f t="shared" si="3023"/>
        <v>BA$18</v>
      </c>
      <c r="BB1857" s="190" t="str">
        <f t="shared" si="3023"/>
        <v>BB$18</v>
      </c>
      <c r="BC1857" s="190" t="str">
        <f t="shared" si="3023"/>
        <v>BC$18</v>
      </c>
      <c r="BD1857" s="190" t="str">
        <f t="shared" si="3023"/>
        <v>BD$18</v>
      </c>
      <c r="BE1857" s="190" t="str">
        <f t="shared" si="3023"/>
        <v>BE$18</v>
      </c>
      <c r="BF1857" s="190" t="str">
        <f t="shared" si="3023"/>
        <v>BF$18</v>
      </c>
      <c r="BG1857" s="190" t="str">
        <f t="shared" si="3023"/>
        <v>BG$18</v>
      </c>
      <c r="BH1857" s="190" t="str">
        <f t="shared" si="3023"/>
        <v>BH$18</v>
      </c>
      <c r="BI1857" s="190" t="str">
        <f t="shared" si="3023"/>
        <v>BI$18</v>
      </c>
      <c r="BJ1857" s="190" t="str">
        <f t="shared" si="3023"/>
        <v>BJ$18</v>
      </c>
      <c r="BK1857" s="190" t="str">
        <f t="shared" si="3023"/>
        <v>BK$18</v>
      </c>
      <c r="BL1857" s="190" t="str">
        <f t="shared" si="3023"/>
        <v>BL$18</v>
      </c>
      <c r="BM1857" s="190" t="str">
        <f t="shared" si="3023"/>
        <v>BM$18</v>
      </c>
      <c r="BN1857" s="190" t="str">
        <f t="shared" si="3023"/>
        <v>BN$18</v>
      </c>
      <c r="BO1857" s="190" t="str">
        <f t="shared" si="3023"/>
        <v>BO$18</v>
      </c>
      <c r="BP1857" s="190" t="str">
        <f t="shared" si="3023"/>
        <v>BP$18</v>
      </c>
      <c r="BQ1857" s="190" t="str">
        <f t="shared" si="3023"/>
        <v>BQ$18</v>
      </c>
      <c r="BR1857" s="190" t="str">
        <f t="shared" si="3023"/>
        <v>BR$18</v>
      </c>
      <c r="BS1857" s="190" t="str">
        <f t="shared" si="3023"/>
        <v>BS$18</v>
      </c>
      <c r="BT1857" s="190" t="str">
        <f t="shared" si="3023"/>
        <v>BT$18</v>
      </c>
      <c r="BU1857" s="190" t="str">
        <f t="shared" si="3023"/>
        <v>BU$18</v>
      </c>
      <c r="BV1857" s="190" t="str">
        <f t="shared" si="3023"/>
        <v>BV$18</v>
      </c>
      <c r="BW1857" s="190" t="str">
        <f t="shared" si="3023"/>
        <v>BW$18</v>
      </c>
      <c r="BX1857" s="190" t="str">
        <f t="shared" si="3023"/>
        <v>BX$18</v>
      </c>
      <c r="BY1857" s="190" t="str">
        <f t="shared" si="3023"/>
        <v>BY$18</v>
      </c>
      <c r="BZ1857" s="190" t="str">
        <f t="shared" si="3023"/>
        <v>BZ$18</v>
      </c>
      <c r="CA1857" s="190" t="str">
        <f t="shared" si="3023"/>
        <v>CA$18</v>
      </c>
      <c r="CB1857" s="190" t="str">
        <f t="shared" si="3023"/>
        <v>CB$18</v>
      </c>
      <c r="CC1857" s="190" t="str">
        <f t="shared" si="3023"/>
        <v>CC$18</v>
      </c>
      <c r="CD1857" s="190" t="str">
        <f t="shared" si="3023"/>
        <v>CD$18</v>
      </c>
      <c r="CE1857" s="190" t="str">
        <f t="shared" ref="CE1857:CL1857" si="3024">CE$22</f>
        <v>CE$18</v>
      </c>
      <c r="CF1857" s="190" t="str">
        <f t="shared" si="3024"/>
        <v>CF$18</v>
      </c>
      <c r="CG1857" s="190" t="str">
        <f t="shared" si="3024"/>
        <v>CG$18</v>
      </c>
      <c r="CH1857" s="190" t="str">
        <f t="shared" si="3024"/>
        <v>CH$18</v>
      </c>
      <c r="CI1857" s="190" t="str">
        <f t="shared" si="3024"/>
        <v>CI$18</v>
      </c>
      <c r="CJ1857" s="190" t="str">
        <f t="shared" si="3024"/>
        <v>CJ$18</v>
      </c>
      <c r="CK1857" s="190" t="str">
        <f t="shared" si="3024"/>
        <v>CK$18</v>
      </c>
      <c r="CL1857" s="190" t="str">
        <f t="shared" si="3024"/>
        <v>CL$18</v>
      </c>
      <c r="CN1857" s="201"/>
      <c r="CO1857" s="190" t="str">
        <f t="shared" ref="CO1857:DL1857" si="3025">CO$22</f>
        <v>CO$18</v>
      </c>
      <c r="CP1857" s="190" t="str">
        <f t="shared" si="3025"/>
        <v>CP$18</v>
      </c>
      <c r="CQ1857" s="190" t="str">
        <f t="shared" si="3025"/>
        <v>CQ$18</v>
      </c>
      <c r="CR1857" s="190" t="str">
        <f t="shared" si="3025"/>
        <v>CR$18</v>
      </c>
      <c r="CS1857" s="190" t="str">
        <f t="shared" si="3025"/>
        <v>CS$18</v>
      </c>
      <c r="CT1857" s="190" t="str">
        <f t="shared" si="3025"/>
        <v>CT$18</v>
      </c>
      <c r="CU1857" s="190" t="str">
        <f t="shared" si="3025"/>
        <v>CU$18</v>
      </c>
      <c r="CV1857" s="190" t="str">
        <f t="shared" si="3025"/>
        <v>CV$18</v>
      </c>
      <c r="CW1857" s="190" t="str">
        <f t="shared" si="3025"/>
        <v>CW$18</v>
      </c>
      <c r="CX1857" s="190" t="str">
        <f t="shared" si="3025"/>
        <v>CX$18</v>
      </c>
      <c r="CY1857" s="190" t="str">
        <f t="shared" si="3025"/>
        <v>CY$18</v>
      </c>
      <c r="CZ1857" s="190" t="str">
        <f t="shared" si="3025"/>
        <v>CZ$18</v>
      </c>
      <c r="DA1857" s="190" t="str">
        <f t="shared" si="3025"/>
        <v>DA$18</v>
      </c>
      <c r="DB1857" s="190" t="str">
        <f t="shared" si="3025"/>
        <v>DB$18</v>
      </c>
      <c r="DC1857" s="190" t="str">
        <f t="shared" si="3025"/>
        <v>DC$18</v>
      </c>
      <c r="DD1857" s="190" t="str">
        <f t="shared" si="3025"/>
        <v>DD$18</v>
      </c>
      <c r="DE1857" s="190" t="str">
        <f t="shared" si="3025"/>
        <v>DE$18</v>
      </c>
      <c r="DF1857" s="190" t="str">
        <f t="shared" si="3025"/>
        <v>DF$18</v>
      </c>
      <c r="DG1857" s="190" t="str">
        <f t="shared" si="3025"/>
        <v>DG$18</v>
      </c>
      <c r="DH1857" s="190" t="str">
        <f t="shared" si="3025"/>
        <v>DH$18</v>
      </c>
      <c r="DI1857" s="190" t="str">
        <f t="shared" si="3025"/>
        <v>DI$18</v>
      </c>
      <c r="DJ1857" s="190" t="str">
        <f t="shared" si="3025"/>
        <v>DJ$18</v>
      </c>
      <c r="DK1857" s="190" t="str">
        <f t="shared" si="3025"/>
        <v>DK$18</v>
      </c>
      <c r="DL1857" s="190" t="str">
        <f t="shared" si="3025"/>
        <v>DL$18</v>
      </c>
    </row>
    <row r="1858" spans="1:116" x14ac:dyDescent="0.4">
      <c r="A1858" s="174"/>
      <c r="E1858" s="8"/>
      <c r="G1858" s="175" t="s">
        <v>464</v>
      </c>
      <c r="H1858" s="200"/>
      <c r="I1858" s="201"/>
      <c r="J1858" s="201"/>
      <c r="K1858" s="202"/>
      <c r="L1858" s="202"/>
      <c r="M1858" s="202"/>
      <c r="N1858" s="202"/>
      <c r="O1858" s="202"/>
      <c r="P1858" s="202"/>
      <c r="R1858" s="202"/>
      <c r="S1858" s="190" t="str">
        <f t="shared" ref="S1858:CD1858" si="3026">S$23</f>
        <v>S$19</v>
      </c>
      <c r="T1858" s="190" t="str">
        <f t="shared" si="3026"/>
        <v>T$19</v>
      </c>
      <c r="U1858" s="190" t="str">
        <f t="shared" si="3026"/>
        <v>U$19</v>
      </c>
      <c r="V1858" s="190" t="str">
        <f t="shared" si="3026"/>
        <v>V$19</v>
      </c>
      <c r="W1858" s="190" t="str">
        <f t="shared" si="3026"/>
        <v>W$19</v>
      </c>
      <c r="X1858" s="190" t="str">
        <f t="shared" si="3026"/>
        <v>X$19</v>
      </c>
      <c r="Y1858" s="190" t="str">
        <f t="shared" si="3026"/>
        <v>Y$19</v>
      </c>
      <c r="Z1858" s="190" t="str">
        <f t="shared" si="3026"/>
        <v>Z$19</v>
      </c>
      <c r="AA1858" s="190" t="str">
        <f t="shared" si="3026"/>
        <v>AA$19</v>
      </c>
      <c r="AB1858" s="190" t="str">
        <f t="shared" si="3026"/>
        <v>AB$19</v>
      </c>
      <c r="AC1858" s="190" t="str">
        <f t="shared" si="3026"/>
        <v>AC$19</v>
      </c>
      <c r="AD1858" s="190" t="str">
        <f t="shared" si="3026"/>
        <v>AD$19</v>
      </c>
      <c r="AE1858" s="190" t="str">
        <f t="shared" si="3026"/>
        <v>AE$19</v>
      </c>
      <c r="AF1858" s="190" t="str">
        <f t="shared" si="3026"/>
        <v>AF$19</v>
      </c>
      <c r="AG1858" s="190" t="str">
        <f t="shared" si="3026"/>
        <v>AG$19</v>
      </c>
      <c r="AH1858" s="190" t="str">
        <f t="shared" si="3026"/>
        <v>AH$19</v>
      </c>
      <c r="AI1858" s="190" t="str">
        <f t="shared" si="3026"/>
        <v>AI$19</v>
      </c>
      <c r="AJ1858" s="190" t="str">
        <f t="shared" si="3026"/>
        <v>AJ$19</v>
      </c>
      <c r="AK1858" s="190" t="str">
        <f t="shared" si="3026"/>
        <v>AK$19</v>
      </c>
      <c r="AL1858" s="190" t="str">
        <f t="shared" si="3026"/>
        <v>AL$19</v>
      </c>
      <c r="AM1858" s="190" t="str">
        <f t="shared" si="3026"/>
        <v>AM$19</v>
      </c>
      <c r="AN1858" s="190" t="str">
        <f t="shared" si="3026"/>
        <v>AN$19</v>
      </c>
      <c r="AO1858" s="190" t="str">
        <f t="shared" si="3026"/>
        <v>AO$19</v>
      </c>
      <c r="AP1858" s="190" t="str">
        <f t="shared" si="3026"/>
        <v>AP$19</v>
      </c>
      <c r="AQ1858" s="190" t="str">
        <f t="shared" si="3026"/>
        <v>AQ$19</v>
      </c>
      <c r="AR1858" s="190" t="str">
        <f t="shared" si="3026"/>
        <v>AR$19</v>
      </c>
      <c r="AS1858" s="190" t="str">
        <f t="shared" si="3026"/>
        <v>AS$19</v>
      </c>
      <c r="AT1858" s="190" t="str">
        <f t="shared" si="3026"/>
        <v>AT$19</v>
      </c>
      <c r="AU1858" s="190" t="str">
        <f t="shared" si="3026"/>
        <v>AU$19</v>
      </c>
      <c r="AV1858" s="190" t="str">
        <f t="shared" si="3026"/>
        <v>AV$19</v>
      </c>
      <c r="AW1858" s="190" t="str">
        <f t="shared" si="3026"/>
        <v>AW$19</v>
      </c>
      <c r="AX1858" s="190" t="str">
        <f t="shared" si="3026"/>
        <v>AX$19</v>
      </c>
      <c r="AY1858" s="190" t="str">
        <f t="shared" si="3026"/>
        <v>AY$19</v>
      </c>
      <c r="AZ1858" s="190" t="str">
        <f t="shared" si="3026"/>
        <v>AZ$19</v>
      </c>
      <c r="BA1858" s="190" t="str">
        <f t="shared" si="3026"/>
        <v>BA$19</v>
      </c>
      <c r="BB1858" s="190" t="str">
        <f t="shared" si="3026"/>
        <v>BB$19</v>
      </c>
      <c r="BC1858" s="190" t="str">
        <f t="shared" si="3026"/>
        <v>BC$19</v>
      </c>
      <c r="BD1858" s="190" t="str">
        <f t="shared" si="3026"/>
        <v>BD$19</v>
      </c>
      <c r="BE1858" s="190" t="str">
        <f t="shared" si="3026"/>
        <v>BE$19</v>
      </c>
      <c r="BF1858" s="190" t="str">
        <f t="shared" si="3026"/>
        <v>BF$19</v>
      </c>
      <c r="BG1858" s="190" t="str">
        <f t="shared" si="3026"/>
        <v>BG$19</v>
      </c>
      <c r="BH1858" s="190" t="str">
        <f t="shared" si="3026"/>
        <v>BH$19</v>
      </c>
      <c r="BI1858" s="190" t="str">
        <f t="shared" si="3026"/>
        <v>BI$19</v>
      </c>
      <c r="BJ1858" s="190" t="str">
        <f t="shared" si="3026"/>
        <v>BJ$19</v>
      </c>
      <c r="BK1858" s="190" t="str">
        <f t="shared" si="3026"/>
        <v>BK$19</v>
      </c>
      <c r="BL1858" s="190" t="str">
        <f t="shared" si="3026"/>
        <v>BL$19</v>
      </c>
      <c r="BM1858" s="190" t="str">
        <f t="shared" si="3026"/>
        <v>BM$19</v>
      </c>
      <c r="BN1858" s="190" t="str">
        <f t="shared" si="3026"/>
        <v>BN$19</v>
      </c>
      <c r="BO1858" s="190" t="str">
        <f t="shared" si="3026"/>
        <v>BO$19</v>
      </c>
      <c r="BP1858" s="190" t="str">
        <f t="shared" si="3026"/>
        <v>BP$19</v>
      </c>
      <c r="BQ1858" s="190" t="str">
        <f t="shared" si="3026"/>
        <v>BQ$19</v>
      </c>
      <c r="BR1858" s="190" t="str">
        <f t="shared" si="3026"/>
        <v>BR$19</v>
      </c>
      <c r="BS1858" s="190" t="str">
        <f t="shared" si="3026"/>
        <v>BS$19</v>
      </c>
      <c r="BT1858" s="190" t="str">
        <f t="shared" si="3026"/>
        <v>BT$19</v>
      </c>
      <c r="BU1858" s="190" t="str">
        <f t="shared" si="3026"/>
        <v>BU$19</v>
      </c>
      <c r="BV1858" s="190" t="str">
        <f t="shared" si="3026"/>
        <v>BV$19</v>
      </c>
      <c r="BW1858" s="190" t="str">
        <f t="shared" si="3026"/>
        <v>BW$19</v>
      </c>
      <c r="BX1858" s="190" t="str">
        <f t="shared" si="3026"/>
        <v>BX$19</v>
      </c>
      <c r="BY1858" s="190" t="str">
        <f t="shared" si="3026"/>
        <v>BY$19</v>
      </c>
      <c r="BZ1858" s="190" t="str">
        <f t="shared" si="3026"/>
        <v>BZ$19</v>
      </c>
      <c r="CA1858" s="190" t="str">
        <f t="shared" si="3026"/>
        <v>CA$19</v>
      </c>
      <c r="CB1858" s="190" t="str">
        <f t="shared" si="3026"/>
        <v>CB$19</v>
      </c>
      <c r="CC1858" s="190" t="str">
        <f t="shared" si="3026"/>
        <v>CC$19</v>
      </c>
      <c r="CD1858" s="190" t="str">
        <f t="shared" si="3026"/>
        <v>CD$19</v>
      </c>
      <c r="CE1858" s="190" t="str">
        <f t="shared" ref="CE1858:CL1858" si="3027">CE$23</f>
        <v>CE$19</v>
      </c>
      <c r="CF1858" s="190" t="str">
        <f t="shared" si="3027"/>
        <v>CF$19</v>
      </c>
      <c r="CG1858" s="190" t="str">
        <f t="shared" si="3027"/>
        <v>CG$19</v>
      </c>
      <c r="CH1858" s="190" t="str">
        <f t="shared" si="3027"/>
        <v>CH$19</v>
      </c>
      <c r="CI1858" s="190" t="str">
        <f t="shared" si="3027"/>
        <v>CI$19</v>
      </c>
      <c r="CJ1858" s="190" t="str">
        <f t="shared" si="3027"/>
        <v>CJ$19</v>
      </c>
      <c r="CK1858" s="190" t="str">
        <f t="shared" si="3027"/>
        <v>CK$19</v>
      </c>
      <c r="CL1858" s="190" t="str">
        <f t="shared" si="3027"/>
        <v>CL$19</v>
      </c>
      <c r="CN1858" s="201"/>
      <c r="CO1858" s="190" t="str">
        <f t="shared" ref="CO1858:DL1858" si="3028">CO$23</f>
        <v>CO$19</v>
      </c>
      <c r="CP1858" s="190" t="str">
        <f t="shared" si="3028"/>
        <v>CP$19</v>
      </c>
      <c r="CQ1858" s="190" t="str">
        <f t="shared" si="3028"/>
        <v>CQ$19</v>
      </c>
      <c r="CR1858" s="190" t="str">
        <f t="shared" si="3028"/>
        <v>CR$19</v>
      </c>
      <c r="CS1858" s="190" t="str">
        <f t="shared" si="3028"/>
        <v>CS$19</v>
      </c>
      <c r="CT1858" s="190" t="str">
        <f t="shared" si="3028"/>
        <v>CT$19</v>
      </c>
      <c r="CU1858" s="190" t="str">
        <f t="shared" si="3028"/>
        <v>CU$19</v>
      </c>
      <c r="CV1858" s="190" t="str">
        <f t="shared" si="3028"/>
        <v>CV$19</v>
      </c>
      <c r="CW1858" s="190" t="str">
        <f t="shared" si="3028"/>
        <v>CW$19</v>
      </c>
      <c r="CX1858" s="190" t="str">
        <f t="shared" si="3028"/>
        <v>CX$19</v>
      </c>
      <c r="CY1858" s="190" t="str">
        <f t="shared" si="3028"/>
        <v>CY$19</v>
      </c>
      <c r="CZ1858" s="190" t="str">
        <f t="shared" si="3028"/>
        <v>CZ$19</v>
      </c>
      <c r="DA1858" s="190" t="str">
        <f t="shared" si="3028"/>
        <v>DA$19</v>
      </c>
      <c r="DB1858" s="190" t="str">
        <f t="shared" si="3028"/>
        <v>DB$19</v>
      </c>
      <c r="DC1858" s="190" t="str">
        <f t="shared" si="3028"/>
        <v>DC$19</v>
      </c>
      <c r="DD1858" s="190" t="str">
        <f t="shared" si="3028"/>
        <v>DD$19</v>
      </c>
      <c r="DE1858" s="190" t="str">
        <f t="shared" si="3028"/>
        <v>DE$19</v>
      </c>
      <c r="DF1858" s="190" t="str">
        <f t="shared" si="3028"/>
        <v>DF$19</v>
      </c>
      <c r="DG1858" s="190" t="str">
        <f t="shared" si="3028"/>
        <v>DG$19</v>
      </c>
      <c r="DH1858" s="190" t="str">
        <f t="shared" si="3028"/>
        <v>DH$19</v>
      </c>
      <c r="DI1858" s="190" t="str">
        <f t="shared" si="3028"/>
        <v>DI$19</v>
      </c>
      <c r="DJ1858" s="190" t="str">
        <f t="shared" si="3028"/>
        <v>DJ$19</v>
      </c>
      <c r="DK1858" s="190" t="str">
        <f t="shared" si="3028"/>
        <v>DK$19</v>
      </c>
      <c r="DL1858" s="190" t="str">
        <f t="shared" si="3028"/>
        <v>DL$19</v>
      </c>
    </row>
    <row r="1859" spans="1:116" x14ac:dyDescent="0.4">
      <c r="A1859" s="31" t="s">
        <v>218</v>
      </c>
      <c r="B1859" s="31" t="s">
        <v>243</v>
      </c>
      <c r="C1859" s="31"/>
      <c r="D1859" t="s">
        <v>533</v>
      </c>
      <c r="E1859" s="8" t="str">
        <f t="shared" ref="E1859:E1860" si="3029">ROW()&amp;" "&amp;D1859</f>
        <v>1859 FCLTL-F</v>
      </c>
      <c r="F1859" t="s">
        <v>535</v>
      </c>
      <c r="G1859" s="70" t="s">
        <v>534</v>
      </c>
      <c r="H1859" s="48"/>
      <c r="I1859" s="297"/>
      <c r="J1859" s="297"/>
      <c r="K1859" s="48"/>
      <c r="L1859" s="48"/>
      <c r="M1859" s="48"/>
      <c r="N1859" s="48"/>
      <c r="O1859" s="48"/>
      <c r="P1859" s="48"/>
      <c r="R1859" s="70"/>
      <c r="S1859" s="298"/>
      <c r="T1859" s="298"/>
      <c r="U1859" s="298"/>
      <c r="V1859" s="298"/>
      <c r="W1859" s="298"/>
      <c r="X1859" s="298"/>
      <c r="Y1859" s="298"/>
      <c r="Z1859" s="298"/>
      <c r="AA1859" s="298"/>
      <c r="AB1859" s="298"/>
      <c r="AC1859" s="298"/>
      <c r="AD1859" s="298"/>
      <c r="AE1859" s="298"/>
      <c r="AF1859" s="298"/>
      <c r="AG1859" s="298"/>
      <c r="AH1859" s="298"/>
      <c r="AI1859" s="298"/>
      <c r="AJ1859" s="298"/>
      <c r="AK1859" s="298"/>
      <c r="AL1859" s="298"/>
      <c r="AM1859" s="298"/>
      <c r="AN1859" s="298"/>
      <c r="AO1859" s="298"/>
      <c r="AP1859" s="298"/>
      <c r="AQ1859" s="298"/>
      <c r="AR1859" s="298"/>
      <c r="AS1859" s="298"/>
      <c r="AT1859" s="298"/>
      <c r="AU1859" s="298"/>
      <c r="AV1859" s="298"/>
      <c r="AW1859" s="298"/>
      <c r="AX1859" s="298"/>
      <c r="AY1859" s="298"/>
      <c r="AZ1859" s="298"/>
      <c r="BA1859" s="298"/>
      <c r="BB1859" s="298"/>
      <c r="BC1859" s="298"/>
      <c r="BD1859" s="298"/>
      <c r="BE1859" s="298"/>
      <c r="BF1859" s="298"/>
      <c r="BG1859" s="298"/>
      <c r="BH1859" s="298"/>
      <c r="BI1859" s="298"/>
      <c r="BJ1859" s="298"/>
      <c r="BK1859" s="298"/>
      <c r="BL1859" s="298"/>
      <c r="BM1859" s="298"/>
      <c r="BN1859" s="298"/>
      <c r="BO1859" s="298"/>
      <c r="BP1859" s="298"/>
      <c r="BQ1859" s="298"/>
      <c r="BR1859" s="298"/>
      <c r="BS1859" s="298"/>
      <c r="BT1859" s="298"/>
      <c r="BU1859" s="298"/>
      <c r="BV1859" s="298"/>
      <c r="BW1859" s="298"/>
      <c r="BX1859" s="298"/>
      <c r="BY1859" s="298"/>
      <c r="BZ1859" s="298"/>
      <c r="CA1859" s="298"/>
      <c r="CB1859" s="298"/>
      <c r="CC1859" s="298"/>
      <c r="CD1859" s="298"/>
      <c r="CE1859" s="298"/>
      <c r="CF1859" s="298"/>
      <c r="CG1859" s="298"/>
      <c r="CH1859" s="298"/>
      <c r="CI1859" s="298"/>
      <c r="CJ1859" s="298"/>
      <c r="CK1859" s="298"/>
      <c r="CL1859" s="298"/>
      <c r="CN1859" s="297"/>
      <c r="CO1859" s="298"/>
      <c r="CP1859" s="298"/>
      <c r="CQ1859" s="298"/>
      <c r="CR1859" s="298"/>
      <c r="CS1859" s="298"/>
      <c r="CT1859" s="298"/>
      <c r="CU1859" s="298"/>
      <c r="CV1859" s="298"/>
      <c r="CW1859" s="298"/>
      <c r="CX1859" s="298"/>
      <c r="CY1859" s="298"/>
      <c r="CZ1859" s="298"/>
      <c r="DA1859" s="298"/>
      <c r="DB1859" s="298"/>
      <c r="DC1859" s="298"/>
      <c r="DD1859" s="298"/>
      <c r="DE1859" s="298"/>
      <c r="DF1859" s="298"/>
      <c r="DG1859" s="298"/>
      <c r="DH1859" s="298"/>
      <c r="DI1859" s="298"/>
      <c r="DJ1859" s="298"/>
      <c r="DK1859" s="298"/>
      <c r="DL1859" s="298"/>
    </row>
    <row r="1860" spans="1:116" x14ac:dyDescent="0.4">
      <c r="B1860" t="str">
        <f>E1860</f>
        <v>1860 FCLTL-F</v>
      </c>
      <c r="C1860" t="s">
        <v>237</v>
      </c>
      <c r="D1860" t="s">
        <v>533</v>
      </c>
      <c r="E1860" s="8" t="str">
        <f t="shared" si="3029"/>
        <v>1860 FCLTL-F</v>
      </c>
      <c r="G1860" s="125" t="str">
        <f>"Long-term libaility - "&amp;(SUBSTITUTE(G1859,":",""))</f>
        <v>Long-term libaility - Fixed constant long-term liability</v>
      </c>
      <c r="J1860" s="74">
        <v>1000</v>
      </c>
      <c r="K1860" s="53">
        <f t="shared" ref="K1860:P1860" si="3030">SUMIF($4:$4,K$2,1860:1860)</f>
        <v>1000</v>
      </c>
      <c r="L1860" s="53">
        <f t="shared" si="3030"/>
        <v>1000</v>
      </c>
      <c r="M1860" s="53">
        <f t="shared" si="3030"/>
        <v>1000</v>
      </c>
      <c r="N1860" s="53">
        <f t="shared" si="3030"/>
        <v>1000</v>
      </c>
      <c r="O1860" s="53">
        <f t="shared" si="3030"/>
        <v>1000</v>
      </c>
      <c r="P1860" s="53">
        <f t="shared" si="3030"/>
        <v>1000</v>
      </c>
      <c r="R1860" s="24">
        <f>$J1860</f>
        <v>1000</v>
      </c>
      <c r="S1860" s="80">
        <f>R1860</f>
        <v>1000</v>
      </c>
      <c r="T1860" s="80">
        <f t="shared" ref="T1860" si="3031">S1860</f>
        <v>1000</v>
      </c>
      <c r="U1860" s="80">
        <f t="shared" ref="U1860" si="3032">T1860</f>
        <v>1000</v>
      </c>
      <c r="V1860" s="80">
        <f t="shared" ref="V1860" si="3033">U1860</f>
        <v>1000</v>
      </c>
      <c r="W1860" s="80">
        <f t="shared" ref="W1860" si="3034">V1860</f>
        <v>1000</v>
      </c>
      <c r="X1860" s="80">
        <f t="shared" ref="X1860" si="3035">W1860</f>
        <v>1000</v>
      </c>
      <c r="Y1860" s="80">
        <f t="shared" ref="Y1860" si="3036">X1860</f>
        <v>1000</v>
      </c>
      <c r="Z1860" s="80">
        <f t="shared" ref="Z1860" si="3037">Y1860</f>
        <v>1000</v>
      </c>
      <c r="AA1860" s="80">
        <f t="shared" ref="AA1860" si="3038">Z1860</f>
        <v>1000</v>
      </c>
      <c r="AB1860" s="80">
        <f t="shared" ref="AB1860" si="3039">AA1860</f>
        <v>1000</v>
      </c>
      <c r="AC1860" s="80">
        <f t="shared" ref="AC1860" si="3040">AB1860</f>
        <v>1000</v>
      </c>
      <c r="AD1860" s="80">
        <f t="shared" ref="AD1860" si="3041">AC1860</f>
        <v>1000</v>
      </c>
      <c r="AE1860" s="80">
        <f t="shared" ref="AE1860" si="3042">AD1860</f>
        <v>1000</v>
      </c>
      <c r="AF1860" s="80">
        <f t="shared" ref="AF1860" si="3043">AE1860</f>
        <v>1000</v>
      </c>
      <c r="AG1860" s="80">
        <f t="shared" ref="AG1860" si="3044">AF1860</f>
        <v>1000</v>
      </c>
      <c r="AH1860" s="80">
        <f t="shared" ref="AH1860" si="3045">AG1860</f>
        <v>1000</v>
      </c>
      <c r="AI1860" s="80">
        <f t="shared" ref="AI1860" si="3046">AH1860</f>
        <v>1000</v>
      </c>
      <c r="AJ1860" s="80">
        <f t="shared" ref="AJ1860" si="3047">AI1860</f>
        <v>1000</v>
      </c>
      <c r="AK1860" s="80">
        <f t="shared" ref="AK1860" si="3048">AJ1860</f>
        <v>1000</v>
      </c>
      <c r="AL1860" s="80">
        <f t="shared" ref="AL1860" si="3049">AK1860</f>
        <v>1000</v>
      </c>
      <c r="AM1860" s="80">
        <f t="shared" ref="AM1860" si="3050">AL1860</f>
        <v>1000</v>
      </c>
      <c r="AN1860" s="80">
        <f t="shared" ref="AN1860" si="3051">AM1860</f>
        <v>1000</v>
      </c>
      <c r="AO1860" s="80">
        <f t="shared" ref="AO1860" si="3052">AN1860</f>
        <v>1000</v>
      </c>
      <c r="AP1860" s="80">
        <f t="shared" ref="AP1860" si="3053">AO1860</f>
        <v>1000</v>
      </c>
      <c r="AQ1860" s="80">
        <f t="shared" ref="AQ1860" si="3054">AP1860</f>
        <v>1000</v>
      </c>
      <c r="AR1860" s="80">
        <f t="shared" ref="AR1860" si="3055">AQ1860</f>
        <v>1000</v>
      </c>
      <c r="AS1860" s="80">
        <f t="shared" ref="AS1860" si="3056">AR1860</f>
        <v>1000</v>
      </c>
      <c r="AT1860" s="80">
        <f t="shared" ref="AT1860" si="3057">AS1860</f>
        <v>1000</v>
      </c>
      <c r="AU1860" s="80">
        <f t="shared" ref="AU1860" si="3058">AT1860</f>
        <v>1000</v>
      </c>
      <c r="AV1860" s="80">
        <f t="shared" ref="AV1860" si="3059">AU1860</f>
        <v>1000</v>
      </c>
      <c r="AW1860" s="80">
        <f t="shared" ref="AW1860" si="3060">AV1860</f>
        <v>1000</v>
      </c>
      <c r="AX1860" s="80">
        <f t="shared" ref="AX1860" si="3061">AW1860</f>
        <v>1000</v>
      </c>
      <c r="AY1860" s="80">
        <f t="shared" ref="AY1860" si="3062">AX1860</f>
        <v>1000</v>
      </c>
      <c r="AZ1860" s="80">
        <f t="shared" ref="AZ1860" si="3063">AY1860</f>
        <v>1000</v>
      </c>
      <c r="BA1860" s="80">
        <f t="shared" ref="BA1860" si="3064">AZ1860</f>
        <v>1000</v>
      </c>
      <c r="BB1860" s="80">
        <f t="shared" ref="BB1860" si="3065">BA1860</f>
        <v>1000</v>
      </c>
      <c r="BC1860" s="80">
        <f t="shared" ref="BC1860" si="3066">BB1860</f>
        <v>1000</v>
      </c>
      <c r="BD1860" s="80">
        <f t="shared" ref="BD1860" si="3067">BC1860</f>
        <v>1000</v>
      </c>
      <c r="BE1860" s="80">
        <f t="shared" ref="BE1860" si="3068">BD1860</f>
        <v>1000</v>
      </c>
      <c r="BF1860" s="80">
        <f t="shared" ref="BF1860" si="3069">BE1860</f>
        <v>1000</v>
      </c>
      <c r="BG1860" s="80">
        <f t="shared" ref="BG1860" si="3070">BF1860</f>
        <v>1000</v>
      </c>
      <c r="BH1860" s="80">
        <f t="shared" ref="BH1860" si="3071">BG1860</f>
        <v>1000</v>
      </c>
      <c r="BI1860" s="80">
        <f t="shared" ref="BI1860" si="3072">BH1860</f>
        <v>1000</v>
      </c>
      <c r="BJ1860" s="80">
        <f t="shared" ref="BJ1860" si="3073">BI1860</f>
        <v>1000</v>
      </c>
      <c r="BK1860" s="80">
        <f t="shared" ref="BK1860" si="3074">BJ1860</f>
        <v>1000</v>
      </c>
      <c r="BL1860" s="80">
        <f t="shared" ref="BL1860" si="3075">BK1860</f>
        <v>1000</v>
      </c>
      <c r="BM1860" s="80">
        <f t="shared" ref="BM1860" si="3076">BL1860</f>
        <v>1000</v>
      </c>
      <c r="BN1860" s="80">
        <f t="shared" ref="BN1860" si="3077">BM1860</f>
        <v>1000</v>
      </c>
      <c r="BO1860" s="80">
        <f t="shared" ref="BO1860" si="3078">BN1860</f>
        <v>1000</v>
      </c>
      <c r="BP1860" s="80">
        <f t="shared" ref="BP1860" si="3079">BO1860</f>
        <v>1000</v>
      </c>
      <c r="BQ1860" s="80">
        <f t="shared" ref="BQ1860" si="3080">BP1860</f>
        <v>1000</v>
      </c>
      <c r="BR1860" s="80">
        <f t="shared" ref="BR1860" si="3081">BQ1860</f>
        <v>1000</v>
      </c>
      <c r="BS1860" s="80">
        <f t="shared" ref="BS1860" si="3082">BR1860</f>
        <v>1000</v>
      </c>
      <c r="BT1860" s="80">
        <f t="shared" ref="BT1860" si="3083">BS1860</f>
        <v>1000</v>
      </c>
      <c r="BU1860" s="80">
        <f t="shared" ref="BU1860" si="3084">BT1860</f>
        <v>1000</v>
      </c>
      <c r="BV1860" s="80">
        <f t="shared" ref="BV1860" si="3085">BU1860</f>
        <v>1000</v>
      </c>
      <c r="BW1860" s="80">
        <f t="shared" ref="BW1860" si="3086">BV1860</f>
        <v>1000</v>
      </c>
      <c r="BX1860" s="80">
        <f t="shared" ref="BX1860" si="3087">BW1860</f>
        <v>1000</v>
      </c>
      <c r="BY1860" s="80">
        <f t="shared" ref="BY1860" si="3088">BX1860</f>
        <v>1000</v>
      </c>
      <c r="BZ1860" s="80">
        <f t="shared" ref="BZ1860" si="3089">BY1860</f>
        <v>1000</v>
      </c>
      <c r="CA1860" s="80">
        <f t="shared" ref="CA1860" si="3090">BZ1860</f>
        <v>1000</v>
      </c>
      <c r="CB1860" s="80">
        <f t="shared" ref="CB1860" si="3091">CA1860</f>
        <v>1000</v>
      </c>
      <c r="CC1860" s="80">
        <f t="shared" ref="CC1860" si="3092">CB1860</f>
        <v>1000</v>
      </c>
      <c r="CD1860" s="80">
        <f t="shared" ref="CD1860" si="3093">CC1860</f>
        <v>1000</v>
      </c>
      <c r="CE1860" s="80">
        <f t="shared" ref="CE1860" si="3094">CD1860</f>
        <v>1000</v>
      </c>
      <c r="CF1860" s="80">
        <f t="shared" ref="CF1860" si="3095">CE1860</f>
        <v>1000</v>
      </c>
      <c r="CG1860" s="80">
        <f t="shared" ref="CG1860" si="3096">CF1860</f>
        <v>1000</v>
      </c>
      <c r="CH1860" s="80">
        <f t="shared" ref="CH1860" si="3097">CG1860</f>
        <v>1000</v>
      </c>
      <c r="CI1860" s="80">
        <f t="shared" ref="CI1860" si="3098">CH1860</f>
        <v>1000</v>
      </c>
      <c r="CJ1860" s="80">
        <f t="shared" ref="CJ1860" si="3099">CI1860</f>
        <v>1000</v>
      </c>
      <c r="CK1860" s="80">
        <f t="shared" ref="CK1860" si="3100">CJ1860</f>
        <v>1000</v>
      </c>
      <c r="CL1860" s="80">
        <f t="shared" ref="CL1860" si="3101">CK1860</f>
        <v>1000</v>
      </c>
      <c r="CN1860" s="74">
        <v>1000</v>
      </c>
      <c r="CO1860" s="80">
        <f t="shared" ref="CO1860" si="3102">CN1860</f>
        <v>1000</v>
      </c>
      <c r="CP1860" s="80">
        <f t="shared" ref="CP1860" si="3103">CO1860</f>
        <v>1000</v>
      </c>
      <c r="CQ1860" s="80">
        <f t="shared" ref="CQ1860" si="3104">CP1860</f>
        <v>1000</v>
      </c>
      <c r="CR1860" s="80">
        <f t="shared" ref="CR1860" si="3105">CQ1860</f>
        <v>1000</v>
      </c>
      <c r="CS1860" s="80">
        <f t="shared" ref="CS1860" si="3106">CR1860</f>
        <v>1000</v>
      </c>
      <c r="CT1860" s="80">
        <f t="shared" ref="CT1860" si="3107">CS1860</f>
        <v>1000</v>
      </c>
      <c r="CU1860" s="80">
        <f t="shared" ref="CU1860" si="3108">CT1860</f>
        <v>1000</v>
      </c>
      <c r="CV1860" s="80">
        <f t="shared" ref="CV1860" si="3109">CU1860</f>
        <v>1000</v>
      </c>
      <c r="CW1860" s="80">
        <f t="shared" ref="CW1860" si="3110">CV1860</f>
        <v>1000</v>
      </c>
      <c r="CX1860" s="80">
        <f t="shared" ref="CX1860" si="3111">CW1860</f>
        <v>1000</v>
      </c>
      <c r="CY1860" s="80">
        <f t="shared" ref="CY1860" si="3112">CX1860</f>
        <v>1000</v>
      </c>
      <c r="CZ1860" s="80">
        <f t="shared" ref="CZ1860" si="3113">CY1860</f>
        <v>1000</v>
      </c>
      <c r="DA1860" s="80">
        <f t="shared" ref="DA1860" si="3114">CZ1860</f>
        <v>1000</v>
      </c>
      <c r="DB1860" s="80">
        <f t="shared" ref="DB1860" si="3115">DA1860</f>
        <v>1000</v>
      </c>
      <c r="DC1860" s="80">
        <f t="shared" ref="DC1860" si="3116">DB1860</f>
        <v>1000</v>
      </c>
      <c r="DD1860" s="80">
        <f t="shared" ref="DD1860" si="3117">DC1860</f>
        <v>1000</v>
      </c>
      <c r="DE1860" s="80">
        <f t="shared" ref="DE1860" si="3118">DD1860</f>
        <v>1000</v>
      </c>
      <c r="DF1860" s="80">
        <f t="shared" ref="DF1860" si="3119">DE1860</f>
        <v>1000</v>
      </c>
      <c r="DG1860" s="80">
        <f t="shared" ref="DG1860" si="3120">DF1860</f>
        <v>1000</v>
      </c>
      <c r="DH1860" s="80">
        <f t="shared" ref="DH1860" si="3121">DG1860</f>
        <v>1000</v>
      </c>
      <c r="DI1860" s="80">
        <f t="shared" ref="DI1860" si="3122">DH1860</f>
        <v>1000</v>
      </c>
      <c r="DJ1860" s="80">
        <f t="shared" ref="DJ1860" si="3123">DI1860</f>
        <v>1000</v>
      </c>
      <c r="DK1860" s="80">
        <f t="shared" ref="DK1860:DL1860" si="3124">DJ1860</f>
        <v>1000</v>
      </c>
      <c r="DL1860" s="80">
        <f t="shared" si="3124"/>
        <v>1000</v>
      </c>
    </row>
    <row r="1861" spans="1:116" x14ac:dyDescent="0.4">
      <c r="D1861" t="s">
        <v>533</v>
      </c>
      <c r="E1861" s="8" t="str">
        <f>ROW()&amp;" "&amp;D1861</f>
        <v>1861 FCLTL-F</v>
      </c>
      <c r="G1861" s="126"/>
      <c r="H1861" s="27"/>
      <c r="I1861" s="77"/>
      <c r="J1861" s="77"/>
      <c r="K1861" s="28"/>
      <c r="L1861" s="28"/>
      <c r="M1861" s="28"/>
      <c r="N1861" s="28"/>
      <c r="O1861" s="28"/>
      <c r="P1861" s="28"/>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7"/>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C1862" t="s">
        <v>236</v>
      </c>
      <c r="D1862" t="s">
        <v>533</v>
      </c>
      <c r="E1862" s="8" t="str">
        <f>ROW()&amp;" "&amp;D1862</f>
        <v>1862 FCLTL-F</v>
      </c>
      <c r="G1862" s="125" t="str">
        <f>"Net proceeds/(repayment) of "&amp;SUBSTITUTE(G1860,":","")</f>
        <v>Net proceeds/(repayment) of Long-term libaility - Fixed constant long-term liability</v>
      </c>
      <c r="I1862" s="74"/>
      <c r="J1862" s="74"/>
      <c r="K1862" s="53">
        <f t="shared" ref="K1862:P1862" si="3125">SUMIF($3:$3,K$2,1862:1862)</f>
        <v>0</v>
      </c>
      <c r="L1862" s="53">
        <f t="shared" si="3125"/>
        <v>0</v>
      </c>
      <c r="M1862" s="53">
        <f t="shared" si="3125"/>
        <v>0</v>
      </c>
      <c r="N1862" s="53">
        <f t="shared" si="3125"/>
        <v>0</v>
      </c>
      <c r="O1862" s="53">
        <f t="shared" si="3125"/>
        <v>0</v>
      </c>
      <c r="P1862" s="53">
        <f t="shared" si="3125"/>
        <v>0</v>
      </c>
      <c r="R1862" s="24"/>
      <c r="S1862" s="80">
        <f>S1860-R1860</f>
        <v>0</v>
      </c>
      <c r="T1862" s="80">
        <f t="shared" ref="T1862:CE1862" si="3126">T1860-S1860</f>
        <v>0</v>
      </c>
      <c r="U1862" s="80">
        <f t="shared" si="3126"/>
        <v>0</v>
      </c>
      <c r="V1862" s="80">
        <f t="shared" si="3126"/>
        <v>0</v>
      </c>
      <c r="W1862" s="80">
        <f t="shared" si="3126"/>
        <v>0</v>
      </c>
      <c r="X1862" s="80">
        <f t="shared" si="3126"/>
        <v>0</v>
      </c>
      <c r="Y1862" s="80">
        <f t="shared" si="3126"/>
        <v>0</v>
      </c>
      <c r="Z1862" s="80">
        <f t="shared" si="3126"/>
        <v>0</v>
      </c>
      <c r="AA1862" s="80">
        <f t="shared" si="3126"/>
        <v>0</v>
      </c>
      <c r="AB1862" s="80">
        <f t="shared" si="3126"/>
        <v>0</v>
      </c>
      <c r="AC1862" s="80">
        <f t="shared" si="3126"/>
        <v>0</v>
      </c>
      <c r="AD1862" s="80">
        <f t="shared" si="3126"/>
        <v>0</v>
      </c>
      <c r="AE1862" s="80">
        <f t="shared" si="3126"/>
        <v>0</v>
      </c>
      <c r="AF1862" s="80">
        <f t="shared" si="3126"/>
        <v>0</v>
      </c>
      <c r="AG1862" s="80">
        <f t="shared" si="3126"/>
        <v>0</v>
      </c>
      <c r="AH1862" s="80">
        <f t="shared" si="3126"/>
        <v>0</v>
      </c>
      <c r="AI1862" s="80">
        <f t="shared" si="3126"/>
        <v>0</v>
      </c>
      <c r="AJ1862" s="80">
        <f t="shared" si="3126"/>
        <v>0</v>
      </c>
      <c r="AK1862" s="80">
        <f t="shared" si="3126"/>
        <v>0</v>
      </c>
      <c r="AL1862" s="80">
        <f t="shared" si="3126"/>
        <v>0</v>
      </c>
      <c r="AM1862" s="80">
        <f t="shared" si="3126"/>
        <v>0</v>
      </c>
      <c r="AN1862" s="80">
        <f t="shared" si="3126"/>
        <v>0</v>
      </c>
      <c r="AO1862" s="80">
        <f t="shared" si="3126"/>
        <v>0</v>
      </c>
      <c r="AP1862" s="80">
        <f t="shared" si="3126"/>
        <v>0</v>
      </c>
      <c r="AQ1862" s="80">
        <f t="shared" si="3126"/>
        <v>0</v>
      </c>
      <c r="AR1862" s="80">
        <f t="shared" si="3126"/>
        <v>0</v>
      </c>
      <c r="AS1862" s="80">
        <f t="shared" si="3126"/>
        <v>0</v>
      </c>
      <c r="AT1862" s="80">
        <f t="shared" si="3126"/>
        <v>0</v>
      </c>
      <c r="AU1862" s="80">
        <f t="shared" si="3126"/>
        <v>0</v>
      </c>
      <c r="AV1862" s="80">
        <f t="shared" si="3126"/>
        <v>0</v>
      </c>
      <c r="AW1862" s="80">
        <f t="shared" si="3126"/>
        <v>0</v>
      </c>
      <c r="AX1862" s="80">
        <f t="shared" si="3126"/>
        <v>0</v>
      </c>
      <c r="AY1862" s="80">
        <f t="shared" si="3126"/>
        <v>0</v>
      </c>
      <c r="AZ1862" s="80">
        <f t="shared" si="3126"/>
        <v>0</v>
      </c>
      <c r="BA1862" s="80">
        <f t="shared" si="3126"/>
        <v>0</v>
      </c>
      <c r="BB1862" s="80">
        <f t="shared" si="3126"/>
        <v>0</v>
      </c>
      <c r="BC1862" s="80">
        <f t="shared" si="3126"/>
        <v>0</v>
      </c>
      <c r="BD1862" s="80">
        <f t="shared" si="3126"/>
        <v>0</v>
      </c>
      <c r="BE1862" s="80">
        <f t="shared" si="3126"/>
        <v>0</v>
      </c>
      <c r="BF1862" s="80">
        <f t="shared" si="3126"/>
        <v>0</v>
      </c>
      <c r="BG1862" s="80">
        <f t="shared" si="3126"/>
        <v>0</v>
      </c>
      <c r="BH1862" s="80">
        <f t="shared" si="3126"/>
        <v>0</v>
      </c>
      <c r="BI1862" s="80">
        <f t="shared" si="3126"/>
        <v>0</v>
      </c>
      <c r="BJ1862" s="80">
        <f t="shared" si="3126"/>
        <v>0</v>
      </c>
      <c r="BK1862" s="80">
        <f t="shared" si="3126"/>
        <v>0</v>
      </c>
      <c r="BL1862" s="80">
        <f t="shared" si="3126"/>
        <v>0</v>
      </c>
      <c r="BM1862" s="80">
        <f t="shared" si="3126"/>
        <v>0</v>
      </c>
      <c r="BN1862" s="80">
        <f t="shared" si="3126"/>
        <v>0</v>
      </c>
      <c r="BO1862" s="80">
        <f t="shared" si="3126"/>
        <v>0</v>
      </c>
      <c r="BP1862" s="80">
        <f t="shared" si="3126"/>
        <v>0</v>
      </c>
      <c r="BQ1862" s="80">
        <f t="shared" si="3126"/>
        <v>0</v>
      </c>
      <c r="BR1862" s="80">
        <f t="shared" si="3126"/>
        <v>0</v>
      </c>
      <c r="BS1862" s="80">
        <f t="shared" si="3126"/>
        <v>0</v>
      </c>
      <c r="BT1862" s="80">
        <f t="shared" si="3126"/>
        <v>0</v>
      </c>
      <c r="BU1862" s="80">
        <f t="shared" si="3126"/>
        <v>0</v>
      </c>
      <c r="BV1862" s="80">
        <f t="shared" si="3126"/>
        <v>0</v>
      </c>
      <c r="BW1862" s="80">
        <f t="shared" si="3126"/>
        <v>0</v>
      </c>
      <c r="BX1862" s="80">
        <f t="shared" si="3126"/>
        <v>0</v>
      </c>
      <c r="BY1862" s="80">
        <f t="shared" si="3126"/>
        <v>0</v>
      </c>
      <c r="BZ1862" s="80">
        <f t="shared" si="3126"/>
        <v>0</v>
      </c>
      <c r="CA1862" s="80">
        <f t="shared" si="3126"/>
        <v>0</v>
      </c>
      <c r="CB1862" s="80">
        <f t="shared" si="3126"/>
        <v>0</v>
      </c>
      <c r="CC1862" s="80">
        <f t="shared" si="3126"/>
        <v>0</v>
      </c>
      <c r="CD1862" s="80">
        <f t="shared" si="3126"/>
        <v>0</v>
      </c>
      <c r="CE1862" s="80">
        <f t="shared" si="3126"/>
        <v>0</v>
      </c>
      <c r="CF1862" s="80">
        <f t="shared" ref="CF1862:CL1862" si="3127">CF1860-CE1860</f>
        <v>0</v>
      </c>
      <c r="CG1862" s="80">
        <f t="shared" si="3127"/>
        <v>0</v>
      </c>
      <c r="CH1862" s="80">
        <f t="shared" si="3127"/>
        <v>0</v>
      </c>
      <c r="CI1862" s="80">
        <f t="shared" si="3127"/>
        <v>0</v>
      </c>
      <c r="CJ1862" s="80">
        <f t="shared" si="3127"/>
        <v>0</v>
      </c>
      <c r="CK1862" s="80">
        <f t="shared" si="3127"/>
        <v>0</v>
      </c>
      <c r="CL1862" s="80">
        <f t="shared" si="3127"/>
        <v>0</v>
      </c>
      <c r="CN1862" s="74"/>
      <c r="CO1862" s="80">
        <f t="shared" ref="CO1862" si="3128">CN1860-CO1860</f>
        <v>0</v>
      </c>
      <c r="CP1862" s="80">
        <f t="shared" ref="CP1862" si="3129">CO1860-CP1860</f>
        <v>0</v>
      </c>
      <c r="CQ1862" s="80">
        <f t="shared" ref="CQ1862" si="3130">CP1860-CQ1860</f>
        <v>0</v>
      </c>
      <c r="CR1862" s="80">
        <f t="shared" ref="CR1862" si="3131">CQ1860-CR1860</f>
        <v>0</v>
      </c>
      <c r="CS1862" s="80">
        <f t="shared" ref="CS1862" si="3132">CR1860-CS1860</f>
        <v>0</v>
      </c>
      <c r="CT1862" s="80">
        <f t="shared" ref="CT1862" si="3133">CS1860-CT1860</f>
        <v>0</v>
      </c>
      <c r="CU1862" s="80">
        <f t="shared" ref="CU1862" si="3134">CT1860-CU1860</f>
        <v>0</v>
      </c>
      <c r="CV1862" s="80">
        <f t="shared" ref="CV1862" si="3135">CU1860-CV1860</f>
        <v>0</v>
      </c>
      <c r="CW1862" s="80">
        <f t="shared" ref="CW1862" si="3136">CV1860-CW1860</f>
        <v>0</v>
      </c>
      <c r="CX1862" s="80">
        <f t="shared" ref="CX1862" si="3137">CW1860-CX1860</f>
        <v>0</v>
      </c>
      <c r="CY1862" s="80">
        <f t="shared" ref="CY1862" si="3138">CX1860-CY1860</f>
        <v>0</v>
      </c>
      <c r="CZ1862" s="80">
        <f t="shared" ref="CZ1862" si="3139">CY1860-CZ1860</f>
        <v>0</v>
      </c>
      <c r="DA1862" s="80">
        <f t="shared" ref="DA1862" si="3140">CZ1860-DA1860</f>
        <v>0</v>
      </c>
      <c r="DB1862" s="80">
        <f t="shared" ref="DB1862" si="3141">DA1860-DB1860</f>
        <v>0</v>
      </c>
      <c r="DC1862" s="80">
        <f t="shared" ref="DC1862" si="3142">DB1860-DC1860</f>
        <v>0</v>
      </c>
      <c r="DD1862" s="80">
        <f t="shared" ref="DD1862" si="3143">DC1860-DD1860</f>
        <v>0</v>
      </c>
      <c r="DE1862" s="80">
        <f t="shared" ref="DE1862" si="3144">DD1860-DE1860</f>
        <v>0</v>
      </c>
      <c r="DF1862" s="80">
        <f t="shared" ref="DF1862" si="3145">DE1860-DF1860</f>
        <v>0</v>
      </c>
      <c r="DG1862" s="80">
        <f t="shared" ref="DG1862" si="3146">DF1860-DG1860</f>
        <v>0</v>
      </c>
      <c r="DH1862" s="80">
        <f t="shared" ref="DH1862" si="3147">DG1860-DH1860</f>
        <v>0</v>
      </c>
      <c r="DI1862" s="80">
        <f t="shared" ref="DI1862" si="3148">DH1860-DI1860</f>
        <v>0</v>
      </c>
      <c r="DJ1862" s="80">
        <f t="shared" ref="DJ1862" si="3149">DI1860-DJ1860</f>
        <v>0</v>
      </c>
      <c r="DK1862" s="80">
        <f t="shared" ref="DK1862:DL1862" si="3150">DJ1860-DK1860</f>
        <v>0</v>
      </c>
      <c r="DL1862" s="80">
        <f t="shared" si="3150"/>
        <v>0</v>
      </c>
    </row>
    <row r="1863" spans="1:116" x14ac:dyDescent="0.4">
      <c r="D1863" t="s">
        <v>533</v>
      </c>
      <c r="E1863" s="8" t="str">
        <f>ROW()&amp;" "&amp;D1863</f>
        <v>1863 FCLTL-F</v>
      </c>
      <c r="G1863" s="125"/>
      <c r="I1863" s="74"/>
      <c r="J1863" s="74"/>
      <c r="K1863" s="53"/>
      <c r="L1863" s="53"/>
      <c r="M1863" s="53"/>
      <c r="N1863" s="53"/>
      <c r="O1863" s="53"/>
      <c r="P1863" s="53"/>
      <c r="R1863" s="24"/>
      <c r="S1863" s="80"/>
      <c r="T1863" s="80"/>
      <c r="U1863" s="80"/>
      <c r="V1863" s="80"/>
      <c r="W1863" s="80"/>
      <c r="X1863" s="80"/>
      <c r="Y1863" s="80"/>
      <c r="Z1863" s="80"/>
      <c r="AA1863" s="80"/>
      <c r="AB1863" s="80"/>
      <c r="AC1863" s="80"/>
      <c r="AD1863" s="80"/>
      <c r="AE1863" s="80"/>
      <c r="AF1863" s="80"/>
      <c r="AG1863" s="80"/>
      <c r="AH1863" s="80"/>
      <c r="AI1863" s="80"/>
      <c r="AJ1863" s="80"/>
      <c r="AK1863" s="80"/>
      <c r="AL1863" s="80"/>
      <c r="AM1863" s="80"/>
      <c r="AN1863" s="80"/>
      <c r="AO1863" s="80"/>
      <c r="AP1863" s="80"/>
      <c r="AQ1863" s="80"/>
      <c r="AR1863" s="80"/>
      <c r="AS1863" s="80"/>
      <c r="AT1863" s="80"/>
      <c r="AU1863" s="80"/>
      <c r="AV1863" s="80"/>
      <c r="AW1863" s="80"/>
      <c r="AX1863" s="80"/>
      <c r="AY1863" s="80"/>
      <c r="AZ1863" s="80"/>
      <c r="BA1863" s="80"/>
      <c r="BB1863" s="80"/>
      <c r="BC1863" s="80"/>
      <c r="BD1863" s="80"/>
      <c r="BE1863" s="80"/>
      <c r="BF1863" s="80"/>
      <c r="BG1863" s="80"/>
      <c r="BH1863" s="80"/>
      <c r="BI1863" s="80"/>
      <c r="BJ1863" s="80"/>
      <c r="BK1863" s="80"/>
      <c r="BL1863" s="80"/>
      <c r="BM1863" s="80"/>
      <c r="BN1863" s="80"/>
      <c r="BO1863" s="80"/>
      <c r="BP1863" s="80"/>
      <c r="BQ1863" s="80"/>
      <c r="BR1863" s="80"/>
      <c r="BS1863" s="80"/>
      <c r="BT1863" s="80"/>
      <c r="BU1863" s="80"/>
      <c r="BV1863" s="80"/>
      <c r="BW1863" s="80"/>
      <c r="BX1863" s="80"/>
      <c r="BY1863" s="80"/>
      <c r="BZ1863" s="80"/>
      <c r="CA1863" s="80"/>
      <c r="CB1863" s="80"/>
      <c r="CC1863" s="80"/>
      <c r="CD1863" s="80"/>
      <c r="CE1863" s="80"/>
      <c r="CF1863" s="80"/>
      <c r="CG1863" s="80"/>
      <c r="CH1863" s="80"/>
      <c r="CI1863" s="80"/>
      <c r="CJ1863" s="80"/>
      <c r="CK1863" s="80"/>
      <c r="CL1863" s="80"/>
      <c r="CN1863" s="74"/>
      <c r="CO1863" s="80"/>
      <c r="CP1863" s="80"/>
      <c r="CQ1863" s="80"/>
      <c r="CR1863" s="80"/>
      <c r="CS1863" s="80"/>
      <c r="CT1863" s="80"/>
      <c r="CU1863" s="80"/>
      <c r="CV1863" s="80"/>
      <c r="CW1863" s="80"/>
      <c r="CX1863" s="80"/>
      <c r="CY1863" s="80"/>
      <c r="CZ1863" s="80"/>
      <c r="DA1863" s="80"/>
      <c r="DB1863" s="80"/>
      <c r="DC1863" s="80"/>
      <c r="DD1863" s="80"/>
      <c r="DE1863" s="80"/>
      <c r="DF1863" s="80"/>
      <c r="DG1863" s="80"/>
      <c r="DH1863" s="80"/>
      <c r="DI1863" s="80"/>
      <c r="DJ1863" s="80"/>
      <c r="DK1863" s="80"/>
      <c r="DL1863" s="80"/>
    </row>
    <row r="1864" spans="1:116" x14ac:dyDescent="0.4">
      <c r="B1864" t="s">
        <v>332</v>
      </c>
      <c r="D1864" t="s">
        <v>533</v>
      </c>
      <c r="E1864" s="8" t="str">
        <f t="shared" ref="E1864" si="3151">ROW()&amp;" "&amp;D1864</f>
        <v>1864 FCLTL-F</v>
      </c>
      <c r="G1864" s="136" t="str">
        <f>G1851</f>
        <v>(Primary label)</v>
      </c>
      <c r="H1864" s="27"/>
      <c r="I1864" s="78"/>
      <c r="J1864" s="78"/>
      <c r="K1864" s="33"/>
      <c r="L1864" s="33"/>
      <c r="M1864" s="33"/>
      <c r="N1864" s="33"/>
      <c r="O1864" s="33"/>
      <c r="P1864" s="33"/>
      <c r="R1864" s="33"/>
      <c r="S1864" s="77"/>
      <c r="T1864" s="77"/>
      <c r="U1864" s="77"/>
      <c r="V1864" s="77"/>
      <c r="W1864" s="77"/>
      <c r="X1864" s="77"/>
      <c r="Y1864" s="77"/>
      <c r="Z1864" s="77"/>
      <c r="AA1864" s="77"/>
      <c r="AB1864" s="77"/>
      <c r="AC1864" s="77"/>
      <c r="AD1864" s="77"/>
      <c r="AE1864" s="77"/>
      <c r="AF1864" s="77"/>
      <c r="AG1864" s="77"/>
      <c r="AH1864" s="77"/>
      <c r="AI1864" s="77"/>
      <c r="AJ1864" s="77"/>
      <c r="AK1864" s="77"/>
      <c r="AL1864" s="77"/>
      <c r="AM1864" s="77"/>
      <c r="AN1864" s="77"/>
      <c r="AO1864" s="77"/>
      <c r="AP1864" s="77"/>
      <c r="AQ1864" s="77"/>
      <c r="AR1864" s="77"/>
      <c r="AS1864" s="77"/>
      <c r="AT1864" s="77"/>
      <c r="AU1864" s="77"/>
      <c r="AV1864" s="77"/>
      <c r="AW1864" s="77"/>
      <c r="AX1864" s="77"/>
      <c r="AY1864" s="77"/>
      <c r="AZ1864" s="77"/>
      <c r="BA1864" s="77"/>
      <c r="BB1864" s="77"/>
      <c r="BC1864" s="77"/>
      <c r="BD1864" s="77"/>
      <c r="BE1864" s="77"/>
      <c r="BF1864" s="77"/>
      <c r="BG1864" s="77"/>
      <c r="BH1864" s="77"/>
      <c r="BI1864" s="77"/>
      <c r="BJ1864" s="77"/>
      <c r="BK1864" s="77"/>
      <c r="BL1864" s="77"/>
      <c r="BM1864" s="77"/>
      <c r="BN1864" s="77"/>
      <c r="BO1864" s="77"/>
      <c r="BP1864" s="77"/>
      <c r="BQ1864" s="77"/>
      <c r="BR1864" s="77"/>
      <c r="BS1864" s="77"/>
      <c r="BT1864" s="77"/>
      <c r="BU1864" s="77"/>
      <c r="BV1864" s="77"/>
      <c r="BW1864" s="77"/>
      <c r="BX1864" s="77"/>
      <c r="BY1864" s="77"/>
      <c r="BZ1864" s="77"/>
      <c r="CA1864" s="77"/>
      <c r="CB1864" s="77"/>
      <c r="CC1864" s="77"/>
      <c r="CD1864" s="77"/>
      <c r="CE1864" s="77"/>
      <c r="CF1864" s="77"/>
      <c r="CG1864" s="77"/>
      <c r="CH1864" s="77"/>
      <c r="CI1864" s="77"/>
      <c r="CJ1864" s="77"/>
      <c r="CK1864" s="77"/>
      <c r="CL1864" s="77"/>
      <c r="CN1864" s="78"/>
      <c r="CO1864" s="77"/>
      <c r="CP1864" s="77"/>
      <c r="CQ1864" s="77"/>
      <c r="CR1864" s="77"/>
      <c r="CS1864" s="77"/>
      <c r="CT1864" s="77"/>
      <c r="CU1864" s="77"/>
      <c r="CV1864" s="77"/>
      <c r="CW1864" s="77"/>
      <c r="CX1864" s="77"/>
      <c r="CY1864" s="77"/>
      <c r="CZ1864" s="77"/>
      <c r="DA1864" s="77"/>
      <c r="DB1864" s="77"/>
      <c r="DC1864" s="77"/>
      <c r="DD1864" s="77"/>
      <c r="DE1864" s="77"/>
      <c r="DF1864" s="77"/>
      <c r="DG1864" s="77"/>
      <c r="DH1864" s="77"/>
      <c r="DI1864" s="77"/>
      <c r="DJ1864" s="77"/>
      <c r="DK1864" s="77"/>
      <c r="DL1864" s="77"/>
    </row>
    <row r="1865" spans="1:116" x14ac:dyDescent="0.4">
      <c r="B1865" t="s">
        <v>332</v>
      </c>
      <c r="D1865" t="s">
        <v>533</v>
      </c>
      <c r="E1865" s="8" t="str">
        <f>ROW()&amp;" "&amp;D1865</f>
        <v>1865 FCLTL-F</v>
      </c>
      <c r="G1865" s="136" t="str">
        <f>G1852</f>
        <v>primary unit</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c r="CN1865" s="78"/>
      <c r="CO1865" s="77"/>
      <c r="CP1865" s="77"/>
      <c r="CQ1865" s="77"/>
      <c r="CR1865" s="77"/>
      <c r="CS1865" s="77"/>
      <c r="CT1865" s="77"/>
      <c r="CU1865" s="77"/>
      <c r="CV1865" s="77"/>
      <c r="CW1865" s="77"/>
      <c r="CX1865" s="77"/>
      <c r="CY1865" s="77"/>
      <c r="CZ1865" s="77"/>
      <c r="DA1865" s="77"/>
      <c r="DB1865" s="77"/>
      <c r="DC1865" s="77"/>
      <c r="DD1865" s="77"/>
      <c r="DE1865" s="77"/>
      <c r="DF1865" s="77"/>
      <c r="DG1865" s="77"/>
      <c r="DH1865" s="77"/>
      <c r="DI1865" s="77"/>
      <c r="DJ1865" s="77"/>
      <c r="DK1865" s="77"/>
      <c r="DL1865" s="77"/>
    </row>
    <row r="1866" spans="1:116" x14ac:dyDescent="0.4">
      <c r="B1866" t="s">
        <v>332</v>
      </c>
      <c r="D1866" t="s">
        <v>533</v>
      </c>
      <c r="E1866" s="8" t="str">
        <f t="shared" ref="E1866:E1871" si="3152">ROW()&amp;" "&amp;D1866</f>
        <v>1866 FCLTL-F</v>
      </c>
      <c r="G1866" s="136" t="str">
        <f>G1853</f>
        <v>Primary revenue driver</v>
      </c>
      <c r="K1866" s="53"/>
      <c r="L1866" s="53"/>
      <c r="M1866" s="53"/>
      <c r="N1866" s="53"/>
      <c r="O1866" s="53"/>
      <c r="P1866" s="53"/>
      <c r="R1866" s="24"/>
      <c r="S1866" s="179" t="str">
        <f t="shared" ref="S1866:AX1866" si="3153">S1853</f>
        <v>S$16</v>
      </c>
      <c r="T1866" s="179" t="str">
        <f t="shared" si="3153"/>
        <v>T$16</v>
      </c>
      <c r="U1866" s="179" t="str">
        <f t="shared" si="3153"/>
        <v>U$16</v>
      </c>
      <c r="V1866" s="179" t="str">
        <f t="shared" si="3153"/>
        <v>V$16</v>
      </c>
      <c r="W1866" s="179" t="str">
        <f t="shared" si="3153"/>
        <v>W$16</v>
      </c>
      <c r="X1866" s="179" t="str">
        <f t="shared" si="3153"/>
        <v>X$16</v>
      </c>
      <c r="Y1866" s="179" t="str">
        <f t="shared" si="3153"/>
        <v>Y$16</v>
      </c>
      <c r="Z1866" s="179" t="str">
        <f t="shared" si="3153"/>
        <v>Z$16</v>
      </c>
      <c r="AA1866" s="179" t="str">
        <f t="shared" si="3153"/>
        <v>AA$16</v>
      </c>
      <c r="AB1866" s="179" t="str">
        <f t="shared" si="3153"/>
        <v>AB$16</v>
      </c>
      <c r="AC1866" s="179" t="str">
        <f t="shared" si="3153"/>
        <v>AC$16</v>
      </c>
      <c r="AD1866" s="179" t="str">
        <f t="shared" si="3153"/>
        <v>AD$16</v>
      </c>
      <c r="AE1866" s="179" t="str">
        <f t="shared" si="3153"/>
        <v>AE$16</v>
      </c>
      <c r="AF1866" s="179" t="str">
        <f t="shared" si="3153"/>
        <v>AF$16</v>
      </c>
      <c r="AG1866" s="179" t="str">
        <f t="shared" si="3153"/>
        <v>AG$16</v>
      </c>
      <c r="AH1866" s="179" t="str">
        <f t="shared" si="3153"/>
        <v>AH$16</v>
      </c>
      <c r="AI1866" s="179" t="str">
        <f t="shared" si="3153"/>
        <v>AI$16</v>
      </c>
      <c r="AJ1866" s="179" t="str">
        <f t="shared" si="3153"/>
        <v>AJ$16</v>
      </c>
      <c r="AK1866" s="179" t="str">
        <f t="shared" si="3153"/>
        <v>AK$16</v>
      </c>
      <c r="AL1866" s="179" t="str">
        <f t="shared" si="3153"/>
        <v>AL$16</v>
      </c>
      <c r="AM1866" s="179" t="str">
        <f t="shared" si="3153"/>
        <v>AM$16</v>
      </c>
      <c r="AN1866" s="179" t="str">
        <f t="shared" si="3153"/>
        <v>AN$16</v>
      </c>
      <c r="AO1866" s="179" t="str">
        <f t="shared" si="3153"/>
        <v>AO$16</v>
      </c>
      <c r="AP1866" s="179" t="str">
        <f t="shared" si="3153"/>
        <v>AP$16</v>
      </c>
      <c r="AQ1866" s="179" t="str">
        <f t="shared" si="3153"/>
        <v>AQ$16</v>
      </c>
      <c r="AR1866" s="179" t="str">
        <f t="shared" si="3153"/>
        <v>AR$16</v>
      </c>
      <c r="AS1866" s="179" t="str">
        <f t="shared" si="3153"/>
        <v>AS$16</v>
      </c>
      <c r="AT1866" s="179" t="str">
        <f t="shared" si="3153"/>
        <v>AT$16</v>
      </c>
      <c r="AU1866" s="179" t="str">
        <f t="shared" si="3153"/>
        <v>AU$16</v>
      </c>
      <c r="AV1866" s="179" t="str">
        <f t="shared" si="3153"/>
        <v>AV$16</v>
      </c>
      <c r="AW1866" s="179" t="str">
        <f t="shared" si="3153"/>
        <v>AW$16</v>
      </c>
      <c r="AX1866" s="179" t="str">
        <f t="shared" si="3153"/>
        <v>AX$16</v>
      </c>
      <c r="AY1866" s="179" t="str">
        <f t="shared" ref="AY1866:CD1866" si="3154">AY1853</f>
        <v>AY$16</v>
      </c>
      <c r="AZ1866" s="179" t="str">
        <f t="shared" si="3154"/>
        <v>AZ$16</v>
      </c>
      <c r="BA1866" s="179" t="str">
        <f t="shared" si="3154"/>
        <v>BA$16</v>
      </c>
      <c r="BB1866" s="179" t="str">
        <f t="shared" si="3154"/>
        <v>BB$16</v>
      </c>
      <c r="BC1866" s="179" t="str">
        <f t="shared" si="3154"/>
        <v>BC$16</v>
      </c>
      <c r="BD1866" s="179" t="str">
        <f t="shared" si="3154"/>
        <v>BD$16</v>
      </c>
      <c r="BE1866" s="179" t="str">
        <f t="shared" si="3154"/>
        <v>BE$16</v>
      </c>
      <c r="BF1866" s="179" t="str">
        <f t="shared" si="3154"/>
        <v>BF$16</v>
      </c>
      <c r="BG1866" s="179" t="str">
        <f t="shared" si="3154"/>
        <v>BG$16</v>
      </c>
      <c r="BH1866" s="179" t="str">
        <f t="shared" si="3154"/>
        <v>BH$16</v>
      </c>
      <c r="BI1866" s="179" t="str">
        <f t="shared" si="3154"/>
        <v>BI$16</v>
      </c>
      <c r="BJ1866" s="179" t="str">
        <f t="shared" si="3154"/>
        <v>BJ$16</v>
      </c>
      <c r="BK1866" s="179" t="str">
        <f t="shared" si="3154"/>
        <v>BK$16</v>
      </c>
      <c r="BL1866" s="179" t="str">
        <f t="shared" si="3154"/>
        <v>BL$16</v>
      </c>
      <c r="BM1866" s="179" t="str">
        <f t="shared" si="3154"/>
        <v>BM$16</v>
      </c>
      <c r="BN1866" s="179" t="str">
        <f t="shared" si="3154"/>
        <v>BN$16</v>
      </c>
      <c r="BO1866" s="179" t="str">
        <f t="shared" si="3154"/>
        <v>BO$16</v>
      </c>
      <c r="BP1866" s="179" t="str">
        <f t="shared" si="3154"/>
        <v>BP$16</v>
      </c>
      <c r="BQ1866" s="179" t="str">
        <f t="shared" si="3154"/>
        <v>BQ$16</v>
      </c>
      <c r="BR1866" s="179" t="str">
        <f t="shared" si="3154"/>
        <v>BR$16</v>
      </c>
      <c r="BS1866" s="179" t="str">
        <f t="shared" si="3154"/>
        <v>BS$16</v>
      </c>
      <c r="BT1866" s="179" t="str">
        <f t="shared" si="3154"/>
        <v>BT$16</v>
      </c>
      <c r="BU1866" s="179" t="str">
        <f t="shared" si="3154"/>
        <v>BU$16</v>
      </c>
      <c r="BV1866" s="179" t="str">
        <f t="shared" si="3154"/>
        <v>BV$16</v>
      </c>
      <c r="BW1866" s="179" t="str">
        <f t="shared" si="3154"/>
        <v>BW$16</v>
      </c>
      <c r="BX1866" s="179" t="str">
        <f t="shared" si="3154"/>
        <v>BX$16</v>
      </c>
      <c r="BY1866" s="179" t="str">
        <f t="shared" si="3154"/>
        <v>BY$16</v>
      </c>
      <c r="BZ1866" s="179" t="str">
        <f t="shared" si="3154"/>
        <v>BZ$16</v>
      </c>
      <c r="CA1866" s="179" t="str">
        <f t="shared" si="3154"/>
        <v>CA$16</v>
      </c>
      <c r="CB1866" s="179" t="str">
        <f t="shared" si="3154"/>
        <v>CB$16</v>
      </c>
      <c r="CC1866" s="179" t="str">
        <f t="shared" si="3154"/>
        <v>CC$16</v>
      </c>
      <c r="CD1866" s="179" t="str">
        <f t="shared" si="3154"/>
        <v>CD$16</v>
      </c>
      <c r="CE1866" s="179" t="str">
        <f t="shared" ref="CE1866:CL1866" si="3155">CE1853</f>
        <v>CE$16</v>
      </c>
      <c r="CF1866" s="179" t="str">
        <f t="shared" si="3155"/>
        <v>CF$16</v>
      </c>
      <c r="CG1866" s="179" t="str">
        <f t="shared" si="3155"/>
        <v>CG$16</v>
      </c>
      <c r="CH1866" s="179" t="str">
        <f t="shared" si="3155"/>
        <v>CH$16</v>
      </c>
      <c r="CI1866" s="179" t="str">
        <f t="shared" si="3155"/>
        <v>CI$16</v>
      </c>
      <c r="CJ1866" s="179" t="str">
        <f t="shared" si="3155"/>
        <v>CJ$16</v>
      </c>
      <c r="CK1866" s="179" t="str">
        <f t="shared" si="3155"/>
        <v>CK$16</v>
      </c>
      <c r="CL1866" s="179" t="str">
        <f t="shared" si="3155"/>
        <v>CL$16</v>
      </c>
      <c r="CO1866" s="179" t="str">
        <f t="shared" ref="CO1866:DL1866" si="3156">CO1853</f>
        <v>CO$16</v>
      </c>
      <c r="CP1866" s="179" t="str">
        <f t="shared" si="3156"/>
        <v>CP$16</v>
      </c>
      <c r="CQ1866" s="179" t="str">
        <f t="shared" si="3156"/>
        <v>CQ$16</v>
      </c>
      <c r="CR1866" s="179" t="str">
        <f t="shared" si="3156"/>
        <v>CR$16</v>
      </c>
      <c r="CS1866" s="179" t="str">
        <f t="shared" si="3156"/>
        <v>CS$16</v>
      </c>
      <c r="CT1866" s="179" t="str">
        <f t="shared" si="3156"/>
        <v>CT$16</v>
      </c>
      <c r="CU1866" s="179" t="str">
        <f t="shared" si="3156"/>
        <v>CU$16</v>
      </c>
      <c r="CV1866" s="179" t="str">
        <f t="shared" si="3156"/>
        <v>CV$16</v>
      </c>
      <c r="CW1866" s="179" t="str">
        <f t="shared" si="3156"/>
        <v>CW$16</v>
      </c>
      <c r="CX1866" s="179" t="str">
        <f t="shared" si="3156"/>
        <v>CX$16</v>
      </c>
      <c r="CY1866" s="179" t="str">
        <f t="shared" si="3156"/>
        <v>CY$16</v>
      </c>
      <c r="CZ1866" s="179" t="str">
        <f t="shared" si="3156"/>
        <v>CZ$16</v>
      </c>
      <c r="DA1866" s="179" t="str">
        <f t="shared" si="3156"/>
        <v>DA$16</v>
      </c>
      <c r="DB1866" s="179" t="str">
        <f t="shared" si="3156"/>
        <v>DB$16</v>
      </c>
      <c r="DC1866" s="179" t="str">
        <f t="shared" si="3156"/>
        <v>DC$16</v>
      </c>
      <c r="DD1866" s="179" t="str">
        <f t="shared" si="3156"/>
        <v>DD$16</v>
      </c>
      <c r="DE1866" s="179" t="str">
        <f t="shared" si="3156"/>
        <v>DE$16</v>
      </c>
      <c r="DF1866" s="179" t="str">
        <f t="shared" si="3156"/>
        <v>DF$16</v>
      </c>
      <c r="DG1866" s="179" t="str">
        <f t="shared" si="3156"/>
        <v>DG$16</v>
      </c>
      <c r="DH1866" s="179" t="str">
        <f t="shared" si="3156"/>
        <v>DH$16</v>
      </c>
      <c r="DI1866" s="179" t="str">
        <f t="shared" si="3156"/>
        <v>DI$16</v>
      </c>
      <c r="DJ1866" s="179" t="str">
        <f t="shared" si="3156"/>
        <v>DJ$16</v>
      </c>
      <c r="DK1866" s="179" t="str">
        <f t="shared" si="3156"/>
        <v>DK$16</v>
      </c>
      <c r="DL1866" s="179" t="str">
        <f t="shared" si="3156"/>
        <v>DL$16</v>
      </c>
    </row>
    <row r="1867" spans="1:116" x14ac:dyDescent="0.4">
      <c r="B1867" t="s">
        <v>332</v>
      </c>
      <c r="D1867" t="s">
        <v>533</v>
      </c>
      <c r="E1867" s="8" t="str">
        <f t="shared" si="3152"/>
        <v>1867 FCLTL-F</v>
      </c>
      <c r="G1867" s="136" t="str">
        <f>G1854</f>
        <v>Primary volume driver</v>
      </c>
      <c r="H1867" s="12"/>
      <c r="I1867" s="60"/>
      <c r="J1867" s="60"/>
      <c r="K1867" s="15"/>
      <c r="L1867" s="15"/>
      <c r="M1867" s="15"/>
      <c r="N1867" s="15"/>
      <c r="O1867" s="15"/>
      <c r="P1867" s="15"/>
      <c r="R1867" s="15"/>
      <c r="S1867" s="179" t="str">
        <f t="shared" ref="S1867:AX1867" si="3157">S1854</f>
        <v>S$17</v>
      </c>
      <c r="T1867" s="179" t="str">
        <f t="shared" si="3157"/>
        <v>T$17</v>
      </c>
      <c r="U1867" s="179" t="str">
        <f t="shared" si="3157"/>
        <v>U$17</v>
      </c>
      <c r="V1867" s="179" t="str">
        <f t="shared" si="3157"/>
        <v>V$17</v>
      </c>
      <c r="W1867" s="179" t="str">
        <f t="shared" si="3157"/>
        <v>W$17</v>
      </c>
      <c r="X1867" s="179" t="str">
        <f t="shared" si="3157"/>
        <v>X$17</v>
      </c>
      <c r="Y1867" s="179" t="str">
        <f t="shared" si="3157"/>
        <v>Y$17</v>
      </c>
      <c r="Z1867" s="179" t="str">
        <f t="shared" si="3157"/>
        <v>Z$17</v>
      </c>
      <c r="AA1867" s="179" t="str">
        <f t="shared" si="3157"/>
        <v>AA$17</v>
      </c>
      <c r="AB1867" s="179" t="str">
        <f t="shared" si="3157"/>
        <v>AB$17</v>
      </c>
      <c r="AC1867" s="179" t="str">
        <f t="shared" si="3157"/>
        <v>AC$17</v>
      </c>
      <c r="AD1867" s="179" t="str">
        <f t="shared" si="3157"/>
        <v>AD$17</v>
      </c>
      <c r="AE1867" s="179" t="str">
        <f t="shared" si="3157"/>
        <v>AE$17</v>
      </c>
      <c r="AF1867" s="179" t="str">
        <f t="shared" si="3157"/>
        <v>AF$17</v>
      </c>
      <c r="AG1867" s="179" t="str">
        <f t="shared" si="3157"/>
        <v>AG$17</v>
      </c>
      <c r="AH1867" s="179" t="str">
        <f t="shared" si="3157"/>
        <v>AH$17</v>
      </c>
      <c r="AI1867" s="179" t="str">
        <f t="shared" si="3157"/>
        <v>AI$17</v>
      </c>
      <c r="AJ1867" s="179" t="str">
        <f t="shared" si="3157"/>
        <v>AJ$17</v>
      </c>
      <c r="AK1867" s="179" t="str">
        <f t="shared" si="3157"/>
        <v>AK$17</v>
      </c>
      <c r="AL1867" s="179" t="str">
        <f t="shared" si="3157"/>
        <v>AL$17</v>
      </c>
      <c r="AM1867" s="179" t="str">
        <f t="shared" si="3157"/>
        <v>AM$17</v>
      </c>
      <c r="AN1867" s="179" t="str">
        <f t="shared" si="3157"/>
        <v>AN$17</v>
      </c>
      <c r="AO1867" s="179" t="str">
        <f t="shared" si="3157"/>
        <v>AO$17</v>
      </c>
      <c r="AP1867" s="179" t="str">
        <f t="shared" si="3157"/>
        <v>AP$17</v>
      </c>
      <c r="AQ1867" s="179" t="str">
        <f t="shared" si="3157"/>
        <v>AQ$17</v>
      </c>
      <c r="AR1867" s="179" t="str">
        <f t="shared" si="3157"/>
        <v>AR$17</v>
      </c>
      <c r="AS1867" s="179" t="str">
        <f t="shared" si="3157"/>
        <v>AS$17</v>
      </c>
      <c r="AT1867" s="179" t="str">
        <f t="shared" si="3157"/>
        <v>AT$17</v>
      </c>
      <c r="AU1867" s="179" t="str">
        <f t="shared" si="3157"/>
        <v>AU$17</v>
      </c>
      <c r="AV1867" s="179" t="str">
        <f t="shared" si="3157"/>
        <v>AV$17</v>
      </c>
      <c r="AW1867" s="179" t="str">
        <f t="shared" si="3157"/>
        <v>AW$17</v>
      </c>
      <c r="AX1867" s="179" t="str">
        <f t="shared" si="3157"/>
        <v>AX$17</v>
      </c>
      <c r="AY1867" s="179" t="str">
        <f t="shared" ref="AY1867:CD1867" si="3158">AY1854</f>
        <v>AY$17</v>
      </c>
      <c r="AZ1867" s="179" t="str">
        <f t="shared" si="3158"/>
        <v>AZ$17</v>
      </c>
      <c r="BA1867" s="179" t="str">
        <f t="shared" si="3158"/>
        <v>BA$17</v>
      </c>
      <c r="BB1867" s="179" t="str">
        <f t="shared" si="3158"/>
        <v>BB$17</v>
      </c>
      <c r="BC1867" s="179" t="str">
        <f t="shared" si="3158"/>
        <v>BC$17</v>
      </c>
      <c r="BD1867" s="179" t="str">
        <f t="shared" si="3158"/>
        <v>BD$17</v>
      </c>
      <c r="BE1867" s="179" t="str">
        <f t="shared" si="3158"/>
        <v>BE$17</v>
      </c>
      <c r="BF1867" s="179" t="str">
        <f t="shared" si="3158"/>
        <v>BF$17</v>
      </c>
      <c r="BG1867" s="179" t="str">
        <f t="shared" si="3158"/>
        <v>BG$17</v>
      </c>
      <c r="BH1867" s="179" t="str">
        <f t="shared" si="3158"/>
        <v>BH$17</v>
      </c>
      <c r="BI1867" s="179" t="str">
        <f t="shared" si="3158"/>
        <v>BI$17</v>
      </c>
      <c r="BJ1867" s="179" t="str">
        <f t="shared" si="3158"/>
        <v>BJ$17</v>
      </c>
      <c r="BK1867" s="179" t="str">
        <f t="shared" si="3158"/>
        <v>BK$17</v>
      </c>
      <c r="BL1867" s="179" t="str">
        <f t="shared" si="3158"/>
        <v>BL$17</v>
      </c>
      <c r="BM1867" s="179" t="str">
        <f t="shared" si="3158"/>
        <v>BM$17</v>
      </c>
      <c r="BN1867" s="179" t="str">
        <f t="shared" si="3158"/>
        <v>BN$17</v>
      </c>
      <c r="BO1867" s="179" t="str">
        <f t="shared" si="3158"/>
        <v>BO$17</v>
      </c>
      <c r="BP1867" s="179" t="str">
        <f t="shared" si="3158"/>
        <v>BP$17</v>
      </c>
      <c r="BQ1867" s="179" t="str">
        <f t="shared" si="3158"/>
        <v>BQ$17</v>
      </c>
      <c r="BR1867" s="179" t="str">
        <f t="shared" si="3158"/>
        <v>BR$17</v>
      </c>
      <c r="BS1867" s="179" t="str">
        <f t="shared" si="3158"/>
        <v>BS$17</v>
      </c>
      <c r="BT1867" s="179" t="str">
        <f t="shared" si="3158"/>
        <v>BT$17</v>
      </c>
      <c r="BU1867" s="179" t="str">
        <f t="shared" si="3158"/>
        <v>BU$17</v>
      </c>
      <c r="BV1867" s="179" t="str">
        <f t="shared" si="3158"/>
        <v>BV$17</v>
      </c>
      <c r="BW1867" s="179" t="str">
        <f t="shared" si="3158"/>
        <v>BW$17</v>
      </c>
      <c r="BX1867" s="179" t="str">
        <f t="shared" si="3158"/>
        <v>BX$17</v>
      </c>
      <c r="BY1867" s="179" t="str">
        <f t="shared" si="3158"/>
        <v>BY$17</v>
      </c>
      <c r="BZ1867" s="179" t="str">
        <f t="shared" si="3158"/>
        <v>BZ$17</v>
      </c>
      <c r="CA1867" s="179" t="str">
        <f t="shared" si="3158"/>
        <v>CA$17</v>
      </c>
      <c r="CB1867" s="179" t="str">
        <f t="shared" si="3158"/>
        <v>CB$17</v>
      </c>
      <c r="CC1867" s="179" t="str">
        <f t="shared" si="3158"/>
        <v>CC$17</v>
      </c>
      <c r="CD1867" s="179" t="str">
        <f t="shared" si="3158"/>
        <v>CD$17</v>
      </c>
      <c r="CE1867" s="179" t="str">
        <f t="shared" ref="CE1867:CL1867" si="3159">CE1854</f>
        <v>CE$17</v>
      </c>
      <c r="CF1867" s="179" t="str">
        <f t="shared" si="3159"/>
        <v>CF$17</v>
      </c>
      <c r="CG1867" s="179" t="str">
        <f t="shared" si="3159"/>
        <v>CG$17</v>
      </c>
      <c r="CH1867" s="179" t="str">
        <f t="shared" si="3159"/>
        <v>CH$17</v>
      </c>
      <c r="CI1867" s="179" t="str">
        <f t="shared" si="3159"/>
        <v>CI$17</v>
      </c>
      <c r="CJ1867" s="179" t="str">
        <f t="shared" si="3159"/>
        <v>CJ$17</v>
      </c>
      <c r="CK1867" s="179" t="str">
        <f t="shared" si="3159"/>
        <v>CK$17</v>
      </c>
      <c r="CL1867" s="179" t="str">
        <f t="shared" si="3159"/>
        <v>CL$17</v>
      </c>
      <c r="CN1867" s="60"/>
      <c r="CO1867" s="179" t="str">
        <f t="shared" ref="CO1867:DL1867" si="3160">CO1854</f>
        <v>CO$17</v>
      </c>
      <c r="CP1867" s="179" t="str">
        <f t="shared" si="3160"/>
        <v>CP$17</v>
      </c>
      <c r="CQ1867" s="179" t="str">
        <f t="shared" si="3160"/>
        <v>CQ$17</v>
      </c>
      <c r="CR1867" s="179" t="str">
        <f t="shared" si="3160"/>
        <v>CR$17</v>
      </c>
      <c r="CS1867" s="179" t="str">
        <f t="shared" si="3160"/>
        <v>CS$17</v>
      </c>
      <c r="CT1867" s="179" t="str">
        <f t="shared" si="3160"/>
        <v>CT$17</v>
      </c>
      <c r="CU1867" s="179" t="str">
        <f t="shared" si="3160"/>
        <v>CU$17</v>
      </c>
      <c r="CV1867" s="179" t="str">
        <f t="shared" si="3160"/>
        <v>CV$17</v>
      </c>
      <c r="CW1867" s="179" t="str">
        <f t="shared" si="3160"/>
        <v>CW$17</v>
      </c>
      <c r="CX1867" s="179" t="str">
        <f t="shared" si="3160"/>
        <v>CX$17</v>
      </c>
      <c r="CY1867" s="179" t="str">
        <f t="shared" si="3160"/>
        <v>CY$17</v>
      </c>
      <c r="CZ1867" s="179" t="str">
        <f t="shared" si="3160"/>
        <v>CZ$17</v>
      </c>
      <c r="DA1867" s="179" t="str">
        <f t="shared" si="3160"/>
        <v>DA$17</v>
      </c>
      <c r="DB1867" s="179" t="str">
        <f t="shared" si="3160"/>
        <v>DB$17</v>
      </c>
      <c r="DC1867" s="179" t="str">
        <f t="shared" si="3160"/>
        <v>DC$17</v>
      </c>
      <c r="DD1867" s="179" t="str">
        <f t="shared" si="3160"/>
        <v>DD$17</v>
      </c>
      <c r="DE1867" s="179" t="str">
        <f t="shared" si="3160"/>
        <v>DE$17</v>
      </c>
      <c r="DF1867" s="179" t="str">
        <f t="shared" si="3160"/>
        <v>DF$17</v>
      </c>
      <c r="DG1867" s="179" t="str">
        <f t="shared" si="3160"/>
        <v>DG$17</v>
      </c>
      <c r="DH1867" s="179" t="str">
        <f t="shared" si="3160"/>
        <v>DH$17</v>
      </c>
      <c r="DI1867" s="179" t="str">
        <f t="shared" si="3160"/>
        <v>DI$17</v>
      </c>
      <c r="DJ1867" s="179" t="str">
        <f t="shared" si="3160"/>
        <v>DJ$17</v>
      </c>
      <c r="DK1867" s="179" t="str">
        <f t="shared" si="3160"/>
        <v>DK$17</v>
      </c>
      <c r="DL1867" s="179" t="str">
        <f t="shared" si="3160"/>
        <v>DL$17</v>
      </c>
    </row>
    <row r="1868" spans="1:116" x14ac:dyDescent="0.4">
      <c r="B1868" t="s">
        <v>332</v>
      </c>
      <c r="D1868" t="s">
        <v>533</v>
      </c>
      <c r="E1868" s="8" t="str">
        <f t="shared" si="3152"/>
        <v>1868 FCLTL-F</v>
      </c>
      <c r="G1868" s="191" t="str">
        <f>G1859</f>
        <v>Fixed constant long-term liability:</v>
      </c>
      <c r="H1868" s="12"/>
      <c r="I1868" s="60"/>
      <c r="J1868" s="60"/>
      <c r="K1868" s="15"/>
      <c r="L1868" s="15"/>
      <c r="M1868" s="15"/>
      <c r="N1868" s="15"/>
      <c r="O1868" s="15"/>
      <c r="P1868" s="15"/>
      <c r="R1868" s="15"/>
      <c r="S1868" s="179">
        <f t="shared" ref="S1868:AX1868" si="3161">S1855</f>
        <v>0</v>
      </c>
      <c r="T1868" s="179">
        <f t="shared" si="3161"/>
        <v>0</v>
      </c>
      <c r="U1868" s="179">
        <f t="shared" si="3161"/>
        <v>0</v>
      </c>
      <c r="V1868" s="179">
        <f t="shared" si="3161"/>
        <v>0</v>
      </c>
      <c r="W1868" s="179">
        <f t="shared" si="3161"/>
        <v>0</v>
      </c>
      <c r="X1868" s="179">
        <f t="shared" si="3161"/>
        <v>0</v>
      </c>
      <c r="Y1868" s="179">
        <f t="shared" si="3161"/>
        <v>0</v>
      </c>
      <c r="Z1868" s="179">
        <f t="shared" si="3161"/>
        <v>0</v>
      </c>
      <c r="AA1868" s="179">
        <f t="shared" si="3161"/>
        <v>0</v>
      </c>
      <c r="AB1868" s="179">
        <f t="shared" si="3161"/>
        <v>0</v>
      </c>
      <c r="AC1868" s="179">
        <f t="shared" si="3161"/>
        <v>0</v>
      </c>
      <c r="AD1868" s="179">
        <f t="shared" si="3161"/>
        <v>0</v>
      </c>
      <c r="AE1868" s="179">
        <f t="shared" si="3161"/>
        <v>0</v>
      </c>
      <c r="AF1868" s="179">
        <f t="shared" si="3161"/>
        <v>0</v>
      </c>
      <c r="AG1868" s="179">
        <f t="shared" si="3161"/>
        <v>0</v>
      </c>
      <c r="AH1868" s="179">
        <f t="shared" si="3161"/>
        <v>0</v>
      </c>
      <c r="AI1868" s="179">
        <f t="shared" si="3161"/>
        <v>0</v>
      </c>
      <c r="AJ1868" s="179">
        <f t="shared" si="3161"/>
        <v>0</v>
      </c>
      <c r="AK1868" s="179">
        <f t="shared" si="3161"/>
        <v>0</v>
      </c>
      <c r="AL1868" s="179">
        <f t="shared" si="3161"/>
        <v>0</v>
      </c>
      <c r="AM1868" s="179">
        <f t="shared" si="3161"/>
        <v>0</v>
      </c>
      <c r="AN1868" s="179">
        <f t="shared" si="3161"/>
        <v>0</v>
      </c>
      <c r="AO1868" s="179">
        <f t="shared" si="3161"/>
        <v>0</v>
      </c>
      <c r="AP1868" s="179">
        <f t="shared" si="3161"/>
        <v>0</v>
      </c>
      <c r="AQ1868" s="179">
        <f t="shared" si="3161"/>
        <v>0</v>
      </c>
      <c r="AR1868" s="179">
        <f t="shared" si="3161"/>
        <v>0</v>
      </c>
      <c r="AS1868" s="179">
        <f t="shared" si="3161"/>
        <v>0</v>
      </c>
      <c r="AT1868" s="179">
        <f t="shared" si="3161"/>
        <v>0</v>
      </c>
      <c r="AU1868" s="179">
        <f t="shared" si="3161"/>
        <v>0</v>
      </c>
      <c r="AV1868" s="179">
        <f t="shared" si="3161"/>
        <v>0</v>
      </c>
      <c r="AW1868" s="179">
        <f t="shared" si="3161"/>
        <v>0</v>
      </c>
      <c r="AX1868" s="179">
        <f t="shared" si="3161"/>
        <v>0</v>
      </c>
      <c r="AY1868" s="179">
        <f t="shared" ref="AY1868:CD1868" si="3162">AY1855</f>
        <v>0</v>
      </c>
      <c r="AZ1868" s="179">
        <f t="shared" si="3162"/>
        <v>0</v>
      </c>
      <c r="BA1868" s="179">
        <f t="shared" si="3162"/>
        <v>0</v>
      </c>
      <c r="BB1868" s="179">
        <f t="shared" si="3162"/>
        <v>0</v>
      </c>
      <c r="BC1868" s="179">
        <f t="shared" si="3162"/>
        <v>0</v>
      </c>
      <c r="BD1868" s="179">
        <f t="shared" si="3162"/>
        <v>0</v>
      </c>
      <c r="BE1868" s="179">
        <f t="shared" si="3162"/>
        <v>0</v>
      </c>
      <c r="BF1868" s="179">
        <f t="shared" si="3162"/>
        <v>0</v>
      </c>
      <c r="BG1868" s="179">
        <f t="shared" si="3162"/>
        <v>0</v>
      </c>
      <c r="BH1868" s="179">
        <f t="shared" si="3162"/>
        <v>0</v>
      </c>
      <c r="BI1868" s="179">
        <f t="shared" si="3162"/>
        <v>0</v>
      </c>
      <c r="BJ1868" s="179">
        <f t="shared" si="3162"/>
        <v>0</v>
      </c>
      <c r="BK1868" s="179">
        <f t="shared" si="3162"/>
        <v>0</v>
      </c>
      <c r="BL1868" s="179">
        <f t="shared" si="3162"/>
        <v>0</v>
      </c>
      <c r="BM1868" s="179">
        <f t="shared" si="3162"/>
        <v>0</v>
      </c>
      <c r="BN1868" s="179">
        <f t="shared" si="3162"/>
        <v>0</v>
      </c>
      <c r="BO1868" s="179">
        <f t="shared" si="3162"/>
        <v>0</v>
      </c>
      <c r="BP1868" s="179">
        <f t="shared" si="3162"/>
        <v>0</v>
      </c>
      <c r="BQ1868" s="179">
        <f t="shared" si="3162"/>
        <v>0</v>
      </c>
      <c r="BR1868" s="179">
        <f t="shared" si="3162"/>
        <v>0</v>
      </c>
      <c r="BS1868" s="179">
        <f t="shared" si="3162"/>
        <v>0</v>
      </c>
      <c r="BT1868" s="179">
        <f t="shared" si="3162"/>
        <v>0</v>
      </c>
      <c r="BU1868" s="179">
        <f t="shared" si="3162"/>
        <v>0</v>
      </c>
      <c r="BV1868" s="179">
        <f t="shared" si="3162"/>
        <v>0</v>
      </c>
      <c r="BW1868" s="179">
        <f t="shared" si="3162"/>
        <v>0</v>
      </c>
      <c r="BX1868" s="179">
        <f t="shared" si="3162"/>
        <v>0</v>
      </c>
      <c r="BY1868" s="179">
        <f t="shared" si="3162"/>
        <v>0</v>
      </c>
      <c r="BZ1868" s="179">
        <f t="shared" si="3162"/>
        <v>0</v>
      </c>
      <c r="CA1868" s="179">
        <f t="shared" si="3162"/>
        <v>0</v>
      </c>
      <c r="CB1868" s="179">
        <f t="shared" si="3162"/>
        <v>0</v>
      </c>
      <c r="CC1868" s="179">
        <f t="shared" si="3162"/>
        <v>0</v>
      </c>
      <c r="CD1868" s="179">
        <f t="shared" si="3162"/>
        <v>0</v>
      </c>
      <c r="CE1868" s="179">
        <f t="shared" ref="CE1868:CL1868" si="3163">CE1855</f>
        <v>0</v>
      </c>
      <c r="CF1868" s="179">
        <f t="shared" si="3163"/>
        <v>0</v>
      </c>
      <c r="CG1868" s="179">
        <f t="shared" si="3163"/>
        <v>0</v>
      </c>
      <c r="CH1868" s="179">
        <f t="shared" si="3163"/>
        <v>0</v>
      </c>
      <c r="CI1868" s="179">
        <f t="shared" si="3163"/>
        <v>0</v>
      </c>
      <c r="CJ1868" s="179">
        <f t="shared" si="3163"/>
        <v>0</v>
      </c>
      <c r="CK1868" s="179">
        <f t="shared" si="3163"/>
        <v>0</v>
      </c>
      <c r="CL1868" s="179">
        <f t="shared" si="3163"/>
        <v>0</v>
      </c>
      <c r="CN1868" s="60"/>
      <c r="CO1868" s="179">
        <f t="shared" ref="CO1868:DL1868" si="3164">CO1855</f>
        <v>0</v>
      </c>
      <c r="CP1868" s="179">
        <f t="shared" si="3164"/>
        <v>0</v>
      </c>
      <c r="CQ1868" s="179">
        <f t="shared" si="3164"/>
        <v>0</v>
      </c>
      <c r="CR1868" s="179">
        <f t="shared" si="3164"/>
        <v>0</v>
      </c>
      <c r="CS1868" s="179">
        <f t="shared" si="3164"/>
        <v>0</v>
      </c>
      <c r="CT1868" s="179">
        <f t="shared" si="3164"/>
        <v>0</v>
      </c>
      <c r="CU1868" s="179">
        <f t="shared" si="3164"/>
        <v>0</v>
      </c>
      <c r="CV1868" s="179">
        <f t="shared" si="3164"/>
        <v>0</v>
      </c>
      <c r="CW1868" s="179">
        <f t="shared" si="3164"/>
        <v>0</v>
      </c>
      <c r="CX1868" s="179">
        <f t="shared" si="3164"/>
        <v>0</v>
      </c>
      <c r="CY1868" s="179">
        <f t="shared" si="3164"/>
        <v>0</v>
      </c>
      <c r="CZ1868" s="179">
        <f t="shared" si="3164"/>
        <v>0</v>
      </c>
      <c r="DA1868" s="179">
        <f t="shared" si="3164"/>
        <v>0</v>
      </c>
      <c r="DB1868" s="179">
        <f t="shared" si="3164"/>
        <v>0</v>
      </c>
      <c r="DC1868" s="179">
        <f t="shared" si="3164"/>
        <v>0</v>
      </c>
      <c r="DD1868" s="179">
        <f t="shared" si="3164"/>
        <v>0</v>
      </c>
      <c r="DE1868" s="179">
        <f t="shared" si="3164"/>
        <v>0</v>
      </c>
      <c r="DF1868" s="179">
        <f t="shared" si="3164"/>
        <v>0</v>
      </c>
      <c r="DG1868" s="179">
        <f t="shared" si="3164"/>
        <v>0</v>
      </c>
      <c r="DH1868" s="179">
        <f t="shared" si="3164"/>
        <v>0</v>
      </c>
      <c r="DI1868" s="179">
        <f t="shared" si="3164"/>
        <v>0</v>
      </c>
      <c r="DJ1868" s="179">
        <f t="shared" si="3164"/>
        <v>0</v>
      </c>
      <c r="DK1868" s="179">
        <f t="shared" si="3164"/>
        <v>0</v>
      </c>
      <c r="DL1868" s="179">
        <f t="shared" si="3164"/>
        <v>0</v>
      </c>
    </row>
    <row r="1869" spans="1:116" x14ac:dyDescent="0.4">
      <c r="B1869" t="s">
        <v>332</v>
      </c>
      <c r="D1869" t="s">
        <v>533</v>
      </c>
      <c r="E1869" s="8" t="str">
        <f t="shared" si="3152"/>
        <v>1869 FCLTL-F</v>
      </c>
      <c r="G1869" s="241" t="str">
        <f>IFERROR(SUBSTITUTE(TRIM(MID(G1859, SEARCH("-", G1859) + 1, LEN(G1859))),":",""),"no unit")</f>
        <v>term liability</v>
      </c>
      <c r="H1869" s="12"/>
      <c r="I1869" s="60"/>
      <c r="J1869" s="60"/>
      <c r="K1869" s="15"/>
      <c r="L1869" s="15"/>
      <c r="M1869" s="15"/>
      <c r="N1869" s="15"/>
      <c r="O1869" s="15"/>
      <c r="P1869" s="15"/>
      <c r="R1869" s="15"/>
      <c r="S1869" s="179"/>
      <c r="T1869" s="179"/>
      <c r="U1869" s="179"/>
      <c r="V1869" s="179"/>
      <c r="W1869" s="179"/>
      <c r="X1869" s="179"/>
      <c r="Y1869" s="179"/>
      <c r="Z1869" s="179"/>
      <c r="AA1869" s="179"/>
      <c r="AB1869" s="179"/>
      <c r="AC1869" s="179"/>
      <c r="AD1869" s="179"/>
      <c r="AE1869" s="179"/>
      <c r="AF1869" s="179"/>
      <c r="AG1869" s="179"/>
      <c r="AH1869" s="179"/>
      <c r="AI1869" s="179"/>
      <c r="AJ1869" s="179"/>
      <c r="AK1869" s="179"/>
      <c r="AL1869" s="179"/>
      <c r="AM1869" s="179"/>
      <c r="AN1869" s="179"/>
      <c r="AO1869" s="179"/>
      <c r="AP1869" s="179"/>
      <c r="AQ1869" s="179"/>
      <c r="AR1869" s="179"/>
      <c r="AS1869" s="179"/>
      <c r="AT1869" s="179"/>
      <c r="AU1869" s="179"/>
      <c r="AV1869" s="179"/>
      <c r="AW1869" s="179"/>
      <c r="AX1869" s="179"/>
      <c r="AY1869" s="179"/>
      <c r="AZ1869" s="179"/>
      <c r="BA1869" s="179"/>
      <c r="BB1869" s="179"/>
      <c r="BC1869" s="179"/>
      <c r="BD1869" s="179"/>
      <c r="BE1869" s="179"/>
      <c r="BF1869" s="179"/>
      <c r="BG1869" s="179"/>
      <c r="BH1869" s="179"/>
      <c r="BI1869" s="179"/>
      <c r="BJ1869" s="179"/>
      <c r="BK1869" s="179"/>
      <c r="BL1869" s="179"/>
      <c r="BM1869" s="179"/>
      <c r="BN1869" s="179"/>
      <c r="BO1869" s="179"/>
      <c r="BP1869" s="179"/>
      <c r="BQ1869" s="179"/>
      <c r="BR1869" s="179"/>
      <c r="BS1869" s="179"/>
      <c r="BT1869" s="179"/>
      <c r="BU1869" s="179"/>
      <c r="BV1869" s="179"/>
      <c r="BW1869" s="179"/>
      <c r="BX1869" s="179"/>
      <c r="BY1869" s="179"/>
      <c r="BZ1869" s="179"/>
      <c r="CA1869" s="179"/>
      <c r="CB1869" s="179"/>
      <c r="CC1869" s="179"/>
      <c r="CD1869" s="179"/>
      <c r="CE1869" s="179"/>
      <c r="CF1869" s="179"/>
      <c r="CG1869" s="179"/>
      <c r="CH1869" s="179"/>
      <c r="CI1869" s="179"/>
      <c r="CJ1869" s="179"/>
      <c r="CK1869" s="179"/>
      <c r="CL1869" s="179"/>
      <c r="CN1869" s="60"/>
      <c r="CO1869" s="179"/>
      <c r="CP1869" s="179"/>
      <c r="CQ1869" s="179"/>
      <c r="CR1869" s="179"/>
      <c r="CS1869" s="179"/>
      <c r="CT1869" s="179"/>
      <c r="CU1869" s="179"/>
      <c r="CV1869" s="179"/>
      <c r="CW1869" s="179"/>
      <c r="CX1869" s="179"/>
      <c r="CY1869" s="179"/>
      <c r="CZ1869" s="179"/>
      <c r="DA1869" s="179"/>
      <c r="DB1869" s="179"/>
      <c r="DC1869" s="179"/>
      <c r="DD1869" s="179"/>
      <c r="DE1869" s="179"/>
      <c r="DF1869" s="179"/>
      <c r="DG1869" s="179"/>
      <c r="DH1869" s="179"/>
      <c r="DI1869" s="179"/>
      <c r="DJ1869" s="179"/>
      <c r="DK1869" s="179"/>
      <c r="DL1869" s="179"/>
    </row>
    <row r="1870" spans="1:116" x14ac:dyDescent="0.4">
      <c r="B1870" t="s">
        <v>332</v>
      </c>
      <c r="D1870" t="s">
        <v>533</v>
      </c>
      <c r="E1870" s="8" t="str">
        <f t="shared" si="3152"/>
        <v>1870 FCLTL-F</v>
      </c>
      <c r="G1870" s="136" t="str">
        <f>G1857</f>
        <v>Secondary revenue driver</v>
      </c>
      <c r="H1870" s="12"/>
      <c r="I1870" s="60"/>
      <c r="J1870" s="60"/>
      <c r="K1870" s="15"/>
      <c r="L1870" s="15"/>
      <c r="M1870" s="15"/>
      <c r="N1870" s="15"/>
      <c r="O1870" s="15"/>
      <c r="P1870" s="15"/>
      <c r="R1870" s="15"/>
      <c r="S1870" s="4" t="str">
        <f t="shared" ref="S1870:AX1870" si="3165">ADDRESS(ROW(S1860),COLUMN(S1860),2)</f>
        <v>S$1860</v>
      </c>
      <c r="T1870" s="4" t="str">
        <f t="shared" si="3165"/>
        <v>T$1860</v>
      </c>
      <c r="U1870" s="4" t="str">
        <f t="shared" si="3165"/>
        <v>U$1860</v>
      </c>
      <c r="V1870" s="4" t="str">
        <f t="shared" si="3165"/>
        <v>V$1860</v>
      </c>
      <c r="W1870" s="4" t="str">
        <f t="shared" si="3165"/>
        <v>W$1860</v>
      </c>
      <c r="X1870" s="4" t="str">
        <f t="shared" si="3165"/>
        <v>X$1860</v>
      </c>
      <c r="Y1870" s="4" t="str">
        <f t="shared" si="3165"/>
        <v>Y$1860</v>
      </c>
      <c r="Z1870" s="4" t="str">
        <f t="shared" si="3165"/>
        <v>Z$1860</v>
      </c>
      <c r="AA1870" s="4" t="str">
        <f t="shared" si="3165"/>
        <v>AA$1860</v>
      </c>
      <c r="AB1870" s="4" t="str">
        <f t="shared" si="3165"/>
        <v>AB$1860</v>
      </c>
      <c r="AC1870" s="4" t="str">
        <f t="shared" si="3165"/>
        <v>AC$1860</v>
      </c>
      <c r="AD1870" s="4" t="str">
        <f t="shared" si="3165"/>
        <v>AD$1860</v>
      </c>
      <c r="AE1870" s="4" t="str">
        <f t="shared" si="3165"/>
        <v>AE$1860</v>
      </c>
      <c r="AF1870" s="4" t="str">
        <f t="shared" si="3165"/>
        <v>AF$1860</v>
      </c>
      <c r="AG1870" s="4" t="str">
        <f t="shared" si="3165"/>
        <v>AG$1860</v>
      </c>
      <c r="AH1870" s="4" t="str">
        <f t="shared" si="3165"/>
        <v>AH$1860</v>
      </c>
      <c r="AI1870" s="4" t="str">
        <f t="shared" si="3165"/>
        <v>AI$1860</v>
      </c>
      <c r="AJ1870" s="4" t="str">
        <f t="shared" si="3165"/>
        <v>AJ$1860</v>
      </c>
      <c r="AK1870" s="4" t="str">
        <f t="shared" si="3165"/>
        <v>AK$1860</v>
      </c>
      <c r="AL1870" s="4" t="str">
        <f t="shared" si="3165"/>
        <v>AL$1860</v>
      </c>
      <c r="AM1870" s="4" t="str">
        <f t="shared" si="3165"/>
        <v>AM$1860</v>
      </c>
      <c r="AN1870" s="4" t="str">
        <f t="shared" si="3165"/>
        <v>AN$1860</v>
      </c>
      <c r="AO1870" s="4" t="str">
        <f t="shared" si="3165"/>
        <v>AO$1860</v>
      </c>
      <c r="AP1870" s="4" t="str">
        <f t="shared" si="3165"/>
        <v>AP$1860</v>
      </c>
      <c r="AQ1870" s="4" t="str">
        <f t="shared" si="3165"/>
        <v>AQ$1860</v>
      </c>
      <c r="AR1870" s="4" t="str">
        <f t="shared" si="3165"/>
        <v>AR$1860</v>
      </c>
      <c r="AS1870" s="4" t="str">
        <f t="shared" si="3165"/>
        <v>AS$1860</v>
      </c>
      <c r="AT1870" s="4" t="str">
        <f t="shared" si="3165"/>
        <v>AT$1860</v>
      </c>
      <c r="AU1870" s="4" t="str">
        <f t="shared" si="3165"/>
        <v>AU$1860</v>
      </c>
      <c r="AV1870" s="4" t="str">
        <f t="shared" si="3165"/>
        <v>AV$1860</v>
      </c>
      <c r="AW1870" s="4" t="str">
        <f t="shared" si="3165"/>
        <v>AW$1860</v>
      </c>
      <c r="AX1870" s="4" t="str">
        <f t="shared" si="3165"/>
        <v>AX$1860</v>
      </c>
      <c r="AY1870" s="4" t="str">
        <f t="shared" ref="AY1870:CD1870" si="3166">ADDRESS(ROW(AY1860),COLUMN(AY1860),2)</f>
        <v>AY$1860</v>
      </c>
      <c r="AZ1870" s="4" t="str">
        <f t="shared" si="3166"/>
        <v>AZ$1860</v>
      </c>
      <c r="BA1870" s="4" t="str">
        <f t="shared" si="3166"/>
        <v>BA$1860</v>
      </c>
      <c r="BB1870" s="4" t="str">
        <f t="shared" si="3166"/>
        <v>BB$1860</v>
      </c>
      <c r="BC1870" s="4" t="str">
        <f t="shared" si="3166"/>
        <v>BC$1860</v>
      </c>
      <c r="BD1870" s="4" t="str">
        <f t="shared" si="3166"/>
        <v>BD$1860</v>
      </c>
      <c r="BE1870" s="4" t="str">
        <f t="shared" si="3166"/>
        <v>BE$1860</v>
      </c>
      <c r="BF1870" s="4" t="str">
        <f t="shared" si="3166"/>
        <v>BF$1860</v>
      </c>
      <c r="BG1870" s="4" t="str">
        <f t="shared" si="3166"/>
        <v>BG$1860</v>
      </c>
      <c r="BH1870" s="4" t="str">
        <f t="shared" si="3166"/>
        <v>BH$1860</v>
      </c>
      <c r="BI1870" s="4" t="str">
        <f t="shared" si="3166"/>
        <v>BI$1860</v>
      </c>
      <c r="BJ1870" s="4" t="str">
        <f t="shared" si="3166"/>
        <v>BJ$1860</v>
      </c>
      <c r="BK1870" s="4" t="str">
        <f t="shared" si="3166"/>
        <v>BK$1860</v>
      </c>
      <c r="BL1870" s="4" t="str">
        <f t="shared" si="3166"/>
        <v>BL$1860</v>
      </c>
      <c r="BM1870" s="4" t="str">
        <f t="shared" si="3166"/>
        <v>BM$1860</v>
      </c>
      <c r="BN1870" s="4" t="str">
        <f t="shared" si="3166"/>
        <v>BN$1860</v>
      </c>
      <c r="BO1870" s="4" t="str">
        <f t="shared" si="3166"/>
        <v>BO$1860</v>
      </c>
      <c r="BP1870" s="4" t="str">
        <f t="shared" si="3166"/>
        <v>BP$1860</v>
      </c>
      <c r="BQ1870" s="4" t="str">
        <f t="shared" si="3166"/>
        <v>BQ$1860</v>
      </c>
      <c r="BR1870" s="4" t="str">
        <f t="shared" si="3166"/>
        <v>BR$1860</v>
      </c>
      <c r="BS1870" s="4" t="str">
        <f t="shared" si="3166"/>
        <v>BS$1860</v>
      </c>
      <c r="BT1870" s="4" t="str">
        <f t="shared" si="3166"/>
        <v>BT$1860</v>
      </c>
      <c r="BU1870" s="4" t="str">
        <f t="shared" si="3166"/>
        <v>BU$1860</v>
      </c>
      <c r="BV1870" s="4" t="str">
        <f t="shared" si="3166"/>
        <v>BV$1860</v>
      </c>
      <c r="BW1870" s="4" t="str">
        <f t="shared" si="3166"/>
        <v>BW$1860</v>
      </c>
      <c r="BX1870" s="4" t="str">
        <f t="shared" si="3166"/>
        <v>BX$1860</v>
      </c>
      <c r="BY1870" s="4" t="str">
        <f t="shared" si="3166"/>
        <v>BY$1860</v>
      </c>
      <c r="BZ1870" s="4" t="str">
        <f t="shared" si="3166"/>
        <v>BZ$1860</v>
      </c>
      <c r="CA1870" s="4" t="str">
        <f t="shared" si="3166"/>
        <v>CA$1860</v>
      </c>
      <c r="CB1870" s="4" t="str">
        <f t="shared" si="3166"/>
        <v>CB$1860</v>
      </c>
      <c r="CC1870" s="4" t="str">
        <f t="shared" si="3166"/>
        <v>CC$1860</v>
      </c>
      <c r="CD1870" s="4" t="str">
        <f t="shared" si="3166"/>
        <v>CD$1860</v>
      </c>
      <c r="CE1870" s="4" t="str">
        <f t="shared" ref="CE1870:CL1870" si="3167">ADDRESS(ROW(CE1860),COLUMN(CE1860),2)</f>
        <v>CE$1860</v>
      </c>
      <c r="CF1870" s="4" t="str">
        <f t="shared" si="3167"/>
        <v>CF$1860</v>
      </c>
      <c r="CG1870" s="4" t="str">
        <f t="shared" si="3167"/>
        <v>CG$1860</v>
      </c>
      <c r="CH1870" s="4" t="str">
        <f t="shared" si="3167"/>
        <v>CH$1860</v>
      </c>
      <c r="CI1870" s="4" t="str">
        <f t="shared" si="3167"/>
        <v>CI$1860</v>
      </c>
      <c r="CJ1870" s="4" t="str">
        <f t="shared" si="3167"/>
        <v>CJ$1860</v>
      </c>
      <c r="CK1870" s="4" t="str">
        <f t="shared" si="3167"/>
        <v>CK$1860</v>
      </c>
      <c r="CL1870" s="4" t="str">
        <f t="shared" si="3167"/>
        <v>CL$1860</v>
      </c>
      <c r="CN1870" s="60"/>
      <c r="CO1870" s="4" t="str">
        <f t="shared" ref="CO1870:DL1870" si="3168">ADDRESS(ROW(CO1860),COLUMN(CO1860),2)</f>
        <v>CO$1860</v>
      </c>
      <c r="CP1870" s="4" t="str">
        <f t="shared" si="3168"/>
        <v>CP$1860</v>
      </c>
      <c r="CQ1870" s="4" t="str">
        <f t="shared" si="3168"/>
        <v>CQ$1860</v>
      </c>
      <c r="CR1870" s="4" t="str">
        <f t="shared" si="3168"/>
        <v>CR$1860</v>
      </c>
      <c r="CS1870" s="4" t="str">
        <f t="shared" si="3168"/>
        <v>CS$1860</v>
      </c>
      <c r="CT1870" s="4" t="str">
        <f t="shared" si="3168"/>
        <v>CT$1860</v>
      </c>
      <c r="CU1870" s="4" t="str">
        <f t="shared" si="3168"/>
        <v>CU$1860</v>
      </c>
      <c r="CV1870" s="4" t="str">
        <f t="shared" si="3168"/>
        <v>CV$1860</v>
      </c>
      <c r="CW1870" s="4" t="str">
        <f t="shared" si="3168"/>
        <v>CW$1860</v>
      </c>
      <c r="CX1870" s="4" t="str">
        <f t="shared" si="3168"/>
        <v>CX$1860</v>
      </c>
      <c r="CY1870" s="4" t="str">
        <f t="shared" si="3168"/>
        <v>CY$1860</v>
      </c>
      <c r="CZ1870" s="4" t="str">
        <f t="shared" si="3168"/>
        <v>CZ$1860</v>
      </c>
      <c r="DA1870" s="4" t="str">
        <f t="shared" si="3168"/>
        <v>DA$1860</v>
      </c>
      <c r="DB1870" s="4" t="str">
        <f t="shared" si="3168"/>
        <v>DB$1860</v>
      </c>
      <c r="DC1870" s="4" t="str">
        <f t="shared" si="3168"/>
        <v>DC$1860</v>
      </c>
      <c r="DD1870" s="4" t="str">
        <f t="shared" si="3168"/>
        <v>DD$1860</v>
      </c>
      <c r="DE1870" s="4" t="str">
        <f t="shared" si="3168"/>
        <v>DE$1860</v>
      </c>
      <c r="DF1870" s="4" t="str">
        <f t="shared" si="3168"/>
        <v>DF$1860</v>
      </c>
      <c r="DG1870" s="4" t="str">
        <f t="shared" si="3168"/>
        <v>DG$1860</v>
      </c>
      <c r="DH1870" s="4" t="str">
        <f t="shared" si="3168"/>
        <v>DH$1860</v>
      </c>
      <c r="DI1870" s="4" t="str">
        <f t="shared" si="3168"/>
        <v>DI$1860</v>
      </c>
      <c r="DJ1870" s="4" t="str">
        <f t="shared" si="3168"/>
        <v>DJ$1860</v>
      </c>
      <c r="DK1870" s="4" t="str">
        <f t="shared" si="3168"/>
        <v>DK$1860</v>
      </c>
      <c r="DL1870" s="4" t="str">
        <f t="shared" si="3168"/>
        <v>DL$1860</v>
      </c>
    </row>
    <row r="1871" spans="1:116" x14ac:dyDescent="0.4">
      <c r="B1871" t="s">
        <v>332</v>
      </c>
      <c r="D1871" t="s">
        <v>533</v>
      </c>
      <c r="E1871" s="8" t="str">
        <f t="shared" si="3152"/>
        <v>1871 FCLTL-F</v>
      </c>
      <c r="G1871" s="136" t="str">
        <f>G1858</f>
        <v>Secondary volume driver</v>
      </c>
      <c r="H1871" s="12"/>
      <c r="I1871" s="60"/>
      <c r="J1871" s="60"/>
      <c r="K1871" s="15"/>
      <c r="L1871" s="15"/>
      <c r="M1871" s="15"/>
      <c r="N1871" s="15"/>
      <c r="O1871" s="15"/>
      <c r="P1871" s="15"/>
      <c r="R1871" s="15"/>
      <c r="S1871" s="179" t="str">
        <f t="shared" ref="S1871:AX1871" si="3169">S1858</f>
        <v>S$19</v>
      </c>
      <c r="T1871" s="179" t="str">
        <f t="shared" si="3169"/>
        <v>T$19</v>
      </c>
      <c r="U1871" s="179" t="str">
        <f t="shared" si="3169"/>
        <v>U$19</v>
      </c>
      <c r="V1871" s="179" t="str">
        <f t="shared" si="3169"/>
        <v>V$19</v>
      </c>
      <c r="W1871" s="179" t="str">
        <f t="shared" si="3169"/>
        <v>W$19</v>
      </c>
      <c r="X1871" s="179" t="str">
        <f t="shared" si="3169"/>
        <v>X$19</v>
      </c>
      <c r="Y1871" s="179" t="str">
        <f t="shared" si="3169"/>
        <v>Y$19</v>
      </c>
      <c r="Z1871" s="179" t="str">
        <f t="shared" si="3169"/>
        <v>Z$19</v>
      </c>
      <c r="AA1871" s="179" t="str">
        <f t="shared" si="3169"/>
        <v>AA$19</v>
      </c>
      <c r="AB1871" s="179" t="str">
        <f t="shared" si="3169"/>
        <v>AB$19</v>
      </c>
      <c r="AC1871" s="179" t="str">
        <f t="shared" si="3169"/>
        <v>AC$19</v>
      </c>
      <c r="AD1871" s="179" t="str">
        <f t="shared" si="3169"/>
        <v>AD$19</v>
      </c>
      <c r="AE1871" s="179" t="str">
        <f t="shared" si="3169"/>
        <v>AE$19</v>
      </c>
      <c r="AF1871" s="179" t="str">
        <f t="shared" si="3169"/>
        <v>AF$19</v>
      </c>
      <c r="AG1871" s="179" t="str">
        <f t="shared" si="3169"/>
        <v>AG$19</v>
      </c>
      <c r="AH1871" s="179" t="str">
        <f t="shared" si="3169"/>
        <v>AH$19</v>
      </c>
      <c r="AI1871" s="179" t="str">
        <f t="shared" si="3169"/>
        <v>AI$19</v>
      </c>
      <c r="AJ1871" s="179" t="str">
        <f t="shared" si="3169"/>
        <v>AJ$19</v>
      </c>
      <c r="AK1871" s="179" t="str">
        <f t="shared" si="3169"/>
        <v>AK$19</v>
      </c>
      <c r="AL1871" s="179" t="str">
        <f t="shared" si="3169"/>
        <v>AL$19</v>
      </c>
      <c r="AM1871" s="179" t="str">
        <f t="shared" si="3169"/>
        <v>AM$19</v>
      </c>
      <c r="AN1871" s="179" t="str">
        <f t="shared" si="3169"/>
        <v>AN$19</v>
      </c>
      <c r="AO1871" s="179" t="str">
        <f t="shared" si="3169"/>
        <v>AO$19</v>
      </c>
      <c r="AP1871" s="179" t="str">
        <f t="shared" si="3169"/>
        <v>AP$19</v>
      </c>
      <c r="AQ1871" s="179" t="str">
        <f t="shared" si="3169"/>
        <v>AQ$19</v>
      </c>
      <c r="AR1871" s="179" t="str">
        <f t="shared" si="3169"/>
        <v>AR$19</v>
      </c>
      <c r="AS1871" s="179" t="str">
        <f t="shared" si="3169"/>
        <v>AS$19</v>
      </c>
      <c r="AT1871" s="179" t="str">
        <f t="shared" si="3169"/>
        <v>AT$19</v>
      </c>
      <c r="AU1871" s="179" t="str">
        <f t="shared" si="3169"/>
        <v>AU$19</v>
      </c>
      <c r="AV1871" s="179" t="str">
        <f t="shared" si="3169"/>
        <v>AV$19</v>
      </c>
      <c r="AW1871" s="179" t="str">
        <f t="shared" si="3169"/>
        <v>AW$19</v>
      </c>
      <c r="AX1871" s="179" t="str">
        <f t="shared" si="3169"/>
        <v>AX$19</v>
      </c>
      <c r="AY1871" s="179" t="str">
        <f t="shared" ref="AY1871:CD1871" si="3170">AY1858</f>
        <v>AY$19</v>
      </c>
      <c r="AZ1871" s="179" t="str">
        <f t="shared" si="3170"/>
        <v>AZ$19</v>
      </c>
      <c r="BA1871" s="179" t="str">
        <f t="shared" si="3170"/>
        <v>BA$19</v>
      </c>
      <c r="BB1871" s="179" t="str">
        <f t="shared" si="3170"/>
        <v>BB$19</v>
      </c>
      <c r="BC1871" s="179" t="str">
        <f t="shared" si="3170"/>
        <v>BC$19</v>
      </c>
      <c r="BD1871" s="179" t="str">
        <f t="shared" si="3170"/>
        <v>BD$19</v>
      </c>
      <c r="BE1871" s="179" t="str">
        <f t="shared" si="3170"/>
        <v>BE$19</v>
      </c>
      <c r="BF1871" s="179" t="str">
        <f t="shared" si="3170"/>
        <v>BF$19</v>
      </c>
      <c r="BG1871" s="179" t="str">
        <f t="shared" si="3170"/>
        <v>BG$19</v>
      </c>
      <c r="BH1871" s="179" t="str">
        <f t="shared" si="3170"/>
        <v>BH$19</v>
      </c>
      <c r="BI1871" s="179" t="str">
        <f t="shared" si="3170"/>
        <v>BI$19</v>
      </c>
      <c r="BJ1871" s="179" t="str">
        <f t="shared" si="3170"/>
        <v>BJ$19</v>
      </c>
      <c r="BK1871" s="179" t="str">
        <f t="shared" si="3170"/>
        <v>BK$19</v>
      </c>
      <c r="BL1871" s="179" t="str">
        <f t="shared" si="3170"/>
        <v>BL$19</v>
      </c>
      <c r="BM1871" s="179" t="str">
        <f t="shared" si="3170"/>
        <v>BM$19</v>
      </c>
      <c r="BN1871" s="179" t="str">
        <f t="shared" si="3170"/>
        <v>BN$19</v>
      </c>
      <c r="BO1871" s="179" t="str">
        <f t="shared" si="3170"/>
        <v>BO$19</v>
      </c>
      <c r="BP1871" s="179" t="str">
        <f t="shared" si="3170"/>
        <v>BP$19</v>
      </c>
      <c r="BQ1871" s="179" t="str">
        <f t="shared" si="3170"/>
        <v>BQ$19</v>
      </c>
      <c r="BR1871" s="179" t="str">
        <f t="shared" si="3170"/>
        <v>BR$19</v>
      </c>
      <c r="BS1871" s="179" t="str">
        <f t="shared" si="3170"/>
        <v>BS$19</v>
      </c>
      <c r="BT1871" s="179" t="str">
        <f t="shared" si="3170"/>
        <v>BT$19</v>
      </c>
      <c r="BU1871" s="179" t="str">
        <f t="shared" si="3170"/>
        <v>BU$19</v>
      </c>
      <c r="BV1871" s="179" t="str">
        <f t="shared" si="3170"/>
        <v>BV$19</v>
      </c>
      <c r="BW1871" s="179" t="str">
        <f t="shared" si="3170"/>
        <v>BW$19</v>
      </c>
      <c r="BX1871" s="179" t="str">
        <f t="shared" si="3170"/>
        <v>BX$19</v>
      </c>
      <c r="BY1871" s="179" t="str">
        <f t="shared" si="3170"/>
        <v>BY$19</v>
      </c>
      <c r="BZ1871" s="179" t="str">
        <f t="shared" si="3170"/>
        <v>BZ$19</v>
      </c>
      <c r="CA1871" s="179" t="str">
        <f t="shared" si="3170"/>
        <v>CA$19</v>
      </c>
      <c r="CB1871" s="179" t="str">
        <f t="shared" si="3170"/>
        <v>CB$19</v>
      </c>
      <c r="CC1871" s="179" t="str">
        <f t="shared" si="3170"/>
        <v>CC$19</v>
      </c>
      <c r="CD1871" s="179" t="str">
        <f t="shared" si="3170"/>
        <v>CD$19</v>
      </c>
      <c r="CE1871" s="179" t="str">
        <f t="shared" ref="CE1871:CL1871" si="3171">CE1858</f>
        <v>CE$19</v>
      </c>
      <c r="CF1871" s="179" t="str">
        <f t="shared" si="3171"/>
        <v>CF$19</v>
      </c>
      <c r="CG1871" s="179" t="str">
        <f t="shared" si="3171"/>
        <v>CG$19</v>
      </c>
      <c r="CH1871" s="179" t="str">
        <f t="shared" si="3171"/>
        <v>CH$19</v>
      </c>
      <c r="CI1871" s="179" t="str">
        <f t="shared" si="3171"/>
        <v>CI$19</v>
      </c>
      <c r="CJ1871" s="179" t="str">
        <f t="shared" si="3171"/>
        <v>CJ$19</v>
      </c>
      <c r="CK1871" s="179" t="str">
        <f t="shared" si="3171"/>
        <v>CK$19</v>
      </c>
      <c r="CL1871" s="179" t="str">
        <f t="shared" si="3171"/>
        <v>CL$19</v>
      </c>
      <c r="CN1871" s="60"/>
      <c r="CO1871" s="179" t="str">
        <f t="shared" ref="CO1871:DL1871" si="3172">CO1858</f>
        <v>CO$19</v>
      </c>
      <c r="CP1871" s="179" t="str">
        <f t="shared" si="3172"/>
        <v>CP$19</v>
      </c>
      <c r="CQ1871" s="179" t="str">
        <f t="shared" si="3172"/>
        <v>CQ$19</v>
      </c>
      <c r="CR1871" s="179" t="str">
        <f t="shared" si="3172"/>
        <v>CR$19</v>
      </c>
      <c r="CS1871" s="179" t="str">
        <f t="shared" si="3172"/>
        <v>CS$19</v>
      </c>
      <c r="CT1871" s="179" t="str">
        <f t="shared" si="3172"/>
        <v>CT$19</v>
      </c>
      <c r="CU1871" s="179" t="str">
        <f t="shared" si="3172"/>
        <v>CU$19</v>
      </c>
      <c r="CV1871" s="179" t="str">
        <f t="shared" si="3172"/>
        <v>CV$19</v>
      </c>
      <c r="CW1871" s="179" t="str">
        <f t="shared" si="3172"/>
        <v>CW$19</v>
      </c>
      <c r="CX1871" s="179" t="str">
        <f t="shared" si="3172"/>
        <v>CX$19</v>
      </c>
      <c r="CY1871" s="179" t="str">
        <f t="shared" si="3172"/>
        <v>CY$19</v>
      </c>
      <c r="CZ1871" s="179" t="str">
        <f t="shared" si="3172"/>
        <v>CZ$19</v>
      </c>
      <c r="DA1871" s="179" t="str">
        <f t="shared" si="3172"/>
        <v>DA$19</v>
      </c>
      <c r="DB1871" s="179" t="str">
        <f t="shared" si="3172"/>
        <v>DB$19</v>
      </c>
      <c r="DC1871" s="179" t="str">
        <f t="shared" si="3172"/>
        <v>DC$19</v>
      </c>
      <c r="DD1871" s="179" t="str">
        <f t="shared" si="3172"/>
        <v>DD$19</v>
      </c>
      <c r="DE1871" s="179" t="str">
        <f t="shared" si="3172"/>
        <v>DE$19</v>
      </c>
      <c r="DF1871" s="179" t="str">
        <f t="shared" si="3172"/>
        <v>DF$19</v>
      </c>
      <c r="DG1871" s="179" t="str">
        <f t="shared" si="3172"/>
        <v>DG$19</v>
      </c>
      <c r="DH1871" s="179" t="str">
        <f t="shared" si="3172"/>
        <v>DH$19</v>
      </c>
      <c r="DI1871" s="179" t="str">
        <f t="shared" si="3172"/>
        <v>DI$19</v>
      </c>
      <c r="DJ1871" s="179" t="str">
        <f t="shared" si="3172"/>
        <v>DJ$19</v>
      </c>
      <c r="DK1871" s="179" t="str">
        <f t="shared" si="3172"/>
        <v>DK$19</v>
      </c>
      <c r="DL1871" s="179" t="str">
        <f t="shared" si="3172"/>
        <v>DL$19</v>
      </c>
    </row>
    <row r="1872" spans="1:116" x14ac:dyDescent="0.4">
      <c r="A1872" s="27"/>
      <c r="B1872" s="27"/>
      <c r="C1872" s="27"/>
      <c r="D1872" s="27"/>
      <c r="E1872" s="27"/>
      <c r="F1872" s="27"/>
      <c r="G1872" s="27"/>
      <c r="H1872" s="27"/>
      <c r="I1872" s="27"/>
      <c r="J1872" s="27"/>
      <c r="K1872" s="27"/>
      <c r="L1872" s="27"/>
      <c r="M1872" s="27"/>
      <c r="N1872" s="27"/>
      <c r="O1872" s="27"/>
      <c r="P1872" s="27"/>
      <c r="CN1872" s="27"/>
    </row>
    <row r="1873" spans="1:116" x14ac:dyDescent="0.4">
      <c r="A1873" s="174"/>
      <c r="E1873" s="8"/>
      <c r="G1873" s="175" t="s">
        <v>490</v>
      </c>
      <c r="H1873" s="174"/>
      <c r="I1873" s="176"/>
      <c r="J1873" s="176"/>
      <c r="K1873" s="197"/>
      <c r="L1873" s="197"/>
      <c r="M1873" s="197"/>
      <c r="N1873" s="197"/>
      <c r="O1873" s="197"/>
      <c r="P1873" s="197"/>
      <c r="R1873" s="198"/>
      <c r="S1873" s="174"/>
      <c r="T1873" s="174"/>
      <c r="U1873" s="174"/>
      <c r="V1873" s="174"/>
      <c r="W1873" s="174"/>
      <c r="X1873" s="174"/>
      <c r="Y1873" s="174"/>
      <c r="Z1873" s="174"/>
      <c r="AA1873" s="174"/>
      <c r="AB1873" s="174"/>
      <c r="AC1873" s="174"/>
      <c r="AD1873" s="174"/>
      <c r="AE1873" s="174"/>
      <c r="AF1873" s="174"/>
      <c r="AG1873" s="174"/>
      <c r="AH1873" s="174"/>
      <c r="AI1873" s="174"/>
      <c r="AJ1873" s="174"/>
      <c r="AK1873" s="174"/>
      <c r="AL1873" s="174"/>
      <c r="AM1873" s="174"/>
      <c r="AN1873" s="174"/>
      <c r="AO1873" s="174"/>
      <c r="AP1873" s="174"/>
      <c r="AQ1873" s="174"/>
      <c r="AR1873" s="174"/>
      <c r="AS1873" s="174"/>
      <c r="AT1873" s="174"/>
      <c r="AU1873" s="174"/>
      <c r="AV1873" s="174"/>
      <c r="AW1873" s="174"/>
      <c r="AX1873" s="174"/>
      <c r="AY1873" s="174"/>
      <c r="AZ1873" s="174"/>
      <c r="BA1873" s="174"/>
      <c r="BB1873" s="174"/>
      <c r="BC1873" s="174"/>
      <c r="BD1873" s="174"/>
      <c r="BE1873" s="174"/>
      <c r="BF1873" s="174"/>
      <c r="BG1873" s="174"/>
      <c r="BH1873" s="174"/>
      <c r="BI1873" s="174"/>
      <c r="BJ1873" s="174"/>
      <c r="BK1873" s="174"/>
      <c r="BL1873" s="174"/>
      <c r="BM1873" s="174"/>
      <c r="BN1873" s="174"/>
      <c r="BO1873" s="174"/>
      <c r="BP1873" s="174"/>
      <c r="BQ1873" s="174"/>
      <c r="BR1873" s="174"/>
      <c r="BS1873" s="174"/>
      <c r="BT1873" s="174"/>
      <c r="BU1873" s="174"/>
      <c r="BV1873" s="174"/>
      <c r="BW1873" s="174"/>
      <c r="BX1873" s="174"/>
      <c r="BY1873" s="174"/>
      <c r="BZ1873" s="174"/>
      <c r="CA1873" s="174"/>
      <c r="CB1873" s="174"/>
      <c r="CC1873" s="174"/>
      <c r="CD1873" s="174"/>
      <c r="CE1873" s="174"/>
      <c r="CF1873" s="174"/>
      <c r="CG1873" s="174"/>
      <c r="CH1873" s="174"/>
      <c r="CI1873" s="174"/>
      <c r="CJ1873" s="174"/>
      <c r="CK1873" s="174"/>
      <c r="CL1873" s="174"/>
      <c r="CN1873" s="176"/>
      <c r="CO1873" s="174"/>
      <c r="CP1873" s="174"/>
      <c r="CQ1873" s="174"/>
      <c r="CR1873" s="174"/>
      <c r="CS1873" s="174"/>
      <c r="CT1873" s="174"/>
      <c r="CU1873" s="174"/>
      <c r="CV1873" s="174"/>
      <c r="CW1873" s="174"/>
      <c r="CX1873" s="174"/>
      <c r="CY1873" s="174"/>
      <c r="CZ1873" s="174"/>
      <c r="DA1873" s="174"/>
      <c r="DB1873" s="174"/>
      <c r="DC1873" s="174"/>
      <c r="DD1873" s="174"/>
      <c r="DE1873" s="174"/>
      <c r="DF1873" s="174"/>
      <c r="DG1873" s="174"/>
      <c r="DH1873" s="174"/>
      <c r="DI1873" s="174"/>
      <c r="DJ1873" s="174"/>
      <c r="DK1873" s="174"/>
      <c r="DL1873" s="174"/>
    </row>
    <row r="1874" spans="1:116" x14ac:dyDescent="0.4">
      <c r="A1874" s="174"/>
      <c r="E1874" s="8"/>
      <c r="G1874" s="175" t="s">
        <v>492</v>
      </c>
      <c r="H1874" s="174"/>
      <c r="I1874" s="176"/>
      <c r="J1874" s="176"/>
      <c r="K1874" s="197"/>
      <c r="L1874" s="197"/>
      <c r="M1874" s="197"/>
      <c r="N1874" s="197"/>
      <c r="O1874" s="197"/>
      <c r="P1874" s="197"/>
      <c r="R1874" s="198"/>
      <c r="S1874" s="174"/>
      <c r="T1874" s="174"/>
      <c r="U1874" s="174"/>
      <c r="V1874" s="174"/>
      <c r="W1874" s="174"/>
      <c r="X1874" s="174"/>
      <c r="Y1874" s="174"/>
      <c r="Z1874" s="174"/>
      <c r="AA1874" s="174"/>
      <c r="AB1874" s="174"/>
      <c r="AC1874" s="174"/>
      <c r="AD1874" s="174"/>
      <c r="AE1874" s="174"/>
      <c r="AF1874" s="174"/>
      <c r="AG1874" s="174"/>
      <c r="AH1874" s="174"/>
      <c r="AI1874" s="174"/>
      <c r="AJ1874" s="174"/>
      <c r="AK1874" s="174"/>
      <c r="AL1874" s="174"/>
      <c r="AM1874" s="174"/>
      <c r="AN1874" s="174"/>
      <c r="AO1874" s="174"/>
      <c r="AP1874" s="174"/>
      <c r="AQ1874" s="174"/>
      <c r="AR1874" s="174"/>
      <c r="AS1874" s="174"/>
      <c r="AT1874" s="174"/>
      <c r="AU1874" s="174"/>
      <c r="AV1874" s="174"/>
      <c r="AW1874" s="174"/>
      <c r="AX1874" s="174"/>
      <c r="AY1874" s="174"/>
      <c r="AZ1874" s="174"/>
      <c r="BA1874" s="174"/>
      <c r="BB1874" s="174"/>
      <c r="BC1874" s="174"/>
      <c r="BD1874" s="174"/>
      <c r="BE1874" s="174"/>
      <c r="BF1874" s="174"/>
      <c r="BG1874" s="174"/>
      <c r="BH1874" s="174"/>
      <c r="BI1874" s="174"/>
      <c r="BJ1874" s="174"/>
      <c r="BK1874" s="174"/>
      <c r="BL1874" s="174"/>
      <c r="BM1874" s="174"/>
      <c r="BN1874" s="174"/>
      <c r="BO1874" s="174"/>
      <c r="BP1874" s="174"/>
      <c r="BQ1874" s="174"/>
      <c r="BR1874" s="174"/>
      <c r="BS1874" s="174"/>
      <c r="BT1874" s="174"/>
      <c r="BU1874" s="174"/>
      <c r="BV1874" s="174"/>
      <c r="BW1874" s="174"/>
      <c r="BX1874" s="174"/>
      <c r="BY1874" s="174"/>
      <c r="BZ1874" s="174"/>
      <c r="CA1874" s="174"/>
      <c r="CB1874" s="174"/>
      <c r="CC1874" s="174"/>
      <c r="CD1874" s="174"/>
      <c r="CE1874" s="174"/>
      <c r="CF1874" s="174"/>
      <c r="CG1874" s="174"/>
      <c r="CH1874" s="174"/>
      <c r="CI1874" s="174"/>
      <c r="CJ1874" s="174"/>
      <c r="CK1874" s="174"/>
      <c r="CL1874" s="174"/>
      <c r="CN1874" s="176"/>
      <c r="CO1874" s="174"/>
      <c r="CP1874" s="174"/>
      <c r="CQ1874" s="174"/>
      <c r="CR1874" s="174"/>
      <c r="CS1874" s="174"/>
      <c r="CT1874" s="174"/>
      <c r="CU1874" s="174"/>
      <c r="CV1874" s="174"/>
      <c r="CW1874" s="174"/>
      <c r="CX1874" s="174"/>
      <c r="CY1874" s="174"/>
      <c r="CZ1874" s="174"/>
      <c r="DA1874" s="174"/>
      <c r="DB1874" s="174"/>
      <c r="DC1874" s="174"/>
      <c r="DD1874" s="174"/>
      <c r="DE1874" s="174"/>
      <c r="DF1874" s="174"/>
      <c r="DG1874" s="174"/>
      <c r="DH1874" s="174"/>
      <c r="DI1874" s="174"/>
      <c r="DJ1874" s="174"/>
      <c r="DK1874" s="174"/>
      <c r="DL1874" s="174"/>
    </row>
    <row r="1875" spans="1:116" x14ac:dyDescent="0.4">
      <c r="A1875" s="174"/>
      <c r="E1875" s="8"/>
      <c r="G1875" s="175" t="s">
        <v>461</v>
      </c>
      <c r="H1875" s="174"/>
      <c r="I1875" s="176"/>
      <c r="J1875" s="176"/>
      <c r="K1875" s="197"/>
      <c r="L1875" s="197"/>
      <c r="M1875" s="197"/>
      <c r="N1875" s="197"/>
      <c r="O1875" s="197"/>
      <c r="P1875" s="197"/>
      <c r="R1875" s="198"/>
      <c r="S1875" s="199" t="str">
        <f t="shared" ref="S1875:AX1875" si="3173">S$20</f>
        <v>S$16</v>
      </c>
      <c r="T1875" s="199" t="str">
        <f t="shared" si="3173"/>
        <v>T$16</v>
      </c>
      <c r="U1875" s="199" t="str">
        <f t="shared" si="3173"/>
        <v>U$16</v>
      </c>
      <c r="V1875" s="199" t="str">
        <f t="shared" si="3173"/>
        <v>V$16</v>
      </c>
      <c r="W1875" s="199" t="str">
        <f t="shared" si="3173"/>
        <v>W$16</v>
      </c>
      <c r="X1875" s="199" t="str">
        <f t="shared" si="3173"/>
        <v>X$16</v>
      </c>
      <c r="Y1875" s="199" t="str">
        <f t="shared" si="3173"/>
        <v>Y$16</v>
      </c>
      <c r="Z1875" s="199" t="str">
        <f t="shared" si="3173"/>
        <v>Z$16</v>
      </c>
      <c r="AA1875" s="199" t="str">
        <f t="shared" si="3173"/>
        <v>AA$16</v>
      </c>
      <c r="AB1875" s="199" t="str">
        <f t="shared" si="3173"/>
        <v>AB$16</v>
      </c>
      <c r="AC1875" s="199" t="str">
        <f t="shared" si="3173"/>
        <v>AC$16</v>
      </c>
      <c r="AD1875" s="199" t="str">
        <f t="shared" si="3173"/>
        <v>AD$16</v>
      </c>
      <c r="AE1875" s="199" t="str">
        <f t="shared" si="3173"/>
        <v>AE$16</v>
      </c>
      <c r="AF1875" s="199" t="str">
        <f t="shared" si="3173"/>
        <v>AF$16</v>
      </c>
      <c r="AG1875" s="199" t="str">
        <f t="shared" si="3173"/>
        <v>AG$16</v>
      </c>
      <c r="AH1875" s="199" t="str">
        <f t="shared" si="3173"/>
        <v>AH$16</v>
      </c>
      <c r="AI1875" s="199" t="str">
        <f t="shared" si="3173"/>
        <v>AI$16</v>
      </c>
      <c r="AJ1875" s="199" t="str">
        <f t="shared" si="3173"/>
        <v>AJ$16</v>
      </c>
      <c r="AK1875" s="199" t="str">
        <f t="shared" si="3173"/>
        <v>AK$16</v>
      </c>
      <c r="AL1875" s="199" t="str">
        <f t="shared" si="3173"/>
        <v>AL$16</v>
      </c>
      <c r="AM1875" s="199" t="str">
        <f t="shared" si="3173"/>
        <v>AM$16</v>
      </c>
      <c r="AN1875" s="199" t="str">
        <f t="shared" si="3173"/>
        <v>AN$16</v>
      </c>
      <c r="AO1875" s="199" t="str">
        <f t="shared" si="3173"/>
        <v>AO$16</v>
      </c>
      <c r="AP1875" s="199" t="str">
        <f t="shared" si="3173"/>
        <v>AP$16</v>
      </c>
      <c r="AQ1875" s="199" t="str">
        <f t="shared" si="3173"/>
        <v>AQ$16</v>
      </c>
      <c r="AR1875" s="199" t="str">
        <f t="shared" si="3173"/>
        <v>AR$16</v>
      </c>
      <c r="AS1875" s="199" t="str">
        <f t="shared" si="3173"/>
        <v>AS$16</v>
      </c>
      <c r="AT1875" s="199" t="str">
        <f t="shared" si="3173"/>
        <v>AT$16</v>
      </c>
      <c r="AU1875" s="199" t="str">
        <f t="shared" si="3173"/>
        <v>AU$16</v>
      </c>
      <c r="AV1875" s="199" t="str">
        <f t="shared" si="3173"/>
        <v>AV$16</v>
      </c>
      <c r="AW1875" s="199" t="str">
        <f t="shared" si="3173"/>
        <v>AW$16</v>
      </c>
      <c r="AX1875" s="199" t="str">
        <f t="shared" si="3173"/>
        <v>AX$16</v>
      </c>
      <c r="AY1875" s="199" t="str">
        <f t="shared" ref="AY1875:CD1875" si="3174">AY$20</f>
        <v>AY$16</v>
      </c>
      <c r="AZ1875" s="199" t="str">
        <f t="shared" si="3174"/>
        <v>AZ$16</v>
      </c>
      <c r="BA1875" s="199" t="str">
        <f t="shared" si="3174"/>
        <v>BA$16</v>
      </c>
      <c r="BB1875" s="199" t="str">
        <f t="shared" si="3174"/>
        <v>BB$16</v>
      </c>
      <c r="BC1875" s="199" t="str">
        <f t="shared" si="3174"/>
        <v>BC$16</v>
      </c>
      <c r="BD1875" s="199" t="str">
        <f t="shared" si="3174"/>
        <v>BD$16</v>
      </c>
      <c r="BE1875" s="199" t="str">
        <f t="shared" si="3174"/>
        <v>BE$16</v>
      </c>
      <c r="BF1875" s="199" t="str">
        <f t="shared" si="3174"/>
        <v>BF$16</v>
      </c>
      <c r="BG1875" s="199" t="str">
        <f t="shared" si="3174"/>
        <v>BG$16</v>
      </c>
      <c r="BH1875" s="199" t="str">
        <f t="shared" si="3174"/>
        <v>BH$16</v>
      </c>
      <c r="BI1875" s="199" t="str">
        <f t="shared" si="3174"/>
        <v>BI$16</v>
      </c>
      <c r="BJ1875" s="199" t="str">
        <f t="shared" si="3174"/>
        <v>BJ$16</v>
      </c>
      <c r="BK1875" s="199" t="str">
        <f t="shared" si="3174"/>
        <v>BK$16</v>
      </c>
      <c r="BL1875" s="199" t="str">
        <f t="shared" si="3174"/>
        <v>BL$16</v>
      </c>
      <c r="BM1875" s="199" t="str">
        <f t="shared" si="3174"/>
        <v>BM$16</v>
      </c>
      <c r="BN1875" s="199" t="str">
        <f t="shared" si="3174"/>
        <v>BN$16</v>
      </c>
      <c r="BO1875" s="199" t="str">
        <f t="shared" si="3174"/>
        <v>BO$16</v>
      </c>
      <c r="BP1875" s="199" t="str">
        <f t="shared" si="3174"/>
        <v>BP$16</v>
      </c>
      <c r="BQ1875" s="199" t="str">
        <f t="shared" si="3174"/>
        <v>BQ$16</v>
      </c>
      <c r="BR1875" s="199" t="str">
        <f t="shared" si="3174"/>
        <v>BR$16</v>
      </c>
      <c r="BS1875" s="199" t="str">
        <f t="shared" si="3174"/>
        <v>BS$16</v>
      </c>
      <c r="BT1875" s="199" t="str">
        <f t="shared" si="3174"/>
        <v>BT$16</v>
      </c>
      <c r="BU1875" s="199" t="str">
        <f t="shared" si="3174"/>
        <v>BU$16</v>
      </c>
      <c r="BV1875" s="199" t="str">
        <f t="shared" si="3174"/>
        <v>BV$16</v>
      </c>
      <c r="BW1875" s="199" t="str">
        <f t="shared" si="3174"/>
        <v>BW$16</v>
      </c>
      <c r="BX1875" s="199" t="str">
        <f t="shared" si="3174"/>
        <v>BX$16</v>
      </c>
      <c r="BY1875" s="199" t="str">
        <f t="shared" si="3174"/>
        <v>BY$16</v>
      </c>
      <c r="BZ1875" s="199" t="str">
        <f t="shared" si="3174"/>
        <v>BZ$16</v>
      </c>
      <c r="CA1875" s="199" t="str">
        <f t="shared" si="3174"/>
        <v>CA$16</v>
      </c>
      <c r="CB1875" s="199" t="str">
        <f t="shared" si="3174"/>
        <v>CB$16</v>
      </c>
      <c r="CC1875" s="199" t="str">
        <f t="shared" si="3174"/>
        <v>CC$16</v>
      </c>
      <c r="CD1875" s="199" t="str">
        <f t="shared" si="3174"/>
        <v>CD$16</v>
      </c>
      <c r="CE1875" s="199" t="str">
        <f t="shared" ref="CE1875:CL1875" si="3175">CE$20</f>
        <v>CE$16</v>
      </c>
      <c r="CF1875" s="199" t="str">
        <f t="shared" si="3175"/>
        <v>CF$16</v>
      </c>
      <c r="CG1875" s="199" t="str">
        <f t="shared" si="3175"/>
        <v>CG$16</v>
      </c>
      <c r="CH1875" s="199" t="str">
        <f t="shared" si="3175"/>
        <v>CH$16</v>
      </c>
      <c r="CI1875" s="199" t="str">
        <f t="shared" si="3175"/>
        <v>CI$16</v>
      </c>
      <c r="CJ1875" s="199" t="str">
        <f t="shared" si="3175"/>
        <v>CJ$16</v>
      </c>
      <c r="CK1875" s="199" t="str">
        <f t="shared" si="3175"/>
        <v>CK$16</v>
      </c>
      <c r="CL1875" s="199" t="str">
        <f t="shared" si="3175"/>
        <v>CL$16</v>
      </c>
      <c r="CN1875" s="176"/>
      <c r="CO1875" s="199" t="str">
        <f t="shared" ref="CO1875:DL1875" si="3176">CO$20</f>
        <v>CO$16</v>
      </c>
      <c r="CP1875" s="199" t="str">
        <f t="shared" si="3176"/>
        <v>CP$16</v>
      </c>
      <c r="CQ1875" s="199" t="str">
        <f t="shared" si="3176"/>
        <v>CQ$16</v>
      </c>
      <c r="CR1875" s="199" t="str">
        <f t="shared" si="3176"/>
        <v>CR$16</v>
      </c>
      <c r="CS1875" s="199" t="str">
        <f t="shared" si="3176"/>
        <v>CS$16</v>
      </c>
      <c r="CT1875" s="199" t="str">
        <f t="shared" si="3176"/>
        <v>CT$16</v>
      </c>
      <c r="CU1875" s="199" t="str">
        <f t="shared" si="3176"/>
        <v>CU$16</v>
      </c>
      <c r="CV1875" s="199" t="str">
        <f t="shared" si="3176"/>
        <v>CV$16</v>
      </c>
      <c r="CW1875" s="199" t="str">
        <f t="shared" si="3176"/>
        <v>CW$16</v>
      </c>
      <c r="CX1875" s="199" t="str">
        <f t="shared" si="3176"/>
        <v>CX$16</v>
      </c>
      <c r="CY1875" s="199" t="str">
        <f t="shared" si="3176"/>
        <v>CY$16</v>
      </c>
      <c r="CZ1875" s="199" t="str">
        <f t="shared" si="3176"/>
        <v>CZ$16</v>
      </c>
      <c r="DA1875" s="199" t="str">
        <f t="shared" si="3176"/>
        <v>DA$16</v>
      </c>
      <c r="DB1875" s="199" t="str">
        <f t="shared" si="3176"/>
        <v>DB$16</v>
      </c>
      <c r="DC1875" s="199" t="str">
        <f t="shared" si="3176"/>
        <v>DC$16</v>
      </c>
      <c r="DD1875" s="199" t="str">
        <f t="shared" si="3176"/>
        <v>DD$16</v>
      </c>
      <c r="DE1875" s="199" t="str">
        <f t="shared" si="3176"/>
        <v>DE$16</v>
      </c>
      <c r="DF1875" s="199" t="str">
        <f t="shared" si="3176"/>
        <v>DF$16</v>
      </c>
      <c r="DG1875" s="199" t="str">
        <f t="shared" si="3176"/>
        <v>DG$16</v>
      </c>
      <c r="DH1875" s="199" t="str">
        <f t="shared" si="3176"/>
        <v>DH$16</v>
      </c>
      <c r="DI1875" s="199" t="str">
        <f t="shared" si="3176"/>
        <v>DI$16</v>
      </c>
      <c r="DJ1875" s="199" t="str">
        <f t="shared" si="3176"/>
        <v>DJ$16</v>
      </c>
      <c r="DK1875" s="199" t="str">
        <f t="shared" si="3176"/>
        <v>DK$16</v>
      </c>
      <c r="DL1875" s="199" t="str">
        <f t="shared" si="3176"/>
        <v>DL$16</v>
      </c>
    </row>
    <row r="1876" spans="1:116" x14ac:dyDescent="0.4">
      <c r="A1876" s="174"/>
      <c r="E1876" s="8"/>
      <c r="G1876" s="175" t="s">
        <v>462</v>
      </c>
      <c r="H1876" s="200"/>
      <c r="I1876" s="201"/>
      <c r="J1876" s="201"/>
      <c r="K1876" s="202"/>
      <c r="L1876" s="202"/>
      <c r="M1876" s="202"/>
      <c r="N1876" s="202"/>
      <c r="O1876" s="202"/>
      <c r="P1876" s="202"/>
      <c r="R1876" s="202"/>
      <c r="S1876" s="199" t="str">
        <f t="shared" ref="S1876:AX1876" si="3177">S$21</f>
        <v>S$17</v>
      </c>
      <c r="T1876" s="199" t="str">
        <f t="shared" si="3177"/>
        <v>T$17</v>
      </c>
      <c r="U1876" s="199" t="str">
        <f t="shared" si="3177"/>
        <v>U$17</v>
      </c>
      <c r="V1876" s="199" t="str">
        <f t="shared" si="3177"/>
        <v>V$17</v>
      </c>
      <c r="W1876" s="199" t="str">
        <f t="shared" si="3177"/>
        <v>W$17</v>
      </c>
      <c r="X1876" s="199" t="str">
        <f t="shared" si="3177"/>
        <v>X$17</v>
      </c>
      <c r="Y1876" s="199" t="str">
        <f t="shared" si="3177"/>
        <v>Y$17</v>
      </c>
      <c r="Z1876" s="199" t="str">
        <f t="shared" si="3177"/>
        <v>Z$17</v>
      </c>
      <c r="AA1876" s="199" t="str">
        <f t="shared" si="3177"/>
        <v>AA$17</v>
      </c>
      <c r="AB1876" s="199" t="str">
        <f t="shared" si="3177"/>
        <v>AB$17</v>
      </c>
      <c r="AC1876" s="199" t="str">
        <f t="shared" si="3177"/>
        <v>AC$17</v>
      </c>
      <c r="AD1876" s="199" t="str">
        <f t="shared" si="3177"/>
        <v>AD$17</v>
      </c>
      <c r="AE1876" s="199" t="str">
        <f t="shared" si="3177"/>
        <v>AE$17</v>
      </c>
      <c r="AF1876" s="199" t="str">
        <f t="shared" si="3177"/>
        <v>AF$17</v>
      </c>
      <c r="AG1876" s="199" t="str">
        <f t="shared" si="3177"/>
        <v>AG$17</v>
      </c>
      <c r="AH1876" s="199" t="str">
        <f t="shared" si="3177"/>
        <v>AH$17</v>
      </c>
      <c r="AI1876" s="199" t="str">
        <f t="shared" si="3177"/>
        <v>AI$17</v>
      </c>
      <c r="AJ1876" s="199" t="str">
        <f t="shared" si="3177"/>
        <v>AJ$17</v>
      </c>
      <c r="AK1876" s="199" t="str">
        <f t="shared" si="3177"/>
        <v>AK$17</v>
      </c>
      <c r="AL1876" s="199" t="str">
        <f t="shared" si="3177"/>
        <v>AL$17</v>
      </c>
      <c r="AM1876" s="199" t="str">
        <f t="shared" si="3177"/>
        <v>AM$17</v>
      </c>
      <c r="AN1876" s="199" t="str">
        <f t="shared" si="3177"/>
        <v>AN$17</v>
      </c>
      <c r="AO1876" s="199" t="str">
        <f t="shared" si="3177"/>
        <v>AO$17</v>
      </c>
      <c r="AP1876" s="199" t="str">
        <f t="shared" si="3177"/>
        <v>AP$17</v>
      </c>
      <c r="AQ1876" s="199" t="str">
        <f t="shared" si="3177"/>
        <v>AQ$17</v>
      </c>
      <c r="AR1876" s="199" t="str">
        <f t="shared" si="3177"/>
        <v>AR$17</v>
      </c>
      <c r="AS1876" s="199" t="str">
        <f t="shared" si="3177"/>
        <v>AS$17</v>
      </c>
      <c r="AT1876" s="199" t="str">
        <f t="shared" si="3177"/>
        <v>AT$17</v>
      </c>
      <c r="AU1876" s="199" t="str">
        <f t="shared" si="3177"/>
        <v>AU$17</v>
      </c>
      <c r="AV1876" s="199" t="str">
        <f t="shared" si="3177"/>
        <v>AV$17</v>
      </c>
      <c r="AW1876" s="199" t="str">
        <f t="shared" si="3177"/>
        <v>AW$17</v>
      </c>
      <c r="AX1876" s="199" t="str">
        <f t="shared" si="3177"/>
        <v>AX$17</v>
      </c>
      <c r="AY1876" s="199" t="str">
        <f t="shared" ref="AY1876:CD1876" si="3178">AY$21</f>
        <v>AY$17</v>
      </c>
      <c r="AZ1876" s="199" t="str">
        <f t="shared" si="3178"/>
        <v>AZ$17</v>
      </c>
      <c r="BA1876" s="199" t="str">
        <f t="shared" si="3178"/>
        <v>BA$17</v>
      </c>
      <c r="BB1876" s="199" t="str">
        <f t="shared" si="3178"/>
        <v>BB$17</v>
      </c>
      <c r="BC1876" s="199" t="str">
        <f t="shared" si="3178"/>
        <v>BC$17</v>
      </c>
      <c r="BD1876" s="199" t="str">
        <f t="shared" si="3178"/>
        <v>BD$17</v>
      </c>
      <c r="BE1876" s="199" t="str">
        <f t="shared" si="3178"/>
        <v>BE$17</v>
      </c>
      <c r="BF1876" s="199" t="str">
        <f t="shared" si="3178"/>
        <v>BF$17</v>
      </c>
      <c r="BG1876" s="199" t="str">
        <f t="shared" si="3178"/>
        <v>BG$17</v>
      </c>
      <c r="BH1876" s="199" t="str">
        <f t="shared" si="3178"/>
        <v>BH$17</v>
      </c>
      <c r="BI1876" s="199" t="str">
        <f t="shared" si="3178"/>
        <v>BI$17</v>
      </c>
      <c r="BJ1876" s="199" t="str">
        <f t="shared" si="3178"/>
        <v>BJ$17</v>
      </c>
      <c r="BK1876" s="199" t="str">
        <f t="shared" si="3178"/>
        <v>BK$17</v>
      </c>
      <c r="BL1876" s="199" t="str">
        <f t="shared" si="3178"/>
        <v>BL$17</v>
      </c>
      <c r="BM1876" s="199" t="str">
        <f t="shared" si="3178"/>
        <v>BM$17</v>
      </c>
      <c r="BN1876" s="199" t="str">
        <f t="shared" si="3178"/>
        <v>BN$17</v>
      </c>
      <c r="BO1876" s="199" t="str">
        <f t="shared" si="3178"/>
        <v>BO$17</v>
      </c>
      <c r="BP1876" s="199" t="str">
        <f t="shared" si="3178"/>
        <v>BP$17</v>
      </c>
      <c r="BQ1876" s="199" t="str">
        <f t="shared" si="3178"/>
        <v>BQ$17</v>
      </c>
      <c r="BR1876" s="199" t="str">
        <f t="shared" si="3178"/>
        <v>BR$17</v>
      </c>
      <c r="BS1876" s="199" t="str">
        <f t="shared" si="3178"/>
        <v>BS$17</v>
      </c>
      <c r="BT1876" s="199" t="str">
        <f t="shared" si="3178"/>
        <v>BT$17</v>
      </c>
      <c r="BU1876" s="199" t="str">
        <f t="shared" si="3178"/>
        <v>BU$17</v>
      </c>
      <c r="BV1876" s="199" t="str">
        <f t="shared" si="3178"/>
        <v>BV$17</v>
      </c>
      <c r="BW1876" s="199" t="str">
        <f t="shared" si="3178"/>
        <v>BW$17</v>
      </c>
      <c r="BX1876" s="199" t="str">
        <f t="shared" si="3178"/>
        <v>BX$17</v>
      </c>
      <c r="BY1876" s="199" t="str">
        <f t="shared" si="3178"/>
        <v>BY$17</v>
      </c>
      <c r="BZ1876" s="199" t="str">
        <f t="shared" si="3178"/>
        <v>BZ$17</v>
      </c>
      <c r="CA1876" s="199" t="str">
        <f t="shared" si="3178"/>
        <v>CA$17</v>
      </c>
      <c r="CB1876" s="199" t="str">
        <f t="shared" si="3178"/>
        <v>CB$17</v>
      </c>
      <c r="CC1876" s="199" t="str">
        <f t="shared" si="3178"/>
        <v>CC$17</v>
      </c>
      <c r="CD1876" s="199" t="str">
        <f t="shared" si="3178"/>
        <v>CD$17</v>
      </c>
      <c r="CE1876" s="199" t="str">
        <f t="shared" ref="CE1876:CL1876" si="3179">CE$21</f>
        <v>CE$17</v>
      </c>
      <c r="CF1876" s="199" t="str">
        <f t="shared" si="3179"/>
        <v>CF$17</v>
      </c>
      <c r="CG1876" s="199" t="str">
        <f t="shared" si="3179"/>
        <v>CG$17</v>
      </c>
      <c r="CH1876" s="199" t="str">
        <f t="shared" si="3179"/>
        <v>CH$17</v>
      </c>
      <c r="CI1876" s="199" t="str">
        <f t="shared" si="3179"/>
        <v>CI$17</v>
      </c>
      <c r="CJ1876" s="199" t="str">
        <f t="shared" si="3179"/>
        <v>CJ$17</v>
      </c>
      <c r="CK1876" s="199" t="str">
        <f t="shared" si="3179"/>
        <v>CK$17</v>
      </c>
      <c r="CL1876" s="199" t="str">
        <f t="shared" si="3179"/>
        <v>CL$17</v>
      </c>
      <c r="CN1876" s="201"/>
      <c r="CO1876" s="199" t="str">
        <f t="shared" ref="CO1876:DL1876" si="3180">CO$21</f>
        <v>CO$17</v>
      </c>
      <c r="CP1876" s="199" t="str">
        <f t="shared" si="3180"/>
        <v>CP$17</v>
      </c>
      <c r="CQ1876" s="199" t="str">
        <f t="shared" si="3180"/>
        <v>CQ$17</v>
      </c>
      <c r="CR1876" s="199" t="str">
        <f t="shared" si="3180"/>
        <v>CR$17</v>
      </c>
      <c r="CS1876" s="199" t="str">
        <f t="shared" si="3180"/>
        <v>CS$17</v>
      </c>
      <c r="CT1876" s="199" t="str">
        <f t="shared" si="3180"/>
        <v>CT$17</v>
      </c>
      <c r="CU1876" s="199" t="str">
        <f t="shared" si="3180"/>
        <v>CU$17</v>
      </c>
      <c r="CV1876" s="199" t="str">
        <f t="shared" si="3180"/>
        <v>CV$17</v>
      </c>
      <c r="CW1876" s="199" t="str">
        <f t="shared" si="3180"/>
        <v>CW$17</v>
      </c>
      <c r="CX1876" s="199" t="str">
        <f t="shared" si="3180"/>
        <v>CX$17</v>
      </c>
      <c r="CY1876" s="199" t="str">
        <f t="shared" si="3180"/>
        <v>CY$17</v>
      </c>
      <c r="CZ1876" s="199" t="str">
        <f t="shared" si="3180"/>
        <v>CZ$17</v>
      </c>
      <c r="DA1876" s="199" t="str">
        <f t="shared" si="3180"/>
        <v>DA$17</v>
      </c>
      <c r="DB1876" s="199" t="str">
        <f t="shared" si="3180"/>
        <v>DB$17</v>
      </c>
      <c r="DC1876" s="199" t="str">
        <f t="shared" si="3180"/>
        <v>DC$17</v>
      </c>
      <c r="DD1876" s="199" t="str">
        <f t="shared" si="3180"/>
        <v>DD$17</v>
      </c>
      <c r="DE1876" s="199" t="str">
        <f t="shared" si="3180"/>
        <v>DE$17</v>
      </c>
      <c r="DF1876" s="199" t="str">
        <f t="shared" si="3180"/>
        <v>DF$17</v>
      </c>
      <c r="DG1876" s="199" t="str">
        <f t="shared" si="3180"/>
        <v>DG$17</v>
      </c>
      <c r="DH1876" s="199" t="str">
        <f t="shared" si="3180"/>
        <v>DH$17</v>
      </c>
      <c r="DI1876" s="199" t="str">
        <f t="shared" si="3180"/>
        <v>DI$17</v>
      </c>
      <c r="DJ1876" s="199" t="str">
        <f t="shared" si="3180"/>
        <v>DJ$17</v>
      </c>
      <c r="DK1876" s="199" t="str">
        <f t="shared" si="3180"/>
        <v>DK$17</v>
      </c>
      <c r="DL1876" s="199" t="str">
        <f t="shared" si="3180"/>
        <v>DL$17</v>
      </c>
    </row>
    <row r="1877" spans="1:116" x14ac:dyDescent="0.4">
      <c r="A1877" s="174"/>
      <c r="E1877" s="8"/>
      <c r="G1877" s="175" t="s">
        <v>491</v>
      </c>
      <c r="H1877" s="200"/>
      <c r="I1877" s="201"/>
      <c r="J1877" s="201"/>
      <c r="K1877" s="202"/>
      <c r="L1877" s="202"/>
      <c r="M1877" s="202"/>
      <c r="N1877" s="202"/>
      <c r="O1877" s="202"/>
      <c r="P1877" s="202"/>
      <c r="R1877" s="202"/>
      <c r="S1877" s="190"/>
      <c r="T1877" s="190"/>
      <c r="U1877" s="190"/>
      <c r="V1877" s="190"/>
      <c r="W1877" s="190"/>
      <c r="X1877" s="190"/>
      <c r="Y1877" s="190"/>
      <c r="Z1877" s="190"/>
      <c r="AA1877" s="190"/>
      <c r="AB1877" s="190"/>
      <c r="AC1877" s="190"/>
      <c r="AD1877" s="190"/>
      <c r="AE1877" s="190"/>
      <c r="AF1877" s="190"/>
      <c r="AG1877" s="190"/>
      <c r="AH1877" s="190"/>
      <c r="AI1877" s="190"/>
      <c r="AJ1877" s="190"/>
      <c r="AK1877" s="190"/>
      <c r="AL1877" s="190"/>
      <c r="AM1877" s="190"/>
      <c r="AN1877" s="190"/>
      <c r="AO1877" s="190"/>
      <c r="AP1877" s="190"/>
      <c r="AQ1877" s="190"/>
      <c r="AR1877" s="190"/>
      <c r="AS1877" s="190"/>
      <c r="AT1877" s="190"/>
      <c r="AU1877" s="190"/>
      <c r="AV1877" s="190"/>
      <c r="AW1877" s="190"/>
      <c r="AX1877" s="190"/>
      <c r="AY1877" s="190"/>
      <c r="AZ1877" s="190"/>
      <c r="BA1877" s="190"/>
      <c r="BB1877" s="190"/>
      <c r="BC1877" s="190"/>
      <c r="BD1877" s="190"/>
      <c r="BE1877" s="190"/>
      <c r="BF1877" s="190"/>
      <c r="BG1877" s="190"/>
      <c r="BH1877" s="190"/>
      <c r="BI1877" s="190"/>
      <c r="BJ1877" s="190"/>
      <c r="BK1877" s="190"/>
      <c r="BL1877" s="190"/>
      <c r="BM1877" s="190"/>
      <c r="BN1877" s="190"/>
      <c r="BO1877" s="190"/>
      <c r="BP1877" s="190"/>
      <c r="BQ1877" s="190"/>
      <c r="BR1877" s="190"/>
      <c r="BS1877" s="190"/>
      <c r="BT1877" s="190"/>
      <c r="BU1877" s="190"/>
      <c r="BV1877" s="190"/>
      <c r="BW1877" s="190"/>
      <c r="BX1877" s="190"/>
      <c r="BY1877" s="190"/>
      <c r="BZ1877" s="190"/>
      <c r="CA1877" s="190"/>
      <c r="CB1877" s="190"/>
      <c r="CC1877" s="190"/>
      <c r="CD1877" s="190"/>
      <c r="CE1877" s="190"/>
      <c r="CF1877" s="190"/>
      <c r="CG1877" s="190"/>
      <c r="CH1877" s="190"/>
      <c r="CI1877" s="190"/>
      <c r="CJ1877" s="190"/>
      <c r="CK1877" s="190"/>
      <c r="CL1877" s="190"/>
      <c r="CN1877" s="201"/>
      <c r="CO1877" s="190"/>
      <c r="CP1877" s="190"/>
      <c r="CQ1877" s="190"/>
      <c r="CR1877" s="190"/>
      <c r="CS1877" s="190"/>
      <c r="CT1877" s="190"/>
      <c r="CU1877" s="190"/>
      <c r="CV1877" s="190"/>
      <c r="CW1877" s="190"/>
      <c r="CX1877" s="190"/>
      <c r="CY1877" s="190"/>
      <c r="CZ1877" s="190"/>
      <c r="DA1877" s="190"/>
      <c r="DB1877" s="190"/>
      <c r="DC1877" s="190"/>
      <c r="DD1877" s="190"/>
      <c r="DE1877" s="190"/>
      <c r="DF1877" s="190"/>
      <c r="DG1877" s="190"/>
      <c r="DH1877" s="190"/>
      <c r="DI1877" s="190"/>
      <c r="DJ1877" s="190"/>
      <c r="DK1877" s="190"/>
      <c r="DL1877" s="190"/>
    </row>
    <row r="1878" spans="1:116" x14ac:dyDescent="0.4">
      <c r="A1878" s="174"/>
      <c r="E1878" s="8"/>
      <c r="G1878" s="175" t="s">
        <v>505</v>
      </c>
      <c r="H1878" s="200"/>
      <c r="I1878" s="201"/>
      <c r="J1878" s="201"/>
      <c r="K1878" s="202"/>
      <c r="L1878" s="202"/>
      <c r="M1878" s="202"/>
      <c r="N1878" s="202"/>
      <c r="O1878" s="202"/>
      <c r="P1878" s="202"/>
      <c r="R1878" s="202"/>
      <c r="S1878" s="190"/>
      <c r="T1878" s="190"/>
      <c r="U1878" s="190"/>
      <c r="V1878" s="190"/>
      <c r="W1878" s="190"/>
      <c r="X1878" s="190"/>
      <c r="Y1878" s="190"/>
      <c r="Z1878" s="190"/>
      <c r="AA1878" s="190"/>
      <c r="AB1878" s="190"/>
      <c r="AC1878" s="190"/>
      <c r="AD1878" s="190"/>
      <c r="AE1878" s="190"/>
      <c r="AF1878" s="190"/>
      <c r="AG1878" s="190"/>
      <c r="AH1878" s="190"/>
      <c r="AI1878" s="190"/>
      <c r="AJ1878" s="190"/>
      <c r="AK1878" s="190"/>
      <c r="AL1878" s="190"/>
      <c r="AM1878" s="190"/>
      <c r="AN1878" s="190"/>
      <c r="AO1878" s="190"/>
      <c r="AP1878" s="190"/>
      <c r="AQ1878" s="190"/>
      <c r="AR1878" s="190"/>
      <c r="AS1878" s="190"/>
      <c r="AT1878" s="190"/>
      <c r="AU1878" s="190"/>
      <c r="AV1878" s="190"/>
      <c r="AW1878" s="190"/>
      <c r="AX1878" s="190"/>
      <c r="AY1878" s="190"/>
      <c r="AZ1878" s="190"/>
      <c r="BA1878" s="190"/>
      <c r="BB1878" s="190"/>
      <c r="BC1878" s="190"/>
      <c r="BD1878" s="190"/>
      <c r="BE1878" s="190"/>
      <c r="BF1878" s="190"/>
      <c r="BG1878" s="190"/>
      <c r="BH1878" s="190"/>
      <c r="BI1878" s="190"/>
      <c r="BJ1878" s="190"/>
      <c r="BK1878" s="190"/>
      <c r="BL1878" s="190"/>
      <c r="BM1878" s="190"/>
      <c r="BN1878" s="190"/>
      <c r="BO1878" s="190"/>
      <c r="BP1878" s="190"/>
      <c r="BQ1878" s="190"/>
      <c r="BR1878" s="190"/>
      <c r="BS1878" s="190"/>
      <c r="BT1878" s="190"/>
      <c r="BU1878" s="190"/>
      <c r="BV1878" s="190"/>
      <c r="BW1878" s="190"/>
      <c r="BX1878" s="190"/>
      <c r="BY1878" s="190"/>
      <c r="BZ1878" s="190"/>
      <c r="CA1878" s="190"/>
      <c r="CB1878" s="190"/>
      <c r="CC1878" s="190"/>
      <c r="CD1878" s="190"/>
      <c r="CE1878" s="190"/>
      <c r="CF1878" s="190"/>
      <c r="CG1878" s="190"/>
      <c r="CH1878" s="190"/>
      <c r="CI1878" s="190"/>
      <c r="CJ1878" s="190"/>
      <c r="CK1878" s="190"/>
      <c r="CL1878" s="190"/>
      <c r="CN1878" s="201"/>
      <c r="CO1878" s="190"/>
      <c r="CP1878" s="190"/>
      <c r="CQ1878" s="190"/>
      <c r="CR1878" s="190"/>
      <c r="CS1878" s="190"/>
      <c r="CT1878" s="190"/>
      <c r="CU1878" s="190"/>
      <c r="CV1878" s="190"/>
      <c r="CW1878" s="190"/>
      <c r="CX1878" s="190"/>
      <c r="CY1878" s="190"/>
      <c r="CZ1878" s="190"/>
      <c r="DA1878" s="190"/>
      <c r="DB1878" s="190"/>
      <c r="DC1878" s="190"/>
      <c r="DD1878" s="190"/>
      <c r="DE1878" s="190"/>
      <c r="DF1878" s="190"/>
      <c r="DG1878" s="190"/>
      <c r="DH1878" s="190"/>
      <c r="DI1878" s="190"/>
      <c r="DJ1878" s="190"/>
      <c r="DK1878" s="190"/>
      <c r="DL1878" s="190"/>
    </row>
    <row r="1879" spans="1:116" x14ac:dyDescent="0.4">
      <c r="A1879" s="174"/>
      <c r="E1879" s="8"/>
      <c r="G1879" s="175" t="s">
        <v>463</v>
      </c>
      <c r="H1879" s="200"/>
      <c r="I1879" s="201"/>
      <c r="J1879" s="201"/>
      <c r="K1879" s="202"/>
      <c r="L1879" s="202"/>
      <c r="M1879" s="202"/>
      <c r="N1879" s="202"/>
      <c r="O1879" s="202"/>
      <c r="P1879" s="202"/>
      <c r="R1879" s="202"/>
      <c r="S1879" s="190" t="str">
        <f t="shared" ref="S1879:AX1879" si="3181">S$22</f>
        <v>S$18</v>
      </c>
      <c r="T1879" s="190" t="str">
        <f t="shared" si="3181"/>
        <v>T$18</v>
      </c>
      <c r="U1879" s="190" t="str">
        <f t="shared" si="3181"/>
        <v>U$18</v>
      </c>
      <c r="V1879" s="190" t="str">
        <f t="shared" si="3181"/>
        <v>V$18</v>
      </c>
      <c r="W1879" s="190" t="str">
        <f t="shared" si="3181"/>
        <v>W$18</v>
      </c>
      <c r="X1879" s="190" t="str">
        <f t="shared" si="3181"/>
        <v>X$18</v>
      </c>
      <c r="Y1879" s="190" t="str">
        <f t="shared" si="3181"/>
        <v>Y$18</v>
      </c>
      <c r="Z1879" s="190" t="str">
        <f t="shared" si="3181"/>
        <v>Z$18</v>
      </c>
      <c r="AA1879" s="190" t="str">
        <f t="shared" si="3181"/>
        <v>AA$18</v>
      </c>
      <c r="AB1879" s="190" t="str">
        <f t="shared" si="3181"/>
        <v>AB$18</v>
      </c>
      <c r="AC1879" s="190" t="str">
        <f t="shared" si="3181"/>
        <v>AC$18</v>
      </c>
      <c r="AD1879" s="190" t="str">
        <f t="shared" si="3181"/>
        <v>AD$18</v>
      </c>
      <c r="AE1879" s="190" t="str">
        <f t="shared" si="3181"/>
        <v>AE$18</v>
      </c>
      <c r="AF1879" s="190" t="str">
        <f t="shared" si="3181"/>
        <v>AF$18</v>
      </c>
      <c r="AG1879" s="190" t="str">
        <f t="shared" si="3181"/>
        <v>AG$18</v>
      </c>
      <c r="AH1879" s="190" t="str">
        <f t="shared" si="3181"/>
        <v>AH$18</v>
      </c>
      <c r="AI1879" s="190" t="str">
        <f t="shared" si="3181"/>
        <v>AI$18</v>
      </c>
      <c r="AJ1879" s="190" t="str">
        <f t="shared" si="3181"/>
        <v>AJ$18</v>
      </c>
      <c r="AK1879" s="190" t="str">
        <f t="shared" si="3181"/>
        <v>AK$18</v>
      </c>
      <c r="AL1879" s="190" t="str">
        <f t="shared" si="3181"/>
        <v>AL$18</v>
      </c>
      <c r="AM1879" s="190" t="str">
        <f t="shared" si="3181"/>
        <v>AM$18</v>
      </c>
      <c r="AN1879" s="190" t="str">
        <f t="shared" si="3181"/>
        <v>AN$18</v>
      </c>
      <c r="AO1879" s="190" t="str">
        <f t="shared" si="3181"/>
        <v>AO$18</v>
      </c>
      <c r="AP1879" s="190" t="str">
        <f t="shared" si="3181"/>
        <v>AP$18</v>
      </c>
      <c r="AQ1879" s="190" t="str">
        <f t="shared" si="3181"/>
        <v>AQ$18</v>
      </c>
      <c r="AR1879" s="190" t="str">
        <f t="shared" si="3181"/>
        <v>AR$18</v>
      </c>
      <c r="AS1879" s="190" t="str">
        <f t="shared" si="3181"/>
        <v>AS$18</v>
      </c>
      <c r="AT1879" s="190" t="str">
        <f t="shared" si="3181"/>
        <v>AT$18</v>
      </c>
      <c r="AU1879" s="190" t="str">
        <f t="shared" si="3181"/>
        <v>AU$18</v>
      </c>
      <c r="AV1879" s="190" t="str">
        <f t="shared" si="3181"/>
        <v>AV$18</v>
      </c>
      <c r="AW1879" s="190" t="str">
        <f t="shared" si="3181"/>
        <v>AW$18</v>
      </c>
      <c r="AX1879" s="190" t="str">
        <f t="shared" si="3181"/>
        <v>AX$18</v>
      </c>
      <c r="AY1879" s="190" t="str">
        <f t="shared" ref="AY1879:CD1879" si="3182">AY$22</f>
        <v>AY$18</v>
      </c>
      <c r="AZ1879" s="190" t="str">
        <f t="shared" si="3182"/>
        <v>AZ$18</v>
      </c>
      <c r="BA1879" s="190" t="str">
        <f t="shared" si="3182"/>
        <v>BA$18</v>
      </c>
      <c r="BB1879" s="190" t="str">
        <f t="shared" si="3182"/>
        <v>BB$18</v>
      </c>
      <c r="BC1879" s="190" t="str">
        <f t="shared" si="3182"/>
        <v>BC$18</v>
      </c>
      <c r="BD1879" s="190" t="str">
        <f t="shared" si="3182"/>
        <v>BD$18</v>
      </c>
      <c r="BE1879" s="190" t="str">
        <f t="shared" si="3182"/>
        <v>BE$18</v>
      </c>
      <c r="BF1879" s="190" t="str">
        <f t="shared" si="3182"/>
        <v>BF$18</v>
      </c>
      <c r="BG1879" s="190" t="str">
        <f t="shared" si="3182"/>
        <v>BG$18</v>
      </c>
      <c r="BH1879" s="190" t="str">
        <f t="shared" si="3182"/>
        <v>BH$18</v>
      </c>
      <c r="BI1879" s="190" t="str">
        <f t="shared" si="3182"/>
        <v>BI$18</v>
      </c>
      <c r="BJ1879" s="190" t="str">
        <f t="shared" si="3182"/>
        <v>BJ$18</v>
      </c>
      <c r="BK1879" s="190" t="str">
        <f t="shared" si="3182"/>
        <v>BK$18</v>
      </c>
      <c r="BL1879" s="190" t="str">
        <f t="shared" si="3182"/>
        <v>BL$18</v>
      </c>
      <c r="BM1879" s="190" t="str">
        <f t="shared" si="3182"/>
        <v>BM$18</v>
      </c>
      <c r="BN1879" s="190" t="str">
        <f t="shared" si="3182"/>
        <v>BN$18</v>
      </c>
      <c r="BO1879" s="190" t="str">
        <f t="shared" si="3182"/>
        <v>BO$18</v>
      </c>
      <c r="BP1879" s="190" t="str">
        <f t="shared" si="3182"/>
        <v>BP$18</v>
      </c>
      <c r="BQ1879" s="190" t="str">
        <f t="shared" si="3182"/>
        <v>BQ$18</v>
      </c>
      <c r="BR1879" s="190" t="str">
        <f t="shared" si="3182"/>
        <v>BR$18</v>
      </c>
      <c r="BS1879" s="190" t="str">
        <f t="shared" si="3182"/>
        <v>BS$18</v>
      </c>
      <c r="BT1879" s="190" t="str">
        <f t="shared" si="3182"/>
        <v>BT$18</v>
      </c>
      <c r="BU1879" s="190" t="str">
        <f t="shared" si="3182"/>
        <v>BU$18</v>
      </c>
      <c r="BV1879" s="190" t="str">
        <f t="shared" si="3182"/>
        <v>BV$18</v>
      </c>
      <c r="BW1879" s="190" t="str">
        <f t="shared" si="3182"/>
        <v>BW$18</v>
      </c>
      <c r="BX1879" s="190" t="str">
        <f t="shared" si="3182"/>
        <v>BX$18</v>
      </c>
      <c r="BY1879" s="190" t="str">
        <f t="shared" si="3182"/>
        <v>BY$18</v>
      </c>
      <c r="BZ1879" s="190" t="str">
        <f t="shared" si="3182"/>
        <v>BZ$18</v>
      </c>
      <c r="CA1879" s="190" t="str">
        <f t="shared" si="3182"/>
        <v>CA$18</v>
      </c>
      <c r="CB1879" s="190" t="str">
        <f t="shared" si="3182"/>
        <v>CB$18</v>
      </c>
      <c r="CC1879" s="190" t="str">
        <f t="shared" si="3182"/>
        <v>CC$18</v>
      </c>
      <c r="CD1879" s="190" t="str">
        <f t="shared" si="3182"/>
        <v>CD$18</v>
      </c>
      <c r="CE1879" s="190" t="str">
        <f t="shared" ref="CE1879:CL1879" si="3183">CE$22</f>
        <v>CE$18</v>
      </c>
      <c r="CF1879" s="190" t="str">
        <f t="shared" si="3183"/>
        <v>CF$18</v>
      </c>
      <c r="CG1879" s="190" t="str">
        <f t="shared" si="3183"/>
        <v>CG$18</v>
      </c>
      <c r="CH1879" s="190" t="str">
        <f t="shared" si="3183"/>
        <v>CH$18</v>
      </c>
      <c r="CI1879" s="190" t="str">
        <f t="shared" si="3183"/>
        <v>CI$18</v>
      </c>
      <c r="CJ1879" s="190" t="str">
        <f t="shared" si="3183"/>
        <v>CJ$18</v>
      </c>
      <c r="CK1879" s="190" t="str">
        <f t="shared" si="3183"/>
        <v>CK$18</v>
      </c>
      <c r="CL1879" s="190" t="str">
        <f t="shared" si="3183"/>
        <v>CL$18</v>
      </c>
      <c r="CN1879" s="201"/>
      <c r="CO1879" s="190" t="str">
        <f t="shared" ref="CO1879:DL1879" si="3184">CO$22</f>
        <v>CO$18</v>
      </c>
      <c r="CP1879" s="190" t="str">
        <f t="shared" si="3184"/>
        <v>CP$18</v>
      </c>
      <c r="CQ1879" s="190" t="str">
        <f t="shared" si="3184"/>
        <v>CQ$18</v>
      </c>
      <c r="CR1879" s="190" t="str">
        <f t="shared" si="3184"/>
        <v>CR$18</v>
      </c>
      <c r="CS1879" s="190" t="str">
        <f t="shared" si="3184"/>
        <v>CS$18</v>
      </c>
      <c r="CT1879" s="190" t="str">
        <f t="shared" si="3184"/>
        <v>CT$18</v>
      </c>
      <c r="CU1879" s="190" t="str">
        <f t="shared" si="3184"/>
        <v>CU$18</v>
      </c>
      <c r="CV1879" s="190" t="str">
        <f t="shared" si="3184"/>
        <v>CV$18</v>
      </c>
      <c r="CW1879" s="190" t="str">
        <f t="shared" si="3184"/>
        <v>CW$18</v>
      </c>
      <c r="CX1879" s="190" t="str">
        <f t="shared" si="3184"/>
        <v>CX$18</v>
      </c>
      <c r="CY1879" s="190" t="str">
        <f t="shared" si="3184"/>
        <v>CY$18</v>
      </c>
      <c r="CZ1879" s="190" t="str">
        <f t="shared" si="3184"/>
        <v>CZ$18</v>
      </c>
      <c r="DA1879" s="190" t="str">
        <f t="shared" si="3184"/>
        <v>DA$18</v>
      </c>
      <c r="DB1879" s="190" t="str">
        <f t="shared" si="3184"/>
        <v>DB$18</v>
      </c>
      <c r="DC1879" s="190" t="str">
        <f t="shared" si="3184"/>
        <v>DC$18</v>
      </c>
      <c r="DD1879" s="190" t="str">
        <f t="shared" si="3184"/>
        <v>DD$18</v>
      </c>
      <c r="DE1879" s="190" t="str">
        <f t="shared" si="3184"/>
        <v>DE$18</v>
      </c>
      <c r="DF1879" s="190" t="str">
        <f t="shared" si="3184"/>
        <v>DF$18</v>
      </c>
      <c r="DG1879" s="190" t="str">
        <f t="shared" si="3184"/>
        <v>DG$18</v>
      </c>
      <c r="DH1879" s="190" t="str">
        <f t="shared" si="3184"/>
        <v>DH$18</v>
      </c>
      <c r="DI1879" s="190" t="str">
        <f t="shared" si="3184"/>
        <v>DI$18</v>
      </c>
      <c r="DJ1879" s="190" t="str">
        <f t="shared" si="3184"/>
        <v>DJ$18</v>
      </c>
      <c r="DK1879" s="190" t="str">
        <f t="shared" si="3184"/>
        <v>DK$18</v>
      </c>
      <c r="DL1879" s="190" t="str">
        <f t="shared" si="3184"/>
        <v>DL$18</v>
      </c>
    </row>
    <row r="1880" spans="1:116" x14ac:dyDescent="0.4">
      <c r="A1880" s="174"/>
      <c r="E1880" s="8"/>
      <c r="G1880" s="175" t="s">
        <v>464</v>
      </c>
      <c r="H1880" s="200"/>
      <c r="I1880" s="201"/>
      <c r="J1880" s="201"/>
      <c r="K1880" s="202"/>
      <c r="L1880" s="202"/>
      <c r="M1880" s="202"/>
      <c r="N1880" s="202"/>
      <c r="O1880" s="202"/>
      <c r="P1880" s="202"/>
      <c r="R1880" s="202"/>
      <c r="S1880" s="190" t="str">
        <f t="shared" ref="S1880:AX1880" si="3185">S$23</f>
        <v>S$19</v>
      </c>
      <c r="T1880" s="190" t="str">
        <f t="shared" si="3185"/>
        <v>T$19</v>
      </c>
      <c r="U1880" s="190" t="str">
        <f t="shared" si="3185"/>
        <v>U$19</v>
      </c>
      <c r="V1880" s="190" t="str">
        <f t="shared" si="3185"/>
        <v>V$19</v>
      </c>
      <c r="W1880" s="190" t="str">
        <f t="shared" si="3185"/>
        <v>W$19</v>
      </c>
      <c r="X1880" s="190" t="str">
        <f t="shared" si="3185"/>
        <v>X$19</v>
      </c>
      <c r="Y1880" s="190" t="str">
        <f t="shared" si="3185"/>
        <v>Y$19</v>
      </c>
      <c r="Z1880" s="190" t="str">
        <f t="shared" si="3185"/>
        <v>Z$19</v>
      </c>
      <c r="AA1880" s="190" t="str">
        <f t="shared" si="3185"/>
        <v>AA$19</v>
      </c>
      <c r="AB1880" s="190" t="str">
        <f t="shared" si="3185"/>
        <v>AB$19</v>
      </c>
      <c r="AC1880" s="190" t="str">
        <f t="shared" si="3185"/>
        <v>AC$19</v>
      </c>
      <c r="AD1880" s="190" t="str">
        <f t="shared" si="3185"/>
        <v>AD$19</v>
      </c>
      <c r="AE1880" s="190" t="str">
        <f t="shared" si="3185"/>
        <v>AE$19</v>
      </c>
      <c r="AF1880" s="190" t="str">
        <f t="shared" si="3185"/>
        <v>AF$19</v>
      </c>
      <c r="AG1880" s="190" t="str">
        <f t="shared" si="3185"/>
        <v>AG$19</v>
      </c>
      <c r="AH1880" s="190" t="str">
        <f t="shared" si="3185"/>
        <v>AH$19</v>
      </c>
      <c r="AI1880" s="190" t="str">
        <f t="shared" si="3185"/>
        <v>AI$19</v>
      </c>
      <c r="AJ1880" s="190" t="str">
        <f t="shared" si="3185"/>
        <v>AJ$19</v>
      </c>
      <c r="AK1880" s="190" t="str">
        <f t="shared" si="3185"/>
        <v>AK$19</v>
      </c>
      <c r="AL1880" s="190" t="str">
        <f t="shared" si="3185"/>
        <v>AL$19</v>
      </c>
      <c r="AM1880" s="190" t="str">
        <f t="shared" si="3185"/>
        <v>AM$19</v>
      </c>
      <c r="AN1880" s="190" t="str">
        <f t="shared" si="3185"/>
        <v>AN$19</v>
      </c>
      <c r="AO1880" s="190" t="str">
        <f t="shared" si="3185"/>
        <v>AO$19</v>
      </c>
      <c r="AP1880" s="190" t="str">
        <f t="shared" si="3185"/>
        <v>AP$19</v>
      </c>
      <c r="AQ1880" s="190" t="str">
        <f t="shared" si="3185"/>
        <v>AQ$19</v>
      </c>
      <c r="AR1880" s="190" t="str">
        <f t="shared" si="3185"/>
        <v>AR$19</v>
      </c>
      <c r="AS1880" s="190" t="str">
        <f t="shared" si="3185"/>
        <v>AS$19</v>
      </c>
      <c r="AT1880" s="190" t="str">
        <f t="shared" si="3185"/>
        <v>AT$19</v>
      </c>
      <c r="AU1880" s="190" t="str">
        <f t="shared" si="3185"/>
        <v>AU$19</v>
      </c>
      <c r="AV1880" s="190" t="str">
        <f t="shared" si="3185"/>
        <v>AV$19</v>
      </c>
      <c r="AW1880" s="190" t="str">
        <f t="shared" si="3185"/>
        <v>AW$19</v>
      </c>
      <c r="AX1880" s="190" t="str">
        <f t="shared" si="3185"/>
        <v>AX$19</v>
      </c>
      <c r="AY1880" s="190" t="str">
        <f t="shared" ref="AY1880:CD1880" si="3186">AY$23</f>
        <v>AY$19</v>
      </c>
      <c r="AZ1880" s="190" t="str">
        <f t="shared" si="3186"/>
        <v>AZ$19</v>
      </c>
      <c r="BA1880" s="190" t="str">
        <f t="shared" si="3186"/>
        <v>BA$19</v>
      </c>
      <c r="BB1880" s="190" t="str">
        <f t="shared" si="3186"/>
        <v>BB$19</v>
      </c>
      <c r="BC1880" s="190" t="str">
        <f t="shared" si="3186"/>
        <v>BC$19</v>
      </c>
      <c r="BD1880" s="190" t="str">
        <f t="shared" si="3186"/>
        <v>BD$19</v>
      </c>
      <c r="BE1880" s="190" t="str">
        <f t="shared" si="3186"/>
        <v>BE$19</v>
      </c>
      <c r="BF1880" s="190" t="str">
        <f t="shared" si="3186"/>
        <v>BF$19</v>
      </c>
      <c r="BG1880" s="190" t="str">
        <f t="shared" si="3186"/>
        <v>BG$19</v>
      </c>
      <c r="BH1880" s="190" t="str">
        <f t="shared" si="3186"/>
        <v>BH$19</v>
      </c>
      <c r="BI1880" s="190" t="str">
        <f t="shared" si="3186"/>
        <v>BI$19</v>
      </c>
      <c r="BJ1880" s="190" t="str">
        <f t="shared" si="3186"/>
        <v>BJ$19</v>
      </c>
      <c r="BK1880" s="190" t="str">
        <f t="shared" si="3186"/>
        <v>BK$19</v>
      </c>
      <c r="BL1880" s="190" t="str">
        <f t="shared" si="3186"/>
        <v>BL$19</v>
      </c>
      <c r="BM1880" s="190" t="str">
        <f t="shared" si="3186"/>
        <v>BM$19</v>
      </c>
      <c r="BN1880" s="190" t="str">
        <f t="shared" si="3186"/>
        <v>BN$19</v>
      </c>
      <c r="BO1880" s="190" t="str">
        <f t="shared" si="3186"/>
        <v>BO$19</v>
      </c>
      <c r="BP1880" s="190" t="str">
        <f t="shared" si="3186"/>
        <v>BP$19</v>
      </c>
      <c r="BQ1880" s="190" t="str">
        <f t="shared" si="3186"/>
        <v>BQ$19</v>
      </c>
      <c r="BR1880" s="190" t="str">
        <f t="shared" si="3186"/>
        <v>BR$19</v>
      </c>
      <c r="BS1880" s="190" t="str">
        <f t="shared" si="3186"/>
        <v>BS$19</v>
      </c>
      <c r="BT1880" s="190" t="str">
        <f t="shared" si="3186"/>
        <v>BT$19</v>
      </c>
      <c r="BU1880" s="190" t="str">
        <f t="shared" si="3186"/>
        <v>BU$19</v>
      </c>
      <c r="BV1880" s="190" t="str">
        <f t="shared" si="3186"/>
        <v>BV$19</v>
      </c>
      <c r="BW1880" s="190" t="str">
        <f t="shared" si="3186"/>
        <v>BW$19</v>
      </c>
      <c r="BX1880" s="190" t="str">
        <f t="shared" si="3186"/>
        <v>BX$19</v>
      </c>
      <c r="BY1880" s="190" t="str">
        <f t="shared" si="3186"/>
        <v>BY$19</v>
      </c>
      <c r="BZ1880" s="190" t="str">
        <f t="shared" si="3186"/>
        <v>BZ$19</v>
      </c>
      <c r="CA1880" s="190" t="str">
        <f t="shared" si="3186"/>
        <v>CA$19</v>
      </c>
      <c r="CB1880" s="190" t="str">
        <f t="shared" si="3186"/>
        <v>CB$19</v>
      </c>
      <c r="CC1880" s="190" t="str">
        <f t="shared" si="3186"/>
        <v>CC$19</v>
      </c>
      <c r="CD1880" s="190" t="str">
        <f t="shared" si="3186"/>
        <v>CD$19</v>
      </c>
      <c r="CE1880" s="190" t="str">
        <f t="shared" ref="CE1880:CL1880" si="3187">CE$23</f>
        <v>CE$19</v>
      </c>
      <c r="CF1880" s="190" t="str">
        <f t="shared" si="3187"/>
        <v>CF$19</v>
      </c>
      <c r="CG1880" s="190" t="str">
        <f t="shared" si="3187"/>
        <v>CG$19</v>
      </c>
      <c r="CH1880" s="190" t="str">
        <f t="shared" si="3187"/>
        <v>CH$19</v>
      </c>
      <c r="CI1880" s="190" t="str">
        <f t="shared" si="3187"/>
        <v>CI$19</v>
      </c>
      <c r="CJ1880" s="190" t="str">
        <f t="shared" si="3187"/>
        <v>CJ$19</v>
      </c>
      <c r="CK1880" s="190" t="str">
        <f t="shared" si="3187"/>
        <v>CK$19</v>
      </c>
      <c r="CL1880" s="190" t="str">
        <f t="shared" si="3187"/>
        <v>CL$19</v>
      </c>
      <c r="CN1880" s="201"/>
      <c r="CO1880" s="190" t="str">
        <f t="shared" ref="CO1880:DL1880" si="3188">CO$23</f>
        <v>CO$19</v>
      </c>
      <c r="CP1880" s="190" t="str">
        <f t="shared" si="3188"/>
        <v>CP$19</v>
      </c>
      <c r="CQ1880" s="190" t="str">
        <f t="shared" si="3188"/>
        <v>CQ$19</v>
      </c>
      <c r="CR1880" s="190" t="str">
        <f t="shared" si="3188"/>
        <v>CR$19</v>
      </c>
      <c r="CS1880" s="190" t="str">
        <f t="shared" si="3188"/>
        <v>CS$19</v>
      </c>
      <c r="CT1880" s="190" t="str">
        <f t="shared" si="3188"/>
        <v>CT$19</v>
      </c>
      <c r="CU1880" s="190" t="str">
        <f t="shared" si="3188"/>
        <v>CU$19</v>
      </c>
      <c r="CV1880" s="190" t="str">
        <f t="shared" si="3188"/>
        <v>CV$19</v>
      </c>
      <c r="CW1880" s="190" t="str">
        <f t="shared" si="3188"/>
        <v>CW$19</v>
      </c>
      <c r="CX1880" s="190" t="str">
        <f t="shared" si="3188"/>
        <v>CX$19</v>
      </c>
      <c r="CY1880" s="190" t="str">
        <f t="shared" si="3188"/>
        <v>CY$19</v>
      </c>
      <c r="CZ1880" s="190" t="str">
        <f t="shared" si="3188"/>
        <v>CZ$19</v>
      </c>
      <c r="DA1880" s="190" t="str">
        <f t="shared" si="3188"/>
        <v>DA$19</v>
      </c>
      <c r="DB1880" s="190" t="str">
        <f t="shared" si="3188"/>
        <v>DB$19</v>
      </c>
      <c r="DC1880" s="190" t="str">
        <f t="shared" si="3188"/>
        <v>DC$19</v>
      </c>
      <c r="DD1880" s="190" t="str">
        <f t="shared" si="3188"/>
        <v>DD$19</v>
      </c>
      <c r="DE1880" s="190" t="str">
        <f t="shared" si="3188"/>
        <v>DE$19</v>
      </c>
      <c r="DF1880" s="190" t="str">
        <f t="shared" si="3188"/>
        <v>DF$19</v>
      </c>
      <c r="DG1880" s="190" t="str">
        <f t="shared" si="3188"/>
        <v>DG$19</v>
      </c>
      <c r="DH1880" s="190" t="str">
        <f t="shared" si="3188"/>
        <v>DH$19</v>
      </c>
      <c r="DI1880" s="190" t="str">
        <f t="shared" si="3188"/>
        <v>DI$19</v>
      </c>
      <c r="DJ1880" s="190" t="str">
        <f t="shared" si="3188"/>
        <v>DJ$19</v>
      </c>
      <c r="DK1880" s="190" t="str">
        <f t="shared" si="3188"/>
        <v>DK$19</v>
      </c>
      <c r="DL1880" s="190" t="str">
        <f t="shared" si="3188"/>
        <v>DL$19</v>
      </c>
    </row>
    <row r="1881" spans="1:116" x14ac:dyDescent="0.4">
      <c r="A1881" s="31" t="s">
        <v>218</v>
      </c>
      <c r="B1881" s="31" t="s">
        <v>243</v>
      </c>
      <c r="C1881" s="31"/>
      <c r="D1881" t="s">
        <v>426</v>
      </c>
      <c r="E1881" s="8" t="str">
        <f t="shared" ref="E1881:E1907" si="3189">ROW()&amp;" "&amp;D1881</f>
        <v>1881 DAMORT-F</v>
      </c>
      <c r="F1881" t="s">
        <v>349</v>
      </c>
      <c r="G1881" s="70" t="s">
        <v>286</v>
      </c>
      <c r="H1881" s="48"/>
      <c r="I1881" s="297"/>
      <c r="J1881" s="297"/>
      <c r="K1881" s="48"/>
      <c r="L1881" s="48"/>
      <c r="M1881" s="48"/>
      <c r="N1881" s="48"/>
      <c r="O1881" s="48"/>
      <c r="P1881" s="48"/>
      <c r="R1881" s="70"/>
      <c r="S1881" s="298"/>
      <c r="T1881" s="298"/>
      <c r="U1881" s="298"/>
      <c r="V1881" s="298"/>
      <c r="W1881" s="298"/>
      <c r="X1881" s="298"/>
      <c r="Y1881" s="298"/>
      <c r="Z1881" s="298"/>
      <c r="AA1881" s="298"/>
      <c r="AB1881" s="298"/>
      <c r="AC1881" s="298"/>
      <c r="AD1881" s="298"/>
      <c r="AE1881" s="298"/>
      <c r="AF1881" s="298"/>
      <c r="AG1881" s="298"/>
      <c r="AH1881" s="298"/>
      <c r="AI1881" s="298"/>
      <c r="AJ1881" s="298"/>
      <c r="AK1881" s="298"/>
      <c r="AL1881" s="298"/>
      <c r="AM1881" s="298"/>
      <c r="AN1881" s="298"/>
      <c r="AO1881" s="298"/>
      <c r="AP1881" s="298"/>
      <c r="AQ1881" s="298"/>
      <c r="AR1881" s="298"/>
      <c r="AS1881" s="298"/>
      <c r="AT1881" s="298"/>
      <c r="AU1881" s="298"/>
      <c r="AV1881" s="298"/>
      <c r="AW1881" s="298"/>
      <c r="AX1881" s="298"/>
      <c r="AY1881" s="298"/>
      <c r="AZ1881" s="298"/>
      <c r="BA1881" s="298"/>
      <c r="BB1881" s="298"/>
      <c r="BC1881" s="298"/>
      <c r="BD1881" s="298"/>
      <c r="BE1881" s="298"/>
      <c r="BF1881" s="298"/>
      <c r="BG1881" s="298"/>
      <c r="BH1881" s="298"/>
      <c r="BI1881" s="298"/>
      <c r="BJ1881" s="298"/>
      <c r="BK1881" s="298"/>
      <c r="BL1881" s="298"/>
      <c r="BM1881" s="298"/>
      <c r="BN1881" s="298"/>
      <c r="BO1881" s="298"/>
      <c r="BP1881" s="298"/>
      <c r="BQ1881" s="298"/>
      <c r="BR1881" s="298"/>
      <c r="BS1881" s="298"/>
      <c r="BT1881" s="298"/>
      <c r="BU1881" s="298"/>
      <c r="BV1881" s="298"/>
      <c r="BW1881" s="298"/>
      <c r="BX1881" s="298"/>
      <c r="BY1881" s="298"/>
      <c r="BZ1881" s="298"/>
      <c r="CA1881" s="298"/>
      <c r="CB1881" s="298"/>
      <c r="CC1881" s="298"/>
      <c r="CD1881" s="298"/>
      <c r="CE1881" s="298"/>
      <c r="CF1881" s="298"/>
      <c r="CG1881" s="298"/>
      <c r="CH1881" s="298"/>
      <c r="CI1881" s="298"/>
      <c r="CJ1881" s="298"/>
      <c r="CK1881" s="298"/>
      <c r="CL1881" s="298"/>
      <c r="CN1881" s="297"/>
      <c r="CO1881" s="298"/>
      <c r="CP1881" s="298"/>
      <c r="CQ1881" s="298"/>
      <c r="CR1881" s="298"/>
      <c r="CS1881" s="298"/>
      <c r="CT1881" s="298"/>
      <c r="CU1881" s="298"/>
      <c r="CV1881" s="298"/>
      <c r="CW1881" s="298"/>
      <c r="CX1881" s="298"/>
      <c r="CY1881" s="298"/>
      <c r="CZ1881" s="298"/>
      <c r="DA1881" s="298"/>
      <c r="DB1881" s="298"/>
      <c r="DC1881" s="298"/>
      <c r="DD1881" s="298"/>
      <c r="DE1881" s="298"/>
      <c r="DF1881" s="298"/>
      <c r="DG1881" s="298"/>
      <c r="DH1881" s="298"/>
      <c r="DI1881" s="298"/>
      <c r="DJ1881" s="298"/>
      <c r="DK1881" s="298"/>
      <c r="DL1881" s="298"/>
    </row>
    <row r="1882" spans="1:116" x14ac:dyDescent="0.4">
      <c r="B1882" t="str">
        <f>E1882</f>
        <v>1882 DAMORT-F</v>
      </c>
      <c r="D1882" t="s">
        <v>426</v>
      </c>
      <c r="E1882" s="12" t="str">
        <f t="shared" ref="E1882" si="3190">ROW()&amp;" "&amp;D1882</f>
        <v>1882 DAMORT-F</v>
      </c>
      <c r="G1882" s="95" t="str">
        <f>"Assumptions - "&amp;G1881</f>
        <v>Assumptions - Simple amortizing debt:</v>
      </c>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1:116" x14ac:dyDescent="0.4">
      <c r="A1883" s="31"/>
      <c r="B1883" t="str">
        <f>E1883</f>
        <v>1883 DAMORT-F</v>
      </c>
      <c r="D1883" t="s">
        <v>426</v>
      </c>
      <c r="E1883" s="12" t="str">
        <f t="shared" si="3189"/>
        <v>1883 DAMORT-F</v>
      </c>
      <c r="F1883" s="31"/>
      <c r="G1883" s="159" t="s">
        <v>287</v>
      </c>
      <c r="H1883" s="57">
        <v>36</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t="str">
        <f>E1884</f>
        <v>1884 DAMORT-F</v>
      </c>
      <c r="D1884" t="s">
        <v>426</v>
      </c>
      <c r="E1884" s="12" t="str">
        <f t="shared" si="3189"/>
        <v>1884 DAMORT-F</v>
      </c>
      <c r="F1884" s="31"/>
      <c r="G1884" s="159" t="s">
        <v>288</v>
      </c>
      <c r="H1884" s="59">
        <v>0.1</v>
      </c>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A1885" s="31"/>
      <c r="B1885" t="str">
        <f>E1885</f>
        <v>1885 DAMORT-F</v>
      </c>
      <c r="D1885" t="s">
        <v>426</v>
      </c>
      <c r="E1885" s="12" t="str">
        <f t="shared" si="3189"/>
        <v>1885 DAMORT-F</v>
      </c>
      <c r="F1885" s="31"/>
      <c r="G1885" s="160" t="s">
        <v>289</v>
      </c>
      <c r="H1885" s="91">
        <v>1000</v>
      </c>
      <c r="I1885" s="31"/>
      <c r="J1885" s="31"/>
      <c r="K1885" s="31"/>
      <c r="L1885" s="31"/>
      <c r="M1885" s="31"/>
      <c r="N1885" s="31"/>
      <c r="O1885" s="31"/>
      <c r="P1885" s="31"/>
      <c r="R1885" s="31"/>
      <c r="S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N1885" s="31"/>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row>
    <row r="1886" spans="1:116" x14ac:dyDescent="0.4">
      <c r="A1886" s="31"/>
      <c r="B1886" s="31"/>
      <c r="C1886" s="31"/>
      <c r="D1886" t="s">
        <v>426</v>
      </c>
      <c r="E1886" s="12" t="str">
        <f t="shared" si="3189"/>
        <v>1886 DAMORT-F</v>
      </c>
      <c r="F1886" s="31"/>
      <c r="G1886" s="127"/>
      <c r="H1886" s="31"/>
      <c r="I1886" s="31"/>
      <c r="J1886" s="31"/>
      <c r="K1886" s="31"/>
      <c r="L1886" s="31"/>
      <c r="M1886" s="31"/>
      <c r="N1886" s="31"/>
      <c r="O1886" s="31"/>
      <c r="P1886" s="31"/>
      <c r="R1886" s="31"/>
      <c r="S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N1886" s="31"/>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row>
    <row r="1887" spans="1:116" x14ac:dyDescent="0.4">
      <c r="D1887" t="s">
        <v>426</v>
      </c>
      <c r="E1887" t="str">
        <f t="shared" si="3189"/>
        <v>1887 DAMORT-F</v>
      </c>
      <c r="F1887" s="292"/>
      <c r="G1887" s="95" t="s">
        <v>290</v>
      </c>
      <c r="R1887" s="92"/>
      <c r="S1887" s="154"/>
      <c r="T1887" s="154"/>
      <c r="U1887" s="154"/>
      <c r="V1887" s="154"/>
      <c r="W1887" s="154"/>
      <c r="X1887" s="154"/>
      <c r="Y1887" s="154"/>
      <c r="Z1887" s="154"/>
      <c r="AA1887" s="154"/>
      <c r="AB1887" s="154"/>
      <c r="AC1887" s="154"/>
      <c r="AD1887" s="154"/>
      <c r="AE1887" s="154"/>
      <c r="AF1887" s="154"/>
      <c r="AG1887" s="154"/>
      <c r="AH1887" s="154"/>
      <c r="AI1887" s="154"/>
      <c r="AJ1887" s="154"/>
      <c r="AK1887" s="154"/>
      <c r="AL1887" s="154"/>
      <c r="AM1887" s="154"/>
      <c r="AN1887" s="154"/>
      <c r="AO1887" s="154"/>
      <c r="AP1887" s="154"/>
      <c r="AQ1887" s="154"/>
      <c r="AR1887" s="154"/>
      <c r="AS1887" s="154"/>
      <c r="AT1887" s="154"/>
      <c r="AU1887" s="154"/>
      <c r="AV1887" s="154"/>
      <c r="AW1887" s="154"/>
      <c r="AX1887" s="154"/>
      <c r="AY1887" s="154"/>
      <c r="AZ1887" s="154"/>
      <c r="BA1887" s="154"/>
      <c r="BB1887" s="154"/>
      <c r="BC1887" s="154"/>
      <c r="BD1887" s="154"/>
      <c r="BE1887" s="154"/>
      <c r="BF1887" s="154"/>
      <c r="BG1887" s="154"/>
      <c r="BH1887" s="154"/>
      <c r="BI1887" s="154"/>
      <c r="BJ1887" s="154"/>
      <c r="BK1887" s="154"/>
      <c r="BL1887" s="154"/>
      <c r="BM1887" s="154"/>
      <c r="BN1887" s="154"/>
      <c r="BO1887" s="154"/>
      <c r="BP1887" s="154"/>
      <c r="BQ1887" s="154"/>
      <c r="BR1887" s="154"/>
      <c r="BS1887" s="154"/>
      <c r="BT1887" s="154"/>
      <c r="BU1887" s="154"/>
      <c r="BV1887" s="154"/>
      <c r="BW1887" s="154"/>
      <c r="BX1887" s="154"/>
      <c r="BY1887" s="154"/>
      <c r="BZ1887" s="154"/>
      <c r="CA1887" s="154"/>
      <c r="CB1887" s="154"/>
      <c r="CC1887" s="154"/>
      <c r="CD1887" s="154"/>
      <c r="CE1887" s="154"/>
      <c r="CF1887" s="154"/>
      <c r="CG1887" s="154"/>
      <c r="CH1887" s="154"/>
      <c r="CI1887" s="154"/>
      <c r="CJ1887" s="154"/>
      <c r="CK1887" s="154"/>
      <c r="CL1887" s="154"/>
      <c r="CO1887" s="154"/>
      <c r="CP1887" s="154"/>
      <c r="CQ1887" s="154"/>
      <c r="CR1887" s="154"/>
      <c r="CS1887" s="154"/>
      <c r="CT1887" s="154"/>
      <c r="CU1887" s="154"/>
      <c r="CV1887" s="154"/>
      <c r="CW1887" s="154"/>
      <c r="CX1887" s="154"/>
      <c r="CY1887" s="154"/>
      <c r="CZ1887" s="154"/>
      <c r="DA1887" s="154"/>
      <c r="DB1887" s="154"/>
      <c r="DC1887" s="154"/>
      <c r="DD1887" s="154"/>
      <c r="DE1887" s="154"/>
      <c r="DF1887" s="154"/>
      <c r="DG1887" s="154"/>
      <c r="DH1887" s="154"/>
      <c r="DI1887" s="154"/>
      <c r="DJ1887" s="154"/>
      <c r="DK1887" s="154"/>
      <c r="DL1887" s="154"/>
    </row>
    <row r="1888" spans="1:116" x14ac:dyDescent="0.4">
      <c r="D1888" t="s">
        <v>426</v>
      </c>
      <c r="E1888" t="str">
        <f t="shared" si="3189"/>
        <v>1888 DAMORT-F</v>
      </c>
      <c r="F1888" s="292"/>
      <c r="G1888" s="158" t="s">
        <v>289</v>
      </c>
      <c r="K1888" s="24">
        <f>H1885</f>
        <v>1000</v>
      </c>
      <c r="L1888" s="24">
        <f>SUMIF($4:$4,L$2,1886:1886)</f>
        <v>0</v>
      </c>
      <c r="M1888" s="24">
        <f>SUMIF($4:$4,M$2,1886:1886)</f>
        <v>0</v>
      </c>
      <c r="N1888" s="24">
        <f>SUMIF($4:$4,N$2,1886:1886)</f>
        <v>0</v>
      </c>
      <c r="O1888" s="24">
        <f>SUMIF($4:$4,O$2,1886:1886)</f>
        <v>0</v>
      </c>
      <c r="P1888" s="24">
        <f>SUMIF($4:$4,P$2,1886:1886)</f>
        <v>0</v>
      </c>
      <c r="R1888"/>
      <c r="S1888" s="80">
        <f>H1885</f>
        <v>1000</v>
      </c>
      <c r="T1888" s="62">
        <f t="shared" ref="T1888:AY1888" si="3191">S1892</f>
        <v>1789.4546012557425</v>
      </c>
      <c r="U1888" s="62">
        <f t="shared" si="3191"/>
        <v>2558.5986681937516</v>
      </c>
      <c r="V1888" s="62">
        <f t="shared" si="3191"/>
        <v>3307.2629463613794</v>
      </c>
      <c r="W1888" s="62">
        <f t="shared" si="3191"/>
        <v>4025.5161093908109</v>
      </c>
      <c r="X1888" s="62">
        <f t="shared" si="3191"/>
        <v>4732.9487261172899</v>
      </c>
      <c r="Y1888" s="62">
        <f t="shared" si="3191"/>
        <v>5419.3872919882915</v>
      </c>
      <c r="Z1888" s="62">
        <f t="shared" si="3191"/>
        <v>6084.6568565800208</v>
      </c>
      <c r="AA1888" s="62">
        <f t="shared" si="3191"/>
        <v>6728.5810115484828</v>
      </c>
      <c r="AB1888" s="62">
        <f t="shared" si="3191"/>
        <v>7350.981878480151</v>
      </c>
      <c r="AC1888" s="62">
        <f t="shared" si="3191"/>
        <v>7951.6800966413848</v>
      </c>
      <c r="AD1888" s="62">
        <f t="shared" si="3191"/>
        <v>8530.4948106257652</v>
      </c>
      <c r="AE1888" s="62">
        <f t="shared" si="3191"/>
        <v>9087.2436578984834</v>
      </c>
      <c r="AF1888" s="62">
        <f t="shared" si="3191"/>
        <v>8808.3543011206966</v>
      </c>
      <c r="AG1888" s="62">
        <f t="shared" si="3191"/>
        <v>8527.1408663697621</v>
      </c>
      <c r="AH1888" s="62">
        <f t="shared" si="3191"/>
        <v>8243.5839863292367</v>
      </c>
      <c r="AI1888" s="62">
        <f t="shared" si="3191"/>
        <v>7957.6641322883734</v>
      </c>
      <c r="AJ1888" s="62">
        <f t="shared" si="3191"/>
        <v>7669.3616127971691</v>
      </c>
      <c r="AK1888" s="62">
        <f t="shared" si="3191"/>
        <v>7378.6565723102049</v>
      </c>
      <c r="AL1888" s="62">
        <f t="shared" si="3191"/>
        <v>7085.5289898191822</v>
      </c>
      <c r="AM1888" s="62">
        <f t="shared" si="3191"/>
        <v>6789.9586774740683</v>
      </c>
      <c r="AN1888" s="62">
        <f t="shared" si="3191"/>
        <v>6491.9252791927447</v>
      </c>
      <c r="AO1888" s="62">
        <f t="shared" si="3191"/>
        <v>6191.4082692590764</v>
      </c>
      <c r="AP1888" s="62">
        <f t="shared" si="3191"/>
        <v>5888.3869509092947</v>
      </c>
      <c r="AQ1888" s="62">
        <f t="shared" si="3191"/>
        <v>5582.8404549065981</v>
      </c>
      <c r="AR1888" s="62">
        <f t="shared" si="3191"/>
        <v>5274.7477381038789</v>
      </c>
      <c r="AS1888" s="62">
        <f t="shared" si="3191"/>
        <v>4964.0875819944704</v>
      </c>
      <c r="AT1888" s="62">
        <f t="shared" si="3191"/>
        <v>4650.8385912508165</v>
      </c>
      <c r="AU1888" s="62">
        <f t="shared" si="3191"/>
        <v>4334.9791922509658</v>
      </c>
      <c r="AV1888" s="62">
        <f t="shared" si="3191"/>
        <v>4016.4876315927831</v>
      </c>
      <c r="AW1888" s="62">
        <f t="shared" si="3191"/>
        <v>3695.3419745957822</v>
      </c>
      <c r="AX1888" s="62">
        <f t="shared" si="3191"/>
        <v>3371.5201037904731</v>
      </c>
      <c r="AY1888" s="62">
        <f t="shared" si="3191"/>
        <v>3044.9997173951197</v>
      </c>
      <c r="AZ1888" s="62">
        <f t="shared" ref="AZ1888:CE1888" si="3192">AY1892</f>
        <v>2715.7583277798049</v>
      </c>
      <c r="BA1888" s="62">
        <f t="shared" si="3192"/>
        <v>2383.7732599176957</v>
      </c>
      <c r="BB1888" s="62">
        <f t="shared" si="3192"/>
        <v>2049.0216498234022</v>
      </c>
      <c r="BC1888" s="62">
        <f t="shared" si="3192"/>
        <v>1711.480442978323</v>
      </c>
      <c r="BD1888" s="62">
        <f t="shared" si="3192"/>
        <v>1430.2829025982371</v>
      </c>
      <c r="BE1888" s="62">
        <f t="shared" si="3192"/>
        <v>1173.6313720431817</v>
      </c>
      <c r="BF1888" s="62">
        <f t="shared" si="3192"/>
        <v>941.730401395032</v>
      </c>
      <c r="BG1888" s="62">
        <f t="shared" si="3192"/>
        <v>734.4635734477406</v>
      </c>
      <c r="BH1888" s="62">
        <f t="shared" si="3192"/>
        <v>552.358844595753</v>
      </c>
      <c r="BI1888" s="62">
        <f t="shared" si="3192"/>
        <v>395.62589899819682</v>
      </c>
      <c r="BJ1888" s="62">
        <f t="shared" si="3192"/>
        <v>264.47616818219228</v>
      </c>
      <c r="BK1888" s="62">
        <f t="shared" si="3192"/>
        <v>159.12284560425226</v>
      </c>
      <c r="BL1888" s="62">
        <f t="shared" si="3192"/>
        <v>79.780901333027316</v>
      </c>
      <c r="BM1888" s="62">
        <f t="shared" si="3192"/>
        <v>26.667096854406736</v>
      </c>
      <c r="BN1888" s="62">
        <f t="shared" si="3192"/>
        <v>-4.4444448121794267E-12</v>
      </c>
      <c r="BO1888" s="62">
        <f t="shared" si="3192"/>
        <v>-4.4814818522809217E-12</v>
      </c>
      <c r="BP1888" s="62">
        <f t="shared" si="3192"/>
        <v>-4.5188275343832624E-12</v>
      </c>
      <c r="BQ1888" s="62">
        <f t="shared" si="3192"/>
        <v>-4.5564844305031233E-12</v>
      </c>
      <c r="BR1888" s="62">
        <f t="shared" si="3192"/>
        <v>-4.5944551340906497E-12</v>
      </c>
      <c r="BS1888" s="62">
        <f t="shared" si="3192"/>
        <v>-4.632742260208072E-12</v>
      </c>
      <c r="BT1888" s="62">
        <f t="shared" si="3192"/>
        <v>-4.6713484457098057E-12</v>
      </c>
      <c r="BU1888" s="62">
        <f t="shared" si="3192"/>
        <v>-4.710276349424054E-12</v>
      </c>
      <c r="BV1888" s="62">
        <f t="shared" si="3192"/>
        <v>-4.7495286523359208E-12</v>
      </c>
      <c r="BW1888" s="62">
        <f t="shared" si="3192"/>
        <v>-4.7891080577720534E-12</v>
      </c>
      <c r="BX1888" s="62">
        <f t="shared" si="3192"/>
        <v>-4.8290172915868203E-12</v>
      </c>
      <c r="BY1888" s="62">
        <f t="shared" si="3192"/>
        <v>-4.869259102350044E-12</v>
      </c>
      <c r="BZ1888" s="62">
        <f t="shared" si="3192"/>
        <v>-4.9098362615362945E-12</v>
      </c>
      <c r="CA1888" s="62">
        <f t="shared" si="3192"/>
        <v>-4.9507515637157634E-12</v>
      </c>
      <c r="CB1888" s="62">
        <f t="shared" si="3192"/>
        <v>-4.9920078267467278E-12</v>
      </c>
      <c r="CC1888" s="62">
        <f t="shared" si="3192"/>
        <v>-5.0336078919696171E-12</v>
      </c>
      <c r="CD1888" s="62">
        <f t="shared" si="3192"/>
        <v>-5.0755546244026976E-12</v>
      </c>
      <c r="CE1888" s="62">
        <f t="shared" si="3192"/>
        <v>-5.117850912939387E-12</v>
      </c>
      <c r="CF1888" s="62">
        <f t="shared" ref="CF1888:CL1888" si="3193">CE1892</f>
        <v>-5.1604996705472156E-12</v>
      </c>
      <c r="CG1888" s="62">
        <f t="shared" si="3193"/>
        <v>-5.203503834468442E-12</v>
      </c>
      <c r="CH1888" s="62">
        <f t="shared" si="3193"/>
        <v>-5.2468663664223456E-12</v>
      </c>
      <c r="CI1888" s="62">
        <f t="shared" si="3193"/>
        <v>-5.2905902528091984E-12</v>
      </c>
      <c r="CJ1888" s="62">
        <f t="shared" si="3193"/>
        <v>-5.334678504915942E-12</v>
      </c>
      <c r="CK1888" s="62">
        <f t="shared" si="3193"/>
        <v>-5.3791341591235747E-12</v>
      </c>
      <c r="CL1888" s="62">
        <f t="shared" si="3193"/>
        <v>-5.4239602771162713E-12</v>
      </c>
      <c r="CO1888" s="62">
        <f t="shared" ref="CO1888:DK1888" si="3194">CN1892</f>
        <v>0</v>
      </c>
      <c r="CP1888" s="62">
        <f t="shared" si="3194"/>
        <v>0</v>
      </c>
      <c r="CQ1888" s="62">
        <f t="shared" si="3194"/>
        <v>0</v>
      </c>
      <c r="CR1888" s="62">
        <f t="shared" si="3194"/>
        <v>0</v>
      </c>
      <c r="CS1888" s="62">
        <f t="shared" si="3194"/>
        <v>0</v>
      </c>
      <c r="CT1888" s="62">
        <f t="shared" si="3194"/>
        <v>0</v>
      </c>
      <c r="CU1888" s="62">
        <f t="shared" si="3194"/>
        <v>0</v>
      </c>
      <c r="CV1888" s="62">
        <f t="shared" si="3194"/>
        <v>0</v>
      </c>
      <c r="CW1888" s="62">
        <f t="shared" si="3194"/>
        <v>0</v>
      </c>
      <c r="CX1888" s="62">
        <f t="shared" si="3194"/>
        <v>0</v>
      </c>
      <c r="CY1888" s="62">
        <f t="shared" si="3194"/>
        <v>0</v>
      </c>
      <c r="CZ1888" s="62">
        <f t="shared" si="3194"/>
        <v>0</v>
      </c>
      <c r="DA1888" s="62">
        <f t="shared" si="3194"/>
        <v>0</v>
      </c>
      <c r="DB1888" s="62">
        <f t="shared" si="3194"/>
        <v>0</v>
      </c>
      <c r="DC1888" s="62">
        <f t="shared" si="3194"/>
        <v>0</v>
      </c>
      <c r="DD1888" s="62">
        <f t="shared" si="3194"/>
        <v>0</v>
      </c>
      <c r="DE1888" s="62">
        <f t="shared" si="3194"/>
        <v>0</v>
      </c>
      <c r="DF1888" s="62">
        <f t="shared" si="3194"/>
        <v>0</v>
      </c>
      <c r="DG1888" s="62">
        <f t="shared" si="3194"/>
        <v>0</v>
      </c>
      <c r="DH1888" s="62">
        <f t="shared" si="3194"/>
        <v>0</v>
      </c>
      <c r="DI1888" s="62">
        <f t="shared" si="3194"/>
        <v>0</v>
      </c>
      <c r="DJ1888" s="62">
        <f t="shared" si="3194"/>
        <v>0</v>
      </c>
      <c r="DK1888" s="62">
        <f t="shared" si="3194"/>
        <v>0</v>
      </c>
      <c r="DL1888" s="62">
        <f t="shared" ref="DL1888" si="3195">DK1892</f>
        <v>0</v>
      </c>
    </row>
    <row r="1889" spans="1:116" x14ac:dyDescent="0.4">
      <c r="B1889" t="str">
        <f>E1889</f>
        <v>1889 DAMORT-F</v>
      </c>
      <c r="C1889" t="s">
        <v>236</v>
      </c>
      <c r="D1889" t="s">
        <v>426</v>
      </c>
      <c r="E1889" t="str">
        <f t="shared" si="3189"/>
        <v>1889 DAMORT-F</v>
      </c>
      <c r="G1889" s="158" t="str">
        <f>"New borrowing - "&amp;SUBSTITUTE(G1881,":","")</f>
        <v>New borrowing - Simple amortizing debt</v>
      </c>
      <c r="K1889" s="23">
        <v>10000</v>
      </c>
      <c r="L1889" s="23">
        <v>0</v>
      </c>
      <c r="M1889" s="23">
        <v>0</v>
      </c>
      <c r="N1889" s="23">
        <v>0</v>
      </c>
      <c r="O1889" s="23">
        <v>0</v>
      </c>
      <c r="P1889" s="23">
        <v>0</v>
      </c>
      <c r="R1889"/>
      <c r="S1889" s="147" cm="1">
        <f t="array" ref="S1889">IFERROR(INDEX($K:$Q,ROW(),MATCH(S$3,$K$2:$Q$2,0))/12,0)</f>
        <v>833.33333333333337</v>
      </c>
      <c r="T1889" s="147" cm="1">
        <f t="array" ref="T1889">IFERROR(INDEX($K:$Q,ROW(),MATCH(T$3,$K$2:$Q$2,0))/12,0)</f>
        <v>833.33333333333337</v>
      </c>
      <c r="U1889" s="147" cm="1">
        <f t="array" ref="U1889">IFERROR(INDEX($K:$Q,ROW(),MATCH(U$3,$K$2:$Q$2,0))/12,0)</f>
        <v>833.33333333333337</v>
      </c>
      <c r="V1889" s="147" cm="1">
        <f t="array" ref="V1889">IFERROR(INDEX($K:$Q,ROW(),MATCH(V$3,$K$2:$Q$2,0))/12,0)</f>
        <v>833.33333333333337</v>
      </c>
      <c r="W1889" s="147" cm="1">
        <f t="array" ref="W1889">IFERROR(INDEX($K:$Q,ROW(),MATCH(W$3,$K$2:$Q$2,0))/12,0)</f>
        <v>833.33333333333337</v>
      </c>
      <c r="X1889" s="147" cm="1">
        <f t="array" ref="X1889">IFERROR(INDEX($K:$Q,ROW(),MATCH(X$3,$K$2:$Q$2,0))/12,0)</f>
        <v>833.33333333333337</v>
      </c>
      <c r="Y1889" s="147" cm="1">
        <f t="array" ref="Y1889">IFERROR(INDEX($K:$Q,ROW(),MATCH(Y$3,$K$2:$Q$2,0))/12,0)</f>
        <v>833.33333333333337</v>
      </c>
      <c r="Z1889" s="147" cm="1">
        <f t="array" ref="Z1889">IFERROR(INDEX($K:$Q,ROW(),MATCH(Z$3,$K$2:$Q$2,0))/12,0)</f>
        <v>833.33333333333337</v>
      </c>
      <c r="AA1889" s="147" cm="1">
        <f t="array" ref="AA1889">IFERROR(INDEX($K:$Q,ROW(),MATCH(AA$3,$K$2:$Q$2,0))/12,0)</f>
        <v>833.33333333333337</v>
      </c>
      <c r="AB1889" s="147" cm="1">
        <f t="array" ref="AB1889">IFERROR(INDEX($K:$Q,ROW(),MATCH(AB$3,$K$2:$Q$2,0))/12,0)</f>
        <v>833.33333333333337</v>
      </c>
      <c r="AC1889" s="147" cm="1">
        <f t="array" ref="AC1889">IFERROR(INDEX($K:$Q,ROW(),MATCH(AC$3,$K$2:$Q$2,0))/12,0)</f>
        <v>833.33333333333337</v>
      </c>
      <c r="AD1889" s="147" cm="1">
        <f t="array" ref="AD1889">IFERROR(INDEX($K:$Q,ROW(),MATCH(AD$3,$K$2:$Q$2,0))/12,0)</f>
        <v>833.33333333333337</v>
      </c>
      <c r="AE1889" s="147" cm="1">
        <f t="array" ref="AE1889">IFERROR(INDEX($K:$Q,ROW(),MATCH(AE$3,$K$2:$Q$2,0))/12,0)</f>
        <v>0</v>
      </c>
      <c r="AF1889" s="147" cm="1">
        <f t="array" ref="AF1889">IFERROR(INDEX($K:$Q,ROW(),MATCH(AF$3,$K$2:$Q$2,0))/12,0)</f>
        <v>0</v>
      </c>
      <c r="AG1889" s="147" cm="1">
        <f t="array" ref="AG1889">IFERROR(INDEX($K:$Q,ROW(),MATCH(AG$3,$K$2:$Q$2,0))/12,0)</f>
        <v>0</v>
      </c>
      <c r="AH1889" s="147" cm="1">
        <f t="array" ref="AH1889">IFERROR(INDEX($K:$Q,ROW(),MATCH(AH$3,$K$2:$Q$2,0))/12,0)</f>
        <v>0</v>
      </c>
      <c r="AI1889" s="147" cm="1">
        <f t="array" ref="AI1889">IFERROR(INDEX($K:$Q,ROW(),MATCH(AI$3,$K$2:$Q$2,0))/12,0)</f>
        <v>0</v>
      </c>
      <c r="AJ1889" s="147" cm="1">
        <f t="array" ref="AJ1889">IFERROR(INDEX($K:$Q,ROW(),MATCH(AJ$3,$K$2:$Q$2,0))/12,0)</f>
        <v>0</v>
      </c>
      <c r="AK1889" s="147" cm="1">
        <f t="array" ref="AK1889">IFERROR(INDEX($K:$Q,ROW(),MATCH(AK$3,$K$2:$Q$2,0))/12,0)</f>
        <v>0</v>
      </c>
      <c r="AL1889" s="147" cm="1">
        <f t="array" ref="AL1889">IFERROR(INDEX($K:$Q,ROW(),MATCH(AL$3,$K$2:$Q$2,0))/12,0)</f>
        <v>0</v>
      </c>
      <c r="AM1889" s="147" cm="1">
        <f t="array" ref="AM1889">IFERROR(INDEX($K:$Q,ROW(),MATCH(AM$3,$K$2:$Q$2,0))/12,0)</f>
        <v>0</v>
      </c>
      <c r="AN1889" s="147" cm="1">
        <f t="array" ref="AN1889">IFERROR(INDEX($K:$Q,ROW(),MATCH(AN$3,$K$2:$Q$2,0))/12,0)</f>
        <v>0</v>
      </c>
      <c r="AO1889" s="147" cm="1">
        <f t="array" ref="AO1889">IFERROR(INDEX($K:$Q,ROW(),MATCH(AO$3,$K$2:$Q$2,0))/12,0)</f>
        <v>0</v>
      </c>
      <c r="AP1889" s="147" cm="1">
        <f t="array" ref="AP1889">IFERROR(INDEX($K:$Q,ROW(),MATCH(AP$3,$K$2:$Q$2,0))/12,0)</f>
        <v>0</v>
      </c>
      <c r="AQ1889" s="147" cm="1">
        <f t="array" ref="AQ1889">IFERROR(INDEX($K:$Q,ROW(),MATCH(AQ$3,$K$2:$Q$2,0))/12,0)</f>
        <v>0</v>
      </c>
      <c r="AR1889" s="147" cm="1">
        <f t="array" ref="AR1889">IFERROR(INDEX($K:$Q,ROW(),MATCH(AR$3,$K$2:$Q$2,0))/12,0)</f>
        <v>0</v>
      </c>
      <c r="AS1889" s="147" cm="1">
        <f t="array" ref="AS1889">IFERROR(INDEX($K:$Q,ROW(),MATCH(AS$3,$K$2:$Q$2,0))/12,0)</f>
        <v>0</v>
      </c>
      <c r="AT1889" s="147" cm="1">
        <f t="array" ref="AT1889">IFERROR(INDEX($K:$Q,ROW(),MATCH(AT$3,$K$2:$Q$2,0))/12,0)</f>
        <v>0</v>
      </c>
      <c r="AU1889" s="147" cm="1">
        <f t="array" ref="AU1889">IFERROR(INDEX($K:$Q,ROW(),MATCH(AU$3,$K$2:$Q$2,0))/12,0)</f>
        <v>0</v>
      </c>
      <c r="AV1889" s="147" cm="1">
        <f t="array" ref="AV1889">IFERROR(INDEX($K:$Q,ROW(),MATCH(AV$3,$K$2:$Q$2,0))/12,0)</f>
        <v>0</v>
      </c>
      <c r="AW1889" s="147" cm="1">
        <f t="array" ref="AW1889">IFERROR(INDEX($K:$Q,ROW(),MATCH(AW$3,$K$2:$Q$2,0))/12,0)</f>
        <v>0</v>
      </c>
      <c r="AX1889" s="147" cm="1">
        <f t="array" ref="AX1889">IFERROR(INDEX($K:$Q,ROW(),MATCH(AX$3,$K$2:$Q$2,0))/12,0)</f>
        <v>0</v>
      </c>
      <c r="AY1889" s="147" cm="1">
        <f t="array" ref="AY1889">IFERROR(INDEX($K:$Q,ROW(),MATCH(AY$3,$K$2:$Q$2,0))/12,0)</f>
        <v>0</v>
      </c>
      <c r="AZ1889" s="147" cm="1">
        <f t="array" ref="AZ1889">IFERROR(INDEX($K:$Q,ROW(),MATCH(AZ$3,$K$2:$Q$2,0))/12,0)</f>
        <v>0</v>
      </c>
      <c r="BA1889" s="147" cm="1">
        <f t="array" ref="BA1889">IFERROR(INDEX($K:$Q,ROW(),MATCH(BA$3,$K$2:$Q$2,0))/12,0)</f>
        <v>0</v>
      </c>
      <c r="BB1889" s="147" cm="1">
        <f t="array" ref="BB1889">IFERROR(INDEX($K:$Q,ROW(),MATCH(BB$3,$K$2:$Q$2,0))/12,0)</f>
        <v>0</v>
      </c>
      <c r="BC1889" s="147" cm="1">
        <f t="array" ref="BC1889">IFERROR(INDEX($K:$Q,ROW(),MATCH(BC$3,$K$2:$Q$2,0))/12,0)</f>
        <v>0</v>
      </c>
      <c r="BD1889" s="147" cm="1">
        <f t="array" ref="BD1889">IFERROR(INDEX($K:$Q,ROW(),MATCH(BD$3,$K$2:$Q$2,0))/12,0)</f>
        <v>0</v>
      </c>
      <c r="BE1889" s="147" cm="1">
        <f t="array" ref="BE1889">IFERROR(INDEX($K:$Q,ROW(),MATCH(BE$3,$K$2:$Q$2,0))/12,0)</f>
        <v>0</v>
      </c>
      <c r="BF1889" s="147" cm="1">
        <f t="array" ref="BF1889">IFERROR(INDEX($K:$Q,ROW(),MATCH(BF$3,$K$2:$Q$2,0))/12,0)</f>
        <v>0</v>
      </c>
      <c r="BG1889" s="147" cm="1">
        <f t="array" ref="BG1889">IFERROR(INDEX($K:$Q,ROW(),MATCH(BG$3,$K$2:$Q$2,0))/12,0)</f>
        <v>0</v>
      </c>
      <c r="BH1889" s="147" cm="1">
        <f t="array" ref="BH1889">IFERROR(INDEX($K:$Q,ROW(),MATCH(BH$3,$K$2:$Q$2,0))/12,0)</f>
        <v>0</v>
      </c>
      <c r="BI1889" s="147" cm="1">
        <f t="array" ref="BI1889">IFERROR(INDEX($K:$Q,ROW(),MATCH(BI$3,$K$2:$Q$2,0))/12,0)</f>
        <v>0</v>
      </c>
      <c r="BJ1889" s="147" cm="1">
        <f t="array" ref="BJ1889">IFERROR(INDEX($K:$Q,ROW(),MATCH(BJ$3,$K$2:$Q$2,0))/12,0)</f>
        <v>0</v>
      </c>
      <c r="BK1889" s="147" cm="1">
        <f t="array" ref="BK1889">IFERROR(INDEX($K:$Q,ROW(),MATCH(BK$3,$K$2:$Q$2,0))/12,0)</f>
        <v>0</v>
      </c>
      <c r="BL1889" s="147" cm="1">
        <f t="array" ref="BL1889">IFERROR(INDEX($K:$Q,ROW(),MATCH(BL$3,$K$2:$Q$2,0))/12,0)</f>
        <v>0</v>
      </c>
      <c r="BM1889" s="147" cm="1">
        <f t="array" ref="BM1889">IFERROR(INDEX($K:$Q,ROW(),MATCH(BM$3,$K$2:$Q$2,0))/12,0)</f>
        <v>0</v>
      </c>
      <c r="BN1889" s="147" cm="1">
        <f t="array" ref="BN1889">IFERROR(INDEX($K:$Q,ROW(),MATCH(BN$3,$K$2:$Q$2,0))/12,0)</f>
        <v>0</v>
      </c>
      <c r="BO1889" s="147" cm="1">
        <f t="array" ref="BO1889">IFERROR(INDEX($K:$Q,ROW(),MATCH(BO$3,$K$2:$Q$2,0))/12,0)</f>
        <v>0</v>
      </c>
      <c r="BP1889" s="147" cm="1">
        <f t="array" ref="BP1889">IFERROR(INDEX($K:$Q,ROW(),MATCH(BP$3,$K$2:$Q$2,0))/12,0)</f>
        <v>0</v>
      </c>
      <c r="BQ1889" s="147" cm="1">
        <f t="array" ref="BQ1889">IFERROR(INDEX($K:$Q,ROW(),MATCH(BQ$3,$K$2:$Q$2,0))/12,0)</f>
        <v>0</v>
      </c>
      <c r="BR1889" s="147" cm="1">
        <f t="array" ref="BR1889">IFERROR(INDEX($K:$Q,ROW(),MATCH(BR$3,$K$2:$Q$2,0))/12,0)</f>
        <v>0</v>
      </c>
      <c r="BS1889" s="147" cm="1">
        <f t="array" ref="BS1889">IFERROR(INDEX($K:$Q,ROW(),MATCH(BS$3,$K$2:$Q$2,0))/12,0)</f>
        <v>0</v>
      </c>
      <c r="BT1889" s="147" cm="1">
        <f t="array" ref="BT1889">IFERROR(INDEX($K:$Q,ROW(),MATCH(BT$3,$K$2:$Q$2,0))/12,0)</f>
        <v>0</v>
      </c>
      <c r="BU1889" s="147" cm="1">
        <f t="array" ref="BU1889">IFERROR(INDEX($K:$Q,ROW(),MATCH(BU$3,$K$2:$Q$2,0))/12,0)</f>
        <v>0</v>
      </c>
      <c r="BV1889" s="147" cm="1">
        <f t="array" ref="BV1889">IFERROR(INDEX($K:$Q,ROW(),MATCH(BV$3,$K$2:$Q$2,0))/12,0)</f>
        <v>0</v>
      </c>
      <c r="BW1889" s="147" cm="1">
        <f t="array" ref="BW1889">IFERROR(INDEX($K:$Q,ROW(),MATCH(BW$3,$K$2:$Q$2,0))/12,0)</f>
        <v>0</v>
      </c>
      <c r="BX1889" s="147" cm="1">
        <f t="array" ref="BX1889">IFERROR(INDEX($K:$Q,ROW(),MATCH(BX$3,$K$2:$Q$2,0))/12,0)</f>
        <v>0</v>
      </c>
      <c r="BY1889" s="147" cm="1">
        <f t="array" ref="BY1889">IFERROR(INDEX($K:$Q,ROW(),MATCH(BY$3,$K$2:$Q$2,0))/12,0)</f>
        <v>0</v>
      </c>
      <c r="BZ1889" s="147" cm="1">
        <f t="array" ref="BZ1889">IFERROR(INDEX($K:$Q,ROW(),MATCH(BZ$3,$K$2:$Q$2,0))/12,0)</f>
        <v>0</v>
      </c>
      <c r="CA1889" s="147" cm="1">
        <f t="array" ref="CA1889">IFERROR(INDEX($K:$Q,ROW(),MATCH(CA$3,$K$2:$Q$2,0))/12,0)</f>
        <v>0</v>
      </c>
      <c r="CB1889" s="147" cm="1">
        <f t="array" ref="CB1889">IFERROR(INDEX($K:$Q,ROW(),MATCH(CB$3,$K$2:$Q$2,0))/12,0)</f>
        <v>0</v>
      </c>
      <c r="CC1889" s="147" cm="1">
        <f t="array" ref="CC1889">IFERROR(INDEX($K:$Q,ROW(),MATCH(CC$3,$K$2:$Q$2,0))/12,0)</f>
        <v>0</v>
      </c>
      <c r="CD1889" s="147" cm="1">
        <f t="array" ref="CD1889">IFERROR(INDEX($K:$Q,ROW(),MATCH(CD$3,$K$2:$Q$2,0))/12,0)</f>
        <v>0</v>
      </c>
      <c r="CE1889" s="147" cm="1">
        <f t="array" ref="CE1889">IFERROR(INDEX($K:$Q,ROW(),MATCH(CE$3,$K$2:$Q$2,0))/12,0)</f>
        <v>0</v>
      </c>
      <c r="CF1889" s="147" cm="1">
        <f t="array" ref="CF1889">IFERROR(INDEX($K:$Q,ROW(),MATCH(CF$3,$K$2:$Q$2,0))/12,0)</f>
        <v>0</v>
      </c>
      <c r="CG1889" s="147" cm="1">
        <f t="array" ref="CG1889">IFERROR(INDEX($K:$Q,ROW(),MATCH(CG$3,$K$2:$Q$2,0))/12,0)</f>
        <v>0</v>
      </c>
      <c r="CH1889" s="147" cm="1">
        <f t="array" ref="CH1889">IFERROR(INDEX($K:$Q,ROW(),MATCH(CH$3,$K$2:$Q$2,0))/12,0)</f>
        <v>0</v>
      </c>
      <c r="CI1889" s="147" cm="1">
        <f t="array" ref="CI1889">IFERROR(INDEX($K:$Q,ROW(),MATCH(CI$3,$K$2:$Q$2,0))/12,0)</f>
        <v>0</v>
      </c>
      <c r="CJ1889" s="147" cm="1">
        <f t="array" ref="CJ1889">IFERROR(INDEX($K:$Q,ROW(),MATCH(CJ$3,$K$2:$Q$2,0))/12,0)</f>
        <v>0</v>
      </c>
      <c r="CK1889" s="147" cm="1">
        <f t="array" ref="CK1889">IFERROR(INDEX($K:$Q,ROW(),MATCH(CK$3,$K$2:$Q$2,0))/12,0)</f>
        <v>0</v>
      </c>
      <c r="CL1889" s="147" cm="1">
        <f t="array" ref="CL1889">IFERROR(INDEX($K:$Q,ROW(),MATCH(CL$3,$K$2:$Q$2,0))/12,0)</f>
        <v>0</v>
      </c>
      <c r="CO1889" s="147" cm="1">
        <f t="array" ref="CO1889">IFERROR(INDEX($K:$Q,ROW(),MATCH(CO$3,$K$2:$Q$2,0))/CO$5,0)</f>
        <v>0</v>
      </c>
      <c r="CP1889" s="147" cm="1">
        <f t="array" ref="CP1889">IFERROR(INDEX($K:$Q,ROW(),MATCH(CP$3,$K$2:$Q$2,0))/CP$5,0)</f>
        <v>0</v>
      </c>
      <c r="CQ1889" s="147" cm="1">
        <f t="array" ref="CQ1889">IFERROR(INDEX($K:$Q,ROW(),MATCH(CQ$3,$K$2:$Q$2,0))/CQ$5,0)</f>
        <v>0</v>
      </c>
      <c r="CR1889" s="147" cm="1">
        <f t="array" ref="CR1889">IFERROR(INDEX($K:$Q,ROW(),MATCH(CR$3,$K$2:$Q$2,0))/CR$5,0)</f>
        <v>0</v>
      </c>
      <c r="CS1889" s="147" cm="1">
        <f t="array" ref="CS1889">IFERROR(INDEX($K:$Q,ROW(),MATCH(CS$3,$K$2:$Q$2,0))/CS$5,0)</f>
        <v>0</v>
      </c>
      <c r="CT1889" s="147" cm="1">
        <f t="array" ref="CT1889">IFERROR(INDEX($K:$Q,ROW(),MATCH(CT$3,$K$2:$Q$2,0))/CT$5,0)</f>
        <v>0</v>
      </c>
      <c r="CU1889" s="147" cm="1">
        <f t="array" ref="CU1889">IFERROR(INDEX($K:$Q,ROW(),MATCH(CU$3,$K$2:$Q$2,0))/CU$5,0)</f>
        <v>0</v>
      </c>
      <c r="CV1889" s="147" cm="1">
        <f t="array" ref="CV1889">IFERROR(INDEX($K:$Q,ROW(),MATCH(CV$3,$K$2:$Q$2,0))/CV$5,0)</f>
        <v>0</v>
      </c>
      <c r="CW1889" s="147" cm="1">
        <f t="array" ref="CW1889">IFERROR(INDEX($K:$Q,ROW(),MATCH(CW$3,$K$2:$Q$2,0))/CW$5,0)</f>
        <v>0</v>
      </c>
      <c r="CX1889" s="147" cm="1">
        <f t="array" ref="CX1889">IFERROR(INDEX($K:$Q,ROW(),MATCH(CX$3,$K$2:$Q$2,0))/CX$5,0)</f>
        <v>0</v>
      </c>
      <c r="CY1889" s="147" cm="1">
        <f t="array" ref="CY1889">IFERROR(INDEX($K:$Q,ROW(),MATCH(CY$3,$K$2:$Q$2,0))/CL$5,0)</f>
        <v>0</v>
      </c>
      <c r="CZ1889" s="147" cm="1">
        <f t="array" ref="CZ1889">IFERROR(INDEX($K:$Q,ROW(),MATCH(CZ$3,$K$2:$Q$2,0))/CZ$5,0)</f>
        <v>0</v>
      </c>
      <c r="DA1889" s="147" cm="1">
        <f t="array" ref="DA1889">IFERROR(INDEX($K:$Q,ROW(),MATCH(DA$3,$K$2:$Q$2,0))/DA$5,0)</f>
        <v>0</v>
      </c>
      <c r="DB1889" s="147" cm="1">
        <f t="array" ref="DB1889">IFERROR(INDEX($K:$Q,ROW(),MATCH(DB$3,$K$2:$Q$2,0))/DB$5,0)</f>
        <v>0</v>
      </c>
      <c r="DC1889" s="147" cm="1">
        <f t="array" ref="DC1889">IFERROR(INDEX($K:$Q,ROW(),MATCH(DC$3,$K$2:$Q$2,0))/DC$5,0)</f>
        <v>0</v>
      </c>
      <c r="DD1889" s="147" cm="1">
        <f t="array" ref="DD1889">IFERROR(INDEX($K:$Q,ROW(),MATCH(DD$3,$K$2:$Q$2,0))/DD$5,0)</f>
        <v>0</v>
      </c>
      <c r="DE1889" s="147" cm="1">
        <f t="array" ref="DE1889">IFERROR(INDEX($K:$Q,ROW(),MATCH(DE$3,$K$2:$Q$2,0))/DE$5,0)</f>
        <v>0</v>
      </c>
      <c r="DF1889" s="147" cm="1">
        <f t="array" ref="DF1889">IFERROR(INDEX($K:$Q,ROW(),MATCH(DF$3,$K$2:$Q$2,0))/DF$5,0)</f>
        <v>0</v>
      </c>
      <c r="DG1889" s="147" cm="1">
        <f t="array" ref="DG1889">IFERROR(INDEX($K:$Q,ROW(),MATCH(DG$3,$K$2:$Q$2,0))/DG$5,0)</f>
        <v>0</v>
      </c>
      <c r="DH1889" s="147" cm="1">
        <f t="array" ref="DH1889">IFERROR(INDEX($K:$Q,ROW(),MATCH(DH$3,$K$2:$Q$2,0))/DH$5,0)</f>
        <v>0</v>
      </c>
      <c r="DI1889" s="147" cm="1">
        <f t="array" ref="DI1889">IFERROR(INDEX($K:$Q,ROW(),MATCH(DI$3,$K$2:$Q$2,0))/DI$5,0)</f>
        <v>0</v>
      </c>
      <c r="DJ1889" s="147" cm="1">
        <f t="array" ref="DJ1889">IFERROR(INDEX($K:$Q,ROW(),MATCH(DJ$3,$K$2:$Q$2,0))/DJ$5,0)</f>
        <v>0</v>
      </c>
      <c r="DK1889" s="147" cm="1">
        <f t="array" ref="DK1889">IFERROR(INDEX($K:$Q,ROW(),MATCH(DK$3,$K$2:$Q$2,0))/DK$5,0)</f>
        <v>0</v>
      </c>
      <c r="DL1889" s="147" cm="1">
        <f t="array" ref="DL1889">IFERROR(INDEX($K:$Q,ROW(),MATCH(DL$3,$K$2:$Q$2,0))/DL$5,0)</f>
        <v>0</v>
      </c>
    </row>
    <row r="1890" spans="1:116" x14ac:dyDescent="0.4">
      <c r="B1890" t="str">
        <f>E1890</f>
        <v>1890 DAMORT-F</v>
      </c>
      <c r="C1890" t="s">
        <v>236</v>
      </c>
      <c r="D1890" t="s">
        <v>426</v>
      </c>
      <c r="E1890" t="str">
        <f t="shared" si="3189"/>
        <v>1890 DAMORT-F</v>
      </c>
      <c r="G1890" s="158" t="str">
        <f>"Prepayment - "&amp;SUBSTITUTE(G1881,":","")</f>
        <v>Prepayment - Simple amortizing debt</v>
      </c>
      <c r="K1890" s="24">
        <f t="shared" ref="K1890:P1891" si="3196">SUMIF($3:$3,K$2,1890:1890)</f>
        <v>-10</v>
      </c>
      <c r="L1890" s="24">
        <f t="shared" si="3196"/>
        <v>0</v>
      </c>
      <c r="M1890" s="24">
        <f t="shared" si="3196"/>
        <v>0</v>
      </c>
      <c r="N1890" s="24">
        <f t="shared" si="3196"/>
        <v>0</v>
      </c>
      <c r="O1890" s="24">
        <f t="shared" si="3196"/>
        <v>0</v>
      </c>
      <c r="P1890" s="24">
        <f t="shared" si="3196"/>
        <v>0</v>
      </c>
      <c r="R1890"/>
      <c r="S1890" s="74">
        <v>0</v>
      </c>
      <c r="T1890" s="133">
        <v>0</v>
      </c>
      <c r="U1890" s="133">
        <v>0</v>
      </c>
      <c r="V1890" s="74">
        <v>-10</v>
      </c>
      <c r="W1890" s="74">
        <v>0</v>
      </c>
      <c r="X1890" s="74">
        <v>0</v>
      </c>
      <c r="Y1890" s="74">
        <v>0</v>
      </c>
      <c r="Z1890" s="74">
        <v>0</v>
      </c>
      <c r="AA1890" s="74">
        <v>0</v>
      </c>
      <c r="AB1890" s="74">
        <v>0</v>
      </c>
      <c r="AC1890" s="74">
        <v>0</v>
      </c>
      <c r="AD1890" s="74">
        <v>0</v>
      </c>
      <c r="AE1890" s="74">
        <v>0</v>
      </c>
      <c r="AF1890" s="74">
        <v>0</v>
      </c>
      <c r="AG1890" s="74">
        <v>0</v>
      </c>
      <c r="AH1890" s="74">
        <v>0</v>
      </c>
      <c r="AI1890" s="74">
        <v>0</v>
      </c>
      <c r="AJ1890" s="74">
        <v>0</v>
      </c>
      <c r="AK1890" s="74">
        <v>0</v>
      </c>
      <c r="AL1890" s="74">
        <v>0</v>
      </c>
      <c r="AM1890" s="74">
        <v>0</v>
      </c>
      <c r="AN1890" s="74">
        <v>0</v>
      </c>
      <c r="AO1890" s="74">
        <v>0</v>
      </c>
      <c r="AP1890" s="74">
        <v>0</v>
      </c>
      <c r="AQ1890" s="74">
        <v>0</v>
      </c>
      <c r="AR1890" s="74">
        <v>0</v>
      </c>
      <c r="AS1890" s="74">
        <v>0</v>
      </c>
      <c r="AT1890" s="74">
        <v>0</v>
      </c>
      <c r="AU1890" s="74">
        <v>0</v>
      </c>
      <c r="AV1890" s="74">
        <v>0</v>
      </c>
      <c r="AW1890" s="74">
        <v>0</v>
      </c>
      <c r="AX1890" s="74">
        <v>0</v>
      </c>
      <c r="AY1890" s="74">
        <v>0</v>
      </c>
      <c r="AZ1890" s="74">
        <v>0</v>
      </c>
      <c r="BA1890" s="74">
        <v>0</v>
      </c>
      <c r="BB1890" s="74">
        <v>0</v>
      </c>
      <c r="BC1890" s="74">
        <v>0</v>
      </c>
      <c r="BD1890" s="74">
        <v>0</v>
      </c>
      <c r="BE1890" s="74">
        <v>0</v>
      </c>
      <c r="BF1890" s="74">
        <v>0</v>
      </c>
      <c r="BG1890" s="74">
        <v>0</v>
      </c>
      <c r="BH1890" s="74">
        <v>0</v>
      </c>
      <c r="BI1890" s="74">
        <v>0</v>
      </c>
      <c r="BJ1890" s="74">
        <v>0</v>
      </c>
      <c r="BK1890" s="74">
        <v>0</v>
      </c>
      <c r="BL1890" s="74">
        <v>0</v>
      </c>
      <c r="BM1890" s="74">
        <v>0</v>
      </c>
      <c r="BN1890" s="74">
        <v>0</v>
      </c>
      <c r="BO1890" s="74">
        <v>0</v>
      </c>
      <c r="BP1890" s="74">
        <v>0</v>
      </c>
      <c r="BQ1890" s="74">
        <v>0</v>
      </c>
      <c r="BR1890" s="74">
        <v>0</v>
      </c>
      <c r="BS1890" s="74">
        <v>0</v>
      </c>
      <c r="BT1890" s="74">
        <v>0</v>
      </c>
      <c r="BU1890" s="74">
        <v>0</v>
      </c>
      <c r="BV1890" s="74">
        <v>0</v>
      </c>
      <c r="BW1890" s="74">
        <v>0</v>
      </c>
      <c r="BX1890" s="74">
        <v>0</v>
      </c>
      <c r="BY1890" s="74">
        <v>0</v>
      </c>
      <c r="BZ1890" s="74">
        <v>0</v>
      </c>
      <c r="CA1890" s="74">
        <v>0</v>
      </c>
      <c r="CB1890" s="74">
        <v>0</v>
      </c>
      <c r="CC1890" s="74">
        <v>0</v>
      </c>
      <c r="CD1890" s="74">
        <v>0</v>
      </c>
      <c r="CE1890" s="74">
        <v>0</v>
      </c>
      <c r="CF1890" s="74">
        <v>0</v>
      </c>
      <c r="CG1890" s="74">
        <v>0</v>
      </c>
      <c r="CH1890" s="74">
        <v>0</v>
      </c>
      <c r="CI1890" s="74">
        <v>0</v>
      </c>
      <c r="CJ1890" s="74">
        <v>0</v>
      </c>
      <c r="CK1890" s="74">
        <v>0</v>
      </c>
      <c r="CL1890" s="74">
        <v>0</v>
      </c>
      <c r="CO1890" s="74">
        <v>0</v>
      </c>
      <c r="CP1890" s="74">
        <v>0</v>
      </c>
      <c r="CQ1890" s="74">
        <v>0</v>
      </c>
      <c r="CR1890" s="74">
        <v>0</v>
      </c>
      <c r="CS1890" s="74">
        <v>0</v>
      </c>
      <c r="CT1890" s="74">
        <v>0</v>
      </c>
      <c r="CU1890" s="74">
        <v>0</v>
      </c>
      <c r="CV1890" s="74">
        <v>0</v>
      </c>
      <c r="CW1890" s="74">
        <v>0</v>
      </c>
      <c r="CX1890" s="74">
        <v>0</v>
      </c>
      <c r="CY1890" s="74">
        <v>0</v>
      </c>
      <c r="CZ1890" s="74">
        <v>0</v>
      </c>
      <c r="DA1890" s="74">
        <v>0</v>
      </c>
      <c r="DB1890" s="74">
        <v>0</v>
      </c>
      <c r="DC1890" s="74">
        <v>0</v>
      </c>
      <c r="DD1890" s="74">
        <v>0</v>
      </c>
      <c r="DE1890" s="74">
        <v>0</v>
      </c>
      <c r="DF1890" s="74">
        <v>0</v>
      </c>
      <c r="DG1890" s="74">
        <v>0</v>
      </c>
      <c r="DH1890" s="74">
        <v>0</v>
      </c>
      <c r="DI1890" s="74">
        <v>0</v>
      </c>
      <c r="DJ1890" s="74">
        <v>0</v>
      </c>
      <c r="DK1890" s="74">
        <v>0</v>
      </c>
      <c r="DL1890" s="74">
        <v>0</v>
      </c>
    </row>
    <row r="1891" spans="1:116" x14ac:dyDescent="0.4">
      <c r="C1891" t="s">
        <v>236</v>
      </c>
      <c r="D1891" t="s">
        <v>426</v>
      </c>
      <c r="E1891" t="str">
        <f t="shared" si="3189"/>
        <v>1891 DAMORT-F</v>
      </c>
      <c r="G1891" s="158" t="str">
        <f>"Principal payments - "&amp;SUBSTITUTE(G1881,":","")</f>
        <v>Principal payments - Simple amortizing debt</v>
      </c>
      <c r="K1891" s="138">
        <f t="shared" si="3196"/>
        <v>-1902.7563421015157</v>
      </c>
      <c r="L1891" s="138">
        <f t="shared" si="3196"/>
        <v>-3504.4032029918862</v>
      </c>
      <c r="M1891" s="138">
        <f t="shared" si="3196"/>
        <v>-3871.3600119282742</v>
      </c>
      <c r="N1891" s="138">
        <f t="shared" si="3196"/>
        <v>-1711.4804429783276</v>
      </c>
      <c r="O1891" s="138">
        <f t="shared" si="3196"/>
        <v>-4.692697114348419E-13</v>
      </c>
      <c r="P1891" s="138">
        <f t="shared" si="3196"/>
        <v>-5.1840838237647649E-13</v>
      </c>
      <c r="R1891"/>
      <c r="S1891" s="62">
        <f t="shared" ref="S1891:AX1891" si="3197">S1898-S1894</f>
        <v>-43.878732077590954</v>
      </c>
      <c r="T1891" s="62">
        <f t="shared" si="3197"/>
        <v>-64.189266395324324</v>
      </c>
      <c r="U1891" s="62">
        <f t="shared" si="3197"/>
        <v>-84.669055165705487</v>
      </c>
      <c r="V1891" s="62">
        <f t="shared" si="3197"/>
        <v>-105.08017030390145</v>
      </c>
      <c r="W1891" s="62">
        <f t="shared" si="3197"/>
        <v>-125.90071660685408</v>
      </c>
      <c r="X1891" s="62">
        <f t="shared" si="3197"/>
        <v>-146.89476746233134</v>
      </c>
      <c r="Y1891" s="62">
        <f t="shared" si="3197"/>
        <v>-168.06376874160424</v>
      </c>
      <c r="Z1891" s="62">
        <f t="shared" si="3197"/>
        <v>-189.40917836487108</v>
      </c>
      <c r="AA1891" s="62">
        <f t="shared" si="3197"/>
        <v>-210.93246640166515</v>
      </c>
      <c r="AB1891" s="62">
        <f t="shared" si="3197"/>
        <v>-232.63511517209918</v>
      </c>
      <c r="AC1891" s="62">
        <f t="shared" si="3197"/>
        <v>-254.51861934895345</v>
      </c>
      <c r="AD1891" s="62">
        <f t="shared" si="3197"/>
        <v>-276.58448606061489</v>
      </c>
      <c r="AE1891" s="62">
        <f t="shared" si="3197"/>
        <v>-278.8893567777867</v>
      </c>
      <c r="AF1891" s="62">
        <f t="shared" si="3197"/>
        <v>-281.21343475093488</v>
      </c>
      <c r="AG1891" s="62">
        <f t="shared" si="3197"/>
        <v>-283.55688004052604</v>
      </c>
      <c r="AH1891" s="62">
        <f t="shared" si="3197"/>
        <v>-285.91985404086375</v>
      </c>
      <c r="AI1891" s="62">
        <f t="shared" si="3197"/>
        <v>-288.30251949120429</v>
      </c>
      <c r="AJ1891" s="62">
        <f t="shared" si="3197"/>
        <v>-290.70504048696432</v>
      </c>
      <c r="AK1891" s="62">
        <f t="shared" si="3197"/>
        <v>-293.12758249102234</v>
      </c>
      <c r="AL1891" s="62">
        <f t="shared" si="3197"/>
        <v>-295.57031234511419</v>
      </c>
      <c r="AM1891" s="62">
        <f t="shared" si="3197"/>
        <v>-298.03339828132346</v>
      </c>
      <c r="AN1891" s="62">
        <f t="shared" si="3197"/>
        <v>-300.51700993366785</v>
      </c>
      <c r="AO1891" s="62">
        <f t="shared" si="3197"/>
        <v>-303.02131834978172</v>
      </c>
      <c r="AP1891" s="62">
        <f t="shared" si="3197"/>
        <v>-305.54649600269659</v>
      </c>
      <c r="AQ1891" s="62">
        <f t="shared" si="3197"/>
        <v>-308.09271680271905</v>
      </c>
      <c r="AR1891" s="62">
        <f t="shared" si="3197"/>
        <v>-310.66015610940838</v>
      </c>
      <c r="AS1891" s="62">
        <f t="shared" si="3197"/>
        <v>-313.24899074365345</v>
      </c>
      <c r="AT1891" s="62">
        <f t="shared" si="3197"/>
        <v>-315.85939899985055</v>
      </c>
      <c r="AU1891" s="62">
        <f t="shared" si="3197"/>
        <v>-318.49156065818266</v>
      </c>
      <c r="AV1891" s="62">
        <f t="shared" si="3197"/>
        <v>-321.14565699700086</v>
      </c>
      <c r="AW1891" s="62">
        <f t="shared" si="3197"/>
        <v>-323.82187080530917</v>
      </c>
      <c r="AX1891" s="62">
        <f t="shared" si="3197"/>
        <v>-326.52038639535346</v>
      </c>
      <c r="AY1891" s="62">
        <f t="shared" ref="AY1891:CD1891" si="3198">AY1898-AY1894</f>
        <v>-329.24138961531474</v>
      </c>
      <c r="AZ1891" s="62">
        <f t="shared" si="3198"/>
        <v>-331.98506786210902</v>
      </c>
      <c r="BA1891" s="62">
        <f t="shared" si="3198"/>
        <v>-334.75161009429326</v>
      </c>
      <c r="BB1891" s="62">
        <f t="shared" si="3198"/>
        <v>-337.54120684507905</v>
      </c>
      <c r="BC1891" s="62">
        <f t="shared" si="3198"/>
        <v>-281.19754038008597</v>
      </c>
      <c r="BD1891" s="62">
        <f t="shared" si="3198"/>
        <v>-256.65153055505544</v>
      </c>
      <c r="BE1891" s="62">
        <f t="shared" si="3198"/>
        <v>-231.90097064814967</v>
      </c>
      <c r="BF1891" s="62">
        <f t="shared" si="3198"/>
        <v>-207.26682794729138</v>
      </c>
      <c r="BG1891" s="62">
        <f t="shared" si="3198"/>
        <v>-182.10472885198755</v>
      </c>
      <c r="BH1891" s="62">
        <f t="shared" si="3198"/>
        <v>-156.73294559755618</v>
      </c>
      <c r="BI1891" s="62">
        <f t="shared" si="3198"/>
        <v>-131.14973081600456</v>
      </c>
      <c r="BJ1891" s="62">
        <f t="shared" si="3198"/>
        <v>-105.35332257794002</v>
      </c>
      <c r="BK1891" s="62">
        <f t="shared" si="3198"/>
        <v>-79.341944271224946</v>
      </c>
      <c r="BL1891" s="62">
        <f t="shared" si="3198"/>
        <v>-53.11380447862058</v>
      </c>
      <c r="BM1891" s="62">
        <f t="shared" si="3198"/>
        <v>-26.667096854411181</v>
      </c>
      <c r="BN1891" s="62">
        <f t="shared" si="3198"/>
        <v>-3.7037040101495225E-14</v>
      </c>
      <c r="BO1891" s="62">
        <f t="shared" si="3198"/>
        <v>-3.7345682102341015E-14</v>
      </c>
      <c r="BP1891" s="62">
        <f t="shared" si="3198"/>
        <v>-3.7656896119860521E-14</v>
      </c>
      <c r="BQ1891" s="62">
        <f t="shared" si="3198"/>
        <v>-3.7970703587526027E-14</v>
      </c>
      <c r="BR1891" s="62">
        <f t="shared" si="3198"/>
        <v>-3.8287126117422085E-14</v>
      </c>
      <c r="BS1891" s="62">
        <f t="shared" si="3198"/>
        <v>-3.8606185501733936E-14</v>
      </c>
      <c r="BT1891" s="62">
        <f t="shared" si="3198"/>
        <v>-3.8927903714248387E-14</v>
      </c>
      <c r="BU1891" s="62">
        <f t="shared" si="3198"/>
        <v>-3.925230291186712E-14</v>
      </c>
      <c r="BV1891" s="62">
        <f t="shared" si="3198"/>
        <v>-3.9579405436132669E-14</v>
      </c>
      <c r="BW1891" s="62">
        <f t="shared" si="3198"/>
        <v>-3.9909233814767113E-14</v>
      </c>
      <c r="BX1891" s="62">
        <f t="shared" si="3198"/>
        <v>-4.0241810763223503E-14</v>
      </c>
      <c r="BY1891" s="62">
        <f t="shared" si="3198"/>
        <v>-4.0577159186250365E-14</v>
      </c>
      <c r="BZ1891" s="62">
        <f t="shared" si="3198"/>
        <v>-4.0915302179469123E-14</v>
      </c>
      <c r="CA1891" s="62">
        <f t="shared" si="3198"/>
        <v>-4.1256263030964693E-14</v>
      </c>
      <c r="CB1891" s="62">
        <f t="shared" si="3198"/>
        <v>-4.16000652228894E-14</v>
      </c>
      <c r="CC1891" s="62">
        <f t="shared" si="3198"/>
        <v>-4.1946732433080146E-14</v>
      </c>
      <c r="CD1891" s="62">
        <f t="shared" si="3198"/>
        <v>-4.2296288536689147E-14</v>
      </c>
      <c r="CE1891" s="62">
        <f t="shared" ref="CE1891:CL1891" si="3199">CE1898-CE1894</f>
        <v>-4.2648757607828223E-14</v>
      </c>
      <c r="CF1891" s="62">
        <f t="shared" si="3199"/>
        <v>-4.30041639212268E-14</v>
      </c>
      <c r="CG1891" s="62">
        <f t="shared" si="3199"/>
        <v>-4.3362531953903686E-14</v>
      </c>
      <c r="CH1891" s="62">
        <f t="shared" si="3199"/>
        <v>-4.3723886386852879E-14</v>
      </c>
      <c r="CI1891" s="62">
        <f t="shared" si="3199"/>
        <v>-4.4088252106743316E-14</v>
      </c>
      <c r="CJ1891" s="62">
        <f t="shared" si="3199"/>
        <v>-4.4455654207632848E-14</v>
      </c>
      <c r="CK1891" s="62">
        <f t="shared" si="3199"/>
        <v>-4.4826117992696456E-14</v>
      </c>
      <c r="CL1891" s="62">
        <f t="shared" si="3199"/>
        <v>-4.5199668975968926E-14</v>
      </c>
      <c r="CO1891" s="62">
        <f t="shared" ref="CO1891:DK1891" si="3200">CO1898-CO1894</f>
        <v>0</v>
      </c>
      <c r="CP1891" s="62">
        <f t="shared" si="3200"/>
        <v>0</v>
      </c>
      <c r="CQ1891" s="62">
        <f t="shared" si="3200"/>
        <v>0</v>
      </c>
      <c r="CR1891" s="62">
        <f t="shared" si="3200"/>
        <v>0</v>
      </c>
      <c r="CS1891" s="62">
        <f t="shared" si="3200"/>
        <v>0</v>
      </c>
      <c r="CT1891" s="62">
        <f t="shared" si="3200"/>
        <v>0</v>
      </c>
      <c r="CU1891" s="62">
        <f t="shared" si="3200"/>
        <v>0</v>
      </c>
      <c r="CV1891" s="62">
        <f t="shared" si="3200"/>
        <v>0</v>
      </c>
      <c r="CW1891" s="62">
        <f t="shared" si="3200"/>
        <v>0</v>
      </c>
      <c r="CX1891" s="62">
        <f t="shared" si="3200"/>
        <v>0</v>
      </c>
      <c r="CY1891" s="62">
        <f t="shared" si="3200"/>
        <v>0</v>
      </c>
      <c r="CZ1891" s="62">
        <f t="shared" si="3200"/>
        <v>0</v>
      </c>
      <c r="DA1891" s="62">
        <f t="shared" si="3200"/>
        <v>0</v>
      </c>
      <c r="DB1891" s="62">
        <f t="shared" si="3200"/>
        <v>0</v>
      </c>
      <c r="DC1891" s="62">
        <f t="shared" si="3200"/>
        <v>0</v>
      </c>
      <c r="DD1891" s="62">
        <f t="shared" si="3200"/>
        <v>0</v>
      </c>
      <c r="DE1891" s="62">
        <f t="shared" si="3200"/>
        <v>0</v>
      </c>
      <c r="DF1891" s="62">
        <f t="shared" si="3200"/>
        <v>0</v>
      </c>
      <c r="DG1891" s="62">
        <f t="shared" si="3200"/>
        <v>0</v>
      </c>
      <c r="DH1891" s="62">
        <f t="shared" si="3200"/>
        <v>0</v>
      </c>
      <c r="DI1891" s="62">
        <f t="shared" si="3200"/>
        <v>0</v>
      </c>
      <c r="DJ1891" s="62">
        <f t="shared" si="3200"/>
        <v>0</v>
      </c>
      <c r="DK1891" s="62">
        <f t="shared" si="3200"/>
        <v>0</v>
      </c>
      <c r="DL1891" s="62">
        <f t="shared" ref="DL1891" si="3201">DL1898-DL1894</f>
        <v>0</v>
      </c>
    </row>
    <row r="1892" spans="1:116" x14ac:dyDescent="0.4">
      <c r="A1892" s="98"/>
      <c r="C1892" t="s">
        <v>237</v>
      </c>
      <c r="D1892" t="s">
        <v>426</v>
      </c>
      <c r="E1892" t="str">
        <f t="shared" si="3189"/>
        <v>1892 DAMORT-F</v>
      </c>
      <c r="G1892" s="126" t="str">
        <f>"Debt - "&amp;SUBSTITUTE(G1881,":","")</f>
        <v>Debt - Simple amortizing debt</v>
      </c>
      <c r="I1892" s="74"/>
      <c r="J1892" s="74"/>
      <c r="K1892" s="33">
        <f t="shared" ref="K1892:P1892" si="3202">SUMIF($4:$4,K$2,1892:1892)</f>
        <v>9087.2436578984834</v>
      </c>
      <c r="L1892" s="33">
        <f t="shared" si="3202"/>
        <v>5582.8404549065981</v>
      </c>
      <c r="M1892" s="33">
        <f t="shared" si="3202"/>
        <v>1711.480442978323</v>
      </c>
      <c r="N1892" s="33">
        <f t="shared" si="3202"/>
        <v>-4.4814818522809217E-12</v>
      </c>
      <c r="O1892" s="33">
        <f t="shared" si="3202"/>
        <v>-4.9507515637157634E-12</v>
      </c>
      <c r="P1892" s="33">
        <f t="shared" si="3202"/>
        <v>-5.4691599460922401E-12</v>
      </c>
      <c r="R1892" s="53">
        <f>S1888</f>
        <v>1000</v>
      </c>
      <c r="S1892" s="93">
        <f t="shared" ref="S1892:AX1892" si="3203">SUM(S1888:S1891)</f>
        <v>1789.4546012557425</v>
      </c>
      <c r="T1892" s="93">
        <f t="shared" si="3203"/>
        <v>2558.5986681937516</v>
      </c>
      <c r="U1892" s="93">
        <f t="shared" si="3203"/>
        <v>3307.2629463613794</v>
      </c>
      <c r="V1892" s="93">
        <f t="shared" si="3203"/>
        <v>4025.5161093908109</v>
      </c>
      <c r="W1892" s="93">
        <f t="shared" si="3203"/>
        <v>4732.9487261172899</v>
      </c>
      <c r="X1892" s="93">
        <f t="shared" si="3203"/>
        <v>5419.3872919882915</v>
      </c>
      <c r="Y1892" s="93">
        <f t="shared" si="3203"/>
        <v>6084.6568565800208</v>
      </c>
      <c r="Z1892" s="93">
        <f t="shared" si="3203"/>
        <v>6728.5810115484828</v>
      </c>
      <c r="AA1892" s="93">
        <f t="shared" si="3203"/>
        <v>7350.981878480151</v>
      </c>
      <c r="AB1892" s="93">
        <f t="shared" si="3203"/>
        <v>7951.6800966413848</v>
      </c>
      <c r="AC1892" s="93">
        <f t="shared" si="3203"/>
        <v>8530.4948106257652</v>
      </c>
      <c r="AD1892" s="93">
        <f t="shared" si="3203"/>
        <v>9087.2436578984834</v>
      </c>
      <c r="AE1892" s="93">
        <f t="shared" si="3203"/>
        <v>8808.3543011206966</v>
      </c>
      <c r="AF1892" s="93">
        <f t="shared" si="3203"/>
        <v>8527.1408663697621</v>
      </c>
      <c r="AG1892" s="93">
        <f t="shared" si="3203"/>
        <v>8243.5839863292367</v>
      </c>
      <c r="AH1892" s="93">
        <f t="shared" si="3203"/>
        <v>7957.6641322883734</v>
      </c>
      <c r="AI1892" s="93">
        <f t="shared" si="3203"/>
        <v>7669.3616127971691</v>
      </c>
      <c r="AJ1892" s="93">
        <f t="shared" si="3203"/>
        <v>7378.6565723102049</v>
      </c>
      <c r="AK1892" s="93">
        <f t="shared" si="3203"/>
        <v>7085.5289898191822</v>
      </c>
      <c r="AL1892" s="93">
        <f t="shared" si="3203"/>
        <v>6789.9586774740683</v>
      </c>
      <c r="AM1892" s="93">
        <f t="shared" si="3203"/>
        <v>6491.9252791927447</v>
      </c>
      <c r="AN1892" s="93">
        <f t="shared" si="3203"/>
        <v>6191.4082692590764</v>
      </c>
      <c r="AO1892" s="93">
        <f t="shared" si="3203"/>
        <v>5888.3869509092947</v>
      </c>
      <c r="AP1892" s="93">
        <f t="shared" si="3203"/>
        <v>5582.8404549065981</v>
      </c>
      <c r="AQ1892" s="93">
        <f t="shared" si="3203"/>
        <v>5274.7477381038789</v>
      </c>
      <c r="AR1892" s="93">
        <f t="shared" si="3203"/>
        <v>4964.0875819944704</v>
      </c>
      <c r="AS1892" s="93">
        <f t="shared" si="3203"/>
        <v>4650.8385912508165</v>
      </c>
      <c r="AT1892" s="93">
        <f t="shared" si="3203"/>
        <v>4334.9791922509658</v>
      </c>
      <c r="AU1892" s="93">
        <f t="shared" si="3203"/>
        <v>4016.4876315927831</v>
      </c>
      <c r="AV1892" s="93">
        <f t="shared" si="3203"/>
        <v>3695.3419745957822</v>
      </c>
      <c r="AW1892" s="93">
        <f t="shared" si="3203"/>
        <v>3371.5201037904731</v>
      </c>
      <c r="AX1892" s="93">
        <f t="shared" si="3203"/>
        <v>3044.9997173951197</v>
      </c>
      <c r="AY1892" s="93">
        <f t="shared" ref="AY1892:CD1892" si="3204">SUM(AY1888:AY1891)</f>
        <v>2715.7583277798049</v>
      </c>
      <c r="AZ1892" s="93">
        <f t="shared" si="3204"/>
        <v>2383.7732599176957</v>
      </c>
      <c r="BA1892" s="93">
        <f t="shared" si="3204"/>
        <v>2049.0216498234022</v>
      </c>
      <c r="BB1892" s="93">
        <f t="shared" si="3204"/>
        <v>1711.480442978323</v>
      </c>
      <c r="BC1892" s="93">
        <f t="shared" si="3204"/>
        <v>1430.2829025982371</v>
      </c>
      <c r="BD1892" s="93">
        <f t="shared" si="3204"/>
        <v>1173.6313720431817</v>
      </c>
      <c r="BE1892" s="93">
        <f t="shared" si="3204"/>
        <v>941.730401395032</v>
      </c>
      <c r="BF1892" s="93">
        <f t="shared" si="3204"/>
        <v>734.4635734477406</v>
      </c>
      <c r="BG1892" s="93">
        <f t="shared" si="3204"/>
        <v>552.358844595753</v>
      </c>
      <c r="BH1892" s="93">
        <f t="shared" si="3204"/>
        <v>395.62589899819682</v>
      </c>
      <c r="BI1892" s="93">
        <f t="shared" si="3204"/>
        <v>264.47616818219228</v>
      </c>
      <c r="BJ1892" s="93">
        <f t="shared" si="3204"/>
        <v>159.12284560425226</v>
      </c>
      <c r="BK1892" s="93">
        <f t="shared" si="3204"/>
        <v>79.780901333027316</v>
      </c>
      <c r="BL1892" s="93">
        <f t="shared" si="3204"/>
        <v>26.667096854406736</v>
      </c>
      <c r="BM1892" s="93">
        <f t="shared" si="3204"/>
        <v>-4.4444448121794267E-12</v>
      </c>
      <c r="BN1892" s="93">
        <f t="shared" si="3204"/>
        <v>-4.4814818522809217E-12</v>
      </c>
      <c r="BO1892" s="93">
        <f t="shared" si="3204"/>
        <v>-4.5188275343832624E-12</v>
      </c>
      <c r="BP1892" s="93">
        <f t="shared" si="3204"/>
        <v>-4.5564844305031233E-12</v>
      </c>
      <c r="BQ1892" s="93">
        <f t="shared" si="3204"/>
        <v>-4.5944551340906497E-12</v>
      </c>
      <c r="BR1892" s="93">
        <f t="shared" si="3204"/>
        <v>-4.632742260208072E-12</v>
      </c>
      <c r="BS1892" s="93">
        <f t="shared" si="3204"/>
        <v>-4.6713484457098057E-12</v>
      </c>
      <c r="BT1892" s="93">
        <f t="shared" si="3204"/>
        <v>-4.710276349424054E-12</v>
      </c>
      <c r="BU1892" s="93">
        <f t="shared" si="3204"/>
        <v>-4.7495286523359208E-12</v>
      </c>
      <c r="BV1892" s="93">
        <f t="shared" si="3204"/>
        <v>-4.7891080577720534E-12</v>
      </c>
      <c r="BW1892" s="93">
        <f t="shared" si="3204"/>
        <v>-4.8290172915868203E-12</v>
      </c>
      <c r="BX1892" s="93">
        <f t="shared" si="3204"/>
        <v>-4.869259102350044E-12</v>
      </c>
      <c r="BY1892" s="93">
        <f t="shared" si="3204"/>
        <v>-4.9098362615362945E-12</v>
      </c>
      <c r="BZ1892" s="93">
        <f t="shared" si="3204"/>
        <v>-4.9507515637157634E-12</v>
      </c>
      <c r="CA1892" s="93">
        <f t="shared" si="3204"/>
        <v>-4.9920078267467278E-12</v>
      </c>
      <c r="CB1892" s="93">
        <f t="shared" si="3204"/>
        <v>-5.0336078919696171E-12</v>
      </c>
      <c r="CC1892" s="93">
        <f t="shared" si="3204"/>
        <v>-5.0755546244026976E-12</v>
      </c>
      <c r="CD1892" s="93">
        <f t="shared" si="3204"/>
        <v>-5.117850912939387E-12</v>
      </c>
      <c r="CE1892" s="93">
        <f t="shared" ref="CE1892:CL1892" si="3205">SUM(CE1888:CE1891)</f>
        <v>-5.1604996705472156E-12</v>
      </c>
      <c r="CF1892" s="93">
        <f t="shared" si="3205"/>
        <v>-5.203503834468442E-12</v>
      </c>
      <c r="CG1892" s="93">
        <f t="shared" si="3205"/>
        <v>-5.2468663664223456E-12</v>
      </c>
      <c r="CH1892" s="93">
        <f t="shared" si="3205"/>
        <v>-5.2905902528091984E-12</v>
      </c>
      <c r="CI1892" s="93">
        <f t="shared" si="3205"/>
        <v>-5.334678504915942E-12</v>
      </c>
      <c r="CJ1892" s="93">
        <f t="shared" si="3205"/>
        <v>-5.3791341591235747E-12</v>
      </c>
      <c r="CK1892" s="93">
        <f t="shared" si="3205"/>
        <v>-5.4239602771162713E-12</v>
      </c>
      <c r="CL1892" s="93">
        <f t="shared" si="3205"/>
        <v>-5.4691599460922401E-12</v>
      </c>
      <c r="CN1892" s="74"/>
      <c r="CO1892" s="93">
        <f t="shared" ref="CO1892:DL1892" si="3206">SUM(CO1888:CO1891)</f>
        <v>0</v>
      </c>
      <c r="CP1892" s="93">
        <f t="shared" si="3206"/>
        <v>0</v>
      </c>
      <c r="CQ1892" s="93">
        <f t="shared" si="3206"/>
        <v>0</v>
      </c>
      <c r="CR1892" s="93">
        <f t="shared" si="3206"/>
        <v>0</v>
      </c>
      <c r="CS1892" s="93">
        <f t="shared" si="3206"/>
        <v>0</v>
      </c>
      <c r="CT1892" s="93">
        <f t="shared" si="3206"/>
        <v>0</v>
      </c>
      <c r="CU1892" s="93">
        <f t="shared" si="3206"/>
        <v>0</v>
      </c>
      <c r="CV1892" s="93">
        <f t="shared" si="3206"/>
        <v>0</v>
      </c>
      <c r="CW1892" s="93">
        <f t="shared" si="3206"/>
        <v>0</v>
      </c>
      <c r="CX1892" s="93">
        <f t="shared" si="3206"/>
        <v>0</v>
      </c>
      <c r="CY1892" s="93">
        <f t="shared" si="3206"/>
        <v>0</v>
      </c>
      <c r="CZ1892" s="93">
        <f t="shared" si="3206"/>
        <v>0</v>
      </c>
      <c r="DA1892" s="93">
        <f t="shared" si="3206"/>
        <v>0</v>
      </c>
      <c r="DB1892" s="93">
        <f t="shared" si="3206"/>
        <v>0</v>
      </c>
      <c r="DC1892" s="93">
        <f t="shared" si="3206"/>
        <v>0</v>
      </c>
      <c r="DD1892" s="93">
        <f t="shared" si="3206"/>
        <v>0</v>
      </c>
      <c r="DE1892" s="93">
        <f t="shared" si="3206"/>
        <v>0</v>
      </c>
      <c r="DF1892" s="93">
        <f t="shared" si="3206"/>
        <v>0</v>
      </c>
      <c r="DG1892" s="93">
        <f t="shared" si="3206"/>
        <v>0</v>
      </c>
      <c r="DH1892" s="93">
        <f t="shared" si="3206"/>
        <v>0</v>
      </c>
      <c r="DI1892" s="93">
        <f t="shared" si="3206"/>
        <v>0</v>
      </c>
      <c r="DJ1892" s="93">
        <f t="shared" si="3206"/>
        <v>0</v>
      </c>
      <c r="DK1892" s="93">
        <f t="shared" si="3206"/>
        <v>0</v>
      </c>
      <c r="DL1892" s="93">
        <f t="shared" si="3206"/>
        <v>0</v>
      </c>
    </row>
    <row r="1893" spans="1:116" x14ac:dyDescent="0.4">
      <c r="A1893" s="98"/>
      <c r="B1893" s="59"/>
      <c r="C1893" s="59"/>
      <c r="D1893" t="s">
        <v>426</v>
      </c>
      <c r="E1893" t="str">
        <f t="shared" si="3189"/>
        <v>1893 DAMORT-F</v>
      </c>
      <c r="G1893" s="125"/>
      <c r="R1893"/>
      <c r="S1893" s="62"/>
      <c r="T1893" s="62"/>
      <c r="U1893" s="62"/>
      <c r="V1893" s="62"/>
      <c r="W1893" s="62"/>
      <c r="X1893" s="62"/>
      <c r="Y1893" s="62"/>
      <c r="Z1893" s="62"/>
      <c r="AA1893" s="62"/>
      <c r="AB1893" s="62"/>
      <c r="AC1893" s="62"/>
      <c r="AD1893" s="62"/>
      <c r="AE1893" s="62"/>
      <c r="AF1893" s="62"/>
      <c r="AG1893" s="62"/>
      <c r="AH1893" s="62"/>
      <c r="AI1893" s="62"/>
      <c r="AJ1893" s="62"/>
      <c r="AK1893" s="62"/>
      <c r="AL1893" s="62"/>
      <c r="AM1893" s="62"/>
      <c r="AN1893" s="62"/>
      <c r="AO1893" s="62"/>
      <c r="AP1893" s="62"/>
      <c r="AQ1893" s="62"/>
      <c r="AR1893" s="62"/>
      <c r="AS1893" s="62"/>
      <c r="AT1893" s="62"/>
      <c r="AU1893" s="62"/>
      <c r="AV1893" s="62"/>
      <c r="AW1893" s="62"/>
      <c r="AX1893" s="62"/>
      <c r="AY1893" s="62"/>
      <c r="AZ1893" s="62"/>
      <c r="BA1893" s="62"/>
      <c r="BB1893" s="62"/>
      <c r="BC1893" s="62"/>
      <c r="BD1893" s="62"/>
      <c r="BE1893" s="62"/>
      <c r="BF1893" s="62"/>
      <c r="BG1893" s="62"/>
      <c r="BH1893" s="62"/>
      <c r="BI1893" s="62"/>
      <c r="BJ1893" s="62"/>
      <c r="BK1893" s="62"/>
      <c r="BL1893" s="62"/>
      <c r="BM1893" s="62"/>
      <c r="BN1893" s="62"/>
      <c r="BO1893" s="62"/>
      <c r="BP1893" s="62"/>
      <c r="BQ1893" s="62"/>
      <c r="BR1893" s="62"/>
      <c r="BS1893" s="62"/>
      <c r="BT1893" s="62"/>
      <c r="BU1893" s="62"/>
      <c r="BV1893" s="62"/>
      <c r="BW1893" s="62"/>
      <c r="BX1893" s="62"/>
      <c r="BY1893" s="62"/>
      <c r="BZ1893" s="62"/>
      <c r="CA1893" s="62"/>
      <c r="CB1893" s="62"/>
      <c r="CC1893" s="62"/>
      <c r="CD1893" s="62"/>
      <c r="CE1893" s="62"/>
      <c r="CF1893" s="62"/>
      <c r="CG1893" s="62"/>
      <c r="CH1893" s="62"/>
      <c r="CI1893" s="62"/>
      <c r="CJ1893" s="62"/>
      <c r="CK1893" s="62"/>
      <c r="CL1893" s="62"/>
      <c r="CO1893" s="62"/>
      <c r="CP1893" s="62"/>
      <c r="CQ1893" s="62"/>
      <c r="CR1893" s="62"/>
      <c r="CS1893" s="62"/>
      <c r="CT1893" s="62"/>
      <c r="CU1893" s="62"/>
      <c r="CV1893" s="62"/>
      <c r="CW1893" s="62"/>
      <c r="CX1893" s="62"/>
      <c r="CY1893" s="62"/>
      <c r="CZ1893" s="62"/>
      <c r="DA1893" s="62"/>
      <c r="DB1893" s="62"/>
      <c r="DC1893" s="62"/>
      <c r="DD1893" s="62"/>
      <c r="DE1893" s="62"/>
      <c r="DF1893" s="62"/>
      <c r="DG1893" s="62"/>
      <c r="DH1893" s="62"/>
      <c r="DI1893" s="62"/>
      <c r="DJ1893" s="62"/>
      <c r="DK1893" s="62"/>
      <c r="DL1893" s="62"/>
    </row>
    <row r="1894" spans="1:116" x14ac:dyDescent="0.4">
      <c r="A1894" s="98"/>
      <c r="B1894" s="57"/>
      <c r="C1894" t="s">
        <v>228</v>
      </c>
      <c r="D1894" t="s">
        <v>426</v>
      </c>
      <c r="E1894" t="str">
        <f t="shared" si="3189"/>
        <v>1894 DAMORT-F</v>
      </c>
      <c r="F1894" s="27"/>
      <c r="G1894" s="126" t="str">
        <f>"Interest expense - "&amp;SUBSTITUTE(G1881,":","")</f>
        <v>Interest expense - Simple amortizing debt</v>
      </c>
      <c r="J1894" s="93">
        <f>SUMIF($5:$5,I$2,1892:1892)</f>
        <v>0</v>
      </c>
      <c r="K1894" s="28">
        <f t="shared" ref="K1894:P1894" si="3207">SUMIF($3:$3,K$2,1894:1894)</f>
        <v>-578.91302497652555</v>
      </c>
      <c r="L1894" s="28">
        <f t="shared" si="3207"/>
        <v>-750.99344413140238</v>
      </c>
      <c r="M1894" s="28">
        <f t="shared" si="3207"/>
        <v>-384.03663519501487</v>
      </c>
      <c r="N1894" s="28">
        <f t="shared" si="3207"/>
        <v>-62.246837066919504</v>
      </c>
      <c r="O1894" s="28">
        <f t="shared" si="3207"/>
        <v>4.692697114348419E-13</v>
      </c>
      <c r="P1894" s="28">
        <f t="shared" si="3207"/>
        <v>5.1840838237647649E-13</v>
      </c>
      <c r="R1894" s="27"/>
      <c r="S1894" s="93">
        <f t="shared" ref="S1894:AX1894" si="3208">-SUM(S1888:S1890)*$H1884/12</f>
        <v>-15.27777777777778</v>
      </c>
      <c r="T1894" s="93">
        <f t="shared" si="3208"/>
        <v>-21.856566121575636</v>
      </c>
      <c r="U1894" s="93">
        <f t="shared" si="3208"/>
        <v>-28.266100012725712</v>
      </c>
      <c r="V1894" s="93">
        <f t="shared" si="3208"/>
        <v>-34.421635664122604</v>
      </c>
      <c r="W1894" s="93">
        <f t="shared" si="3208"/>
        <v>-40.4904120227012</v>
      </c>
      <c r="X1894" s="93">
        <f t="shared" si="3208"/>
        <v>-46.385683828755191</v>
      </c>
      <c r="Y1894" s="93">
        <f t="shared" si="3208"/>
        <v>-52.106005211013546</v>
      </c>
      <c r="Z1894" s="93">
        <f t="shared" si="3208"/>
        <v>-57.649918249277952</v>
      </c>
      <c r="AA1894" s="93">
        <f t="shared" si="3208"/>
        <v>-63.015952874015134</v>
      </c>
      <c r="AB1894" s="93">
        <f t="shared" si="3208"/>
        <v>-68.20262676511237</v>
      </c>
      <c r="AC1894" s="93">
        <f t="shared" si="3208"/>
        <v>-73.208445249789335</v>
      </c>
      <c r="AD1894" s="93">
        <f t="shared" si="3208"/>
        <v>-78.03190119965916</v>
      </c>
      <c r="AE1894" s="93">
        <f t="shared" si="3208"/>
        <v>-75.727030482487365</v>
      </c>
      <c r="AF1894" s="93">
        <f t="shared" si="3208"/>
        <v>-73.402952509339144</v>
      </c>
      <c r="AG1894" s="93">
        <f t="shared" si="3208"/>
        <v>-71.059507219748028</v>
      </c>
      <c r="AH1894" s="93">
        <f t="shared" si="3208"/>
        <v>-68.696533219410313</v>
      </c>
      <c r="AI1894" s="93">
        <f t="shared" si="3208"/>
        <v>-66.313867769069773</v>
      </c>
      <c r="AJ1894" s="93">
        <f t="shared" si="3208"/>
        <v>-63.911346773309752</v>
      </c>
      <c r="AK1894" s="93">
        <f t="shared" si="3208"/>
        <v>-61.488804769251715</v>
      </c>
      <c r="AL1894" s="93">
        <f t="shared" si="3208"/>
        <v>-59.046074915159856</v>
      </c>
      <c r="AM1894" s="93">
        <f t="shared" si="3208"/>
        <v>-56.582988978950574</v>
      </c>
      <c r="AN1894" s="93">
        <f t="shared" si="3208"/>
        <v>-54.099377326606209</v>
      </c>
      <c r="AO1894" s="93">
        <f t="shared" si="3208"/>
        <v>-51.595068910492309</v>
      </c>
      <c r="AP1894" s="93">
        <f t="shared" si="3208"/>
        <v>-49.06989125757746</v>
      </c>
      <c r="AQ1894" s="93">
        <f t="shared" si="3208"/>
        <v>-46.523670457554992</v>
      </c>
      <c r="AR1894" s="93">
        <f t="shared" si="3208"/>
        <v>-43.956231150865655</v>
      </c>
      <c r="AS1894" s="93">
        <f t="shared" si="3208"/>
        <v>-41.367396516620587</v>
      </c>
      <c r="AT1894" s="93">
        <f t="shared" si="3208"/>
        <v>-38.756988260423476</v>
      </c>
      <c r="AU1894" s="93">
        <f t="shared" si="3208"/>
        <v>-36.124826602091382</v>
      </c>
      <c r="AV1894" s="93">
        <f t="shared" si="3208"/>
        <v>-33.470730263273197</v>
      </c>
      <c r="AW1894" s="93">
        <f t="shared" si="3208"/>
        <v>-30.794516454964853</v>
      </c>
      <c r="AX1894" s="93">
        <f t="shared" si="3208"/>
        <v>-28.096000864920612</v>
      </c>
      <c r="AY1894" s="93">
        <f t="shared" ref="AY1894:CD1894" si="3209">-SUM(AY1888:AY1890)*$H1884/12</f>
        <v>-25.374997644959333</v>
      </c>
      <c r="AZ1894" s="93">
        <f t="shared" si="3209"/>
        <v>-22.631319398165044</v>
      </c>
      <c r="BA1894" s="93">
        <f t="shared" si="3209"/>
        <v>-19.864777165980797</v>
      </c>
      <c r="BB1894" s="93">
        <f t="shared" si="3209"/>
        <v>-17.075180415195018</v>
      </c>
      <c r="BC1894" s="93">
        <f t="shared" si="3209"/>
        <v>-14.262337024819359</v>
      </c>
      <c r="BD1894" s="93">
        <f t="shared" si="3209"/>
        <v>-11.919024188318643</v>
      </c>
      <c r="BE1894" s="93">
        <f t="shared" si="3209"/>
        <v>-9.7802614336931821</v>
      </c>
      <c r="BF1894" s="93">
        <f t="shared" si="3209"/>
        <v>-7.8477533449586003</v>
      </c>
      <c r="BG1894" s="93">
        <f t="shared" si="3209"/>
        <v>-6.1205297787311714</v>
      </c>
      <c r="BH1894" s="93">
        <f t="shared" si="3209"/>
        <v>-4.6029903716312752</v>
      </c>
      <c r="BI1894" s="93">
        <f t="shared" si="3209"/>
        <v>-3.2968824916516404</v>
      </c>
      <c r="BJ1894" s="93">
        <f t="shared" si="3209"/>
        <v>-2.2039680681849361</v>
      </c>
      <c r="BK1894" s="93">
        <f t="shared" si="3209"/>
        <v>-1.3260237133687689</v>
      </c>
      <c r="BL1894" s="93">
        <f t="shared" si="3209"/>
        <v>-0.6648408444418944</v>
      </c>
      <c r="BM1894" s="93">
        <f t="shared" si="3209"/>
        <v>-0.22222580712005616</v>
      </c>
      <c r="BN1894" s="93">
        <f t="shared" si="3209"/>
        <v>3.7037040101495225E-14</v>
      </c>
      <c r="BO1894" s="93">
        <f t="shared" si="3209"/>
        <v>3.7345682102341015E-14</v>
      </c>
      <c r="BP1894" s="93">
        <f t="shared" si="3209"/>
        <v>3.7656896119860521E-14</v>
      </c>
      <c r="BQ1894" s="93">
        <f t="shared" si="3209"/>
        <v>3.7970703587526027E-14</v>
      </c>
      <c r="BR1894" s="93">
        <f t="shared" si="3209"/>
        <v>3.8287126117422085E-14</v>
      </c>
      <c r="BS1894" s="93">
        <f t="shared" si="3209"/>
        <v>3.8606185501733936E-14</v>
      </c>
      <c r="BT1894" s="93">
        <f t="shared" si="3209"/>
        <v>3.8927903714248387E-14</v>
      </c>
      <c r="BU1894" s="93">
        <f t="shared" si="3209"/>
        <v>3.925230291186712E-14</v>
      </c>
      <c r="BV1894" s="93">
        <f t="shared" si="3209"/>
        <v>3.9579405436132669E-14</v>
      </c>
      <c r="BW1894" s="93">
        <f t="shared" si="3209"/>
        <v>3.9909233814767113E-14</v>
      </c>
      <c r="BX1894" s="93">
        <f t="shared" si="3209"/>
        <v>4.0241810763223503E-14</v>
      </c>
      <c r="BY1894" s="93">
        <f t="shared" si="3209"/>
        <v>4.0577159186250365E-14</v>
      </c>
      <c r="BZ1894" s="93">
        <f t="shared" si="3209"/>
        <v>4.0915302179469123E-14</v>
      </c>
      <c r="CA1894" s="93">
        <f t="shared" si="3209"/>
        <v>4.1256263030964693E-14</v>
      </c>
      <c r="CB1894" s="93">
        <f t="shared" si="3209"/>
        <v>4.16000652228894E-14</v>
      </c>
      <c r="CC1894" s="93">
        <f t="shared" si="3209"/>
        <v>4.1946732433080146E-14</v>
      </c>
      <c r="CD1894" s="93">
        <f t="shared" si="3209"/>
        <v>4.2296288536689147E-14</v>
      </c>
      <c r="CE1894" s="93">
        <f t="shared" ref="CE1894:CL1894" si="3210">-SUM(CE1888:CE1890)*$H1884/12</f>
        <v>4.2648757607828223E-14</v>
      </c>
      <c r="CF1894" s="93">
        <f t="shared" si="3210"/>
        <v>4.30041639212268E-14</v>
      </c>
      <c r="CG1894" s="93">
        <f t="shared" si="3210"/>
        <v>4.3362531953903686E-14</v>
      </c>
      <c r="CH1894" s="93">
        <f t="shared" si="3210"/>
        <v>4.3723886386852879E-14</v>
      </c>
      <c r="CI1894" s="93">
        <f t="shared" si="3210"/>
        <v>4.4088252106743316E-14</v>
      </c>
      <c r="CJ1894" s="93">
        <f t="shared" si="3210"/>
        <v>4.4455654207632848E-14</v>
      </c>
      <c r="CK1894" s="93">
        <f t="shared" si="3210"/>
        <v>4.4826117992696456E-14</v>
      </c>
      <c r="CL1894" s="93">
        <f t="shared" si="3210"/>
        <v>4.5199668975968926E-14</v>
      </c>
      <c r="CN1894" s="93">
        <f>SUMIF($5:$5,CN$2,1892:1892)</f>
        <v>0</v>
      </c>
      <c r="CO1894" s="93">
        <f t="shared" ref="CO1894:CX1894" si="3211">-SUM(CO1888:CO1890)*$H1884/CO$5</f>
        <v>0</v>
      </c>
      <c r="CP1894" s="93">
        <f t="shared" si="3211"/>
        <v>0</v>
      </c>
      <c r="CQ1894" s="93">
        <f t="shared" si="3211"/>
        <v>0</v>
      </c>
      <c r="CR1894" s="93">
        <f t="shared" si="3211"/>
        <v>0</v>
      </c>
      <c r="CS1894" s="93">
        <f t="shared" si="3211"/>
        <v>0</v>
      </c>
      <c r="CT1894" s="93">
        <f t="shared" si="3211"/>
        <v>0</v>
      </c>
      <c r="CU1894" s="93">
        <f t="shared" si="3211"/>
        <v>0</v>
      </c>
      <c r="CV1894" s="93">
        <f t="shared" si="3211"/>
        <v>0</v>
      </c>
      <c r="CW1894" s="93">
        <f t="shared" si="3211"/>
        <v>0</v>
      </c>
      <c r="CX1894" s="93">
        <f t="shared" si="3211"/>
        <v>0</v>
      </c>
      <c r="CY1894" s="93">
        <f>-SUM(CY1888:CY1890)*$H1884/CL$5</f>
        <v>0</v>
      </c>
      <c r="CZ1894" s="93">
        <f t="shared" ref="CZ1894:DL1894" si="3212">-SUM(CZ1888:CZ1890)*$H1884/CZ$5</f>
        <v>0</v>
      </c>
      <c r="DA1894" s="93">
        <f t="shared" si="3212"/>
        <v>0</v>
      </c>
      <c r="DB1894" s="93">
        <f t="shared" si="3212"/>
        <v>0</v>
      </c>
      <c r="DC1894" s="93">
        <f t="shared" si="3212"/>
        <v>0</v>
      </c>
      <c r="DD1894" s="93">
        <f t="shared" si="3212"/>
        <v>0</v>
      </c>
      <c r="DE1894" s="93">
        <f t="shared" si="3212"/>
        <v>0</v>
      </c>
      <c r="DF1894" s="93">
        <f t="shared" si="3212"/>
        <v>0</v>
      </c>
      <c r="DG1894" s="93">
        <f t="shared" si="3212"/>
        <v>0</v>
      </c>
      <c r="DH1894" s="93">
        <f t="shared" si="3212"/>
        <v>0</v>
      </c>
      <c r="DI1894" s="93">
        <f t="shared" si="3212"/>
        <v>0</v>
      </c>
      <c r="DJ1894" s="93">
        <f t="shared" si="3212"/>
        <v>0</v>
      </c>
      <c r="DK1894" s="93">
        <f t="shared" si="3212"/>
        <v>0</v>
      </c>
      <c r="DL1894" s="93">
        <f t="shared" si="3212"/>
        <v>0</v>
      </c>
    </row>
    <row r="1895" spans="1:116" x14ac:dyDescent="0.4">
      <c r="A1895" s="99"/>
      <c r="B1895" s="57" t="s">
        <v>244</v>
      </c>
      <c r="C1895" s="57"/>
      <c r="D1895" t="s">
        <v>426</v>
      </c>
      <c r="E1895" t="str">
        <f t="shared" si="3189"/>
        <v>1895 DAMORT-F</v>
      </c>
      <c r="G1895" s="125"/>
      <c r="R1895"/>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c r="BA1895" s="1"/>
      <c r="BB1895" s="1"/>
      <c r="BC1895" s="1"/>
      <c r="BD1895" s="1"/>
      <c r="BE1895" s="1"/>
      <c r="BF1895" s="1"/>
      <c r="BG1895" s="1"/>
      <c r="BH1895" s="1"/>
      <c r="BI1895" s="1"/>
      <c r="BJ1895" s="1"/>
      <c r="BK1895" s="1"/>
      <c r="BL1895" s="1"/>
      <c r="BM1895" s="1"/>
      <c r="BN1895" s="1"/>
      <c r="BO1895" s="1"/>
      <c r="BP1895" s="1"/>
      <c r="BQ1895" s="1"/>
      <c r="BR1895" s="1"/>
      <c r="BS1895" s="1"/>
      <c r="BT1895" s="1"/>
      <c r="BU1895" s="1"/>
      <c r="BV1895" s="1"/>
      <c r="BW1895" s="1"/>
      <c r="BX1895" s="1"/>
      <c r="BY1895" s="1"/>
      <c r="BZ1895" s="1"/>
      <c r="CA1895" s="1"/>
      <c r="CB1895" s="1"/>
      <c r="CC1895" s="1"/>
      <c r="CD1895" s="1"/>
      <c r="CE1895" s="1"/>
      <c r="CF1895" s="1"/>
      <c r="CG1895" s="1"/>
      <c r="CH1895" s="1"/>
      <c r="CI1895" s="1"/>
      <c r="CJ1895" s="1"/>
      <c r="CK1895" s="1"/>
      <c r="CL1895" s="1"/>
      <c r="CO1895" s="1"/>
      <c r="CP1895" s="1"/>
      <c r="CQ1895" s="1"/>
      <c r="CR1895" s="1"/>
      <c r="CS1895" s="1"/>
      <c r="CT1895" s="1"/>
      <c r="CU1895" s="1"/>
      <c r="CV1895" s="1"/>
      <c r="CW1895" s="1"/>
      <c r="CX1895" s="1"/>
      <c r="CY1895" s="1"/>
      <c r="CZ1895" s="1"/>
      <c r="DA1895" s="1"/>
      <c r="DB1895" s="1"/>
      <c r="DC1895" s="1"/>
      <c r="DD1895" s="1"/>
      <c r="DE1895" s="1"/>
      <c r="DF1895" s="1"/>
      <c r="DG1895" s="1"/>
      <c r="DH1895" s="1"/>
      <c r="DI1895" s="1"/>
      <c r="DJ1895" s="1"/>
      <c r="DK1895" s="1"/>
      <c r="DL1895" s="1"/>
    </row>
    <row r="1896" spans="1:116" x14ac:dyDescent="0.4">
      <c r="A1896" s="99"/>
      <c r="B1896" s="57"/>
      <c r="C1896" s="57"/>
      <c r="D1896" t="s">
        <v>426</v>
      </c>
      <c r="E1896" t="str">
        <f t="shared" si="3189"/>
        <v>1896 DAMORT-F</v>
      </c>
      <c r="G1896" s="95" t="s">
        <v>291</v>
      </c>
      <c r="R1896"/>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c r="BA1896" s="1"/>
      <c r="BB1896" s="1"/>
      <c r="BC1896" s="1"/>
      <c r="BD1896" s="1"/>
      <c r="BE1896" s="1"/>
      <c r="BF1896" s="1"/>
      <c r="BG1896" s="1"/>
      <c r="BH1896" s="1"/>
      <c r="BI1896" s="1"/>
      <c r="BJ1896" s="1"/>
      <c r="BK1896" s="1"/>
      <c r="BL1896" s="1"/>
      <c r="BM1896" s="1"/>
      <c r="BN1896" s="1"/>
      <c r="BO1896" s="1"/>
      <c r="BP1896" s="1"/>
      <c r="BQ1896" s="1"/>
      <c r="BR1896" s="1"/>
      <c r="BS1896" s="1"/>
      <c r="BT1896" s="1"/>
      <c r="BU1896" s="1"/>
      <c r="BV1896" s="1"/>
      <c r="BW1896" s="1"/>
      <c r="BX1896" s="1"/>
      <c r="BY1896" s="1"/>
      <c r="BZ1896" s="1"/>
      <c r="CA1896" s="1"/>
      <c r="CB1896" s="1"/>
      <c r="CC1896" s="1"/>
      <c r="CD1896" s="1"/>
      <c r="CE1896" s="1"/>
      <c r="CF1896" s="1"/>
      <c r="CG1896" s="1"/>
      <c r="CH1896" s="1"/>
      <c r="CI1896" s="1"/>
      <c r="CJ1896" s="1"/>
      <c r="CK1896" s="1"/>
      <c r="CL1896" s="1"/>
      <c r="CO1896" s="1"/>
      <c r="CP1896" s="1"/>
      <c r="CQ1896" s="1"/>
      <c r="CR1896" s="1"/>
      <c r="CS1896" s="1"/>
      <c r="CT1896" s="1"/>
      <c r="CU1896" s="1"/>
      <c r="CV1896" s="1"/>
      <c r="CW1896" s="1"/>
      <c r="CX1896" s="1"/>
      <c r="CY1896" s="1"/>
      <c r="CZ1896" s="1"/>
      <c r="DA1896" s="1"/>
      <c r="DB1896" s="1"/>
      <c r="DC1896" s="1"/>
      <c r="DD1896" s="1"/>
      <c r="DE1896" s="1"/>
      <c r="DF1896" s="1"/>
      <c r="DG1896" s="1"/>
      <c r="DH1896" s="1"/>
      <c r="DI1896" s="1"/>
      <c r="DJ1896" s="1"/>
      <c r="DK1896" s="1"/>
      <c r="DL1896" s="1"/>
    </row>
    <row r="1897" spans="1:116" x14ac:dyDescent="0.4">
      <c r="A1897" s="99"/>
      <c r="B1897" s="57"/>
      <c r="C1897" s="57"/>
      <c r="D1897" t="s">
        <v>426</v>
      </c>
      <c r="E1897" t="str">
        <f t="shared" si="3189"/>
        <v>1897 DAMORT-F</v>
      </c>
      <c r="G1897" s="158" t="s">
        <v>292</v>
      </c>
      <c r="J1897" s="81">
        <f>SUMIF($5:$5,I$2,1895:1895)</f>
        <v>0</v>
      </c>
      <c r="K1897" s="37">
        <f t="shared" ref="K1897:P1897" si="3213">SUMIF($3:$3,K$2,1897:1897)</f>
        <v>-354.61638726027405</v>
      </c>
      <c r="L1897" s="37">
        <f t="shared" si="3213"/>
        <v>0</v>
      </c>
      <c r="M1897" s="37">
        <f t="shared" si="3213"/>
        <v>0</v>
      </c>
      <c r="N1897" s="37">
        <f t="shared" si="3213"/>
        <v>0</v>
      </c>
      <c r="O1897" s="37">
        <f t="shared" si="3213"/>
        <v>0</v>
      </c>
      <c r="P1897" s="37">
        <f t="shared" si="3213"/>
        <v>0</v>
      </c>
      <c r="R1897" s="53"/>
      <c r="S1897" s="94">
        <f>+PMT($H1884/12,$H1883,S1889+S1890+S1888,0)</f>
        <v>-59.156509855368732</v>
      </c>
      <c r="T1897" s="94">
        <f t="shared" ref="T1897:AY1897" si="3214">+PMT($H1884/12,$H1883,T1889+T1890,0)</f>
        <v>-26.889322661531239</v>
      </c>
      <c r="U1897" s="94">
        <f t="shared" si="3214"/>
        <v>-26.889322661531239</v>
      </c>
      <c r="V1897" s="94">
        <f t="shared" si="3214"/>
        <v>-26.566650789592863</v>
      </c>
      <c r="W1897" s="94">
        <f t="shared" si="3214"/>
        <v>-26.889322661531239</v>
      </c>
      <c r="X1897" s="94">
        <f t="shared" si="3214"/>
        <v>-26.889322661531239</v>
      </c>
      <c r="Y1897" s="94">
        <f t="shared" si="3214"/>
        <v>-26.889322661531239</v>
      </c>
      <c r="Z1897" s="94">
        <f t="shared" si="3214"/>
        <v>-26.889322661531239</v>
      </c>
      <c r="AA1897" s="94">
        <f t="shared" si="3214"/>
        <v>-26.889322661531239</v>
      </c>
      <c r="AB1897" s="94">
        <f t="shared" si="3214"/>
        <v>-26.889322661531239</v>
      </c>
      <c r="AC1897" s="94">
        <f t="shared" si="3214"/>
        <v>-26.889322661531239</v>
      </c>
      <c r="AD1897" s="94">
        <f t="shared" si="3214"/>
        <v>-26.889322661531239</v>
      </c>
      <c r="AE1897" s="94">
        <f t="shared" si="3214"/>
        <v>0</v>
      </c>
      <c r="AF1897" s="94">
        <f t="shared" si="3214"/>
        <v>0</v>
      </c>
      <c r="AG1897" s="94">
        <f t="shared" si="3214"/>
        <v>0</v>
      </c>
      <c r="AH1897" s="94">
        <f t="shared" si="3214"/>
        <v>0</v>
      </c>
      <c r="AI1897" s="94">
        <f t="shared" si="3214"/>
        <v>0</v>
      </c>
      <c r="AJ1897" s="94">
        <f t="shared" si="3214"/>
        <v>0</v>
      </c>
      <c r="AK1897" s="94">
        <f t="shared" si="3214"/>
        <v>0</v>
      </c>
      <c r="AL1897" s="94">
        <f t="shared" si="3214"/>
        <v>0</v>
      </c>
      <c r="AM1897" s="94">
        <f t="shared" si="3214"/>
        <v>0</v>
      </c>
      <c r="AN1897" s="94">
        <f t="shared" si="3214"/>
        <v>0</v>
      </c>
      <c r="AO1897" s="94">
        <f t="shared" si="3214"/>
        <v>0</v>
      </c>
      <c r="AP1897" s="94">
        <f t="shared" si="3214"/>
        <v>0</v>
      </c>
      <c r="AQ1897" s="94">
        <f t="shared" si="3214"/>
        <v>0</v>
      </c>
      <c r="AR1897" s="94">
        <f t="shared" si="3214"/>
        <v>0</v>
      </c>
      <c r="AS1897" s="94">
        <f t="shared" si="3214"/>
        <v>0</v>
      </c>
      <c r="AT1897" s="94">
        <f t="shared" si="3214"/>
        <v>0</v>
      </c>
      <c r="AU1897" s="94">
        <f t="shared" si="3214"/>
        <v>0</v>
      </c>
      <c r="AV1897" s="94">
        <f t="shared" si="3214"/>
        <v>0</v>
      </c>
      <c r="AW1897" s="94">
        <f t="shared" si="3214"/>
        <v>0</v>
      </c>
      <c r="AX1897" s="94">
        <f t="shared" si="3214"/>
        <v>0</v>
      </c>
      <c r="AY1897" s="94">
        <f t="shared" si="3214"/>
        <v>0</v>
      </c>
      <c r="AZ1897" s="94">
        <f t="shared" ref="AZ1897:CE1897" si="3215">+PMT($H1884/12,$H1883,AZ1889+AZ1890,0)</f>
        <v>0</v>
      </c>
      <c r="BA1897" s="94">
        <f t="shared" si="3215"/>
        <v>0</v>
      </c>
      <c r="BB1897" s="94">
        <f t="shared" si="3215"/>
        <v>0</v>
      </c>
      <c r="BC1897" s="94">
        <f t="shared" si="3215"/>
        <v>0</v>
      </c>
      <c r="BD1897" s="94">
        <f t="shared" si="3215"/>
        <v>0</v>
      </c>
      <c r="BE1897" s="94">
        <f t="shared" si="3215"/>
        <v>0</v>
      </c>
      <c r="BF1897" s="94">
        <f t="shared" si="3215"/>
        <v>0</v>
      </c>
      <c r="BG1897" s="94">
        <f t="shared" si="3215"/>
        <v>0</v>
      </c>
      <c r="BH1897" s="94">
        <f t="shared" si="3215"/>
        <v>0</v>
      </c>
      <c r="BI1897" s="94">
        <f t="shared" si="3215"/>
        <v>0</v>
      </c>
      <c r="BJ1897" s="94">
        <f t="shared" si="3215"/>
        <v>0</v>
      </c>
      <c r="BK1897" s="94">
        <f t="shared" si="3215"/>
        <v>0</v>
      </c>
      <c r="BL1897" s="94">
        <f t="shared" si="3215"/>
        <v>0</v>
      </c>
      <c r="BM1897" s="94">
        <f t="shared" si="3215"/>
        <v>0</v>
      </c>
      <c r="BN1897" s="94">
        <f t="shared" si="3215"/>
        <v>0</v>
      </c>
      <c r="BO1897" s="94">
        <f t="shared" si="3215"/>
        <v>0</v>
      </c>
      <c r="BP1897" s="94">
        <f t="shared" si="3215"/>
        <v>0</v>
      </c>
      <c r="BQ1897" s="94">
        <f t="shared" si="3215"/>
        <v>0</v>
      </c>
      <c r="BR1897" s="94">
        <f t="shared" si="3215"/>
        <v>0</v>
      </c>
      <c r="BS1897" s="94">
        <f t="shared" si="3215"/>
        <v>0</v>
      </c>
      <c r="BT1897" s="94">
        <f t="shared" si="3215"/>
        <v>0</v>
      </c>
      <c r="BU1897" s="94">
        <f t="shared" si="3215"/>
        <v>0</v>
      </c>
      <c r="BV1897" s="94">
        <f t="shared" si="3215"/>
        <v>0</v>
      </c>
      <c r="BW1897" s="94">
        <f t="shared" si="3215"/>
        <v>0</v>
      </c>
      <c r="BX1897" s="94">
        <f t="shared" si="3215"/>
        <v>0</v>
      </c>
      <c r="BY1897" s="94">
        <f t="shared" si="3215"/>
        <v>0</v>
      </c>
      <c r="BZ1897" s="94">
        <f t="shared" si="3215"/>
        <v>0</v>
      </c>
      <c r="CA1897" s="94">
        <f t="shared" si="3215"/>
        <v>0</v>
      </c>
      <c r="CB1897" s="94">
        <f t="shared" si="3215"/>
        <v>0</v>
      </c>
      <c r="CC1897" s="94">
        <f t="shared" si="3215"/>
        <v>0</v>
      </c>
      <c r="CD1897" s="94">
        <f t="shared" si="3215"/>
        <v>0</v>
      </c>
      <c r="CE1897" s="94">
        <f t="shared" si="3215"/>
        <v>0</v>
      </c>
      <c r="CF1897" s="94">
        <f t="shared" ref="CF1897:CL1897" si="3216">+PMT($H1884/12,$H1883,CF1889+CF1890,0)</f>
        <v>0</v>
      </c>
      <c r="CG1897" s="94">
        <f t="shared" si="3216"/>
        <v>0</v>
      </c>
      <c r="CH1897" s="94">
        <f t="shared" si="3216"/>
        <v>0</v>
      </c>
      <c r="CI1897" s="94">
        <f t="shared" si="3216"/>
        <v>0</v>
      </c>
      <c r="CJ1897" s="94">
        <f t="shared" si="3216"/>
        <v>0</v>
      </c>
      <c r="CK1897" s="94">
        <f t="shared" si="3216"/>
        <v>0</v>
      </c>
      <c r="CL1897" s="94">
        <f t="shared" si="3216"/>
        <v>0</v>
      </c>
      <c r="CN1897" s="81">
        <f>SUMIF($5:$5,CN$2,1895:1895)</f>
        <v>0</v>
      </c>
      <c r="CO1897" s="94">
        <f t="shared" ref="CO1897:CX1897" si="3217">+PMT($H1884/CO$5,$H1883,CO1889+CO1890,0)</f>
        <v>0</v>
      </c>
      <c r="CP1897" s="94">
        <f t="shared" si="3217"/>
        <v>0</v>
      </c>
      <c r="CQ1897" s="94">
        <f t="shared" si="3217"/>
        <v>0</v>
      </c>
      <c r="CR1897" s="94">
        <f t="shared" si="3217"/>
        <v>0</v>
      </c>
      <c r="CS1897" s="94">
        <f t="shared" si="3217"/>
        <v>0</v>
      </c>
      <c r="CT1897" s="94">
        <f t="shared" si="3217"/>
        <v>0</v>
      </c>
      <c r="CU1897" s="94">
        <f t="shared" si="3217"/>
        <v>0</v>
      </c>
      <c r="CV1897" s="94">
        <f t="shared" si="3217"/>
        <v>0</v>
      </c>
      <c r="CW1897" s="94">
        <f t="shared" si="3217"/>
        <v>0</v>
      </c>
      <c r="CX1897" s="94">
        <f t="shared" si="3217"/>
        <v>0</v>
      </c>
      <c r="CY1897" s="94">
        <f>+PMT($H1884/CL$5,$H1883,CY1889+CY1890,0)</f>
        <v>0</v>
      </c>
      <c r="CZ1897" s="94">
        <f t="shared" ref="CZ1897:DL1897" si="3218">+PMT($H1884/CZ$5,$H1883,CZ1889+CZ1890,0)</f>
        <v>0</v>
      </c>
      <c r="DA1897" s="94">
        <f t="shared" si="3218"/>
        <v>0</v>
      </c>
      <c r="DB1897" s="94">
        <f t="shared" si="3218"/>
        <v>0</v>
      </c>
      <c r="DC1897" s="94">
        <f t="shared" si="3218"/>
        <v>0</v>
      </c>
      <c r="DD1897" s="94">
        <f t="shared" si="3218"/>
        <v>0</v>
      </c>
      <c r="DE1897" s="94">
        <f t="shared" si="3218"/>
        <v>0</v>
      </c>
      <c r="DF1897" s="94">
        <f t="shared" si="3218"/>
        <v>0</v>
      </c>
      <c r="DG1897" s="94">
        <f t="shared" si="3218"/>
        <v>0</v>
      </c>
      <c r="DH1897" s="94">
        <f t="shared" si="3218"/>
        <v>0</v>
      </c>
      <c r="DI1897" s="94">
        <f t="shared" si="3218"/>
        <v>0</v>
      </c>
      <c r="DJ1897" s="94">
        <f t="shared" si="3218"/>
        <v>0</v>
      </c>
      <c r="DK1897" s="94">
        <f t="shared" si="3218"/>
        <v>0</v>
      </c>
      <c r="DL1897" s="94">
        <f t="shared" si="3218"/>
        <v>0</v>
      </c>
    </row>
    <row r="1898" spans="1:116" x14ac:dyDescent="0.4">
      <c r="A1898" s="100"/>
      <c r="B1898" s="293"/>
      <c r="C1898" s="293"/>
      <c r="D1898" t="s">
        <v>426</v>
      </c>
      <c r="E1898" t="str">
        <f t="shared" si="3189"/>
        <v>1898 DAMORT-F</v>
      </c>
      <c r="F1898" s="27"/>
      <c r="G1898" s="126" t="s">
        <v>293</v>
      </c>
      <c r="H1898" s="27"/>
      <c r="J1898" s="77">
        <f>SUMIF($5:$5,I$2,1896:1896)</f>
        <v>0</v>
      </c>
      <c r="K1898" s="33">
        <f t="shared" ref="K1898:P1898" si="3219">SUMIF($4:$4,K$2,1896:1896)</f>
        <v>0</v>
      </c>
      <c r="L1898" s="33">
        <f t="shared" si="3219"/>
        <v>0</v>
      </c>
      <c r="M1898" s="33">
        <f t="shared" si="3219"/>
        <v>0</v>
      </c>
      <c r="N1898" s="33">
        <f t="shared" si="3219"/>
        <v>0</v>
      </c>
      <c r="O1898" s="33">
        <f t="shared" si="3219"/>
        <v>0</v>
      </c>
      <c r="P1898" s="33">
        <f t="shared" si="3219"/>
        <v>0</v>
      </c>
      <c r="R1898" s="28"/>
      <c r="S1898" s="93" cm="1">
        <f t="array" ref="S1898">SUM(INDEX(1895:1895,1,MAX(COLUMN($R:$R),COLUMN()-($H1883-1))):S1897)</f>
        <v>-59.156509855368732</v>
      </c>
      <c r="T1898" s="93" cm="1">
        <f t="array" ref="T1898">SUM(INDEX(1895:1895,1,MAX(COLUMN($R:$R),COLUMN()-($H1883-1))):T1897)</f>
        <v>-86.045832516899964</v>
      </c>
      <c r="U1898" s="93" cm="1">
        <f t="array" ref="U1898">SUM(INDEX(1895:1895,1,MAX(COLUMN($R:$R),COLUMN()-($H1883-1))):U1897)</f>
        <v>-112.9351551784312</v>
      </c>
      <c r="V1898" s="93" cm="1">
        <f t="array" ref="V1898">SUM(INDEX(1895:1895,1,MAX(COLUMN($R:$R),COLUMN()-($H1883-1))):V1897)</f>
        <v>-139.50180596802406</v>
      </c>
      <c r="W1898" s="93" cm="1">
        <f t="array" ref="W1898">SUM(INDEX(1895:1895,1,MAX(COLUMN($R:$R),COLUMN()-($H1883-1))):W1897)</f>
        <v>-166.39112862955528</v>
      </c>
      <c r="X1898" s="93" cm="1">
        <f t="array" ref="X1898">SUM(INDEX(1895:1895,1,MAX(COLUMN($R:$R),COLUMN()-($H1883-1))):X1897)</f>
        <v>-193.28045129108654</v>
      </c>
      <c r="Y1898" s="93" cm="1">
        <f t="array" ref="Y1898">SUM(INDEX(1895:1895,1,MAX(COLUMN($R:$R),COLUMN()-($H1883-1))):Y1897)</f>
        <v>-220.16977395261779</v>
      </c>
      <c r="Z1898" s="93" cm="1">
        <f t="array" ref="Z1898">SUM(INDEX(1895:1895,1,MAX(COLUMN($R:$R),COLUMN()-($H1883-1))):Z1897)</f>
        <v>-247.05909661414904</v>
      </c>
      <c r="AA1898" s="93" cm="1">
        <f t="array" ref="AA1898">SUM(INDEX(1895:1895,1,MAX(COLUMN($R:$R),COLUMN()-($H1883-1))):AA1897)</f>
        <v>-273.94841927568029</v>
      </c>
      <c r="AB1898" s="93" cm="1">
        <f t="array" ref="AB1898">SUM(INDEX(1895:1895,1,MAX(COLUMN($R:$R),COLUMN()-($H1883-1))):AB1897)</f>
        <v>-300.83774193721155</v>
      </c>
      <c r="AC1898" s="93" cm="1">
        <f t="array" ref="AC1898">SUM(INDEX(1895:1895,1,MAX(COLUMN($R:$R),COLUMN()-($H1883-1))):AC1897)</f>
        <v>-327.7270645987428</v>
      </c>
      <c r="AD1898" s="93" cm="1">
        <f t="array" ref="AD1898">SUM(INDEX(1895:1895,1,MAX(COLUMN($R:$R),COLUMN()-($H1883-1))):AD1897)</f>
        <v>-354.61638726027405</v>
      </c>
      <c r="AE1898" s="93" cm="1">
        <f t="array" ref="AE1898">SUM(INDEX(1895:1895,1,MAX(COLUMN($R:$R),COLUMN()-($H1883-1))):AE1897)</f>
        <v>-354.61638726027405</v>
      </c>
      <c r="AF1898" s="93" cm="1">
        <f t="array" ref="AF1898">SUM(INDEX(1895:1895,1,MAX(COLUMN($R:$R),COLUMN()-($H1883-1))):AF1897)</f>
        <v>-354.61638726027405</v>
      </c>
      <c r="AG1898" s="93" cm="1">
        <f t="array" ref="AG1898">SUM(INDEX(1895:1895,1,MAX(COLUMN($R:$R),COLUMN()-($H1883-1))):AG1897)</f>
        <v>-354.61638726027405</v>
      </c>
      <c r="AH1898" s="93" cm="1">
        <f t="array" ref="AH1898">SUM(INDEX(1895:1895,1,MAX(COLUMN($R:$R),COLUMN()-($H1883-1))):AH1897)</f>
        <v>-354.61638726027405</v>
      </c>
      <c r="AI1898" s="93" cm="1">
        <f t="array" ref="AI1898">SUM(INDEX(1895:1895,1,MAX(COLUMN($R:$R),COLUMN()-($H1883-1))):AI1897)</f>
        <v>-354.61638726027405</v>
      </c>
      <c r="AJ1898" s="93" cm="1">
        <f t="array" ref="AJ1898">SUM(INDEX(1895:1895,1,MAX(COLUMN($R:$R),COLUMN()-($H1883-1))):AJ1897)</f>
        <v>-354.61638726027405</v>
      </c>
      <c r="AK1898" s="93" cm="1">
        <f t="array" ref="AK1898">SUM(INDEX(1895:1895,1,MAX(COLUMN($R:$R),COLUMN()-($H1883-1))):AK1897)</f>
        <v>-354.61638726027405</v>
      </c>
      <c r="AL1898" s="93" cm="1">
        <f t="array" ref="AL1898">SUM(INDEX(1895:1895,1,MAX(COLUMN($R:$R),COLUMN()-($H1883-1))):AL1897)</f>
        <v>-354.61638726027405</v>
      </c>
      <c r="AM1898" s="93" cm="1">
        <f t="array" ref="AM1898">SUM(INDEX(1895:1895,1,MAX(COLUMN($R:$R),COLUMN()-($H1883-1))):AM1897)</f>
        <v>-354.61638726027405</v>
      </c>
      <c r="AN1898" s="93" cm="1">
        <f t="array" ref="AN1898">SUM(INDEX(1895:1895,1,MAX(COLUMN($R:$R),COLUMN()-($H1883-1))):AN1897)</f>
        <v>-354.61638726027405</v>
      </c>
      <c r="AO1898" s="93" cm="1">
        <f t="array" ref="AO1898">SUM(INDEX(1895:1895,1,MAX(COLUMN($R:$R),COLUMN()-($H1883-1))):AO1897)</f>
        <v>-354.61638726027405</v>
      </c>
      <c r="AP1898" s="93" cm="1">
        <f t="array" ref="AP1898">SUM(INDEX(1895:1895,1,MAX(COLUMN($R:$R),COLUMN()-($H1883-1))):AP1897)</f>
        <v>-354.61638726027405</v>
      </c>
      <c r="AQ1898" s="93" cm="1">
        <f t="array" ref="AQ1898">SUM(INDEX(1895:1895,1,MAX(COLUMN($R:$R),COLUMN()-($H1883-1))):AQ1897)</f>
        <v>-354.61638726027405</v>
      </c>
      <c r="AR1898" s="93" cm="1">
        <f t="array" ref="AR1898">SUM(INDEX(1895:1895,1,MAX(COLUMN($R:$R),COLUMN()-($H1883-1))):AR1897)</f>
        <v>-354.61638726027405</v>
      </c>
      <c r="AS1898" s="93" cm="1">
        <f t="array" ref="AS1898">SUM(INDEX(1895:1895,1,MAX(COLUMN($R:$R),COLUMN()-($H1883-1))):AS1897)</f>
        <v>-354.61638726027405</v>
      </c>
      <c r="AT1898" s="93" cm="1">
        <f t="array" ref="AT1898">SUM(INDEX(1895:1895,1,MAX(COLUMN($R:$R),COLUMN()-($H1883-1))):AT1897)</f>
        <v>-354.61638726027405</v>
      </c>
      <c r="AU1898" s="93" cm="1">
        <f t="array" ref="AU1898">SUM(INDEX(1895:1895,1,MAX(COLUMN($R:$R),COLUMN()-($H1883-1))):AU1897)</f>
        <v>-354.61638726027405</v>
      </c>
      <c r="AV1898" s="93" cm="1">
        <f t="array" ref="AV1898">SUM(INDEX(1895:1895,1,MAX(COLUMN($R:$R),COLUMN()-($H1883-1))):AV1897)</f>
        <v>-354.61638726027405</v>
      </c>
      <c r="AW1898" s="93" cm="1">
        <f t="array" ref="AW1898">SUM(INDEX(1895:1895,1,MAX(COLUMN($R:$R),COLUMN()-($H1883-1))):AW1897)</f>
        <v>-354.61638726027405</v>
      </c>
      <c r="AX1898" s="93" cm="1">
        <f t="array" ref="AX1898">SUM(INDEX(1895:1895,1,MAX(COLUMN($R:$R),COLUMN()-($H1883-1))):AX1897)</f>
        <v>-354.61638726027405</v>
      </c>
      <c r="AY1898" s="93" cm="1">
        <f t="array" ref="AY1898">SUM(INDEX(1895:1895,1,MAX(COLUMN($R:$R),COLUMN()-($H1883-1))):AY1897)</f>
        <v>-354.61638726027405</v>
      </c>
      <c r="AZ1898" s="93" cm="1">
        <f t="array" ref="AZ1898">SUM(INDEX(1895:1895,1,MAX(COLUMN($R:$R),COLUMN()-($H1883-1))):AZ1897)</f>
        <v>-354.61638726027405</v>
      </c>
      <c r="BA1898" s="93" cm="1">
        <f t="array" ref="BA1898">SUM(INDEX(1895:1895,1,MAX(COLUMN($R:$R),COLUMN()-($H1883-1))):BA1897)</f>
        <v>-354.61638726027405</v>
      </c>
      <c r="BB1898" s="93" cm="1">
        <f t="array" ref="BB1898">SUM(INDEX(1895:1895,1,MAX(COLUMN($R:$R),COLUMN()-($H1883-1))):BB1897)</f>
        <v>-354.61638726027405</v>
      </c>
      <c r="BC1898" s="93" cm="1">
        <f t="array" ref="BC1898">SUM(INDEX(1895:1895,1,MAX(COLUMN($R:$R),COLUMN()-($H1883-1))):BC1897)</f>
        <v>-295.45987740490534</v>
      </c>
      <c r="BD1898" s="93" cm="1">
        <f t="array" ref="BD1898">SUM(INDEX(1895:1895,1,MAX(COLUMN($R:$R),COLUMN()-($H1883-1))):BD1897)</f>
        <v>-268.57055474337409</v>
      </c>
      <c r="BE1898" s="93" cm="1">
        <f t="array" ref="BE1898">SUM(INDEX(1895:1895,1,MAX(COLUMN($R:$R),COLUMN()-($H1883-1))):BE1897)</f>
        <v>-241.68123208184284</v>
      </c>
      <c r="BF1898" s="93" cm="1">
        <f t="array" ref="BF1898">SUM(INDEX(1895:1895,1,MAX(COLUMN($R:$R),COLUMN()-($H1883-1))):BF1897)</f>
        <v>-215.11458129224997</v>
      </c>
      <c r="BG1898" s="93" cm="1">
        <f t="array" ref="BG1898">SUM(INDEX(1895:1895,1,MAX(COLUMN($R:$R),COLUMN()-($H1883-1))):BG1897)</f>
        <v>-188.22525863071871</v>
      </c>
      <c r="BH1898" s="93" cm="1">
        <f t="array" ref="BH1898">SUM(INDEX(1895:1895,1,MAX(COLUMN($R:$R),COLUMN()-($H1883-1))):BH1897)</f>
        <v>-161.33593596918746</v>
      </c>
      <c r="BI1898" s="93" cm="1">
        <f t="array" ref="BI1898">SUM(INDEX(1895:1895,1,MAX(COLUMN($R:$R),COLUMN()-($H1883-1))):BI1897)</f>
        <v>-134.44661330765621</v>
      </c>
      <c r="BJ1898" s="93" cm="1">
        <f t="array" ref="BJ1898">SUM(INDEX(1895:1895,1,MAX(COLUMN($R:$R),COLUMN()-($H1883-1))):BJ1897)</f>
        <v>-107.55729064612495</v>
      </c>
      <c r="BK1898" s="93" cm="1">
        <f t="array" ref="BK1898">SUM(INDEX(1895:1895,1,MAX(COLUMN($R:$R),COLUMN()-($H1883-1))):BK1897)</f>
        <v>-80.667967984593716</v>
      </c>
      <c r="BL1898" s="93" cm="1">
        <f t="array" ref="BL1898">SUM(INDEX(1895:1895,1,MAX(COLUMN($R:$R),COLUMN()-($H1883-1))):BL1897)</f>
        <v>-53.778645323062477</v>
      </c>
      <c r="BM1898" s="93" cm="1">
        <f t="array" ref="BM1898">SUM(INDEX(1895:1895,1,MAX(COLUMN($R:$R),COLUMN()-($H1883-1))):BM1897)</f>
        <v>-26.889322661531239</v>
      </c>
      <c r="BN1898" s="93" cm="1">
        <f t="array" ref="BN1898">SUM(INDEX(1895:1895,1,MAX(COLUMN($R:$R),COLUMN()-($H1883-1))):BN1897)</f>
        <v>0</v>
      </c>
      <c r="BO1898" s="93" cm="1">
        <f t="array" ref="BO1898">SUM(INDEX(1895:1895,1,MAX(COLUMN($R:$R),COLUMN()-($H1883-1))):BO1897)</f>
        <v>0</v>
      </c>
      <c r="BP1898" s="93" cm="1">
        <f t="array" ref="BP1898">SUM(INDEX(1895:1895,1,MAX(COLUMN($R:$R),COLUMN()-($H1883-1))):BP1897)</f>
        <v>0</v>
      </c>
      <c r="BQ1898" s="93" cm="1">
        <f t="array" ref="BQ1898">SUM(INDEX(1895:1895,1,MAX(COLUMN($R:$R),COLUMN()-($H1883-1))):BQ1897)</f>
        <v>0</v>
      </c>
      <c r="BR1898" s="93" cm="1">
        <f t="array" ref="BR1898">SUM(INDEX(1895:1895,1,MAX(COLUMN($R:$R),COLUMN()-($H1883-1))):BR1897)</f>
        <v>0</v>
      </c>
      <c r="BS1898" s="93" cm="1">
        <f t="array" ref="BS1898">SUM(INDEX(1895:1895,1,MAX(COLUMN($R:$R),COLUMN()-($H1883-1))):BS1897)</f>
        <v>0</v>
      </c>
      <c r="BT1898" s="93" cm="1">
        <f t="array" ref="BT1898">SUM(INDEX(1895:1895,1,MAX(COLUMN($R:$R),COLUMN()-($H1883-1))):BT1897)</f>
        <v>0</v>
      </c>
      <c r="BU1898" s="93" cm="1">
        <f t="array" ref="BU1898">SUM(INDEX(1895:1895,1,MAX(COLUMN($R:$R),COLUMN()-($H1883-1))):BU1897)</f>
        <v>0</v>
      </c>
      <c r="BV1898" s="93" cm="1">
        <f t="array" ref="BV1898">SUM(INDEX(1895:1895,1,MAX(COLUMN($R:$R),COLUMN()-($H1883-1))):BV1897)</f>
        <v>0</v>
      </c>
      <c r="BW1898" s="93" cm="1">
        <f t="array" ref="BW1898">SUM(INDEX(1895:1895,1,MAX(COLUMN($R:$R),COLUMN()-($H1883-1))):BW1897)</f>
        <v>0</v>
      </c>
      <c r="BX1898" s="93" cm="1">
        <f t="array" ref="BX1898">SUM(INDEX(1895:1895,1,MAX(COLUMN($R:$R),COLUMN()-($H1883-1))):BX1897)</f>
        <v>0</v>
      </c>
      <c r="BY1898" s="93" cm="1">
        <f t="array" ref="BY1898">SUM(INDEX(1895:1895,1,MAX(COLUMN($R:$R),COLUMN()-($H1883-1))):BY1897)</f>
        <v>0</v>
      </c>
      <c r="BZ1898" s="93" cm="1">
        <f t="array" ref="BZ1898">SUM(INDEX(1895:1895,1,MAX(COLUMN($R:$R),COLUMN()-($H1883-1))):BZ1897)</f>
        <v>0</v>
      </c>
      <c r="CA1898" s="93" cm="1">
        <f t="array" ref="CA1898">SUM(INDEX(1895:1895,1,MAX(COLUMN($R:$R),COLUMN()-($H1883-1))):CA1897)</f>
        <v>0</v>
      </c>
      <c r="CB1898" s="93" cm="1">
        <f t="array" ref="CB1898">SUM(INDEX(1895:1895,1,MAX(COLUMN($R:$R),COLUMN()-($H1883-1))):CB1897)</f>
        <v>0</v>
      </c>
      <c r="CC1898" s="93" cm="1">
        <f t="array" ref="CC1898">SUM(INDEX(1895:1895,1,MAX(COLUMN($R:$R),COLUMN()-($H1883-1))):CC1897)</f>
        <v>0</v>
      </c>
      <c r="CD1898" s="93" cm="1">
        <f t="array" ref="CD1898">SUM(INDEX(1895:1895,1,MAX(COLUMN($R:$R),COLUMN()-($H1883-1))):CD1897)</f>
        <v>0</v>
      </c>
      <c r="CE1898" s="93" cm="1">
        <f t="array" ref="CE1898">SUM(INDEX(1895:1895,1,MAX(COLUMN($R:$R),COLUMN()-($H1883-1))):CE1897)</f>
        <v>0</v>
      </c>
      <c r="CF1898" s="93" cm="1">
        <f t="array" ref="CF1898">SUM(INDEX(1895:1895,1,MAX(COLUMN($R:$R),COLUMN()-($H1883-1))):CF1897)</f>
        <v>0</v>
      </c>
      <c r="CG1898" s="93" cm="1">
        <f t="array" ref="CG1898">SUM(INDEX(1895:1895,1,MAX(COLUMN($R:$R),COLUMN()-($H1883-1))):CG1897)</f>
        <v>0</v>
      </c>
      <c r="CH1898" s="93" cm="1">
        <f t="array" ref="CH1898">SUM(INDEX(1895:1895,1,MAX(COLUMN($R:$R),COLUMN()-($H1883-1))):CH1897)</f>
        <v>0</v>
      </c>
      <c r="CI1898" s="93" cm="1">
        <f t="array" ref="CI1898">SUM(INDEX(1895:1895,1,MAX(COLUMN($R:$R),COLUMN()-($H1883-1))):CI1897)</f>
        <v>0</v>
      </c>
      <c r="CJ1898" s="93" cm="1">
        <f t="array" ref="CJ1898">SUM(INDEX(1895:1895,1,MAX(COLUMN($R:$R),COLUMN()-($H1883-1))):CJ1897)</f>
        <v>0</v>
      </c>
      <c r="CK1898" s="93" cm="1">
        <f t="array" ref="CK1898">SUM(INDEX(1895:1895,1,MAX(COLUMN($R:$R),COLUMN()-($H1883-1))):CK1897)</f>
        <v>0</v>
      </c>
      <c r="CL1898" s="93" cm="1">
        <f t="array" ref="CL1898">SUM(INDEX(1895:1895,1,MAX(COLUMN($R:$R),COLUMN()-($H1883-1))):CL1897)</f>
        <v>0</v>
      </c>
      <c r="CN1898" s="77">
        <f>SUMIF($5:$5,CN$2,1896:1896)</f>
        <v>0</v>
      </c>
      <c r="CO1898" s="93" cm="1">
        <f t="array" ref="CO1898">SUM(INDEX(1895:1895,1,MAX(COLUMN($R:$R),COLUMN()-($H1883-1))):CO1897)</f>
        <v>0</v>
      </c>
      <c r="CP1898" s="93" cm="1">
        <f t="array" ref="CP1898">SUM(INDEX(1895:1895,1,MAX(COLUMN($R:$R),COLUMN()-($H1883-1))):CP1897)</f>
        <v>0</v>
      </c>
      <c r="CQ1898" s="93" cm="1">
        <f t="array" ref="CQ1898">SUM(INDEX(1895:1895,1,MAX(COLUMN($R:$R),COLUMN()-($H1883-1))):CQ1897)</f>
        <v>0</v>
      </c>
      <c r="CR1898" s="93" cm="1">
        <f t="array" ref="CR1898">SUM(INDEX(1895:1895,1,MAX(COLUMN($R:$R),COLUMN()-($H1883-1))):CR1897)</f>
        <v>0</v>
      </c>
      <c r="CS1898" s="93" cm="1">
        <f t="array" ref="CS1898">SUM(INDEX(1895:1895,1,MAX(COLUMN($R:$R),COLUMN()-($H1883-1))):CS1897)</f>
        <v>0</v>
      </c>
      <c r="CT1898" s="93" cm="1">
        <f t="array" ref="CT1898">SUM(INDEX(1895:1895,1,MAX(COLUMN($R:$R),COLUMN()-($H1883-1))):CT1897)</f>
        <v>0</v>
      </c>
      <c r="CU1898" s="93" cm="1">
        <f t="array" ref="CU1898">SUM(INDEX(1895:1895,1,MAX(COLUMN($R:$R),COLUMN()-($H1883-1))):CU1897)</f>
        <v>0</v>
      </c>
      <c r="CV1898" s="93" cm="1">
        <f t="array" ref="CV1898">SUM(INDEX(1895:1895,1,MAX(COLUMN($R:$R),COLUMN()-($H1883-1))):CV1897)</f>
        <v>0</v>
      </c>
      <c r="CW1898" s="93" cm="1">
        <f t="array" ref="CW1898">SUM(INDEX(1895:1895,1,MAX(COLUMN($R:$R),COLUMN()-($H1883-1))):CW1897)</f>
        <v>0</v>
      </c>
      <c r="CX1898" s="93" cm="1">
        <f t="array" ref="CX1898">SUM(INDEX(1895:1895,1,MAX(COLUMN($R:$R),COLUMN()-($H1883-1))):CX1897)</f>
        <v>0</v>
      </c>
      <c r="CY1898" s="93" cm="1">
        <f t="array" ref="CY1898">SUM(INDEX(1895:1895,1,MAX(COLUMN($R:$R),COLUMN()-($H1883-1))):CY1897)</f>
        <v>0</v>
      </c>
      <c r="CZ1898" s="93" cm="1">
        <f t="array" ref="CZ1898">SUM(INDEX(1895:1895,1,MAX(COLUMN($R:$R),COLUMN()-($H1883-1))):CZ1897)</f>
        <v>0</v>
      </c>
      <c r="DA1898" s="93" cm="1">
        <f t="array" ref="DA1898">SUM(INDEX(1895:1895,1,MAX(COLUMN($R:$R),COLUMN()-($H1883-1))):DA1897)</f>
        <v>0</v>
      </c>
      <c r="DB1898" s="93" cm="1">
        <f t="array" ref="DB1898">SUM(INDEX(1895:1895,1,MAX(COLUMN($R:$R),COLUMN()-($H1883-1))):DB1897)</f>
        <v>0</v>
      </c>
      <c r="DC1898" s="93" cm="1">
        <f t="array" ref="DC1898">SUM(INDEX(1895:1895,1,MAX(COLUMN($R:$R),COLUMN()-($H1883-1))):DC1897)</f>
        <v>0</v>
      </c>
      <c r="DD1898" s="93" cm="1">
        <f t="array" ref="DD1898">SUM(INDEX(1895:1895,1,MAX(COLUMN($R:$R),COLUMN()-($H1883-1))):DD1897)</f>
        <v>0</v>
      </c>
      <c r="DE1898" s="93" cm="1">
        <f t="array" ref="DE1898">SUM(INDEX(1895:1895,1,MAX(COLUMN($R:$R),COLUMN()-($H1883-1))):DE1897)</f>
        <v>0</v>
      </c>
      <c r="DF1898" s="93" cm="1">
        <f t="array" ref="DF1898">SUM(INDEX(1895:1895,1,MAX(COLUMN($R:$R),COLUMN()-($H1883-1))):DF1897)</f>
        <v>0</v>
      </c>
      <c r="DG1898" s="93" cm="1">
        <f t="array" ref="DG1898">SUM(INDEX(1895:1895,1,MAX(COLUMN($R:$R),COLUMN()-($H1883-1))):DG1897)</f>
        <v>0</v>
      </c>
      <c r="DH1898" s="93" cm="1">
        <f t="array" ref="DH1898">SUM(INDEX(1895:1895,1,MAX(COLUMN($R:$R),COLUMN()-($H1883-1))):DH1897)</f>
        <v>0</v>
      </c>
      <c r="DI1898" s="93" cm="1">
        <f t="array" ref="DI1898">SUM(INDEX(1895:1895,1,MAX(COLUMN($R:$R),COLUMN()-($H1883-1))):DI1897)</f>
        <v>0</v>
      </c>
      <c r="DJ1898" s="93" cm="1">
        <f t="array" ref="DJ1898">SUM(INDEX(1895:1895,1,MAX(COLUMN($R:$R),COLUMN()-($H1883-1))):DJ1897)</f>
        <v>0</v>
      </c>
      <c r="DK1898" s="93" cm="1">
        <f t="array" ref="DK1898">SUM(INDEX(1895:1895,1,MAX(COLUMN($R:$R),COLUMN()-($H1883-1))):DK1897)</f>
        <v>0</v>
      </c>
      <c r="DL1898" s="93" cm="1">
        <f t="array" ref="DL1898">SUM(INDEX(1895:1895,1,MAX(COLUMN($R:$R),COLUMN()-($H1883-1))):DL1897)</f>
        <v>0</v>
      </c>
    </row>
    <row r="1899" spans="1:116" x14ac:dyDescent="0.4">
      <c r="A1899" s="100"/>
      <c r="B1899" s="293"/>
      <c r="C1899" s="293"/>
      <c r="D1899" t="s">
        <v>426</v>
      </c>
      <c r="E1899" t="str">
        <f t="shared" ref="E1899" si="3220">ROW()&amp;" "&amp;D1899</f>
        <v>1899 DAMORT-F</v>
      </c>
      <c r="F1899" s="27"/>
      <c r="G1899" s="126"/>
      <c r="H1899" s="27"/>
      <c r="J1899" s="77"/>
      <c r="K1899" s="33"/>
      <c r="L1899" s="33"/>
      <c r="M1899" s="33"/>
      <c r="N1899" s="33"/>
      <c r="O1899" s="33"/>
      <c r="P1899" s="33"/>
      <c r="R1899" s="28"/>
      <c r="S1899" s="93"/>
      <c r="T1899" s="93"/>
      <c r="U1899" s="93"/>
      <c r="V1899" s="93"/>
      <c r="W1899" s="93"/>
      <c r="X1899" s="93"/>
      <c r="Y1899" s="93"/>
      <c r="Z1899" s="93"/>
      <c r="AA1899" s="93"/>
      <c r="AB1899" s="93"/>
      <c r="AC1899" s="93"/>
      <c r="AD1899" s="93"/>
      <c r="AE1899" s="93"/>
      <c r="AF1899" s="93"/>
      <c r="AG1899" s="93"/>
      <c r="AH1899" s="93"/>
      <c r="AI1899" s="93"/>
      <c r="AJ1899" s="93"/>
      <c r="AK1899" s="93"/>
      <c r="AL1899" s="93"/>
      <c r="AM1899" s="93"/>
      <c r="AN1899" s="93"/>
      <c r="AO1899" s="93"/>
      <c r="AP1899" s="93"/>
      <c r="AQ1899" s="93"/>
      <c r="AR1899" s="93"/>
      <c r="AS1899" s="93"/>
      <c r="AT1899" s="93"/>
      <c r="AU1899" s="93"/>
      <c r="AV1899" s="93"/>
      <c r="AW1899" s="93"/>
      <c r="AX1899" s="93"/>
      <c r="AY1899" s="93"/>
      <c r="AZ1899" s="93"/>
      <c r="BA1899" s="93"/>
      <c r="BB1899" s="93"/>
      <c r="BC1899" s="93"/>
      <c r="BD1899" s="93"/>
      <c r="BE1899" s="93"/>
      <c r="BF1899" s="93"/>
      <c r="BG1899" s="93"/>
      <c r="BH1899" s="93"/>
      <c r="BI1899" s="93"/>
      <c r="BJ1899" s="93"/>
      <c r="BK1899" s="93"/>
      <c r="BL1899" s="93"/>
      <c r="BM1899" s="93"/>
      <c r="BN1899" s="93"/>
      <c r="BO1899" s="93"/>
      <c r="BP1899" s="93"/>
      <c r="BQ1899" s="93"/>
      <c r="BR1899" s="93"/>
      <c r="BS1899" s="93"/>
      <c r="BT1899" s="93"/>
      <c r="BU1899" s="93"/>
      <c r="BV1899" s="93"/>
      <c r="BW1899" s="93"/>
      <c r="BX1899" s="93"/>
      <c r="BY1899" s="93"/>
      <c r="BZ1899" s="93"/>
      <c r="CA1899" s="93"/>
      <c r="CB1899" s="93"/>
      <c r="CC1899" s="93"/>
      <c r="CD1899" s="93"/>
      <c r="CE1899" s="93"/>
      <c r="CF1899" s="93"/>
      <c r="CG1899" s="93"/>
      <c r="CH1899" s="93"/>
      <c r="CI1899" s="93"/>
      <c r="CJ1899" s="93"/>
      <c r="CK1899" s="93"/>
      <c r="CL1899" s="93"/>
      <c r="CN1899" s="77"/>
      <c r="CO1899" s="93"/>
      <c r="CP1899" s="93"/>
      <c r="CQ1899" s="93"/>
      <c r="CR1899" s="93"/>
      <c r="CS1899" s="93"/>
      <c r="CT1899" s="93"/>
      <c r="CU1899" s="93"/>
      <c r="CV1899" s="93"/>
      <c r="CW1899" s="93"/>
      <c r="CX1899" s="93"/>
      <c r="CY1899" s="93"/>
      <c r="CZ1899" s="93"/>
      <c r="DA1899" s="93"/>
      <c r="DB1899" s="93"/>
      <c r="DC1899" s="93"/>
      <c r="DD1899" s="93"/>
      <c r="DE1899" s="93"/>
      <c r="DF1899" s="93"/>
      <c r="DG1899" s="93"/>
      <c r="DH1899" s="93"/>
      <c r="DI1899" s="93"/>
      <c r="DJ1899" s="93"/>
      <c r="DK1899" s="93"/>
      <c r="DL1899" s="93"/>
    </row>
    <row r="1900" spans="1:116" x14ac:dyDescent="0.4">
      <c r="B1900" t="s">
        <v>332</v>
      </c>
      <c r="D1900" t="s">
        <v>426</v>
      </c>
      <c r="E1900" s="8" t="str">
        <f t="shared" si="3189"/>
        <v>1900 DAMORT-F</v>
      </c>
      <c r="G1900" s="136" t="str">
        <f>G1873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426</v>
      </c>
      <c r="E1901" s="8" t="str">
        <f t="shared" si="3189"/>
        <v>1901 DAMORT-F</v>
      </c>
      <c r="G1901" s="136" t="str">
        <f>G1874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426</v>
      </c>
      <c r="E1902" s="8" t="str">
        <f t="shared" si="3189"/>
        <v>1902 DAMORT-F</v>
      </c>
      <c r="G1902" s="136" t="str">
        <f>G1875</f>
        <v>Primary revenue driver</v>
      </c>
      <c r="K1902" s="53"/>
      <c r="L1902" s="53"/>
      <c r="M1902" s="53"/>
      <c r="N1902" s="53"/>
      <c r="O1902" s="53"/>
      <c r="P1902" s="53"/>
      <c r="R1902" s="24"/>
      <c r="S1902" s="179" t="str">
        <f t="shared" ref="S1902:AX1902" si="3221">S1875</f>
        <v>S$16</v>
      </c>
      <c r="T1902" s="179" t="str">
        <f t="shared" si="3221"/>
        <v>T$16</v>
      </c>
      <c r="U1902" s="179" t="str">
        <f t="shared" si="3221"/>
        <v>U$16</v>
      </c>
      <c r="V1902" s="179" t="str">
        <f t="shared" si="3221"/>
        <v>V$16</v>
      </c>
      <c r="W1902" s="179" t="str">
        <f t="shared" si="3221"/>
        <v>W$16</v>
      </c>
      <c r="X1902" s="179" t="str">
        <f t="shared" si="3221"/>
        <v>X$16</v>
      </c>
      <c r="Y1902" s="179" t="str">
        <f t="shared" si="3221"/>
        <v>Y$16</v>
      </c>
      <c r="Z1902" s="179" t="str">
        <f t="shared" si="3221"/>
        <v>Z$16</v>
      </c>
      <c r="AA1902" s="179" t="str">
        <f t="shared" si="3221"/>
        <v>AA$16</v>
      </c>
      <c r="AB1902" s="179" t="str">
        <f t="shared" si="3221"/>
        <v>AB$16</v>
      </c>
      <c r="AC1902" s="179" t="str">
        <f t="shared" si="3221"/>
        <v>AC$16</v>
      </c>
      <c r="AD1902" s="179" t="str">
        <f t="shared" si="3221"/>
        <v>AD$16</v>
      </c>
      <c r="AE1902" s="179" t="str">
        <f t="shared" si="3221"/>
        <v>AE$16</v>
      </c>
      <c r="AF1902" s="179" t="str">
        <f t="shared" si="3221"/>
        <v>AF$16</v>
      </c>
      <c r="AG1902" s="179" t="str">
        <f t="shared" si="3221"/>
        <v>AG$16</v>
      </c>
      <c r="AH1902" s="179" t="str">
        <f t="shared" si="3221"/>
        <v>AH$16</v>
      </c>
      <c r="AI1902" s="179" t="str">
        <f t="shared" si="3221"/>
        <v>AI$16</v>
      </c>
      <c r="AJ1902" s="179" t="str">
        <f t="shared" si="3221"/>
        <v>AJ$16</v>
      </c>
      <c r="AK1902" s="179" t="str">
        <f t="shared" si="3221"/>
        <v>AK$16</v>
      </c>
      <c r="AL1902" s="179" t="str">
        <f t="shared" si="3221"/>
        <v>AL$16</v>
      </c>
      <c r="AM1902" s="179" t="str">
        <f t="shared" si="3221"/>
        <v>AM$16</v>
      </c>
      <c r="AN1902" s="179" t="str">
        <f t="shared" si="3221"/>
        <v>AN$16</v>
      </c>
      <c r="AO1902" s="179" t="str">
        <f t="shared" si="3221"/>
        <v>AO$16</v>
      </c>
      <c r="AP1902" s="179" t="str">
        <f t="shared" si="3221"/>
        <v>AP$16</v>
      </c>
      <c r="AQ1902" s="179" t="str">
        <f t="shared" si="3221"/>
        <v>AQ$16</v>
      </c>
      <c r="AR1902" s="179" t="str">
        <f t="shared" si="3221"/>
        <v>AR$16</v>
      </c>
      <c r="AS1902" s="179" t="str">
        <f t="shared" si="3221"/>
        <v>AS$16</v>
      </c>
      <c r="AT1902" s="179" t="str">
        <f t="shared" si="3221"/>
        <v>AT$16</v>
      </c>
      <c r="AU1902" s="179" t="str">
        <f t="shared" si="3221"/>
        <v>AU$16</v>
      </c>
      <c r="AV1902" s="179" t="str">
        <f t="shared" si="3221"/>
        <v>AV$16</v>
      </c>
      <c r="AW1902" s="179" t="str">
        <f t="shared" si="3221"/>
        <v>AW$16</v>
      </c>
      <c r="AX1902" s="179" t="str">
        <f t="shared" si="3221"/>
        <v>AX$16</v>
      </c>
      <c r="AY1902" s="179" t="str">
        <f t="shared" ref="AY1902:CD1902" si="3222">AY1875</f>
        <v>AY$16</v>
      </c>
      <c r="AZ1902" s="179" t="str">
        <f t="shared" si="3222"/>
        <v>AZ$16</v>
      </c>
      <c r="BA1902" s="179" t="str">
        <f t="shared" si="3222"/>
        <v>BA$16</v>
      </c>
      <c r="BB1902" s="179" t="str">
        <f t="shared" si="3222"/>
        <v>BB$16</v>
      </c>
      <c r="BC1902" s="179" t="str">
        <f t="shared" si="3222"/>
        <v>BC$16</v>
      </c>
      <c r="BD1902" s="179" t="str">
        <f t="shared" si="3222"/>
        <v>BD$16</v>
      </c>
      <c r="BE1902" s="179" t="str">
        <f t="shared" si="3222"/>
        <v>BE$16</v>
      </c>
      <c r="BF1902" s="179" t="str">
        <f t="shared" si="3222"/>
        <v>BF$16</v>
      </c>
      <c r="BG1902" s="179" t="str">
        <f t="shared" si="3222"/>
        <v>BG$16</v>
      </c>
      <c r="BH1902" s="179" t="str">
        <f t="shared" si="3222"/>
        <v>BH$16</v>
      </c>
      <c r="BI1902" s="179" t="str">
        <f t="shared" si="3222"/>
        <v>BI$16</v>
      </c>
      <c r="BJ1902" s="179" t="str">
        <f t="shared" si="3222"/>
        <v>BJ$16</v>
      </c>
      <c r="BK1902" s="179" t="str">
        <f t="shared" si="3222"/>
        <v>BK$16</v>
      </c>
      <c r="BL1902" s="179" t="str">
        <f t="shared" si="3222"/>
        <v>BL$16</v>
      </c>
      <c r="BM1902" s="179" t="str">
        <f t="shared" si="3222"/>
        <v>BM$16</v>
      </c>
      <c r="BN1902" s="179" t="str">
        <f t="shared" si="3222"/>
        <v>BN$16</v>
      </c>
      <c r="BO1902" s="179" t="str">
        <f t="shared" si="3222"/>
        <v>BO$16</v>
      </c>
      <c r="BP1902" s="179" t="str">
        <f t="shared" si="3222"/>
        <v>BP$16</v>
      </c>
      <c r="BQ1902" s="179" t="str">
        <f t="shared" si="3222"/>
        <v>BQ$16</v>
      </c>
      <c r="BR1902" s="179" t="str">
        <f t="shared" si="3222"/>
        <v>BR$16</v>
      </c>
      <c r="BS1902" s="179" t="str">
        <f t="shared" si="3222"/>
        <v>BS$16</v>
      </c>
      <c r="BT1902" s="179" t="str">
        <f t="shared" si="3222"/>
        <v>BT$16</v>
      </c>
      <c r="BU1902" s="179" t="str">
        <f t="shared" si="3222"/>
        <v>BU$16</v>
      </c>
      <c r="BV1902" s="179" t="str">
        <f t="shared" si="3222"/>
        <v>BV$16</v>
      </c>
      <c r="BW1902" s="179" t="str">
        <f t="shared" si="3222"/>
        <v>BW$16</v>
      </c>
      <c r="BX1902" s="179" t="str">
        <f t="shared" si="3222"/>
        <v>BX$16</v>
      </c>
      <c r="BY1902" s="179" t="str">
        <f t="shared" si="3222"/>
        <v>BY$16</v>
      </c>
      <c r="BZ1902" s="179" t="str">
        <f t="shared" si="3222"/>
        <v>BZ$16</v>
      </c>
      <c r="CA1902" s="179" t="str">
        <f t="shared" si="3222"/>
        <v>CA$16</v>
      </c>
      <c r="CB1902" s="179" t="str">
        <f t="shared" si="3222"/>
        <v>CB$16</v>
      </c>
      <c r="CC1902" s="179" t="str">
        <f t="shared" si="3222"/>
        <v>CC$16</v>
      </c>
      <c r="CD1902" s="179" t="str">
        <f t="shared" si="3222"/>
        <v>CD$16</v>
      </c>
      <c r="CE1902" s="179" t="str">
        <f t="shared" ref="CE1902:CL1902" si="3223">CE1875</f>
        <v>CE$16</v>
      </c>
      <c r="CF1902" s="179" t="str">
        <f t="shared" si="3223"/>
        <v>CF$16</v>
      </c>
      <c r="CG1902" s="179" t="str">
        <f t="shared" si="3223"/>
        <v>CG$16</v>
      </c>
      <c r="CH1902" s="179" t="str">
        <f t="shared" si="3223"/>
        <v>CH$16</v>
      </c>
      <c r="CI1902" s="179" t="str">
        <f t="shared" si="3223"/>
        <v>CI$16</v>
      </c>
      <c r="CJ1902" s="179" t="str">
        <f t="shared" si="3223"/>
        <v>CJ$16</v>
      </c>
      <c r="CK1902" s="179" t="str">
        <f t="shared" si="3223"/>
        <v>CK$16</v>
      </c>
      <c r="CL1902" s="179" t="str">
        <f t="shared" si="3223"/>
        <v>CL$16</v>
      </c>
      <c r="CO1902" s="179" t="str">
        <f t="shared" ref="CO1902:DL1902" si="3224">CO1875</f>
        <v>CO$16</v>
      </c>
      <c r="CP1902" s="179" t="str">
        <f t="shared" si="3224"/>
        <v>CP$16</v>
      </c>
      <c r="CQ1902" s="179" t="str">
        <f t="shared" si="3224"/>
        <v>CQ$16</v>
      </c>
      <c r="CR1902" s="179" t="str">
        <f t="shared" si="3224"/>
        <v>CR$16</v>
      </c>
      <c r="CS1902" s="179" t="str">
        <f t="shared" si="3224"/>
        <v>CS$16</v>
      </c>
      <c r="CT1902" s="179" t="str">
        <f t="shared" si="3224"/>
        <v>CT$16</v>
      </c>
      <c r="CU1902" s="179" t="str">
        <f t="shared" si="3224"/>
        <v>CU$16</v>
      </c>
      <c r="CV1902" s="179" t="str">
        <f t="shared" si="3224"/>
        <v>CV$16</v>
      </c>
      <c r="CW1902" s="179" t="str">
        <f t="shared" si="3224"/>
        <v>CW$16</v>
      </c>
      <c r="CX1902" s="179" t="str">
        <f t="shared" si="3224"/>
        <v>CX$16</v>
      </c>
      <c r="CY1902" s="179" t="str">
        <f t="shared" si="3224"/>
        <v>CY$16</v>
      </c>
      <c r="CZ1902" s="179" t="str">
        <f t="shared" si="3224"/>
        <v>CZ$16</v>
      </c>
      <c r="DA1902" s="179" t="str">
        <f t="shared" si="3224"/>
        <v>DA$16</v>
      </c>
      <c r="DB1902" s="179" t="str">
        <f t="shared" si="3224"/>
        <v>DB$16</v>
      </c>
      <c r="DC1902" s="179" t="str">
        <f t="shared" si="3224"/>
        <v>DC$16</v>
      </c>
      <c r="DD1902" s="179" t="str">
        <f t="shared" si="3224"/>
        <v>DD$16</v>
      </c>
      <c r="DE1902" s="179" t="str">
        <f t="shared" si="3224"/>
        <v>DE$16</v>
      </c>
      <c r="DF1902" s="179" t="str">
        <f t="shared" si="3224"/>
        <v>DF$16</v>
      </c>
      <c r="DG1902" s="179" t="str">
        <f t="shared" si="3224"/>
        <v>DG$16</v>
      </c>
      <c r="DH1902" s="179" t="str">
        <f t="shared" si="3224"/>
        <v>DH$16</v>
      </c>
      <c r="DI1902" s="179" t="str">
        <f t="shared" si="3224"/>
        <v>DI$16</v>
      </c>
      <c r="DJ1902" s="179" t="str">
        <f t="shared" si="3224"/>
        <v>DJ$16</v>
      </c>
      <c r="DK1902" s="179" t="str">
        <f t="shared" si="3224"/>
        <v>DK$16</v>
      </c>
      <c r="DL1902" s="179" t="str">
        <f t="shared" si="3224"/>
        <v>DL$16</v>
      </c>
    </row>
    <row r="1903" spans="1:116" x14ac:dyDescent="0.4">
      <c r="B1903" t="s">
        <v>332</v>
      </c>
      <c r="D1903" t="s">
        <v>426</v>
      </c>
      <c r="E1903" s="8" t="str">
        <f t="shared" si="3189"/>
        <v>1903 DAMORT-F</v>
      </c>
      <c r="G1903" s="136" t="str">
        <f>G1876</f>
        <v>Primary volume driver</v>
      </c>
      <c r="H1903" s="12"/>
      <c r="I1903" s="60"/>
      <c r="J1903" s="60"/>
      <c r="K1903" s="15"/>
      <c r="L1903" s="15"/>
      <c r="M1903" s="15"/>
      <c r="N1903" s="15"/>
      <c r="O1903" s="15"/>
      <c r="P1903" s="15"/>
      <c r="R1903" s="15"/>
      <c r="S1903" s="179" t="str">
        <f t="shared" ref="S1903:AX1903" si="3225">S1876</f>
        <v>S$17</v>
      </c>
      <c r="T1903" s="179" t="str">
        <f t="shared" si="3225"/>
        <v>T$17</v>
      </c>
      <c r="U1903" s="179" t="str">
        <f t="shared" si="3225"/>
        <v>U$17</v>
      </c>
      <c r="V1903" s="179" t="str">
        <f t="shared" si="3225"/>
        <v>V$17</v>
      </c>
      <c r="W1903" s="179" t="str">
        <f t="shared" si="3225"/>
        <v>W$17</v>
      </c>
      <c r="X1903" s="179" t="str">
        <f t="shared" si="3225"/>
        <v>X$17</v>
      </c>
      <c r="Y1903" s="179" t="str">
        <f t="shared" si="3225"/>
        <v>Y$17</v>
      </c>
      <c r="Z1903" s="179" t="str">
        <f t="shared" si="3225"/>
        <v>Z$17</v>
      </c>
      <c r="AA1903" s="179" t="str">
        <f t="shared" si="3225"/>
        <v>AA$17</v>
      </c>
      <c r="AB1903" s="179" t="str">
        <f t="shared" si="3225"/>
        <v>AB$17</v>
      </c>
      <c r="AC1903" s="179" t="str">
        <f t="shared" si="3225"/>
        <v>AC$17</v>
      </c>
      <c r="AD1903" s="179" t="str">
        <f t="shared" si="3225"/>
        <v>AD$17</v>
      </c>
      <c r="AE1903" s="179" t="str">
        <f t="shared" si="3225"/>
        <v>AE$17</v>
      </c>
      <c r="AF1903" s="179" t="str">
        <f t="shared" si="3225"/>
        <v>AF$17</v>
      </c>
      <c r="AG1903" s="179" t="str">
        <f t="shared" si="3225"/>
        <v>AG$17</v>
      </c>
      <c r="AH1903" s="179" t="str">
        <f t="shared" si="3225"/>
        <v>AH$17</v>
      </c>
      <c r="AI1903" s="179" t="str">
        <f t="shared" si="3225"/>
        <v>AI$17</v>
      </c>
      <c r="AJ1903" s="179" t="str">
        <f t="shared" si="3225"/>
        <v>AJ$17</v>
      </c>
      <c r="AK1903" s="179" t="str">
        <f t="shared" si="3225"/>
        <v>AK$17</v>
      </c>
      <c r="AL1903" s="179" t="str">
        <f t="shared" si="3225"/>
        <v>AL$17</v>
      </c>
      <c r="AM1903" s="179" t="str">
        <f t="shared" si="3225"/>
        <v>AM$17</v>
      </c>
      <c r="AN1903" s="179" t="str">
        <f t="shared" si="3225"/>
        <v>AN$17</v>
      </c>
      <c r="AO1903" s="179" t="str">
        <f t="shared" si="3225"/>
        <v>AO$17</v>
      </c>
      <c r="AP1903" s="179" t="str">
        <f t="shared" si="3225"/>
        <v>AP$17</v>
      </c>
      <c r="AQ1903" s="179" t="str">
        <f t="shared" si="3225"/>
        <v>AQ$17</v>
      </c>
      <c r="AR1903" s="179" t="str">
        <f t="shared" si="3225"/>
        <v>AR$17</v>
      </c>
      <c r="AS1903" s="179" t="str">
        <f t="shared" si="3225"/>
        <v>AS$17</v>
      </c>
      <c r="AT1903" s="179" t="str">
        <f t="shared" si="3225"/>
        <v>AT$17</v>
      </c>
      <c r="AU1903" s="179" t="str">
        <f t="shared" si="3225"/>
        <v>AU$17</v>
      </c>
      <c r="AV1903" s="179" t="str">
        <f t="shared" si="3225"/>
        <v>AV$17</v>
      </c>
      <c r="AW1903" s="179" t="str">
        <f t="shared" si="3225"/>
        <v>AW$17</v>
      </c>
      <c r="AX1903" s="179" t="str">
        <f t="shared" si="3225"/>
        <v>AX$17</v>
      </c>
      <c r="AY1903" s="179" t="str">
        <f t="shared" ref="AY1903:CD1903" si="3226">AY1876</f>
        <v>AY$17</v>
      </c>
      <c r="AZ1903" s="179" t="str">
        <f t="shared" si="3226"/>
        <v>AZ$17</v>
      </c>
      <c r="BA1903" s="179" t="str">
        <f t="shared" si="3226"/>
        <v>BA$17</v>
      </c>
      <c r="BB1903" s="179" t="str">
        <f t="shared" si="3226"/>
        <v>BB$17</v>
      </c>
      <c r="BC1903" s="179" t="str">
        <f t="shared" si="3226"/>
        <v>BC$17</v>
      </c>
      <c r="BD1903" s="179" t="str">
        <f t="shared" si="3226"/>
        <v>BD$17</v>
      </c>
      <c r="BE1903" s="179" t="str">
        <f t="shared" si="3226"/>
        <v>BE$17</v>
      </c>
      <c r="BF1903" s="179" t="str">
        <f t="shared" si="3226"/>
        <v>BF$17</v>
      </c>
      <c r="BG1903" s="179" t="str">
        <f t="shared" si="3226"/>
        <v>BG$17</v>
      </c>
      <c r="BH1903" s="179" t="str">
        <f t="shared" si="3226"/>
        <v>BH$17</v>
      </c>
      <c r="BI1903" s="179" t="str">
        <f t="shared" si="3226"/>
        <v>BI$17</v>
      </c>
      <c r="BJ1903" s="179" t="str">
        <f t="shared" si="3226"/>
        <v>BJ$17</v>
      </c>
      <c r="BK1903" s="179" t="str">
        <f t="shared" si="3226"/>
        <v>BK$17</v>
      </c>
      <c r="BL1903" s="179" t="str">
        <f t="shared" si="3226"/>
        <v>BL$17</v>
      </c>
      <c r="BM1903" s="179" t="str">
        <f t="shared" si="3226"/>
        <v>BM$17</v>
      </c>
      <c r="BN1903" s="179" t="str">
        <f t="shared" si="3226"/>
        <v>BN$17</v>
      </c>
      <c r="BO1903" s="179" t="str">
        <f t="shared" si="3226"/>
        <v>BO$17</v>
      </c>
      <c r="BP1903" s="179" t="str">
        <f t="shared" si="3226"/>
        <v>BP$17</v>
      </c>
      <c r="BQ1903" s="179" t="str">
        <f t="shared" si="3226"/>
        <v>BQ$17</v>
      </c>
      <c r="BR1903" s="179" t="str">
        <f t="shared" si="3226"/>
        <v>BR$17</v>
      </c>
      <c r="BS1903" s="179" t="str">
        <f t="shared" si="3226"/>
        <v>BS$17</v>
      </c>
      <c r="BT1903" s="179" t="str">
        <f t="shared" si="3226"/>
        <v>BT$17</v>
      </c>
      <c r="BU1903" s="179" t="str">
        <f t="shared" si="3226"/>
        <v>BU$17</v>
      </c>
      <c r="BV1903" s="179" t="str">
        <f t="shared" si="3226"/>
        <v>BV$17</v>
      </c>
      <c r="BW1903" s="179" t="str">
        <f t="shared" si="3226"/>
        <v>BW$17</v>
      </c>
      <c r="BX1903" s="179" t="str">
        <f t="shared" si="3226"/>
        <v>BX$17</v>
      </c>
      <c r="BY1903" s="179" t="str">
        <f t="shared" si="3226"/>
        <v>BY$17</v>
      </c>
      <c r="BZ1903" s="179" t="str">
        <f t="shared" si="3226"/>
        <v>BZ$17</v>
      </c>
      <c r="CA1903" s="179" t="str">
        <f t="shared" si="3226"/>
        <v>CA$17</v>
      </c>
      <c r="CB1903" s="179" t="str">
        <f t="shared" si="3226"/>
        <v>CB$17</v>
      </c>
      <c r="CC1903" s="179" t="str">
        <f t="shared" si="3226"/>
        <v>CC$17</v>
      </c>
      <c r="CD1903" s="179" t="str">
        <f t="shared" si="3226"/>
        <v>CD$17</v>
      </c>
      <c r="CE1903" s="179" t="str">
        <f t="shared" ref="CE1903:CL1903" si="3227">CE1876</f>
        <v>CE$17</v>
      </c>
      <c r="CF1903" s="179" t="str">
        <f t="shared" si="3227"/>
        <v>CF$17</v>
      </c>
      <c r="CG1903" s="179" t="str">
        <f t="shared" si="3227"/>
        <v>CG$17</v>
      </c>
      <c r="CH1903" s="179" t="str">
        <f t="shared" si="3227"/>
        <v>CH$17</v>
      </c>
      <c r="CI1903" s="179" t="str">
        <f t="shared" si="3227"/>
        <v>CI$17</v>
      </c>
      <c r="CJ1903" s="179" t="str">
        <f t="shared" si="3227"/>
        <v>CJ$17</v>
      </c>
      <c r="CK1903" s="179" t="str">
        <f t="shared" si="3227"/>
        <v>CK$17</v>
      </c>
      <c r="CL1903" s="179" t="str">
        <f t="shared" si="3227"/>
        <v>CL$17</v>
      </c>
      <c r="CN1903" s="60"/>
      <c r="CO1903" s="179" t="str">
        <f t="shared" ref="CO1903:DL1903" si="3228">CO1876</f>
        <v>CO$17</v>
      </c>
      <c r="CP1903" s="179" t="str">
        <f t="shared" si="3228"/>
        <v>CP$17</v>
      </c>
      <c r="CQ1903" s="179" t="str">
        <f t="shared" si="3228"/>
        <v>CQ$17</v>
      </c>
      <c r="CR1903" s="179" t="str">
        <f t="shared" si="3228"/>
        <v>CR$17</v>
      </c>
      <c r="CS1903" s="179" t="str">
        <f t="shared" si="3228"/>
        <v>CS$17</v>
      </c>
      <c r="CT1903" s="179" t="str">
        <f t="shared" si="3228"/>
        <v>CT$17</v>
      </c>
      <c r="CU1903" s="179" t="str">
        <f t="shared" si="3228"/>
        <v>CU$17</v>
      </c>
      <c r="CV1903" s="179" t="str">
        <f t="shared" si="3228"/>
        <v>CV$17</v>
      </c>
      <c r="CW1903" s="179" t="str">
        <f t="shared" si="3228"/>
        <v>CW$17</v>
      </c>
      <c r="CX1903" s="179" t="str">
        <f t="shared" si="3228"/>
        <v>CX$17</v>
      </c>
      <c r="CY1903" s="179" t="str">
        <f t="shared" si="3228"/>
        <v>CY$17</v>
      </c>
      <c r="CZ1903" s="179" t="str">
        <f t="shared" si="3228"/>
        <v>CZ$17</v>
      </c>
      <c r="DA1903" s="179" t="str">
        <f t="shared" si="3228"/>
        <v>DA$17</v>
      </c>
      <c r="DB1903" s="179" t="str">
        <f t="shared" si="3228"/>
        <v>DB$17</v>
      </c>
      <c r="DC1903" s="179" t="str">
        <f t="shared" si="3228"/>
        <v>DC$17</v>
      </c>
      <c r="DD1903" s="179" t="str">
        <f t="shared" si="3228"/>
        <v>DD$17</v>
      </c>
      <c r="DE1903" s="179" t="str">
        <f t="shared" si="3228"/>
        <v>DE$17</v>
      </c>
      <c r="DF1903" s="179" t="str">
        <f t="shared" si="3228"/>
        <v>DF$17</v>
      </c>
      <c r="DG1903" s="179" t="str">
        <f t="shared" si="3228"/>
        <v>DG$17</v>
      </c>
      <c r="DH1903" s="179" t="str">
        <f t="shared" si="3228"/>
        <v>DH$17</v>
      </c>
      <c r="DI1903" s="179" t="str">
        <f t="shared" si="3228"/>
        <v>DI$17</v>
      </c>
      <c r="DJ1903" s="179" t="str">
        <f t="shared" si="3228"/>
        <v>DJ$17</v>
      </c>
      <c r="DK1903" s="179" t="str">
        <f t="shared" si="3228"/>
        <v>DK$17</v>
      </c>
      <c r="DL1903" s="179" t="str">
        <f t="shared" si="3228"/>
        <v>DL$17</v>
      </c>
    </row>
    <row r="1904" spans="1:116" x14ac:dyDescent="0.4">
      <c r="B1904" t="s">
        <v>332</v>
      </c>
      <c r="D1904" t="s">
        <v>426</v>
      </c>
      <c r="E1904" s="8" t="str">
        <f t="shared" si="3189"/>
        <v>1904 DAMORT-F</v>
      </c>
      <c r="G1904" s="191" t="str">
        <f>G1881</f>
        <v>Simple amortizing debt:</v>
      </c>
      <c r="H1904" s="12"/>
      <c r="I1904" s="60"/>
      <c r="J1904" s="60"/>
      <c r="K1904" s="15"/>
      <c r="L1904" s="15"/>
      <c r="M1904" s="15"/>
      <c r="N1904" s="15"/>
      <c r="O1904" s="15"/>
      <c r="P1904" s="15"/>
      <c r="R1904" s="15"/>
      <c r="S1904" s="179">
        <f t="shared" ref="S1904:AX1904" si="3229">S1877</f>
        <v>0</v>
      </c>
      <c r="T1904" s="179">
        <f t="shared" si="3229"/>
        <v>0</v>
      </c>
      <c r="U1904" s="179">
        <f t="shared" si="3229"/>
        <v>0</v>
      </c>
      <c r="V1904" s="179">
        <f t="shared" si="3229"/>
        <v>0</v>
      </c>
      <c r="W1904" s="179">
        <f t="shared" si="3229"/>
        <v>0</v>
      </c>
      <c r="X1904" s="179">
        <f t="shared" si="3229"/>
        <v>0</v>
      </c>
      <c r="Y1904" s="179">
        <f t="shared" si="3229"/>
        <v>0</v>
      </c>
      <c r="Z1904" s="179">
        <f t="shared" si="3229"/>
        <v>0</v>
      </c>
      <c r="AA1904" s="179">
        <f t="shared" si="3229"/>
        <v>0</v>
      </c>
      <c r="AB1904" s="179">
        <f t="shared" si="3229"/>
        <v>0</v>
      </c>
      <c r="AC1904" s="179">
        <f t="shared" si="3229"/>
        <v>0</v>
      </c>
      <c r="AD1904" s="179">
        <f t="shared" si="3229"/>
        <v>0</v>
      </c>
      <c r="AE1904" s="179">
        <f t="shared" si="3229"/>
        <v>0</v>
      </c>
      <c r="AF1904" s="179">
        <f t="shared" si="3229"/>
        <v>0</v>
      </c>
      <c r="AG1904" s="179">
        <f t="shared" si="3229"/>
        <v>0</v>
      </c>
      <c r="AH1904" s="179">
        <f t="shared" si="3229"/>
        <v>0</v>
      </c>
      <c r="AI1904" s="179">
        <f t="shared" si="3229"/>
        <v>0</v>
      </c>
      <c r="AJ1904" s="179">
        <f t="shared" si="3229"/>
        <v>0</v>
      </c>
      <c r="AK1904" s="179">
        <f t="shared" si="3229"/>
        <v>0</v>
      </c>
      <c r="AL1904" s="179">
        <f t="shared" si="3229"/>
        <v>0</v>
      </c>
      <c r="AM1904" s="179">
        <f t="shared" si="3229"/>
        <v>0</v>
      </c>
      <c r="AN1904" s="179">
        <f t="shared" si="3229"/>
        <v>0</v>
      </c>
      <c r="AO1904" s="179">
        <f t="shared" si="3229"/>
        <v>0</v>
      </c>
      <c r="AP1904" s="179">
        <f t="shared" si="3229"/>
        <v>0</v>
      </c>
      <c r="AQ1904" s="179">
        <f t="shared" si="3229"/>
        <v>0</v>
      </c>
      <c r="AR1904" s="179">
        <f t="shared" si="3229"/>
        <v>0</v>
      </c>
      <c r="AS1904" s="179">
        <f t="shared" si="3229"/>
        <v>0</v>
      </c>
      <c r="AT1904" s="179">
        <f t="shared" si="3229"/>
        <v>0</v>
      </c>
      <c r="AU1904" s="179">
        <f t="shared" si="3229"/>
        <v>0</v>
      </c>
      <c r="AV1904" s="179">
        <f t="shared" si="3229"/>
        <v>0</v>
      </c>
      <c r="AW1904" s="179">
        <f t="shared" si="3229"/>
        <v>0</v>
      </c>
      <c r="AX1904" s="179">
        <f t="shared" si="3229"/>
        <v>0</v>
      </c>
      <c r="AY1904" s="179">
        <f t="shared" ref="AY1904:CD1904" si="3230">AY1877</f>
        <v>0</v>
      </c>
      <c r="AZ1904" s="179">
        <f t="shared" si="3230"/>
        <v>0</v>
      </c>
      <c r="BA1904" s="179">
        <f t="shared" si="3230"/>
        <v>0</v>
      </c>
      <c r="BB1904" s="179">
        <f t="shared" si="3230"/>
        <v>0</v>
      </c>
      <c r="BC1904" s="179">
        <f t="shared" si="3230"/>
        <v>0</v>
      </c>
      <c r="BD1904" s="179">
        <f t="shared" si="3230"/>
        <v>0</v>
      </c>
      <c r="BE1904" s="179">
        <f t="shared" si="3230"/>
        <v>0</v>
      </c>
      <c r="BF1904" s="179">
        <f t="shared" si="3230"/>
        <v>0</v>
      </c>
      <c r="BG1904" s="179">
        <f t="shared" si="3230"/>
        <v>0</v>
      </c>
      <c r="BH1904" s="179">
        <f t="shared" si="3230"/>
        <v>0</v>
      </c>
      <c r="BI1904" s="179">
        <f t="shared" si="3230"/>
        <v>0</v>
      </c>
      <c r="BJ1904" s="179">
        <f t="shared" si="3230"/>
        <v>0</v>
      </c>
      <c r="BK1904" s="179">
        <f t="shared" si="3230"/>
        <v>0</v>
      </c>
      <c r="BL1904" s="179">
        <f t="shared" si="3230"/>
        <v>0</v>
      </c>
      <c r="BM1904" s="179">
        <f t="shared" si="3230"/>
        <v>0</v>
      </c>
      <c r="BN1904" s="179">
        <f t="shared" si="3230"/>
        <v>0</v>
      </c>
      <c r="BO1904" s="179">
        <f t="shared" si="3230"/>
        <v>0</v>
      </c>
      <c r="BP1904" s="179">
        <f t="shared" si="3230"/>
        <v>0</v>
      </c>
      <c r="BQ1904" s="179">
        <f t="shared" si="3230"/>
        <v>0</v>
      </c>
      <c r="BR1904" s="179">
        <f t="shared" si="3230"/>
        <v>0</v>
      </c>
      <c r="BS1904" s="179">
        <f t="shared" si="3230"/>
        <v>0</v>
      </c>
      <c r="BT1904" s="179">
        <f t="shared" si="3230"/>
        <v>0</v>
      </c>
      <c r="BU1904" s="179">
        <f t="shared" si="3230"/>
        <v>0</v>
      </c>
      <c r="BV1904" s="179">
        <f t="shared" si="3230"/>
        <v>0</v>
      </c>
      <c r="BW1904" s="179">
        <f t="shared" si="3230"/>
        <v>0</v>
      </c>
      <c r="BX1904" s="179">
        <f t="shared" si="3230"/>
        <v>0</v>
      </c>
      <c r="BY1904" s="179">
        <f t="shared" si="3230"/>
        <v>0</v>
      </c>
      <c r="BZ1904" s="179">
        <f t="shared" si="3230"/>
        <v>0</v>
      </c>
      <c r="CA1904" s="179">
        <f t="shared" si="3230"/>
        <v>0</v>
      </c>
      <c r="CB1904" s="179">
        <f t="shared" si="3230"/>
        <v>0</v>
      </c>
      <c r="CC1904" s="179">
        <f t="shared" si="3230"/>
        <v>0</v>
      </c>
      <c r="CD1904" s="179">
        <f t="shared" si="3230"/>
        <v>0</v>
      </c>
      <c r="CE1904" s="179">
        <f t="shared" ref="CE1904:CL1904" si="3231">CE1877</f>
        <v>0</v>
      </c>
      <c r="CF1904" s="179">
        <f t="shared" si="3231"/>
        <v>0</v>
      </c>
      <c r="CG1904" s="179">
        <f t="shared" si="3231"/>
        <v>0</v>
      </c>
      <c r="CH1904" s="179">
        <f t="shared" si="3231"/>
        <v>0</v>
      </c>
      <c r="CI1904" s="179">
        <f t="shared" si="3231"/>
        <v>0</v>
      </c>
      <c r="CJ1904" s="179">
        <f t="shared" si="3231"/>
        <v>0</v>
      </c>
      <c r="CK1904" s="179">
        <f t="shared" si="3231"/>
        <v>0</v>
      </c>
      <c r="CL1904" s="179">
        <f t="shared" si="3231"/>
        <v>0</v>
      </c>
      <c r="CN1904" s="60"/>
      <c r="CO1904" s="179">
        <f t="shared" ref="CO1904:DL1904" si="3232">CO1877</f>
        <v>0</v>
      </c>
      <c r="CP1904" s="179">
        <f t="shared" si="3232"/>
        <v>0</v>
      </c>
      <c r="CQ1904" s="179">
        <f t="shared" si="3232"/>
        <v>0</v>
      </c>
      <c r="CR1904" s="179">
        <f t="shared" si="3232"/>
        <v>0</v>
      </c>
      <c r="CS1904" s="179">
        <f t="shared" si="3232"/>
        <v>0</v>
      </c>
      <c r="CT1904" s="179">
        <f t="shared" si="3232"/>
        <v>0</v>
      </c>
      <c r="CU1904" s="179">
        <f t="shared" si="3232"/>
        <v>0</v>
      </c>
      <c r="CV1904" s="179">
        <f t="shared" si="3232"/>
        <v>0</v>
      </c>
      <c r="CW1904" s="179">
        <f t="shared" si="3232"/>
        <v>0</v>
      </c>
      <c r="CX1904" s="179">
        <f t="shared" si="3232"/>
        <v>0</v>
      </c>
      <c r="CY1904" s="179">
        <f t="shared" si="3232"/>
        <v>0</v>
      </c>
      <c r="CZ1904" s="179">
        <f t="shared" si="3232"/>
        <v>0</v>
      </c>
      <c r="DA1904" s="179">
        <f t="shared" si="3232"/>
        <v>0</v>
      </c>
      <c r="DB1904" s="179">
        <f t="shared" si="3232"/>
        <v>0</v>
      </c>
      <c r="DC1904" s="179">
        <f t="shared" si="3232"/>
        <v>0</v>
      </c>
      <c r="DD1904" s="179">
        <f t="shared" si="3232"/>
        <v>0</v>
      </c>
      <c r="DE1904" s="179">
        <f t="shared" si="3232"/>
        <v>0</v>
      </c>
      <c r="DF1904" s="179">
        <f t="shared" si="3232"/>
        <v>0</v>
      </c>
      <c r="DG1904" s="179">
        <f t="shared" si="3232"/>
        <v>0</v>
      </c>
      <c r="DH1904" s="179">
        <f t="shared" si="3232"/>
        <v>0</v>
      </c>
      <c r="DI1904" s="179">
        <f t="shared" si="3232"/>
        <v>0</v>
      </c>
      <c r="DJ1904" s="179">
        <f t="shared" si="3232"/>
        <v>0</v>
      </c>
      <c r="DK1904" s="179">
        <f t="shared" si="3232"/>
        <v>0</v>
      </c>
      <c r="DL1904" s="179">
        <f t="shared" si="3232"/>
        <v>0</v>
      </c>
    </row>
    <row r="1905" spans="1:116" x14ac:dyDescent="0.4">
      <c r="B1905" t="s">
        <v>332</v>
      </c>
      <c r="D1905" t="s">
        <v>426</v>
      </c>
      <c r="E1905" s="8" t="str">
        <f t="shared" si="3189"/>
        <v>1905 DAMORT-F</v>
      </c>
      <c r="G1905" s="241" t="str">
        <f>IFERROR(SUBSTITUTE(TRIM(MID(G1881,SEARCH("-",G1881)+1,LEN(G1881))),":",""),"no unit")</f>
        <v>no unit</v>
      </c>
      <c r="H1905" s="12"/>
      <c r="I1905" s="60"/>
      <c r="J1905" s="60"/>
      <c r="K1905" s="15"/>
      <c r="L1905" s="15"/>
      <c r="M1905" s="15"/>
      <c r="N1905" s="15"/>
      <c r="O1905" s="15"/>
      <c r="P1905" s="15"/>
      <c r="R1905" s="15"/>
      <c r="S1905" s="179"/>
      <c r="T1905" s="179"/>
      <c r="U1905" s="179"/>
      <c r="V1905" s="179"/>
      <c r="W1905" s="179"/>
      <c r="X1905" s="179"/>
      <c r="Y1905" s="179"/>
      <c r="Z1905" s="179"/>
      <c r="AA1905" s="179"/>
      <c r="AB1905" s="179"/>
      <c r="AC1905" s="179"/>
      <c r="AD1905" s="179"/>
      <c r="AE1905" s="179"/>
      <c r="AF1905" s="179"/>
      <c r="AG1905" s="179"/>
      <c r="AH1905" s="179"/>
      <c r="AI1905" s="179"/>
      <c r="AJ1905" s="179"/>
      <c r="AK1905" s="179"/>
      <c r="AL1905" s="179"/>
      <c r="AM1905" s="179"/>
      <c r="AN1905" s="179"/>
      <c r="AO1905" s="179"/>
      <c r="AP1905" s="179"/>
      <c r="AQ1905" s="179"/>
      <c r="AR1905" s="179"/>
      <c r="AS1905" s="179"/>
      <c r="AT1905" s="179"/>
      <c r="AU1905" s="179"/>
      <c r="AV1905" s="179"/>
      <c r="AW1905" s="179"/>
      <c r="AX1905" s="179"/>
      <c r="AY1905" s="179"/>
      <c r="AZ1905" s="179"/>
      <c r="BA1905" s="179"/>
      <c r="BB1905" s="179"/>
      <c r="BC1905" s="179"/>
      <c r="BD1905" s="179"/>
      <c r="BE1905" s="179"/>
      <c r="BF1905" s="179"/>
      <c r="BG1905" s="179"/>
      <c r="BH1905" s="179"/>
      <c r="BI1905" s="179"/>
      <c r="BJ1905" s="179"/>
      <c r="BK1905" s="179"/>
      <c r="BL1905" s="179"/>
      <c r="BM1905" s="179"/>
      <c r="BN1905" s="179"/>
      <c r="BO1905" s="179"/>
      <c r="BP1905" s="179"/>
      <c r="BQ1905" s="179"/>
      <c r="BR1905" s="179"/>
      <c r="BS1905" s="179"/>
      <c r="BT1905" s="179"/>
      <c r="BU1905" s="179"/>
      <c r="BV1905" s="179"/>
      <c r="BW1905" s="179"/>
      <c r="BX1905" s="179"/>
      <c r="BY1905" s="179"/>
      <c r="BZ1905" s="179"/>
      <c r="CA1905" s="179"/>
      <c r="CB1905" s="179"/>
      <c r="CC1905" s="179"/>
      <c r="CD1905" s="179"/>
      <c r="CE1905" s="179"/>
      <c r="CF1905" s="179"/>
      <c r="CG1905" s="179"/>
      <c r="CH1905" s="179"/>
      <c r="CI1905" s="179"/>
      <c r="CJ1905" s="179"/>
      <c r="CK1905" s="179"/>
      <c r="CL1905" s="179"/>
      <c r="CN1905" s="60"/>
      <c r="CO1905" s="179"/>
      <c r="CP1905" s="179"/>
      <c r="CQ1905" s="179"/>
      <c r="CR1905" s="179"/>
      <c r="CS1905" s="179"/>
      <c r="CT1905" s="179"/>
      <c r="CU1905" s="179"/>
      <c r="CV1905" s="179"/>
      <c r="CW1905" s="179"/>
      <c r="CX1905" s="179"/>
      <c r="CY1905" s="179"/>
      <c r="CZ1905" s="179"/>
      <c r="DA1905" s="179"/>
      <c r="DB1905" s="179"/>
      <c r="DC1905" s="179"/>
      <c r="DD1905" s="179"/>
      <c r="DE1905" s="179"/>
      <c r="DF1905" s="179"/>
      <c r="DG1905" s="179"/>
      <c r="DH1905" s="179"/>
      <c r="DI1905" s="179"/>
      <c r="DJ1905" s="179"/>
      <c r="DK1905" s="179"/>
      <c r="DL1905" s="179"/>
    </row>
    <row r="1906" spans="1:116" x14ac:dyDescent="0.4">
      <c r="A1906" s="3"/>
      <c r="B1906" t="s">
        <v>332</v>
      </c>
      <c r="D1906" t="s">
        <v>426</v>
      </c>
      <c r="E1906" s="8" t="str">
        <f t="shared" si="3189"/>
        <v>1906 DAMORT-F</v>
      </c>
      <c r="G1906" s="191" t="str">
        <f>G1879</f>
        <v>Secondary revenue driver</v>
      </c>
      <c r="H1906" s="90"/>
      <c r="I1906" s="213"/>
      <c r="J1906" s="213"/>
      <c r="K1906" s="214"/>
      <c r="L1906" s="214"/>
      <c r="M1906" s="214"/>
      <c r="N1906" s="214"/>
      <c r="O1906" s="214"/>
      <c r="P1906" s="214"/>
      <c r="R1906" s="214"/>
      <c r="S1906" s="4" t="str">
        <f t="shared" ref="S1906:AX1906" si="3233">ADDRESS(ROW(S1892),COLUMN(S1892),2)</f>
        <v>S$1892</v>
      </c>
      <c r="T1906" s="4" t="str">
        <f t="shared" si="3233"/>
        <v>T$1892</v>
      </c>
      <c r="U1906" s="4" t="str">
        <f t="shared" si="3233"/>
        <v>U$1892</v>
      </c>
      <c r="V1906" s="4" t="str">
        <f t="shared" si="3233"/>
        <v>V$1892</v>
      </c>
      <c r="W1906" s="4" t="str">
        <f t="shared" si="3233"/>
        <v>W$1892</v>
      </c>
      <c r="X1906" s="4" t="str">
        <f t="shared" si="3233"/>
        <v>X$1892</v>
      </c>
      <c r="Y1906" s="4" t="str">
        <f t="shared" si="3233"/>
        <v>Y$1892</v>
      </c>
      <c r="Z1906" s="4" t="str">
        <f t="shared" si="3233"/>
        <v>Z$1892</v>
      </c>
      <c r="AA1906" s="4" t="str">
        <f t="shared" si="3233"/>
        <v>AA$1892</v>
      </c>
      <c r="AB1906" s="4" t="str">
        <f t="shared" si="3233"/>
        <v>AB$1892</v>
      </c>
      <c r="AC1906" s="4" t="str">
        <f t="shared" si="3233"/>
        <v>AC$1892</v>
      </c>
      <c r="AD1906" s="4" t="str">
        <f t="shared" si="3233"/>
        <v>AD$1892</v>
      </c>
      <c r="AE1906" s="4" t="str">
        <f t="shared" si="3233"/>
        <v>AE$1892</v>
      </c>
      <c r="AF1906" s="4" t="str">
        <f t="shared" si="3233"/>
        <v>AF$1892</v>
      </c>
      <c r="AG1906" s="4" t="str">
        <f t="shared" si="3233"/>
        <v>AG$1892</v>
      </c>
      <c r="AH1906" s="4" t="str">
        <f t="shared" si="3233"/>
        <v>AH$1892</v>
      </c>
      <c r="AI1906" s="4" t="str">
        <f t="shared" si="3233"/>
        <v>AI$1892</v>
      </c>
      <c r="AJ1906" s="4" t="str">
        <f t="shared" si="3233"/>
        <v>AJ$1892</v>
      </c>
      <c r="AK1906" s="4" t="str">
        <f t="shared" si="3233"/>
        <v>AK$1892</v>
      </c>
      <c r="AL1906" s="4" t="str">
        <f t="shared" si="3233"/>
        <v>AL$1892</v>
      </c>
      <c r="AM1906" s="4" t="str">
        <f t="shared" si="3233"/>
        <v>AM$1892</v>
      </c>
      <c r="AN1906" s="4" t="str">
        <f t="shared" si="3233"/>
        <v>AN$1892</v>
      </c>
      <c r="AO1906" s="4" t="str">
        <f t="shared" si="3233"/>
        <v>AO$1892</v>
      </c>
      <c r="AP1906" s="4" t="str">
        <f t="shared" si="3233"/>
        <v>AP$1892</v>
      </c>
      <c r="AQ1906" s="4" t="str">
        <f t="shared" si="3233"/>
        <v>AQ$1892</v>
      </c>
      <c r="AR1906" s="4" t="str">
        <f t="shared" si="3233"/>
        <v>AR$1892</v>
      </c>
      <c r="AS1906" s="4" t="str">
        <f t="shared" si="3233"/>
        <v>AS$1892</v>
      </c>
      <c r="AT1906" s="4" t="str">
        <f t="shared" si="3233"/>
        <v>AT$1892</v>
      </c>
      <c r="AU1906" s="4" t="str">
        <f t="shared" si="3233"/>
        <v>AU$1892</v>
      </c>
      <c r="AV1906" s="4" t="str">
        <f t="shared" si="3233"/>
        <v>AV$1892</v>
      </c>
      <c r="AW1906" s="4" t="str">
        <f t="shared" si="3233"/>
        <v>AW$1892</v>
      </c>
      <c r="AX1906" s="4" t="str">
        <f t="shared" si="3233"/>
        <v>AX$1892</v>
      </c>
      <c r="AY1906" s="4" t="str">
        <f t="shared" ref="AY1906:CD1906" si="3234">ADDRESS(ROW(AY1892),COLUMN(AY1892),2)</f>
        <v>AY$1892</v>
      </c>
      <c r="AZ1906" s="4" t="str">
        <f t="shared" si="3234"/>
        <v>AZ$1892</v>
      </c>
      <c r="BA1906" s="4" t="str">
        <f t="shared" si="3234"/>
        <v>BA$1892</v>
      </c>
      <c r="BB1906" s="4" t="str">
        <f t="shared" si="3234"/>
        <v>BB$1892</v>
      </c>
      <c r="BC1906" s="4" t="str">
        <f t="shared" si="3234"/>
        <v>BC$1892</v>
      </c>
      <c r="BD1906" s="4" t="str">
        <f t="shared" si="3234"/>
        <v>BD$1892</v>
      </c>
      <c r="BE1906" s="4" t="str">
        <f t="shared" si="3234"/>
        <v>BE$1892</v>
      </c>
      <c r="BF1906" s="4" t="str">
        <f t="shared" si="3234"/>
        <v>BF$1892</v>
      </c>
      <c r="BG1906" s="4" t="str">
        <f t="shared" si="3234"/>
        <v>BG$1892</v>
      </c>
      <c r="BH1906" s="4" t="str">
        <f t="shared" si="3234"/>
        <v>BH$1892</v>
      </c>
      <c r="BI1906" s="4" t="str">
        <f t="shared" si="3234"/>
        <v>BI$1892</v>
      </c>
      <c r="BJ1906" s="4" t="str">
        <f t="shared" si="3234"/>
        <v>BJ$1892</v>
      </c>
      <c r="BK1906" s="4" t="str">
        <f t="shared" si="3234"/>
        <v>BK$1892</v>
      </c>
      <c r="BL1906" s="4" t="str">
        <f t="shared" si="3234"/>
        <v>BL$1892</v>
      </c>
      <c r="BM1906" s="4" t="str">
        <f t="shared" si="3234"/>
        <v>BM$1892</v>
      </c>
      <c r="BN1906" s="4" t="str">
        <f t="shared" si="3234"/>
        <v>BN$1892</v>
      </c>
      <c r="BO1906" s="4" t="str">
        <f t="shared" si="3234"/>
        <v>BO$1892</v>
      </c>
      <c r="BP1906" s="4" t="str">
        <f t="shared" si="3234"/>
        <v>BP$1892</v>
      </c>
      <c r="BQ1906" s="4" t="str">
        <f t="shared" si="3234"/>
        <v>BQ$1892</v>
      </c>
      <c r="BR1906" s="4" t="str">
        <f t="shared" si="3234"/>
        <v>BR$1892</v>
      </c>
      <c r="BS1906" s="4" t="str">
        <f t="shared" si="3234"/>
        <v>BS$1892</v>
      </c>
      <c r="BT1906" s="4" t="str">
        <f t="shared" si="3234"/>
        <v>BT$1892</v>
      </c>
      <c r="BU1906" s="4" t="str">
        <f t="shared" si="3234"/>
        <v>BU$1892</v>
      </c>
      <c r="BV1906" s="4" t="str">
        <f t="shared" si="3234"/>
        <v>BV$1892</v>
      </c>
      <c r="BW1906" s="4" t="str">
        <f t="shared" si="3234"/>
        <v>BW$1892</v>
      </c>
      <c r="BX1906" s="4" t="str">
        <f t="shared" si="3234"/>
        <v>BX$1892</v>
      </c>
      <c r="BY1906" s="4" t="str">
        <f t="shared" si="3234"/>
        <v>BY$1892</v>
      </c>
      <c r="BZ1906" s="4" t="str">
        <f t="shared" si="3234"/>
        <v>BZ$1892</v>
      </c>
      <c r="CA1906" s="4" t="str">
        <f t="shared" si="3234"/>
        <v>CA$1892</v>
      </c>
      <c r="CB1906" s="4" t="str">
        <f t="shared" si="3234"/>
        <v>CB$1892</v>
      </c>
      <c r="CC1906" s="4" t="str">
        <f t="shared" si="3234"/>
        <v>CC$1892</v>
      </c>
      <c r="CD1906" s="4" t="str">
        <f t="shared" si="3234"/>
        <v>CD$1892</v>
      </c>
      <c r="CE1906" s="4" t="str">
        <f t="shared" ref="CE1906:CL1906" si="3235">ADDRESS(ROW(CE1892),COLUMN(CE1892),2)</f>
        <v>CE$1892</v>
      </c>
      <c r="CF1906" s="4" t="str">
        <f t="shared" si="3235"/>
        <v>CF$1892</v>
      </c>
      <c r="CG1906" s="4" t="str">
        <f t="shared" si="3235"/>
        <v>CG$1892</v>
      </c>
      <c r="CH1906" s="4" t="str">
        <f t="shared" si="3235"/>
        <v>CH$1892</v>
      </c>
      <c r="CI1906" s="4" t="str">
        <f t="shared" si="3235"/>
        <v>CI$1892</v>
      </c>
      <c r="CJ1906" s="4" t="str">
        <f t="shared" si="3235"/>
        <v>CJ$1892</v>
      </c>
      <c r="CK1906" s="4" t="str">
        <f t="shared" si="3235"/>
        <v>CK$1892</v>
      </c>
      <c r="CL1906" s="4" t="str">
        <f t="shared" si="3235"/>
        <v>CL$1892</v>
      </c>
      <c r="CN1906" s="213"/>
      <c r="CO1906" s="4" t="str">
        <f t="shared" ref="CO1906:DL1906" si="3236">ADDRESS(ROW(CO1892),COLUMN(CO1892),2)</f>
        <v>CO$1892</v>
      </c>
      <c r="CP1906" s="4" t="str">
        <f t="shared" si="3236"/>
        <v>CP$1892</v>
      </c>
      <c r="CQ1906" s="4" t="str">
        <f t="shared" si="3236"/>
        <v>CQ$1892</v>
      </c>
      <c r="CR1906" s="4" t="str">
        <f t="shared" si="3236"/>
        <v>CR$1892</v>
      </c>
      <c r="CS1906" s="4" t="str">
        <f t="shared" si="3236"/>
        <v>CS$1892</v>
      </c>
      <c r="CT1906" s="4" t="str">
        <f t="shared" si="3236"/>
        <v>CT$1892</v>
      </c>
      <c r="CU1906" s="4" t="str">
        <f t="shared" si="3236"/>
        <v>CU$1892</v>
      </c>
      <c r="CV1906" s="4" t="str">
        <f t="shared" si="3236"/>
        <v>CV$1892</v>
      </c>
      <c r="CW1906" s="4" t="str">
        <f t="shared" si="3236"/>
        <v>CW$1892</v>
      </c>
      <c r="CX1906" s="4" t="str">
        <f t="shared" si="3236"/>
        <v>CX$1892</v>
      </c>
      <c r="CY1906" s="4" t="str">
        <f t="shared" si="3236"/>
        <v>CY$1892</v>
      </c>
      <c r="CZ1906" s="4" t="str">
        <f t="shared" si="3236"/>
        <v>CZ$1892</v>
      </c>
      <c r="DA1906" s="4" t="str">
        <f t="shared" si="3236"/>
        <v>DA$1892</v>
      </c>
      <c r="DB1906" s="4" t="str">
        <f t="shared" si="3236"/>
        <v>DB$1892</v>
      </c>
      <c r="DC1906" s="4" t="str">
        <f t="shared" si="3236"/>
        <v>DC$1892</v>
      </c>
      <c r="DD1906" s="4" t="str">
        <f t="shared" si="3236"/>
        <v>DD$1892</v>
      </c>
      <c r="DE1906" s="4" t="str">
        <f t="shared" si="3236"/>
        <v>DE$1892</v>
      </c>
      <c r="DF1906" s="4" t="str">
        <f t="shared" si="3236"/>
        <v>DF$1892</v>
      </c>
      <c r="DG1906" s="4" t="str">
        <f t="shared" si="3236"/>
        <v>DG$1892</v>
      </c>
      <c r="DH1906" s="4" t="str">
        <f t="shared" si="3236"/>
        <v>DH$1892</v>
      </c>
      <c r="DI1906" s="4" t="str">
        <f t="shared" si="3236"/>
        <v>DI$1892</v>
      </c>
      <c r="DJ1906" s="4" t="str">
        <f t="shared" si="3236"/>
        <v>DJ$1892</v>
      </c>
      <c r="DK1906" s="4" t="str">
        <f t="shared" si="3236"/>
        <v>DK$1892</v>
      </c>
      <c r="DL1906" s="4" t="str">
        <f t="shared" si="3236"/>
        <v>DL$1892</v>
      </c>
    </row>
    <row r="1907" spans="1:116" x14ac:dyDescent="0.4">
      <c r="B1907" t="s">
        <v>332</v>
      </c>
      <c r="D1907" t="s">
        <v>426</v>
      </c>
      <c r="E1907" s="8" t="str">
        <f t="shared" si="3189"/>
        <v>1907 DAMORT-F</v>
      </c>
      <c r="G1907" s="136" t="str">
        <f>G1880</f>
        <v>Secondary volume driver</v>
      </c>
      <c r="H1907" s="12"/>
      <c r="I1907" s="60"/>
      <c r="J1907" s="60"/>
      <c r="K1907" s="15"/>
      <c r="L1907" s="15"/>
      <c r="M1907" s="15"/>
      <c r="N1907" s="15"/>
      <c r="O1907" s="15"/>
      <c r="P1907" s="15"/>
      <c r="R1907" s="15"/>
      <c r="S1907" s="179" t="str">
        <f t="shared" ref="S1907:AX1907" si="3237">S1880</f>
        <v>S$19</v>
      </c>
      <c r="T1907" s="179" t="str">
        <f t="shared" si="3237"/>
        <v>T$19</v>
      </c>
      <c r="U1907" s="179" t="str">
        <f t="shared" si="3237"/>
        <v>U$19</v>
      </c>
      <c r="V1907" s="179" t="str">
        <f t="shared" si="3237"/>
        <v>V$19</v>
      </c>
      <c r="W1907" s="179" t="str">
        <f t="shared" si="3237"/>
        <v>W$19</v>
      </c>
      <c r="X1907" s="179" t="str">
        <f t="shared" si="3237"/>
        <v>X$19</v>
      </c>
      <c r="Y1907" s="179" t="str">
        <f t="shared" si="3237"/>
        <v>Y$19</v>
      </c>
      <c r="Z1907" s="179" t="str">
        <f t="shared" si="3237"/>
        <v>Z$19</v>
      </c>
      <c r="AA1907" s="179" t="str">
        <f t="shared" si="3237"/>
        <v>AA$19</v>
      </c>
      <c r="AB1907" s="179" t="str">
        <f t="shared" si="3237"/>
        <v>AB$19</v>
      </c>
      <c r="AC1907" s="179" t="str">
        <f t="shared" si="3237"/>
        <v>AC$19</v>
      </c>
      <c r="AD1907" s="179" t="str">
        <f t="shared" si="3237"/>
        <v>AD$19</v>
      </c>
      <c r="AE1907" s="179" t="str">
        <f t="shared" si="3237"/>
        <v>AE$19</v>
      </c>
      <c r="AF1907" s="179" t="str">
        <f t="shared" si="3237"/>
        <v>AF$19</v>
      </c>
      <c r="AG1907" s="179" t="str">
        <f t="shared" si="3237"/>
        <v>AG$19</v>
      </c>
      <c r="AH1907" s="179" t="str">
        <f t="shared" si="3237"/>
        <v>AH$19</v>
      </c>
      <c r="AI1907" s="179" t="str">
        <f t="shared" si="3237"/>
        <v>AI$19</v>
      </c>
      <c r="AJ1907" s="179" t="str">
        <f t="shared" si="3237"/>
        <v>AJ$19</v>
      </c>
      <c r="AK1907" s="179" t="str">
        <f t="shared" si="3237"/>
        <v>AK$19</v>
      </c>
      <c r="AL1907" s="179" t="str">
        <f t="shared" si="3237"/>
        <v>AL$19</v>
      </c>
      <c r="AM1907" s="179" t="str">
        <f t="shared" si="3237"/>
        <v>AM$19</v>
      </c>
      <c r="AN1907" s="179" t="str">
        <f t="shared" si="3237"/>
        <v>AN$19</v>
      </c>
      <c r="AO1907" s="179" t="str">
        <f t="shared" si="3237"/>
        <v>AO$19</v>
      </c>
      <c r="AP1907" s="179" t="str">
        <f t="shared" si="3237"/>
        <v>AP$19</v>
      </c>
      <c r="AQ1907" s="179" t="str">
        <f t="shared" si="3237"/>
        <v>AQ$19</v>
      </c>
      <c r="AR1907" s="179" t="str">
        <f t="shared" si="3237"/>
        <v>AR$19</v>
      </c>
      <c r="AS1907" s="179" t="str">
        <f t="shared" si="3237"/>
        <v>AS$19</v>
      </c>
      <c r="AT1907" s="179" t="str">
        <f t="shared" si="3237"/>
        <v>AT$19</v>
      </c>
      <c r="AU1907" s="179" t="str">
        <f t="shared" si="3237"/>
        <v>AU$19</v>
      </c>
      <c r="AV1907" s="179" t="str">
        <f t="shared" si="3237"/>
        <v>AV$19</v>
      </c>
      <c r="AW1907" s="179" t="str">
        <f t="shared" si="3237"/>
        <v>AW$19</v>
      </c>
      <c r="AX1907" s="179" t="str">
        <f t="shared" si="3237"/>
        <v>AX$19</v>
      </c>
      <c r="AY1907" s="179" t="str">
        <f t="shared" ref="AY1907:CD1907" si="3238">AY1880</f>
        <v>AY$19</v>
      </c>
      <c r="AZ1907" s="179" t="str">
        <f t="shared" si="3238"/>
        <v>AZ$19</v>
      </c>
      <c r="BA1907" s="179" t="str">
        <f t="shared" si="3238"/>
        <v>BA$19</v>
      </c>
      <c r="BB1907" s="179" t="str">
        <f t="shared" si="3238"/>
        <v>BB$19</v>
      </c>
      <c r="BC1907" s="179" t="str">
        <f t="shared" si="3238"/>
        <v>BC$19</v>
      </c>
      <c r="BD1907" s="179" t="str">
        <f t="shared" si="3238"/>
        <v>BD$19</v>
      </c>
      <c r="BE1907" s="179" t="str">
        <f t="shared" si="3238"/>
        <v>BE$19</v>
      </c>
      <c r="BF1907" s="179" t="str">
        <f t="shared" si="3238"/>
        <v>BF$19</v>
      </c>
      <c r="BG1907" s="179" t="str">
        <f t="shared" si="3238"/>
        <v>BG$19</v>
      </c>
      <c r="BH1907" s="179" t="str">
        <f t="shared" si="3238"/>
        <v>BH$19</v>
      </c>
      <c r="BI1907" s="179" t="str">
        <f t="shared" si="3238"/>
        <v>BI$19</v>
      </c>
      <c r="BJ1907" s="179" t="str">
        <f t="shared" si="3238"/>
        <v>BJ$19</v>
      </c>
      <c r="BK1907" s="179" t="str">
        <f t="shared" si="3238"/>
        <v>BK$19</v>
      </c>
      <c r="BL1907" s="179" t="str">
        <f t="shared" si="3238"/>
        <v>BL$19</v>
      </c>
      <c r="BM1907" s="179" t="str">
        <f t="shared" si="3238"/>
        <v>BM$19</v>
      </c>
      <c r="BN1907" s="179" t="str">
        <f t="shared" si="3238"/>
        <v>BN$19</v>
      </c>
      <c r="BO1907" s="179" t="str">
        <f t="shared" si="3238"/>
        <v>BO$19</v>
      </c>
      <c r="BP1907" s="179" t="str">
        <f t="shared" si="3238"/>
        <v>BP$19</v>
      </c>
      <c r="BQ1907" s="179" t="str">
        <f t="shared" si="3238"/>
        <v>BQ$19</v>
      </c>
      <c r="BR1907" s="179" t="str">
        <f t="shared" si="3238"/>
        <v>BR$19</v>
      </c>
      <c r="BS1907" s="179" t="str">
        <f t="shared" si="3238"/>
        <v>BS$19</v>
      </c>
      <c r="BT1907" s="179" t="str">
        <f t="shared" si="3238"/>
        <v>BT$19</v>
      </c>
      <c r="BU1907" s="179" t="str">
        <f t="shared" si="3238"/>
        <v>BU$19</v>
      </c>
      <c r="BV1907" s="179" t="str">
        <f t="shared" si="3238"/>
        <v>BV$19</v>
      </c>
      <c r="BW1907" s="179" t="str">
        <f t="shared" si="3238"/>
        <v>BW$19</v>
      </c>
      <c r="BX1907" s="179" t="str">
        <f t="shared" si="3238"/>
        <v>BX$19</v>
      </c>
      <c r="BY1907" s="179" t="str">
        <f t="shared" si="3238"/>
        <v>BY$19</v>
      </c>
      <c r="BZ1907" s="179" t="str">
        <f t="shared" si="3238"/>
        <v>BZ$19</v>
      </c>
      <c r="CA1907" s="179" t="str">
        <f t="shared" si="3238"/>
        <v>CA$19</v>
      </c>
      <c r="CB1907" s="179" t="str">
        <f t="shared" si="3238"/>
        <v>CB$19</v>
      </c>
      <c r="CC1907" s="179" t="str">
        <f t="shared" si="3238"/>
        <v>CC$19</v>
      </c>
      <c r="CD1907" s="179" t="str">
        <f t="shared" si="3238"/>
        <v>CD$19</v>
      </c>
      <c r="CE1907" s="179" t="str">
        <f t="shared" ref="CE1907:CL1907" si="3239">CE1880</f>
        <v>CE$19</v>
      </c>
      <c r="CF1907" s="179" t="str">
        <f t="shared" si="3239"/>
        <v>CF$19</v>
      </c>
      <c r="CG1907" s="179" t="str">
        <f t="shared" si="3239"/>
        <v>CG$19</v>
      </c>
      <c r="CH1907" s="179" t="str">
        <f t="shared" si="3239"/>
        <v>CH$19</v>
      </c>
      <c r="CI1907" s="179" t="str">
        <f t="shared" si="3239"/>
        <v>CI$19</v>
      </c>
      <c r="CJ1907" s="179" t="str">
        <f t="shared" si="3239"/>
        <v>CJ$19</v>
      </c>
      <c r="CK1907" s="179" t="str">
        <f t="shared" si="3239"/>
        <v>CK$19</v>
      </c>
      <c r="CL1907" s="179" t="str">
        <f t="shared" si="3239"/>
        <v>CL$19</v>
      </c>
      <c r="CN1907" s="60"/>
      <c r="CO1907" s="179" t="str">
        <f t="shared" ref="CO1907:DL1907" si="3240">CO1880</f>
        <v>CO$19</v>
      </c>
      <c r="CP1907" s="179" t="str">
        <f t="shared" si="3240"/>
        <v>CP$19</v>
      </c>
      <c r="CQ1907" s="179" t="str">
        <f t="shared" si="3240"/>
        <v>CQ$19</v>
      </c>
      <c r="CR1907" s="179" t="str">
        <f t="shared" si="3240"/>
        <v>CR$19</v>
      </c>
      <c r="CS1907" s="179" t="str">
        <f t="shared" si="3240"/>
        <v>CS$19</v>
      </c>
      <c r="CT1907" s="179" t="str">
        <f t="shared" si="3240"/>
        <v>CT$19</v>
      </c>
      <c r="CU1907" s="179" t="str">
        <f t="shared" si="3240"/>
        <v>CU$19</v>
      </c>
      <c r="CV1907" s="179" t="str">
        <f t="shared" si="3240"/>
        <v>CV$19</v>
      </c>
      <c r="CW1907" s="179" t="str">
        <f t="shared" si="3240"/>
        <v>CW$19</v>
      </c>
      <c r="CX1907" s="179" t="str">
        <f t="shared" si="3240"/>
        <v>CX$19</v>
      </c>
      <c r="CY1907" s="179" t="str">
        <f t="shared" si="3240"/>
        <v>CY$19</v>
      </c>
      <c r="CZ1907" s="179" t="str">
        <f t="shared" si="3240"/>
        <v>CZ$19</v>
      </c>
      <c r="DA1907" s="179" t="str">
        <f t="shared" si="3240"/>
        <v>DA$19</v>
      </c>
      <c r="DB1907" s="179" t="str">
        <f t="shared" si="3240"/>
        <v>DB$19</v>
      </c>
      <c r="DC1907" s="179" t="str">
        <f t="shared" si="3240"/>
        <v>DC$19</v>
      </c>
      <c r="DD1907" s="179" t="str">
        <f t="shared" si="3240"/>
        <v>DD$19</v>
      </c>
      <c r="DE1907" s="179" t="str">
        <f t="shared" si="3240"/>
        <v>DE$19</v>
      </c>
      <c r="DF1907" s="179" t="str">
        <f t="shared" si="3240"/>
        <v>DF$19</v>
      </c>
      <c r="DG1907" s="179" t="str">
        <f t="shared" si="3240"/>
        <v>DG$19</v>
      </c>
      <c r="DH1907" s="179" t="str">
        <f t="shared" si="3240"/>
        <v>DH$19</v>
      </c>
      <c r="DI1907" s="179" t="str">
        <f t="shared" si="3240"/>
        <v>DI$19</v>
      </c>
      <c r="DJ1907" s="179" t="str">
        <f t="shared" si="3240"/>
        <v>DJ$19</v>
      </c>
      <c r="DK1907" s="179" t="str">
        <f t="shared" si="3240"/>
        <v>DK$19</v>
      </c>
      <c r="DL1907" s="179" t="str">
        <f t="shared" si="3240"/>
        <v>DL$19</v>
      </c>
    </row>
    <row r="1908" spans="1:116" x14ac:dyDescent="0.4">
      <c r="E1908" s="8"/>
      <c r="H1908" s="12"/>
      <c r="I1908" s="60"/>
      <c r="J1908" s="60"/>
      <c r="K1908" s="15"/>
      <c r="L1908" s="15"/>
      <c r="M1908" s="15"/>
      <c r="N1908" s="15"/>
      <c r="O1908" s="15"/>
      <c r="P1908" s="15"/>
      <c r="R1908" s="15"/>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241">S$20</f>
        <v>S$16</v>
      </c>
      <c r="T1911" s="199" t="str">
        <f t="shared" si="3241"/>
        <v>T$16</v>
      </c>
      <c r="U1911" s="199" t="str">
        <f t="shared" si="3241"/>
        <v>U$16</v>
      </c>
      <c r="V1911" s="199" t="str">
        <f t="shared" si="3241"/>
        <v>V$16</v>
      </c>
      <c r="W1911" s="199" t="str">
        <f t="shared" si="3241"/>
        <v>W$16</v>
      </c>
      <c r="X1911" s="199" t="str">
        <f t="shared" si="3241"/>
        <v>X$16</v>
      </c>
      <c r="Y1911" s="199" t="str">
        <f t="shared" si="3241"/>
        <v>Y$16</v>
      </c>
      <c r="Z1911" s="199" t="str">
        <f t="shared" si="3241"/>
        <v>Z$16</v>
      </c>
      <c r="AA1911" s="199" t="str">
        <f t="shared" si="3241"/>
        <v>AA$16</v>
      </c>
      <c r="AB1911" s="199" t="str">
        <f t="shared" si="3241"/>
        <v>AB$16</v>
      </c>
      <c r="AC1911" s="199" t="str">
        <f t="shared" si="3241"/>
        <v>AC$16</v>
      </c>
      <c r="AD1911" s="199" t="str">
        <f t="shared" si="3241"/>
        <v>AD$16</v>
      </c>
      <c r="AE1911" s="199" t="str">
        <f t="shared" si="3241"/>
        <v>AE$16</v>
      </c>
      <c r="AF1911" s="199" t="str">
        <f t="shared" si="3241"/>
        <v>AF$16</v>
      </c>
      <c r="AG1911" s="199" t="str">
        <f t="shared" si="3241"/>
        <v>AG$16</v>
      </c>
      <c r="AH1911" s="199" t="str">
        <f t="shared" si="3241"/>
        <v>AH$16</v>
      </c>
      <c r="AI1911" s="199" t="str">
        <f t="shared" si="3241"/>
        <v>AI$16</v>
      </c>
      <c r="AJ1911" s="199" t="str">
        <f t="shared" si="3241"/>
        <v>AJ$16</v>
      </c>
      <c r="AK1911" s="199" t="str">
        <f t="shared" si="3241"/>
        <v>AK$16</v>
      </c>
      <c r="AL1911" s="199" t="str">
        <f t="shared" si="3241"/>
        <v>AL$16</v>
      </c>
      <c r="AM1911" s="199" t="str">
        <f t="shared" si="3241"/>
        <v>AM$16</v>
      </c>
      <c r="AN1911" s="199" t="str">
        <f t="shared" si="3241"/>
        <v>AN$16</v>
      </c>
      <c r="AO1911" s="199" t="str">
        <f t="shared" si="3241"/>
        <v>AO$16</v>
      </c>
      <c r="AP1911" s="199" t="str">
        <f t="shared" si="3241"/>
        <v>AP$16</v>
      </c>
      <c r="AQ1911" s="199" t="str">
        <f t="shared" si="3241"/>
        <v>AQ$16</v>
      </c>
      <c r="AR1911" s="199" t="str">
        <f t="shared" si="3241"/>
        <v>AR$16</v>
      </c>
      <c r="AS1911" s="199" t="str">
        <f t="shared" si="3241"/>
        <v>AS$16</v>
      </c>
      <c r="AT1911" s="199" t="str">
        <f t="shared" si="3241"/>
        <v>AT$16</v>
      </c>
      <c r="AU1911" s="199" t="str">
        <f t="shared" si="3241"/>
        <v>AU$16</v>
      </c>
      <c r="AV1911" s="199" t="str">
        <f t="shared" si="3241"/>
        <v>AV$16</v>
      </c>
      <c r="AW1911" s="199" t="str">
        <f t="shared" si="3241"/>
        <v>AW$16</v>
      </c>
      <c r="AX1911" s="199" t="str">
        <f t="shared" si="3241"/>
        <v>AX$16</v>
      </c>
      <c r="AY1911" s="199" t="str">
        <f t="shared" ref="AY1911:CD1911" si="3242">AY$20</f>
        <v>AY$16</v>
      </c>
      <c r="AZ1911" s="199" t="str">
        <f t="shared" si="3242"/>
        <v>AZ$16</v>
      </c>
      <c r="BA1911" s="199" t="str">
        <f t="shared" si="3242"/>
        <v>BA$16</v>
      </c>
      <c r="BB1911" s="199" t="str">
        <f t="shared" si="3242"/>
        <v>BB$16</v>
      </c>
      <c r="BC1911" s="199" t="str">
        <f t="shared" si="3242"/>
        <v>BC$16</v>
      </c>
      <c r="BD1911" s="199" t="str">
        <f t="shared" si="3242"/>
        <v>BD$16</v>
      </c>
      <c r="BE1911" s="199" t="str">
        <f t="shared" si="3242"/>
        <v>BE$16</v>
      </c>
      <c r="BF1911" s="199" t="str">
        <f t="shared" si="3242"/>
        <v>BF$16</v>
      </c>
      <c r="BG1911" s="199" t="str">
        <f t="shared" si="3242"/>
        <v>BG$16</v>
      </c>
      <c r="BH1911" s="199" t="str">
        <f t="shared" si="3242"/>
        <v>BH$16</v>
      </c>
      <c r="BI1911" s="199" t="str">
        <f t="shared" si="3242"/>
        <v>BI$16</v>
      </c>
      <c r="BJ1911" s="199" t="str">
        <f t="shared" si="3242"/>
        <v>BJ$16</v>
      </c>
      <c r="BK1911" s="199" t="str">
        <f t="shared" si="3242"/>
        <v>BK$16</v>
      </c>
      <c r="BL1911" s="199" t="str">
        <f t="shared" si="3242"/>
        <v>BL$16</v>
      </c>
      <c r="BM1911" s="199" t="str">
        <f t="shared" si="3242"/>
        <v>BM$16</v>
      </c>
      <c r="BN1911" s="199" t="str">
        <f t="shared" si="3242"/>
        <v>BN$16</v>
      </c>
      <c r="BO1911" s="199" t="str">
        <f t="shared" si="3242"/>
        <v>BO$16</v>
      </c>
      <c r="BP1911" s="199" t="str">
        <f t="shared" si="3242"/>
        <v>BP$16</v>
      </c>
      <c r="BQ1911" s="199" t="str">
        <f t="shared" si="3242"/>
        <v>BQ$16</v>
      </c>
      <c r="BR1911" s="199" t="str">
        <f t="shared" si="3242"/>
        <v>BR$16</v>
      </c>
      <c r="BS1911" s="199" t="str">
        <f t="shared" si="3242"/>
        <v>BS$16</v>
      </c>
      <c r="BT1911" s="199" t="str">
        <f t="shared" si="3242"/>
        <v>BT$16</v>
      </c>
      <c r="BU1911" s="199" t="str">
        <f t="shared" si="3242"/>
        <v>BU$16</v>
      </c>
      <c r="BV1911" s="199" t="str">
        <f t="shared" si="3242"/>
        <v>BV$16</v>
      </c>
      <c r="BW1911" s="199" t="str">
        <f t="shared" si="3242"/>
        <v>BW$16</v>
      </c>
      <c r="BX1911" s="199" t="str">
        <f t="shared" si="3242"/>
        <v>BX$16</v>
      </c>
      <c r="BY1911" s="199" t="str">
        <f t="shared" si="3242"/>
        <v>BY$16</v>
      </c>
      <c r="BZ1911" s="199" t="str">
        <f t="shared" si="3242"/>
        <v>BZ$16</v>
      </c>
      <c r="CA1911" s="199" t="str">
        <f t="shared" si="3242"/>
        <v>CA$16</v>
      </c>
      <c r="CB1911" s="199" t="str">
        <f t="shared" si="3242"/>
        <v>CB$16</v>
      </c>
      <c r="CC1911" s="199" t="str">
        <f t="shared" si="3242"/>
        <v>CC$16</v>
      </c>
      <c r="CD1911" s="199" t="str">
        <f t="shared" si="3242"/>
        <v>CD$16</v>
      </c>
      <c r="CE1911" s="199" t="str">
        <f t="shared" ref="CE1911:CL1911" si="3243">CE$20</f>
        <v>CE$16</v>
      </c>
      <c r="CF1911" s="199" t="str">
        <f t="shared" si="3243"/>
        <v>CF$16</v>
      </c>
      <c r="CG1911" s="199" t="str">
        <f t="shared" si="3243"/>
        <v>CG$16</v>
      </c>
      <c r="CH1911" s="199" t="str">
        <f t="shared" si="3243"/>
        <v>CH$16</v>
      </c>
      <c r="CI1911" s="199" t="str">
        <f t="shared" si="3243"/>
        <v>CI$16</v>
      </c>
      <c r="CJ1911" s="199" t="str">
        <f t="shared" si="3243"/>
        <v>CJ$16</v>
      </c>
      <c r="CK1911" s="199" t="str">
        <f t="shared" si="3243"/>
        <v>CK$16</v>
      </c>
      <c r="CL1911" s="199" t="str">
        <f t="shared" si="3243"/>
        <v>CL$16</v>
      </c>
      <c r="CN1911" s="176"/>
      <c r="CO1911" s="199" t="str">
        <f t="shared" ref="CO1911:DL1911" si="3244">CO$20</f>
        <v>CO$16</v>
      </c>
      <c r="CP1911" s="199" t="str">
        <f t="shared" si="3244"/>
        <v>CP$16</v>
      </c>
      <c r="CQ1911" s="199" t="str">
        <f t="shared" si="3244"/>
        <v>CQ$16</v>
      </c>
      <c r="CR1911" s="199" t="str">
        <f t="shared" si="3244"/>
        <v>CR$16</v>
      </c>
      <c r="CS1911" s="199" t="str">
        <f t="shared" si="3244"/>
        <v>CS$16</v>
      </c>
      <c r="CT1911" s="199" t="str">
        <f t="shared" si="3244"/>
        <v>CT$16</v>
      </c>
      <c r="CU1911" s="199" t="str">
        <f t="shared" si="3244"/>
        <v>CU$16</v>
      </c>
      <c r="CV1911" s="199" t="str">
        <f t="shared" si="3244"/>
        <v>CV$16</v>
      </c>
      <c r="CW1911" s="199" t="str">
        <f t="shared" si="3244"/>
        <v>CW$16</v>
      </c>
      <c r="CX1911" s="199" t="str">
        <f t="shared" si="3244"/>
        <v>CX$16</v>
      </c>
      <c r="CY1911" s="199" t="str">
        <f t="shared" si="3244"/>
        <v>CY$16</v>
      </c>
      <c r="CZ1911" s="199" t="str">
        <f t="shared" si="3244"/>
        <v>CZ$16</v>
      </c>
      <c r="DA1911" s="199" t="str">
        <f t="shared" si="3244"/>
        <v>DA$16</v>
      </c>
      <c r="DB1911" s="199" t="str">
        <f t="shared" si="3244"/>
        <v>DB$16</v>
      </c>
      <c r="DC1911" s="199" t="str">
        <f t="shared" si="3244"/>
        <v>DC$16</v>
      </c>
      <c r="DD1911" s="199" t="str">
        <f t="shared" si="3244"/>
        <v>DD$16</v>
      </c>
      <c r="DE1911" s="199" t="str">
        <f t="shared" si="3244"/>
        <v>DE$16</v>
      </c>
      <c r="DF1911" s="199" t="str">
        <f t="shared" si="3244"/>
        <v>DF$16</v>
      </c>
      <c r="DG1911" s="199" t="str">
        <f t="shared" si="3244"/>
        <v>DG$16</v>
      </c>
      <c r="DH1911" s="199" t="str">
        <f t="shared" si="3244"/>
        <v>DH$16</v>
      </c>
      <c r="DI1911" s="199" t="str">
        <f t="shared" si="3244"/>
        <v>DI$16</v>
      </c>
      <c r="DJ1911" s="199" t="str">
        <f t="shared" si="3244"/>
        <v>DJ$16</v>
      </c>
      <c r="DK1911" s="199" t="str">
        <f t="shared" si="3244"/>
        <v>DK$16</v>
      </c>
      <c r="DL1911" s="199" t="str">
        <f t="shared" si="3244"/>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245">S$21</f>
        <v>S$17</v>
      </c>
      <c r="T1912" s="199" t="str">
        <f t="shared" si="3245"/>
        <v>T$17</v>
      </c>
      <c r="U1912" s="199" t="str">
        <f t="shared" si="3245"/>
        <v>U$17</v>
      </c>
      <c r="V1912" s="199" t="str">
        <f t="shared" si="3245"/>
        <v>V$17</v>
      </c>
      <c r="W1912" s="199" t="str">
        <f t="shared" si="3245"/>
        <v>W$17</v>
      </c>
      <c r="X1912" s="199" t="str">
        <f t="shared" si="3245"/>
        <v>X$17</v>
      </c>
      <c r="Y1912" s="199" t="str">
        <f t="shared" si="3245"/>
        <v>Y$17</v>
      </c>
      <c r="Z1912" s="199" t="str">
        <f t="shared" si="3245"/>
        <v>Z$17</v>
      </c>
      <c r="AA1912" s="199" t="str">
        <f t="shared" si="3245"/>
        <v>AA$17</v>
      </c>
      <c r="AB1912" s="199" t="str">
        <f t="shared" si="3245"/>
        <v>AB$17</v>
      </c>
      <c r="AC1912" s="199" t="str">
        <f t="shared" si="3245"/>
        <v>AC$17</v>
      </c>
      <c r="AD1912" s="199" t="str">
        <f t="shared" si="3245"/>
        <v>AD$17</v>
      </c>
      <c r="AE1912" s="199" t="str">
        <f t="shared" si="3245"/>
        <v>AE$17</v>
      </c>
      <c r="AF1912" s="199" t="str">
        <f t="shared" si="3245"/>
        <v>AF$17</v>
      </c>
      <c r="AG1912" s="199" t="str">
        <f t="shared" si="3245"/>
        <v>AG$17</v>
      </c>
      <c r="AH1912" s="199" t="str">
        <f t="shared" si="3245"/>
        <v>AH$17</v>
      </c>
      <c r="AI1912" s="199" t="str">
        <f t="shared" si="3245"/>
        <v>AI$17</v>
      </c>
      <c r="AJ1912" s="199" t="str">
        <f t="shared" si="3245"/>
        <v>AJ$17</v>
      </c>
      <c r="AK1912" s="199" t="str">
        <f t="shared" si="3245"/>
        <v>AK$17</v>
      </c>
      <c r="AL1912" s="199" t="str">
        <f t="shared" si="3245"/>
        <v>AL$17</v>
      </c>
      <c r="AM1912" s="199" t="str">
        <f t="shared" si="3245"/>
        <v>AM$17</v>
      </c>
      <c r="AN1912" s="199" t="str">
        <f t="shared" si="3245"/>
        <v>AN$17</v>
      </c>
      <c r="AO1912" s="199" t="str">
        <f t="shared" si="3245"/>
        <v>AO$17</v>
      </c>
      <c r="AP1912" s="199" t="str">
        <f t="shared" si="3245"/>
        <v>AP$17</v>
      </c>
      <c r="AQ1912" s="199" t="str">
        <f t="shared" si="3245"/>
        <v>AQ$17</v>
      </c>
      <c r="AR1912" s="199" t="str">
        <f t="shared" si="3245"/>
        <v>AR$17</v>
      </c>
      <c r="AS1912" s="199" t="str">
        <f t="shared" si="3245"/>
        <v>AS$17</v>
      </c>
      <c r="AT1912" s="199" t="str">
        <f t="shared" si="3245"/>
        <v>AT$17</v>
      </c>
      <c r="AU1912" s="199" t="str">
        <f t="shared" si="3245"/>
        <v>AU$17</v>
      </c>
      <c r="AV1912" s="199" t="str">
        <f t="shared" si="3245"/>
        <v>AV$17</v>
      </c>
      <c r="AW1912" s="199" t="str">
        <f t="shared" si="3245"/>
        <v>AW$17</v>
      </c>
      <c r="AX1912" s="199" t="str">
        <f t="shared" si="3245"/>
        <v>AX$17</v>
      </c>
      <c r="AY1912" s="199" t="str">
        <f t="shared" ref="AY1912:CD1912" si="3246">AY$21</f>
        <v>AY$17</v>
      </c>
      <c r="AZ1912" s="199" t="str">
        <f t="shared" si="3246"/>
        <v>AZ$17</v>
      </c>
      <c r="BA1912" s="199" t="str">
        <f t="shared" si="3246"/>
        <v>BA$17</v>
      </c>
      <c r="BB1912" s="199" t="str">
        <f t="shared" si="3246"/>
        <v>BB$17</v>
      </c>
      <c r="BC1912" s="199" t="str">
        <f t="shared" si="3246"/>
        <v>BC$17</v>
      </c>
      <c r="BD1912" s="199" t="str">
        <f t="shared" si="3246"/>
        <v>BD$17</v>
      </c>
      <c r="BE1912" s="199" t="str">
        <f t="shared" si="3246"/>
        <v>BE$17</v>
      </c>
      <c r="BF1912" s="199" t="str">
        <f t="shared" si="3246"/>
        <v>BF$17</v>
      </c>
      <c r="BG1912" s="199" t="str">
        <f t="shared" si="3246"/>
        <v>BG$17</v>
      </c>
      <c r="BH1912" s="199" t="str">
        <f t="shared" si="3246"/>
        <v>BH$17</v>
      </c>
      <c r="BI1912" s="199" t="str">
        <f t="shared" si="3246"/>
        <v>BI$17</v>
      </c>
      <c r="BJ1912" s="199" t="str">
        <f t="shared" si="3246"/>
        <v>BJ$17</v>
      </c>
      <c r="BK1912" s="199" t="str">
        <f t="shared" si="3246"/>
        <v>BK$17</v>
      </c>
      <c r="BL1912" s="199" t="str">
        <f t="shared" si="3246"/>
        <v>BL$17</v>
      </c>
      <c r="BM1912" s="199" t="str">
        <f t="shared" si="3246"/>
        <v>BM$17</v>
      </c>
      <c r="BN1912" s="199" t="str">
        <f t="shared" si="3246"/>
        <v>BN$17</v>
      </c>
      <c r="BO1912" s="199" t="str">
        <f t="shared" si="3246"/>
        <v>BO$17</v>
      </c>
      <c r="BP1912" s="199" t="str">
        <f t="shared" si="3246"/>
        <v>BP$17</v>
      </c>
      <c r="BQ1912" s="199" t="str">
        <f t="shared" si="3246"/>
        <v>BQ$17</v>
      </c>
      <c r="BR1912" s="199" t="str">
        <f t="shared" si="3246"/>
        <v>BR$17</v>
      </c>
      <c r="BS1912" s="199" t="str">
        <f t="shared" si="3246"/>
        <v>BS$17</v>
      </c>
      <c r="BT1912" s="199" t="str">
        <f t="shared" si="3246"/>
        <v>BT$17</v>
      </c>
      <c r="BU1912" s="199" t="str">
        <f t="shared" si="3246"/>
        <v>BU$17</v>
      </c>
      <c r="BV1912" s="199" t="str">
        <f t="shared" si="3246"/>
        <v>BV$17</v>
      </c>
      <c r="BW1912" s="199" t="str">
        <f t="shared" si="3246"/>
        <v>BW$17</v>
      </c>
      <c r="BX1912" s="199" t="str">
        <f t="shared" si="3246"/>
        <v>BX$17</v>
      </c>
      <c r="BY1912" s="199" t="str">
        <f t="shared" si="3246"/>
        <v>BY$17</v>
      </c>
      <c r="BZ1912" s="199" t="str">
        <f t="shared" si="3246"/>
        <v>BZ$17</v>
      </c>
      <c r="CA1912" s="199" t="str">
        <f t="shared" si="3246"/>
        <v>CA$17</v>
      </c>
      <c r="CB1912" s="199" t="str">
        <f t="shared" si="3246"/>
        <v>CB$17</v>
      </c>
      <c r="CC1912" s="199" t="str">
        <f t="shared" si="3246"/>
        <v>CC$17</v>
      </c>
      <c r="CD1912" s="199" t="str">
        <f t="shared" si="3246"/>
        <v>CD$17</v>
      </c>
      <c r="CE1912" s="199" t="str">
        <f t="shared" ref="CE1912:CL1912" si="3247">CE$21</f>
        <v>CE$17</v>
      </c>
      <c r="CF1912" s="199" t="str">
        <f t="shared" si="3247"/>
        <v>CF$17</v>
      </c>
      <c r="CG1912" s="199" t="str">
        <f t="shared" si="3247"/>
        <v>CG$17</v>
      </c>
      <c r="CH1912" s="199" t="str">
        <f t="shared" si="3247"/>
        <v>CH$17</v>
      </c>
      <c r="CI1912" s="199" t="str">
        <f t="shared" si="3247"/>
        <v>CI$17</v>
      </c>
      <c r="CJ1912" s="199" t="str">
        <f t="shared" si="3247"/>
        <v>CJ$17</v>
      </c>
      <c r="CK1912" s="199" t="str">
        <f t="shared" si="3247"/>
        <v>CK$17</v>
      </c>
      <c r="CL1912" s="199" t="str">
        <f t="shared" si="3247"/>
        <v>CL$17</v>
      </c>
      <c r="CN1912" s="201"/>
      <c r="CO1912" s="199" t="str">
        <f t="shared" ref="CO1912:DL1912" si="3248">CO$21</f>
        <v>CO$17</v>
      </c>
      <c r="CP1912" s="199" t="str">
        <f t="shared" si="3248"/>
        <v>CP$17</v>
      </c>
      <c r="CQ1912" s="199" t="str">
        <f t="shared" si="3248"/>
        <v>CQ$17</v>
      </c>
      <c r="CR1912" s="199" t="str">
        <f t="shared" si="3248"/>
        <v>CR$17</v>
      </c>
      <c r="CS1912" s="199" t="str">
        <f t="shared" si="3248"/>
        <v>CS$17</v>
      </c>
      <c r="CT1912" s="199" t="str">
        <f t="shared" si="3248"/>
        <v>CT$17</v>
      </c>
      <c r="CU1912" s="199" t="str">
        <f t="shared" si="3248"/>
        <v>CU$17</v>
      </c>
      <c r="CV1912" s="199" t="str">
        <f t="shared" si="3248"/>
        <v>CV$17</v>
      </c>
      <c r="CW1912" s="199" t="str">
        <f t="shared" si="3248"/>
        <v>CW$17</v>
      </c>
      <c r="CX1912" s="199" t="str">
        <f t="shared" si="3248"/>
        <v>CX$17</v>
      </c>
      <c r="CY1912" s="199" t="str">
        <f t="shared" si="3248"/>
        <v>CY$17</v>
      </c>
      <c r="CZ1912" s="199" t="str">
        <f t="shared" si="3248"/>
        <v>CZ$17</v>
      </c>
      <c r="DA1912" s="199" t="str">
        <f t="shared" si="3248"/>
        <v>DA$17</v>
      </c>
      <c r="DB1912" s="199" t="str">
        <f t="shared" si="3248"/>
        <v>DB$17</v>
      </c>
      <c r="DC1912" s="199" t="str">
        <f t="shared" si="3248"/>
        <v>DC$17</v>
      </c>
      <c r="DD1912" s="199" t="str">
        <f t="shared" si="3248"/>
        <v>DD$17</v>
      </c>
      <c r="DE1912" s="199" t="str">
        <f t="shared" si="3248"/>
        <v>DE$17</v>
      </c>
      <c r="DF1912" s="199" t="str">
        <f t="shared" si="3248"/>
        <v>DF$17</v>
      </c>
      <c r="DG1912" s="199" t="str">
        <f t="shared" si="3248"/>
        <v>DG$17</v>
      </c>
      <c r="DH1912" s="199" t="str">
        <f t="shared" si="3248"/>
        <v>DH$17</v>
      </c>
      <c r="DI1912" s="199" t="str">
        <f t="shared" si="3248"/>
        <v>DI$17</v>
      </c>
      <c r="DJ1912" s="199" t="str">
        <f t="shared" si="3248"/>
        <v>DJ$17</v>
      </c>
      <c r="DK1912" s="199" t="str">
        <f t="shared" si="3248"/>
        <v>DK$17</v>
      </c>
      <c r="DL1912" s="199" t="str">
        <f t="shared" si="3248"/>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249">S$22</f>
        <v>S$18</v>
      </c>
      <c r="T1915" s="190" t="str">
        <f t="shared" si="3249"/>
        <v>T$18</v>
      </c>
      <c r="U1915" s="190" t="str">
        <f t="shared" si="3249"/>
        <v>U$18</v>
      </c>
      <c r="V1915" s="190" t="str">
        <f t="shared" si="3249"/>
        <v>V$18</v>
      </c>
      <c r="W1915" s="190" t="str">
        <f t="shared" si="3249"/>
        <v>W$18</v>
      </c>
      <c r="X1915" s="190" t="str">
        <f t="shared" si="3249"/>
        <v>X$18</v>
      </c>
      <c r="Y1915" s="190" t="str">
        <f t="shared" si="3249"/>
        <v>Y$18</v>
      </c>
      <c r="Z1915" s="190" t="str">
        <f t="shared" si="3249"/>
        <v>Z$18</v>
      </c>
      <c r="AA1915" s="190" t="str">
        <f t="shared" si="3249"/>
        <v>AA$18</v>
      </c>
      <c r="AB1915" s="190" t="str">
        <f t="shared" si="3249"/>
        <v>AB$18</v>
      </c>
      <c r="AC1915" s="190" t="str">
        <f t="shared" si="3249"/>
        <v>AC$18</v>
      </c>
      <c r="AD1915" s="190" t="str">
        <f t="shared" si="3249"/>
        <v>AD$18</v>
      </c>
      <c r="AE1915" s="190" t="str">
        <f t="shared" si="3249"/>
        <v>AE$18</v>
      </c>
      <c r="AF1915" s="190" t="str">
        <f t="shared" si="3249"/>
        <v>AF$18</v>
      </c>
      <c r="AG1915" s="190" t="str">
        <f t="shared" si="3249"/>
        <v>AG$18</v>
      </c>
      <c r="AH1915" s="190" t="str">
        <f t="shared" si="3249"/>
        <v>AH$18</v>
      </c>
      <c r="AI1915" s="190" t="str">
        <f t="shared" si="3249"/>
        <v>AI$18</v>
      </c>
      <c r="AJ1915" s="190" t="str">
        <f t="shared" si="3249"/>
        <v>AJ$18</v>
      </c>
      <c r="AK1915" s="190" t="str">
        <f t="shared" si="3249"/>
        <v>AK$18</v>
      </c>
      <c r="AL1915" s="190" t="str">
        <f t="shared" si="3249"/>
        <v>AL$18</v>
      </c>
      <c r="AM1915" s="190" t="str">
        <f t="shared" si="3249"/>
        <v>AM$18</v>
      </c>
      <c r="AN1915" s="190" t="str">
        <f t="shared" si="3249"/>
        <v>AN$18</v>
      </c>
      <c r="AO1915" s="190" t="str">
        <f t="shared" si="3249"/>
        <v>AO$18</v>
      </c>
      <c r="AP1915" s="190" t="str">
        <f t="shared" si="3249"/>
        <v>AP$18</v>
      </c>
      <c r="AQ1915" s="190" t="str">
        <f t="shared" si="3249"/>
        <v>AQ$18</v>
      </c>
      <c r="AR1915" s="190" t="str">
        <f t="shared" si="3249"/>
        <v>AR$18</v>
      </c>
      <c r="AS1915" s="190" t="str">
        <f t="shared" si="3249"/>
        <v>AS$18</v>
      </c>
      <c r="AT1915" s="190" t="str">
        <f t="shared" si="3249"/>
        <v>AT$18</v>
      </c>
      <c r="AU1915" s="190" t="str">
        <f t="shared" si="3249"/>
        <v>AU$18</v>
      </c>
      <c r="AV1915" s="190" t="str">
        <f t="shared" si="3249"/>
        <v>AV$18</v>
      </c>
      <c r="AW1915" s="190" t="str">
        <f t="shared" si="3249"/>
        <v>AW$18</v>
      </c>
      <c r="AX1915" s="190" t="str">
        <f t="shared" si="3249"/>
        <v>AX$18</v>
      </c>
      <c r="AY1915" s="190" t="str">
        <f t="shared" ref="AY1915:CD1915" si="3250">AY$22</f>
        <v>AY$18</v>
      </c>
      <c r="AZ1915" s="190" t="str">
        <f t="shared" si="3250"/>
        <v>AZ$18</v>
      </c>
      <c r="BA1915" s="190" t="str">
        <f t="shared" si="3250"/>
        <v>BA$18</v>
      </c>
      <c r="BB1915" s="190" t="str">
        <f t="shared" si="3250"/>
        <v>BB$18</v>
      </c>
      <c r="BC1915" s="190" t="str">
        <f t="shared" si="3250"/>
        <v>BC$18</v>
      </c>
      <c r="BD1915" s="190" t="str">
        <f t="shared" si="3250"/>
        <v>BD$18</v>
      </c>
      <c r="BE1915" s="190" t="str">
        <f t="shared" si="3250"/>
        <v>BE$18</v>
      </c>
      <c r="BF1915" s="190" t="str">
        <f t="shared" si="3250"/>
        <v>BF$18</v>
      </c>
      <c r="BG1915" s="190" t="str">
        <f t="shared" si="3250"/>
        <v>BG$18</v>
      </c>
      <c r="BH1915" s="190" t="str">
        <f t="shared" si="3250"/>
        <v>BH$18</v>
      </c>
      <c r="BI1915" s="190" t="str">
        <f t="shared" si="3250"/>
        <v>BI$18</v>
      </c>
      <c r="BJ1915" s="190" t="str">
        <f t="shared" si="3250"/>
        <v>BJ$18</v>
      </c>
      <c r="BK1915" s="190" t="str">
        <f t="shared" si="3250"/>
        <v>BK$18</v>
      </c>
      <c r="BL1915" s="190" t="str">
        <f t="shared" si="3250"/>
        <v>BL$18</v>
      </c>
      <c r="BM1915" s="190" t="str">
        <f t="shared" si="3250"/>
        <v>BM$18</v>
      </c>
      <c r="BN1915" s="190" t="str">
        <f t="shared" si="3250"/>
        <v>BN$18</v>
      </c>
      <c r="BO1915" s="190" t="str">
        <f t="shared" si="3250"/>
        <v>BO$18</v>
      </c>
      <c r="BP1915" s="190" t="str">
        <f t="shared" si="3250"/>
        <v>BP$18</v>
      </c>
      <c r="BQ1915" s="190" t="str">
        <f t="shared" si="3250"/>
        <v>BQ$18</v>
      </c>
      <c r="BR1915" s="190" t="str">
        <f t="shared" si="3250"/>
        <v>BR$18</v>
      </c>
      <c r="BS1915" s="190" t="str">
        <f t="shared" si="3250"/>
        <v>BS$18</v>
      </c>
      <c r="BT1915" s="190" t="str">
        <f t="shared" si="3250"/>
        <v>BT$18</v>
      </c>
      <c r="BU1915" s="190" t="str">
        <f t="shared" si="3250"/>
        <v>BU$18</v>
      </c>
      <c r="BV1915" s="190" t="str">
        <f t="shared" si="3250"/>
        <v>BV$18</v>
      </c>
      <c r="BW1915" s="190" t="str">
        <f t="shared" si="3250"/>
        <v>BW$18</v>
      </c>
      <c r="BX1915" s="190" t="str">
        <f t="shared" si="3250"/>
        <v>BX$18</v>
      </c>
      <c r="BY1915" s="190" t="str">
        <f t="shared" si="3250"/>
        <v>BY$18</v>
      </c>
      <c r="BZ1915" s="190" t="str">
        <f t="shared" si="3250"/>
        <v>BZ$18</v>
      </c>
      <c r="CA1915" s="190" t="str">
        <f t="shared" si="3250"/>
        <v>CA$18</v>
      </c>
      <c r="CB1915" s="190" t="str">
        <f t="shared" si="3250"/>
        <v>CB$18</v>
      </c>
      <c r="CC1915" s="190" t="str">
        <f t="shared" si="3250"/>
        <v>CC$18</v>
      </c>
      <c r="CD1915" s="190" t="str">
        <f t="shared" si="3250"/>
        <v>CD$18</v>
      </c>
      <c r="CE1915" s="190" t="str">
        <f t="shared" ref="CE1915:CL1915" si="3251">CE$22</f>
        <v>CE$18</v>
      </c>
      <c r="CF1915" s="190" t="str">
        <f t="shared" si="3251"/>
        <v>CF$18</v>
      </c>
      <c r="CG1915" s="190" t="str">
        <f t="shared" si="3251"/>
        <v>CG$18</v>
      </c>
      <c r="CH1915" s="190" t="str">
        <f t="shared" si="3251"/>
        <v>CH$18</v>
      </c>
      <c r="CI1915" s="190" t="str">
        <f t="shared" si="3251"/>
        <v>CI$18</v>
      </c>
      <c r="CJ1915" s="190" t="str">
        <f t="shared" si="3251"/>
        <v>CJ$18</v>
      </c>
      <c r="CK1915" s="190" t="str">
        <f t="shared" si="3251"/>
        <v>CK$18</v>
      </c>
      <c r="CL1915" s="190" t="str">
        <f t="shared" si="3251"/>
        <v>CL$18</v>
      </c>
      <c r="CN1915" s="201"/>
      <c r="CO1915" s="190" t="str">
        <f t="shared" ref="CO1915:DL1915" si="3252">CO$22</f>
        <v>CO$18</v>
      </c>
      <c r="CP1915" s="190" t="str">
        <f t="shared" si="3252"/>
        <v>CP$18</v>
      </c>
      <c r="CQ1915" s="190" t="str">
        <f t="shared" si="3252"/>
        <v>CQ$18</v>
      </c>
      <c r="CR1915" s="190" t="str">
        <f t="shared" si="3252"/>
        <v>CR$18</v>
      </c>
      <c r="CS1915" s="190" t="str">
        <f t="shared" si="3252"/>
        <v>CS$18</v>
      </c>
      <c r="CT1915" s="190" t="str">
        <f t="shared" si="3252"/>
        <v>CT$18</v>
      </c>
      <c r="CU1915" s="190" t="str">
        <f t="shared" si="3252"/>
        <v>CU$18</v>
      </c>
      <c r="CV1915" s="190" t="str">
        <f t="shared" si="3252"/>
        <v>CV$18</v>
      </c>
      <c r="CW1915" s="190" t="str">
        <f t="shared" si="3252"/>
        <v>CW$18</v>
      </c>
      <c r="CX1915" s="190" t="str">
        <f t="shared" si="3252"/>
        <v>CX$18</v>
      </c>
      <c r="CY1915" s="190" t="str">
        <f t="shared" si="3252"/>
        <v>CY$18</v>
      </c>
      <c r="CZ1915" s="190" t="str">
        <f t="shared" si="3252"/>
        <v>CZ$18</v>
      </c>
      <c r="DA1915" s="190" t="str">
        <f t="shared" si="3252"/>
        <v>DA$18</v>
      </c>
      <c r="DB1915" s="190" t="str">
        <f t="shared" si="3252"/>
        <v>DB$18</v>
      </c>
      <c r="DC1915" s="190" t="str">
        <f t="shared" si="3252"/>
        <v>DC$18</v>
      </c>
      <c r="DD1915" s="190" t="str">
        <f t="shared" si="3252"/>
        <v>DD$18</v>
      </c>
      <c r="DE1915" s="190" t="str">
        <f t="shared" si="3252"/>
        <v>DE$18</v>
      </c>
      <c r="DF1915" s="190" t="str">
        <f t="shared" si="3252"/>
        <v>DF$18</v>
      </c>
      <c r="DG1915" s="190" t="str">
        <f t="shared" si="3252"/>
        <v>DG$18</v>
      </c>
      <c r="DH1915" s="190" t="str">
        <f t="shared" si="3252"/>
        <v>DH$18</v>
      </c>
      <c r="DI1915" s="190" t="str">
        <f t="shared" si="3252"/>
        <v>DI$18</v>
      </c>
      <c r="DJ1915" s="190" t="str">
        <f t="shared" si="3252"/>
        <v>DJ$18</v>
      </c>
      <c r="DK1915" s="190" t="str">
        <f t="shared" si="3252"/>
        <v>DK$18</v>
      </c>
      <c r="DL1915" s="190" t="str">
        <f t="shared" si="3252"/>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253">S$23</f>
        <v>S$19</v>
      </c>
      <c r="T1916" s="190" t="str">
        <f t="shared" si="3253"/>
        <v>T$19</v>
      </c>
      <c r="U1916" s="190" t="str">
        <f t="shared" si="3253"/>
        <v>U$19</v>
      </c>
      <c r="V1916" s="190" t="str">
        <f t="shared" si="3253"/>
        <v>V$19</v>
      </c>
      <c r="W1916" s="190" t="str">
        <f t="shared" si="3253"/>
        <v>W$19</v>
      </c>
      <c r="X1916" s="190" t="str">
        <f t="shared" si="3253"/>
        <v>X$19</v>
      </c>
      <c r="Y1916" s="190" t="str">
        <f t="shared" si="3253"/>
        <v>Y$19</v>
      </c>
      <c r="Z1916" s="190" t="str">
        <f t="shared" si="3253"/>
        <v>Z$19</v>
      </c>
      <c r="AA1916" s="190" t="str">
        <f t="shared" si="3253"/>
        <v>AA$19</v>
      </c>
      <c r="AB1916" s="190" t="str">
        <f t="shared" si="3253"/>
        <v>AB$19</v>
      </c>
      <c r="AC1916" s="190" t="str">
        <f t="shared" si="3253"/>
        <v>AC$19</v>
      </c>
      <c r="AD1916" s="190" t="str">
        <f t="shared" si="3253"/>
        <v>AD$19</v>
      </c>
      <c r="AE1916" s="190" t="str">
        <f t="shared" si="3253"/>
        <v>AE$19</v>
      </c>
      <c r="AF1916" s="190" t="str">
        <f t="shared" si="3253"/>
        <v>AF$19</v>
      </c>
      <c r="AG1916" s="190" t="str">
        <f t="shared" si="3253"/>
        <v>AG$19</v>
      </c>
      <c r="AH1916" s="190" t="str">
        <f t="shared" si="3253"/>
        <v>AH$19</v>
      </c>
      <c r="AI1916" s="190" t="str">
        <f t="shared" si="3253"/>
        <v>AI$19</v>
      </c>
      <c r="AJ1916" s="190" t="str">
        <f t="shared" si="3253"/>
        <v>AJ$19</v>
      </c>
      <c r="AK1916" s="190" t="str">
        <f t="shared" si="3253"/>
        <v>AK$19</v>
      </c>
      <c r="AL1916" s="190" t="str">
        <f t="shared" si="3253"/>
        <v>AL$19</v>
      </c>
      <c r="AM1916" s="190" t="str">
        <f t="shared" si="3253"/>
        <v>AM$19</v>
      </c>
      <c r="AN1916" s="190" t="str">
        <f t="shared" si="3253"/>
        <v>AN$19</v>
      </c>
      <c r="AO1916" s="190" t="str">
        <f t="shared" si="3253"/>
        <v>AO$19</v>
      </c>
      <c r="AP1916" s="190" t="str">
        <f t="shared" si="3253"/>
        <v>AP$19</v>
      </c>
      <c r="AQ1916" s="190" t="str">
        <f t="shared" si="3253"/>
        <v>AQ$19</v>
      </c>
      <c r="AR1916" s="190" t="str">
        <f t="shared" si="3253"/>
        <v>AR$19</v>
      </c>
      <c r="AS1916" s="190" t="str">
        <f t="shared" si="3253"/>
        <v>AS$19</v>
      </c>
      <c r="AT1916" s="190" t="str">
        <f t="shared" si="3253"/>
        <v>AT$19</v>
      </c>
      <c r="AU1916" s="190" t="str">
        <f t="shared" si="3253"/>
        <v>AU$19</v>
      </c>
      <c r="AV1916" s="190" t="str">
        <f t="shared" si="3253"/>
        <v>AV$19</v>
      </c>
      <c r="AW1916" s="190" t="str">
        <f t="shared" si="3253"/>
        <v>AW$19</v>
      </c>
      <c r="AX1916" s="190" t="str">
        <f t="shared" si="3253"/>
        <v>AX$19</v>
      </c>
      <c r="AY1916" s="190" t="str">
        <f t="shared" ref="AY1916:CD1916" si="3254">AY$23</f>
        <v>AY$19</v>
      </c>
      <c r="AZ1916" s="190" t="str">
        <f t="shared" si="3254"/>
        <v>AZ$19</v>
      </c>
      <c r="BA1916" s="190" t="str">
        <f t="shared" si="3254"/>
        <v>BA$19</v>
      </c>
      <c r="BB1916" s="190" t="str">
        <f t="shared" si="3254"/>
        <v>BB$19</v>
      </c>
      <c r="BC1916" s="190" t="str">
        <f t="shared" si="3254"/>
        <v>BC$19</v>
      </c>
      <c r="BD1916" s="190" t="str">
        <f t="shared" si="3254"/>
        <v>BD$19</v>
      </c>
      <c r="BE1916" s="190" t="str">
        <f t="shared" si="3254"/>
        <v>BE$19</v>
      </c>
      <c r="BF1916" s="190" t="str">
        <f t="shared" si="3254"/>
        <v>BF$19</v>
      </c>
      <c r="BG1916" s="190" t="str">
        <f t="shared" si="3254"/>
        <v>BG$19</v>
      </c>
      <c r="BH1916" s="190" t="str">
        <f t="shared" si="3254"/>
        <v>BH$19</v>
      </c>
      <c r="BI1916" s="190" t="str">
        <f t="shared" si="3254"/>
        <v>BI$19</v>
      </c>
      <c r="BJ1916" s="190" t="str">
        <f t="shared" si="3254"/>
        <v>BJ$19</v>
      </c>
      <c r="BK1916" s="190" t="str">
        <f t="shared" si="3254"/>
        <v>BK$19</v>
      </c>
      <c r="BL1916" s="190" t="str">
        <f t="shared" si="3254"/>
        <v>BL$19</v>
      </c>
      <c r="BM1916" s="190" t="str">
        <f t="shared" si="3254"/>
        <v>BM$19</v>
      </c>
      <c r="BN1916" s="190" t="str">
        <f t="shared" si="3254"/>
        <v>BN$19</v>
      </c>
      <c r="BO1916" s="190" t="str">
        <f t="shared" si="3254"/>
        <v>BO$19</v>
      </c>
      <c r="BP1916" s="190" t="str">
        <f t="shared" si="3254"/>
        <v>BP$19</v>
      </c>
      <c r="BQ1916" s="190" t="str">
        <f t="shared" si="3254"/>
        <v>BQ$19</v>
      </c>
      <c r="BR1916" s="190" t="str">
        <f t="shared" si="3254"/>
        <v>BR$19</v>
      </c>
      <c r="BS1916" s="190" t="str">
        <f t="shared" si="3254"/>
        <v>BS$19</v>
      </c>
      <c r="BT1916" s="190" t="str">
        <f t="shared" si="3254"/>
        <v>BT$19</v>
      </c>
      <c r="BU1916" s="190" t="str">
        <f t="shared" si="3254"/>
        <v>BU$19</v>
      </c>
      <c r="BV1916" s="190" t="str">
        <f t="shared" si="3254"/>
        <v>BV$19</v>
      </c>
      <c r="BW1916" s="190" t="str">
        <f t="shared" si="3254"/>
        <v>BW$19</v>
      </c>
      <c r="BX1916" s="190" t="str">
        <f t="shared" si="3254"/>
        <v>BX$19</v>
      </c>
      <c r="BY1916" s="190" t="str">
        <f t="shared" si="3254"/>
        <v>BY$19</v>
      </c>
      <c r="BZ1916" s="190" t="str">
        <f t="shared" si="3254"/>
        <v>BZ$19</v>
      </c>
      <c r="CA1916" s="190" t="str">
        <f t="shared" si="3254"/>
        <v>CA$19</v>
      </c>
      <c r="CB1916" s="190" t="str">
        <f t="shared" si="3254"/>
        <v>CB$19</v>
      </c>
      <c r="CC1916" s="190" t="str">
        <f t="shared" si="3254"/>
        <v>CC$19</v>
      </c>
      <c r="CD1916" s="190" t="str">
        <f t="shared" si="3254"/>
        <v>CD$19</v>
      </c>
      <c r="CE1916" s="190" t="str">
        <f t="shared" ref="CE1916:CL1916" si="3255">CE$23</f>
        <v>CE$19</v>
      </c>
      <c r="CF1916" s="190" t="str">
        <f t="shared" si="3255"/>
        <v>CF$19</v>
      </c>
      <c r="CG1916" s="190" t="str">
        <f t="shared" si="3255"/>
        <v>CG$19</v>
      </c>
      <c r="CH1916" s="190" t="str">
        <f t="shared" si="3255"/>
        <v>CH$19</v>
      </c>
      <c r="CI1916" s="190" t="str">
        <f t="shared" si="3255"/>
        <v>CI$19</v>
      </c>
      <c r="CJ1916" s="190" t="str">
        <f t="shared" si="3255"/>
        <v>CJ$19</v>
      </c>
      <c r="CK1916" s="190" t="str">
        <f t="shared" si="3255"/>
        <v>CK$19</v>
      </c>
      <c r="CL1916" s="190" t="str">
        <f t="shared" si="3255"/>
        <v>CL$19</v>
      </c>
      <c r="CN1916" s="201"/>
      <c r="CO1916" s="190" t="str">
        <f t="shared" ref="CO1916:DL1916" si="3256">CO$23</f>
        <v>CO$19</v>
      </c>
      <c r="CP1916" s="190" t="str">
        <f t="shared" si="3256"/>
        <v>CP$19</v>
      </c>
      <c r="CQ1916" s="190" t="str">
        <f t="shared" si="3256"/>
        <v>CQ$19</v>
      </c>
      <c r="CR1916" s="190" t="str">
        <f t="shared" si="3256"/>
        <v>CR$19</v>
      </c>
      <c r="CS1916" s="190" t="str">
        <f t="shared" si="3256"/>
        <v>CS$19</v>
      </c>
      <c r="CT1916" s="190" t="str">
        <f t="shared" si="3256"/>
        <v>CT$19</v>
      </c>
      <c r="CU1916" s="190" t="str">
        <f t="shared" si="3256"/>
        <v>CU$19</v>
      </c>
      <c r="CV1916" s="190" t="str">
        <f t="shared" si="3256"/>
        <v>CV$19</v>
      </c>
      <c r="CW1916" s="190" t="str">
        <f t="shared" si="3256"/>
        <v>CW$19</v>
      </c>
      <c r="CX1916" s="190" t="str">
        <f t="shared" si="3256"/>
        <v>CX$19</v>
      </c>
      <c r="CY1916" s="190" t="str">
        <f t="shared" si="3256"/>
        <v>CY$19</v>
      </c>
      <c r="CZ1916" s="190" t="str">
        <f t="shared" si="3256"/>
        <v>CZ$19</v>
      </c>
      <c r="DA1916" s="190" t="str">
        <f t="shared" si="3256"/>
        <v>DA$19</v>
      </c>
      <c r="DB1916" s="190" t="str">
        <f t="shared" si="3256"/>
        <v>DB$19</v>
      </c>
      <c r="DC1916" s="190" t="str">
        <f t="shared" si="3256"/>
        <v>DC$19</v>
      </c>
      <c r="DD1916" s="190" t="str">
        <f t="shared" si="3256"/>
        <v>DD$19</v>
      </c>
      <c r="DE1916" s="190" t="str">
        <f t="shared" si="3256"/>
        <v>DE$19</v>
      </c>
      <c r="DF1916" s="190" t="str">
        <f t="shared" si="3256"/>
        <v>DF$19</v>
      </c>
      <c r="DG1916" s="190" t="str">
        <f t="shared" si="3256"/>
        <v>DG$19</v>
      </c>
      <c r="DH1916" s="190" t="str">
        <f t="shared" si="3256"/>
        <v>DH$19</v>
      </c>
      <c r="DI1916" s="190" t="str">
        <f t="shared" si="3256"/>
        <v>DI$19</v>
      </c>
      <c r="DJ1916" s="190" t="str">
        <f t="shared" si="3256"/>
        <v>DJ$19</v>
      </c>
      <c r="DK1916" s="190" t="str">
        <f t="shared" si="3256"/>
        <v>DK$19</v>
      </c>
      <c r="DL1916" s="190" t="str">
        <f t="shared" si="3256"/>
        <v>DL$19</v>
      </c>
    </row>
    <row r="1917" spans="1:116" x14ac:dyDescent="0.4">
      <c r="A1917" s="31" t="s">
        <v>218</v>
      </c>
      <c r="B1917" s="31" t="s">
        <v>243</v>
      </c>
      <c r="C1917" s="31"/>
      <c r="D1917" t="s">
        <v>427</v>
      </c>
      <c r="E1917" s="8" t="str">
        <f t="shared" ref="E1917:E1939" si="3257">ROW()&amp;" "&amp;D1917</f>
        <v>1917 DTERMY-F</v>
      </c>
      <c r="F1917" t="s">
        <v>350</v>
      </c>
      <c r="G1917" s="70" t="s">
        <v>297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t="str">
        <f>E1918</f>
        <v>1918 DTERMY-F</v>
      </c>
      <c r="D1918" t="s">
        <v>427</v>
      </c>
      <c r="E1918" t="str">
        <f t="shared" ref="E1918" si="3258">ROW()&amp;" "&amp;D1918</f>
        <v>1918 DTERMY-F</v>
      </c>
      <c r="G1918" s="95" t="str">
        <f>"Assumptions - "&amp;G1917</f>
        <v>Assumptions - Rolling fixed term debt - multiple borrowings w/ annual control:</v>
      </c>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1:116" x14ac:dyDescent="0.4">
      <c r="A1919" s="31"/>
      <c r="B1919" t="str">
        <f>E1919</f>
        <v>1919 DTERMY-F</v>
      </c>
      <c r="D1919" t="s">
        <v>427</v>
      </c>
      <c r="E1919" t="str">
        <f t="shared" si="3257"/>
        <v>1919 DTERMY-F</v>
      </c>
      <c r="F1919" s="31"/>
      <c r="G1919" s="159" t="s">
        <v>287</v>
      </c>
      <c r="H1919" s="57">
        <v>4</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257"/>
        <v>1920 DTERMY-F</v>
      </c>
      <c r="F1920" s="31"/>
      <c r="G1920" s="159" t="s">
        <v>294</v>
      </c>
      <c r="H1920" s="57">
        <v>3</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E1921</f>
        <v>1921 DTERMY-F</v>
      </c>
      <c r="D1921" t="s">
        <v>427</v>
      </c>
      <c r="E1921" t="str">
        <f t="shared" si="3257"/>
        <v>1921 DTERMY-F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E1922</f>
        <v>1922 DTERMY-F</v>
      </c>
      <c r="D1922" t="s">
        <v>427</v>
      </c>
      <c r="E1922" t="str">
        <f t="shared" si="3257"/>
        <v>1922 DTERMY-F</v>
      </c>
      <c r="F1922" s="31"/>
      <c r="G1922" s="158" t="s">
        <v>295</v>
      </c>
      <c r="H1922" s="23">
        <v>1000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s="31"/>
      <c r="C1923" s="31"/>
      <c r="D1923" t="s">
        <v>427</v>
      </c>
      <c r="E1923" t="str">
        <f t="shared" si="3257"/>
        <v>1923 DTERMY-F</v>
      </c>
      <c r="F1923" s="31"/>
      <c r="G1923" s="127"/>
      <c r="H1923" s="31"/>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D1924" t="s">
        <v>427</v>
      </c>
      <c r="E1924" t="str">
        <f t="shared" si="3257"/>
        <v>1924 DTERMY-F</v>
      </c>
      <c r="F1924" s="292"/>
      <c r="G1924" s="95" t="s">
        <v>290</v>
      </c>
      <c r="R1924" s="92"/>
      <c r="S1924" s="154"/>
      <c r="T1924" s="154"/>
      <c r="U1924" s="154"/>
      <c r="V1924" s="154"/>
      <c r="W1924" s="154"/>
      <c r="X1924" s="154"/>
      <c r="Y1924" s="154"/>
      <c r="Z1924" s="154"/>
      <c r="AA1924" s="154"/>
      <c r="AB1924" s="154"/>
      <c r="AC1924" s="154"/>
      <c r="AD1924" s="154"/>
      <c r="AE1924" s="154"/>
      <c r="AF1924" s="154"/>
      <c r="AG1924" s="154"/>
      <c r="AH1924" s="154"/>
      <c r="AI1924" s="154"/>
      <c r="AJ1924" s="154"/>
      <c r="AK1924" s="154"/>
      <c r="AL1924" s="154"/>
      <c r="AM1924" s="154"/>
      <c r="AN1924" s="154"/>
      <c r="AO1924" s="154"/>
      <c r="AP1924" s="154"/>
      <c r="AQ1924" s="154"/>
      <c r="AR1924" s="154"/>
      <c r="AS1924" s="154"/>
      <c r="AT1924" s="154"/>
      <c r="AU1924" s="154"/>
      <c r="AV1924" s="154"/>
      <c r="AW1924" s="154"/>
      <c r="AX1924" s="154"/>
      <c r="AY1924" s="154"/>
      <c r="AZ1924" s="154"/>
      <c r="BA1924" s="154"/>
      <c r="BB1924" s="154"/>
      <c r="BC1924" s="154"/>
      <c r="BD1924" s="154"/>
      <c r="BE1924" s="154"/>
      <c r="BF1924" s="154"/>
      <c r="BG1924" s="154"/>
      <c r="BH1924" s="154"/>
      <c r="BI1924" s="154"/>
      <c r="BJ1924" s="154"/>
      <c r="BK1924" s="154"/>
      <c r="BL1924" s="154"/>
      <c r="BM1924" s="154"/>
      <c r="BN1924" s="154"/>
      <c r="BO1924" s="154"/>
      <c r="BP1924" s="154"/>
      <c r="BQ1924" s="154"/>
      <c r="BR1924" s="154"/>
      <c r="BS1924" s="154"/>
      <c r="BT1924" s="154"/>
      <c r="BU1924" s="154"/>
      <c r="BV1924" s="154"/>
      <c r="BW1924" s="154"/>
      <c r="BX1924" s="154"/>
      <c r="BY1924" s="154"/>
      <c r="BZ1924" s="154"/>
      <c r="CA1924" s="154"/>
      <c r="CB1924" s="154"/>
      <c r="CC1924" s="154"/>
      <c r="CD1924" s="154"/>
      <c r="CE1924" s="154"/>
      <c r="CF1924" s="154"/>
      <c r="CG1924" s="154"/>
      <c r="CH1924" s="154"/>
      <c r="CI1924" s="154"/>
      <c r="CJ1924" s="154"/>
      <c r="CK1924" s="154"/>
      <c r="CL1924" s="154"/>
      <c r="CO1924" s="154"/>
      <c r="CP1924" s="154"/>
      <c r="CQ1924" s="154"/>
      <c r="CR1924" s="154"/>
      <c r="CS1924" s="154"/>
      <c r="CT1924" s="154"/>
      <c r="CU1924" s="154"/>
      <c r="CV1924" s="154"/>
      <c r="CW1924" s="154"/>
      <c r="CX1924" s="154"/>
      <c r="CY1924" s="154"/>
      <c r="CZ1924" s="154"/>
      <c r="DA1924" s="154"/>
      <c r="DB1924" s="154"/>
      <c r="DC1924" s="154"/>
      <c r="DD1924" s="154"/>
      <c r="DE1924" s="154"/>
      <c r="DF1924" s="154"/>
      <c r="DG1924" s="154"/>
      <c r="DH1924" s="154"/>
      <c r="DI1924" s="154"/>
      <c r="DJ1924" s="154"/>
      <c r="DK1924" s="154"/>
      <c r="DL1924" s="154"/>
    </row>
    <row r="1925" spans="1:116" x14ac:dyDescent="0.4">
      <c r="D1925" t="s">
        <v>427</v>
      </c>
      <c r="E1925" t="str">
        <f t="shared" si="3257"/>
        <v>1925 DTERMY-F</v>
      </c>
      <c r="F1925" s="292"/>
      <c r="G1925" s="158" t="s">
        <v>289</v>
      </c>
      <c r="K1925" s="24">
        <f>H1922</f>
        <v>1000</v>
      </c>
      <c r="L1925" s="24">
        <f ca="1">K1928</f>
        <v>2500.0000000000005</v>
      </c>
      <c r="M1925" s="24">
        <f ca="1">L1928</f>
        <v>0</v>
      </c>
      <c r="N1925" s="24">
        <f ca="1">M1928</f>
        <v>0</v>
      </c>
      <c r="O1925" s="24">
        <f ca="1">N1928</f>
        <v>0</v>
      </c>
      <c r="P1925" s="24">
        <f ca="1">O1928</f>
        <v>0</v>
      </c>
      <c r="R1925"/>
      <c r="S1925" s="80">
        <f>H1922</f>
        <v>1000</v>
      </c>
      <c r="T1925" s="62">
        <f t="shared" ref="T1925:AY1925" ca="1" si="3259">S1928</f>
        <v>1833.3333333333335</v>
      </c>
      <c r="U1925" s="62">
        <f t="shared" ca="1" si="3259"/>
        <v>2666.666666666667</v>
      </c>
      <c r="V1925" s="62">
        <f t="shared" ca="1" si="3259"/>
        <v>2500.0000000000005</v>
      </c>
      <c r="W1925" s="62">
        <f t="shared" ca="1" si="3259"/>
        <v>2500.0000000000005</v>
      </c>
      <c r="X1925" s="62">
        <f t="shared" ca="1" si="3259"/>
        <v>2500.0000000000005</v>
      </c>
      <c r="Y1925" s="62">
        <f t="shared" ca="1" si="3259"/>
        <v>2500.0000000000005</v>
      </c>
      <c r="Z1925" s="62">
        <f t="shared" ca="1" si="3259"/>
        <v>2500.0000000000005</v>
      </c>
      <c r="AA1925" s="62">
        <f t="shared" ca="1" si="3259"/>
        <v>2500.0000000000005</v>
      </c>
      <c r="AB1925" s="62">
        <f t="shared" ca="1" si="3259"/>
        <v>2500.0000000000005</v>
      </c>
      <c r="AC1925" s="62">
        <f t="shared" ca="1" si="3259"/>
        <v>2500.0000000000005</v>
      </c>
      <c r="AD1925" s="62">
        <f t="shared" ca="1" si="3259"/>
        <v>2500.0000000000005</v>
      </c>
      <c r="AE1925" s="62">
        <f t="shared" ca="1" si="3259"/>
        <v>2500.0000000000005</v>
      </c>
      <c r="AF1925" s="62">
        <f t="shared" ca="1" si="3259"/>
        <v>1666.666666666667</v>
      </c>
      <c r="AG1925" s="62">
        <f t="shared" ca="1" si="3259"/>
        <v>833.3333333333336</v>
      </c>
      <c r="AH1925" s="62">
        <f t="shared" ca="1" si="3259"/>
        <v>0</v>
      </c>
      <c r="AI1925" s="62">
        <f t="shared" ca="1" si="3259"/>
        <v>0</v>
      </c>
      <c r="AJ1925" s="62">
        <f t="shared" ca="1" si="3259"/>
        <v>0</v>
      </c>
      <c r="AK1925" s="62">
        <f t="shared" ca="1" si="3259"/>
        <v>0</v>
      </c>
      <c r="AL1925" s="62">
        <f t="shared" ca="1" si="3259"/>
        <v>0</v>
      </c>
      <c r="AM1925" s="62">
        <f t="shared" ca="1" si="3259"/>
        <v>0</v>
      </c>
      <c r="AN1925" s="62">
        <f t="shared" ca="1" si="3259"/>
        <v>0</v>
      </c>
      <c r="AO1925" s="62">
        <f t="shared" ca="1" si="3259"/>
        <v>0</v>
      </c>
      <c r="AP1925" s="62">
        <f t="shared" ca="1" si="3259"/>
        <v>0</v>
      </c>
      <c r="AQ1925" s="62">
        <f t="shared" ca="1" si="3259"/>
        <v>0</v>
      </c>
      <c r="AR1925" s="62">
        <f t="shared" ca="1" si="3259"/>
        <v>0</v>
      </c>
      <c r="AS1925" s="62">
        <f t="shared" ca="1" si="3259"/>
        <v>0</v>
      </c>
      <c r="AT1925" s="62">
        <f t="shared" ca="1" si="3259"/>
        <v>0</v>
      </c>
      <c r="AU1925" s="62">
        <f t="shared" ca="1" si="3259"/>
        <v>0</v>
      </c>
      <c r="AV1925" s="62">
        <f t="shared" ca="1" si="3259"/>
        <v>0</v>
      </c>
      <c r="AW1925" s="62">
        <f t="shared" ca="1" si="3259"/>
        <v>0</v>
      </c>
      <c r="AX1925" s="62">
        <f t="shared" ca="1" si="3259"/>
        <v>0</v>
      </c>
      <c r="AY1925" s="62">
        <f t="shared" ca="1" si="3259"/>
        <v>0</v>
      </c>
      <c r="AZ1925" s="62">
        <f t="shared" ref="AZ1925:CE1925" ca="1" si="3260">AY1928</f>
        <v>0</v>
      </c>
      <c r="BA1925" s="62">
        <f t="shared" ca="1" si="3260"/>
        <v>0</v>
      </c>
      <c r="BB1925" s="62">
        <f t="shared" ca="1" si="3260"/>
        <v>0</v>
      </c>
      <c r="BC1925" s="62">
        <f t="shared" ca="1" si="3260"/>
        <v>0</v>
      </c>
      <c r="BD1925" s="62">
        <f t="shared" ca="1" si="3260"/>
        <v>0</v>
      </c>
      <c r="BE1925" s="62">
        <f t="shared" ca="1" si="3260"/>
        <v>0</v>
      </c>
      <c r="BF1925" s="62">
        <f t="shared" ca="1" si="3260"/>
        <v>0</v>
      </c>
      <c r="BG1925" s="62">
        <f t="shared" ca="1" si="3260"/>
        <v>0</v>
      </c>
      <c r="BH1925" s="62">
        <f t="shared" ca="1" si="3260"/>
        <v>0</v>
      </c>
      <c r="BI1925" s="62">
        <f t="shared" ca="1" si="3260"/>
        <v>0</v>
      </c>
      <c r="BJ1925" s="62">
        <f t="shared" ca="1" si="3260"/>
        <v>0</v>
      </c>
      <c r="BK1925" s="62">
        <f t="shared" ca="1" si="3260"/>
        <v>0</v>
      </c>
      <c r="BL1925" s="62">
        <f t="shared" ca="1" si="3260"/>
        <v>0</v>
      </c>
      <c r="BM1925" s="62">
        <f t="shared" ca="1" si="3260"/>
        <v>0</v>
      </c>
      <c r="BN1925" s="62">
        <f t="shared" ca="1" si="3260"/>
        <v>0</v>
      </c>
      <c r="BO1925" s="62">
        <f t="shared" ca="1" si="3260"/>
        <v>0</v>
      </c>
      <c r="BP1925" s="62">
        <f t="shared" ca="1" si="3260"/>
        <v>0</v>
      </c>
      <c r="BQ1925" s="62">
        <f t="shared" ca="1" si="3260"/>
        <v>0</v>
      </c>
      <c r="BR1925" s="62">
        <f t="shared" ca="1" si="3260"/>
        <v>0</v>
      </c>
      <c r="BS1925" s="62">
        <f t="shared" ca="1" si="3260"/>
        <v>0</v>
      </c>
      <c r="BT1925" s="62">
        <f t="shared" ca="1" si="3260"/>
        <v>0</v>
      </c>
      <c r="BU1925" s="62">
        <f t="shared" ca="1" si="3260"/>
        <v>0</v>
      </c>
      <c r="BV1925" s="62">
        <f t="shared" ca="1" si="3260"/>
        <v>0</v>
      </c>
      <c r="BW1925" s="62">
        <f t="shared" ca="1" si="3260"/>
        <v>0</v>
      </c>
      <c r="BX1925" s="62">
        <f t="shared" ca="1" si="3260"/>
        <v>0</v>
      </c>
      <c r="BY1925" s="62">
        <f t="shared" ca="1" si="3260"/>
        <v>0</v>
      </c>
      <c r="BZ1925" s="62">
        <f t="shared" ca="1" si="3260"/>
        <v>0</v>
      </c>
      <c r="CA1925" s="62">
        <f t="shared" ca="1" si="3260"/>
        <v>0</v>
      </c>
      <c r="CB1925" s="62">
        <f t="shared" ca="1" si="3260"/>
        <v>0</v>
      </c>
      <c r="CC1925" s="62">
        <f t="shared" ca="1" si="3260"/>
        <v>0</v>
      </c>
      <c r="CD1925" s="62">
        <f t="shared" ca="1" si="3260"/>
        <v>0</v>
      </c>
      <c r="CE1925" s="62">
        <f t="shared" ca="1" si="3260"/>
        <v>0</v>
      </c>
      <c r="CF1925" s="62">
        <f t="shared" ref="CF1925:CL1925" ca="1" si="3261">CE1928</f>
        <v>0</v>
      </c>
      <c r="CG1925" s="62">
        <f t="shared" ca="1" si="3261"/>
        <v>0</v>
      </c>
      <c r="CH1925" s="62">
        <f t="shared" ca="1" si="3261"/>
        <v>0</v>
      </c>
      <c r="CI1925" s="62">
        <f t="shared" ca="1" si="3261"/>
        <v>0</v>
      </c>
      <c r="CJ1925" s="62">
        <f t="shared" ca="1" si="3261"/>
        <v>0</v>
      </c>
      <c r="CK1925" s="62">
        <f t="shared" ca="1" si="3261"/>
        <v>0</v>
      </c>
      <c r="CL1925" s="62">
        <f t="shared" ca="1" si="3261"/>
        <v>0</v>
      </c>
      <c r="CO1925" s="62">
        <f t="shared" ref="CO1925:DK1925" si="3262">CN1928</f>
        <v>0</v>
      </c>
      <c r="CP1925" s="62">
        <f t="shared" ca="1" si="3262"/>
        <v>0</v>
      </c>
      <c r="CQ1925" s="62">
        <f t="shared" ca="1" si="3262"/>
        <v>0</v>
      </c>
      <c r="CR1925" s="62">
        <f t="shared" ca="1" si="3262"/>
        <v>0</v>
      </c>
      <c r="CS1925" s="62">
        <f t="shared" ca="1" si="3262"/>
        <v>0</v>
      </c>
      <c r="CT1925" s="62">
        <f t="shared" ca="1" si="3262"/>
        <v>0</v>
      </c>
      <c r="CU1925" s="62">
        <f t="shared" ca="1" si="3262"/>
        <v>0</v>
      </c>
      <c r="CV1925" s="62">
        <f t="shared" ca="1" si="3262"/>
        <v>0</v>
      </c>
      <c r="CW1925" s="62">
        <f t="shared" ca="1" si="3262"/>
        <v>0</v>
      </c>
      <c r="CX1925" s="62">
        <f t="shared" ca="1" si="3262"/>
        <v>0</v>
      </c>
      <c r="CY1925" s="62">
        <f t="shared" ca="1" si="3262"/>
        <v>0</v>
      </c>
      <c r="CZ1925" s="62">
        <f t="shared" ca="1" si="3262"/>
        <v>0</v>
      </c>
      <c r="DA1925" s="62">
        <f t="shared" ca="1" si="3262"/>
        <v>0</v>
      </c>
      <c r="DB1925" s="62">
        <f t="shared" ca="1" si="3262"/>
        <v>0</v>
      </c>
      <c r="DC1925" s="62">
        <f t="shared" ca="1" si="3262"/>
        <v>0</v>
      </c>
      <c r="DD1925" s="62">
        <f t="shared" ca="1" si="3262"/>
        <v>0</v>
      </c>
      <c r="DE1925" s="62">
        <f t="shared" ca="1" si="3262"/>
        <v>0</v>
      </c>
      <c r="DF1925" s="62">
        <f t="shared" ca="1" si="3262"/>
        <v>0</v>
      </c>
      <c r="DG1925" s="62">
        <f t="shared" ca="1" si="3262"/>
        <v>0</v>
      </c>
      <c r="DH1925" s="62">
        <f t="shared" ca="1" si="3262"/>
        <v>0</v>
      </c>
      <c r="DI1925" s="62">
        <f t="shared" ca="1" si="3262"/>
        <v>0</v>
      </c>
      <c r="DJ1925" s="62">
        <f t="shared" ca="1" si="3262"/>
        <v>0</v>
      </c>
      <c r="DK1925" s="62">
        <f t="shared" ca="1" si="3262"/>
        <v>0</v>
      </c>
      <c r="DL1925" s="62">
        <f t="shared" ref="DL1925" ca="1" si="3263">DK1928</f>
        <v>0</v>
      </c>
    </row>
    <row r="1926" spans="1:116" x14ac:dyDescent="0.4">
      <c r="B1926" t="str">
        <f>E1926</f>
        <v>1926 DTERMY-F</v>
      </c>
      <c r="C1926" t="s">
        <v>236</v>
      </c>
      <c r="D1926" t="s">
        <v>427</v>
      </c>
      <c r="E1926" t="str">
        <f t="shared" si="3257"/>
        <v>1926 DTERMY-F</v>
      </c>
      <c r="G1926" s="158" t="str">
        <f>"New borrowing - "&amp;SUBSTITUTE(G1917,":","")</f>
        <v>New borrowing - Rolling fixed term debt - multiple borrowings w/ annual control</v>
      </c>
      <c r="K1926" s="23">
        <v>10000</v>
      </c>
      <c r="L1926" s="23">
        <f>SUMIF($4:$4,L$2,1924:1924)</f>
        <v>0</v>
      </c>
      <c r="M1926" s="23">
        <f>SUMIF($4:$4,M$2,1924:1924)</f>
        <v>0</v>
      </c>
      <c r="N1926" s="23">
        <f>SUMIF($4:$4,N$2,1924:1924)</f>
        <v>0</v>
      </c>
      <c r="O1926" s="23">
        <f>SUMIF($4:$4,O$2,1924:1924)</f>
        <v>0</v>
      </c>
      <c r="P1926" s="23">
        <f>SUMIF($4:$4,P$2,1924:1924)</f>
        <v>0</v>
      </c>
      <c r="R1926" s="53">
        <f>H1922</f>
        <v>1000</v>
      </c>
      <c r="S1926" s="80" cm="1">
        <f t="array" ref="S1926">IFERROR(INDEX($K:$Q,ROW(),MATCH(S$3,$K$2:$Q$2,0))/12,0)</f>
        <v>833.33333333333337</v>
      </c>
      <c r="T1926" s="80" cm="1">
        <f t="array" ref="T1926">IFERROR(INDEX($K:$Q,ROW(),MATCH(T$3,$K$2:$Q$2,0))/12,0)</f>
        <v>833.33333333333337</v>
      </c>
      <c r="U1926" s="80" cm="1">
        <f t="array" ref="U1926">IFERROR(INDEX($K:$Q,ROW(),MATCH(U$3,$K$2:$Q$2,0))/12,0)</f>
        <v>833.33333333333337</v>
      </c>
      <c r="V1926" s="80" cm="1">
        <f t="array" ref="V1926">IFERROR(INDEX($K:$Q,ROW(),MATCH(V$3,$K$2:$Q$2,0))/12,0)</f>
        <v>833.33333333333337</v>
      </c>
      <c r="W1926" s="80" cm="1">
        <f t="array" ref="W1926">IFERROR(INDEX($K:$Q,ROW(),MATCH(W$3,$K$2:$Q$2,0))/12,0)</f>
        <v>833.33333333333337</v>
      </c>
      <c r="X1926" s="80" cm="1">
        <f t="array" ref="X1926">IFERROR(INDEX($K:$Q,ROW(),MATCH(X$3,$K$2:$Q$2,0))/12,0)</f>
        <v>833.33333333333337</v>
      </c>
      <c r="Y1926" s="80" cm="1">
        <f t="array" ref="Y1926">IFERROR(INDEX($K:$Q,ROW(),MATCH(Y$3,$K$2:$Q$2,0))/12,0)</f>
        <v>833.33333333333337</v>
      </c>
      <c r="Z1926" s="80" cm="1">
        <f t="array" ref="Z1926">IFERROR(INDEX($K:$Q,ROW(),MATCH(Z$3,$K$2:$Q$2,0))/12,0)</f>
        <v>833.33333333333337</v>
      </c>
      <c r="AA1926" s="80" cm="1">
        <f t="array" ref="AA1926">IFERROR(INDEX($K:$Q,ROW(),MATCH(AA$3,$K$2:$Q$2,0))/12,0)</f>
        <v>833.33333333333337</v>
      </c>
      <c r="AB1926" s="80" cm="1">
        <f t="array" ref="AB1926">IFERROR(INDEX($K:$Q,ROW(),MATCH(AB$3,$K$2:$Q$2,0))/12,0)</f>
        <v>833.33333333333337</v>
      </c>
      <c r="AC1926" s="80" cm="1">
        <f t="array" ref="AC1926">IFERROR(INDEX($K:$Q,ROW(),MATCH(AC$3,$K$2:$Q$2,0))/12,0)</f>
        <v>833.33333333333337</v>
      </c>
      <c r="AD1926" s="80" cm="1">
        <f t="array" ref="AD1926">IFERROR(INDEX($K:$Q,ROW(),MATCH(AD$3,$K$2:$Q$2,0))/12,0)</f>
        <v>833.33333333333337</v>
      </c>
      <c r="AE1926" s="80" cm="1">
        <f t="array" ref="AE1926">IFERROR(INDEX($K:$Q,ROW(),MATCH(AE$3,$K$2:$Q$2,0))/12,0)</f>
        <v>0</v>
      </c>
      <c r="AF1926" s="80" cm="1">
        <f t="array" ref="AF1926">IFERROR(INDEX($K:$Q,ROW(),MATCH(AF$3,$K$2:$Q$2,0))/12,0)</f>
        <v>0</v>
      </c>
      <c r="AG1926" s="80" cm="1">
        <f t="array" ref="AG1926">IFERROR(INDEX($K:$Q,ROW(),MATCH(AG$3,$K$2:$Q$2,0))/12,0)</f>
        <v>0</v>
      </c>
      <c r="AH1926" s="80" cm="1">
        <f t="array" ref="AH1926">IFERROR(INDEX($K:$Q,ROW(),MATCH(AH$3,$K$2:$Q$2,0))/12,0)</f>
        <v>0</v>
      </c>
      <c r="AI1926" s="80" cm="1">
        <f t="array" ref="AI1926">IFERROR(INDEX($K:$Q,ROW(),MATCH(AI$3,$K$2:$Q$2,0))/12,0)</f>
        <v>0</v>
      </c>
      <c r="AJ1926" s="80" cm="1">
        <f t="array" ref="AJ1926">IFERROR(INDEX($K:$Q,ROW(),MATCH(AJ$3,$K$2:$Q$2,0))/12,0)</f>
        <v>0</v>
      </c>
      <c r="AK1926" s="80" cm="1">
        <f t="array" ref="AK1926">IFERROR(INDEX($K:$Q,ROW(),MATCH(AK$3,$K$2:$Q$2,0))/12,0)</f>
        <v>0</v>
      </c>
      <c r="AL1926" s="80" cm="1">
        <f t="array" ref="AL1926">IFERROR(INDEX($K:$Q,ROW(),MATCH(AL$3,$K$2:$Q$2,0))/12,0)</f>
        <v>0</v>
      </c>
      <c r="AM1926" s="80" cm="1">
        <f t="array" ref="AM1926">IFERROR(INDEX($K:$Q,ROW(),MATCH(AM$3,$K$2:$Q$2,0))/12,0)</f>
        <v>0</v>
      </c>
      <c r="AN1926" s="80" cm="1">
        <f t="array" ref="AN1926">IFERROR(INDEX($K:$Q,ROW(),MATCH(AN$3,$K$2:$Q$2,0))/12,0)</f>
        <v>0</v>
      </c>
      <c r="AO1926" s="80" cm="1">
        <f t="array" ref="AO1926">IFERROR(INDEX($K:$Q,ROW(),MATCH(AO$3,$K$2:$Q$2,0))/12,0)</f>
        <v>0</v>
      </c>
      <c r="AP1926" s="80" cm="1">
        <f t="array" ref="AP1926">IFERROR(INDEX($K:$Q,ROW(),MATCH(AP$3,$K$2:$Q$2,0))/12,0)</f>
        <v>0</v>
      </c>
      <c r="AQ1926" s="80" cm="1">
        <f t="array" ref="AQ1926">IFERROR(INDEX($K:$Q,ROW(),MATCH(AQ$3,$K$2:$Q$2,0))/12,0)</f>
        <v>0</v>
      </c>
      <c r="AR1926" s="80" cm="1">
        <f t="array" ref="AR1926">IFERROR(INDEX($K:$Q,ROW(),MATCH(AR$3,$K$2:$Q$2,0))/12,0)</f>
        <v>0</v>
      </c>
      <c r="AS1926" s="80" cm="1">
        <f t="array" ref="AS1926">IFERROR(INDEX($K:$Q,ROW(),MATCH(AS$3,$K$2:$Q$2,0))/12,0)</f>
        <v>0</v>
      </c>
      <c r="AT1926" s="80" cm="1">
        <f t="array" ref="AT1926">IFERROR(INDEX($K:$Q,ROW(),MATCH(AT$3,$K$2:$Q$2,0))/12,0)</f>
        <v>0</v>
      </c>
      <c r="AU1926" s="80" cm="1">
        <f t="array" ref="AU1926">IFERROR(INDEX($K:$Q,ROW(),MATCH(AU$3,$K$2:$Q$2,0))/12,0)</f>
        <v>0</v>
      </c>
      <c r="AV1926" s="80" cm="1">
        <f t="array" ref="AV1926">IFERROR(INDEX($K:$Q,ROW(),MATCH(AV$3,$K$2:$Q$2,0))/12,0)</f>
        <v>0</v>
      </c>
      <c r="AW1926" s="80" cm="1">
        <f t="array" ref="AW1926">IFERROR(INDEX($K:$Q,ROW(),MATCH(AW$3,$K$2:$Q$2,0))/12,0)</f>
        <v>0</v>
      </c>
      <c r="AX1926" s="80" cm="1">
        <f t="array" ref="AX1926">IFERROR(INDEX($K:$Q,ROW(),MATCH(AX$3,$K$2:$Q$2,0))/12,0)</f>
        <v>0</v>
      </c>
      <c r="AY1926" s="80" cm="1">
        <f t="array" ref="AY1926">IFERROR(INDEX($K:$Q,ROW(),MATCH(AY$3,$K$2:$Q$2,0))/12,0)</f>
        <v>0</v>
      </c>
      <c r="AZ1926" s="80" cm="1">
        <f t="array" ref="AZ1926">IFERROR(INDEX($K:$Q,ROW(),MATCH(AZ$3,$K$2:$Q$2,0))/12,0)</f>
        <v>0</v>
      </c>
      <c r="BA1926" s="80" cm="1">
        <f t="array" ref="BA1926">IFERROR(INDEX($K:$Q,ROW(),MATCH(BA$3,$K$2:$Q$2,0))/12,0)</f>
        <v>0</v>
      </c>
      <c r="BB1926" s="80" cm="1">
        <f t="array" ref="BB1926">IFERROR(INDEX($K:$Q,ROW(),MATCH(BB$3,$K$2:$Q$2,0))/12,0)</f>
        <v>0</v>
      </c>
      <c r="BC1926" s="80" cm="1">
        <f t="array" ref="BC1926">IFERROR(INDEX($K:$Q,ROW(),MATCH(BC$3,$K$2:$Q$2,0))/12,0)</f>
        <v>0</v>
      </c>
      <c r="BD1926" s="80" cm="1">
        <f t="array" ref="BD1926">IFERROR(INDEX($K:$Q,ROW(),MATCH(BD$3,$K$2:$Q$2,0))/12,0)</f>
        <v>0</v>
      </c>
      <c r="BE1926" s="80" cm="1">
        <f t="array" ref="BE1926">IFERROR(INDEX($K:$Q,ROW(),MATCH(BE$3,$K$2:$Q$2,0))/12,0)</f>
        <v>0</v>
      </c>
      <c r="BF1926" s="80" cm="1">
        <f t="array" ref="BF1926">IFERROR(INDEX($K:$Q,ROW(),MATCH(BF$3,$K$2:$Q$2,0))/12,0)</f>
        <v>0</v>
      </c>
      <c r="BG1926" s="80" cm="1">
        <f t="array" ref="BG1926">IFERROR(INDEX($K:$Q,ROW(),MATCH(BG$3,$K$2:$Q$2,0))/12,0)</f>
        <v>0</v>
      </c>
      <c r="BH1926" s="80" cm="1">
        <f t="array" ref="BH1926">IFERROR(INDEX($K:$Q,ROW(),MATCH(BH$3,$K$2:$Q$2,0))/12,0)</f>
        <v>0</v>
      </c>
      <c r="BI1926" s="80" cm="1">
        <f t="array" ref="BI1926">IFERROR(INDEX($K:$Q,ROW(),MATCH(BI$3,$K$2:$Q$2,0))/12,0)</f>
        <v>0</v>
      </c>
      <c r="BJ1926" s="80" cm="1">
        <f t="array" ref="BJ1926">IFERROR(INDEX($K:$Q,ROW(),MATCH(BJ$3,$K$2:$Q$2,0))/12,0)</f>
        <v>0</v>
      </c>
      <c r="BK1926" s="80" cm="1">
        <f t="array" ref="BK1926">IFERROR(INDEX($K:$Q,ROW(),MATCH(BK$3,$K$2:$Q$2,0))/12,0)</f>
        <v>0</v>
      </c>
      <c r="BL1926" s="80" cm="1">
        <f t="array" ref="BL1926">IFERROR(INDEX($K:$Q,ROW(),MATCH(BL$3,$K$2:$Q$2,0))/12,0)</f>
        <v>0</v>
      </c>
      <c r="BM1926" s="80" cm="1">
        <f t="array" ref="BM1926">IFERROR(INDEX($K:$Q,ROW(),MATCH(BM$3,$K$2:$Q$2,0))/12,0)</f>
        <v>0</v>
      </c>
      <c r="BN1926" s="80" cm="1">
        <f t="array" ref="BN1926">IFERROR(INDEX($K:$Q,ROW(),MATCH(BN$3,$K$2:$Q$2,0))/12,0)</f>
        <v>0</v>
      </c>
      <c r="BO1926" s="80" cm="1">
        <f t="array" ref="BO1926">IFERROR(INDEX($K:$Q,ROW(),MATCH(BO$3,$K$2:$Q$2,0))/12,0)</f>
        <v>0</v>
      </c>
      <c r="BP1926" s="80" cm="1">
        <f t="array" ref="BP1926">IFERROR(INDEX($K:$Q,ROW(),MATCH(BP$3,$K$2:$Q$2,0))/12,0)</f>
        <v>0</v>
      </c>
      <c r="BQ1926" s="80" cm="1">
        <f t="array" ref="BQ1926">IFERROR(INDEX($K:$Q,ROW(),MATCH(BQ$3,$K$2:$Q$2,0))/12,0)</f>
        <v>0</v>
      </c>
      <c r="BR1926" s="80" cm="1">
        <f t="array" ref="BR1926">IFERROR(INDEX($K:$Q,ROW(),MATCH(BR$3,$K$2:$Q$2,0))/12,0)</f>
        <v>0</v>
      </c>
      <c r="BS1926" s="80" cm="1">
        <f t="array" ref="BS1926">IFERROR(INDEX($K:$Q,ROW(),MATCH(BS$3,$K$2:$Q$2,0))/12,0)</f>
        <v>0</v>
      </c>
      <c r="BT1926" s="80" cm="1">
        <f t="array" ref="BT1926">IFERROR(INDEX($K:$Q,ROW(),MATCH(BT$3,$K$2:$Q$2,0))/12,0)</f>
        <v>0</v>
      </c>
      <c r="BU1926" s="80" cm="1">
        <f t="array" ref="BU1926">IFERROR(INDEX($K:$Q,ROW(),MATCH(BU$3,$K$2:$Q$2,0))/12,0)</f>
        <v>0</v>
      </c>
      <c r="BV1926" s="80" cm="1">
        <f t="array" ref="BV1926">IFERROR(INDEX($K:$Q,ROW(),MATCH(BV$3,$K$2:$Q$2,0))/12,0)</f>
        <v>0</v>
      </c>
      <c r="BW1926" s="80" cm="1">
        <f t="array" ref="BW1926">IFERROR(INDEX($K:$Q,ROW(),MATCH(BW$3,$K$2:$Q$2,0))/12,0)</f>
        <v>0</v>
      </c>
      <c r="BX1926" s="80" cm="1">
        <f t="array" ref="BX1926">IFERROR(INDEX($K:$Q,ROW(),MATCH(BX$3,$K$2:$Q$2,0))/12,0)</f>
        <v>0</v>
      </c>
      <c r="BY1926" s="80" cm="1">
        <f t="array" ref="BY1926">IFERROR(INDEX($K:$Q,ROW(),MATCH(BY$3,$K$2:$Q$2,0))/12,0)</f>
        <v>0</v>
      </c>
      <c r="BZ1926" s="80" cm="1">
        <f t="array" ref="BZ1926">IFERROR(INDEX($K:$Q,ROW(),MATCH(BZ$3,$K$2:$Q$2,0))/12,0)</f>
        <v>0</v>
      </c>
      <c r="CA1926" s="80" cm="1">
        <f t="array" ref="CA1926">IFERROR(INDEX($K:$Q,ROW(),MATCH(CA$3,$K$2:$Q$2,0))/12,0)</f>
        <v>0</v>
      </c>
      <c r="CB1926" s="80" cm="1">
        <f t="array" ref="CB1926">IFERROR(INDEX($K:$Q,ROW(),MATCH(CB$3,$K$2:$Q$2,0))/12,0)</f>
        <v>0</v>
      </c>
      <c r="CC1926" s="80" cm="1">
        <f t="array" ref="CC1926">IFERROR(INDEX($K:$Q,ROW(),MATCH(CC$3,$K$2:$Q$2,0))/12,0)</f>
        <v>0</v>
      </c>
      <c r="CD1926" s="80" cm="1">
        <f t="array" ref="CD1926">IFERROR(INDEX($K:$Q,ROW(),MATCH(CD$3,$K$2:$Q$2,0))/12,0)</f>
        <v>0</v>
      </c>
      <c r="CE1926" s="80" cm="1">
        <f t="array" ref="CE1926">IFERROR(INDEX($K:$Q,ROW(),MATCH(CE$3,$K$2:$Q$2,0))/12,0)</f>
        <v>0</v>
      </c>
      <c r="CF1926" s="80" cm="1">
        <f t="array" ref="CF1926">IFERROR(INDEX($K:$Q,ROW(),MATCH(CF$3,$K$2:$Q$2,0))/12,0)</f>
        <v>0</v>
      </c>
      <c r="CG1926" s="80" cm="1">
        <f t="array" ref="CG1926">IFERROR(INDEX($K:$Q,ROW(),MATCH(CG$3,$K$2:$Q$2,0))/12,0)</f>
        <v>0</v>
      </c>
      <c r="CH1926" s="80" cm="1">
        <f t="array" ref="CH1926">IFERROR(INDEX($K:$Q,ROW(),MATCH(CH$3,$K$2:$Q$2,0))/12,0)</f>
        <v>0</v>
      </c>
      <c r="CI1926" s="80" cm="1">
        <f t="array" ref="CI1926">IFERROR(INDEX($K:$Q,ROW(),MATCH(CI$3,$K$2:$Q$2,0))/12,0)</f>
        <v>0</v>
      </c>
      <c r="CJ1926" s="80" cm="1">
        <f t="array" ref="CJ1926">IFERROR(INDEX($K:$Q,ROW(),MATCH(CJ$3,$K$2:$Q$2,0))/12,0)</f>
        <v>0</v>
      </c>
      <c r="CK1926" s="80" cm="1">
        <f t="array" ref="CK1926">IFERROR(INDEX($K:$Q,ROW(),MATCH(CK$3,$K$2:$Q$2,0))/12,0)</f>
        <v>0</v>
      </c>
      <c r="CL1926" s="80" cm="1">
        <f t="array" ref="CL1926">IFERROR(INDEX($K:$Q,ROW(),MATCH(CL$3,$K$2:$Q$2,0))/12,0)</f>
        <v>0</v>
      </c>
      <c r="CO1926" s="80" cm="1">
        <f t="array" ref="CO1926">IFERROR(INDEX($K:$Q,ROW(),MATCH(CO$3,$K$2:$Q$2,0))/CO$5,0)</f>
        <v>0</v>
      </c>
      <c r="CP1926" s="80" cm="1">
        <f t="array" ref="CP1926">IFERROR(INDEX($K:$Q,ROW(),MATCH(CP$3,$K$2:$Q$2,0))/CP$5,0)</f>
        <v>0</v>
      </c>
      <c r="CQ1926" s="80" cm="1">
        <f t="array" ref="CQ1926">IFERROR(INDEX($K:$Q,ROW(),MATCH(CQ$3,$K$2:$Q$2,0))/CQ$5,0)</f>
        <v>0</v>
      </c>
      <c r="CR1926" s="80" cm="1">
        <f t="array" ref="CR1926">IFERROR(INDEX($K:$Q,ROW(),MATCH(CR$3,$K$2:$Q$2,0))/CR$5,0)</f>
        <v>0</v>
      </c>
      <c r="CS1926" s="80" cm="1">
        <f t="array" ref="CS1926">IFERROR(INDEX($K:$Q,ROW(),MATCH(CS$3,$K$2:$Q$2,0))/CS$5,0)</f>
        <v>0</v>
      </c>
      <c r="CT1926" s="80" cm="1">
        <f t="array" ref="CT1926">IFERROR(INDEX($K:$Q,ROW(),MATCH(CT$3,$K$2:$Q$2,0))/CT$5,0)</f>
        <v>0</v>
      </c>
      <c r="CU1926" s="80" cm="1">
        <f t="array" ref="CU1926">IFERROR(INDEX($K:$Q,ROW(),MATCH(CU$3,$K$2:$Q$2,0))/CU$5,0)</f>
        <v>0</v>
      </c>
      <c r="CV1926" s="80" cm="1">
        <f t="array" ref="CV1926">IFERROR(INDEX($K:$Q,ROW(),MATCH(CV$3,$K$2:$Q$2,0))/CV$5,0)</f>
        <v>0</v>
      </c>
      <c r="CW1926" s="80" cm="1">
        <f t="array" ref="CW1926">IFERROR(INDEX($K:$Q,ROW(),MATCH(CW$3,$K$2:$Q$2,0))/CW$5,0)</f>
        <v>0</v>
      </c>
      <c r="CX1926" s="80" cm="1">
        <f t="array" ref="CX1926">IFERROR(INDEX($K:$Q,ROW(),MATCH(CX$3,$K$2:$Q$2,0))/CX$5,0)</f>
        <v>0</v>
      </c>
      <c r="CY1926" s="80" cm="1">
        <f t="array" ref="CY1926">IFERROR(INDEX($K:$Q,ROW(),MATCH(CY$3,$K$2:$Q$2,0))/CL$5,0)</f>
        <v>0</v>
      </c>
      <c r="CZ1926" s="80" cm="1">
        <f t="array" ref="CZ1926">IFERROR(INDEX($K:$Q,ROW(),MATCH(CZ$3,$K$2:$Q$2,0))/CZ$5,0)</f>
        <v>0</v>
      </c>
      <c r="DA1926" s="80" cm="1">
        <f t="array" ref="DA1926">IFERROR(INDEX($K:$Q,ROW(),MATCH(DA$3,$K$2:$Q$2,0))/DA$5,0)</f>
        <v>0</v>
      </c>
      <c r="DB1926" s="80" cm="1">
        <f t="array" ref="DB1926">IFERROR(INDEX($K:$Q,ROW(),MATCH(DB$3,$K$2:$Q$2,0))/DB$5,0)</f>
        <v>0</v>
      </c>
      <c r="DC1926" s="80" cm="1">
        <f t="array" ref="DC1926">IFERROR(INDEX($K:$Q,ROW(),MATCH(DC$3,$K$2:$Q$2,0))/DC$5,0)</f>
        <v>0</v>
      </c>
      <c r="DD1926" s="80" cm="1">
        <f t="array" ref="DD1926">IFERROR(INDEX($K:$Q,ROW(),MATCH(DD$3,$K$2:$Q$2,0))/DD$5,0)</f>
        <v>0</v>
      </c>
      <c r="DE1926" s="80" cm="1">
        <f t="array" ref="DE1926">IFERROR(INDEX($K:$Q,ROW(),MATCH(DE$3,$K$2:$Q$2,0))/DE$5,0)</f>
        <v>0</v>
      </c>
      <c r="DF1926" s="80" cm="1">
        <f t="array" ref="DF1926">IFERROR(INDEX($K:$Q,ROW(),MATCH(DF$3,$K$2:$Q$2,0))/DF$5,0)</f>
        <v>0</v>
      </c>
      <c r="DG1926" s="80" cm="1">
        <f t="array" ref="DG1926">IFERROR(INDEX($K:$Q,ROW(),MATCH(DG$3,$K$2:$Q$2,0))/DG$5,0)</f>
        <v>0</v>
      </c>
      <c r="DH1926" s="80" cm="1">
        <f t="array" ref="DH1926">IFERROR(INDEX($K:$Q,ROW(),MATCH(DH$3,$K$2:$Q$2,0))/DH$5,0)</f>
        <v>0</v>
      </c>
      <c r="DI1926" s="80" cm="1">
        <f t="array" ref="DI1926">IFERROR(INDEX($K:$Q,ROW(),MATCH(DI$3,$K$2:$Q$2,0))/DI$5,0)</f>
        <v>0</v>
      </c>
      <c r="DJ1926" s="80" cm="1">
        <f t="array" ref="DJ1926">IFERROR(INDEX($K:$Q,ROW(),MATCH(DJ$3,$K$2:$Q$2,0))/DJ$5,0)</f>
        <v>0</v>
      </c>
      <c r="DK1926" s="80" cm="1">
        <f t="array" ref="DK1926">IFERROR(INDEX($K:$Q,ROW(),MATCH(DK$3,$K$2:$Q$2,0))/DK$5,0)</f>
        <v>0</v>
      </c>
      <c r="DL1926" s="80" cm="1">
        <f t="array" ref="DL1926">IFERROR(INDEX($K:$Q,ROW(),MATCH(DL$3,$K$2:$Q$2,0))/DL$5,0)</f>
        <v>0</v>
      </c>
    </row>
    <row r="1927" spans="1:116" x14ac:dyDescent="0.4">
      <c r="C1927" t="s">
        <v>236</v>
      </c>
      <c r="D1927" t="s">
        <v>427</v>
      </c>
      <c r="E1927" t="str">
        <f t="shared" si="3257"/>
        <v>1927 DTERMY-F</v>
      </c>
      <c r="G1927" s="158" t="str">
        <f>"Repayment - "&amp;SUBSTITUTE(G1917,":","")</f>
        <v>Repayment - Rolling fixed term debt - multiple borrowings w/ annual control</v>
      </c>
      <c r="K1927" s="138">
        <f t="shared" ref="K1927:P1927" ca="1" si="3264">SUMIF($3:$3,K$2,1927:1927)</f>
        <v>-8500</v>
      </c>
      <c r="L1927" s="138">
        <f t="shared" ca="1" si="3264"/>
        <v>-2500</v>
      </c>
      <c r="M1927" s="138">
        <f t="shared" ca="1" si="3264"/>
        <v>0</v>
      </c>
      <c r="N1927" s="138">
        <f t="shared" ca="1" si="3264"/>
        <v>0</v>
      </c>
      <c r="O1927" s="138">
        <f t="shared" ca="1" si="3264"/>
        <v>0</v>
      </c>
      <c r="P1927" s="138">
        <f t="shared" ca="1" si="3264"/>
        <v>0</v>
      </c>
      <c r="R1927" s="225"/>
      <c r="S1927" s="226">
        <f ca="1">-IF(COUNT($R1926:S1926)&lt;$H1919,0,OFFSET(S1926,0,-$H1919+1))-$J$1895*(COUNT(R1926:$S1926)=($H1919-$H1920+1))</f>
        <v>0</v>
      </c>
      <c r="T1927" s="226">
        <f ca="1">-IF(COUNT($R1926:T1926)&lt;$H1919,0,OFFSET(T1926,0,-$H1919+1))-$J$1895*(COUNT(S1926:$S1926)=($H1919-$H1920+1))</f>
        <v>0</v>
      </c>
      <c r="U1927" s="226">
        <f ca="1">-IF(COUNT($R1926:U1926)&lt;$H1919,0,OFFSET(U1926,0,-$H1919+1))-$J$1895*(COUNT($S1926:T1926)=($H1919-$H1920+1))</f>
        <v>-1000</v>
      </c>
      <c r="V1927" s="226">
        <f ca="1">-IF(COUNT($R1926:V1926)&lt;$H1919,0,OFFSET(V1926,0,-$H1919+1))-$J$1895*(COUNT($S1926:U1926)=($H1919-$H1920+1))</f>
        <v>-833.33333333333337</v>
      </c>
      <c r="W1927" s="226">
        <f ca="1">-IF(COUNT($R1926:W1926)&lt;$H1919,0,OFFSET(W1926,0,-$H1919+1))-$J$1895*(COUNT($S1926:V1926)=($H1919-$H1920+1))</f>
        <v>-833.33333333333337</v>
      </c>
      <c r="X1927" s="226">
        <f ca="1">-IF(COUNT($R1926:X1926)&lt;$H1919,0,OFFSET(X1926,0,-$H1919+1))-$J$1895*(COUNT($S1926:W1926)=($H1919-$H1920+1))</f>
        <v>-833.33333333333337</v>
      </c>
      <c r="Y1927" s="226">
        <f ca="1">-IF(COUNT($R1926:Y1926)&lt;$H1919,0,OFFSET(Y1926,0,-$H1919+1))-$J$1895*(COUNT($S1926:X1926)=($H1919-$H1920+1))</f>
        <v>-833.33333333333337</v>
      </c>
      <c r="Z1927" s="226">
        <f ca="1">-IF(COUNT($R1926:Z1926)&lt;$H1919,0,OFFSET(Z1926,0,-$H1919+1))-$J$1895*(COUNT($S1926:Y1926)=($H1919-$H1920+1))</f>
        <v>-833.33333333333337</v>
      </c>
      <c r="AA1927" s="226">
        <f ca="1">-IF(COUNT($R1926:AA1926)&lt;$H1919,0,OFFSET(AA1926,0,-$H1919+1))-$J$1895*(COUNT($S1926:Z1926)=($H1919-$H1920+1))</f>
        <v>-833.33333333333337</v>
      </c>
      <c r="AB1927" s="226">
        <f ca="1">-IF(COUNT($R1926:AB1926)&lt;$H1919,0,OFFSET(AB1926,0,-$H1919+1))-$J$1895*(COUNT($S1926:AA1926)=($H1919-$H1920+1))</f>
        <v>-833.33333333333337</v>
      </c>
      <c r="AC1927" s="226">
        <f ca="1">-IF(COUNT($R1926:AC1926)&lt;$H1919,0,OFFSET(AC1926,0,-$H1919+1))-$J$1895*(COUNT($S1926:AB1926)=($H1919-$H1920+1))</f>
        <v>-833.33333333333337</v>
      </c>
      <c r="AD1927" s="226">
        <f ca="1">-IF(COUNT($R1926:AD1926)&lt;$H1919,0,OFFSET(AD1926,0,-$H1919+1))-$J$1895*(COUNT($S1926:AC1926)=($H1919-$H1920+1))</f>
        <v>-833.33333333333337</v>
      </c>
      <c r="AE1927" s="226">
        <f ca="1">-IF(COUNT($R1926:AE1926)&lt;$H1919,0,OFFSET(AE1926,0,-$H1919+1))-$J$1895*(COUNT($S1926:AD1926)=($H1919-$H1920+1))</f>
        <v>-833.33333333333337</v>
      </c>
      <c r="AF1927" s="226">
        <f ca="1">-IF(COUNT($R1926:AF1926)&lt;$H1919,0,OFFSET(AF1926,0,-$H1919+1))-$J$1895*(COUNT($S1926:AE1926)=($H1919-$H1920+1))</f>
        <v>-833.33333333333337</v>
      </c>
      <c r="AG1927" s="226">
        <f ca="1">-IF(COUNT($R1926:AG1926)&lt;$H1919,0,OFFSET(AG1926,0,-$H1919+1))-$J$1895*(COUNT($S1926:AF1926)=($H1919-$H1920+1))</f>
        <v>-833.33333333333337</v>
      </c>
      <c r="AH1927" s="226">
        <f ca="1">-IF(COUNT($R1926:AH1926)&lt;$H1919,0,OFFSET(AH1926,0,-$H1919+1))-$J$1895*(COUNT($S1926:AG1926)=($H1919-$H1920+1))</f>
        <v>0</v>
      </c>
      <c r="AI1927" s="226">
        <f ca="1">-IF(COUNT($R1926:AI1926)&lt;$H1919,0,OFFSET(AI1926,0,-$H1919+1))-$J$1895*(COUNT($S1926:AH1926)=($H1919-$H1920+1))</f>
        <v>0</v>
      </c>
      <c r="AJ1927" s="226">
        <f ca="1">-IF(COUNT($R1926:AJ1926)&lt;$H1919,0,OFFSET(AJ1926,0,-$H1919+1))-$J$1895*(COUNT($S1926:AI1926)=($H1919-$H1920+1))</f>
        <v>0</v>
      </c>
      <c r="AK1927" s="226">
        <f ca="1">-IF(COUNT($R1926:AK1926)&lt;$H1919,0,OFFSET(AK1926,0,-$H1919+1))-$J$1895*(COUNT($S1926:AJ1926)=($H1919-$H1920+1))</f>
        <v>0</v>
      </c>
      <c r="AL1927" s="226">
        <f ca="1">-IF(COUNT($R1926:AL1926)&lt;$H1919,0,OFFSET(AL1926,0,-$H1919+1))-$J$1895*(COUNT($S1926:AK1926)=($H1919-$H1920+1))</f>
        <v>0</v>
      </c>
      <c r="AM1927" s="226">
        <f ca="1">-IF(COUNT($R1926:AM1926)&lt;$H1919,0,OFFSET(AM1926,0,-$H1919+1))-$J$1895*(COUNT($S1926:AL1926)=($H1919-$H1920+1))</f>
        <v>0</v>
      </c>
      <c r="AN1927" s="226">
        <f ca="1">-IF(COUNT($R1926:AN1926)&lt;$H1919,0,OFFSET(AN1926,0,-$H1919+1))-$J$1895*(COUNT($S1926:AM1926)=($H1919-$H1920+1))</f>
        <v>0</v>
      </c>
      <c r="AO1927" s="226">
        <f ca="1">-IF(COUNT($R1926:AO1926)&lt;$H1919,0,OFFSET(AO1926,0,-$H1919+1))-$J$1895*(COUNT($S1926:AN1926)=($H1919-$H1920+1))</f>
        <v>0</v>
      </c>
      <c r="AP1927" s="226">
        <f ca="1">-IF(COUNT($R1926:AP1926)&lt;$H1919,0,OFFSET(AP1926,0,-$H1919+1))-$J$1895*(COUNT($S1926:AO1926)=($H1919-$H1920+1))</f>
        <v>0</v>
      </c>
      <c r="AQ1927" s="226">
        <f ca="1">-IF(COUNT($R1926:AQ1926)&lt;$H1919,0,OFFSET(AQ1926,0,-$H1919+1))-$J$1895*(COUNT($S1926:AP1926)=($H1919-$H1920+1))</f>
        <v>0</v>
      </c>
      <c r="AR1927" s="226">
        <f ca="1">-IF(COUNT($R1926:AR1926)&lt;$H1919,0,OFFSET(AR1926,0,-$H1919+1))-$J$1895*(COUNT($S1926:AQ1926)=($H1919-$H1920+1))</f>
        <v>0</v>
      </c>
      <c r="AS1927" s="226">
        <f ca="1">-IF(COUNT($R1926:AS1926)&lt;$H1919,0,OFFSET(AS1926,0,-$H1919+1))-$J$1895*(COUNT($S1926:AR1926)=($H1919-$H1920+1))</f>
        <v>0</v>
      </c>
      <c r="AT1927" s="226">
        <f ca="1">-IF(COUNT($R1926:AT1926)&lt;$H1919,0,OFFSET(AT1926,0,-$H1919+1))-$J$1895*(COUNT($S1926:AS1926)=($H1919-$H1920+1))</f>
        <v>0</v>
      </c>
      <c r="AU1927" s="226">
        <f ca="1">-IF(COUNT($R1926:AU1926)&lt;$H1919,0,OFFSET(AU1926,0,-$H1919+1))-$J$1895*(COUNT($S1926:AT1926)=($H1919-$H1920+1))</f>
        <v>0</v>
      </c>
      <c r="AV1927" s="226">
        <f ca="1">-IF(COUNT($R1926:AV1926)&lt;$H1919,0,OFFSET(AV1926,0,-$H1919+1))-$J$1895*(COUNT($S1926:AU1926)=($H1919-$H1920+1))</f>
        <v>0</v>
      </c>
      <c r="AW1927" s="226">
        <f ca="1">-IF(COUNT($R1926:AW1926)&lt;$H1919,0,OFFSET(AW1926,0,-$H1919+1))-$J$1895*(COUNT($S1926:AV1926)=($H1919-$H1920+1))</f>
        <v>0</v>
      </c>
      <c r="AX1927" s="226">
        <f ca="1">-IF(COUNT($R1926:AX1926)&lt;$H1919,0,OFFSET(AX1926,0,-$H1919+1))-$J$1895*(COUNT($S1926:AW1926)=($H1919-$H1920+1))</f>
        <v>0</v>
      </c>
      <c r="AY1927" s="226">
        <f ca="1">-IF(COUNT($R1926:AY1926)&lt;$H1919,0,OFFSET(AY1926,0,-$H1919+1))-$J$1895*(COUNT($S1926:AX1926)=($H1919-$H1920+1))</f>
        <v>0</v>
      </c>
      <c r="AZ1927" s="226">
        <f ca="1">-IF(COUNT($R1926:AZ1926)&lt;$H1919,0,OFFSET(AZ1926,0,-$H1919+1))-$J$1895*(COUNT($S1926:AY1926)=($H1919-$H1920+1))</f>
        <v>0</v>
      </c>
      <c r="BA1927" s="226">
        <f ca="1">-IF(COUNT($R1926:BA1926)&lt;$H1919,0,OFFSET(BA1926,0,-$H1919+1))-$J$1895*(COUNT($S1926:AZ1926)=($H1919-$H1920+1))</f>
        <v>0</v>
      </c>
      <c r="BB1927" s="226">
        <f ca="1">-IF(COUNT($R1926:BB1926)&lt;$H1919,0,OFFSET(BB1926,0,-$H1919+1))-$J$1895*(COUNT($S1926:BA1926)=($H1919-$H1920+1))</f>
        <v>0</v>
      </c>
      <c r="BC1927" s="226">
        <f ca="1">-IF(COUNT($R1926:BC1926)&lt;$H1919,0,OFFSET(BC1926,0,-$H1919+1))-$J$1895*(COUNT($S1926:BB1926)=($H1919-$H1920+1))</f>
        <v>0</v>
      </c>
      <c r="BD1927" s="226">
        <f ca="1">-IF(COUNT($R1926:BD1926)&lt;$H1919,0,OFFSET(BD1926,0,-$H1919+1))-$J$1895*(COUNT($S1926:BC1926)=($H1919-$H1920+1))</f>
        <v>0</v>
      </c>
      <c r="BE1927" s="226">
        <f ca="1">-IF(COUNT($R1926:BE1926)&lt;$H1919,0,OFFSET(BE1926,0,-$H1919+1))-$J$1895*(COUNT($S1926:BD1926)=($H1919-$H1920+1))</f>
        <v>0</v>
      </c>
      <c r="BF1927" s="226">
        <f ca="1">-IF(COUNT($R1926:BF1926)&lt;$H1919,0,OFFSET(BF1926,0,-$H1919+1))-$J$1895*(COUNT($S1926:BE1926)=($H1919-$H1920+1))</f>
        <v>0</v>
      </c>
      <c r="BG1927" s="226">
        <f ca="1">-IF(COUNT($R1926:BG1926)&lt;$H1919,0,OFFSET(BG1926,0,-$H1919+1))-$J$1895*(COUNT($S1926:BF1926)=($H1919-$H1920+1))</f>
        <v>0</v>
      </c>
      <c r="BH1927" s="226">
        <f ca="1">-IF(COUNT($R1926:BH1926)&lt;$H1919,0,OFFSET(BH1926,0,-$H1919+1))-$J$1895*(COUNT($S1926:BG1926)=($H1919-$H1920+1))</f>
        <v>0</v>
      </c>
      <c r="BI1927" s="226">
        <f ca="1">-IF(COUNT($R1926:BI1926)&lt;$H1919,0,OFFSET(BI1926,0,-$H1919+1))-$J$1895*(COUNT($S1926:BH1926)=($H1919-$H1920+1))</f>
        <v>0</v>
      </c>
      <c r="BJ1927" s="226">
        <f ca="1">-IF(COUNT($R1926:BJ1926)&lt;$H1919,0,OFFSET(BJ1926,0,-$H1919+1))-$J$1895*(COUNT($S1926:BI1926)=($H1919-$H1920+1))</f>
        <v>0</v>
      </c>
      <c r="BK1927" s="226">
        <f ca="1">-IF(COUNT($R1926:BK1926)&lt;$H1919,0,OFFSET(BK1926,0,-$H1919+1))-$J$1895*(COUNT($S1926:BJ1926)=($H1919-$H1920+1))</f>
        <v>0</v>
      </c>
      <c r="BL1927" s="226">
        <f ca="1">-IF(COUNT($R1926:BL1926)&lt;$H1919,0,OFFSET(BL1926,0,-$H1919+1))-$J$1895*(COUNT($S1926:BK1926)=($H1919-$H1920+1))</f>
        <v>0</v>
      </c>
      <c r="BM1927" s="226">
        <f ca="1">-IF(COUNT($R1926:BM1926)&lt;$H1919,0,OFFSET(BM1926,0,-$H1919+1))-$J$1895*(COUNT($S1926:BL1926)=($H1919-$H1920+1))</f>
        <v>0</v>
      </c>
      <c r="BN1927" s="226">
        <f ca="1">-IF(COUNT($R1926:BN1926)&lt;$H1919,0,OFFSET(BN1926,0,-$H1919+1))-$J$1895*(COUNT($S1926:BM1926)=($H1919-$H1920+1))</f>
        <v>0</v>
      </c>
      <c r="BO1927" s="226">
        <f ca="1">-IF(COUNT($R1926:BO1926)&lt;$H1919,0,OFFSET(BO1926,0,-$H1919+1))-$J$1895*(COUNT($S1926:BN1926)=($H1919-$H1920+1))</f>
        <v>0</v>
      </c>
      <c r="BP1927" s="226">
        <f ca="1">-IF(COUNT($R1926:BP1926)&lt;$H1919,0,OFFSET(BP1926,0,-$H1919+1))-$J$1895*(COUNT($S1926:BO1926)=($H1919-$H1920+1))</f>
        <v>0</v>
      </c>
      <c r="BQ1927" s="226">
        <f ca="1">-IF(COUNT($R1926:BQ1926)&lt;$H1919,0,OFFSET(BQ1926,0,-$H1919+1))-$J$1895*(COUNT($S1926:BP1926)=($H1919-$H1920+1))</f>
        <v>0</v>
      </c>
      <c r="BR1927" s="226">
        <f ca="1">-IF(COUNT($R1926:BR1926)&lt;$H1919,0,OFFSET(BR1926,0,-$H1919+1))-$J$1895*(COUNT($S1926:BQ1926)=($H1919-$H1920+1))</f>
        <v>0</v>
      </c>
      <c r="BS1927" s="226">
        <f ca="1">-IF(COUNT($R1926:BS1926)&lt;$H1919,0,OFFSET(BS1926,0,-$H1919+1))-$J$1895*(COUNT($S1926:BR1926)=($H1919-$H1920+1))</f>
        <v>0</v>
      </c>
      <c r="BT1927" s="226">
        <f ca="1">-IF(COUNT($R1926:BT1926)&lt;$H1919,0,OFFSET(BT1926,0,-$H1919+1))-$J$1895*(COUNT($S1926:BS1926)=($H1919-$H1920+1))</f>
        <v>0</v>
      </c>
      <c r="BU1927" s="226">
        <f ca="1">-IF(COUNT($R1926:BU1926)&lt;$H1919,0,OFFSET(BU1926,0,-$H1919+1))-$J$1895*(COUNT($S1926:BT1926)=($H1919-$H1920+1))</f>
        <v>0</v>
      </c>
      <c r="BV1927" s="226">
        <f ca="1">-IF(COUNT($R1926:BV1926)&lt;$H1919,0,OFFSET(BV1926,0,-$H1919+1))-$J$1895*(COUNT($S1926:BU1926)=($H1919-$H1920+1))</f>
        <v>0</v>
      </c>
      <c r="BW1927" s="226">
        <f ca="1">-IF(COUNT($R1926:BW1926)&lt;$H1919,0,OFFSET(BW1926,0,-$H1919+1))-$J$1895*(COUNT($S1926:BV1926)=($H1919-$H1920+1))</f>
        <v>0</v>
      </c>
      <c r="BX1927" s="226">
        <f ca="1">-IF(COUNT($R1926:BX1926)&lt;$H1919,0,OFFSET(BX1926,0,-$H1919+1))-$J$1895*(COUNT($S1926:BW1926)=($H1919-$H1920+1))</f>
        <v>0</v>
      </c>
      <c r="BY1927" s="226">
        <f ca="1">-IF(COUNT($R1926:BY1926)&lt;$H1919,0,OFFSET(BY1926,0,-$H1919+1))-$J$1895*(COUNT($S1926:BX1926)=($H1919-$H1920+1))</f>
        <v>0</v>
      </c>
      <c r="BZ1927" s="226">
        <f ca="1">-IF(COUNT($R1926:BZ1926)&lt;$H1919,0,OFFSET(BZ1926,0,-$H1919+1))-$J$1895*(COUNT($S1926:BY1926)=($H1919-$H1920+1))</f>
        <v>0</v>
      </c>
      <c r="CA1927" s="226">
        <f ca="1">-IF(COUNT($R1926:CA1926)&lt;$H1919,0,OFFSET(CA1926,0,-$H1919+1))-$J$1895*(COUNT($S1926:BZ1926)=($H1919-$H1920+1))</f>
        <v>0</v>
      </c>
      <c r="CB1927" s="226">
        <f ca="1">-IF(COUNT($R1926:CB1926)&lt;$H1919,0,OFFSET(CB1926,0,-$H1919+1))-$J$1895*(COUNT($S1926:CA1926)=($H1919-$H1920+1))</f>
        <v>0</v>
      </c>
      <c r="CC1927" s="226">
        <f ca="1">-IF(COUNT($R1926:CC1926)&lt;$H1919,0,OFFSET(CC1926,0,-$H1919+1))-$J$1895*(COUNT($S1926:CB1926)=($H1919-$H1920+1))</f>
        <v>0</v>
      </c>
      <c r="CD1927" s="226">
        <f ca="1">-IF(COUNT($R1926:CD1926)&lt;$H1919,0,OFFSET(CD1926,0,-$H1919+1))-$J$1895*(COUNT($S1926:CC1926)=($H1919-$H1920+1))</f>
        <v>0</v>
      </c>
      <c r="CE1927" s="226">
        <f ca="1">-IF(COUNT($R1926:CE1926)&lt;$H1919,0,OFFSET(CE1926,0,-$H1919+1))-$J$1895*(COUNT($S1926:CD1926)=($H1919-$H1920+1))</f>
        <v>0</v>
      </c>
      <c r="CF1927" s="226">
        <f ca="1">-IF(COUNT($R1926:CF1926)&lt;$H1919,0,OFFSET(CF1926,0,-$H1919+1))-$J$1895*(COUNT($S1926:CE1926)=($H1919-$H1920+1))</f>
        <v>0</v>
      </c>
      <c r="CG1927" s="226">
        <f ca="1">-IF(COUNT($R1926:CG1926)&lt;$H1919,0,OFFSET(CG1926,0,-$H1919+1))-$J$1895*(COUNT($S1926:CF1926)=($H1919-$H1920+1))</f>
        <v>0</v>
      </c>
      <c r="CH1927" s="226">
        <f ca="1">-IF(COUNT($R1926:CH1926)&lt;$H1919,0,OFFSET(CH1926,0,-$H1919+1))-$J$1895*(COUNT($S1926:CG1926)=($H1919-$H1920+1))</f>
        <v>0</v>
      </c>
      <c r="CI1927" s="226">
        <f ca="1">-IF(COUNT($R1926:CI1926)&lt;$H1919,0,OFFSET(CI1926,0,-$H1919+1))-$J$1895*(COUNT($S1926:CH1926)=($H1919-$H1920+1))</f>
        <v>0</v>
      </c>
      <c r="CJ1927" s="226">
        <f ca="1">-IF(COUNT($R1926:CJ1926)&lt;$H1919,0,OFFSET(CJ1926,0,-$H1919+1))-$J$1895*(COUNT($S1926:CI1926)=($H1919-$H1920+1))</f>
        <v>0</v>
      </c>
      <c r="CK1927" s="226">
        <f ca="1">-IF(COUNT($R1926:CK1926)&lt;$H1919,0,OFFSET(CK1926,0,-$H1919+1))-$J$1895*(COUNT($S1926:CJ1926)=($H1919-$H1920+1))</f>
        <v>0</v>
      </c>
      <c r="CL1927" s="226">
        <f ca="1">-IF(COUNT($R1926:CL1926)&lt;$H1919,0,OFFSET(CL1926,0,-$H1919+1))-$J$1895*(COUNT($S1926:CK1926)=($H1919-$H1920+1))</f>
        <v>0</v>
      </c>
      <c r="CM1927" s="225"/>
      <c r="CN1927" s="321"/>
      <c r="CO1927" s="226">
        <f ca="1">-IF(COUNT($R1926:CO1926)&lt;$H1919,0,OFFSET(CO1926,0,-$H1919+1))-$J$1895*(COUNT($S1926:CN1926)=($H1919-$H1920+1))</f>
        <v>0</v>
      </c>
      <c r="CP1927" s="226">
        <f ca="1">-IF(COUNT($R1926:CP1926)&lt;$H1919,0,OFFSET(CP1926,0,-$H1919+1))-$J$1895*(COUNT($S1926:CO1926)=($H1919-$H1920+1))</f>
        <v>0</v>
      </c>
      <c r="CQ1927" s="226">
        <f ca="1">-IF(COUNT($R1926:CQ1926)&lt;$H1919,0,OFFSET(CQ1926,0,-$H1919+1))-$J$1895*(COUNT($S1926:CP1926)=($H1919-$H1920+1))</f>
        <v>0</v>
      </c>
      <c r="CR1927" s="226">
        <f ca="1">-IF(COUNT($R1926:CR1926)&lt;$H1919,0,OFFSET(CR1926,0,-$H1919+1))-$J$1895*(COUNT($S1926:CQ1926)=($H1919-$H1920+1))</f>
        <v>0</v>
      </c>
      <c r="CS1927" s="226">
        <f ca="1">-IF(COUNT($R1926:CS1926)&lt;$H1919,0,OFFSET(CS1926,0,-$H1919+1))-$J$1895*(COUNT($S1926:CR1926)=($H1919-$H1920+1))</f>
        <v>0</v>
      </c>
      <c r="CT1927" s="226">
        <f ca="1">-IF(COUNT($R1926:CT1926)&lt;$H1919,0,OFFSET(CT1926,0,-$H1919+1))-$J$1895*(COUNT($S1926:CS1926)=($H1919-$H1920+1))</f>
        <v>0</v>
      </c>
      <c r="CU1927" s="226">
        <f ca="1">-IF(COUNT($R1926:CU1926)&lt;$H1919,0,OFFSET(CU1926,0,-$H1919+1))-$J$1895*(COUNT($S1926:CT1926)=($H1919-$H1920+1))</f>
        <v>0</v>
      </c>
      <c r="CV1927" s="226">
        <f ca="1">-IF(COUNT($R1926:CV1926)&lt;$H1919,0,OFFSET(CV1926,0,-$H1919+1))-$J$1895*(COUNT($S1926:CU1926)=($H1919-$H1920+1))</f>
        <v>0</v>
      </c>
      <c r="CW1927" s="226">
        <f ca="1">-IF(COUNT($R1926:CW1926)&lt;$H1919,0,OFFSET(CW1926,0,-$H1919+1))-$J$1895*(COUNT($S1926:CV1926)=($H1919-$H1920+1))</f>
        <v>0</v>
      </c>
      <c r="CX1927" s="226">
        <f ca="1">-IF(COUNT($R1926:CX1926)&lt;$H1919,0,OFFSET(CX1926,0,-$H1919+1))-$J$1895*(COUNT($S1926:CW1926)=($H1919-$H1920+1))</f>
        <v>0</v>
      </c>
      <c r="CY1927" s="226">
        <f ca="1">-IF(COUNT($R1926:CY1926)&lt;$H1919,0,OFFSET(CY1926,0,-$H1919+1))-$J$1895*(COUNT($S1926:CX1926)=($H1919-$H1920+1))</f>
        <v>0</v>
      </c>
      <c r="CZ1927" s="226">
        <f ca="1">-IF(COUNT($R1926:CZ1926)&lt;$H1919,0,OFFSET(CZ1926,0,-$H1919+1))-$J$1895*(COUNT($S1926:CY1926)=($H1919-$H1920+1))</f>
        <v>0</v>
      </c>
      <c r="DA1927" s="226">
        <f ca="1">-IF(COUNT($R1926:DA1926)&lt;$H1919,0,OFFSET(DA1926,0,-$H1919+1))-$J$1895*(COUNT($S1926:CZ1926)=($H1919-$H1920+1))</f>
        <v>0</v>
      </c>
      <c r="DB1927" s="226">
        <f ca="1">-IF(COUNT($R1926:DB1926)&lt;$H1919,0,OFFSET(DB1926,0,-$H1919+1))-$J$1895*(COUNT($S1926:DA1926)=($H1919-$H1920+1))</f>
        <v>0</v>
      </c>
      <c r="DC1927" s="226">
        <f ca="1">-IF(COUNT($R1926:DC1926)&lt;$H1919,0,OFFSET(DC1926,0,-$H1919+1))-$J$1895*(COUNT($S1926:DB1926)=($H1919-$H1920+1))</f>
        <v>0</v>
      </c>
      <c r="DD1927" s="226">
        <f ca="1">-IF(COUNT($R1926:DD1926)&lt;$H1919,0,OFFSET(DD1926,0,-$H1919+1))-$J$1895*(COUNT($S1926:DC1926)=($H1919-$H1920+1))</f>
        <v>0</v>
      </c>
      <c r="DE1927" s="226">
        <f ca="1">-IF(COUNT($R1926:DE1926)&lt;$H1919,0,OFFSET(DE1926,0,-$H1919+1))-$J$1895*(COUNT($S1926:DD1926)=($H1919-$H1920+1))</f>
        <v>0</v>
      </c>
      <c r="DF1927" s="226">
        <f ca="1">-IF(COUNT($R1926:DF1926)&lt;$H1919,0,OFFSET(DF1926,0,-$H1919+1))-$J$1895*(COUNT($S1926:DE1926)=($H1919-$H1920+1))</f>
        <v>0</v>
      </c>
      <c r="DG1927" s="226">
        <f ca="1">-IF(COUNT($R1926:DG1926)&lt;$H1919,0,OFFSET(DG1926,0,-$H1919+1))-$J$1895*(COUNT($S1926:DF1926)=($H1919-$H1920+1))</f>
        <v>0</v>
      </c>
      <c r="DH1927" s="226">
        <f ca="1">-IF(COUNT($R1926:DH1926)&lt;$H1919,0,OFFSET(DH1926,0,-$H1919+1))-$J$1895*(COUNT($S1926:DG1926)=($H1919-$H1920+1))</f>
        <v>0</v>
      </c>
      <c r="DI1927" s="226">
        <f ca="1">-IF(COUNT($R1926:DI1926)&lt;$H1919,0,OFFSET(DI1926,0,-$H1919+1))-$J$1895*(COUNT($S1926:DH1926)=($H1919-$H1920+1))</f>
        <v>0</v>
      </c>
      <c r="DJ1927" s="226">
        <f ca="1">-IF(COUNT($R1926:DJ1926)&lt;$H1919,0,OFFSET(DJ1926,0,-$H1919+1))-$J$1895*(COUNT($S1926:DI1926)=($H1919-$H1920+1))</f>
        <v>0</v>
      </c>
      <c r="DK1927" s="226">
        <f ca="1">-IF(COUNT($R1926:DK1926)&lt;$H1919,0,OFFSET(DK1926,0,-$H1919+1))-$J$1895*(COUNT($S1926:DJ1926)=($H1919-$H1920+1))</f>
        <v>0</v>
      </c>
      <c r="DL1927" s="226">
        <f ca="1">-IF(COUNT($R1926:DL1926)&lt;$H1919,0,OFFSET(DL1926,0,-$H1919+1))-$J$1895*(COUNT($S1926:DK1926)=($H1919-$H1920+1))</f>
        <v>0</v>
      </c>
    </row>
    <row r="1928" spans="1:116" x14ac:dyDescent="0.4">
      <c r="C1928" t="s">
        <v>237</v>
      </c>
      <c r="D1928" t="s">
        <v>427</v>
      </c>
      <c r="E1928" t="str">
        <f t="shared" si="3257"/>
        <v>1928 DTERMY-F</v>
      </c>
      <c r="G1928" s="126" t="str">
        <f>"Debt - "&amp;SUBSTITUTE(G1917,":","")</f>
        <v>Debt - Rolling fixed term debt - multiple borrowings w/ annual control</v>
      </c>
      <c r="I1928" s="80"/>
      <c r="J1928" s="80"/>
      <c r="K1928" s="33">
        <f t="shared" ref="K1928:P1928" ca="1" si="3265">SUMIF($4:$4,K$2,1928:1928)</f>
        <v>2500.0000000000005</v>
      </c>
      <c r="L1928" s="33">
        <f t="shared" ca="1" si="3265"/>
        <v>0</v>
      </c>
      <c r="M1928" s="33">
        <f t="shared" ca="1" si="3265"/>
        <v>0</v>
      </c>
      <c r="N1928" s="33">
        <f t="shared" ca="1" si="3265"/>
        <v>0</v>
      </c>
      <c r="O1928" s="33">
        <f t="shared" ca="1" si="3265"/>
        <v>0</v>
      </c>
      <c r="P1928" s="33">
        <f t="shared" ca="1" si="3265"/>
        <v>0</v>
      </c>
      <c r="R1928" s="53">
        <f>S1925</f>
        <v>1000</v>
      </c>
      <c r="S1928" s="93">
        <f t="shared" ref="S1928:AX1928" ca="1" si="3266">SUM(S1925:S1927)</f>
        <v>1833.3333333333335</v>
      </c>
      <c r="T1928" s="93">
        <f t="shared" ca="1" si="3266"/>
        <v>2666.666666666667</v>
      </c>
      <c r="U1928" s="93">
        <f t="shared" ca="1" si="3266"/>
        <v>2500.0000000000005</v>
      </c>
      <c r="V1928" s="93">
        <f t="shared" ca="1" si="3266"/>
        <v>2500.0000000000005</v>
      </c>
      <c r="W1928" s="93">
        <f t="shared" ca="1" si="3266"/>
        <v>2500.0000000000005</v>
      </c>
      <c r="X1928" s="93">
        <f t="shared" ca="1" si="3266"/>
        <v>2500.0000000000005</v>
      </c>
      <c r="Y1928" s="93">
        <f t="shared" ca="1" si="3266"/>
        <v>2500.0000000000005</v>
      </c>
      <c r="Z1928" s="93">
        <f t="shared" ca="1" si="3266"/>
        <v>2500.0000000000005</v>
      </c>
      <c r="AA1928" s="93">
        <f t="shared" ca="1" si="3266"/>
        <v>2500.0000000000005</v>
      </c>
      <c r="AB1928" s="93">
        <f t="shared" ca="1" si="3266"/>
        <v>2500.0000000000005</v>
      </c>
      <c r="AC1928" s="93">
        <f t="shared" ca="1" si="3266"/>
        <v>2500.0000000000005</v>
      </c>
      <c r="AD1928" s="93">
        <f t="shared" ca="1" si="3266"/>
        <v>2500.0000000000005</v>
      </c>
      <c r="AE1928" s="93">
        <f t="shared" ca="1" si="3266"/>
        <v>1666.666666666667</v>
      </c>
      <c r="AF1928" s="93">
        <f t="shared" ca="1" si="3266"/>
        <v>833.3333333333336</v>
      </c>
      <c r="AG1928" s="93">
        <f t="shared" ca="1" si="3266"/>
        <v>0</v>
      </c>
      <c r="AH1928" s="93">
        <f t="shared" ca="1" si="3266"/>
        <v>0</v>
      </c>
      <c r="AI1928" s="93">
        <f t="shared" ca="1" si="3266"/>
        <v>0</v>
      </c>
      <c r="AJ1928" s="93">
        <f t="shared" ca="1" si="3266"/>
        <v>0</v>
      </c>
      <c r="AK1928" s="93">
        <f t="shared" ca="1" si="3266"/>
        <v>0</v>
      </c>
      <c r="AL1928" s="93">
        <f t="shared" ca="1" si="3266"/>
        <v>0</v>
      </c>
      <c r="AM1928" s="93">
        <f t="shared" ca="1" si="3266"/>
        <v>0</v>
      </c>
      <c r="AN1928" s="93">
        <f t="shared" ca="1" si="3266"/>
        <v>0</v>
      </c>
      <c r="AO1928" s="93">
        <f t="shared" ca="1" si="3266"/>
        <v>0</v>
      </c>
      <c r="AP1928" s="93">
        <f t="shared" ca="1" si="3266"/>
        <v>0</v>
      </c>
      <c r="AQ1928" s="93">
        <f t="shared" ca="1" si="3266"/>
        <v>0</v>
      </c>
      <c r="AR1928" s="93">
        <f t="shared" ca="1" si="3266"/>
        <v>0</v>
      </c>
      <c r="AS1928" s="93">
        <f t="shared" ca="1" si="3266"/>
        <v>0</v>
      </c>
      <c r="AT1928" s="93">
        <f t="shared" ca="1" si="3266"/>
        <v>0</v>
      </c>
      <c r="AU1928" s="93">
        <f t="shared" ca="1" si="3266"/>
        <v>0</v>
      </c>
      <c r="AV1928" s="93">
        <f t="shared" ca="1" si="3266"/>
        <v>0</v>
      </c>
      <c r="AW1928" s="93">
        <f t="shared" ca="1" si="3266"/>
        <v>0</v>
      </c>
      <c r="AX1928" s="93">
        <f t="shared" ca="1" si="3266"/>
        <v>0</v>
      </c>
      <c r="AY1928" s="93">
        <f t="shared" ref="AY1928:CD1928" ca="1" si="3267">SUM(AY1925:AY1927)</f>
        <v>0</v>
      </c>
      <c r="AZ1928" s="93">
        <f t="shared" ca="1" si="3267"/>
        <v>0</v>
      </c>
      <c r="BA1928" s="93">
        <f t="shared" ca="1" si="3267"/>
        <v>0</v>
      </c>
      <c r="BB1928" s="93">
        <f t="shared" ca="1" si="3267"/>
        <v>0</v>
      </c>
      <c r="BC1928" s="93">
        <f t="shared" ca="1" si="3267"/>
        <v>0</v>
      </c>
      <c r="BD1928" s="93">
        <f t="shared" ca="1" si="3267"/>
        <v>0</v>
      </c>
      <c r="BE1928" s="93">
        <f t="shared" ca="1" si="3267"/>
        <v>0</v>
      </c>
      <c r="BF1928" s="93">
        <f t="shared" ca="1" si="3267"/>
        <v>0</v>
      </c>
      <c r="BG1928" s="93">
        <f t="shared" ca="1" si="3267"/>
        <v>0</v>
      </c>
      <c r="BH1928" s="93">
        <f t="shared" ca="1" si="3267"/>
        <v>0</v>
      </c>
      <c r="BI1928" s="93">
        <f t="shared" ca="1" si="3267"/>
        <v>0</v>
      </c>
      <c r="BJ1928" s="93">
        <f t="shared" ca="1" si="3267"/>
        <v>0</v>
      </c>
      <c r="BK1928" s="93">
        <f t="shared" ca="1" si="3267"/>
        <v>0</v>
      </c>
      <c r="BL1928" s="93">
        <f t="shared" ca="1" si="3267"/>
        <v>0</v>
      </c>
      <c r="BM1928" s="93">
        <f t="shared" ca="1" si="3267"/>
        <v>0</v>
      </c>
      <c r="BN1928" s="93">
        <f t="shared" ca="1" si="3267"/>
        <v>0</v>
      </c>
      <c r="BO1928" s="93">
        <f t="shared" ca="1" si="3267"/>
        <v>0</v>
      </c>
      <c r="BP1928" s="93">
        <f t="shared" ca="1" si="3267"/>
        <v>0</v>
      </c>
      <c r="BQ1928" s="93">
        <f t="shared" ca="1" si="3267"/>
        <v>0</v>
      </c>
      <c r="BR1928" s="93">
        <f t="shared" ca="1" si="3267"/>
        <v>0</v>
      </c>
      <c r="BS1928" s="93">
        <f t="shared" ca="1" si="3267"/>
        <v>0</v>
      </c>
      <c r="BT1928" s="93">
        <f t="shared" ca="1" si="3267"/>
        <v>0</v>
      </c>
      <c r="BU1928" s="93">
        <f t="shared" ca="1" si="3267"/>
        <v>0</v>
      </c>
      <c r="BV1928" s="93">
        <f t="shared" ca="1" si="3267"/>
        <v>0</v>
      </c>
      <c r="BW1928" s="93">
        <f t="shared" ca="1" si="3267"/>
        <v>0</v>
      </c>
      <c r="BX1928" s="93">
        <f t="shared" ca="1" si="3267"/>
        <v>0</v>
      </c>
      <c r="BY1928" s="93">
        <f t="shared" ca="1" si="3267"/>
        <v>0</v>
      </c>
      <c r="BZ1928" s="93">
        <f t="shared" ca="1" si="3267"/>
        <v>0</v>
      </c>
      <c r="CA1928" s="93">
        <f t="shared" ca="1" si="3267"/>
        <v>0</v>
      </c>
      <c r="CB1928" s="93">
        <f t="shared" ca="1" si="3267"/>
        <v>0</v>
      </c>
      <c r="CC1928" s="93">
        <f t="shared" ca="1" si="3267"/>
        <v>0</v>
      </c>
      <c r="CD1928" s="93">
        <f t="shared" ca="1" si="3267"/>
        <v>0</v>
      </c>
      <c r="CE1928" s="93">
        <f t="shared" ref="CE1928:CL1928" ca="1" si="3268">SUM(CE1925:CE1927)</f>
        <v>0</v>
      </c>
      <c r="CF1928" s="93">
        <f t="shared" ca="1" si="3268"/>
        <v>0</v>
      </c>
      <c r="CG1928" s="93">
        <f t="shared" ca="1" si="3268"/>
        <v>0</v>
      </c>
      <c r="CH1928" s="93">
        <f t="shared" ca="1" si="3268"/>
        <v>0</v>
      </c>
      <c r="CI1928" s="93">
        <f t="shared" ca="1" si="3268"/>
        <v>0</v>
      </c>
      <c r="CJ1928" s="93">
        <f t="shared" ca="1" si="3268"/>
        <v>0</v>
      </c>
      <c r="CK1928" s="93">
        <f t="shared" ca="1" si="3268"/>
        <v>0</v>
      </c>
      <c r="CL1928" s="93">
        <f t="shared" ca="1" si="3268"/>
        <v>0</v>
      </c>
      <c r="CN1928" s="80"/>
      <c r="CO1928" s="93">
        <f t="shared" ref="CO1928:DL1928" ca="1" si="3269">SUM(CO1925:CO1927)</f>
        <v>0</v>
      </c>
      <c r="CP1928" s="93">
        <f t="shared" ca="1" si="3269"/>
        <v>0</v>
      </c>
      <c r="CQ1928" s="93">
        <f t="shared" ca="1" si="3269"/>
        <v>0</v>
      </c>
      <c r="CR1928" s="93">
        <f t="shared" ca="1" si="3269"/>
        <v>0</v>
      </c>
      <c r="CS1928" s="93">
        <f t="shared" ca="1" si="3269"/>
        <v>0</v>
      </c>
      <c r="CT1928" s="93">
        <f t="shared" ca="1" si="3269"/>
        <v>0</v>
      </c>
      <c r="CU1928" s="93">
        <f t="shared" ca="1" si="3269"/>
        <v>0</v>
      </c>
      <c r="CV1928" s="93">
        <f t="shared" ca="1" si="3269"/>
        <v>0</v>
      </c>
      <c r="CW1928" s="93">
        <f t="shared" ca="1" si="3269"/>
        <v>0</v>
      </c>
      <c r="CX1928" s="93">
        <f t="shared" ca="1" si="3269"/>
        <v>0</v>
      </c>
      <c r="CY1928" s="93">
        <f t="shared" ca="1" si="3269"/>
        <v>0</v>
      </c>
      <c r="CZ1928" s="93">
        <f t="shared" ca="1" si="3269"/>
        <v>0</v>
      </c>
      <c r="DA1928" s="93">
        <f t="shared" ca="1" si="3269"/>
        <v>0</v>
      </c>
      <c r="DB1928" s="93">
        <f t="shared" ca="1" si="3269"/>
        <v>0</v>
      </c>
      <c r="DC1928" s="93">
        <f t="shared" ca="1" si="3269"/>
        <v>0</v>
      </c>
      <c r="DD1928" s="93">
        <f t="shared" ca="1" si="3269"/>
        <v>0</v>
      </c>
      <c r="DE1928" s="93">
        <f t="shared" ca="1" si="3269"/>
        <v>0</v>
      </c>
      <c r="DF1928" s="93">
        <f t="shared" ca="1" si="3269"/>
        <v>0</v>
      </c>
      <c r="DG1928" s="93">
        <f t="shared" ca="1" si="3269"/>
        <v>0</v>
      </c>
      <c r="DH1928" s="93">
        <f t="shared" ca="1" si="3269"/>
        <v>0</v>
      </c>
      <c r="DI1928" s="93">
        <f t="shared" ca="1" si="3269"/>
        <v>0</v>
      </c>
      <c r="DJ1928" s="93">
        <f t="shared" ca="1" si="3269"/>
        <v>0</v>
      </c>
      <c r="DK1928" s="93">
        <f t="shared" ca="1" si="3269"/>
        <v>0</v>
      </c>
      <c r="DL1928" s="93">
        <f t="shared" ca="1" si="3269"/>
        <v>0</v>
      </c>
    </row>
    <row r="1929" spans="1:116" x14ac:dyDescent="0.4">
      <c r="A1929" s="98"/>
      <c r="B1929" s="59"/>
      <c r="C1929" s="59"/>
      <c r="D1929" t="s">
        <v>427</v>
      </c>
      <c r="E1929" t="str">
        <f t="shared" si="3257"/>
        <v>1929 DTERMY-F</v>
      </c>
      <c r="G1929" s="125"/>
      <c r="R1929"/>
      <c r="S1929" s="62"/>
      <c r="T1929" s="62"/>
      <c r="U1929" s="62"/>
      <c r="V1929" s="62"/>
      <c r="W1929" s="62"/>
      <c r="X1929" s="62"/>
      <c r="Y1929" s="62"/>
      <c r="Z1929" s="62"/>
      <c r="AA1929" s="62"/>
      <c r="AB1929" s="62"/>
      <c r="AC1929" s="62"/>
      <c r="AD1929" s="62"/>
      <c r="AE1929" s="62"/>
      <c r="AF1929" s="62"/>
      <c r="AG1929" s="62"/>
      <c r="AH1929" s="62"/>
      <c r="AI1929" s="62"/>
      <c r="AJ1929" s="62"/>
      <c r="AK1929" s="62"/>
      <c r="AL1929" s="62"/>
      <c r="AM1929" s="62"/>
      <c r="AN1929" s="62"/>
      <c r="AO1929" s="62"/>
      <c r="AP1929" s="62"/>
      <c r="AQ1929" s="62"/>
      <c r="AR1929" s="62"/>
      <c r="AS1929" s="62"/>
      <c r="AT1929" s="62"/>
      <c r="AU1929" s="62"/>
      <c r="AV1929" s="62"/>
      <c r="AW1929" s="62"/>
      <c r="AX1929" s="62"/>
      <c r="AY1929" s="62"/>
      <c r="AZ1929" s="62"/>
      <c r="BA1929" s="62"/>
      <c r="BB1929" s="62"/>
      <c r="BC1929" s="62"/>
      <c r="BD1929" s="62"/>
      <c r="BE1929" s="62"/>
      <c r="BF1929" s="62"/>
      <c r="BG1929" s="62"/>
      <c r="BH1929" s="62"/>
      <c r="BI1929" s="62"/>
      <c r="BJ1929" s="62"/>
      <c r="BK1929" s="62"/>
      <c r="BL1929" s="62"/>
      <c r="BM1929" s="62"/>
      <c r="BN1929" s="62"/>
      <c r="BO1929" s="62"/>
      <c r="BP1929" s="62"/>
      <c r="BQ1929" s="62"/>
      <c r="BR1929" s="62"/>
      <c r="BS1929" s="62"/>
      <c r="BT1929" s="62"/>
      <c r="BU1929" s="62"/>
      <c r="BV1929" s="62"/>
      <c r="BW1929" s="62"/>
      <c r="BX1929" s="62"/>
      <c r="BY1929" s="62"/>
      <c r="BZ1929" s="62"/>
      <c r="CA1929" s="62"/>
      <c r="CB1929" s="62"/>
      <c r="CC1929" s="62"/>
      <c r="CD1929" s="62"/>
      <c r="CE1929" s="62"/>
      <c r="CF1929" s="62"/>
      <c r="CG1929" s="62"/>
      <c r="CH1929" s="62"/>
      <c r="CI1929" s="62"/>
      <c r="CJ1929" s="62"/>
      <c r="CK1929" s="62"/>
      <c r="CL1929" s="62"/>
      <c r="CO1929" s="62"/>
      <c r="CP1929" s="62"/>
      <c r="CQ1929" s="62"/>
      <c r="CR1929" s="62"/>
      <c r="CS1929" s="62"/>
      <c r="CT1929" s="62"/>
      <c r="CU1929" s="62"/>
      <c r="CV1929" s="62"/>
      <c r="CW1929" s="62"/>
      <c r="CX1929" s="62"/>
      <c r="CY1929" s="62"/>
      <c r="CZ1929" s="62"/>
      <c r="DA1929" s="62"/>
      <c r="DB1929" s="62"/>
      <c r="DC1929" s="62"/>
      <c r="DD1929" s="62"/>
      <c r="DE1929" s="62"/>
      <c r="DF1929" s="62"/>
      <c r="DG1929" s="62"/>
      <c r="DH1929" s="62"/>
      <c r="DI1929" s="62"/>
      <c r="DJ1929" s="62"/>
      <c r="DK1929" s="62"/>
      <c r="DL1929" s="62"/>
    </row>
    <row r="1930" spans="1:116" x14ac:dyDescent="0.4">
      <c r="A1930" s="98"/>
      <c r="C1930" t="s">
        <v>228</v>
      </c>
      <c r="D1930" t="s">
        <v>427</v>
      </c>
      <c r="E1930" t="str">
        <f t="shared" si="3257"/>
        <v>1930 DTERMY-F</v>
      </c>
      <c r="G1930" s="126" t="str">
        <f>"Interest expense - "&amp;SUBSTITUTE(G1917,":","")</f>
        <v>Interest expense - Rolling fixed term debt - multiple borrowings w/ annual control</v>
      </c>
      <c r="J1930" s="93">
        <f>SUMIF($5:$5,I$2,1928:1928)</f>
        <v>0</v>
      </c>
      <c r="K1930" s="28">
        <f t="shared" ref="K1930:P1930" ca="1" si="3270">SUMIF($3:$3,K$2,1930:1930)</f>
        <v>-316.66666666666669</v>
      </c>
      <c r="L1930" s="28">
        <f t="shared" ca="1" si="3270"/>
        <v>-41.666666666666679</v>
      </c>
      <c r="M1930" s="28">
        <f t="shared" ca="1" si="3270"/>
        <v>0</v>
      </c>
      <c r="N1930" s="28">
        <f t="shared" ca="1" si="3270"/>
        <v>0</v>
      </c>
      <c r="O1930" s="28">
        <f t="shared" ca="1" si="3270"/>
        <v>0</v>
      </c>
      <c r="P1930" s="28">
        <f t="shared" ca="1" si="3270"/>
        <v>0</v>
      </c>
      <c r="R1930" s="27"/>
      <c r="S1930" s="93">
        <f t="shared" ref="S1930:AX1930" si="3271">-SUM(S1924:S1926)*$H1921/12</f>
        <v>-15.27777777777778</v>
      </c>
      <c r="T1930" s="93">
        <f t="shared" ca="1" si="3271"/>
        <v>-22.222222222222225</v>
      </c>
      <c r="U1930" s="93">
        <f t="shared" ca="1" si="3271"/>
        <v>-29.166666666666671</v>
      </c>
      <c r="V1930" s="93">
        <f t="shared" ca="1" si="3271"/>
        <v>-27.777777777777786</v>
      </c>
      <c r="W1930" s="93">
        <f t="shared" ca="1" si="3271"/>
        <v>-27.777777777777786</v>
      </c>
      <c r="X1930" s="93">
        <f t="shared" ca="1" si="3271"/>
        <v>-27.777777777777786</v>
      </c>
      <c r="Y1930" s="93">
        <f t="shared" ca="1" si="3271"/>
        <v>-27.777777777777786</v>
      </c>
      <c r="Z1930" s="93">
        <f t="shared" ca="1" si="3271"/>
        <v>-27.777777777777786</v>
      </c>
      <c r="AA1930" s="93">
        <f t="shared" ca="1" si="3271"/>
        <v>-27.777777777777786</v>
      </c>
      <c r="AB1930" s="93">
        <f t="shared" ca="1" si="3271"/>
        <v>-27.777777777777786</v>
      </c>
      <c r="AC1930" s="93">
        <f t="shared" ca="1" si="3271"/>
        <v>-27.777777777777786</v>
      </c>
      <c r="AD1930" s="93">
        <f t="shared" ca="1" si="3271"/>
        <v>-27.777777777777786</v>
      </c>
      <c r="AE1930" s="93">
        <f t="shared" ca="1" si="3271"/>
        <v>-20.833333333333339</v>
      </c>
      <c r="AF1930" s="93">
        <f t="shared" ca="1" si="3271"/>
        <v>-13.888888888888893</v>
      </c>
      <c r="AG1930" s="93">
        <f t="shared" ca="1" si="3271"/>
        <v>-6.9444444444444473</v>
      </c>
      <c r="AH1930" s="93">
        <f t="shared" ca="1" si="3271"/>
        <v>0</v>
      </c>
      <c r="AI1930" s="93">
        <f t="shared" ca="1" si="3271"/>
        <v>0</v>
      </c>
      <c r="AJ1930" s="93">
        <f t="shared" ca="1" si="3271"/>
        <v>0</v>
      </c>
      <c r="AK1930" s="93">
        <f t="shared" ca="1" si="3271"/>
        <v>0</v>
      </c>
      <c r="AL1930" s="93">
        <f t="shared" ca="1" si="3271"/>
        <v>0</v>
      </c>
      <c r="AM1930" s="93">
        <f t="shared" ca="1" si="3271"/>
        <v>0</v>
      </c>
      <c r="AN1930" s="93">
        <f t="shared" ca="1" si="3271"/>
        <v>0</v>
      </c>
      <c r="AO1930" s="93">
        <f t="shared" ca="1" si="3271"/>
        <v>0</v>
      </c>
      <c r="AP1930" s="93">
        <f t="shared" ca="1" si="3271"/>
        <v>0</v>
      </c>
      <c r="AQ1930" s="93">
        <f t="shared" ca="1" si="3271"/>
        <v>0</v>
      </c>
      <c r="AR1930" s="93">
        <f t="shared" ca="1" si="3271"/>
        <v>0</v>
      </c>
      <c r="AS1930" s="93">
        <f t="shared" ca="1" si="3271"/>
        <v>0</v>
      </c>
      <c r="AT1930" s="93">
        <f t="shared" ca="1" si="3271"/>
        <v>0</v>
      </c>
      <c r="AU1930" s="93">
        <f t="shared" ca="1" si="3271"/>
        <v>0</v>
      </c>
      <c r="AV1930" s="93">
        <f t="shared" ca="1" si="3271"/>
        <v>0</v>
      </c>
      <c r="AW1930" s="93">
        <f t="shared" ca="1" si="3271"/>
        <v>0</v>
      </c>
      <c r="AX1930" s="93">
        <f t="shared" ca="1" si="3271"/>
        <v>0</v>
      </c>
      <c r="AY1930" s="93">
        <f t="shared" ref="AY1930:CD1930" ca="1" si="3272">-SUM(AY1924:AY1926)*$H1921/12</f>
        <v>0</v>
      </c>
      <c r="AZ1930" s="93">
        <f t="shared" ca="1" si="3272"/>
        <v>0</v>
      </c>
      <c r="BA1930" s="93">
        <f t="shared" ca="1" si="3272"/>
        <v>0</v>
      </c>
      <c r="BB1930" s="93">
        <f t="shared" ca="1" si="3272"/>
        <v>0</v>
      </c>
      <c r="BC1930" s="93">
        <f t="shared" ca="1" si="3272"/>
        <v>0</v>
      </c>
      <c r="BD1930" s="93">
        <f t="shared" ca="1" si="3272"/>
        <v>0</v>
      </c>
      <c r="BE1930" s="93">
        <f t="shared" ca="1" si="3272"/>
        <v>0</v>
      </c>
      <c r="BF1930" s="93">
        <f t="shared" ca="1" si="3272"/>
        <v>0</v>
      </c>
      <c r="BG1930" s="93">
        <f t="shared" ca="1" si="3272"/>
        <v>0</v>
      </c>
      <c r="BH1930" s="93">
        <f t="shared" ca="1" si="3272"/>
        <v>0</v>
      </c>
      <c r="BI1930" s="93">
        <f t="shared" ca="1" si="3272"/>
        <v>0</v>
      </c>
      <c r="BJ1930" s="93">
        <f t="shared" ca="1" si="3272"/>
        <v>0</v>
      </c>
      <c r="BK1930" s="93">
        <f t="shared" ca="1" si="3272"/>
        <v>0</v>
      </c>
      <c r="BL1930" s="93">
        <f t="shared" ca="1" si="3272"/>
        <v>0</v>
      </c>
      <c r="BM1930" s="93">
        <f t="shared" ca="1" si="3272"/>
        <v>0</v>
      </c>
      <c r="BN1930" s="93">
        <f t="shared" ca="1" si="3272"/>
        <v>0</v>
      </c>
      <c r="BO1930" s="93">
        <f t="shared" ca="1" si="3272"/>
        <v>0</v>
      </c>
      <c r="BP1930" s="93">
        <f t="shared" ca="1" si="3272"/>
        <v>0</v>
      </c>
      <c r="BQ1930" s="93">
        <f t="shared" ca="1" si="3272"/>
        <v>0</v>
      </c>
      <c r="BR1930" s="93">
        <f t="shared" ca="1" si="3272"/>
        <v>0</v>
      </c>
      <c r="BS1930" s="93">
        <f t="shared" ca="1" si="3272"/>
        <v>0</v>
      </c>
      <c r="BT1930" s="93">
        <f t="shared" ca="1" si="3272"/>
        <v>0</v>
      </c>
      <c r="BU1930" s="93">
        <f t="shared" ca="1" si="3272"/>
        <v>0</v>
      </c>
      <c r="BV1930" s="93">
        <f t="shared" ca="1" si="3272"/>
        <v>0</v>
      </c>
      <c r="BW1930" s="93">
        <f t="shared" ca="1" si="3272"/>
        <v>0</v>
      </c>
      <c r="BX1930" s="93">
        <f t="shared" ca="1" si="3272"/>
        <v>0</v>
      </c>
      <c r="BY1930" s="93">
        <f t="shared" ca="1" si="3272"/>
        <v>0</v>
      </c>
      <c r="BZ1930" s="93">
        <f t="shared" ca="1" si="3272"/>
        <v>0</v>
      </c>
      <c r="CA1930" s="93">
        <f t="shared" ca="1" si="3272"/>
        <v>0</v>
      </c>
      <c r="CB1930" s="93">
        <f t="shared" ca="1" si="3272"/>
        <v>0</v>
      </c>
      <c r="CC1930" s="93">
        <f t="shared" ca="1" si="3272"/>
        <v>0</v>
      </c>
      <c r="CD1930" s="93">
        <f t="shared" ca="1" si="3272"/>
        <v>0</v>
      </c>
      <c r="CE1930" s="93">
        <f t="shared" ref="CE1930:CL1930" ca="1" si="3273">-SUM(CE1924:CE1926)*$H1921/12</f>
        <v>0</v>
      </c>
      <c r="CF1930" s="93">
        <f t="shared" ca="1" si="3273"/>
        <v>0</v>
      </c>
      <c r="CG1930" s="93">
        <f t="shared" ca="1" si="3273"/>
        <v>0</v>
      </c>
      <c r="CH1930" s="93">
        <f t="shared" ca="1" si="3273"/>
        <v>0</v>
      </c>
      <c r="CI1930" s="93">
        <f t="shared" ca="1" si="3273"/>
        <v>0</v>
      </c>
      <c r="CJ1930" s="93">
        <f t="shared" ca="1" si="3273"/>
        <v>0</v>
      </c>
      <c r="CK1930" s="93">
        <f t="shared" ca="1" si="3273"/>
        <v>0</v>
      </c>
      <c r="CL1930" s="93">
        <f t="shared" ca="1" si="3273"/>
        <v>0</v>
      </c>
      <c r="CN1930" s="93">
        <f>SUMIF($5:$5,CN$2,1928:1928)</f>
        <v>0</v>
      </c>
      <c r="CO1930" s="93">
        <f t="shared" ref="CO1930:CX1930" si="3274">-SUM(CO1924:CO1926)*$H1921/CO$5</f>
        <v>0</v>
      </c>
      <c r="CP1930" s="93">
        <f t="shared" ca="1" si="3274"/>
        <v>0</v>
      </c>
      <c r="CQ1930" s="93">
        <f t="shared" ca="1" si="3274"/>
        <v>0</v>
      </c>
      <c r="CR1930" s="93">
        <f t="shared" ca="1" si="3274"/>
        <v>0</v>
      </c>
      <c r="CS1930" s="93">
        <f t="shared" ca="1" si="3274"/>
        <v>0</v>
      </c>
      <c r="CT1930" s="93">
        <f t="shared" ca="1" si="3274"/>
        <v>0</v>
      </c>
      <c r="CU1930" s="93">
        <f t="shared" ca="1" si="3274"/>
        <v>0</v>
      </c>
      <c r="CV1930" s="93">
        <f t="shared" ca="1" si="3274"/>
        <v>0</v>
      </c>
      <c r="CW1930" s="93">
        <f t="shared" ca="1" si="3274"/>
        <v>0</v>
      </c>
      <c r="CX1930" s="93">
        <f t="shared" ca="1" si="3274"/>
        <v>0</v>
      </c>
      <c r="CY1930" s="93">
        <f ca="1">-SUM(CY1924:CY1926)*$H1921/CL$5</f>
        <v>0</v>
      </c>
      <c r="CZ1930" s="93">
        <f t="shared" ref="CZ1930:DL1930" ca="1" si="3275">-SUM(CZ1924:CZ1926)*$H1921/CZ$5</f>
        <v>0</v>
      </c>
      <c r="DA1930" s="93">
        <f t="shared" ca="1" si="3275"/>
        <v>0</v>
      </c>
      <c r="DB1930" s="93">
        <f t="shared" ca="1" si="3275"/>
        <v>0</v>
      </c>
      <c r="DC1930" s="93">
        <f t="shared" ca="1" si="3275"/>
        <v>0</v>
      </c>
      <c r="DD1930" s="93">
        <f t="shared" ca="1" si="3275"/>
        <v>0</v>
      </c>
      <c r="DE1930" s="93">
        <f t="shared" ca="1" si="3275"/>
        <v>0</v>
      </c>
      <c r="DF1930" s="93">
        <f t="shared" ca="1" si="3275"/>
        <v>0</v>
      </c>
      <c r="DG1930" s="93">
        <f t="shared" ca="1" si="3275"/>
        <v>0</v>
      </c>
      <c r="DH1930" s="93">
        <f t="shared" ca="1" si="3275"/>
        <v>0</v>
      </c>
      <c r="DI1930" s="93">
        <f t="shared" ca="1" si="3275"/>
        <v>0</v>
      </c>
      <c r="DJ1930" s="93">
        <f t="shared" ca="1" si="3275"/>
        <v>0</v>
      </c>
      <c r="DK1930" s="93">
        <f t="shared" ca="1" si="3275"/>
        <v>0</v>
      </c>
      <c r="DL1930" s="93">
        <f t="shared" ca="1" si="3275"/>
        <v>0</v>
      </c>
    </row>
    <row r="1931" spans="1:116" x14ac:dyDescent="0.4">
      <c r="A1931" s="98"/>
      <c r="D1931" t="s">
        <v>427</v>
      </c>
      <c r="E1931" t="str">
        <f t="shared" ref="E1931" si="3276">ROW()&amp;" "&amp;D1931</f>
        <v>1931 DTERMY-F</v>
      </c>
      <c r="G1931" s="126"/>
      <c r="J1931" s="93"/>
      <c r="K1931" s="28"/>
      <c r="L1931" s="28"/>
      <c r="M1931" s="28"/>
      <c r="N1931" s="28"/>
      <c r="O1931" s="28"/>
      <c r="P1931" s="28"/>
      <c r="R1931" s="27"/>
      <c r="S1931" s="93"/>
      <c r="T1931" s="93"/>
      <c r="U1931" s="93"/>
      <c r="V1931" s="93"/>
      <c r="W1931" s="93"/>
      <c r="X1931" s="93"/>
      <c r="Y1931" s="93"/>
      <c r="Z1931" s="93"/>
      <c r="AA1931" s="93"/>
      <c r="AB1931" s="93"/>
      <c r="AC1931" s="93"/>
      <c r="AD1931" s="93"/>
      <c r="AE1931" s="93"/>
      <c r="AF1931" s="93"/>
      <c r="AG1931" s="93"/>
      <c r="AH1931" s="93"/>
      <c r="AI1931" s="93"/>
      <c r="AJ1931" s="93"/>
      <c r="AK1931" s="93"/>
      <c r="AL1931" s="93"/>
      <c r="AM1931" s="93"/>
      <c r="AN1931" s="93"/>
      <c r="AO1931" s="93"/>
      <c r="AP1931" s="93"/>
      <c r="AQ1931" s="93"/>
      <c r="AR1931" s="93"/>
      <c r="AS1931" s="93"/>
      <c r="AT1931" s="93"/>
      <c r="AU1931" s="93"/>
      <c r="AV1931" s="93"/>
      <c r="AW1931" s="93"/>
      <c r="AX1931" s="93"/>
      <c r="AY1931" s="93"/>
      <c r="AZ1931" s="93"/>
      <c r="BA1931" s="93"/>
      <c r="BB1931" s="93"/>
      <c r="BC1931" s="93"/>
      <c r="BD1931" s="93"/>
      <c r="BE1931" s="93"/>
      <c r="BF1931" s="93"/>
      <c r="BG1931" s="93"/>
      <c r="BH1931" s="93"/>
      <c r="BI1931" s="93"/>
      <c r="BJ1931" s="93"/>
      <c r="BK1931" s="93"/>
      <c r="BL1931" s="93"/>
      <c r="BM1931" s="93"/>
      <c r="BN1931" s="93"/>
      <c r="BO1931" s="93"/>
      <c r="BP1931" s="93"/>
      <c r="BQ1931" s="93"/>
      <c r="BR1931" s="93"/>
      <c r="BS1931" s="93"/>
      <c r="BT1931" s="93"/>
      <c r="BU1931" s="93"/>
      <c r="BV1931" s="93"/>
      <c r="BW1931" s="93"/>
      <c r="BX1931" s="93"/>
      <c r="BY1931" s="93"/>
      <c r="BZ1931" s="93"/>
      <c r="CA1931" s="93"/>
      <c r="CB1931" s="93"/>
      <c r="CC1931" s="93"/>
      <c r="CD1931" s="93"/>
      <c r="CE1931" s="93"/>
      <c r="CF1931" s="93"/>
      <c r="CG1931" s="93"/>
      <c r="CH1931" s="93"/>
      <c r="CI1931" s="93"/>
      <c r="CJ1931" s="93"/>
      <c r="CK1931" s="93"/>
      <c r="CL1931" s="93"/>
      <c r="CN1931" s="93"/>
      <c r="CO1931" s="93"/>
      <c r="CP1931" s="93"/>
      <c r="CQ1931" s="93"/>
      <c r="CR1931" s="93"/>
      <c r="CS1931" s="93"/>
      <c r="CT1931" s="93"/>
      <c r="CU1931" s="93"/>
      <c r="CV1931" s="93"/>
      <c r="CW1931" s="93"/>
      <c r="CX1931" s="93"/>
      <c r="CY1931" s="93"/>
      <c r="CZ1931" s="93"/>
      <c r="DA1931" s="93"/>
      <c r="DB1931" s="93"/>
      <c r="DC1931" s="93"/>
      <c r="DD1931" s="93"/>
      <c r="DE1931" s="93"/>
      <c r="DF1931" s="93"/>
      <c r="DG1931" s="93"/>
      <c r="DH1931" s="93"/>
      <c r="DI1931" s="93"/>
      <c r="DJ1931" s="93"/>
      <c r="DK1931" s="93"/>
      <c r="DL1931" s="93"/>
    </row>
    <row r="1932" spans="1:116" x14ac:dyDescent="0.4">
      <c r="B1932" t="s">
        <v>332</v>
      </c>
      <c r="D1932" t="s">
        <v>427</v>
      </c>
      <c r="E1932" s="8" t="str">
        <f t="shared" si="3257"/>
        <v>1932 DTERMY-F</v>
      </c>
      <c r="G1932" s="136" t="str">
        <f>G1909</f>
        <v>(Primary label)</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1:116" x14ac:dyDescent="0.4">
      <c r="B1933" t="s">
        <v>332</v>
      </c>
      <c r="D1933" t="s">
        <v>427</v>
      </c>
      <c r="E1933" s="8" t="str">
        <f t="shared" si="3257"/>
        <v>1933 DTERMY-F</v>
      </c>
      <c r="G1933" s="136" t="str">
        <f>G1910</f>
        <v>primary unit</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427</v>
      </c>
      <c r="E1934" s="8" t="str">
        <f t="shared" si="3257"/>
        <v>1934 DTERMY-F</v>
      </c>
      <c r="G1934" s="136" t="str">
        <f>G1911</f>
        <v>Primary revenue driver</v>
      </c>
      <c r="K1934" s="53"/>
      <c r="L1934" s="53"/>
      <c r="M1934" s="53"/>
      <c r="N1934" s="53"/>
      <c r="O1934" s="53"/>
      <c r="P1934" s="53"/>
      <c r="R1934" s="24"/>
      <c r="S1934" s="179" t="str">
        <f t="shared" ref="S1934:AX1934" si="3277">S1911</f>
        <v>S$16</v>
      </c>
      <c r="T1934" s="179" t="str">
        <f t="shared" si="3277"/>
        <v>T$16</v>
      </c>
      <c r="U1934" s="179" t="str">
        <f t="shared" si="3277"/>
        <v>U$16</v>
      </c>
      <c r="V1934" s="179" t="str">
        <f t="shared" si="3277"/>
        <v>V$16</v>
      </c>
      <c r="W1934" s="179" t="str">
        <f t="shared" si="3277"/>
        <v>W$16</v>
      </c>
      <c r="X1934" s="179" t="str">
        <f t="shared" si="3277"/>
        <v>X$16</v>
      </c>
      <c r="Y1934" s="179" t="str">
        <f t="shared" si="3277"/>
        <v>Y$16</v>
      </c>
      <c r="Z1934" s="179" t="str">
        <f t="shared" si="3277"/>
        <v>Z$16</v>
      </c>
      <c r="AA1934" s="179" t="str">
        <f t="shared" si="3277"/>
        <v>AA$16</v>
      </c>
      <c r="AB1934" s="179" t="str">
        <f t="shared" si="3277"/>
        <v>AB$16</v>
      </c>
      <c r="AC1934" s="179" t="str">
        <f t="shared" si="3277"/>
        <v>AC$16</v>
      </c>
      <c r="AD1934" s="179" t="str">
        <f t="shared" si="3277"/>
        <v>AD$16</v>
      </c>
      <c r="AE1934" s="179" t="str">
        <f t="shared" si="3277"/>
        <v>AE$16</v>
      </c>
      <c r="AF1934" s="179" t="str">
        <f t="shared" si="3277"/>
        <v>AF$16</v>
      </c>
      <c r="AG1934" s="179" t="str">
        <f t="shared" si="3277"/>
        <v>AG$16</v>
      </c>
      <c r="AH1934" s="179" t="str">
        <f t="shared" si="3277"/>
        <v>AH$16</v>
      </c>
      <c r="AI1934" s="179" t="str">
        <f t="shared" si="3277"/>
        <v>AI$16</v>
      </c>
      <c r="AJ1934" s="179" t="str">
        <f t="shared" si="3277"/>
        <v>AJ$16</v>
      </c>
      <c r="AK1934" s="179" t="str">
        <f t="shared" si="3277"/>
        <v>AK$16</v>
      </c>
      <c r="AL1934" s="179" t="str">
        <f t="shared" si="3277"/>
        <v>AL$16</v>
      </c>
      <c r="AM1934" s="179" t="str">
        <f t="shared" si="3277"/>
        <v>AM$16</v>
      </c>
      <c r="AN1934" s="179" t="str">
        <f t="shared" si="3277"/>
        <v>AN$16</v>
      </c>
      <c r="AO1934" s="179" t="str">
        <f t="shared" si="3277"/>
        <v>AO$16</v>
      </c>
      <c r="AP1934" s="179" t="str">
        <f t="shared" si="3277"/>
        <v>AP$16</v>
      </c>
      <c r="AQ1934" s="179" t="str">
        <f t="shared" si="3277"/>
        <v>AQ$16</v>
      </c>
      <c r="AR1934" s="179" t="str">
        <f t="shared" si="3277"/>
        <v>AR$16</v>
      </c>
      <c r="AS1934" s="179" t="str">
        <f t="shared" si="3277"/>
        <v>AS$16</v>
      </c>
      <c r="AT1934" s="179" t="str">
        <f t="shared" si="3277"/>
        <v>AT$16</v>
      </c>
      <c r="AU1934" s="179" t="str">
        <f t="shared" si="3277"/>
        <v>AU$16</v>
      </c>
      <c r="AV1934" s="179" t="str">
        <f t="shared" si="3277"/>
        <v>AV$16</v>
      </c>
      <c r="AW1934" s="179" t="str">
        <f t="shared" si="3277"/>
        <v>AW$16</v>
      </c>
      <c r="AX1934" s="179" t="str">
        <f t="shared" si="3277"/>
        <v>AX$16</v>
      </c>
      <c r="AY1934" s="179" t="str">
        <f t="shared" ref="AY1934:CD1934" si="3278">AY1911</f>
        <v>AY$16</v>
      </c>
      <c r="AZ1934" s="179" t="str">
        <f t="shared" si="3278"/>
        <v>AZ$16</v>
      </c>
      <c r="BA1934" s="179" t="str">
        <f t="shared" si="3278"/>
        <v>BA$16</v>
      </c>
      <c r="BB1934" s="179" t="str">
        <f t="shared" si="3278"/>
        <v>BB$16</v>
      </c>
      <c r="BC1934" s="179" t="str">
        <f t="shared" si="3278"/>
        <v>BC$16</v>
      </c>
      <c r="BD1934" s="179" t="str">
        <f t="shared" si="3278"/>
        <v>BD$16</v>
      </c>
      <c r="BE1934" s="179" t="str">
        <f t="shared" si="3278"/>
        <v>BE$16</v>
      </c>
      <c r="BF1934" s="179" t="str">
        <f t="shared" si="3278"/>
        <v>BF$16</v>
      </c>
      <c r="BG1934" s="179" t="str">
        <f t="shared" si="3278"/>
        <v>BG$16</v>
      </c>
      <c r="BH1934" s="179" t="str">
        <f t="shared" si="3278"/>
        <v>BH$16</v>
      </c>
      <c r="BI1934" s="179" t="str">
        <f t="shared" si="3278"/>
        <v>BI$16</v>
      </c>
      <c r="BJ1934" s="179" t="str">
        <f t="shared" si="3278"/>
        <v>BJ$16</v>
      </c>
      <c r="BK1934" s="179" t="str">
        <f t="shared" si="3278"/>
        <v>BK$16</v>
      </c>
      <c r="BL1934" s="179" t="str">
        <f t="shared" si="3278"/>
        <v>BL$16</v>
      </c>
      <c r="BM1934" s="179" t="str">
        <f t="shared" si="3278"/>
        <v>BM$16</v>
      </c>
      <c r="BN1934" s="179" t="str">
        <f t="shared" si="3278"/>
        <v>BN$16</v>
      </c>
      <c r="BO1934" s="179" t="str">
        <f t="shared" si="3278"/>
        <v>BO$16</v>
      </c>
      <c r="BP1934" s="179" t="str">
        <f t="shared" si="3278"/>
        <v>BP$16</v>
      </c>
      <c r="BQ1934" s="179" t="str">
        <f t="shared" si="3278"/>
        <v>BQ$16</v>
      </c>
      <c r="BR1934" s="179" t="str">
        <f t="shared" si="3278"/>
        <v>BR$16</v>
      </c>
      <c r="BS1934" s="179" t="str">
        <f t="shared" si="3278"/>
        <v>BS$16</v>
      </c>
      <c r="BT1934" s="179" t="str">
        <f t="shared" si="3278"/>
        <v>BT$16</v>
      </c>
      <c r="BU1934" s="179" t="str">
        <f t="shared" si="3278"/>
        <v>BU$16</v>
      </c>
      <c r="BV1934" s="179" t="str">
        <f t="shared" si="3278"/>
        <v>BV$16</v>
      </c>
      <c r="BW1934" s="179" t="str">
        <f t="shared" si="3278"/>
        <v>BW$16</v>
      </c>
      <c r="BX1934" s="179" t="str">
        <f t="shared" si="3278"/>
        <v>BX$16</v>
      </c>
      <c r="BY1934" s="179" t="str">
        <f t="shared" si="3278"/>
        <v>BY$16</v>
      </c>
      <c r="BZ1934" s="179" t="str">
        <f t="shared" si="3278"/>
        <v>BZ$16</v>
      </c>
      <c r="CA1934" s="179" t="str">
        <f t="shared" si="3278"/>
        <v>CA$16</v>
      </c>
      <c r="CB1934" s="179" t="str">
        <f t="shared" si="3278"/>
        <v>CB$16</v>
      </c>
      <c r="CC1934" s="179" t="str">
        <f t="shared" si="3278"/>
        <v>CC$16</v>
      </c>
      <c r="CD1934" s="179" t="str">
        <f t="shared" si="3278"/>
        <v>CD$16</v>
      </c>
      <c r="CE1934" s="179" t="str">
        <f t="shared" ref="CE1934:CL1934" si="3279">CE1911</f>
        <v>CE$16</v>
      </c>
      <c r="CF1934" s="179" t="str">
        <f t="shared" si="3279"/>
        <v>CF$16</v>
      </c>
      <c r="CG1934" s="179" t="str">
        <f t="shared" si="3279"/>
        <v>CG$16</v>
      </c>
      <c r="CH1934" s="179" t="str">
        <f t="shared" si="3279"/>
        <v>CH$16</v>
      </c>
      <c r="CI1934" s="179" t="str">
        <f t="shared" si="3279"/>
        <v>CI$16</v>
      </c>
      <c r="CJ1934" s="179" t="str">
        <f t="shared" si="3279"/>
        <v>CJ$16</v>
      </c>
      <c r="CK1934" s="179" t="str">
        <f t="shared" si="3279"/>
        <v>CK$16</v>
      </c>
      <c r="CL1934" s="179" t="str">
        <f t="shared" si="3279"/>
        <v>CL$16</v>
      </c>
      <c r="CO1934" s="179" t="str">
        <f t="shared" ref="CO1934:DL1934" si="3280">CO1911</f>
        <v>CO$16</v>
      </c>
      <c r="CP1934" s="179" t="str">
        <f t="shared" si="3280"/>
        <v>CP$16</v>
      </c>
      <c r="CQ1934" s="179" t="str">
        <f t="shared" si="3280"/>
        <v>CQ$16</v>
      </c>
      <c r="CR1934" s="179" t="str">
        <f t="shared" si="3280"/>
        <v>CR$16</v>
      </c>
      <c r="CS1934" s="179" t="str">
        <f t="shared" si="3280"/>
        <v>CS$16</v>
      </c>
      <c r="CT1934" s="179" t="str">
        <f t="shared" si="3280"/>
        <v>CT$16</v>
      </c>
      <c r="CU1934" s="179" t="str">
        <f t="shared" si="3280"/>
        <v>CU$16</v>
      </c>
      <c r="CV1934" s="179" t="str">
        <f t="shared" si="3280"/>
        <v>CV$16</v>
      </c>
      <c r="CW1934" s="179" t="str">
        <f t="shared" si="3280"/>
        <v>CW$16</v>
      </c>
      <c r="CX1934" s="179" t="str">
        <f t="shared" si="3280"/>
        <v>CX$16</v>
      </c>
      <c r="CY1934" s="179" t="str">
        <f t="shared" si="3280"/>
        <v>CY$16</v>
      </c>
      <c r="CZ1934" s="179" t="str">
        <f t="shared" si="3280"/>
        <v>CZ$16</v>
      </c>
      <c r="DA1934" s="179" t="str">
        <f t="shared" si="3280"/>
        <v>DA$16</v>
      </c>
      <c r="DB1934" s="179" t="str">
        <f t="shared" si="3280"/>
        <v>DB$16</v>
      </c>
      <c r="DC1934" s="179" t="str">
        <f t="shared" si="3280"/>
        <v>DC$16</v>
      </c>
      <c r="DD1934" s="179" t="str">
        <f t="shared" si="3280"/>
        <v>DD$16</v>
      </c>
      <c r="DE1934" s="179" t="str">
        <f t="shared" si="3280"/>
        <v>DE$16</v>
      </c>
      <c r="DF1934" s="179" t="str">
        <f t="shared" si="3280"/>
        <v>DF$16</v>
      </c>
      <c r="DG1934" s="179" t="str">
        <f t="shared" si="3280"/>
        <v>DG$16</v>
      </c>
      <c r="DH1934" s="179" t="str">
        <f t="shared" si="3280"/>
        <v>DH$16</v>
      </c>
      <c r="DI1934" s="179" t="str">
        <f t="shared" si="3280"/>
        <v>DI$16</v>
      </c>
      <c r="DJ1934" s="179" t="str">
        <f t="shared" si="3280"/>
        <v>DJ$16</v>
      </c>
      <c r="DK1934" s="179" t="str">
        <f t="shared" si="3280"/>
        <v>DK$16</v>
      </c>
      <c r="DL1934" s="179" t="str">
        <f t="shared" si="3280"/>
        <v>DL$16</v>
      </c>
    </row>
    <row r="1935" spans="1:116" x14ac:dyDescent="0.4">
      <c r="B1935" t="s">
        <v>332</v>
      </c>
      <c r="D1935" t="s">
        <v>427</v>
      </c>
      <c r="E1935" s="8" t="str">
        <f t="shared" si="3257"/>
        <v>1935 DTERMY-F</v>
      </c>
      <c r="G1935" s="136" t="str">
        <f>G1912</f>
        <v>Primary volume driver</v>
      </c>
      <c r="H1935" s="12"/>
      <c r="I1935" s="60"/>
      <c r="J1935" s="60"/>
      <c r="K1935" s="15"/>
      <c r="L1935" s="15"/>
      <c r="M1935" s="15"/>
      <c r="N1935" s="15"/>
      <c r="O1935" s="15"/>
      <c r="P1935" s="15"/>
      <c r="R1935" s="15"/>
      <c r="S1935" s="179" t="str">
        <f t="shared" ref="S1935:AX1935" si="3281">S1912</f>
        <v>S$17</v>
      </c>
      <c r="T1935" s="179" t="str">
        <f t="shared" si="3281"/>
        <v>T$17</v>
      </c>
      <c r="U1935" s="179" t="str">
        <f t="shared" si="3281"/>
        <v>U$17</v>
      </c>
      <c r="V1935" s="179" t="str">
        <f t="shared" si="3281"/>
        <v>V$17</v>
      </c>
      <c r="W1935" s="179" t="str">
        <f t="shared" si="3281"/>
        <v>W$17</v>
      </c>
      <c r="X1935" s="179" t="str">
        <f t="shared" si="3281"/>
        <v>X$17</v>
      </c>
      <c r="Y1935" s="179" t="str">
        <f t="shared" si="3281"/>
        <v>Y$17</v>
      </c>
      <c r="Z1935" s="179" t="str">
        <f t="shared" si="3281"/>
        <v>Z$17</v>
      </c>
      <c r="AA1935" s="179" t="str">
        <f t="shared" si="3281"/>
        <v>AA$17</v>
      </c>
      <c r="AB1935" s="179" t="str">
        <f t="shared" si="3281"/>
        <v>AB$17</v>
      </c>
      <c r="AC1935" s="179" t="str">
        <f t="shared" si="3281"/>
        <v>AC$17</v>
      </c>
      <c r="AD1935" s="179" t="str">
        <f t="shared" si="3281"/>
        <v>AD$17</v>
      </c>
      <c r="AE1935" s="179" t="str">
        <f t="shared" si="3281"/>
        <v>AE$17</v>
      </c>
      <c r="AF1935" s="179" t="str">
        <f t="shared" si="3281"/>
        <v>AF$17</v>
      </c>
      <c r="AG1935" s="179" t="str">
        <f t="shared" si="3281"/>
        <v>AG$17</v>
      </c>
      <c r="AH1935" s="179" t="str">
        <f t="shared" si="3281"/>
        <v>AH$17</v>
      </c>
      <c r="AI1935" s="179" t="str">
        <f t="shared" si="3281"/>
        <v>AI$17</v>
      </c>
      <c r="AJ1935" s="179" t="str">
        <f t="shared" si="3281"/>
        <v>AJ$17</v>
      </c>
      <c r="AK1935" s="179" t="str">
        <f t="shared" si="3281"/>
        <v>AK$17</v>
      </c>
      <c r="AL1935" s="179" t="str">
        <f t="shared" si="3281"/>
        <v>AL$17</v>
      </c>
      <c r="AM1935" s="179" t="str">
        <f t="shared" si="3281"/>
        <v>AM$17</v>
      </c>
      <c r="AN1935" s="179" t="str">
        <f t="shared" si="3281"/>
        <v>AN$17</v>
      </c>
      <c r="AO1935" s="179" t="str">
        <f t="shared" si="3281"/>
        <v>AO$17</v>
      </c>
      <c r="AP1935" s="179" t="str">
        <f t="shared" si="3281"/>
        <v>AP$17</v>
      </c>
      <c r="AQ1935" s="179" t="str">
        <f t="shared" si="3281"/>
        <v>AQ$17</v>
      </c>
      <c r="AR1935" s="179" t="str">
        <f t="shared" si="3281"/>
        <v>AR$17</v>
      </c>
      <c r="AS1935" s="179" t="str">
        <f t="shared" si="3281"/>
        <v>AS$17</v>
      </c>
      <c r="AT1935" s="179" t="str">
        <f t="shared" si="3281"/>
        <v>AT$17</v>
      </c>
      <c r="AU1935" s="179" t="str">
        <f t="shared" si="3281"/>
        <v>AU$17</v>
      </c>
      <c r="AV1935" s="179" t="str">
        <f t="shared" si="3281"/>
        <v>AV$17</v>
      </c>
      <c r="AW1935" s="179" t="str">
        <f t="shared" si="3281"/>
        <v>AW$17</v>
      </c>
      <c r="AX1935" s="179" t="str">
        <f t="shared" si="3281"/>
        <v>AX$17</v>
      </c>
      <c r="AY1935" s="179" t="str">
        <f t="shared" ref="AY1935:CD1935" si="3282">AY1912</f>
        <v>AY$17</v>
      </c>
      <c r="AZ1935" s="179" t="str">
        <f t="shared" si="3282"/>
        <v>AZ$17</v>
      </c>
      <c r="BA1935" s="179" t="str">
        <f t="shared" si="3282"/>
        <v>BA$17</v>
      </c>
      <c r="BB1935" s="179" t="str">
        <f t="shared" si="3282"/>
        <v>BB$17</v>
      </c>
      <c r="BC1935" s="179" t="str">
        <f t="shared" si="3282"/>
        <v>BC$17</v>
      </c>
      <c r="BD1935" s="179" t="str">
        <f t="shared" si="3282"/>
        <v>BD$17</v>
      </c>
      <c r="BE1935" s="179" t="str">
        <f t="shared" si="3282"/>
        <v>BE$17</v>
      </c>
      <c r="BF1935" s="179" t="str">
        <f t="shared" si="3282"/>
        <v>BF$17</v>
      </c>
      <c r="BG1935" s="179" t="str">
        <f t="shared" si="3282"/>
        <v>BG$17</v>
      </c>
      <c r="BH1935" s="179" t="str">
        <f t="shared" si="3282"/>
        <v>BH$17</v>
      </c>
      <c r="BI1935" s="179" t="str">
        <f t="shared" si="3282"/>
        <v>BI$17</v>
      </c>
      <c r="BJ1935" s="179" t="str">
        <f t="shared" si="3282"/>
        <v>BJ$17</v>
      </c>
      <c r="BK1935" s="179" t="str">
        <f t="shared" si="3282"/>
        <v>BK$17</v>
      </c>
      <c r="BL1935" s="179" t="str">
        <f t="shared" si="3282"/>
        <v>BL$17</v>
      </c>
      <c r="BM1935" s="179" t="str">
        <f t="shared" si="3282"/>
        <v>BM$17</v>
      </c>
      <c r="BN1935" s="179" t="str">
        <f t="shared" si="3282"/>
        <v>BN$17</v>
      </c>
      <c r="BO1935" s="179" t="str">
        <f t="shared" si="3282"/>
        <v>BO$17</v>
      </c>
      <c r="BP1935" s="179" t="str">
        <f t="shared" si="3282"/>
        <v>BP$17</v>
      </c>
      <c r="BQ1935" s="179" t="str">
        <f t="shared" si="3282"/>
        <v>BQ$17</v>
      </c>
      <c r="BR1935" s="179" t="str">
        <f t="shared" si="3282"/>
        <v>BR$17</v>
      </c>
      <c r="BS1935" s="179" t="str">
        <f t="shared" si="3282"/>
        <v>BS$17</v>
      </c>
      <c r="BT1935" s="179" t="str">
        <f t="shared" si="3282"/>
        <v>BT$17</v>
      </c>
      <c r="BU1935" s="179" t="str">
        <f t="shared" si="3282"/>
        <v>BU$17</v>
      </c>
      <c r="BV1935" s="179" t="str">
        <f t="shared" si="3282"/>
        <v>BV$17</v>
      </c>
      <c r="BW1935" s="179" t="str">
        <f t="shared" si="3282"/>
        <v>BW$17</v>
      </c>
      <c r="BX1935" s="179" t="str">
        <f t="shared" si="3282"/>
        <v>BX$17</v>
      </c>
      <c r="BY1935" s="179" t="str">
        <f t="shared" si="3282"/>
        <v>BY$17</v>
      </c>
      <c r="BZ1935" s="179" t="str">
        <f t="shared" si="3282"/>
        <v>BZ$17</v>
      </c>
      <c r="CA1935" s="179" t="str">
        <f t="shared" si="3282"/>
        <v>CA$17</v>
      </c>
      <c r="CB1935" s="179" t="str">
        <f t="shared" si="3282"/>
        <v>CB$17</v>
      </c>
      <c r="CC1935" s="179" t="str">
        <f t="shared" si="3282"/>
        <v>CC$17</v>
      </c>
      <c r="CD1935" s="179" t="str">
        <f t="shared" si="3282"/>
        <v>CD$17</v>
      </c>
      <c r="CE1935" s="179" t="str">
        <f t="shared" ref="CE1935:CL1935" si="3283">CE1912</f>
        <v>CE$17</v>
      </c>
      <c r="CF1935" s="179" t="str">
        <f t="shared" si="3283"/>
        <v>CF$17</v>
      </c>
      <c r="CG1935" s="179" t="str">
        <f t="shared" si="3283"/>
        <v>CG$17</v>
      </c>
      <c r="CH1935" s="179" t="str">
        <f t="shared" si="3283"/>
        <v>CH$17</v>
      </c>
      <c r="CI1935" s="179" t="str">
        <f t="shared" si="3283"/>
        <v>CI$17</v>
      </c>
      <c r="CJ1935" s="179" t="str">
        <f t="shared" si="3283"/>
        <v>CJ$17</v>
      </c>
      <c r="CK1935" s="179" t="str">
        <f t="shared" si="3283"/>
        <v>CK$17</v>
      </c>
      <c r="CL1935" s="179" t="str">
        <f t="shared" si="3283"/>
        <v>CL$17</v>
      </c>
      <c r="CN1935" s="60"/>
      <c r="CO1935" s="179" t="str">
        <f t="shared" ref="CO1935:DL1935" si="3284">CO1912</f>
        <v>CO$17</v>
      </c>
      <c r="CP1935" s="179" t="str">
        <f t="shared" si="3284"/>
        <v>CP$17</v>
      </c>
      <c r="CQ1935" s="179" t="str">
        <f t="shared" si="3284"/>
        <v>CQ$17</v>
      </c>
      <c r="CR1935" s="179" t="str">
        <f t="shared" si="3284"/>
        <v>CR$17</v>
      </c>
      <c r="CS1935" s="179" t="str">
        <f t="shared" si="3284"/>
        <v>CS$17</v>
      </c>
      <c r="CT1935" s="179" t="str">
        <f t="shared" si="3284"/>
        <v>CT$17</v>
      </c>
      <c r="CU1935" s="179" t="str">
        <f t="shared" si="3284"/>
        <v>CU$17</v>
      </c>
      <c r="CV1935" s="179" t="str">
        <f t="shared" si="3284"/>
        <v>CV$17</v>
      </c>
      <c r="CW1935" s="179" t="str">
        <f t="shared" si="3284"/>
        <v>CW$17</v>
      </c>
      <c r="CX1935" s="179" t="str">
        <f t="shared" si="3284"/>
        <v>CX$17</v>
      </c>
      <c r="CY1935" s="179" t="str">
        <f t="shared" si="3284"/>
        <v>CY$17</v>
      </c>
      <c r="CZ1935" s="179" t="str">
        <f t="shared" si="3284"/>
        <v>CZ$17</v>
      </c>
      <c r="DA1935" s="179" t="str">
        <f t="shared" si="3284"/>
        <v>DA$17</v>
      </c>
      <c r="DB1935" s="179" t="str">
        <f t="shared" si="3284"/>
        <v>DB$17</v>
      </c>
      <c r="DC1935" s="179" t="str">
        <f t="shared" si="3284"/>
        <v>DC$17</v>
      </c>
      <c r="DD1935" s="179" t="str">
        <f t="shared" si="3284"/>
        <v>DD$17</v>
      </c>
      <c r="DE1935" s="179" t="str">
        <f t="shared" si="3284"/>
        <v>DE$17</v>
      </c>
      <c r="DF1935" s="179" t="str">
        <f t="shared" si="3284"/>
        <v>DF$17</v>
      </c>
      <c r="DG1935" s="179" t="str">
        <f t="shared" si="3284"/>
        <v>DG$17</v>
      </c>
      <c r="DH1935" s="179" t="str">
        <f t="shared" si="3284"/>
        <v>DH$17</v>
      </c>
      <c r="DI1935" s="179" t="str">
        <f t="shared" si="3284"/>
        <v>DI$17</v>
      </c>
      <c r="DJ1935" s="179" t="str">
        <f t="shared" si="3284"/>
        <v>DJ$17</v>
      </c>
      <c r="DK1935" s="179" t="str">
        <f t="shared" si="3284"/>
        <v>DK$17</v>
      </c>
      <c r="DL1935" s="179" t="str">
        <f t="shared" si="3284"/>
        <v>DL$17</v>
      </c>
    </row>
    <row r="1936" spans="1:116" x14ac:dyDescent="0.4">
      <c r="B1936" t="s">
        <v>332</v>
      </c>
      <c r="D1936" t="s">
        <v>427</v>
      </c>
      <c r="E1936" s="8" t="str">
        <f t="shared" si="3257"/>
        <v>1936 DTERMY-F</v>
      </c>
      <c r="G1936" s="191" t="str">
        <f>G1917</f>
        <v>Rolling fixed term debt - multiple borrowings w/ annual control:</v>
      </c>
      <c r="H1936" s="12"/>
      <c r="I1936" s="60"/>
      <c r="J1936" s="60"/>
      <c r="K1936" s="15"/>
      <c r="L1936" s="15"/>
      <c r="M1936" s="15"/>
      <c r="N1936" s="15"/>
      <c r="O1936" s="15"/>
      <c r="P1936" s="15"/>
      <c r="R1936" s="15"/>
      <c r="S1936" s="179">
        <f t="shared" ref="S1936:AX1936" si="3285">S1913</f>
        <v>0</v>
      </c>
      <c r="T1936" s="179">
        <f t="shared" si="3285"/>
        <v>0</v>
      </c>
      <c r="U1936" s="179">
        <f t="shared" si="3285"/>
        <v>0</v>
      </c>
      <c r="V1936" s="179">
        <f t="shared" si="3285"/>
        <v>0</v>
      </c>
      <c r="W1936" s="179">
        <f t="shared" si="3285"/>
        <v>0</v>
      </c>
      <c r="X1936" s="179">
        <f t="shared" si="3285"/>
        <v>0</v>
      </c>
      <c r="Y1936" s="179">
        <f t="shared" si="3285"/>
        <v>0</v>
      </c>
      <c r="Z1936" s="179">
        <f t="shared" si="3285"/>
        <v>0</v>
      </c>
      <c r="AA1936" s="179">
        <f t="shared" si="3285"/>
        <v>0</v>
      </c>
      <c r="AB1936" s="179">
        <f t="shared" si="3285"/>
        <v>0</v>
      </c>
      <c r="AC1936" s="179">
        <f t="shared" si="3285"/>
        <v>0</v>
      </c>
      <c r="AD1936" s="179">
        <f t="shared" si="3285"/>
        <v>0</v>
      </c>
      <c r="AE1936" s="179">
        <f t="shared" si="3285"/>
        <v>0</v>
      </c>
      <c r="AF1936" s="179">
        <f t="shared" si="3285"/>
        <v>0</v>
      </c>
      <c r="AG1936" s="179">
        <f t="shared" si="3285"/>
        <v>0</v>
      </c>
      <c r="AH1936" s="179">
        <f t="shared" si="3285"/>
        <v>0</v>
      </c>
      <c r="AI1936" s="179">
        <f t="shared" si="3285"/>
        <v>0</v>
      </c>
      <c r="AJ1936" s="179">
        <f t="shared" si="3285"/>
        <v>0</v>
      </c>
      <c r="AK1936" s="179">
        <f t="shared" si="3285"/>
        <v>0</v>
      </c>
      <c r="AL1936" s="179">
        <f t="shared" si="3285"/>
        <v>0</v>
      </c>
      <c r="AM1936" s="179">
        <f t="shared" si="3285"/>
        <v>0</v>
      </c>
      <c r="AN1936" s="179">
        <f t="shared" si="3285"/>
        <v>0</v>
      </c>
      <c r="AO1936" s="179">
        <f t="shared" si="3285"/>
        <v>0</v>
      </c>
      <c r="AP1936" s="179">
        <f t="shared" si="3285"/>
        <v>0</v>
      </c>
      <c r="AQ1936" s="179">
        <f t="shared" si="3285"/>
        <v>0</v>
      </c>
      <c r="AR1936" s="179">
        <f t="shared" si="3285"/>
        <v>0</v>
      </c>
      <c r="AS1936" s="179">
        <f t="shared" si="3285"/>
        <v>0</v>
      </c>
      <c r="AT1936" s="179">
        <f t="shared" si="3285"/>
        <v>0</v>
      </c>
      <c r="AU1936" s="179">
        <f t="shared" si="3285"/>
        <v>0</v>
      </c>
      <c r="AV1936" s="179">
        <f t="shared" si="3285"/>
        <v>0</v>
      </c>
      <c r="AW1936" s="179">
        <f t="shared" si="3285"/>
        <v>0</v>
      </c>
      <c r="AX1936" s="179">
        <f t="shared" si="3285"/>
        <v>0</v>
      </c>
      <c r="AY1936" s="179">
        <f t="shared" ref="AY1936:CD1936" si="3286">AY1913</f>
        <v>0</v>
      </c>
      <c r="AZ1936" s="179">
        <f t="shared" si="3286"/>
        <v>0</v>
      </c>
      <c r="BA1936" s="179">
        <f t="shared" si="3286"/>
        <v>0</v>
      </c>
      <c r="BB1936" s="179">
        <f t="shared" si="3286"/>
        <v>0</v>
      </c>
      <c r="BC1936" s="179">
        <f t="shared" si="3286"/>
        <v>0</v>
      </c>
      <c r="BD1936" s="179">
        <f t="shared" si="3286"/>
        <v>0</v>
      </c>
      <c r="BE1936" s="179">
        <f t="shared" si="3286"/>
        <v>0</v>
      </c>
      <c r="BF1936" s="179">
        <f t="shared" si="3286"/>
        <v>0</v>
      </c>
      <c r="BG1936" s="179">
        <f t="shared" si="3286"/>
        <v>0</v>
      </c>
      <c r="BH1936" s="179">
        <f t="shared" si="3286"/>
        <v>0</v>
      </c>
      <c r="BI1936" s="179">
        <f t="shared" si="3286"/>
        <v>0</v>
      </c>
      <c r="BJ1936" s="179">
        <f t="shared" si="3286"/>
        <v>0</v>
      </c>
      <c r="BK1936" s="179">
        <f t="shared" si="3286"/>
        <v>0</v>
      </c>
      <c r="BL1936" s="179">
        <f t="shared" si="3286"/>
        <v>0</v>
      </c>
      <c r="BM1936" s="179">
        <f t="shared" si="3286"/>
        <v>0</v>
      </c>
      <c r="BN1936" s="179">
        <f t="shared" si="3286"/>
        <v>0</v>
      </c>
      <c r="BO1936" s="179">
        <f t="shared" si="3286"/>
        <v>0</v>
      </c>
      <c r="BP1936" s="179">
        <f t="shared" si="3286"/>
        <v>0</v>
      </c>
      <c r="BQ1936" s="179">
        <f t="shared" si="3286"/>
        <v>0</v>
      </c>
      <c r="BR1936" s="179">
        <f t="shared" si="3286"/>
        <v>0</v>
      </c>
      <c r="BS1936" s="179">
        <f t="shared" si="3286"/>
        <v>0</v>
      </c>
      <c r="BT1936" s="179">
        <f t="shared" si="3286"/>
        <v>0</v>
      </c>
      <c r="BU1936" s="179">
        <f t="shared" si="3286"/>
        <v>0</v>
      </c>
      <c r="BV1936" s="179">
        <f t="shared" si="3286"/>
        <v>0</v>
      </c>
      <c r="BW1936" s="179">
        <f t="shared" si="3286"/>
        <v>0</v>
      </c>
      <c r="BX1936" s="179">
        <f t="shared" si="3286"/>
        <v>0</v>
      </c>
      <c r="BY1936" s="179">
        <f t="shared" si="3286"/>
        <v>0</v>
      </c>
      <c r="BZ1936" s="179">
        <f t="shared" si="3286"/>
        <v>0</v>
      </c>
      <c r="CA1936" s="179">
        <f t="shared" si="3286"/>
        <v>0</v>
      </c>
      <c r="CB1936" s="179">
        <f t="shared" si="3286"/>
        <v>0</v>
      </c>
      <c r="CC1936" s="179">
        <f t="shared" si="3286"/>
        <v>0</v>
      </c>
      <c r="CD1936" s="179">
        <f t="shared" si="3286"/>
        <v>0</v>
      </c>
      <c r="CE1936" s="179">
        <f t="shared" ref="CE1936:CL1936" si="3287">CE1913</f>
        <v>0</v>
      </c>
      <c r="CF1936" s="179">
        <f t="shared" si="3287"/>
        <v>0</v>
      </c>
      <c r="CG1936" s="179">
        <f t="shared" si="3287"/>
        <v>0</v>
      </c>
      <c r="CH1936" s="179">
        <f t="shared" si="3287"/>
        <v>0</v>
      </c>
      <c r="CI1936" s="179">
        <f t="shared" si="3287"/>
        <v>0</v>
      </c>
      <c r="CJ1936" s="179">
        <f t="shared" si="3287"/>
        <v>0</v>
      </c>
      <c r="CK1936" s="179">
        <f t="shared" si="3287"/>
        <v>0</v>
      </c>
      <c r="CL1936" s="179">
        <f t="shared" si="3287"/>
        <v>0</v>
      </c>
      <c r="CN1936" s="60"/>
      <c r="CO1936" s="179">
        <f t="shared" ref="CO1936:DL1936" si="3288">CO1913</f>
        <v>0</v>
      </c>
      <c r="CP1936" s="179">
        <f t="shared" si="3288"/>
        <v>0</v>
      </c>
      <c r="CQ1936" s="179">
        <f t="shared" si="3288"/>
        <v>0</v>
      </c>
      <c r="CR1936" s="179">
        <f t="shared" si="3288"/>
        <v>0</v>
      </c>
      <c r="CS1936" s="179">
        <f t="shared" si="3288"/>
        <v>0</v>
      </c>
      <c r="CT1936" s="179">
        <f t="shared" si="3288"/>
        <v>0</v>
      </c>
      <c r="CU1936" s="179">
        <f t="shared" si="3288"/>
        <v>0</v>
      </c>
      <c r="CV1936" s="179">
        <f t="shared" si="3288"/>
        <v>0</v>
      </c>
      <c r="CW1936" s="179">
        <f t="shared" si="3288"/>
        <v>0</v>
      </c>
      <c r="CX1936" s="179">
        <f t="shared" si="3288"/>
        <v>0</v>
      </c>
      <c r="CY1936" s="179">
        <f t="shared" si="3288"/>
        <v>0</v>
      </c>
      <c r="CZ1936" s="179">
        <f t="shared" si="3288"/>
        <v>0</v>
      </c>
      <c r="DA1936" s="179">
        <f t="shared" si="3288"/>
        <v>0</v>
      </c>
      <c r="DB1936" s="179">
        <f t="shared" si="3288"/>
        <v>0</v>
      </c>
      <c r="DC1936" s="179">
        <f t="shared" si="3288"/>
        <v>0</v>
      </c>
      <c r="DD1936" s="179">
        <f t="shared" si="3288"/>
        <v>0</v>
      </c>
      <c r="DE1936" s="179">
        <f t="shared" si="3288"/>
        <v>0</v>
      </c>
      <c r="DF1936" s="179">
        <f t="shared" si="3288"/>
        <v>0</v>
      </c>
      <c r="DG1936" s="179">
        <f t="shared" si="3288"/>
        <v>0</v>
      </c>
      <c r="DH1936" s="179">
        <f t="shared" si="3288"/>
        <v>0</v>
      </c>
      <c r="DI1936" s="179">
        <f t="shared" si="3288"/>
        <v>0</v>
      </c>
      <c r="DJ1936" s="179">
        <f t="shared" si="3288"/>
        <v>0</v>
      </c>
      <c r="DK1936" s="179">
        <f t="shared" si="3288"/>
        <v>0</v>
      </c>
      <c r="DL1936" s="179">
        <f t="shared" si="3288"/>
        <v>0</v>
      </c>
    </row>
    <row r="1937" spans="1:116" x14ac:dyDescent="0.4">
      <c r="B1937" t="s">
        <v>332</v>
      </c>
      <c r="D1937" t="s">
        <v>427</v>
      </c>
      <c r="E1937" s="8" t="str">
        <f t="shared" si="3257"/>
        <v>1937 DTERMY-F</v>
      </c>
      <c r="G1937" s="241" t="str">
        <f>IFERROR(SUBSTITUTE(TRIM(MID(G1917, SEARCH("-", G1917) + 1, LEN(G1917))),":",""),"no unit")</f>
        <v>multiple borrowings w/ annual control</v>
      </c>
      <c r="H1937" s="12"/>
      <c r="I1937" s="60"/>
      <c r="J1937" s="60"/>
      <c r="K1937" s="15"/>
      <c r="L1937" s="15"/>
      <c r="M1937" s="15"/>
      <c r="N1937" s="15"/>
      <c r="O1937" s="15"/>
      <c r="P1937" s="15"/>
      <c r="R1937" s="15"/>
      <c r="S1937" s="179"/>
      <c r="T1937" s="179"/>
      <c r="U1937" s="179"/>
      <c r="V1937" s="179"/>
      <c r="W1937" s="179"/>
      <c r="X1937" s="179"/>
      <c r="Y1937" s="179"/>
      <c r="Z1937" s="179"/>
      <c r="AA1937" s="179"/>
      <c r="AB1937" s="179"/>
      <c r="AC1937" s="179"/>
      <c r="AD1937" s="179"/>
      <c r="AE1937" s="179"/>
      <c r="AF1937" s="179"/>
      <c r="AG1937" s="179"/>
      <c r="AH1937" s="179"/>
      <c r="AI1937" s="179"/>
      <c r="AJ1937" s="179"/>
      <c r="AK1937" s="179"/>
      <c r="AL1937" s="179"/>
      <c r="AM1937" s="179"/>
      <c r="AN1937" s="179"/>
      <c r="AO1937" s="179"/>
      <c r="AP1937" s="179"/>
      <c r="AQ1937" s="179"/>
      <c r="AR1937" s="179"/>
      <c r="AS1937" s="179"/>
      <c r="AT1937" s="179"/>
      <c r="AU1937" s="179"/>
      <c r="AV1937" s="179"/>
      <c r="AW1937" s="179"/>
      <c r="AX1937" s="179"/>
      <c r="AY1937" s="179"/>
      <c r="AZ1937" s="179"/>
      <c r="BA1937" s="179"/>
      <c r="BB1937" s="179"/>
      <c r="BC1937" s="179"/>
      <c r="BD1937" s="179"/>
      <c r="BE1937" s="179"/>
      <c r="BF1937" s="179"/>
      <c r="BG1937" s="179"/>
      <c r="BH1937" s="179"/>
      <c r="BI1937" s="179"/>
      <c r="BJ1937" s="179"/>
      <c r="BK1937" s="179"/>
      <c r="BL1937" s="179"/>
      <c r="BM1937" s="179"/>
      <c r="BN1937" s="179"/>
      <c r="BO1937" s="179"/>
      <c r="BP1937" s="179"/>
      <c r="BQ1937" s="179"/>
      <c r="BR1937" s="179"/>
      <c r="BS1937" s="179"/>
      <c r="BT1937" s="179"/>
      <c r="BU1937" s="179"/>
      <c r="BV1937" s="179"/>
      <c r="BW1937" s="179"/>
      <c r="BX1937" s="179"/>
      <c r="BY1937" s="179"/>
      <c r="BZ1937" s="179"/>
      <c r="CA1937" s="179"/>
      <c r="CB1937" s="179"/>
      <c r="CC1937" s="179"/>
      <c r="CD1937" s="179"/>
      <c r="CE1937" s="179"/>
      <c r="CF1937" s="179"/>
      <c r="CG1937" s="179"/>
      <c r="CH1937" s="179"/>
      <c r="CI1937" s="179"/>
      <c r="CJ1937" s="179"/>
      <c r="CK1937" s="179"/>
      <c r="CL1937" s="179"/>
      <c r="CN1937" s="60"/>
      <c r="CO1937" s="179"/>
      <c r="CP1937" s="179"/>
      <c r="CQ1937" s="179"/>
      <c r="CR1937" s="179"/>
      <c r="CS1937" s="179"/>
      <c r="CT1937" s="179"/>
      <c r="CU1937" s="179"/>
      <c r="CV1937" s="179"/>
      <c r="CW1937" s="179"/>
      <c r="CX1937" s="179"/>
      <c r="CY1937" s="179"/>
      <c r="CZ1937" s="179"/>
      <c r="DA1937" s="179"/>
      <c r="DB1937" s="179"/>
      <c r="DC1937" s="179"/>
      <c r="DD1937" s="179"/>
      <c r="DE1937" s="179"/>
      <c r="DF1937" s="179"/>
      <c r="DG1937" s="179"/>
      <c r="DH1937" s="179"/>
      <c r="DI1937" s="179"/>
      <c r="DJ1937" s="179"/>
      <c r="DK1937" s="179"/>
      <c r="DL1937" s="179"/>
    </row>
    <row r="1938" spans="1:116" x14ac:dyDescent="0.4">
      <c r="A1938" s="3"/>
      <c r="B1938" t="s">
        <v>332</v>
      </c>
      <c r="D1938" t="s">
        <v>427</v>
      </c>
      <c r="E1938" s="8" t="str">
        <f t="shared" si="3257"/>
        <v>1938 DTERMY-F</v>
      </c>
      <c r="G1938" s="191" t="str">
        <f>G1915</f>
        <v>Secondary revenue driver</v>
      </c>
      <c r="H1938" s="90"/>
      <c r="I1938" s="213"/>
      <c r="J1938" s="213"/>
      <c r="K1938" s="214"/>
      <c r="L1938" s="214"/>
      <c r="M1938" s="214"/>
      <c r="N1938" s="214"/>
      <c r="O1938" s="214"/>
      <c r="P1938" s="214"/>
      <c r="R1938" s="214"/>
      <c r="S1938" s="4" t="str">
        <f t="shared" ref="S1938:AX1938" si="3289">ADDRESS(ROW(S1928),COLUMN(S1928),2)</f>
        <v>S$1928</v>
      </c>
      <c r="T1938" s="4" t="str">
        <f t="shared" si="3289"/>
        <v>T$1928</v>
      </c>
      <c r="U1938" s="4" t="str">
        <f t="shared" si="3289"/>
        <v>U$1928</v>
      </c>
      <c r="V1938" s="4" t="str">
        <f t="shared" si="3289"/>
        <v>V$1928</v>
      </c>
      <c r="W1938" s="4" t="str">
        <f t="shared" si="3289"/>
        <v>W$1928</v>
      </c>
      <c r="X1938" s="4" t="str">
        <f t="shared" si="3289"/>
        <v>X$1928</v>
      </c>
      <c r="Y1938" s="4" t="str">
        <f t="shared" si="3289"/>
        <v>Y$1928</v>
      </c>
      <c r="Z1938" s="4" t="str">
        <f t="shared" si="3289"/>
        <v>Z$1928</v>
      </c>
      <c r="AA1938" s="4" t="str">
        <f t="shared" si="3289"/>
        <v>AA$1928</v>
      </c>
      <c r="AB1938" s="4" t="str">
        <f t="shared" si="3289"/>
        <v>AB$1928</v>
      </c>
      <c r="AC1938" s="4" t="str">
        <f t="shared" si="3289"/>
        <v>AC$1928</v>
      </c>
      <c r="AD1938" s="4" t="str">
        <f t="shared" si="3289"/>
        <v>AD$1928</v>
      </c>
      <c r="AE1938" s="4" t="str">
        <f t="shared" si="3289"/>
        <v>AE$1928</v>
      </c>
      <c r="AF1938" s="4" t="str">
        <f t="shared" si="3289"/>
        <v>AF$1928</v>
      </c>
      <c r="AG1938" s="4" t="str">
        <f t="shared" si="3289"/>
        <v>AG$1928</v>
      </c>
      <c r="AH1938" s="4" t="str">
        <f t="shared" si="3289"/>
        <v>AH$1928</v>
      </c>
      <c r="AI1938" s="4" t="str">
        <f t="shared" si="3289"/>
        <v>AI$1928</v>
      </c>
      <c r="AJ1938" s="4" t="str">
        <f t="shared" si="3289"/>
        <v>AJ$1928</v>
      </c>
      <c r="AK1938" s="4" t="str">
        <f t="shared" si="3289"/>
        <v>AK$1928</v>
      </c>
      <c r="AL1938" s="4" t="str">
        <f t="shared" si="3289"/>
        <v>AL$1928</v>
      </c>
      <c r="AM1938" s="4" t="str">
        <f t="shared" si="3289"/>
        <v>AM$1928</v>
      </c>
      <c r="AN1938" s="4" t="str">
        <f t="shared" si="3289"/>
        <v>AN$1928</v>
      </c>
      <c r="AO1938" s="4" t="str">
        <f t="shared" si="3289"/>
        <v>AO$1928</v>
      </c>
      <c r="AP1938" s="4" t="str">
        <f t="shared" si="3289"/>
        <v>AP$1928</v>
      </c>
      <c r="AQ1938" s="4" t="str">
        <f t="shared" si="3289"/>
        <v>AQ$1928</v>
      </c>
      <c r="AR1938" s="4" t="str">
        <f t="shared" si="3289"/>
        <v>AR$1928</v>
      </c>
      <c r="AS1938" s="4" t="str">
        <f t="shared" si="3289"/>
        <v>AS$1928</v>
      </c>
      <c r="AT1938" s="4" t="str">
        <f t="shared" si="3289"/>
        <v>AT$1928</v>
      </c>
      <c r="AU1938" s="4" t="str">
        <f t="shared" si="3289"/>
        <v>AU$1928</v>
      </c>
      <c r="AV1938" s="4" t="str">
        <f t="shared" si="3289"/>
        <v>AV$1928</v>
      </c>
      <c r="AW1938" s="4" t="str">
        <f t="shared" si="3289"/>
        <v>AW$1928</v>
      </c>
      <c r="AX1938" s="4" t="str">
        <f t="shared" si="3289"/>
        <v>AX$1928</v>
      </c>
      <c r="AY1938" s="4" t="str">
        <f t="shared" ref="AY1938:CD1938" si="3290">ADDRESS(ROW(AY1928),COLUMN(AY1928),2)</f>
        <v>AY$1928</v>
      </c>
      <c r="AZ1938" s="4" t="str">
        <f t="shared" si="3290"/>
        <v>AZ$1928</v>
      </c>
      <c r="BA1938" s="4" t="str">
        <f t="shared" si="3290"/>
        <v>BA$1928</v>
      </c>
      <c r="BB1938" s="4" t="str">
        <f t="shared" si="3290"/>
        <v>BB$1928</v>
      </c>
      <c r="BC1938" s="4" t="str">
        <f t="shared" si="3290"/>
        <v>BC$1928</v>
      </c>
      <c r="BD1938" s="4" t="str">
        <f t="shared" si="3290"/>
        <v>BD$1928</v>
      </c>
      <c r="BE1938" s="4" t="str">
        <f t="shared" si="3290"/>
        <v>BE$1928</v>
      </c>
      <c r="BF1938" s="4" t="str">
        <f t="shared" si="3290"/>
        <v>BF$1928</v>
      </c>
      <c r="BG1938" s="4" t="str">
        <f t="shared" si="3290"/>
        <v>BG$1928</v>
      </c>
      <c r="BH1938" s="4" t="str">
        <f t="shared" si="3290"/>
        <v>BH$1928</v>
      </c>
      <c r="BI1938" s="4" t="str">
        <f t="shared" si="3290"/>
        <v>BI$1928</v>
      </c>
      <c r="BJ1938" s="4" t="str">
        <f t="shared" si="3290"/>
        <v>BJ$1928</v>
      </c>
      <c r="BK1938" s="4" t="str">
        <f t="shared" si="3290"/>
        <v>BK$1928</v>
      </c>
      <c r="BL1938" s="4" t="str">
        <f t="shared" si="3290"/>
        <v>BL$1928</v>
      </c>
      <c r="BM1938" s="4" t="str">
        <f t="shared" si="3290"/>
        <v>BM$1928</v>
      </c>
      <c r="BN1938" s="4" t="str">
        <f t="shared" si="3290"/>
        <v>BN$1928</v>
      </c>
      <c r="BO1938" s="4" t="str">
        <f t="shared" si="3290"/>
        <v>BO$1928</v>
      </c>
      <c r="BP1938" s="4" t="str">
        <f t="shared" si="3290"/>
        <v>BP$1928</v>
      </c>
      <c r="BQ1938" s="4" t="str">
        <f t="shared" si="3290"/>
        <v>BQ$1928</v>
      </c>
      <c r="BR1938" s="4" t="str">
        <f t="shared" si="3290"/>
        <v>BR$1928</v>
      </c>
      <c r="BS1938" s="4" t="str">
        <f t="shared" si="3290"/>
        <v>BS$1928</v>
      </c>
      <c r="BT1938" s="4" t="str">
        <f t="shared" si="3290"/>
        <v>BT$1928</v>
      </c>
      <c r="BU1938" s="4" t="str">
        <f t="shared" si="3290"/>
        <v>BU$1928</v>
      </c>
      <c r="BV1938" s="4" t="str">
        <f t="shared" si="3290"/>
        <v>BV$1928</v>
      </c>
      <c r="BW1938" s="4" t="str">
        <f t="shared" si="3290"/>
        <v>BW$1928</v>
      </c>
      <c r="BX1938" s="4" t="str">
        <f t="shared" si="3290"/>
        <v>BX$1928</v>
      </c>
      <c r="BY1938" s="4" t="str">
        <f t="shared" si="3290"/>
        <v>BY$1928</v>
      </c>
      <c r="BZ1938" s="4" t="str">
        <f t="shared" si="3290"/>
        <v>BZ$1928</v>
      </c>
      <c r="CA1938" s="4" t="str">
        <f t="shared" si="3290"/>
        <v>CA$1928</v>
      </c>
      <c r="CB1938" s="4" t="str">
        <f t="shared" si="3290"/>
        <v>CB$1928</v>
      </c>
      <c r="CC1938" s="4" t="str">
        <f t="shared" si="3290"/>
        <v>CC$1928</v>
      </c>
      <c r="CD1938" s="4" t="str">
        <f t="shared" si="3290"/>
        <v>CD$1928</v>
      </c>
      <c r="CE1938" s="4" t="str">
        <f t="shared" ref="CE1938:CL1938" si="3291">ADDRESS(ROW(CE1928),COLUMN(CE1928),2)</f>
        <v>CE$1928</v>
      </c>
      <c r="CF1938" s="4" t="str">
        <f t="shared" si="3291"/>
        <v>CF$1928</v>
      </c>
      <c r="CG1938" s="4" t="str">
        <f t="shared" si="3291"/>
        <v>CG$1928</v>
      </c>
      <c r="CH1938" s="4" t="str">
        <f t="shared" si="3291"/>
        <v>CH$1928</v>
      </c>
      <c r="CI1938" s="4" t="str">
        <f t="shared" si="3291"/>
        <v>CI$1928</v>
      </c>
      <c r="CJ1938" s="4" t="str">
        <f t="shared" si="3291"/>
        <v>CJ$1928</v>
      </c>
      <c r="CK1938" s="4" t="str">
        <f t="shared" si="3291"/>
        <v>CK$1928</v>
      </c>
      <c r="CL1938" s="4" t="str">
        <f t="shared" si="3291"/>
        <v>CL$1928</v>
      </c>
      <c r="CN1938" s="213"/>
      <c r="CO1938" s="4" t="str">
        <f t="shared" ref="CO1938:DL1938" si="3292">ADDRESS(ROW(CO1928),COLUMN(CO1928),2)</f>
        <v>CO$1928</v>
      </c>
      <c r="CP1938" s="4" t="str">
        <f t="shared" si="3292"/>
        <v>CP$1928</v>
      </c>
      <c r="CQ1938" s="4" t="str">
        <f t="shared" si="3292"/>
        <v>CQ$1928</v>
      </c>
      <c r="CR1938" s="4" t="str">
        <f t="shared" si="3292"/>
        <v>CR$1928</v>
      </c>
      <c r="CS1938" s="4" t="str">
        <f t="shared" si="3292"/>
        <v>CS$1928</v>
      </c>
      <c r="CT1938" s="4" t="str">
        <f t="shared" si="3292"/>
        <v>CT$1928</v>
      </c>
      <c r="CU1938" s="4" t="str">
        <f t="shared" si="3292"/>
        <v>CU$1928</v>
      </c>
      <c r="CV1938" s="4" t="str">
        <f t="shared" si="3292"/>
        <v>CV$1928</v>
      </c>
      <c r="CW1938" s="4" t="str">
        <f t="shared" si="3292"/>
        <v>CW$1928</v>
      </c>
      <c r="CX1938" s="4" t="str">
        <f t="shared" si="3292"/>
        <v>CX$1928</v>
      </c>
      <c r="CY1938" s="4" t="str">
        <f t="shared" si="3292"/>
        <v>CY$1928</v>
      </c>
      <c r="CZ1938" s="4" t="str">
        <f t="shared" si="3292"/>
        <v>CZ$1928</v>
      </c>
      <c r="DA1938" s="4" t="str">
        <f t="shared" si="3292"/>
        <v>DA$1928</v>
      </c>
      <c r="DB1938" s="4" t="str">
        <f t="shared" si="3292"/>
        <v>DB$1928</v>
      </c>
      <c r="DC1938" s="4" t="str">
        <f t="shared" si="3292"/>
        <v>DC$1928</v>
      </c>
      <c r="DD1938" s="4" t="str">
        <f t="shared" si="3292"/>
        <v>DD$1928</v>
      </c>
      <c r="DE1938" s="4" t="str">
        <f t="shared" si="3292"/>
        <v>DE$1928</v>
      </c>
      <c r="DF1938" s="4" t="str">
        <f t="shared" si="3292"/>
        <v>DF$1928</v>
      </c>
      <c r="DG1938" s="4" t="str">
        <f t="shared" si="3292"/>
        <v>DG$1928</v>
      </c>
      <c r="DH1938" s="4" t="str">
        <f t="shared" si="3292"/>
        <v>DH$1928</v>
      </c>
      <c r="DI1938" s="4" t="str">
        <f t="shared" si="3292"/>
        <v>DI$1928</v>
      </c>
      <c r="DJ1938" s="4" t="str">
        <f t="shared" si="3292"/>
        <v>DJ$1928</v>
      </c>
      <c r="DK1938" s="4" t="str">
        <f t="shared" si="3292"/>
        <v>DK$1928</v>
      </c>
      <c r="DL1938" s="4" t="str">
        <f t="shared" si="3292"/>
        <v>DL$1928</v>
      </c>
    </row>
    <row r="1939" spans="1:116" x14ac:dyDescent="0.4">
      <c r="B1939" t="s">
        <v>332</v>
      </c>
      <c r="D1939" t="s">
        <v>427</v>
      </c>
      <c r="E1939" s="8" t="str">
        <f t="shared" si="3257"/>
        <v>1939 DTERMY-F</v>
      </c>
      <c r="G1939" s="136" t="str">
        <f>G1916</f>
        <v>Secondary volume driver</v>
      </c>
      <c r="H1939" s="12"/>
      <c r="I1939" s="60"/>
      <c r="J1939" s="60"/>
      <c r="K1939" s="15"/>
      <c r="L1939" s="15"/>
      <c r="M1939" s="15"/>
      <c r="N1939" s="15"/>
      <c r="O1939" s="15"/>
      <c r="P1939" s="15"/>
      <c r="R1939" s="15"/>
      <c r="S1939" s="179" t="str">
        <f t="shared" ref="S1939:AX1939" si="3293">S1916</f>
        <v>S$19</v>
      </c>
      <c r="T1939" s="179" t="str">
        <f t="shared" si="3293"/>
        <v>T$19</v>
      </c>
      <c r="U1939" s="179" t="str">
        <f t="shared" si="3293"/>
        <v>U$19</v>
      </c>
      <c r="V1939" s="179" t="str">
        <f t="shared" si="3293"/>
        <v>V$19</v>
      </c>
      <c r="W1939" s="179" t="str">
        <f t="shared" si="3293"/>
        <v>W$19</v>
      </c>
      <c r="X1939" s="179" t="str">
        <f t="shared" si="3293"/>
        <v>X$19</v>
      </c>
      <c r="Y1939" s="179" t="str">
        <f t="shared" si="3293"/>
        <v>Y$19</v>
      </c>
      <c r="Z1939" s="179" t="str">
        <f t="shared" si="3293"/>
        <v>Z$19</v>
      </c>
      <c r="AA1939" s="179" t="str">
        <f t="shared" si="3293"/>
        <v>AA$19</v>
      </c>
      <c r="AB1939" s="179" t="str">
        <f t="shared" si="3293"/>
        <v>AB$19</v>
      </c>
      <c r="AC1939" s="179" t="str">
        <f t="shared" si="3293"/>
        <v>AC$19</v>
      </c>
      <c r="AD1939" s="179" t="str">
        <f t="shared" si="3293"/>
        <v>AD$19</v>
      </c>
      <c r="AE1939" s="179" t="str">
        <f t="shared" si="3293"/>
        <v>AE$19</v>
      </c>
      <c r="AF1939" s="179" t="str">
        <f t="shared" si="3293"/>
        <v>AF$19</v>
      </c>
      <c r="AG1939" s="179" t="str">
        <f t="shared" si="3293"/>
        <v>AG$19</v>
      </c>
      <c r="AH1939" s="179" t="str">
        <f t="shared" si="3293"/>
        <v>AH$19</v>
      </c>
      <c r="AI1939" s="179" t="str">
        <f t="shared" si="3293"/>
        <v>AI$19</v>
      </c>
      <c r="AJ1939" s="179" t="str">
        <f t="shared" si="3293"/>
        <v>AJ$19</v>
      </c>
      <c r="AK1939" s="179" t="str">
        <f t="shared" si="3293"/>
        <v>AK$19</v>
      </c>
      <c r="AL1939" s="179" t="str">
        <f t="shared" si="3293"/>
        <v>AL$19</v>
      </c>
      <c r="AM1939" s="179" t="str">
        <f t="shared" si="3293"/>
        <v>AM$19</v>
      </c>
      <c r="AN1939" s="179" t="str">
        <f t="shared" si="3293"/>
        <v>AN$19</v>
      </c>
      <c r="AO1939" s="179" t="str">
        <f t="shared" si="3293"/>
        <v>AO$19</v>
      </c>
      <c r="AP1939" s="179" t="str">
        <f t="shared" si="3293"/>
        <v>AP$19</v>
      </c>
      <c r="AQ1939" s="179" t="str">
        <f t="shared" si="3293"/>
        <v>AQ$19</v>
      </c>
      <c r="AR1939" s="179" t="str">
        <f t="shared" si="3293"/>
        <v>AR$19</v>
      </c>
      <c r="AS1939" s="179" t="str">
        <f t="shared" si="3293"/>
        <v>AS$19</v>
      </c>
      <c r="AT1939" s="179" t="str">
        <f t="shared" si="3293"/>
        <v>AT$19</v>
      </c>
      <c r="AU1939" s="179" t="str">
        <f t="shared" si="3293"/>
        <v>AU$19</v>
      </c>
      <c r="AV1939" s="179" t="str">
        <f t="shared" si="3293"/>
        <v>AV$19</v>
      </c>
      <c r="AW1939" s="179" t="str">
        <f t="shared" si="3293"/>
        <v>AW$19</v>
      </c>
      <c r="AX1939" s="179" t="str">
        <f t="shared" si="3293"/>
        <v>AX$19</v>
      </c>
      <c r="AY1939" s="179" t="str">
        <f t="shared" ref="AY1939:CD1939" si="3294">AY1916</f>
        <v>AY$19</v>
      </c>
      <c r="AZ1939" s="179" t="str">
        <f t="shared" si="3294"/>
        <v>AZ$19</v>
      </c>
      <c r="BA1939" s="179" t="str">
        <f t="shared" si="3294"/>
        <v>BA$19</v>
      </c>
      <c r="BB1939" s="179" t="str">
        <f t="shared" si="3294"/>
        <v>BB$19</v>
      </c>
      <c r="BC1939" s="179" t="str">
        <f t="shared" si="3294"/>
        <v>BC$19</v>
      </c>
      <c r="BD1939" s="179" t="str">
        <f t="shared" si="3294"/>
        <v>BD$19</v>
      </c>
      <c r="BE1939" s="179" t="str">
        <f t="shared" si="3294"/>
        <v>BE$19</v>
      </c>
      <c r="BF1939" s="179" t="str">
        <f t="shared" si="3294"/>
        <v>BF$19</v>
      </c>
      <c r="BG1939" s="179" t="str">
        <f t="shared" si="3294"/>
        <v>BG$19</v>
      </c>
      <c r="BH1939" s="179" t="str">
        <f t="shared" si="3294"/>
        <v>BH$19</v>
      </c>
      <c r="BI1939" s="179" t="str">
        <f t="shared" si="3294"/>
        <v>BI$19</v>
      </c>
      <c r="BJ1939" s="179" t="str">
        <f t="shared" si="3294"/>
        <v>BJ$19</v>
      </c>
      <c r="BK1939" s="179" t="str">
        <f t="shared" si="3294"/>
        <v>BK$19</v>
      </c>
      <c r="BL1939" s="179" t="str">
        <f t="shared" si="3294"/>
        <v>BL$19</v>
      </c>
      <c r="BM1939" s="179" t="str">
        <f t="shared" si="3294"/>
        <v>BM$19</v>
      </c>
      <c r="BN1939" s="179" t="str">
        <f t="shared" si="3294"/>
        <v>BN$19</v>
      </c>
      <c r="BO1939" s="179" t="str">
        <f t="shared" si="3294"/>
        <v>BO$19</v>
      </c>
      <c r="BP1939" s="179" t="str">
        <f t="shared" si="3294"/>
        <v>BP$19</v>
      </c>
      <c r="BQ1939" s="179" t="str">
        <f t="shared" si="3294"/>
        <v>BQ$19</v>
      </c>
      <c r="BR1939" s="179" t="str">
        <f t="shared" si="3294"/>
        <v>BR$19</v>
      </c>
      <c r="BS1939" s="179" t="str">
        <f t="shared" si="3294"/>
        <v>BS$19</v>
      </c>
      <c r="BT1939" s="179" t="str">
        <f t="shared" si="3294"/>
        <v>BT$19</v>
      </c>
      <c r="BU1939" s="179" t="str">
        <f t="shared" si="3294"/>
        <v>BU$19</v>
      </c>
      <c r="BV1939" s="179" t="str">
        <f t="shared" si="3294"/>
        <v>BV$19</v>
      </c>
      <c r="BW1939" s="179" t="str">
        <f t="shared" si="3294"/>
        <v>BW$19</v>
      </c>
      <c r="BX1939" s="179" t="str">
        <f t="shared" si="3294"/>
        <v>BX$19</v>
      </c>
      <c r="BY1939" s="179" t="str">
        <f t="shared" si="3294"/>
        <v>BY$19</v>
      </c>
      <c r="BZ1939" s="179" t="str">
        <f t="shared" si="3294"/>
        <v>BZ$19</v>
      </c>
      <c r="CA1939" s="179" t="str">
        <f t="shared" si="3294"/>
        <v>CA$19</v>
      </c>
      <c r="CB1939" s="179" t="str">
        <f t="shared" si="3294"/>
        <v>CB$19</v>
      </c>
      <c r="CC1939" s="179" t="str">
        <f t="shared" si="3294"/>
        <v>CC$19</v>
      </c>
      <c r="CD1939" s="179" t="str">
        <f t="shared" si="3294"/>
        <v>CD$19</v>
      </c>
      <c r="CE1939" s="179" t="str">
        <f t="shared" ref="CE1939:CL1939" si="3295">CE1916</f>
        <v>CE$19</v>
      </c>
      <c r="CF1939" s="179" t="str">
        <f t="shared" si="3295"/>
        <v>CF$19</v>
      </c>
      <c r="CG1939" s="179" t="str">
        <f t="shared" si="3295"/>
        <v>CG$19</v>
      </c>
      <c r="CH1939" s="179" t="str">
        <f t="shared" si="3295"/>
        <v>CH$19</v>
      </c>
      <c r="CI1939" s="179" t="str">
        <f t="shared" si="3295"/>
        <v>CI$19</v>
      </c>
      <c r="CJ1939" s="179" t="str">
        <f t="shared" si="3295"/>
        <v>CJ$19</v>
      </c>
      <c r="CK1939" s="179" t="str">
        <f t="shared" si="3295"/>
        <v>CK$19</v>
      </c>
      <c r="CL1939" s="179" t="str">
        <f t="shared" si="3295"/>
        <v>CL$19</v>
      </c>
      <c r="CN1939" s="60"/>
      <c r="CO1939" s="179" t="str">
        <f t="shared" ref="CO1939:DL1939" si="3296">CO1916</f>
        <v>CO$19</v>
      </c>
      <c r="CP1939" s="179" t="str">
        <f t="shared" si="3296"/>
        <v>CP$19</v>
      </c>
      <c r="CQ1939" s="179" t="str">
        <f t="shared" si="3296"/>
        <v>CQ$19</v>
      </c>
      <c r="CR1939" s="179" t="str">
        <f t="shared" si="3296"/>
        <v>CR$19</v>
      </c>
      <c r="CS1939" s="179" t="str">
        <f t="shared" si="3296"/>
        <v>CS$19</v>
      </c>
      <c r="CT1939" s="179" t="str">
        <f t="shared" si="3296"/>
        <v>CT$19</v>
      </c>
      <c r="CU1939" s="179" t="str">
        <f t="shared" si="3296"/>
        <v>CU$19</v>
      </c>
      <c r="CV1939" s="179" t="str">
        <f t="shared" si="3296"/>
        <v>CV$19</v>
      </c>
      <c r="CW1939" s="179" t="str">
        <f t="shared" si="3296"/>
        <v>CW$19</v>
      </c>
      <c r="CX1939" s="179" t="str">
        <f t="shared" si="3296"/>
        <v>CX$19</v>
      </c>
      <c r="CY1939" s="179" t="str">
        <f t="shared" si="3296"/>
        <v>CY$19</v>
      </c>
      <c r="CZ1939" s="179" t="str">
        <f t="shared" si="3296"/>
        <v>CZ$19</v>
      </c>
      <c r="DA1939" s="179" t="str">
        <f t="shared" si="3296"/>
        <v>DA$19</v>
      </c>
      <c r="DB1939" s="179" t="str">
        <f t="shared" si="3296"/>
        <v>DB$19</v>
      </c>
      <c r="DC1939" s="179" t="str">
        <f t="shared" si="3296"/>
        <v>DC$19</v>
      </c>
      <c r="DD1939" s="179" t="str">
        <f t="shared" si="3296"/>
        <v>DD$19</v>
      </c>
      <c r="DE1939" s="179" t="str">
        <f t="shared" si="3296"/>
        <v>DE$19</v>
      </c>
      <c r="DF1939" s="179" t="str">
        <f t="shared" si="3296"/>
        <v>DF$19</v>
      </c>
      <c r="DG1939" s="179" t="str">
        <f t="shared" si="3296"/>
        <v>DG$19</v>
      </c>
      <c r="DH1939" s="179" t="str">
        <f t="shared" si="3296"/>
        <v>DH$19</v>
      </c>
      <c r="DI1939" s="179" t="str">
        <f t="shared" si="3296"/>
        <v>DI$19</v>
      </c>
      <c r="DJ1939" s="179" t="str">
        <f t="shared" si="3296"/>
        <v>DJ$19</v>
      </c>
      <c r="DK1939" s="179" t="str">
        <f t="shared" si="3296"/>
        <v>DK$19</v>
      </c>
      <c r="DL1939" s="179" t="str">
        <f t="shared" si="3296"/>
        <v>DL$19</v>
      </c>
    </row>
    <row r="1940" spans="1:116" x14ac:dyDescent="0.4">
      <c r="E1940" s="8"/>
      <c r="H1940" s="12"/>
      <c r="I1940" s="60"/>
      <c r="J1940" s="60"/>
      <c r="K1940" s="15"/>
      <c r="L1940" s="15"/>
      <c r="M1940" s="15"/>
      <c r="N1940" s="15"/>
      <c r="O1940" s="15"/>
      <c r="P1940" s="15"/>
      <c r="R1940" s="15"/>
      <c r="S1940" s="76"/>
      <c r="T1940" s="76"/>
      <c r="U1940" s="76"/>
      <c r="V1940" s="76"/>
      <c r="W1940" s="76"/>
      <c r="X1940" s="76"/>
      <c r="Y1940" s="76"/>
      <c r="Z1940" s="76"/>
      <c r="AA1940" s="76"/>
      <c r="AB1940" s="76"/>
      <c r="AC1940" s="76"/>
      <c r="AD1940" s="76"/>
      <c r="AE1940" s="76"/>
      <c r="AF1940" s="76"/>
      <c r="AG1940" s="76"/>
      <c r="AH1940" s="76"/>
      <c r="AI1940" s="76"/>
      <c r="AJ1940" s="76"/>
      <c r="AK1940" s="76"/>
      <c r="AL1940" s="76"/>
      <c r="AM1940" s="76"/>
      <c r="AN1940" s="76"/>
      <c r="AO1940" s="76"/>
      <c r="AP1940" s="76"/>
      <c r="AQ1940" s="76"/>
      <c r="AR1940" s="76"/>
      <c r="AS1940" s="76"/>
      <c r="AT1940" s="76"/>
      <c r="AU1940" s="76"/>
      <c r="AV1940" s="76"/>
      <c r="AW1940" s="76"/>
      <c r="AX1940" s="76"/>
      <c r="AY1940" s="76"/>
      <c r="AZ1940" s="76"/>
      <c r="BA1940" s="76"/>
      <c r="BB1940" s="76"/>
      <c r="BC1940" s="76"/>
      <c r="BD1940" s="76"/>
      <c r="BE1940" s="76"/>
      <c r="BF1940" s="76"/>
      <c r="BG1940" s="76"/>
      <c r="BH1940" s="76"/>
      <c r="BI1940" s="76"/>
      <c r="BJ1940" s="76"/>
      <c r="BK1940" s="76"/>
      <c r="BL1940" s="76"/>
      <c r="BM1940" s="76"/>
      <c r="BN1940" s="76"/>
      <c r="BO1940" s="76"/>
      <c r="BP1940" s="76"/>
      <c r="BQ1940" s="76"/>
      <c r="BR1940" s="76"/>
      <c r="BS1940" s="76"/>
      <c r="BT1940" s="76"/>
      <c r="BU1940" s="76"/>
      <c r="BV1940" s="76"/>
      <c r="BW1940" s="76"/>
      <c r="BX1940" s="76"/>
      <c r="BY1940" s="76"/>
      <c r="BZ1940" s="76"/>
      <c r="CA1940" s="76"/>
      <c r="CB1940" s="76"/>
      <c r="CC1940" s="76"/>
      <c r="CD1940" s="76"/>
      <c r="CE1940" s="76"/>
      <c r="CF1940" s="76"/>
      <c r="CG1940" s="76"/>
      <c r="CH1940" s="76"/>
      <c r="CI1940" s="76"/>
      <c r="CJ1940" s="76"/>
      <c r="CK1940" s="76"/>
      <c r="CL1940" s="76"/>
      <c r="CN1940" s="60"/>
      <c r="CO1940" s="76"/>
      <c r="CP1940" s="76"/>
      <c r="CQ1940" s="76"/>
      <c r="CR1940" s="76"/>
      <c r="CS1940" s="76"/>
      <c r="CT1940" s="76"/>
      <c r="CU1940" s="76"/>
      <c r="CV1940" s="76"/>
      <c r="CW1940" s="76"/>
      <c r="CX1940" s="76"/>
      <c r="CY1940" s="76"/>
      <c r="CZ1940" s="76"/>
      <c r="DA1940" s="76"/>
      <c r="DB1940" s="76"/>
      <c r="DC1940" s="76"/>
      <c r="DD1940" s="76"/>
      <c r="DE1940" s="76"/>
      <c r="DF1940" s="76"/>
      <c r="DG1940" s="76"/>
      <c r="DH1940" s="76"/>
      <c r="DI1940" s="76"/>
      <c r="DJ1940" s="76"/>
      <c r="DK1940" s="76"/>
      <c r="DL1940" s="76"/>
    </row>
    <row r="1941" spans="1:116" x14ac:dyDescent="0.4">
      <c r="A1941" s="174"/>
      <c r="E1941" s="8"/>
      <c r="G1941" s="175" t="s">
        <v>490</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492</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461</v>
      </c>
      <c r="H1943" s="174"/>
      <c r="I1943" s="176"/>
      <c r="J1943" s="176"/>
      <c r="K1943" s="197"/>
      <c r="L1943" s="197"/>
      <c r="M1943" s="197"/>
      <c r="N1943" s="197"/>
      <c r="O1943" s="197"/>
      <c r="P1943" s="197"/>
      <c r="R1943" s="198"/>
      <c r="S1943" s="199" t="str">
        <f t="shared" ref="S1943:AX1943" si="3297">S$20</f>
        <v>S$16</v>
      </c>
      <c r="T1943" s="199" t="str">
        <f t="shared" si="3297"/>
        <v>T$16</v>
      </c>
      <c r="U1943" s="199" t="str">
        <f t="shared" si="3297"/>
        <v>U$16</v>
      </c>
      <c r="V1943" s="199" t="str">
        <f t="shared" si="3297"/>
        <v>V$16</v>
      </c>
      <c r="W1943" s="199" t="str">
        <f t="shared" si="3297"/>
        <v>W$16</v>
      </c>
      <c r="X1943" s="199" t="str">
        <f t="shared" si="3297"/>
        <v>X$16</v>
      </c>
      <c r="Y1943" s="199" t="str">
        <f t="shared" si="3297"/>
        <v>Y$16</v>
      </c>
      <c r="Z1943" s="199" t="str">
        <f t="shared" si="3297"/>
        <v>Z$16</v>
      </c>
      <c r="AA1943" s="199" t="str">
        <f t="shared" si="3297"/>
        <v>AA$16</v>
      </c>
      <c r="AB1943" s="199" t="str">
        <f t="shared" si="3297"/>
        <v>AB$16</v>
      </c>
      <c r="AC1943" s="199" t="str">
        <f t="shared" si="3297"/>
        <v>AC$16</v>
      </c>
      <c r="AD1943" s="199" t="str">
        <f t="shared" si="3297"/>
        <v>AD$16</v>
      </c>
      <c r="AE1943" s="199" t="str">
        <f t="shared" si="3297"/>
        <v>AE$16</v>
      </c>
      <c r="AF1943" s="199" t="str">
        <f t="shared" si="3297"/>
        <v>AF$16</v>
      </c>
      <c r="AG1943" s="199" t="str">
        <f t="shared" si="3297"/>
        <v>AG$16</v>
      </c>
      <c r="AH1943" s="199" t="str">
        <f t="shared" si="3297"/>
        <v>AH$16</v>
      </c>
      <c r="AI1943" s="199" t="str">
        <f t="shared" si="3297"/>
        <v>AI$16</v>
      </c>
      <c r="AJ1943" s="199" t="str">
        <f t="shared" si="3297"/>
        <v>AJ$16</v>
      </c>
      <c r="AK1943" s="199" t="str">
        <f t="shared" si="3297"/>
        <v>AK$16</v>
      </c>
      <c r="AL1943" s="199" t="str">
        <f t="shared" si="3297"/>
        <v>AL$16</v>
      </c>
      <c r="AM1943" s="199" t="str">
        <f t="shared" si="3297"/>
        <v>AM$16</v>
      </c>
      <c r="AN1943" s="199" t="str">
        <f t="shared" si="3297"/>
        <v>AN$16</v>
      </c>
      <c r="AO1943" s="199" t="str">
        <f t="shared" si="3297"/>
        <v>AO$16</v>
      </c>
      <c r="AP1943" s="199" t="str">
        <f t="shared" si="3297"/>
        <v>AP$16</v>
      </c>
      <c r="AQ1943" s="199" t="str">
        <f t="shared" si="3297"/>
        <v>AQ$16</v>
      </c>
      <c r="AR1943" s="199" t="str">
        <f t="shared" si="3297"/>
        <v>AR$16</v>
      </c>
      <c r="AS1943" s="199" t="str">
        <f t="shared" si="3297"/>
        <v>AS$16</v>
      </c>
      <c r="AT1943" s="199" t="str">
        <f t="shared" si="3297"/>
        <v>AT$16</v>
      </c>
      <c r="AU1943" s="199" t="str">
        <f t="shared" si="3297"/>
        <v>AU$16</v>
      </c>
      <c r="AV1943" s="199" t="str">
        <f t="shared" si="3297"/>
        <v>AV$16</v>
      </c>
      <c r="AW1943" s="199" t="str">
        <f t="shared" si="3297"/>
        <v>AW$16</v>
      </c>
      <c r="AX1943" s="199" t="str">
        <f t="shared" si="3297"/>
        <v>AX$16</v>
      </c>
      <c r="AY1943" s="199" t="str">
        <f t="shared" ref="AY1943:CD1943" si="3298">AY$20</f>
        <v>AY$16</v>
      </c>
      <c r="AZ1943" s="199" t="str">
        <f t="shared" si="3298"/>
        <v>AZ$16</v>
      </c>
      <c r="BA1943" s="199" t="str">
        <f t="shared" si="3298"/>
        <v>BA$16</v>
      </c>
      <c r="BB1943" s="199" t="str">
        <f t="shared" si="3298"/>
        <v>BB$16</v>
      </c>
      <c r="BC1943" s="199" t="str">
        <f t="shared" si="3298"/>
        <v>BC$16</v>
      </c>
      <c r="BD1943" s="199" t="str">
        <f t="shared" si="3298"/>
        <v>BD$16</v>
      </c>
      <c r="BE1943" s="199" t="str">
        <f t="shared" si="3298"/>
        <v>BE$16</v>
      </c>
      <c r="BF1943" s="199" t="str">
        <f t="shared" si="3298"/>
        <v>BF$16</v>
      </c>
      <c r="BG1943" s="199" t="str">
        <f t="shared" si="3298"/>
        <v>BG$16</v>
      </c>
      <c r="BH1943" s="199" t="str">
        <f t="shared" si="3298"/>
        <v>BH$16</v>
      </c>
      <c r="BI1943" s="199" t="str">
        <f t="shared" si="3298"/>
        <v>BI$16</v>
      </c>
      <c r="BJ1943" s="199" t="str">
        <f t="shared" si="3298"/>
        <v>BJ$16</v>
      </c>
      <c r="BK1943" s="199" t="str">
        <f t="shared" si="3298"/>
        <v>BK$16</v>
      </c>
      <c r="BL1943" s="199" t="str">
        <f t="shared" si="3298"/>
        <v>BL$16</v>
      </c>
      <c r="BM1943" s="199" t="str">
        <f t="shared" si="3298"/>
        <v>BM$16</v>
      </c>
      <c r="BN1943" s="199" t="str">
        <f t="shared" si="3298"/>
        <v>BN$16</v>
      </c>
      <c r="BO1943" s="199" t="str">
        <f t="shared" si="3298"/>
        <v>BO$16</v>
      </c>
      <c r="BP1943" s="199" t="str">
        <f t="shared" si="3298"/>
        <v>BP$16</v>
      </c>
      <c r="BQ1943" s="199" t="str">
        <f t="shared" si="3298"/>
        <v>BQ$16</v>
      </c>
      <c r="BR1943" s="199" t="str">
        <f t="shared" si="3298"/>
        <v>BR$16</v>
      </c>
      <c r="BS1943" s="199" t="str">
        <f t="shared" si="3298"/>
        <v>BS$16</v>
      </c>
      <c r="BT1943" s="199" t="str">
        <f t="shared" si="3298"/>
        <v>BT$16</v>
      </c>
      <c r="BU1943" s="199" t="str">
        <f t="shared" si="3298"/>
        <v>BU$16</v>
      </c>
      <c r="BV1943" s="199" t="str">
        <f t="shared" si="3298"/>
        <v>BV$16</v>
      </c>
      <c r="BW1943" s="199" t="str">
        <f t="shared" si="3298"/>
        <v>BW$16</v>
      </c>
      <c r="BX1943" s="199" t="str">
        <f t="shared" si="3298"/>
        <v>BX$16</v>
      </c>
      <c r="BY1943" s="199" t="str">
        <f t="shared" si="3298"/>
        <v>BY$16</v>
      </c>
      <c r="BZ1943" s="199" t="str">
        <f t="shared" si="3298"/>
        <v>BZ$16</v>
      </c>
      <c r="CA1943" s="199" t="str">
        <f t="shared" si="3298"/>
        <v>CA$16</v>
      </c>
      <c r="CB1943" s="199" t="str">
        <f t="shared" si="3298"/>
        <v>CB$16</v>
      </c>
      <c r="CC1943" s="199" t="str">
        <f t="shared" si="3298"/>
        <v>CC$16</v>
      </c>
      <c r="CD1943" s="199" t="str">
        <f t="shared" si="3298"/>
        <v>CD$16</v>
      </c>
      <c r="CE1943" s="199" t="str">
        <f t="shared" ref="CE1943:CL1943" si="3299">CE$20</f>
        <v>CE$16</v>
      </c>
      <c r="CF1943" s="199" t="str">
        <f t="shared" si="3299"/>
        <v>CF$16</v>
      </c>
      <c r="CG1943" s="199" t="str">
        <f t="shared" si="3299"/>
        <v>CG$16</v>
      </c>
      <c r="CH1943" s="199" t="str">
        <f t="shared" si="3299"/>
        <v>CH$16</v>
      </c>
      <c r="CI1943" s="199" t="str">
        <f t="shared" si="3299"/>
        <v>CI$16</v>
      </c>
      <c r="CJ1943" s="199" t="str">
        <f t="shared" si="3299"/>
        <v>CJ$16</v>
      </c>
      <c r="CK1943" s="199" t="str">
        <f t="shared" si="3299"/>
        <v>CK$16</v>
      </c>
      <c r="CL1943" s="199" t="str">
        <f t="shared" si="3299"/>
        <v>CL$16</v>
      </c>
      <c r="CN1943" s="176"/>
      <c r="CO1943" s="199" t="str">
        <f t="shared" ref="CO1943:DL1943" si="3300">CO$20</f>
        <v>CO$16</v>
      </c>
      <c r="CP1943" s="199" t="str">
        <f t="shared" si="3300"/>
        <v>CP$16</v>
      </c>
      <c r="CQ1943" s="199" t="str">
        <f t="shared" si="3300"/>
        <v>CQ$16</v>
      </c>
      <c r="CR1943" s="199" t="str">
        <f t="shared" si="3300"/>
        <v>CR$16</v>
      </c>
      <c r="CS1943" s="199" t="str">
        <f t="shared" si="3300"/>
        <v>CS$16</v>
      </c>
      <c r="CT1943" s="199" t="str">
        <f t="shared" si="3300"/>
        <v>CT$16</v>
      </c>
      <c r="CU1943" s="199" t="str">
        <f t="shared" si="3300"/>
        <v>CU$16</v>
      </c>
      <c r="CV1943" s="199" t="str">
        <f t="shared" si="3300"/>
        <v>CV$16</v>
      </c>
      <c r="CW1943" s="199" t="str">
        <f t="shared" si="3300"/>
        <v>CW$16</v>
      </c>
      <c r="CX1943" s="199" t="str">
        <f t="shared" si="3300"/>
        <v>CX$16</v>
      </c>
      <c r="CY1943" s="199" t="str">
        <f t="shared" si="3300"/>
        <v>CY$16</v>
      </c>
      <c r="CZ1943" s="199" t="str">
        <f t="shared" si="3300"/>
        <v>CZ$16</v>
      </c>
      <c r="DA1943" s="199" t="str">
        <f t="shared" si="3300"/>
        <v>DA$16</v>
      </c>
      <c r="DB1943" s="199" t="str">
        <f t="shared" si="3300"/>
        <v>DB$16</v>
      </c>
      <c r="DC1943" s="199" t="str">
        <f t="shared" si="3300"/>
        <v>DC$16</v>
      </c>
      <c r="DD1943" s="199" t="str">
        <f t="shared" si="3300"/>
        <v>DD$16</v>
      </c>
      <c r="DE1943" s="199" t="str">
        <f t="shared" si="3300"/>
        <v>DE$16</v>
      </c>
      <c r="DF1943" s="199" t="str">
        <f t="shared" si="3300"/>
        <v>DF$16</v>
      </c>
      <c r="DG1943" s="199" t="str">
        <f t="shared" si="3300"/>
        <v>DG$16</v>
      </c>
      <c r="DH1943" s="199" t="str">
        <f t="shared" si="3300"/>
        <v>DH$16</v>
      </c>
      <c r="DI1943" s="199" t="str">
        <f t="shared" si="3300"/>
        <v>DI$16</v>
      </c>
      <c r="DJ1943" s="199" t="str">
        <f t="shared" si="3300"/>
        <v>DJ$16</v>
      </c>
      <c r="DK1943" s="199" t="str">
        <f t="shared" si="3300"/>
        <v>DK$16</v>
      </c>
      <c r="DL1943" s="199" t="str">
        <f t="shared" si="3300"/>
        <v>DL$16</v>
      </c>
    </row>
    <row r="1944" spans="1:116" x14ac:dyDescent="0.4">
      <c r="A1944" s="174"/>
      <c r="E1944" s="8"/>
      <c r="G1944" s="175" t="s">
        <v>462</v>
      </c>
      <c r="H1944" s="200"/>
      <c r="I1944" s="201"/>
      <c r="J1944" s="201"/>
      <c r="K1944" s="202"/>
      <c r="L1944" s="202"/>
      <c r="M1944" s="202"/>
      <c r="N1944" s="202"/>
      <c r="O1944" s="202"/>
      <c r="P1944" s="202"/>
      <c r="R1944" s="202"/>
      <c r="S1944" s="199" t="str">
        <f t="shared" ref="S1944:AX1944" si="3301">S$21</f>
        <v>S$17</v>
      </c>
      <c r="T1944" s="199" t="str">
        <f t="shared" si="3301"/>
        <v>T$17</v>
      </c>
      <c r="U1944" s="199" t="str">
        <f t="shared" si="3301"/>
        <v>U$17</v>
      </c>
      <c r="V1944" s="199" t="str">
        <f t="shared" si="3301"/>
        <v>V$17</v>
      </c>
      <c r="W1944" s="199" t="str">
        <f t="shared" si="3301"/>
        <v>W$17</v>
      </c>
      <c r="X1944" s="199" t="str">
        <f t="shared" si="3301"/>
        <v>X$17</v>
      </c>
      <c r="Y1944" s="199" t="str">
        <f t="shared" si="3301"/>
        <v>Y$17</v>
      </c>
      <c r="Z1944" s="199" t="str">
        <f t="shared" si="3301"/>
        <v>Z$17</v>
      </c>
      <c r="AA1944" s="199" t="str">
        <f t="shared" si="3301"/>
        <v>AA$17</v>
      </c>
      <c r="AB1944" s="199" t="str">
        <f t="shared" si="3301"/>
        <v>AB$17</v>
      </c>
      <c r="AC1944" s="199" t="str">
        <f t="shared" si="3301"/>
        <v>AC$17</v>
      </c>
      <c r="AD1944" s="199" t="str">
        <f t="shared" si="3301"/>
        <v>AD$17</v>
      </c>
      <c r="AE1944" s="199" t="str">
        <f t="shared" si="3301"/>
        <v>AE$17</v>
      </c>
      <c r="AF1944" s="199" t="str">
        <f t="shared" si="3301"/>
        <v>AF$17</v>
      </c>
      <c r="AG1944" s="199" t="str">
        <f t="shared" si="3301"/>
        <v>AG$17</v>
      </c>
      <c r="AH1944" s="199" t="str">
        <f t="shared" si="3301"/>
        <v>AH$17</v>
      </c>
      <c r="AI1944" s="199" t="str">
        <f t="shared" si="3301"/>
        <v>AI$17</v>
      </c>
      <c r="AJ1944" s="199" t="str">
        <f t="shared" si="3301"/>
        <v>AJ$17</v>
      </c>
      <c r="AK1944" s="199" t="str">
        <f t="shared" si="3301"/>
        <v>AK$17</v>
      </c>
      <c r="AL1944" s="199" t="str">
        <f t="shared" si="3301"/>
        <v>AL$17</v>
      </c>
      <c r="AM1944" s="199" t="str">
        <f t="shared" si="3301"/>
        <v>AM$17</v>
      </c>
      <c r="AN1944" s="199" t="str">
        <f t="shared" si="3301"/>
        <v>AN$17</v>
      </c>
      <c r="AO1944" s="199" t="str">
        <f t="shared" si="3301"/>
        <v>AO$17</v>
      </c>
      <c r="AP1944" s="199" t="str">
        <f t="shared" si="3301"/>
        <v>AP$17</v>
      </c>
      <c r="AQ1944" s="199" t="str">
        <f t="shared" si="3301"/>
        <v>AQ$17</v>
      </c>
      <c r="AR1944" s="199" t="str">
        <f t="shared" si="3301"/>
        <v>AR$17</v>
      </c>
      <c r="AS1944" s="199" t="str">
        <f t="shared" si="3301"/>
        <v>AS$17</v>
      </c>
      <c r="AT1944" s="199" t="str">
        <f t="shared" si="3301"/>
        <v>AT$17</v>
      </c>
      <c r="AU1944" s="199" t="str">
        <f t="shared" si="3301"/>
        <v>AU$17</v>
      </c>
      <c r="AV1944" s="199" t="str">
        <f t="shared" si="3301"/>
        <v>AV$17</v>
      </c>
      <c r="AW1944" s="199" t="str">
        <f t="shared" si="3301"/>
        <v>AW$17</v>
      </c>
      <c r="AX1944" s="199" t="str">
        <f t="shared" si="3301"/>
        <v>AX$17</v>
      </c>
      <c r="AY1944" s="199" t="str">
        <f t="shared" ref="AY1944:CD1944" si="3302">AY$21</f>
        <v>AY$17</v>
      </c>
      <c r="AZ1944" s="199" t="str">
        <f t="shared" si="3302"/>
        <v>AZ$17</v>
      </c>
      <c r="BA1944" s="199" t="str">
        <f t="shared" si="3302"/>
        <v>BA$17</v>
      </c>
      <c r="BB1944" s="199" t="str">
        <f t="shared" si="3302"/>
        <v>BB$17</v>
      </c>
      <c r="BC1944" s="199" t="str">
        <f t="shared" si="3302"/>
        <v>BC$17</v>
      </c>
      <c r="BD1944" s="199" t="str">
        <f t="shared" si="3302"/>
        <v>BD$17</v>
      </c>
      <c r="BE1944" s="199" t="str">
        <f t="shared" si="3302"/>
        <v>BE$17</v>
      </c>
      <c r="BF1944" s="199" t="str">
        <f t="shared" si="3302"/>
        <v>BF$17</v>
      </c>
      <c r="BG1944" s="199" t="str">
        <f t="shared" si="3302"/>
        <v>BG$17</v>
      </c>
      <c r="BH1944" s="199" t="str">
        <f t="shared" si="3302"/>
        <v>BH$17</v>
      </c>
      <c r="BI1944" s="199" t="str">
        <f t="shared" si="3302"/>
        <v>BI$17</v>
      </c>
      <c r="BJ1944" s="199" t="str">
        <f t="shared" si="3302"/>
        <v>BJ$17</v>
      </c>
      <c r="BK1944" s="199" t="str">
        <f t="shared" si="3302"/>
        <v>BK$17</v>
      </c>
      <c r="BL1944" s="199" t="str">
        <f t="shared" si="3302"/>
        <v>BL$17</v>
      </c>
      <c r="BM1944" s="199" t="str">
        <f t="shared" si="3302"/>
        <v>BM$17</v>
      </c>
      <c r="BN1944" s="199" t="str">
        <f t="shared" si="3302"/>
        <v>BN$17</v>
      </c>
      <c r="BO1944" s="199" t="str">
        <f t="shared" si="3302"/>
        <v>BO$17</v>
      </c>
      <c r="BP1944" s="199" t="str">
        <f t="shared" si="3302"/>
        <v>BP$17</v>
      </c>
      <c r="BQ1944" s="199" t="str">
        <f t="shared" si="3302"/>
        <v>BQ$17</v>
      </c>
      <c r="BR1944" s="199" t="str">
        <f t="shared" si="3302"/>
        <v>BR$17</v>
      </c>
      <c r="BS1944" s="199" t="str">
        <f t="shared" si="3302"/>
        <v>BS$17</v>
      </c>
      <c r="BT1944" s="199" t="str">
        <f t="shared" si="3302"/>
        <v>BT$17</v>
      </c>
      <c r="BU1944" s="199" t="str">
        <f t="shared" si="3302"/>
        <v>BU$17</v>
      </c>
      <c r="BV1944" s="199" t="str">
        <f t="shared" si="3302"/>
        <v>BV$17</v>
      </c>
      <c r="BW1944" s="199" t="str">
        <f t="shared" si="3302"/>
        <v>BW$17</v>
      </c>
      <c r="BX1944" s="199" t="str">
        <f t="shared" si="3302"/>
        <v>BX$17</v>
      </c>
      <c r="BY1944" s="199" t="str">
        <f t="shared" si="3302"/>
        <v>BY$17</v>
      </c>
      <c r="BZ1944" s="199" t="str">
        <f t="shared" si="3302"/>
        <v>BZ$17</v>
      </c>
      <c r="CA1944" s="199" t="str">
        <f t="shared" si="3302"/>
        <v>CA$17</v>
      </c>
      <c r="CB1944" s="199" t="str">
        <f t="shared" si="3302"/>
        <v>CB$17</v>
      </c>
      <c r="CC1944" s="199" t="str">
        <f t="shared" si="3302"/>
        <v>CC$17</v>
      </c>
      <c r="CD1944" s="199" t="str">
        <f t="shared" si="3302"/>
        <v>CD$17</v>
      </c>
      <c r="CE1944" s="199" t="str">
        <f t="shared" ref="CE1944:CL1944" si="3303">CE$21</f>
        <v>CE$17</v>
      </c>
      <c r="CF1944" s="199" t="str">
        <f t="shared" si="3303"/>
        <v>CF$17</v>
      </c>
      <c r="CG1944" s="199" t="str">
        <f t="shared" si="3303"/>
        <v>CG$17</v>
      </c>
      <c r="CH1944" s="199" t="str">
        <f t="shared" si="3303"/>
        <v>CH$17</v>
      </c>
      <c r="CI1944" s="199" t="str">
        <f t="shared" si="3303"/>
        <v>CI$17</v>
      </c>
      <c r="CJ1944" s="199" t="str">
        <f t="shared" si="3303"/>
        <v>CJ$17</v>
      </c>
      <c r="CK1944" s="199" t="str">
        <f t="shared" si="3303"/>
        <v>CK$17</v>
      </c>
      <c r="CL1944" s="199" t="str">
        <f t="shared" si="3303"/>
        <v>CL$17</v>
      </c>
      <c r="CN1944" s="201"/>
      <c r="CO1944" s="199" t="str">
        <f t="shared" ref="CO1944:DL1944" si="3304">CO$21</f>
        <v>CO$17</v>
      </c>
      <c r="CP1944" s="199" t="str">
        <f t="shared" si="3304"/>
        <v>CP$17</v>
      </c>
      <c r="CQ1944" s="199" t="str">
        <f t="shared" si="3304"/>
        <v>CQ$17</v>
      </c>
      <c r="CR1944" s="199" t="str">
        <f t="shared" si="3304"/>
        <v>CR$17</v>
      </c>
      <c r="CS1944" s="199" t="str">
        <f t="shared" si="3304"/>
        <v>CS$17</v>
      </c>
      <c r="CT1944" s="199" t="str">
        <f t="shared" si="3304"/>
        <v>CT$17</v>
      </c>
      <c r="CU1944" s="199" t="str">
        <f t="shared" si="3304"/>
        <v>CU$17</v>
      </c>
      <c r="CV1944" s="199" t="str">
        <f t="shared" si="3304"/>
        <v>CV$17</v>
      </c>
      <c r="CW1944" s="199" t="str">
        <f t="shared" si="3304"/>
        <v>CW$17</v>
      </c>
      <c r="CX1944" s="199" t="str">
        <f t="shared" si="3304"/>
        <v>CX$17</v>
      </c>
      <c r="CY1944" s="199" t="str">
        <f t="shared" si="3304"/>
        <v>CY$17</v>
      </c>
      <c r="CZ1944" s="199" t="str">
        <f t="shared" si="3304"/>
        <v>CZ$17</v>
      </c>
      <c r="DA1944" s="199" t="str">
        <f t="shared" si="3304"/>
        <v>DA$17</v>
      </c>
      <c r="DB1944" s="199" t="str">
        <f t="shared" si="3304"/>
        <v>DB$17</v>
      </c>
      <c r="DC1944" s="199" t="str">
        <f t="shared" si="3304"/>
        <v>DC$17</v>
      </c>
      <c r="DD1944" s="199" t="str">
        <f t="shared" si="3304"/>
        <v>DD$17</v>
      </c>
      <c r="DE1944" s="199" t="str">
        <f t="shared" si="3304"/>
        <v>DE$17</v>
      </c>
      <c r="DF1944" s="199" t="str">
        <f t="shared" si="3304"/>
        <v>DF$17</v>
      </c>
      <c r="DG1944" s="199" t="str">
        <f t="shared" si="3304"/>
        <v>DG$17</v>
      </c>
      <c r="DH1944" s="199" t="str">
        <f t="shared" si="3304"/>
        <v>DH$17</v>
      </c>
      <c r="DI1944" s="199" t="str">
        <f t="shared" si="3304"/>
        <v>DI$17</v>
      </c>
      <c r="DJ1944" s="199" t="str">
        <f t="shared" si="3304"/>
        <v>DJ$17</v>
      </c>
      <c r="DK1944" s="199" t="str">
        <f t="shared" si="3304"/>
        <v>DK$17</v>
      </c>
      <c r="DL1944" s="199" t="str">
        <f t="shared" si="3304"/>
        <v>DL$17</v>
      </c>
    </row>
    <row r="1945" spans="1:116" x14ac:dyDescent="0.4">
      <c r="A1945" s="174"/>
      <c r="E1945" s="8"/>
      <c r="G1945" s="175" t="s">
        <v>491</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505</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463</v>
      </c>
      <c r="H1947" s="200"/>
      <c r="I1947" s="201"/>
      <c r="J1947" s="201"/>
      <c r="K1947" s="202"/>
      <c r="L1947" s="202"/>
      <c r="M1947" s="202"/>
      <c r="N1947" s="202"/>
      <c r="O1947" s="202"/>
      <c r="P1947" s="202"/>
      <c r="R1947" s="202"/>
      <c r="S1947" s="190" t="str">
        <f t="shared" ref="S1947:AX1947" si="3305">S$22</f>
        <v>S$18</v>
      </c>
      <c r="T1947" s="190" t="str">
        <f t="shared" si="3305"/>
        <v>T$18</v>
      </c>
      <c r="U1947" s="190" t="str">
        <f t="shared" si="3305"/>
        <v>U$18</v>
      </c>
      <c r="V1947" s="190" t="str">
        <f t="shared" si="3305"/>
        <v>V$18</v>
      </c>
      <c r="W1947" s="190" t="str">
        <f t="shared" si="3305"/>
        <v>W$18</v>
      </c>
      <c r="X1947" s="190" t="str">
        <f t="shared" si="3305"/>
        <v>X$18</v>
      </c>
      <c r="Y1947" s="190" t="str">
        <f t="shared" si="3305"/>
        <v>Y$18</v>
      </c>
      <c r="Z1947" s="190" t="str">
        <f t="shared" si="3305"/>
        <v>Z$18</v>
      </c>
      <c r="AA1947" s="190" t="str">
        <f t="shared" si="3305"/>
        <v>AA$18</v>
      </c>
      <c r="AB1947" s="190" t="str">
        <f t="shared" si="3305"/>
        <v>AB$18</v>
      </c>
      <c r="AC1947" s="190" t="str">
        <f t="shared" si="3305"/>
        <v>AC$18</v>
      </c>
      <c r="AD1947" s="190" t="str">
        <f t="shared" si="3305"/>
        <v>AD$18</v>
      </c>
      <c r="AE1947" s="190" t="str">
        <f t="shared" si="3305"/>
        <v>AE$18</v>
      </c>
      <c r="AF1947" s="190" t="str">
        <f t="shared" si="3305"/>
        <v>AF$18</v>
      </c>
      <c r="AG1947" s="190" t="str">
        <f t="shared" si="3305"/>
        <v>AG$18</v>
      </c>
      <c r="AH1947" s="190" t="str">
        <f t="shared" si="3305"/>
        <v>AH$18</v>
      </c>
      <c r="AI1947" s="190" t="str">
        <f t="shared" si="3305"/>
        <v>AI$18</v>
      </c>
      <c r="AJ1947" s="190" t="str">
        <f t="shared" si="3305"/>
        <v>AJ$18</v>
      </c>
      <c r="AK1947" s="190" t="str">
        <f t="shared" si="3305"/>
        <v>AK$18</v>
      </c>
      <c r="AL1947" s="190" t="str">
        <f t="shared" si="3305"/>
        <v>AL$18</v>
      </c>
      <c r="AM1947" s="190" t="str">
        <f t="shared" si="3305"/>
        <v>AM$18</v>
      </c>
      <c r="AN1947" s="190" t="str">
        <f t="shared" si="3305"/>
        <v>AN$18</v>
      </c>
      <c r="AO1947" s="190" t="str">
        <f t="shared" si="3305"/>
        <v>AO$18</v>
      </c>
      <c r="AP1947" s="190" t="str">
        <f t="shared" si="3305"/>
        <v>AP$18</v>
      </c>
      <c r="AQ1947" s="190" t="str">
        <f t="shared" si="3305"/>
        <v>AQ$18</v>
      </c>
      <c r="AR1947" s="190" t="str">
        <f t="shared" si="3305"/>
        <v>AR$18</v>
      </c>
      <c r="AS1947" s="190" t="str">
        <f t="shared" si="3305"/>
        <v>AS$18</v>
      </c>
      <c r="AT1947" s="190" t="str">
        <f t="shared" si="3305"/>
        <v>AT$18</v>
      </c>
      <c r="AU1947" s="190" t="str">
        <f t="shared" si="3305"/>
        <v>AU$18</v>
      </c>
      <c r="AV1947" s="190" t="str">
        <f t="shared" si="3305"/>
        <v>AV$18</v>
      </c>
      <c r="AW1947" s="190" t="str">
        <f t="shared" si="3305"/>
        <v>AW$18</v>
      </c>
      <c r="AX1947" s="190" t="str">
        <f t="shared" si="3305"/>
        <v>AX$18</v>
      </c>
      <c r="AY1947" s="190" t="str">
        <f t="shared" ref="AY1947:CD1947" si="3306">AY$22</f>
        <v>AY$18</v>
      </c>
      <c r="AZ1947" s="190" t="str">
        <f t="shared" si="3306"/>
        <v>AZ$18</v>
      </c>
      <c r="BA1947" s="190" t="str">
        <f t="shared" si="3306"/>
        <v>BA$18</v>
      </c>
      <c r="BB1947" s="190" t="str">
        <f t="shared" si="3306"/>
        <v>BB$18</v>
      </c>
      <c r="BC1947" s="190" t="str">
        <f t="shared" si="3306"/>
        <v>BC$18</v>
      </c>
      <c r="BD1947" s="190" t="str">
        <f t="shared" si="3306"/>
        <v>BD$18</v>
      </c>
      <c r="BE1947" s="190" t="str">
        <f t="shared" si="3306"/>
        <v>BE$18</v>
      </c>
      <c r="BF1947" s="190" t="str">
        <f t="shared" si="3306"/>
        <v>BF$18</v>
      </c>
      <c r="BG1947" s="190" t="str">
        <f t="shared" si="3306"/>
        <v>BG$18</v>
      </c>
      <c r="BH1947" s="190" t="str">
        <f t="shared" si="3306"/>
        <v>BH$18</v>
      </c>
      <c r="BI1947" s="190" t="str">
        <f t="shared" si="3306"/>
        <v>BI$18</v>
      </c>
      <c r="BJ1947" s="190" t="str">
        <f t="shared" si="3306"/>
        <v>BJ$18</v>
      </c>
      <c r="BK1947" s="190" t="str">
        <f t="shared" si="3306"/>
        <v>BK$18</v>
      </c>
      <c r="BL1947" s="190" t="str">
        <f t="shared" si="3306"/>
        <v>BL$18</v>
      </c>
      <c r="BM1947" s="190" t="str">
        <f t="shared" si="3306"/>
        <v>BM$18</v>
      </c>
      <c r="BN1947" s="190" t="str">
        <f t="shared" si="3306"/>
        <v>BN$18</v>
      </c>
      <c r="BO1947" s="190" t="str">
        <f t="shared" si="3306"/>
        <v>BO$18</v>
      </c>
      <c r="BP1947" s="190" t="str">
        <f t="shared" si="3306"/>
        <v>BP$18</v>
      </c>
      <c r="BQ1947" s="190" t="str">
        <f t="shared" si="3306"/>
        <v>BQ$18</v>
      </c>
      <c r="BR1947" s="190" t="str">
        <f t="shared" si="3306"/>
        <v>BR$18</v>
      </c>
      <c r="BS1947" s="190" t="str">
        <f t="shared" si="3306"/>
        <v>BS$18</v>
      </c>
      <c r="BT1947" s="190" t="str">
        <f t="shared" si="3306"/>
        <v>BT$18</v>
      </c>
      <c r="BU1947" s="190" t="str">
        <f t="shared" si="3306"/>
        <v>BU$18</v>
      </c>
      <c r="BV1947" s="190" t="str">
        <f t="shared" si="3306"/>
        <v>BV$18</v>
      </c>
      <c r="BW1947" s="190" t="str">
        <f t="shared" si="3306"/>
        <v>BW$18</v>
      </c>
      <c r="BX1947" s="190" t="str">
        <f t="shared" si="3306"/>
        <v>BX$18</v>
      </c>
      <c r="BY1947" s="190" t="str">
        <f t="shared" si="3306"/>
        <v>BY$18</v>
      </c>
      <c r="BZ1947" s="190" t="str">
        <f t="shared" si="3306"/>
        <v>BZ$18</v>
      </c>
      <c r="CA1947" s="190" t="str">
        <f t="shared" si="3306"/>
        <v>CA$18</v>
      </c>
      <c r="CB1947" s="190" t="str">
        <f t="shared" si="3306"/>
        <v>CB$18</v>
      </c>
      <c r="CC1947" s="190" t="str">
        <f t="shared" si="3306"/>
        <v>CC$18</v>
      </c>
      <c r="CD1947" s="190" t="str">
        <f t="shared" si="3306"/>
        <v>CD$18</v>
      </c>
      <c r="CE1947" s="190" t="str">
        <f t="shared" ref="CE1947:CL1947" si="3307">CE$22</f>
        <v>CE$18</v>
      </c>
      <c r="CF1947" s="190" t="str">
        <f t="shared" si="3307"/>
        <v>CF$18</v>
      </c>
      <c r="CG1947" s="190" t="str">
        <f t="shared" si="3307"/>
        <v>CG$18</v>
      </c>
      <c r="CH1947" s="190" t="str">
        <f t="shared" si="3307"/>
        <v>CH$18</v>
      </c>
      <c r="CI1947" s="190" t="str">
        <f t="shared" si="3307"/>
        <v>CI$18</v>
      </c>
      <c r="CJ1947" s="190" t="str">
        <f t="shared" si="3307"/>
        <v>CJ$18</v>
      </c>
      <c r="CK1947" s="190" t="str">
        <f t="shared" si="3307"/>
        <v>CK$18</v>
      </c>
      <c r="CL1947" s="190" t="str">
        <f t="shared" si="3307"/>
        <v>CL$18</v>
      </c>
      <c r="CN1947" s="201"/>
      <c r="CO1947" s="190" t="str">
        <f t="shared" ref="CO1947:DL1947" si="3308">CO$22</f>
        <v>CO$18</v>
      </c>
      <c r="CP1947" s="190" t="str">
        <f t="shared" si="3308"/>
        <v>CP$18</v>
      </c>
      <c r="CQ1947" s="190" t="str">
        <f t="shared" si="3308"/>
        <v>CQ$18</v>
      </c>
      <c r="CR1947" s="190" t="str">
        <f t="shared" si="3308"/>
        <v>CR$18</v>
      </c>
      <c r="CS1947" s="190" t="str">
        <f t="shared" si="3308"/>
        <v>CS$18</v>
      </c>
      <c r="CT1947" s="190" t="str">
        <f t="shared" si="3308"/>
        <v>CT$18</v>
      </c>
      <c r="CU1947" s="190" t="str">
        <f t="shared" si="3308"/>
        <v>CU$18</v>
      </c>
      <c r="CV1947" s="190" t="str">
        <f t="shared" si="3308"/>
        <v>CV$18</v>
      </c>
      <c r="CW1947" s="190" t="str">
        <f t="shared" si="3308"/>
        <v>CW$18</v>
      </c>
      <c r="CX1947" s="190" t="str">
        <f t="shared" si="3308"/>
        <v>CX$18</v>
      </c>
      <c r="CY1947" s="190" t="str">
        <f t="shared" si="3308"/>
        <v>CY$18</v>
      </c>
      <c r="CZ1947" s="190" t="str">
        <f t="shared" si="3308"/>
        <v>CZ$18</v>
      </c>
      <c r="DA1947" s="190" t="str">
        <f t="shared" si="3308"/>
        <v>DA$18</v>
      </c>
      <c r="DB1947" s="190" t="str">
        <f t="shared" si="3308"/>
        <v>DB$18</v>
      </c>
      <c r="DC1947" s="190" t="str">
        <f t="shared" si="3308"/>
        <v>DC$18</v>
      </c>
      <c r="DD1947" s="190" t="str">
        <f t="shared" si="3308"/>
        <v>DD$18</v>
      </c>
      <c r="DE1947" s="190" t="str">
        <f t="shared" si="3308"/>
        <v>DE$18</v>
      </c>
      <c r="DF1947" s="190" t="str">
        <f t="shared" si="3308"/>
        <v>DF$18</v>
      </c>
      <c r="DG1947" s="190" t="str">
        <f t="shared" si="3308"/>
        <v>DG$18</v>
      </c>
      <c r="DH1947" s="190" t="str">
        <f t="shared" si="3308"/>
        <v>DH$18</v>
      </c>
      <c r="DI1947" s="190" t="str">
        <f t="shared" si="3308"/>
        <v>DI$18</v>
      </c>
      <c r="DJ1947" s="190" t="str">
        <f t="shared" si="3308"/>
        <v>DJ$18</v>
      </c>
      <c r="DK1947" s="190" t="str">
        <f t="shared" si="3308"/>
        <v>DK$18</v>
      </c>
      <c r="DL1947" s="190" t="str">
        <f t="shared" si="3308"/>
        <v>DL$18</v>
      </c>
    </row>
    <row r="1948" spans="1:116" x14ac:dyDescent="0.4">
      <c r="A1948" s="174"/>
      <c r="E1948" s="8"/>
      <c r="G1948" s="175" t="s">
        <v>464</v>
      </c>
      <c r="H1948" s="200"/>
      <c r="I1948" s="201"/>
      <c r="J1948" s="201"/>
      <c r="K1948" s="202"/>
      <c r="L1948" s="202"/>
      <c r="M1948" s="202"/>
      <c r="N1948" s="202"/>
      <c r="O1948" s="202"/>
      <c r="P1948" s="202"/>
      <c r="R1948" s="202"/>
      <c r="S1948" s="190" t="str">
        <f t="shared" ref="S1948:AX1948" si="3309">S$23</f>
        <v>S$19</v>
      </c>
      <c r="T1948" s="190" t="str">
        <f t="shared" si="3309"/>
        <v>T$19</v>
      </c>
      <c r="U1948" s="190" t="str">
        <f t="shared" si="3309"/>
        <v>U$19</v>
      </c>
      <c r="V1948" s="190" t="str">
        <f t="shared" si="3309"/>
        <v>V$19</v>
      </c>
      <c r="W1948" s="190" t="str">
        <f t="shared" si="3309"/>
        <v>W$19</v>
      </c>
      <c r="X1948" s="190" t="str">
        <f t="shared" si="3309"/>
        <v>X$19</v>
      </c>
      <c r="Y1948" s="190" t="str">
        <f t="shared" si="3309"/>
        <v>Y$19</v>
      </c>
      <c r="Z1948" s="190" t="str">
        <f t="shared" si="3309"/>
        <v>Z$19</v>
      </c>
      <c r="AA1948" s="190" t="str">
        <f t="shared" si="3309"/>
        <v>AA$19</v>
      </c>
      <c r="AB1948" s="190" t="str">
        <f t="shared" si="3309"/>
        <v>AB$19</v>
      </c>
      <c r="AC1948" s="190" t="str">
        <f t="shared" si="3309"/>
        <v>AC$19</v>
      </c>
      <c r="AD1948" s="190" t="str">
        <f t="shared" si="3309"/>
        <v>AD$19</v>
      </c>
      <c r="AE1948" s="190" t="str">
        <f t="shared" si="3309"/>
        <v>AE$19</v>
      </c>
      <c r="AF1948" s="190" t="str">
        <f t="shared" si="3309"/>
        <v>AF$19</v>
      </c>
      <c r="AG1948" s="190" t="str">
        <f t="shared" si="3309"/>
        <v>AG$19</v>
      </c>
      <c r="AH1948" s="190" t="str">
        <f t="shared" si="3309"/>
        <v>AH$19</v>
      </c>
      <c r="AI1948" s="190" t="str">
        <f t="shared" si="3309"/>
        <v>AI$19</v>
      </c>
      <c r="AJ1948" s="190" t="str">
        <f t="shared" si="3309"/>
        <v>AJ$19</v>
      </c>
      <c r="AK1948" s="190" t="str">
        <f t="shared" si="3309"/>
        <v>AK$19</v>
      </c>
      <c r="AL1948" s="190" t="str">
        <f t="shared" si="3309"/>
        <v>AL$19</v>
      </c>
      <c r="AM1948" s="190" t="str">
        <f t="shared" si="3309"/>
        <v>AM$19</v>
      </c>
      <c r="AN1948" s="190" t="str">
        <f t="shared" si="3309"/>
        <v>AN$19</v>
      </c>
      <c r="AO1948" s="190" t="str">
        <f t="shared" si="3309"/>
        <v>AO$19</v>
      </c>
      <c r="AP1948" s="190" t="str">
        <f t="shared" si="3309"/>
        <v>AP$19</v>
      </c>
      <c r="AQ1948" s="190" t="str">
        <f t="shared" si="3309"/>
        <v>AQ$19</v>
      </c>
      <c r="AR1948" s="190" t="str">
        <f t="shared" si="3309"/>
        <v>AR$19</v>
      </c>
      <c r="AS1948" s="190" t="str">
        <f t="shared" si="3309"/>
        <v>AS$19</v>
      </c>
      <c r="AT1948" s="190" t="str">
        <f t="shared" si="3309"/>
        <v>AT$19</v>
      </c>
      <c r="AU1948" s="190" t="str">
        <f t="shared" si="3309"/>
        <v>AU$19</v>
      </c>
      <c r="AV1948" s="190" t="str">
        <f t="shared" si="3309"/>
        <v>AV$19</v>
      </c>
      <c r="AW1948" s="190" t="str">
        <f t="shared" si="3309"/>
        <v>AW$19</v>
      </c>
      <c r="AX1948" s="190" t="str">
        <f t="shared" si="3309"/>
        <v>AX$19</v>
      </c>
      <c r="AY1948" s="190" t="str">
        <f t="shared" ref="AY1948:CD1948" si="3310">AY$23</f>
        <v>AY$19</v>
      </c>
      <c r="AZ1948" s="190" t="str">
        <f t="shared" si="3310"/>
        <v>AZ$19</v>
      </c>
      <c r="BA1948" s="190" t="str">
        <f t="shared" si="3310"/>
        <v>BA$19</v>
      </c>
      <c r="BB1948" s="190" t="str">
        <f t="shared" si="3310"/>
        <v>BB$19</v>
      </c>
      <c r="BC1948" s="190" t="str">
        <f t="shared" si="3310"/>
        <v>BC$19</v>
      </c>
      <c r="BD1948" s="190" t="str">
        <f t="shared" si="3310"/>
        <v>BD$19</v>
      </c>
      <c r="BE1948" s="190" t="str">
        <f t="shared" si="3310"/>
        <v>BE$19</v>
      </c>
      <c r="BF1948" s="190" t="str">
        <f t="shared" si="3310"/>
        <v>BF$19</v>
      </c>
      <c r="BG1948" s="190" t="str">
        <f t="shared" si="3310"/>
        <v>BG$19</v>
      </c>
      <c r="BH1948" s="190" t="str">
        <f t="shared" si="3310"/>
        <v>BH$19</v>
      </c>
      <c r="BI1948" s="190" t="str">
        <f t="shared" si="3310"/>
        <v>BI$19</v>
      </c>
      <c r="BJ1948" s="190" t="str">
        <f t="shared" si="3310"/>
        <v>BJ$19</v>
      </c>
      <c r="BK1948" s="190" t="str">
        <f t="shared" si="3310"/>
        <v>BK$19</v>
      </c>
      <c r="BL1948" s="190" t="str">
        <f t="shared" si="3310"/>
        <v>BL$19</v>
      </c>
      <c r="BM1948" s="190" t="str">
        <f t="shared" si="3310"/>
        <v>BM$19</v>
      </c>
      <c r="BN1948" s="190" t="str">
        <f t="shared" si="3310"/>
        <v>BN$19</v>
      </c>
      <c r="BO1948" s="190" t="str">
        <f t="shared" si="3310"/>
        <v>BO$19</v>
      </c>
      <c r="BP1948" s="190" t="str">
        <f t="shared" si="3310"/>
        <v>BP$19</v>
      </c>
      <c r="BQ1948" s="190" t="str">
        <f t="shared" si="3310"/>
        <v>BQ$19</v>
      </c>
      <c r="BR1948" s="190" t="str">
        <f t="shared" si="3310"/>
        <v>BR$19</v>
      </c>
      <c r="BS1948" s="190" t="str">
        <f t="shared" si="3310"/>
        <v>BS$19</v>
      </c>
      <c r="BT1948" s="190" t="str">
        <f t="shared" si="3310"/>
        <v>BT$19</v>
      </c>
      <c r="BU1948" s="190" t="str">
        <f t="shared" si="3310"/>
        <v>BU$19</v>
      </c>
      <c r="BV1948" s="190" t="str">
        <f t="shared" si="3310"/>
        <v>BV$19</v>
      </c>
      <c r="BW1948" s="190" t="str">
        <f t="shared" si="3310"/>
        <v>BW$19</v>
      </c>
      <c r="BX1948" s="190" t="str">
        <f t="shared" si="3310"/>
        <v>BX$19</v>
      </c>
      <c r="BY1948" s="190" t="str">
        <f t="shared" si="3310"/>
        <v>BY$19</v>
      </c>
      <c r="BZ1948" s="190" t="str">
        <f t="shared" si="3310"/>
        <v>BZ$19</v>
      </c>
      <c r="CA1948" s="190" t="str">
        <f t="shared" si="3310"/>
        <v>CA$19</v>
      </c>
      <c r="CB1948" s="190" t="str">
        <f t="shared" si="3310"/>
        <v>CB$19</v>
      </c>
      <c r="CC1948" s="190" t="str">
        <f t="shared" si="3310"/>
        <v>CC$19</v>
      </c>
      <c r="CD1948" s="190" t="str">
        <f t="shared" si="3310"/>
        <v>CD$19</v>
      </c>
      <c r="CE1948" s="190" t="str">
        <f t="shared" ref="CE1948:CL1948" si="3311">CE$23</f>
        <v>CE$19</v>
      </c>
      <c r="CF1948" s="190" t="str">
        <f t="shared" si="3311"/>
        <v>CF$19</v>
      </c>
      <c r="CG1948" s="190" t="str">
        <f t="shared" si="3311"/>
        <v>CG$19</v>
      </c>
      <c r="CH1948" s="190" t="str">
        <f t="shared" si="3311"/>
        <v>CH$19</v>
      </c>
      <c r="CI1948" s="190" t="str">
        <f t="shared" si="3311"/>
        <v>CI$19</v>
      </c>
      <c r="CJ1948" s="190" t="str">
        <f t="shared" si="3311"/>
        <v>CJ$19</v>
      </c>
      <c r="CK1948" s="190" t="str">
        <f t="shared" si="3311"/>
        <v>CK$19</v>
      </c>
      <c r="CL1948" s="190" t="str">
        <f t="shared" si="3311"/>
        <v>CL$19</v>
      </c>
      <c r="CN1948" s="201"/>
      <c r="CO1948" s="190" t="str">
        <f t="shared" ref="CO1948:DL1948" si="3312">CO$23</f>
        <v>CO$19</v>
      </c>
      <c r="CP1948" s="190" t="str">
        <f t="shared" si="3312"/>
        <v>CP$19</v>
      </c>
      <c r="CQ1948" s="190" t="str">
        <f t="shared" si="3312"/>
        <v>CQ$19</v>
      </c>
      <c r="CR1948" s="190" t="str">
        <f t="shared" si="3312"/>
        <v>CR$19</v>
      </c>
      <c r="CS1948" s="190" t="str">
        <f t="shared" si="3312"/>
        <v>CS$19</v>
      </c>
      <c r="CT1948" s="190" t="str">
        <f t="shared" si="3312"/>
        <v>CT$19</v>
      </c>
      <c r="CU1948" s="190" t="str">
        <f t="shared" si="3312"/>
        <v>CU$19</v>
      </c>
      <c r="CV1948" s="190" t="str">
        <f t="shared" si="3312"/>
        <v>CV$19</v>
      </c>
      <c r="CW1948" s="190" t="str">
        <f t="shared" si="3312"/>
        <v>CW$19</v>
      </c>
      <c r="CX1948" s="190" t="str">
        <f t="shared" si="3312"/>
        <v>CX$19</v>
      </c>
      <c r="CY1948" s="190" t="str">
        <f t="shared" si="3312"/>
        <v>CY$19</v>
      </c>
      <c r="CZ1948" s="190" t="str">
        <f t="shared" si="3312"/>
        <v>CZ$19</v>
      </c>
      <c r="DA1948" s="190" t="str">
        <f t="shared" si="3312"/>
        <v>DA$19</v>
      </c>
      <c r="DB1948" s="190" t="str">
        <f t="shared" si="3312"/>
        <v>DB$19</v>
      </c>
      <c r="DC1948" s="190" t="str">
        <f t="shared" si="3312"/>
        <v>DC$19</v>
      </c>
      <c r="DD1948" s="190" t="str">
        <f t="shared" si="3312"/>
        <v>DD$19</v>
      </c>
      <c r="DE1948" s="190" t="str">
        <f t="shared" si="3312"/>
        <v>DE$19</v>
      </c>
      <c r="DF1948" s="190" t="str">
        <f t="shared" si="3312"/>
        <v>DF$19</v>
      </c>
      <c r="DG1948" s="190" t="str">
        <f t="shared" si="3312"/>
        <v>DG$19</v>
      </c>
      <c r="DH1948" s="190" t="str">
        <f t="shared" si="3312"/>
        <v>DH$19</v>
      </c>
      <c r="DI1948" s="190" t="str">
        <f t="shared" si="3312"/>
        <v>DI$19</v>
      </c>
      <c r="DJ1948" s="190" t="str">
        <f t="shared" si="3312"/>
        <v>DJ$19</v>
      </c>
      <c r="DK1948" s="190" t="str">
        <f t="shared" si="3312"/>
        <v>DK$19</v>
      </c>
      <c r="DL1948" s="190" t="str">
        <f t="shared" si="3312"/>
        <v>DL$19</v>
      </c>
    </row>
    <row r="1949" spans="1:116" x14ac:dyDescent="0.4">
      <c r="A1949" s="31" t="s">
        <v>218</v>
      </c>
      <c r="B1949" s="31" t="s">
        <v>243</v>
      </c>
      <c r="C1949" s="31"/>
      <c r="D1949" t="s">
        <v>428</v>
      </c>
      <c r="E1949" s="8" t="str">
        <f t="shared" ref="E1949:E1971" si="3313">ROW()&amp;" "&amp;D1949</f>
        <v>1949 DTERM1-F</v>
      </c>
      <c r="F1949" t="s">
        <v>410</v>
      </c>
      <c r="G1949" s="70" t="s">
        <v>300</v>
      </c>
      <c r="H1949" s="48"/>
      <c r="I1949" s="297"/>
      <c r="J1949" s="297"/>
      <c r="K1949" s="48"/>
      <c r="L1949" s="48"/>
      <c r="M1949" s="48"/>
      <c r="N1949" s="48"/>
      <c r="O1949" s="48"/>
      <c r="P1949" s="48"/>
      <c r="R1949" s="70"/>
      <c r="S1949" s="298"/>
      <c r="T1949" s="298"/>
      <c r="U1949" s="298"/>
      <c r="V1949" s="298"/>
      <c r="W1949" s="298"/>
      <c r="X1949" s="298"/>
      <c r="Y1949" s="298"/>
      <c r="Z1949" s="298"/>
      <c r="AA1949" s="298"/>
      <c r="AB1949" s="298"/>
      <c r="AC1949" s="298"/>
      <c r="AD1949" s="298"/>
      <c r="AE1949" s="298"/>
      <c r="AF1949" s="298"/>
      <c r="AG1949" s="298"/>
      <c r="AH1949" s="298"/>
      <c r="AI1949" s="298"/>
      <c r="AJ1949" s="298"/>
      <c r="AK1949" s="298"/>
      <c r="AL1949" s="298"/>
      <c r="AM1949" s="298"/>
      <c r="AN1949" s="298"/>
      <c r="AO1949" s="298"/>
      <c r="AP1949" s="298"/>
      <c r="AQ1949" s="298"/>
      <c r="AR1949" s="298"/>
      <c r="AS1949" s="298"/>
      <c r="AT1949" s="298"/>
      <c r="AU1949" s="298"/>
      <c r="AV1949" s="298"/>
      <c r="AW1949" s="298"/>
      <c r="AX1949" s="298"/>
      <c r="AY1949" s="298"/>
      <c r="AZ1949" s="298"/>
      <c r="BA1949" s="298"/>
      <c r="BB1949" s="298"/>
      <c r="BC1949" s="298"/>
      <c r="BD1949" s="298"/>
      <c r="BE1949" s="298"/>
      <c r="BF1949" s="298"/>
      <c r="BG1949" s="298"/>
      <c r="BH1949" s="298"/>
      <c r="BI1949" s="298"/>
      <c r="BJ1949" s="298"/>
      <c r="BK1949" s="298"/>
      <c r="BL1949" s="298"/>
      <c r="BM1949" s="298"/>
      <c r="BN1949" s="298"/>
      <c r="BO1949" s="298"/>
      <c r="BP1949" s="298"/>
      <c r="BQ1949" s="298"/>
      <c r="BR1949" s="298"/>
      <c r="BS1949" s="298"/>
      <c r="BT1949" s="298"/>
      <c r="BU1949" s="298"/>
      <c r="BV1949" s="298"/>
      <c r="BW1949" s="298"/>
      <c r="BX1949" s="298"/>
      <c r="BY1949" s="298"/>
      <c r="BZ1949" s="298"/>
      <c r="CA1949" s="298"/>
      <c r="CB1949" s="298"/>
      <c r="CC1949" s="298"/>
      <c r="CD1949" s="298"/>
      <c r="CE1949" s="298"/>
      <c r="CF1949" s="298"/>
      <c r="CG1949" s="298"/>
      <c r="CH1949" s="298"/>
      <c r="CI1949" s="298"/>
      <c r="CJ1949" s="298"/>
      <c r="CK1949" s="298"/>
      <c r="CL1949" s="298"/>
      <c r="CN1949" s="297"/>
      <c r="CO1949" s="298"/>
      <c r="CP1949" s="298"/>
      <c r="CQ1949" s="298"/>
      <c r="CR1949" s="298"/>
      <c r="CS1949" s="298"/>
      <c r="CT1949" s="298"/>
      <c r="CU1949" s="298"/>
      <c r="CV1949" s="298"/>
      <c r="CW1949" s="298"/>
      <c r="CX1949" s="298"/>
      <c r="CY1949" s="298"/>
      <c r="CZ1949" s="298"/>
      <c r="DA1949" s="298"/>
      <c r="DB1949" s="298"/>
      <c r="DC1949" s="298"/>
      <c r="DD1949" s="298"/>
      <c r="DE1949" s="298"/>
      <c r="DF1949" s="298"/>
      <c r="DG1949" s="298"/>
      <c r="DH1949" s="298"/>
      <c r="DI1949" s="298"/>
      <c r="DJ1949" s="298"/>
      <c r="DK1949" s="298"/>
      <c r="DL1949" s="298"/>
    </row>
    <row r="1950" spans="1:116" x14ac:dyDescent="0.4">
      <c r="B1950" t="str">
        <f t="shared" ref="B1950:B1955" si="3314">E1950</f>
        <v>1950 DTERM1-F</v>
      </c>
      <c r="D1950" t="s">
        <v>428</v>
      </c>
      <c r="E1950" t="str">
        <f t="shared" ref="E1950" si="3315">ROW()&amp;" "&amp;D1950</f>
        <v>1950 DTERM1-F</v>
      </c>
      <c r="G1950" s="95" t="str">
        <f>"Assumptions - "&amp;G1949</f>
        <v>Assumptions - Fixed term debt - one-time borrowing</v>
      </c>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1:116" x14ac:dyDescent="0.4">
      <c r="A1951" s="31"/>
      <c r="B1951" t="str">
        <f t="shared" si="3314"/>
        <v>1951 DTERM1-F</v>
      </c>
      <c r="D1951" t="s">
        <v>428</v>
      </c>
      <c r="E1951" t="str">
        <f t="shared" si="3313"/>
        <v>1951 DTERM1-F</v>
      </c>
      <c r="F1951" s="31"/>
      <c r="G1951" s="159" t="s">
        <v>287</v>
      </c>
      <c r="H1951" s="57">
        <v>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314"/>
        <v>1952 DTERM1-F</v>
      </c>
      <c r="D1952" t="s">
        <v>428</v>
      </c>
      <c r="E1952" t="str">
        <f t="shared" si="3313"/>
        <v>1952 DTERM1-F</v>
      </c>
      <c r="F1952" s="31"/>
      <c r="G1952" s="159" t="s">
        <v>288</v>
      </c>
      <c r="H1952" s="59">
        <v>0.1</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314"/>
        <v>1953 DTERM1-F</v>
      </c>
      <c r="D1953" t="s">
        <v>428</v>
      </c>
      <c r="E1953" t="str">
        <f t="shared" si="3313"/>
        <v>1953 DTERM1-F</v>
      </c>
      <c r="F1953" s="31"/>
      <c r="G1953" s="158" t="s">
        <v>301</v>
      </c>
      <c r="H1953" s="23">
        <v>1000000</v>
      </c>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A1954" s="31"/>
      <c r="B1954" t="str">
        <f t="shared" si="3314"/>
        <v>1954 DTERM1-F</v>
      </c>
      <c r="D1954" t="s">
        <v>428</v>
      </c>
      <c r="E1954" t="str">
        <f t="shared" si="3313"/>
        <v>1954 DTERM1-F</v>
      </c>
      <c r="F1954" s="31"/>
      <c r="G1954" s="158" t="s">
        <v>296</v>
      </c>
      <c r="H1954" s="101">
        <v>45444</v>
      </c>
      <c r="I1954" s="31"/>
      <c r="J1954" s="31"/>
      <c r="K1954" s="31"/>
      <c r="L1954" s="31"/>
      <c r="M1954" s="31"/>
      <c r="N1954" s="31"/>
      <c r="O1954" s="31"/>
      <c r="P1954" s="31"/>
      <c r="R1954" s="31"/>
      <c r="S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N1954" s="31"/>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row>
    <row r="1955" spans="1:116" x14ac:dyDescent="0.4">
      <c r="A1955" s="31"/>
      <c r="B1955" t="str">
        <f t="shared" si="3314"/>
        <v>1955 DTERM1-F</v>
      </c>
      <c r="D1955" t="s">
        <v>428</v>
      </c>
      <c r="E1955" t="str">
        <f t="shared" si="3313"/>
        <v>1955 DTERM1-F</v>
      </c>
      <c r="F1955" s="31"/>
      <c r="G1955" s="125"/>
      <c r="H1955" s="23"/>
      <c r="I1955" s="31"/>
      <c r="J1955" s="31"/>
      <c r="K1955" s="31"/>
      <c r="L1955" s="31"/>
      <c r="M1955" s="31"/>
      <c r="N1955" s="31"/>
      <c r="O1955" s="31"/>
      <c r="P1955" s="31"/>
      <c r="R1955" s="31"/>
      <c r="S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N1955" s="31"/>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row>
    <row r="1956" spans="1:116" x14ac:dyDescent="0.4">
      <c r="D1956" t="s">
        <v>428</v>
      </c>
      <c r="E1956" t="str">
        <f t="shared" si="3313"/>
        <v>1956 DTERM1-F</v>
      </c>
      <c r="F1956" s="292"/>
      <c r="G1956" s="95" t="s">
        <v>290</v>
      </c>
      <c r="R1956" s="92"/>
      <c r="S1956" s="154"/>
      <c r="T1956" s="154"/>
      <c r="U1956" s="154"/>
      <c r="V1956" s="154"/>
      <c r="W1956" s="154"/>
      <c r="X1956" s="154"/>
      <c r="Y1956" s="154"/>
      <c r="Z1956" s="154"/>
      <c r="AA1956" s="154"/>
      <c r="AB1956" s="154"/>
      <c r="AC1956" s="154"/>
      <c r="AD1956" s="154"/>
      <c r="AE1956" s="154"/>
      <c r="AF1956" s="154"/>
      <c r="AG1956" s="154"/>
      <c r="AH1956" s="154"/>
      <c r="AI1956" s="154"/>
      <c r="AJ1956" s="154"/>
      <c r="AK1956" s="154"/>
      <c r="AL1956" s="154"/>
      <c r="AM1956" s="154"/>
      <c r="AN1956" s="154"/>
      <c r="AO1956" s="154"/>
      <c r="AP1956" s="154"/>
      <c r="AQ1956" s="154"/>
      <c r="AR1956" s="154"/>
      <c r="AS1956" s="154"/>
      <c r="AT1956" s="154"/>
      <c r="AU1956" s="154"/>
      <c r="AV1956" s="154"/>
      <c r="AW1956" s="154"/>
      <c r="AX1956" s="154"/>
      <c r="AY1956" s="154"/>
      <c r="AZ1956" s="154"/>
      <c r="BA1956" s="154"/>
      <c r="BB1956" s="154"/>
      <c r="BC1956" s="154"/>
      <c r="BD1956" s="154"/>
      <c r="BE1956" s="154"/>
      <c r="BF1956" s="154"/>
      <c r="BG1956" s="154"/>
      <c r="BH1956" s="154"/>
      <c r="BI1956" s="154"/>
      <c r="BJ1956" s="154"/>
      <c r="BK1956" s="154"/>
      <c r="BL1956" s="154"/>
      <c r="BM1956" s="154"/>
      <c r="BN1956" s="154"/>
      <c r="BO1956" s="154"/>
      <c r="BP1956" s="154"/>
      <c r="BQ1956" s="154"/>
      <c r="BR1956" s="154"/>
      <c r="BS1956" s="154"/>
      <c r="BT1956" s="154"/>
      <c r="BU1956" s="154"/>
      <c r="BV1956" s="154"/>
      <c r="BW1956" s="154"/>
      <c r="BX1956" s="154"/>
      <c r="BY1956" s="154"/>
      <c r="BZ1956" s="154"/>
      <c r="CA1956" s="154"/>
      <c r="CB1956" s="154"/>
      <c r="CC1956" s="154"/>
      <c r="CD1956" s="154"/>
      <c r="CE1956" s="154"/>
      <c r="CF1956" s="154"/>
      <c r="CG1956" s="154"/>
      <c r="CH1956" s="154"/>
      <c r="CI1956" s="154"/>
      <c r="CJ1956" s="154"/>
      <c r="CK1956" s="154"/>
      <c r="CL1956" s="154"/>
      <c r="CO1956" s="154"/>
      <c r="CP1956" s="154"/>
      <c r="CQ1956" s="154"/>
      <c r="CR1956" s="154"/>
      <c r="CS1956" s="154"/>
      <c r="CT1956" s="154"/>
      <c r="CU1956" s="154"/>
      <c r="CV1956" s="154"/>
      <c r="CW1956" s="154"/>
      <c r="CX1956" s="154"/>
      <c r="CY1956" s="154"/>
      <c r="CZ1956" s="154"/>
      <c r="DA1956" s="154"/>
      <c r="DB1956" s="154"/>
      <c r="DC1956" s="154"/>
      <c r="DD1956" s="154"/>
      <c r="DE1956" s="154"/>
      <c r="DF1956" s="154"/>
      <c r="DG1956" s="154"/>
      <c r="DH1956" s="154"/>
      <c r="DI1956" s="154"/>
      <c r="DJ1956" s="154"/>
      <c r="DK1956" s="154"/>
      <c r="DL1956" s="154"/>
    </row>
    <row r="1957" spans="1:116" x14ac:dyDescent="0.4">
      <c r="D1957" t="s">
        <v>428</v>
      </c>
      <c r="E1957" t="str">
        <f t="shared" si="3313"/>
        <v>1957 DTERM1-F</v>
      </c>
      <c r="F1957" s="292"/>
      <c r="G1957" s="158" t="s">
        <v>289</v>
      </c>
      <c r="K1957" s="24">
        <v>0</v>
      </c>
      <c r="L1957" s="24">
        <f ca="1">K1960</f>
        <v>0</v>
      </c>
      <c r="M1957" s="24">
        <f ca="1">L1960</f>
        <v>0</v>
      </c>
      <c r="N1957" s="24">
        <f ca="1">M1960</f>
        <v>0</v>
      </c>
      <c r="O1957" s="24">
        <f ca="1">N1960</f>
        <v>0</v>
      </c>
      <c r="P1957" s="24">
        <f ca="1">O1960</f>
        <v>0</v>
      </c>
      <c r="R1957"/>
      <c r="S1957" s="80">
        <f>H1955</f>
        <v>0</v>
      </c>
      <c r="T1957" s="62">
        <f t="shared" ref="T1957:AY1957" ca="1" si="3316">S1960</f>
        <v>0</v>
      </c>
      <c r="U1957" s="62">
        <f t="shared" ca="1" si="3316"/>
        <v>0</v>
      </c>
      <c r="V1957" s="62">
        <f t="shared" ca="1" si="3316"/>
        <v>0</v>
      </c>
      <c r="W1957" s="62">
        <f t="shared" ca="1" si="3316"/>
        <v>0</v>
      </c>
      <c r="X1957" s="62">
        <f t="shared" ca="1" si="3316"/>
        <v>0</v>
      </c>
      <c r="Y1957" s="62">
        <f t="shared" ca="1" si="3316"/>
        <v>1000000</v>
      </c>
      <c r="Z1957" s="62">
        <f t="shared" ca="1" si="3316"/>
        <v>1000000</v>
      </c>
      <c r="AA1957" s="62">
        <f t="shared" ca="1" si="3316"/>
        <v>1000000</v>
      </c>
      <c r="AB1957" s="62">
        <f t="shared" ca="1" si="3316"/>
        <v>0</v>
      </c>
      <c r="AC1957" s="62">
        <f t="shared" ca="1" si="3316"/>
        <v>0</v>
      </c>
      <c r="AD1957" s="62">
        <f t="shared" ca="1" si="3316"/>
        <v>0</v>
      </c>
      <c r="AE1957" s="62">
        <f t="shared" ca="1" si="3316"/>
        <v>0</v>
      </c>
      <c r="AF1957" s="62">
        <f t="shared" ca="1" si="3316"/>
        <v>0</v>
      </c>
      <c r="AG1957" s="62">
        <f t="shared" ca="1" si="3316"/>
        <v>0</v>
      </c>
      <c r="AH1957" s="62">
        <f t="shared" ca="1" si="3316"/>
        <v>0</v>
      </c>
      <c r="AI1957" s="62">
        <f t="shared" ca="1" si="3316"/>
        <v>0</v>
      </c>
      <c r="AJ1957" s="62">
        <f t="shared" ca="1" si="3316"/>
        <v>0</v>
      </c>
      <c r="AK1957" s="62">
        <f t="shared" ca="1" si="3316"/>
        <v>0</v>
      </c>
      <c r="AL1957" s="62">
        <f t="shared" ca="1" si="3316"/>
        <v>0</v>
      </c>
      <c r="AM1957" s="62">
        <f t="shared" ca="1" si="3316"/>
        <v>0</v>
      </c>
      <c r="AN1957" s="62">
        <f t="shared" ca="1" si="3316"/>
        <v>0</v>
      </c>
      <c r="AO1957" s="62">
        <f t="shared" ca="1" si="3316"/>
        <v>0</v>
      </c>
      <c r="AP1957" s="62">
        <f t="shared" ca="1" si="3316"/>
        <v>0</v>
      </c>
      <c r="AQ1957" s="62">
        <f t="shared" ca="1" si="3316"/>
        <v>0</v>
      </c>
      <c r="AR1957" s="62">
        <f t="shared" ca="1" si="3316"/>
        <v>0</v>
      </c>
      <c r="AS1957" s="62">
        <f t="shared" ca="1" si="3316"/>
        <v>0</v>
      </c>
      <c r="AT1957" s="62">
        <f t="shared" ca="1" si="3316"/>
        <v>0</v>
      </c>
      <c r="AU1957" s="62">
        <f t="shared" ca="1" si="3316"/>
        <v>0</v>
      </c>
      <c r="AV1957" s="62">
        <f t="shared" ca="1" si="3316"/>
        <v>0</v>
      </c>
      <c r="AW1957" s="62">
        <f t="shared" ca="1" si="3316"/>
        <v>0</v>
      </c>
      <c r="AX1957" s="62">
        <f t="shared" ca="1" si="3316"/>
        <v>0</v>
      </c>
      <c r="AY1957" s="62">
        <f t="shared" ca="1" si="3316"/>
        <v>0</v>
      </c>
      <c r="AZ1957" s="62">
        <f t="shared" ref="AZ1957:CE1957" ca="1" si="3317">AY1960</f>
        <v>0</v>
      </c>
      <c r="BA1957" s="62">
        <f t="shared" ca="1" si="3317"/>
        <v>0</v>
      </c>
      <c r="BB1957" s="62">
        <f t="shared" ca="1" si="3317"/>
        <v>0</v>
      </c>
      <c r="BC1957" s="62">
        <f t="shared" ca="1" si="3317"/>
        <v>0</v>
      </c>
      <c r="BD1957" s="62">
        <f t="shared" ca="1" si="3317"/>
        <v>0</v>
      </c>
      <c r="BE1957" s="62">
        <f t="shared" ca="1" si="3317"/>
        <v>0</v>
      </c>
      <c r="BF1957" s="62">
        <f t="shared" ca="1" si="3317"/>
        <v>0</v>
      </c>
      <c r="BG1957" s="62">
        <f t="shared" ca="1" si="3317"/>
        <v>0</v>
      </c>
      <c r="BH1957" s="62">
        <f t="shared" ca="1" si="3317"/>
        <v>0</v>
      </c>
      <c r="BI1957" s="62">
        <f t="shared" ca="1" si="3317"/>
        <v>0</v>
      </c>
      <c r="BJ1957" s="62">
        <f t="shared" ca="1" si="3317"/>
        <v>0</v>
      </c>
      <c r="BK1957" s="62">
        <f t="shared" ca="1" si="3317"/>
        <v>0</v>
      </c>
      <c r="BL1957" s="62">
        <f t="shared" ca="1" si="3317"/>
        <v>0</v>
      </c>
      <c r="BM1957" s="62">
        <f t="shared" ca="1" si="3317"/>
        <v>0</v>
      </c>
      <c r="BN1957" s="62">
        <f t="shared" ca="1" si="3317"/>
        <v>0</v>
      </c>
      <c r="BO1957" s="62">
        <f t="shared" ca="1" si="3317"/>
        <v>0</v>
      </c>
      <c r="BP1957" s="62">
        <f t="shared" ca="1" si="3317"/>
        <v>0</v>
      </c>
      <c r="BQ1957" s="62">
        <f t="shared" ca="1" si="3317"/>
        <v>0</v>
      </c>
      <c r="BR1957" s="62">
        <f t="shared" ca="1" si="3317"/>
        <v>0</v>
      </c>
      <c r="BS1957" s="62">
        <f t="shared" ca="1" si="3317"/>
        <v>0</v>
      </c>
      <c r="BT1957" s="62">
        <f t="shared" ca="1" si="3317"/>
        <v>0</v>
      </c>
      <c r="BU1957" s="62">
        <f t="shared" ca="1" si="3317"/>
        <v>0</v>
      </c>
      <c r="BV1957" s="62">
        <f t="shared" ca="1" si="3317"/>
        <v>0</v>
      </c>
      <c r="BW1957" s="62">
        <f t="shared" ca="1" si="3317"/>
        <v>0</v>
      </c>
      <c r="BX1957" s="62">
        <f t="shared" ca="1" si="3317"/>
        <v>0</v>
      </c>
      <c r="BY1957" s="62">
        <f t="shared" ca="1" si="3317"/>
        <v>0</v>
      </c>
      <c r="BZ1957" s="62">
        <f t="shared" ca="1" si="3317"/>
        <v>0</v>
      </c>
      <c r="CA1957" s="62">
        <f t="shared" ca="1" si="3317"/>
        <v>0</v>
      </c>
      <c r="CB1957" s="62">
        <f t="shared" ca="1" si="3317"/>
        <v>0</v>
      </c>
      <c r="CC1957" s="62">
        <f t="shared" ca="1" si="3317"/>
        <v>0</v>
      </c>
      <c r="CD1957" s="62">
        <f t="shared" ca="1" si="3317"/>
        <v>0</v>
      </c>
      <c r="CE1957" s="62">
        <f t="shared" ca="1" si="3317"/>
        <v>0</v>
      </c>
      <c r="CF1957" s="62">
        <f t="shared" ref="CF1957:CL1957" ca="1" si="3318">CE1960</f>
        <v>0</v>
      </c>
      <c r="CG1957" s="62">
        <f t="shared" ca="1" si="3318"/>
        <v>0</v>
      </c>
      <c r="CH1957" s="62">
        <f t="shared" ca="1" si="3318"/>
        <v>0</v>
      </c>
      <c r="CI1957" s="62">
        <f t="shared" ca="1" si="3318"/>
        <v>0</v>
      </c>
      <c r="CJ1957" s="62">
        <f t="shared" ca="1" si="3318"/>
        <v>0</v>
      </c>
      <c r="CK1957" s="62">
        <f t="shared" ca="1" si="3318"/>
        <v>0</v>
      </c>
      <c r="CL1957" s="62">
        <f t="shared" ca="1" si="3318"/>
        <v>0</v>
      </c>
      <c r="CO1957" s="62">
        <f t="shared" ref="CO1957:DK1957" si="3319">CN1960</f>
        <v>0</v>
      </c>
      <c r="CP1957" s="62">
        <f t="shared" ca="1" si="3319"/>
        <v>0</v>
      </c>
      <c r="CQ1957" s="62">
        <f t="shared" ca="1" si="3319"/>
        <v>1000000</v>
      </c>
      <c r="CR1957" s="62">
        <f t="shared" ca="1" si="3319"/>
        <v>1000000</v>
      </c>
      <c r="CS1957" s="62">
        <f t="shared" ca="1" si="3319"/>
        <v>1000000</v>
      </c>
      <c r="CT1957" s="62">
        <f t="shared" ca="1" si="3319"/>
        <v>0</v>
      </c>
      <c r="CU1957" s="62">
        <f t="shared" ca="1" si="3319"/>
        <v>0</v>
      </c>
      <c r="CV1957" s="62">
        <f t="shared" ca="1" si="3319"/>
        <v>0</v>
      </c>
      <c r="CW1957" s="62">
        <f t="shared" ca="1" si="3319"/>
        <v>0</v>
      </c>
      <c r="CX1957" s="62">
        <f t="shared" ca="1" si="3319"/>
        <v>0</v>
      </c>
      <c r="CY1957" s="62">
        <f t="shared" ca="1" si="3319"/>
        <v>0</v>
      </c>
      <c r="CZ1957" s="62">
        <f t="shared" ca="1" si="3319"/>
        <v>0</v>
      </c>
      <c r="DA1957" s="62">
        <f t="shared" ca="1" si="3319"/>
        <v>0</v>
      </c>
      <c r="DB1957" s="62">
        <f t="shared" ca="1" si="3319"/>
        <v>0</v>
      </c>
      <c r="DC1957" s="62">
        <f t="shared" ca="1" si="3319"/>
        <v>0</v>
      </c>
      <c r="DD1957" s="62">
        <f t="shared" ca="1" si="3319"/>
        <v>0</v>
      </c>
      <c r="DE1957" s="62">
        <f t="shared" ca="1" si="3319"/>
        <v>0</v>
      </c>
      <c r="DF1957" s="62">
        <f t="shared" ca="1" si="3319"/>
        <v>0</v>
      </c>
      <c r="DG1957" s="62">
        <f t="shared" ca="1" si="3319"/>
        <v>0</v>
      </c>
      <c r="DH1957" s="62">
        <f t="shared" ca="1" si="3319"/>
        <v>0</v>
      </c>
      <c r="DI1957" s="62">
        <f t="shared" ca="1" si="3319"/>
        <v>0</v>
      </c>
      <c r="DJ1957" s="62">
        <f t="shared" ca="1" si="3319"/>
        <v>0</v>
      </c>
      <c r="DK1957" s="62">
        <f t="shared" ca="1" si="3319"/>
        <v>0</v>
      </c>
      <c r="DL1957" s="62">
        <f t="shared" ref="DL1957" ca="1" si="3320">DK1960</f>
        <v>0</v>
      </c>
    </row>
    <row r="1958" spans="1:116" x14ac:dyDescent="0.4">
      <c r="B1958" t="str">
        <f>E1958</f>
        <v>1958 DTERM1-F</v>
      </c>
      <c r="C1958" t="s">
        <v>236</v>
      </c>
      <c r="D1958" t="s">
        <v>428</v>
      </c>
      <c r="E1958" t="str">
        <f t="shared" si="3313"/>
        <v>1958 DTERM1-F</v>
      </c>
      <c r="G1958" s="158" t="str">
        <f>"New borrowing - "&amp;SUBSTITUTE(G1949,":","")</f>
        <v>New borrowing - Fixed term debt - one-time borrowing</v>
      </c>
      <c r="K1958" s="23">
        <f t="shared" ref="K1958:P1959" si="3321">SUMIF($3:$3,K$2,1958:1958)</f>
        <v>1000000</v>
      </c>
      <c r="L1958" s="23">
        <f t="shared" si="3321"/>
        <v>0</v>
      </c>
      <c r="M1958" s="23">
        <f t="shared" si="3321"/>
        <v>0</v>
      </c>
      <c r="N1958" s="23">
        <f t="shared" si="3321"/>
        <v>0</v>
      </c>
      <c r="O1958" s="23">
        <f t="shared" si="3321"/>
        <v>0</v>
      </c>
      <c r="P1958" s="23">
        <f t="shared" si="3321"/>
        <v>0</v>
      </c>
      <c r="R1958" s="53">
        <f t="shared" ref="R1958:AW1958" si="3322">$H1953*(R$2=EOMONTH($H1954,0))</f>
        <v>0</v>
      </c>
      <c r="S1958" s="62">
        <f t="shared" si="3322"/>
        <v>0</v>
      </c>
      <c r="T1958" s="62">
        <f t="shared" si="3322"/>
        <v>0</v>
      </c>
      <c r="U1958" s="62">
        <f t="shared" si="3322"/>
        <v>0</v>
      </c>
      <c r="V1958" s="62">
        <f t="shared" si="3322"/>
        <v>0</v>
      </c>
      <c r="W1958" s="62">
        <f t="shared" si="3322"/>
        <v>0</v>
      </c>
      <c r="X1958" s="62">
        <f t="shared" si="3322"/>
        <v>1000000</v>
      </c>
      <c r="Y1958" s="62">
        <f t="shared" si="3322"/>
        <v>0</v>
      </c>
      <c r="Z1958" s="62">
        <f t="shared" si="3322"/>
        <v>0</v>
      </c>
      <c r="AA1958" s="62">
        <f t="shared" si="3322"/>
        <v>0</v>
      </c>
      <c r="AB1958" s="62">
        <f t="shared" si="3322"/>
        <v>0</v>
      </c>
      <c r="AC1958" s="62">
        <f t="shared" si="3322"/>
        <v>0</v>
      </c>
      <c r="AD1958" s="62">
        <f t="shared" si="3322"/>
        <v>0</v>
      </c>
      <c r="AE1958" s="62">
        <f t="shared" si="3322"/>
        <v>0</v>
      </c>
      <c r="AF1958" s="62">
        <f t="shared" si="3322"/>
        <v>0</v>
      </c>
      <c r="AG1958" s="62">
        <f t="shared" si="3322"/>
        <v>0</v>
      </c>
      <c r="AH1958" s="62">
        <f t="shared" si="3322"/>
        <v>0</v>
      </c>
      <c r="AI1958" s="62">
        <f t="shared" si="3322"/>
        <v>0</v>
      </c>
      <c r="AJ1958" s="62">
        <f t="shared" si="3322"/>
        <v>0</v>
      </c>
      <c r="AK1958" s="62">
        <f t="shared" si="3322"/>
        <v>0</v>
      </c>
      <c r="AL1958" s="62">
        <f t="shared" si="3322"/>
        <v>0</v>
      </c>
      <c r="AM1958" s="62">
        <f t="shared" si="3322"/>
        <v>0</v>
      </c>
      <c r="AN1958" s="62">
        <f t="shared" si="3322"/>
        <v>0</v>
      </c>
      <c r="AO1958" s="62">
        <f t="shared" si="3322"/>
        <v>0</v>
      </c>
      <c r="AP1958" s="62">
        <f t="shared" si="3322"/>
        <v>0</v>
      </c>
      <c r="AQ1958" s="62">
        <f t="shared" si="3322"/>
        <v>0</v>
      </c>
      <c r="AR1958" s="62">
        <f t="shared" si="3322"/>
        <v>0</v>
      </c>
      <c r="AS1958" s="62">
        <f t="shared" si="3322"/>
        <v>0</v>
      </c>
      <c r="AT1958" s="62">
        <f t="shared" si="3322"/>
        <v>0</v>
      </c>
      <c r="AU1958" s="62">
        <f t="shared" si="3322"/>
        <v>0</v>
      </c>
      <c r="AV1958" s="62">
        <f t="shared" si="3322"/>
        <v>0</v>
      </c>
      <c r="AW1958" s="62">
        <f t="shared" si="3322"/>
        <v>0</v>
      </c>
      <c r="AX1958" s="62">
        <f t="shared" ref="AX1958:CC1958" si="3323">$H1953*(AX$2=EOMONTH($H1954,0))</f>
        <v>0</v>
      </c>
      <c r="AY1958" s="62">
        <f t="shared" si="3323"/>
        <v>0</v>
      </c>
      <c r="AZ1958" s="62">
        <f t="shared" si="3323"/>
        <v>0</v>
      </c>
      <c r="BA1958" s="62">
        <f t="shared" si="3323"/>
        <v>0</v>
      </c>
      <c r="BB1958" s="62">
        <f t="shared" si="3323"/>
        <v>0</v>
      </c>
      <c r="BC1958" s="62">
        <f t="shared" si="3323"/>
        <v>0</v>
      </c>
      <c r="BD1958" s="62">
        <f t="shared" si="3323"/>
        <v>0</v>
      </c>
      <c r="BE1958" s="62">
        <f t="shared" si="3323"/>
        <v>0</v>
      </c>
      <c r="BF1958" s="62">
        <f t="shared" si="3323"/>
        <v>0</v>
      </c>
      <c r="BG1958" s="62">
        <f t="shared" si="3323"/>
        <v>0</v>
      </c>
      <c r="BH1958" s="62">
        <f t="shared" si="3323"/>
        <v>0</v>
      </c>
      <c r="BI1958" s="62">
        <f t="shared" si="3323"/>
        <v>0</v>
      </c>
      <c r="BJ1958" s="62">
        <f t="shared" si="3323"/>
        <v>0</v>
      </c>
      <c r="BK1958" s="62">
        <f t="shared" si="3323"/>
        <v>0</v>
      </c>
      <c r="BL1958" s="62">
        <f t="shared" si="3323"/>
        <v>0</v>
      </c>
      <c r="BM1958" s="62">
        <f t="shared" si="3323"/>
        <v>0</v>
      </c>
      <c r="BN1958" s="62">
        <f t="shared" si="3323"/>
        <v>0</v>
      </c>
      <c r="BO1958" s="62">
        <f t="shared" si="3323"/>
        <v>0</v>
      </c>
      <c r="BP1958" s="62">
        <f t="shared" si="3323"/>
        <v>0</v>
      </c>
      <c r="BQ1958" s="62">
        <f t="shared" si="3323"/>
        <v>0</v>
      </c>
      <c r="BR1958" s="62">
        <f t="shared" si="3323"/>
        <v>0</v>
      </c>
      <c r="BS1958" s="62">
        <f t="shared" si="3323"/>
        <v>0</v>
      </c>
      <c r="BT1958" s="62">
        <f t="shared" si="3323"/>
        <v>0</v>
      </c>
      <c r="BU1958" s="62">
        <f t="shared" si="3323"/>
        <v>0</v>
      </c>
      <c r="BV1958" s="62">
        <f t="shared" si="3323"/>
        <v>0</v>
      </c>
      <c r="BW1958" s="62">
        <f t="shared" si="3323"/>
        <v>0</v>
      </c>
      <c r="BX1958" s="62">
        <f t="shared" si="3323"/>
        <v>0</v>
      </c>
      <c r="BY1958" s="62">
        <f t="shared" si="3323"/>
        <v>0</v>
      </c>
      <c r="BZ1958" s="62">
        <f t="shared" si="3323"/>
        <v>0</v>
      </c>
      <c r="CA1958" s="62">
        <f t="shared" si="3323"/>
        <v>0</v>
      </c>
      <c r="CB1958" s="62">
        <f t="shared" si="3323"/>
        <v>0</v>
      </c>
      <c r="CC1958" s="62">
        <f t="shared" si="3323"/>
        <v>0</v>
      </c>
      <c r="CD1958" s="62">
        <f t="shared" ref="CD1958:CL1958" si="3324">$H1953*(CD$2=EOMONTH($H1954,0))</f>
        <v>0</v>
      </c>
      <c r="CE1958" s="62">
        <f t="shared" si="3324"/>
        <v>0</v>
      </c>
      <c r="CF1958" s="62">
        <f t="shared" si="3324"/>
        <v>0</v>
      </c>
      <c r="CG1958" s="62">
        <f t="shared" si="3324"/>
        <v>0</v>
      </c>
      <c r="CH1958" s="62">
        <f t="shared" si="3324"/>
        <v>0</v>
      </c>
      <c r="CI1958" s="62">
        <f t="shared" si="3324"/>
        <v>0</v>
      </c>
      <c r="CJ1958" s="62">
        <f t="shared" si="3324"/>
        <v>0</v>
      </c>
      <c r="CK1958" s="62">
        <f t="shared" si="3324"/>
        <v>0</v>
      </c>
      <c r="CL1958" s="62">
        <f t="shared" si="3324"/>
        <v>0</v>
      </c>
      <c r="CO1958" s="62">
        <f t="shared" ref="CO1958:DK1958" si="3325">$H1953*(CO$2=EOMONTH($H1954,0))</f>
        <v>0</v>
      </c>
      <c r="CP1958" s="62">
        <f t="shared" si="3325"/>
        <v>1000000</v>
      </c>
      <c r="CQ1958" s="62">
        <f t="shared" si="3325"/>
        <v>0</v>
      </c>
      <c r="CR1958" s="62">
        <f t="shared" si="3325"/>
        <v>0</v>
      </c>
      <c r="CS1958" s="62">
        <f t="shared" si="3325"/>
        <v>0</v>
      </c>
      <c r="CT1958" s="62">
        <f t="shared" si="3325"/>
        <v>0</v>
      </c>
      <c r="CU1958" s="62">
        <f t="shared" si="3325"/>
        <v>0</v>
      </c>
      <c r="CV1958" s="62">
        <f t="shared" si="3325"/>
        <v>0</v>
      </c>
      <c r="CW1958" s="62">
        <f t="shared" si="3325"/>
        <v>0</v>
      </c>
      <c r="CX1958" s="62">
        <f t="shared" si="3325"/>
        <v>0</v>
      </c>
      <c r="CY1958" s="62">
        <f t="shared" si="3325"/>
        <v>0</v>
      </c>
      <c r="CZ1958" s="62">
        <f t="shared" si="3325"/>
        <v>0</v>
      </c>
      <c r="DA1958" s="62">
        <f t="shared" si="3325"/>
        <v>0</v>
      </c>
      <c r="DB1958" s="62">
        <f t="shared" si="3325"/>
        <v>0</v>
      </c>
      <c r="DC1958" s="62">
        <f t="shared" si="3325"/>
        <v>0</v>
      </c>
      <c r="DD1958" s="62">
        <f t="shared" si="3325"/>
        <v>0</v>
      </c>
      <c r="DE1958" s="62">
        <f t="shared" si="3325"/>
        <v>0</v>
      </c>
      <c r="DF1958" s="62">
        <f t="shared" si="3325"/>
        <v>0</v>
      </c>
      <c r="DG1958" s="62">
        <f t="shared" si="3325"/>
        <v>0</v>
      </c>
      <c r="DH1958" s="62">
        <f t="shared" si="3325"/>
        <v>0</v>
      </c>
      <c r="DI1958" s="62">
        <f t="shared" si="3325"/>
        <v>0</v>
      </c>
      <c r="DJ1958" s="62">
        <f t="shared" si="3325"/>
        <v>0</v>
      </c>
      <c r="DK1958" s="62">
        <f t="shared" si="3325"/>
        <v>0</v>
      </c>
      <c r="DL1958" s="62">
        <f t="shared" ref="DL1958" si="3326">$H1953*(DL$2=EOMONTH($H1954,0))</f>
        <v>0</v>
      </c>
    </row>
    <row r="1959" spans="1:116" x14ac:dyDescent="0.4">
      <c r="C1959" t="s">
        <v>236</v>
      </c>
      <c r="D1959" t="s">
        <v>428</v>
      </c>
      <c r="E1959" t="str">
        <f t="shared" si="3313"/>
        <v>1959 DTERM1-F</v>
      </c>
      <c r="G1959" s="158" t="str">
        <f>"Repayment - "&amp;SUBSTITUTE(G1949,":","")</f>
        <v>Repayment - Fixed term debt - one-time borrowing</v>
      </c>
      <c r="K1959" s="138">
        <f t="shared" ca="1" si="3321"/>
        <v>-1000000</v>
      </c>
      <c r="L1959" s="138">
        <f t="shared" ca="1" si="3321"/>
        <v>0</v>
      </c>
      <c r="M1959" s="138">
        <f t="shared" ca="1" si="3321"/>
        <v>0</v>
      </c>
      <c r="N1959" s="138">
        <f t="shared" ca="1" si="3321"/>
        <v>0</v>
      </c>
      <c r="O1959" s="138">
        <f t="shared" ca="1" si="3321"/>
        <v>0</v>
      </c>
      <c r="P1959" s="138">
        <f t="shared" ca="1" si="3321"/>
        <v>0</v>
      </c>
      <c r="R1959" s="225"/>
      <c r="S1959" s="226">
        <f ca="1">-IF(COUNT($R1958:S1958)&lt;$H1951,0,OFFSET(S1958,0,-$H1951+1))</f>
        <v>0</v>
      </c>
      <c r="T1959" s="226">
        <f ca="1">-IF(COUNT($R1958:T1958)&lt;$H1951,0,OFFSET(T1958,0,-$H1951+1))</f>
        <v>0</v>
      </c>
      <c r="U1959" s="226">
        <f ca="1">-IF(COUNT($R1958:U1958)&lt;$H1951,0,OFFSET(U1958,0,-$H1951+1))</f>
        <v>0</v>
      </c>
      <c r="V1959" s="226">
        <f ca="1">-IF(COUNT($R1958:V1958)&lt;$H1951,0,OFFSET(V1958,0,-$H1951+1))</f>
        <v>0</v>
      </c>
      <c r="W1959" s="226">
        <f ca="1">-IF(COUNT($R1958:W1958)&lt;$H1951,0,OFFSET(W1958,0,-$H1951+1))</f>
        <v>0</v>
      </c>
      <c r="X1959" s="226">
        <f ca="1">-IF(COUNT($R1958:X1958)&lt;$H1951,0,OFFSET(X1958,0,-$H1951+1))</f>
        <v>0</v>
      </c>
      <c r="Y1959" s="226">
        <f ca="1">-IF(COUNT($R1958:Y1958)&lt;$H1951,0,OFFSET(Y1958,0,-$H1951+1))</f>
        <v>0</v>
      </c>
      <c r="Z1959" s="226">
        <f ca="1">-IF(COUNT($R1958:Z1958)&lt;$H1951,0,OFFSET(Z1958,0,-$H1951+1))</f>
        <v>0</v>
      </c>
      <c r="AA1959" s="226">
        <f ca="1">-IF(COUNT($R1958:AA1958)&lt;$H1951,0,OFFSET(AA1958,0,-$H1951+1))</f>
        <v>-1000000</v>
      </c>
      <c r="AB1959" s="226">
        <f ca="1">-IF(COUNT($R1958:AB1958)&lt;$H1951,0,OFFSET(AB1958,0,-$H1951+1))</f>
        <v>0</v>
      </c>
      <c r="AC1959" s="226">
        <f ca="1">-IF(COUNT($R1958:AC1958)&lt;$H1951,0,OFFSET(AC1958,0,-$H1951+1))</f>
        <v>0</v>
      </c>
      <c r="AD1959" s="226">
        <f ca="1">-IF(COUNT($R1958:AD1958)&lt;$H1951,0,OFFSET(AD1958,0,-$H1951+1))</f>
        <v>0</v>
      </c>
      <c r="AE1959" s="226">
        <f ca="1">-IF(COUNT($R1958:AE1958)&lt;$H1951,0,OFFSET(AE1958,0,-$H1951+1))</f>
        <v>0</v>
      </c>
      <c r="AF1959" s="226">
        <f ca="1">-IF(COUNT($R1958:AF1958)&lt;$H1951,0,OFFSET(AF1958,0,-$H1951+1))</f>
        <v>0</v>
      </c>
      <c r="AG1959" s="226">
        <f ca="1">-IF(COUNT($R1958:AG1958)&lt;$H1951,0,OFFSET(AG1958,0,-$H1951+1))</f>
        <v>0</v>
      </c>
      <c r="AH1959" s="226">
        <f ca="1">-IF(COUNT($R1958:AH1958)&lt;$H1951,0,OFFSET(AH1958,0,-$H1951+1))</f>
        <v>0</v>
      </c>
      <c r="AI1959" s="226">
        <f ca="1">-IF(COUNT($R1958:AI1958)&lt;$H1951,0,OFFSET(AI1958,0,-$H1951+1))</f>
        <v>0</v>
      </c>
      <c r="AJ1959" s="226">
        <f ca="1">-IF(COUNT($R1958:AJ1958)&lt;$H1951,0,OFFSET(AJ1958,0,-$H1951+1))</f>
        <v>0</v>
      </c>
      <c r="AK1959" s="226">
        <f ca="1">-IF(COUNT($R1958:AK1958)&lt;$H1951,0,OFFSET(AK1958,0,-$H1951+1))</f>
        <v>0</v>
      </c>
      <c r="AL1959" s="226">
        <f ca="1">-IF(COUNT($R1958:AL1958)&lt;$H1951,0,OFFSET(AL1958,0,-$H1951+1))</f>
        <v>0</v>
      </c>
      <c r="AM1959" s="226">
        <f ca="1">-IF(COUNT($R1958:AM1958)&lt;$H1951,0,OFFSET(AM1958,0,-$H1951+1))</f>
        <v>0</v>
      </c>
      <c r="AN1959" s="226">
        <f ca="1">-IF(COUNT($R1958:AN1958)&lt;$H1951,0,OFFSET(AN1958,0,-$H1951+1))</f>
        <v>0</v>
      </c>
      <c r="AO1959" s="226">
        <f ca="1">-IF(COUNT($R1958:AO1958)&lt;$H1951,0,OFFSET(AO1958,0,-$H1951+1))</f>
        <v>0</v>
      </c>
      <c r="AP1959" s="226">
        <f ca="1">-IF(COUNT($R1958:AP1958)&lt;$H1951,0,OFFSET(AP1958,0,-$H1951+1))</f>
        <v>0</v>
      </c>
      <c r="AQ1959" s="226">
        <f ca="1">-IF(COUNT($R1958:AQ1958)&lt;$H1951,0,OFFSET(AQ1958,0,-$H1951+1))</f>
        <v>0</v>
      </c>
      <c r="AR1959" s="226">
        <f ca="1">-IF(COUNT($R1958:AR1958)&lt;$H1951,0,OFFSET(AR1958,0,-$H1951+1))</f>
        <v>0</v>
      </c>
      <c r="AS1959" s="226">
        <f ca="1">-IF(COUNT($R1958:AS1958)&lt;$H1951,0,OFFSET(AS1958,0,-$H1951+1))</f>
        <v>0</v>
      </c>
      <c r="AT1959" s="226">
        <f ca="1">-IF(COUNT($R1958:AT1958)&lt;$H1951,0,OFFSET(AT1958,0,-$H1951+1))</f>
        <v>0</v>
      </c>
      <c r="AU1959" s="226">
        <f ca="1">-IF(COUNT($R1958:AU1958)&lt;$H1951,0,OFFSET(AU1958,0,-$H1951+1))</f>
        <v>0</v>
      </c>
      <c r="AV1959" s="226">
        <f ca="1">-IF(COUNT($R1958:AV1958)&lt;$H1951,0,OFFSET(AV1958,0,-$H1951+1))</f>
        <v>0</v>
      </c>
      <c r="AW1959" s="226">
        <f ca="1">-IF(COUNT($R1958:AW1958)&lt;$H1951,0,OFFSET(AW1958,0,-$H1951+1))</f>
        <v>0</v>
      </c>
      <c r="AX1959" s="226">
        <f ca="1">-IF(COUNT($R1958:AX1958)&lt;$H1951,0,OFFSET(AX1958,0,-$H1951+1))</f>
        <v>0</v>
      </c>
      <c r="AY1959" s="226">
        <f ca="1">-IF(COUNT($R1958:AY1958)&lt;$H1951,0,OFFSET(AY1958,0,-$H1951+1))</f>
        <v>0</v>
      </c>
      <c r="AZ1959" s="226">
        <f ca="1">-IF(COUNT($R1958:AZ1958)&lt;$H1951,0,OFFSET(AZ1958,0,-$H1951+1))</f>
        <v>0</v>
      </c>
      <c r="BA1959" s="226">
        <f ca="1">-IF(COUNT($R1958:BA1958)&lt;$H1951,0,OFFSET(BA1958,0,-$H1951+1))</f>
        <v>0</v>
      </c>
      <c r="BB1959" s="226">
        <f ca="1">-IF(COUNT($R1958:BB1958)&lt;$H1951,0,OFFSET(BB1958,0,-$H1951+1))</f>
        <v>0</v>
      </c>
      <c r="BC1959" s="226">
        <f ca="1">-IF(COUNT($R1958:BC1958)&lt;$H1951,0,OFFSET(BC1958,0,-$H1951+1))</f>
        <v>0</v>
      </c>
      <c r="BD1959" s="226">
        <f ca="1">-IF(COUNT($R1958:BD1958)&lt;$H1951,0,OFFSET(BD1958,0,-$H1951+1))</f>
        <v>0</v>
      </c>
      <c r="BE1959" s="226">
        <f ca="1">-IF(COUNT($R1958:BE1958)&lt;$H1951,0,OFFSET(BE1958,0,-$H1951+1))</f>
        <v>0</v>
      </c>
      <c r="BF1959" s="226">
        <f ca="1">-IF(COUNT($R1958:BF1958)&lt;$H1951,0,OFFSET(BF1958,0,-$H1951+1))</f>
        <v>0</v>
      </c>
      <c r="BG1959" s="226">
        <f ca="1">-IF(COUNT($R1958:BG1958)&lt;$H1951,0,OFFSET(BG1958,0,-$H1951+1))</f>
        <v>0</v>
      </c>
      <c r="BH1959" s="226">
        <f ca="1">-IF(COUNT($R1958:BH1958)&lt;$H1951,0,OFFSET(BH1958,0,-$H1951+1))</f>
        <v>0</v>
      </c>
      <c r="BI1959" s="226">
        <f ca="1">-IF(COUNT($R1958:BI1958)&lt;$H1951,0,OFFSET(BI1958,0,-$H1951+1))</f>
        <v>0</v>
      </c>
      <c r="BJ1959" s="226">
        <f ca="1">-IF(COUNT($R1958:BJ1958)&lt;$H1951,0,OFFSET(BJ1958,0,-$H1951+1))</f>
        <v>0</v>
      </c>
      <c r="BK1959" s="226">
        <f ca="1">-IF(COUNT($R1958:BK1958)&lt;$H1951,0,OFFSET(BK1958,0,-$H1951+1))</f>
        <v>0</v>
      </c>
      <c r="BL1959" s="226">
        <f ca="1">-IF(COUNT($R1958:BL1958)&lt;$H1951,0,OFFSET(BL1958,0,-$H1951+1))</f>
        <v>0</v>
      </c>
      <c r="BM1959" s="226">
        <f ca="1">-IF(COUNT($R1958:BM1958)&lt;$H1951,0,OFFSET(BM1958,0,-$H1951+1))</f>
        <v>0</v>
      </c>
      <c r="BN1959" s="226">
        <f ca="1">-IF(COUNT($R1958:BN1958)&lt;$H1951,0,OFFSET(BN1958,0,-$H1951+1))</f>
        <v>0</v>
      </c>
      <c r="BO1959" s="226">
        <f ca="1">-IF(COUNT($R1958:BO1958)&lt;$H1951,0,OFFSET(BO1958,0,-$H1951+1))</f>
        <v>0</v>
      </c>
      <c r="BP1959" s="226">
        <f ca="1">-IF(COUNT($R1958:BP1958)&lt;$H1951,0,OFFSET(BP1958,0,-$H1951+1))</f>
        <v>0</v>
      </c>
      <c r="BQ1959" s="226">
        <f ca="1">-IF(COUNT($R1958:BQ1958)&lt;$H1951,0,OFFSET(BQ1958,0,-$H1951+1))</f>
        <v>0</v>
      </c>
      <c r="BR1959" s="226">
        <f ca="1">-IF(COUNT($R1958:BR1958)&lt;$H1951,0,OFFSET(BR1958,0,-$H1951+1))</f>
        <v>0</v>
      </c>
      <c r="BS1959" s="226">
        <f ca="1">-IF(COUNT($R1958:BS1958)&lt;$H1951,0,OFFSET(BS1958,0,-$H1951+1))</f>
        <v>0</v>
      </c>
      <c r="BT1959" s="226">
        <f ca="1">-IF(COUNT($R1958:BT1958)&lt;$H1951,0,OFFSET(BT1958,0,-$H1951+1))</f>
        <v>0</v>
      </c>
      <c r="BU1959" s="226">
        <f ca="1">-IF(COUNT($R1958:BU1958)&lt;$H1951,0,OFFSET(BU1958,0,-$H1951+1))</f>
        <v>0</v>
      </c>
      <c r="BV1959" s="226">
        <f ca="1">-IF(COUNT($R1958:BV1958)&lt;$H1951,0,OFFSET(BV1958,0,-$H1951+1))</f>
        <v>0</v>
      </c>
      <c r="BW1959" s="226">
        <f ca="1">-IF(COUNT($R1958:BW1958)&lt;$H1951,0,OFFSET(BW1958,0,-$H1951+1))</f>
        <v>0</v>
      </c>
      <c r="BX1959" s="226">
        <f ca="1">-IF(COUNT($R1958:BX1958)&lt;$H1951,0,OFFSET(BX1958,0,-$H1951+1))</f>
        <v>0</v>
      </c>
      <c r="BY1959" s="226">
        <f ca="1">-IF(COUNT($R1958:BY1958)&lt;$H1951,0,OFFSET(BY1958,0,-$H1951+1))</f>
        <v>0</v>
      </c>
      <c r="BZ1959" s="226">
        <f ca="1">-IF(COUNT($R1958:BZ1958)&lt;$H1951,0,OFFSET(BZ1958,0,-$H1951+1))</f>
        <v>0</v>
      </c>
      <c r="CA1959" s="226">
        <f ca="1">-IF(COUNT($R1958:CA1958)&lt;$H1951,0,OFFSET(CA1958,0,-$H1951+1))</f>
        <v>0</v>
      </c>
      <c r="CB1959" s="226">
        <f ca="1">-IF(COUNT($R1958:CB1958)&lt;$H1951,0,OFFSET(CB1958,0,-$H1951+1))</f>
        <v>0</v>
      </c>
      <c r="CC1959" s="226">
        <f ca="1">-IF(COUNT($R1958:CC1958)&lt;$H1951,0,OFFSET(CC1958,0,-$H1951+1))</f>
        <v>0</v>
      </c>
      <c r="CD1959" s="226">
        <f ca="1">-IF(COUNT($R1958:CD1958)&lt;$H1951,0,OFFSET(CD1958,0,-$H1951+1))</f>
        <v>0</v>
      </c>
      <c r="CE1959" s="226">
        <f ca="1">-IF(COUNT($R1958:CE1958)&lt;$H1951,0,OFFSET(CE1958,0,-$H1951+1))</f>
        <v>0</v>
      </c>
      <c r="CF1959" s="226">
        <f ca="1">-IF(COUNT($R1958:CF1958)&lt;$H1951,0,OFFSET(CF1958,0,-$H1951+1))</f>
        <v>0</v>
      </c>
      <c r="CG1959" s="226">
        <f ca="1">-IF(COUNT($R1958:CG1958)&lt;$H1951,0,OFFSET(CG1958,0,-$H1951+1))</f>
        <v>0</v>
      </c>
      <c r="CH1959" s="226">
        <f ca="1">-IF(COUNT($R1958:CH1958)&lt;$H1951,0,OFFSET(CH1958,0,-$H1951+1))</f>
        <v>0</v>
      </c>
      <c r="CI1959" s="226">
        <f ca="1">-IF(COUNT($R1958:CI1958)&lt;$H1951,0,OFFSET(CI1958,0,-$H1951+1))</f>
        <v>0</v>
      </c>
      <c r="CJ1959" s="226">
        <f ca="1">-IF(COUNT($R1958:CJ1958)&lt;$H1951,0,OFFSET(CJ1958,0,-$H1951+1))</f>
        <v>0</v>
      </c>
      <c r="CK1959" s="226">
        <f ca="1">-IF(COUNT($R1958:CK1958)&lt;$H1951,0,OFFSET(CK1958,0,-$H1951+1))</f>
        <v>0</v>
      </c>
      <c r="CL1959" s="226">
        <f ca="1">-IF(COUNT($R1958:CL1958)&lt;$H1951,0,OFFSET(CL1958,0,-$H1951+1))</f>
        <v>0</v>
      </c>
      <c r="CO1959" s="226">
        <f ca="1">-IF(COUNT($R1958:CO1958)&lt;$H1951,0,OFFSET(CO1958,0,-$H1951+1))</f>
        <v>0</v>
      </c>
      <c r="CP1959" s="226">
        <f ca="1">-IF(COUNT($R1958:CP1958)&lt;$H1951,0,OFFSET(CP1958,0,-$H1951+1))</f>
        <v>0</v>
      </c>
      <c r="CQ1959" s="226">
        <f ca="1">-IF(COUNT($R1958:CQ1958)&lt;$H1951,0,OFFSET(CQ1958,0,-$H1951+1))</f>
        <v>0</v>
      </c>
      <c r="CR1959" s="226">
        <f ca="1">-IF(COUNT($R1958:CR1958)&lt;$H1951,0,OFFSET(CR1958,0,-$H1951+1))</f>
        <v>0</v>
      </c>
      <c r="CS1959" s="226">
        <f ca="1">-IF(COUNT($R1958:CS1958)&lt;$H1951,0,OFFSET(CS1958,0,-$H1951+1))</f>
        <v>-1000000</v>
      </c>
      <c r="CT1959" s="226">
        <f ca="1">-IF(COUNT($R1958:CT1958)&lt;$H1951,0,OFFSET(CT1958,0,-$H1951+1))</f>
        <v>0</v>
      </c>
      <c r="CU1959" s="226">
        <f ca="1">-IF(COUNT($R1958:CU1958)&lt;$H1951,0,OFFSET(CU1958,0,-$H1951+1))</f>
        <v>0</v>
      </c>
      <c r="CV1959" s="226">
        <f ca="1">-IF(COUNT($R1958:CV1958)&lt;$H1951,0,OFFSET(CV1958,0,-$H1951+1))</f>
        <v>0</v>
      </c>
      <c r="CW1959" s="226">
        <f ca="1">-IF(COUNT($R1958:CW1958)&lt;$H1951,0,OFFSET(CW1958,0,-$H1951+1))</f>
        <v>0</v>
      </c>
      <c r="CX1959" s="226">
        <f ca="1">-IF(COUNT($R1958:CX1958)&lt;$H1951,0,OFFSET(CX1958,0,-$H1951+1))</f>
        <v>0</v>
      </c>
      <c r="CY1959" s="226">
        <f ca="1">-IF(COUNT($R1958:CY1958)&lt;$H1951,0,OFFSET(CY1958,0,-$H1951+1))</f>
        <v>0</v>
      </c>
      <c r="CZ1959" s="226">
        <f ca="1">-IF(COUNT($R1958:CZ1958)&lt;$H1951,0,OFFSET(CZ1958,0,-$H1951+1))</f>
        <v>0</v>
      </c>
      <c r="DA1959" s="226">
        <f ca="1">-IF(COUNT($R1958:DA1958)&lt;$H1951,0,OFFSET(DA1958,0,-$H1951+1))</f>
        <v>0</v>
      </c>
      <c r="DB1959" s="226">
        <f ca="1">-IF(COUNT($R1958:DB1958)&lt;$H1951,0,OFFSET(DB1958,0,-$H1951+1))</f>
        <v>0</v>
      </c>
      <c r="DC1959" s="226">
        <f ca="1">-IF(COUNT($R1958:DC1958)&lt;$H1951,0,OFFSET(DC1958,0,-$H1951+1))</f>
        <v>0</v>
      </c>
      <c r="DD1959" s="226">
        <f ca="1">-IF(COUNT($R1958:DD1958)&lt;$H1951,0,OFFSET(DD1958,0,-$H1951+1))</f>
        <v>0</v>
      </c>
      <c r="DE1959" s="226">
        <f ca="1">-IF(COUNT($R1958:DE1958)&lt;$H1951,0,OFFSET(DE1958,0,-$H1951+1))</f>
        <v>0</v>
      </c>
      <c r="DF1959" s="226">
        <f ca="1">-IF(COUNT($R1958:DF1958)&lt;$H1951,0,OFFSET(DF1958,0,-$H1951+1))</f>
        <v>0</v>
      </c>
      <c r="DG1959" s="226">
        <f ca="1">-IF(COUNT($R1958:DG1958)&lt;$H1951,0,OFFSET(DG1958,0,-$H1951+1))</f>
        <v>0</v>
      </c>
      <c r="DH1959" s="226">
        <f ca="1">-IF(COUNT($R1958:DH1958)&lt;$H1951,0,OFFSET(DH1958,0,-$H1951+1))</f>
        <v>0</v>
      </c>
      <c r="DI1959" s="226">
        <f ca="1">-IF(COUNT($R1958:DI1958)&lt;$H1951,0,OFFSET(DI1958,0,-$H1951+1))</f>
        <v>0</v>
      </c>
      <c r="DJ1959" s="226">
        <f ca="1">-IF(COUNT($R1958:DJ1958)&lt;$H1951,0,OFFSET(DJ1958,0,-$H1951+1))</f>
        <v>0</v>
      </c>
      <c r="DK1959" s="226">
        <f ca="1">-IF(COUNT($R1958:DK1958)&lt;$H1951,0,OFFSET(DK1958,0,-$H1951+1))</f>
        <v>0</v>
      </c>
      <c r="DL1959" s="226">
        <f ca="1">-IF(COUNT($R1958:DL1958)&lt;$H1951,0,OFFSET(DL1958,0,-$H1951+1))</f>
        <v>0</v>
      </c>
    </row>
    <row r="1960" spans="1:116" x14ac:dyDescent="0.4">
      <c r="C1960" t="s">
        <v>237</v>
      </c>
      <c r="D1960" t="s">
        <v>428</v>
      </c>
      <c r="E1960" t="str">
        <f t="shared" si="3313"/>
        <v>1960 DTERM1-F</v>
      </c>
      <c r="G1960" s="126" t="str">
        <f>"Debt - "&amp;SUBSTITUTE(G1949,":","")</f>
        <v>Debt - Fixed term debt - one-time borrowing</v>
      </c>
      <c r="I1960" s="80"/>
      <c r="J1960" s="80"/>
      <c r="K1960" s="33">
        <f t="shared" ref="K1960:P1960" ca="1" si="3327">SUMIF($4:$4,K$2,1960:1960)</f>
        <v>0</v>
      </c>
      <c r="L1960" s="33">
        <f t="shared" ca="1" si="3327"/>
        <v>0</v>
      </c>
      <c r="M1960" s="33">
        <f t="shared" ca="1" si="3327"/>
        <v>0</v>
      </c>
      <c r="N1960" s="33">
        <f t="shared" ca="1" si="3327"/>
        <v>0</v>
      </c>
      <c r="O1960" s="33">
        <f t="shared" ca="1" si="3327"/>
        <v>0</v>
      </c>
      <c r="P1960" s="33">
        <f t="shared" ca="1" si="3327"/>
        <v>0</v>
      </c>
      <c r="R1960" s="53">
        <f>S1957</f>
        <v>0</v>
      </c>
      <c r="S1960" s="93">
        <f t="shared" ref="S1960:AX1960" ca="1" si="3328">SUM(S1957:S1959)</f>
        <v>0</v>
      </c>
      <c r="T1960" s="93">
        <f t="shared" ca="1" si="3328"/>
        <v>0</v>
      </c>
      <c r="U1960" s="93">
        <f t="shared" ca="1" si="3328"/>
        <v>0</v>
      </c>
      <c r="V1960" s="93">
        <f t="shared" ca="1" si="3328"/>
        <v>0</v>
      </c>
      <c r="W1960" s="93">
        <f t="shared" ca="1" si="3328"/>
        <v>0</v>
      </c>
      <c r="X1960" s="93">
        <f t="shared" ca="1" si="3328"/>
        <v>1000000</v>
      </c>
      <c r="Y1960" s="93">
        <f t="shared" ca="1" si="3328"/>
        <v>1000000</v>
      </c>
      <c r="Z1960" s="93">
        <f t="shared" ca="1" si="3328"/>
        <v>1000000</v>
      </c>
      <c r="AA1960" s="93">
        <f t="shared" ca="1" si="3328"/>
        <v>0</v>
      </c>
      <c r="AB1960" s="93">
        <f t="shared" ca="1" si="3328"/>
        <v>0</v>
      </c>
      <c r="AC1960" s="93">
        <f t="shared" ca="1" si="3328"/>
        <v>0</v>
      </c>
      <c r="AD1960" s="93">
        <f t="shared" ca="1" si="3328"/>
        <v>0</v>
      </c>
      <c r="AE1960" s="93">
        <f t="shared" ca="1" si="3328"/>
        <v>0</v>
      </c>
      <c r="AF1960" s="93">
        <f t="shared" ca="1" si="3328"/>
        <v>0</v>
      </c>
      <c r="AG1960" s="93">
        <f t="shared" ca="1" si="3328"/>
        <v>0</v>
      </c>
      <c r="AH1960" s="93">
        <f t="shared" ca="1" si="3328"/>
        <v>0</v>
      </c>
      <c r="AI1960" s="93">
        <f t="shared" ca="1" si="3328"/>
        <v>0</v>
      </c>
      <c r="AJ1960" s="93">
        <f t="shared" ca="1" si="3328"/>
        <v>0</v>
      </c>
      <c r="AK1960" s="93">
        <f t="shared" ca="1" si="3328"/>
        <v>0</v>
      </c>
      <c r="AL1960" s="93">
        <f t="shared" ca="1" si="3328"/>
        <v>0</v>
      </c>
      <c r="AM1960" s="93">
        <f t="shared" ca="1" si="3328"/>
        <v>0</v>
      </c>
      <c r="AN1960" s="93">
        <f t="shared" ca="1" si="3328"/>
        <v>0</v>
      </c>
      <c r="AO1960" s="93">
        <f t="shared" ca="1" si="3328"/>
        <v>0</v>
      </c>
      <c r="AP1960" s="93">
        <f t="shared" ca="1" si="3328"/>
        <v>0</v>
      </c>
      <c r="AQ1960" s="93">
        <f t="shared" ca="1" si="3328"/>
        <v>0</v>
      </c>
      <c r="AR1960" s="93">
        <f t="shared" ca="1" si="3328"/>
        <v>0</v>
      </c>
      <c r="AS1960" s="93">
        <f t="shared" ca="1" si="3328"/>
        <v>0</v>
      </c>
      <c r="AT1960" s="93">
        <f t="shared" ca="1" si="3328"/>
        <v>0</v>
      </c>
      <c r="AU1960" s="93">
        <f t="shared" ca="1" si="3328"/>
        <v>0</v>
      </c>
      <c r="AV1960" s="93">
        <f t="shared" ca="1" si="3328"/>
        <v>0</v>
      </c>
      <c r="AW1960" s="93">
        <f t="shared" ca="1" si="3328"/>
        <v>0</v>
      </c>
      <c r="AX1960" s="93">
        <f t="shared" ca="1" si="3328"/>
        <v>0</v>
      </c>
      <c r="AY1960" s="93">
        <f t="shared" ref="AY1960:CD1960" ca="1" si="3329">SUM(AY1957:AY1959)</f>
        <v>0</v>
      </c>
      <c r="AZ1960" s="93">
        <f t="shared" ca="1" si="3329"/>
        <v>0</v>
      </c>
      <c r="BA1960" s="93">
        <f t="shared" ca="1" si="3329"/>
        <v>0</v>
      </c>
      <c r="BB1960" s="93">
        <f t="shared" ca="1" si="3329"/>
        <v>0</v>
      </c>
      <c r="BC1960" s="93">
        <f t="shared" ca="1" si="3329"/>
        <v>0</v>
      </c>
      <c r="BD1960" s="93">
        <f t="shared" ca="1" si="3329"/>
        <v>0</v>
      </c>
      <c r="BE1960" s="93">
        <f t="shared" ca="1" si="3329"/>
        <v>0</v>
      </c>
      <c r="BF1960" s="93">
        <f t="shared" ca="1" si="3329"/>
        <v>0</v>
      </c>
      <c r="BG1960" s="93">
        <f t="shared" ca="1" si="3329"/>
        <v>0</v>
      </c>
      <c r="BH1960" s="93">
        <f t="shared" ca="1" si="3329"/>
        <v>0</v>
      </c>
      <c r="BI1960" s="93">
        <f t="shared" ca="1" si="3329"/>
        <v>0</v>
      </c>
      <c r="BJ1960" s="93">
        <f t="shared" ca="1" si="3329"/>
        <v>0</v>
      </c>
      <c r="BK1960" s="93">
        <f t="shared" ca="1" si="3329"/>
        <v>0</v>
      </c>
      <c r="BL1960" s="93">
        <f t="shared" ca="1" si="3329"/>
        <v>0</v>
      </c>
      <c r="BM1960" s="93">
        <f t="shared" ca="1" si="3329"/>
        <v>0</v>
      </c>
      <c r="BN1960" s="93">
        <f t="shared" ca="1" si="3329"/>
        <v>0</v>
      </c>
      <c r="BO1960" s="93">
        <f t="shared" ca="1" si="3329"/>
        <v>0</v>
      </c>
      <c r="BP1960" s="93">
        <f t="shared" ca="1" si="3329"/>
        <v>0</v>
      </c>
      <c r="BQ1960" s="93">
        <f t="shared" ca="1" si="3329"/>
        <v>0</v>
      </c>
      <c r="BR1960" s="93">
        <f t="shared" ca="1" si="3329"/>
        <v>0</v>
      </c>
      <c r="BS1960" s="93">
        <f t="shared" ca="1" si="3329"/>
        <v>0</v>
      </c>
      <c r="BT1960" s="93">
        <f t="shared" ca="1" si="3329"/>
        <v>0</v>
      </c>
      <c r="BU1960" s="93">
        <f t="shared" ca="1" si="3329"/>
        <v>0</v>
      </c>
      <c r="BV1960" s="93">
        <f t="shared" ca="1" si="3329"/>
        <v>0</v>
      </c>
      <c r="BW1960" s="93">
        <f t="shared" ca="1" si="3329"/>
        <v>0</v>
      </c>
      <c r="BX1960" s="93">
        <f t="shared" ca="1" si="3329"/>
        <v>0</v>
      </c>
      <c r="BY1960" s="93">
        <f t="shared" ca="1" si="3329"/>
        <v>0</v>
      </c>
      <c r="BZ1960" s="93">
        <f t="shared" ca="1" si="3329"/>
        <v>0</v>
      </c>
      <c r="CA1960" s="93">
        <f t="shared" ca="1" si="3329"/>
        <v>0</v>
      </c>
      <c r="CB1960" s="93">
        <f t="shared" ca="1" si="3329"/>
        <v>0</v>
      </c>
      <c r="CC1960" s="93">
        <f t="shared" ca="1" si="3329"/>
        <v>0</v>
      </c>
      <c r="CD1960" s="93">
        <f t="shared" ca="1" si="3329"/>
        <v>0</v>
      </c>
      <c r="CE1960" s="93">
        <f t="shared" ref="CE1960:CL1960" ca="1" si="3330">SUM(CE1957:CE1959)</f>
        <v>0</v>
      </c>
      <c r="CF1960" s="93">
        <f t="shared" ca="1" si="3330"/>
        <v>0</v>
      </c>
      <c r="CG1960" s="93">
        <f t="shared" ca="1" si="3330"/>
        <v>0</v>
      </c>
      <c r="CH1960" s="93">
        <f t="shared" ca="1" si="3330"/>
        <v>0</v>
      </c>
      <c r="CI1960" s="93">
        <f t="shared" ca="1" si="3330"/>
        <v>0</v>
      </c>
      <c r="CJ1960" s="93">
        <f t="shared" ca="1" si="3330"/>
        <v>0</v>
      </c>
      <c r="CK1960" s="93">
        <f t="shared" ca="1" si="3330"/>
        <v>0</v>
      </c>
      <c r="CL1960" s="93">
        <f t="shared" ca="1" si="3330"/>
        <v>0</v>
      </c>
      <c r="CN1960" s="80"/>
      <c r="CO1960" s="93">
        <f t="shared" ref="CO1960:DL1960" ca="1" si="3331">SUM(CO1957:CO1959)</f>
        <v>0</v>
      </c>
      <c r="CP1960" s="93">
        <f t="shared" ca="1" si="3331"/>
        <v>1000000</v>
      </c>
      <c r="CQ1960" s="93">
        <f t="shared" ca="1" si="3331"/>
        <v>1000000</v>
      </c>
      <c r="CR1960" s="93">
        <f t="shared" ca="1" si="3331"/>
        <v>1000000</v>
      </c>
      <c r="CS1960" s="93">
        <f t="shared" ca="1" si="3331"/>
        <v>0</v>
      </c>
      <c r="CT1960" s="93">
        <f t="shared" ca="1" si="3331"/>
        <v>0</v>
      </c>
      <c r="CU1960" s="93">
        <f t="shared" ca="1" si="3331"/>
        <v>0</v>
      </c>
      <c r="CV1960" s="93">
        <f t="shared" ca="1" si="3331"/>
        <v>0</v>
      </c>
      <c r="CW1960" s="93">
        <f t="shared" ca="1" si="3331"/>
        <v>0</v>
      </c>
      <c r="CX1960" s="93">
        <f t="shared" ca="1" si="3331"/>
        <v>0</v>
      </c>
      <c r="CY1960" s="93">
        <f t="shared" ca="1" si="3331"/>
        <v>0</v>
      </c>
      <c r="CZ1960" s="93">
        <f t="shared" ca="1" si="3331"/>
        <v>0</v>
      </c>
      <c r="DA1960" s="93">
        <f t="shared" ca="1" si="3331"/>
        <v>0</v>
      </c>
      <c r="DB1960" s="93">
        <f t="shared" ca="1" si="3331"/>
        <v>0</v>
      </c>
      <c r="DC1960" s="93">
        <f t="shared" ca="1" si="3331"/>
        <v>0</v>
      </c>
      <c r="DD1960" s="93">
        <f t="shared" ca="1" si="3331"/>
        <v>0</v>
      </c>
      <c r="DE1960" s="93">
        <f t="shared" ca="1" si="3331"/>
        <v>0</v>
      </c>
      <c r="DF1960" s="93">
        <f t="shared" ca="1" si="3331"/>
        <v>0</v>
      </c>
      <c r="DG1960" s="93">
        <f t="shared" ca="1" si="3331"/>
        <v>0</v>
      </c>
      <c r="DH1960" s="93">
        <f t="shared" ca="1" si="3331"/>
        <v>0</v>
      </c>
      <c r="DI1960" s="93">
        <f t="shared" ca="1" si="3331"/>
        <v>0</v>
      </c>
      <c r="DJ1960" s="93">
        <f t="shared" ca="1" si="3331"/>
        <v>0</v>
      </c>
      <c r="DK1960" s="93">
        <f t="shared" ca="1" si="3331"/>
        <v>0</v>
      </c>
      <c r="DL1960" s="93">
        <f t="shared" ca="1" si="3331"/>
        <v>0</v>
      </c>
    </row>
    <row r="1961" spans="1:116" x14ac:dyDescent="0.4">
      <c r="A1961" s="98"/>
      <c r="B1961" s="59"/>
      <c r="C1961" s="59"/>
      <c r="D1961" t="s">
        <v>428</v>
      </c>
      <c r="E1961" t="str">
        <f t="shared" si="3313"/>
        <v>1961 DTERM1-F</v>
      </c>
      <c r="G1961" s="125"/>
      <c r="R1961"/>
      <c r="S1961" s="62"/>
      <c r="T1961" s="62"/>
      <c r="U1961" s="62"/>
      <c r="V1961" s="62"/>
      <c r="W1961" s="62"/>
      <c r="X1961" s="62"/>
      <c r="Y1961" s="62"/>
      <c r="Z1961" s="62"/>
      <c r="AA1961" s="62"/>
      <c r="AB1961" s="62"/>
      <c r="AC1961" s="62"/>
      <c r="AD1961" s="62"/>
      <c r="AE1961" s="62"/>
      <c r="AF1961" s="62"/>
      <c r="AG1961" s="62"/>
      <c r="AH1961" s="62"/>
      <c r="AI1961" s="62"/>
      <c r="AJ1961" s="62"/>
      <c r="AK1961" s="62"/>
      <c r="AL1961" s="62"/>
      <c r="AM1961" s="62"/>
      <c r="AN1961" s="62"/>
      <c r="AO1961" s="62"/>
      <c r="AP1961" s="62"/>
      <c r="AQ1961" s="62"/>
      <c r="AR1961" s="62"/>
      <c r="AS1961" s="62"/>
      <c r="AT1961" s="62"/>
      <c r="AU1961" s="62"/>
      <c r="AV1961" s="62"/>
      <c r="AW1961" s="62"/>
      <c r="AX1961" s="62"/>
      <c r="AY1961" s="62"/>
      <c r="AZ1961" s="62"/>
      <c r="BA1961" s="62"/>
      <c r="BB1961" s="62"/>
      <c r="BC1961" s="62"/>
      <c r="BD1961" s="62"/>
      <c r="BE1961" s="62"/>
      <c r="BF1961" s="62"/>
      <c r="BG1961" s="62"/>
      <c r="BH1961" s="62"/>
      <c r="BI1961" s="62"/>
      <c r="BJ1961" s="62"/>
      <c r="BK1961" s="62"/>
      <c r="BL1961" s="62"/>
      <c r="BM1961" s="62"/>
      <c r="BN1961" s="62"/>
      <c r="BO1961" s="62"/>
      <c r="BP1961" s="62"/>
      <c r="BQ1961" s="62"/>
      <c r="BR1961" s="62"/>
      <c r="BS1961" s="62"/>
      <c r="BT1961" s="62"/>
      <c r="BU1961" s="62"/>
      <c r="BV1961" s="62"/>
      <c r="BW1961" s="62"/>
      <c r="BX1961" s="62"/>
      <c r="BY1961" s="62"/>
      <c r="BZ1961" s="62"/>
      <c r="CA1961" s="62"/>
      <c r="CB1961" s="62"/>
      <c r="CC1961" s="62"/>
      <c r="CD1961" s="62"/>
      <c r="CE1961" s="62"/>
      <c r="CF1961" s="62"/>
      <c r="CG1961" s="62"/>
      <c r="CH1961" s="62"/>
      <c r="CI1961" s="62"/>
      <c r="CJ1961" s="62"/>
      <c r="CK1961" s="62"/>
      <c r="CL1961" s="62"/>
      <c r="CO1961" s="62"/>
      <c r="CP1961" s="62"/>
      <c r="CQ1961" s="62"/>
      <c r="CR1961" s="62"/>
      <c r="CS1961" s="62"/>
      <c r="CT1961" s="62"/>
      <c r="CU1961" s="62"/>
      <c r="CV1961" s="62"/>
      <c r="CW1961" s="62"/>
      <c r="CX1961" s="62"/>
      <c r="CY1961" s="62"/>
      <c r="CZ1961" s="62"/>
      <c r="DA1961" s="62"/>
      <c r="DB1961" s="62"/>
      <c r="DC1961" s="62"/>
      <c r="DD1961" s="62"/>
      <c r="DE1961" s="62"/>
      <c r="DF1961" s="62"/>
      <c r="DG1961" s="62"/>
      <c r="DH1961" s="62"/>
      <c r="DI1961" s="62"/>
      <c r="DJ1961" s="62"/>
      <c r="DK1961" s="62"/>
      <c r="DL1961" s="62"/>
    </row>
    <row r="1962" spans="1:116" x14ac:dyDescent="0.4">
      <c r="A1962" s="98"/>
      <c r="C1962" t="s">
        <v>228</v>
      </c>
      <c r="D1962" t="s">
        <v>428</v>
      </c>
      <c r="E1962" t="str">
        <f t="shared" si="3313"/>
        <v>1962 DTERM1-F</v>
      </c>
      <c r="G1962" s="126" t="str">
        <f>"Interest expense - "&amp;SUBSTITUTE(G1949,":","")</f>
        <v>Interest expense - Fixed term debt - one-time borrowing</v>
      </c>
      <c r="J1962" s="93">
        <f>SUMIF($5:$5,I$2,1960:1960)</f>
        <v>0</v>
      </c>
      <c r="K1962" s="28">
        <f t="shared" ref="K1962:P1962" ca="1" si="3332">SUMIF($3:$3,K$2,1962:1962)</f>
        <v>-33333.333333333336</v>
      </c>
      <c r="L1962" s="28">
        <f t="shared" ca="1" si="3332"/>
        <v>0</v>
      </c>
      <c r="M1962" s="28">
        <f t="shared" ca="1" si="3332"/>
        <v>0</v>
      </c>
      <c r="N1962" s="28">
        <f t="shared" ca="1" si="3332"/>
        <v>0</v>
      </c>
      <c r="O1962" s="28">
        <f t="shared" ca="1" si="3332"/>
        <v>0</v>
      </c>
      <c r="P1962" s="28">
        <f t="shared" ca="1" si="3332"/>
        <v>0</v>
      </c>
      <c r="R1962" s="27"/>
      <c r="S1962" s="93">
        <f t="shared" ref="S1962:AX1962" si="3333">-SUM(S1956:S1958)*$H1952/12</f>
        <v>0</v>
      </c>
      <c r="T1962" s="93">
        <f t="shared" ca="1" si="3333"/>
        <v>0</v>
      </c>
      <c r="U1962" s="93">
        <f t="shared" ca="1" si="3333"/>
        <v>0</v>
      </c>
      <c r="V1962" s="93">
        <f t="shared" ca="1" si="3333"/>
        <v>0</v>
      </c>
      <c r="W1962" s="93">
        <f t="shared" ca="1" si="3333"/>
        <v>0</v>
      </c>
      <c r="X1962" s="93">
        <f t="shared" ca="1" si="3333"/>
        <v>-8333.3333333333339</v>
      </c>
      <c r="Y1962" s="93">
        <f t="shared" ca="1" si="3333"/>
        <v>-8333.3333333333339</v>
      </c>
      <c r="Z1962" s="93">
        <f t="shared" ca="1" si="3333"/>
        <v>-8333.3333333333339</v>
      </c>
      <c r="AA1962" s="93">
        <f t="shared" ca="1" si="3333"/>
        <v>-8333.3333333333339</v>
      </c>
      <c r="AB1962" s="93">
        <f t="shared" ca="1" si="3333"/>
        <v>0</v>
      </c>
      <c r="AC1962" s="93">
        <f t="shared" ca="1" si="3333"/>
        <v>0</v>
      </c>
      <c r="AD1962" s="93">
        <f t="shared" ca="1" si="3333"/>
        <v>0</v>
      </c>
      <c r="AE1962" s="93">
        <f t="shared" ca="1" si="3333"/>
        <v>0</v>
      </c>
      <c r="AF1962" s="93">
        <f t="shared" ca="1" si="3333"/>
        <v>0</v>
      </c>
      <c r="AG1962" s="93">
        <f t="shared" ca="1" si="3333"/>
        <v>0</v>
      </c>
      <c r="AH1962" s="93">
        <f t="shared" ca="1" si="3333"/>
        <v>0</v>
      </c>
      <c r="AI1962" s="93">
        <f t="shared" ca="1" si="3333"/>
        <v>0</v>
      </c>
      <c r="AJ1962" s="93">
        <f t="shared" ca="1" si="3333"/>
        <v>0</v>
      </c>
      <c r="AK1962" s="93">
        <f t="shared" ca="1" si="3333"/>
        <v>0</v>
      </c>
      <c r="AL1962" s="93">
        <f t="shared" ca="1" si="3333"/>
        <v>0</v>
      </c>
      <c r="AM1962" s="93">
        <f t="shared" ca="1" si="3333"/>
        <v>0</v>
      </c>
      <c r="AN1962" s="93">
        <f t="shared" ca="1" si="3333"/>
        <v>0</v>
      </c>
      <c r="AO1962" s="93">
        <f t="shared" ca="1" si="3333"/>
        <v>0</v>
      </c>
      <c r="AP1962" s="93">
        <f t="shared" ca="1" si="3333"/>
        <v>0</v>
      </c>
      <c r="AQ1962" s="93">
        <f t="shared" ca="1" si="3333"/>
        <v>0</v>
      </c>
      <c r="AR1962" s="93">
        <f t="shared" ca="1" si="3333"/>
        <v>0</v>
      </c>
      <c r="AS1962" s="93">
        <f t="shared" ca="1" si="3333"/>
        <v>0</v>
      </c>
      <c r="AT1962" s="93">
        <f t="shared" ca="1" si="3333"/>
        <v>0</v>
      </c>
      <c r="AU1962" s="93">
        <f t="shared" ca="1" si="3333"/>
        <v>0</v>
      </c>
      <c r="AV1962" s="93">
        <f t="shared" ca="1" si="3333"/>
        <v>0</v>
      </c>
      <c r="AW1962" s="93">
        <f t="shared" ca="1" si="3333"/>
        <v>0</v>
      </c>
      <c r="AX1962" s="93">
        <f t="shared" ca="1" si="3333"/>
        <v>0</v>
      </c>
      <c r="AY1962" s="93">
        <f t="shared" ref="AY1962:CD1962" ca="1" si="3334">-SUM(AY1956:AY1958)*$H1952/12</f>
        <v>0</v>
      </c>
      <c r="AZ1962" s="93">
        <f t="shared" ca="1" si="3334"/>
        <v>0</v>
      </c>
      <c r="BA1962" s="93">
        <f t="shared" ca="1" si="3334"/>
        <v>0</v>
      </c>
      <c r="BB1962" s="93">
        <f t="shared" ca="1" si="3334"/>
        <v>0</v>
      </c>
      <c r="BC1962" s="93">
        <f t="shared" ca="1" si="3334"/>
        <v>0</v>
      </c>
      <c r="BD1962" s="93">
        <f t="shared" ca="1" si="3334"/>
        <v>0</v>
      </c>
      <c r="BE1962" s="93">
        <f t="shared" ca="1" si="3334"/>
        <v>0</v>
      </c>
      <c r="BF1962" s="93">
        <f t="shared" ca="1" si="3334"/>
        <v>0</v>
      </c>
      <c r="BG1962" s="93">
        <f t="shared" ca="1" si="3334"/>
        <v>0</v>
      </c>
      <c r="BH1962" s="93">
        <f t="shared" ca="1" si="3334"/>
        <v>0</v>
      </c>
      <c r="BI1962" s="93">
        <f t="shared" ca="1" si="3334"/>
        <v>0</v>
      </c>
      <c r="BJ1962" s="93">
        <f t="shared" ca="1" si="3334"/>
        <v>0</v>
      </c>
      <c r="BK1962" s="93">
        <f t="shared" ca="1" si="3334"/>
        <v>0</v>
      </c>
      <c r="BL1962" s="93">
        <f t="shared" ca="1" si="3334"/>
        <v>0</v>
      </c>
      <c r="BM1962" s="93">
        <f t="shared" ca="1" si="3334"/>
        <v>0</v>
      </c>
      <c r="BN1962" s="93">
        <f t="shared" ca="1" si="3334"/>
        <v>0</v>
      </c>
      <c r="BO1962" s="93">
        <f t="shared" ca="1" si="3334"/>
        <v>0</v>
      </c>
      <c r="BP1962" s="93">
        <f t="shared" ca="1" si="3334"/>
        <v>0</v>
      </c>
      <c r="BQ1962" s="93">
        <f t="shared" ca="1" si="3334"/>
        <v>0</v>
      </c>
      <c r="BR1962" s="93">
        <f t="shared" ca="1" si="3334"/>
        <v>0</v>
      </c>
      <c r="BS1962" s="93">
        <f t="shared" ca="1" si="3334"/>
        <v>0</v>
      </c>
      <c r="BT1962" s="93">
        <f t="shared" ca="1" si="3334"/>
        <v>0</v>
      </c>
      <c r="BU1962" s="93">
        <f t="shared" ca="1" si="3334"/>
        <v>0</v>
      </c>
      <c r="BV1962" s="93">
        <f t="shared" ca="1" si="3334"/>
        <v>0</v>
      </c>
      <c r="BW1962" s="93">
        <f t="shared" ca="1" si="3334"/>
        <v>0</v>
      </c>
      <c r="BX1962" s="93">
        <f t="shared" ca="1" si="3334"/>
        <v>0</v>
      </c>
      <c r="BY1962" s="93">
        <f t="shared" ca="1" si="3334"/>
        <v>0</v>
      </c>
      <c r="BZ1962" s="93">
        <f t="shared" ca="1" si="3334"/>
        <v>0</v>
      </c>
      <c r="CA1962" s="93">
        <f t="shared" ca="1" si="3334"/>
        <v>0</v>
      </c>
      <c r="CB1962" s="93">
        <f t="shared" ca="1" si="3334"/>
        <v>0</v>
      </c>
      <c r="CC1962" s="93">
        <f t="shared" ca="1" si="3334"/>
        <v>0</v>
      </c>
      <c r="CD1962" s="93">
        <f t="shared" ca="1" si="3334"/>
        <v>0</v>
      </c>
      <c r="CE1962" s="93">
        <f t="shared" ref="CE1962:CL1962" ca="1" si="3335">-SUM(CE1956:CE1958)*$H1952/12</f>
        <v>0</v>
      </c>
      <c r="CF1962" s="93">
        <f t="shared" ca="1" si="3335"/>
        <v>0</v>
      </c>
      <c r="CG1962" s="93">
        <f t="shared" ca="1" si="3335"/>
        <v>0</v>
      </c>
      <c r="CH1962" s="93">
        <f t="shared" ca="1" si="3335"/>
        <v>0</v>
      </c>
      <c r="CI1962" s="93">
        <f t="shared" ca="1" si="3335"/>
        <v>0</v>
      </c>
      <c r="CJ1962" s="93">
        <f t="shared" ca="1" si="3335"/>
        <v>0</v>
      </c>
      <c r="CK1962" s="93">
        <f t="shared" ca="1" si="3335"/>
        <v>0</v>
      </c>
      <c r="CL1962" s="93">
        <f t="shared" ca="1" si="3335"/>
        <v>0</v>
      </c>
      <c r="CN1962" s="93">
        <f>SUMIF($5:$5,CN$2,1960:1960)</f>
        <v>0</v>
      </c>
      <c r="CO1962" s="93">
        <f t="shared" ref="CO1962:CX1962" si="3336">-SUM(CO1956:CO1958)*$H1952/CO$5</f>
        <v>0</v>
      </c>
      <c r="CP1962" s="93">
        <f t="shared" ca="1" si="3336"/>
        <v>-25000</v>
      </c>
      <c r="CQ1962" s="93">
        <f t="shared" ca="1" si="3336"/>
        <v>-25000</v>
      </c>
      <c r="CR1962" s="93">
        <f t="shared" ca="1" si="3336"/>
        <v>-25000</v>
      </c>
      <c r="CS1962" s="93">
        <f t="shared" ca="1" si="3336"/>
        <v>-25000</v>
      </c>
      <c r="CT1962" s="93">
        <f t="shared" ca="1" si="3336"/>
        <v>0</v>
      </c>
      <c r="CU1962" s="93">
        <f t="shared" ca="1" si="3336"/>
        <v>0</v>
      </c>
      <c r="CV1962" s="93">
        <f t="shared" ca="1" si="3336"/>
        <v>0</v>
      </c>
      <c r="CW1962" s="93">
        <f t="shared" ca="1" si="3336"/>
        <v>0</v>
      </c>
      <c r="CX1962" s="93">
        <f t="shared" ca="1" si="3336"/>
        <v>0</v>
      </c>
      <c r="CY1962" s="93">
        <f ca="1">-SUM(CY1956:CY1958)*$H1952/CL$5</f>
        <v>0</v>
      </c>
      <c r="CZ1962" s="93">
        <f t="shared" ref="CZ1962:DL1962" ca="1" si="3337">-SUM(CZ1956:CZ1958)*$H1952/CZ$5</f>
        <v>0</v>
      </c>
      <c r="DA1962" s="93">
        <f t="shared" ca="1" si="3337"/>
        <v>0</v>
      </c>
      <c r="DB1962" s="93">
        <f t="shared" ca="1" si="3337"/>
        <v>0</v>
      </c>
      <c r="DC1962" s="93">
        <f t="shared" ca="1" si="3337"/>
        <v>0</v>
      </c>
      <c r="DD1962" s="93">
        <f t="shared" ca="1" si="3337"/>
        <v>0</v>
      </c>
      <c r="DE1962" s="93">
        <f t="shared" ca="1" si="3337"/>
        <v>0</v>
      </c>
      <c r="DF1962" s="93">
        <f t="shared" ca="1" si="3337"/>
        <v>0</v>
      </c>
      <c r="DG1962" s="93">
        <f t="shared" ca="1" si="3337"/>
        <v>0</v>
      </c>
      <c r="DH1962" s="93">
        <f t="shared" ca="1" si="3337"/>
        <v>0</v>
      </c>
      <c r="DI1962" s="93">
        <f t="shared" ca="1" si="3337"/>
        <v>0</v>
      </c>
      <c r="DJ1962" s="93">
        <f t="shared" ca="1" si="3337"/>
        <v>0</v>
      </c>
      <c r="DK1962" s="93">
        <f t="shared" ca="1" si="3337"/>
        <v>0</v>
      </c>
      <c r="DL1962" s="93">
        <f t="shared" ca="1" si="3337"/>
        <v>0</v>
      </c>
    </row>
    <row r="1963" spans="1:116" x14ac:dyDescent="0.4">
      <c r="A1963" s="98"/>
      <c r="D1963" t="s">
        <v>428</v>
      </c>
      <c r="E1963" t="str">
        <f t="shared" ref="E1963" si="3338">ROW()&amp;" "&amp;D1963</f>
        <v>1963 DTERM1-F</v>
      </c>
      <c r="G1963" s="126"/>
      <c r="J1963" s="93"/>
      <c r="K1963" s="28"/>
      <c r="L1963" s="28"/>
      <c r="M1963" s="28"/>
      <c r="N1963" s="28"/>
      <c r="O1963" s="28"/>
      <c r="P1963" s="28"/>
      <c r="R1963" s="27"/>
      <c r="S1963" s="93"/>
      <c r="T1963" s="93"/>
      <c r="U1963" s="93"/>
      <c r="V1963" s="93"/>
      <c r="W1963" s="93"/>
      <c r="X1963" s="93"/>
      <c r="Y1963" s="93"/>
      <c r="Z1963" s="93"/>
      <c r="AA1963" s="93"/>
      <c r="AB1963" s="93"/>
      <c r="AC1963" s="93"/>
      <c r="AD1963" s="93"/>
      <c r="AE1963" s="93"/>
      <c r="AF1963" s="93"/>
      <c r="AG1963" s="93"/>
      <c r="AH1963" s="93"/>
      <c r="AI1963" s="93"/>
      <c r="AJ1963" s="93"/>
      <c r="AK1963" s="93"/>
      <c r="AL1963" s="93"/>
      <c r="AM1963" s="93"/>
      <c r="AN1963" s="93"/>
      <c r="AO1963" s="93"/>
      <c r="AP1963" s="93"/>
      <c r="AQ1963" s="93"/>
      <c r="AR1963" s="93"/>
      <c r="AS1963" s="93"/>
      <c r="AT1963" s="93"/>
      <c r="AU1963" s="93"/>
      <c r="AV1963" s="93"/>
      <c r="AW1963" s="93"/>
      <c r="AX1963" s="93"/>
      <c r="AY1963" s="93"/>
      <c r="AZ1963" s="93"/>
      <c r="BA1963" s="93"/>
      <c r="BB1963" s="93"/>
      <c r="BC1963" s="93"/>
      <c r="BD1963" s="93"/>
      <c r="BE1963" s="93"/>
      <c r="BF1963" s="93"/>
      <c r="BG1963" s="93"/>
      <c r="BH1963" s="93"/>
      <c r="BI1963" s="93"/>
      <c r="BJ1963" s="93"/>
      <c r="BK1963" s="93"/>
      <c r="BL1963" s="93"/>
      <c r="BM1963" s="93"/>
      <c r="BN1963" s="93"/>
      <c r="BO1963" s="93"/>
      <c r="BP1963" s="93"/>
      <c r="BQ1963" s="93"/>
      <c r="BR1963" s="93"/>
      <c r="BS1963" s="93"/>
      <c r="BT1963" s="93"/>
      <c r="BU1963" s="93"/>
      <c r="BV1963" s="93"/>
      <c r="BW1963" s="93"/>
      <c r="BX1963" s="93"/>
      <c r="BY1963" s="93"/>
      <c r="BZ1963" s="93"/>
      <c r="CA1963" s="93"/>
      <c r="CB1963" s="93"/>
      <c r="CC1963" s="93"/>
      <c r="CD1963" s="93"/>
      <c r="CE1963" s="93"/>
      <c r="CF1963" s="93"/>
      <c r="CG1963" s="93"/>
      <c r="CH1963" s="93"/>
      <c r="CI1963" s="93"/>
      <c r="CJ1963" s="93"/>
      <c r="CK1963" s="93"/>
      <c r="CL1963" s="93"/>
      <c r="CN1963" s="93"/>
      <c r="CO1963" s="93"/>
      <c r="CP1963" s="93"/>
      <c r="CQ1963" s="93"/>
      <c r="CR1963" s="93"/>
      <c r="CS1963" s="93"/>
      <c r="CT1963" s="93"/>
      <c r="CU1963" s="93"/>
      <c r="CV1963" s="93"/>
      <c r="CW1963" s="93"/>
      <c r="CX1963" s="93"/>
      <c r="CY1963" s="93"/>
      <c r="CZ1963" s="93"/>
      <c r="DA1963" s="93"/>
      <c r="DB1963" s="93"/>
      <c r="DC1963" s="93"/>
      <c r="DD1963" s="93"/>
      <c r="DE1963" s="93"/>
      <c r="DF1963" s="93"/>
      <c r="DG1963" s="93"/>
      <c r="DH1963" s="93"/>
      <c r="DI1963" s="93"/>
      <c r="DJ1963" s="93"/>
      <c r="DK1963" s="93"/>
      <c r="DL1963" s="93"/>
    </row>
    <row r="1964" spans="1:116" x14ac:dyDescent="0.4">
      <c r="B1964" t="s">
        <v>332</v>
      </c>
      <c r="D1964" t="s">
        <v>428</v>
      </c>
      <c r="E1964" s="8" t="str">
        <f t="shared" si="3313"/>
        <v>1964 DTERM1-F</v>
      </c>
      <c r="G1964" s="136" t="str">
        <f>G1941</f>
        <v>(Primary label)</v>
      </c>
      <c r="H1964" s="27"/>
      <c r="I1964" s="78"/>
      <c r="J1964" s="78"/>
      <c r="K1964" s="33"/>
      <c r="L1964" s="33"/>
      <c r="M1964" s="33"/>
      <c r="N1964" s="33"/>
      <c r="O1964" s="33"/>
      <c r="P1964" s="33"/>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B1965" t="s">
        <v>332</v>
      </c>
      <c r="D1965" t="s">
        <v>428</v>
      </c>
      <c r="E1965" s="8" t="str">
        <f t="shared" si="3313"/>
        <v>1965 DTERM1-F</v>
      </c>
      <c r="G1965" s="136" t="str">
        <f>G1942</f>
        <v>primary unit</v>
      </c>
      <c r="H1965" s="27"/>
      <c r="I1965" s="78"/>
      <c r="J1965" s="78"/>
      <c r="K1965" s="33"/>
      <c r="L1965" s="33"/>
      <c r="M1965" s="33"/>
      <c r="N1965" s="33"/>
      <c r="O1965" s="33"/>
      <c r="P1965" s="33"/>
      <c r="R1965" s="33"/>
      <c r="S1965" s="77"/>
      <c r="T1965" s="77"/>
      <c r="U1965" s="77"/>
      <c r="V1965" s="77"/>
      <c r="W1965" s="77"/>
      <c r="X1965" s="77"/>
      <c r="Y1965" s="77"/>
      <c r="Z1965" s="77"/>
      <c r="AA1965" s="77"/>
      <c r="AB1965" s="77"/>
      <c r="AC1965" s="77"/>
      <c r="AD1965" s="77"/>
      <c r="AE1965" s="77"/>
      <c r="AF1965" s="77"/>
      <c r="AG1965" s="77"/>
      <c r="AH1965" s="77"/>
      <c r="AI1965" s="77"/>
      <c r="AJ1965" s="77"/>
      <c r="AK1965" s="77"/>
      <c r="AL1965" s="77"/>
      <c r="AM1965" s="77"/>
      <c r="AN1965" s="77"/>
      <c r="AO1965" s="77"/>
      <c r="AP1965" s="77"/>
      <c r="AQ1965" s="77"/>
      <c r="AR1965" s="77"/>
      <c r="AS1965" s="77"/>
      <c r="AT1965" s="77"/>
      <c r="AU1965" s="77"/>
      <c r="AV1965" s="77"/>
      <c r="AW1965" s="77"/>
      <c r="AX1965" s="77"/>
      <c r="AY1965" s="77"/>
      <c r="AZ1965" s="77"/>
      <c r="BA1965" s="77"/>
      <c r="BB1965" s="77"/>
      <c r="BC1965" s="77"/>
      <c r="BD1965" s="77"/>
      <c r="BE1965" s="77"/>
      <c r="BF1965" s="77"/>
      <c r="BG1965" s="77"/>
      <c r="BH1965" s="77"/>
      <c r="BI1965" s="77"/>
      <c r="BJ1965" s="77"/>
      <c r="BK1965" s="77"/>
      <c r="BL1965" s="77"/>
      <c r="BM1965" s="77"/>
      <c r="BN1965" s="77"/>
      <c r="BO1965" s="77"/>
      <c r="BP1965" s="77"/>
      <c r="BQ1965" s="77"/>
      <c r="BR1965" s="77"/>
      <c r="BS1965" s="77"/>
      <c r="BT1965" s="77"/>
      <c r="BU1965" s="77"/>
      <c r="BV1965" s="77"/>
      <c r="BW1965" s="77"/>
      <c r="BX1965" s="77"/>
      <c r="BY1965" s="77"/>
      <c r="BZ1965" s="77"/>
      <c r="CA1965" s="77"/>
      <c r="CB1965" s="77"/>
      <c r="CC1965" s="77"/>
      <c r="CD1965" s="77"/>
      <c r="CE1965" s="77"/>
      <c r="CF1965" s="77"/>
      <c r="CG1965" s="77"/>
      <c r="CH1965" s="77"/>
      <c r="CI1965" s="77"/>
      <c r="CJ1965" s="77"/>
      <c r="CK1965" s="77"/>
      <c r="CL1965" s="77"/>
      <c r="CN1965" s="78"/>
      <c r="CO1965" s="77"/>
      <c r="CP1965" s="77"/>
      <c r="CQ1965" s="77"/>
      <c r="CR1965" s="77"/>
      <c r="CS1965" s="77"/>
      <c r="CT1965" s="77"/>
      <c r="CU1965" s="77"/>
      <c r="CV1965" s="77"/>
      <c r="CW1965" s="77"/>
      <c r="CX1965" s="77"/>
      <c r="CY1965" s="77"/>
      <c r="CZ1965" s="77"/>
      <c r="DA1965" s="77"/>
      <c r="DB1965" s="77"/>
      <c r="DC1965" s="77"/>
      <c r="DD1965" s="77"/>
      <c r="DE1965" s="77"/>
      <c r="DF1965" s="77"/>
      <c r="DG1965" s="77"/>
      <c r="DH1965" s="77"/>
      <c r="DI1965" s="77"/>
      <c r="DJ1965" s="77"/>
      <c r="DK1965" s="77"/>
      <c r="DL1965" s="77"/>
    </row>
    <row r="1966" spans="1:116" x14ac:dyDescent="0.4">
      <c r="B1966" t="s">
        <v>332</v>
      </c>
      <c r="D1966" t="s">
        <v>428</v>
      </c>
      <c r="E1966" s="8" t="str">
        <f t="shared" si="3313"/>
        <v>1966 DTERM1-F</v>
      </c>
      <c r="G1966" s="136" t="str">
        <f>G1943</f>
        <v>Primary revenue driver</v>
      </c>
      <c r="K1966" s="53"/>
      <c r="L1966" s="53"/>
      <c r="M1966" s="53"/>
      <c r="N1966" s="53"/>
      <c r="O1966" s="53"/>
      <c r="P1966" s="53"/>
      <c r="R1966" s="24"/>
      <c r="S1966" s="80" t="str">
        <f t="shared" ref="S1966:AX1966" si="3339">S1943</f>
        <v>S$16</v>
      </c>
      <c r="T1966" s="80" t="str">
        <f t="shared" si="3339"/>
        <v>T$16</v>
      </c>
      <c r="U1966" s="80" t="str">
        <f t="shared" si="3339"/>
        <v>U$16</v>
      </c>
      <c r="V1966" s="80" t="str">
        <f t="shared" si="3339"/>
        <v>V$16</v>
      </c>
      <c r="W1966" s="80" t="str">
        <f t="shared" si="3339"/>
        <v>W$16</v>
      </c>
      <c r="X1966" s="80" t="str">
        <f t="shared" si="3339"/>
        <v>X$16</v>
      </c>
      <c r="Y1966" s="80" t="str">
        <f t="shared" si="3339"/>
        <v>Y$16</v>
      </c>
      <c r="Z1966" s="80" t="str">
        <f t="shared" si="3339"/>
        <v>Z$16</v>
      </c>
      <c r="AA1966" s="80" t="str">
        <f t="shared" si="3339"/>
        <v>AA$16</v>
      </c>
      <c r="AB1966" s="80" t="str">
        <f t="shared" si="3339"/>
        <v>AB$16</v>
      </c>
      <c r="AC1966" s="80" t="str">
        <f t="shared" si="3339"/>
        <v>AC$16</v>
      </c>
      <c r="AD1966" s="80" t="str">
        <f t="shared" si="3339"/>
        <v>AD$16</v>
      </c>
      <c r="AE1966" s="80" t="str">
        <f t="shared" si="3339"/>
        <v>AE$16</v>
      </c>
      <c r="AF1966" s="80" t="str">
        <f t="shared" si="3339"/>
        <v>AF$16</v>
      </c>
      <c r="AG1966" s="80" t="str">
        <f t="shared" si="3339"/>
        <v>AG$16</v>
      </c>
      <c r="AH1966" s="80" t="str">
        <f t="shared" si="3339"/>
        <v>AH$16</v>
      </c>
      <c r="AI1966" s="80" t="str">
        <f t="shared" si="3339"/>
        <v>AI$16</v>
      </c>
      <c r="AJ1966" s="80" t="str">
        <f t="shared" si="3339"/>
        <v>AJ$16</v>
      </c>
      <c r="AK1966" s="80" t="str">
        <f t="shared" si="3339"/>
        <v>AK$16</v>
      </c>
      <c r="AL1966" s="80" t="str">
        <f t="shared" si="3339"/>
        <v>AL$16</v>
      </c>
      <c r="AM1966" s="80" t="str">
        <f t="shared" si="3339"/>
        <v>AM$16</v>
      </c>
      <c r="AN1966" s="80" t="str">
        <f t="shared" si="3339"/>
        <v>AN$16</v>
      </c>
      <c r="AO1966" s="80" t="str">
        <f t="shared" si="3339"/>
        <v>AO$16</v>
      </c>
      <c r="AP1966" s="80" t="str">
        <f t="shared" si="3339"/>
        <v>AP$16</v>
      </c>
      <c r="AQ1966" s="80" t="str">
        <f t="shared" si="3339"/>
        <v>AQ$16</v>
      </c>
      <c r="AR1966" s="80" t="str">
        <f t="shared" si="3339"/>
        <v>AR$16</v>
      </c>
      <c r="AS1966" s="80" t="str">
        <f t="shared" si="3339"/>
        <v>AS$16</v>
      </c>
      <c r="AT1966" s="80" t="str">
        <f t="shared" si="3339"/>
        <v>AT$16</v>
      </c>
      <c r="AU1966" s="80" t="str">
        <f t="shared" si="3339"/>
        <v>AU$16</v>
      </c>
      <c r="AV1966" s="80" t="str">
        <f t="shared" si="3339"/>
        <v>AV$16</v>
      </c>
      <c r="AW1966" s="80" t="str">
        <f t="shared" si="3339"/>
        <v>AW$16</v>
      </c>
      <c r="AX1966" s="80" t="str">
        <f t="shared" si="3339"/>
        <v>AX$16</v>
      </c>
      <c r="AY1966" s="80" t="str">
        <f t="shared" ref="AY1966:CD1966" si="3340">AY1943</f>
        <v>AY$16</v>
      </c>
      <c r="AZ1966" s="80" t="str">
        <f t="shared" si="3340"/>
        <v>AZ$16</v>
      </c>
      <c r="BA1966" s="80" t="str">
        <f t="shared" si="3340"/>
        <v>BA$16</v>
      </c>
      <c r="BB1966" s="80" t="str">
        <f t="shared" si="3340"/>
        <v>BB$16</v>
      </c>
      <c r="BC1966" s="80" t="str">
        <f t="shared" si="3340"/>
        <v>BC$16</v>
      </c>
      <c r="BD1966" s="80" t="str">
        <f t="shared" si="3340"/>
        <v>BD$16</v>
      </c>
      <c r="BE1966" s="80" t="str">
        <f t="shared" si="3340"/>
        <v>BE$16</v>
      </c>
      <c r="BF1966" s="80" t="str">
        <f t="shared" si="3340"/>
        <v>BF$16</v>
      </c>
      <c r="BG1966" s="80" t="str">
        <f t="shared" si="3340"/>
        <v>BG$16</v>
      </c>
      <c r="BH1966" s="80" t="str">
        <f t="shared" si="3340"/>
        <v>BH$16</v>
      </c>
      <c r="BI1966" s="80" t="str">
        <f t="shared" si="3340"/>
        <v>BI$16</v>
      </c>
      <c r="BJ1966" s="80" t="str">
        <f t="shared" si="3340"/>
        <v>BJ$16</v>
      </c>
      <c r="BK1966" s="80" t="str">
        <f t="shared" si="3340"/>
        <v>BK$16</v>
      </c>
      <c r="BL1966" s="80" t="str">
        <f t="shared" si="3340"/>
        <v>BL$16</v>
      </c>
      <c r="BM1966" s="80" t="str">
        <f t="shared" si="3340"/>
        <v>BM$16</v>
      </c>
      <c r="BN1966" s="80" t="str">
        <f t="shared" si="3340"/>
        <v>BN$16</v>
      </c>
      <c r="BO1966" s="80" t="str">
        <f t="shared" si="3340"/>
        <v>BO$16</v>
      </c>
      <c r="BP1966" s="80" t="str">
        <f t="shared" si="3340"/>
        <v>BP$16</v>
      </c>
      <c r="BQ1966" s="80" t="str">
        <f t="shared" si="3340"/>
        <v>BQ$16</v>
      </c>
      <c r="BR1966" s="80" t="str">
        <f t="shared" si="3340"/>
        <v>BR$16</v>
      </c>
      <c r="BS1966" s="80" t="str">
        <f t="shared" si="3340"/>
        <v>BS$16</v>
      </c>
      <c r="BT1966" s="80" t="str">
        <f t="shared" si="3340"/>
        <v>BT$16</v>
      </c>
      <c r="BU1966" s="80" t="str">
        <f t="shared" si="3340"/>
        <v>BU$16</v>
      </c>
      <c r="BV1966" s="80" t="str">
        <f t="shared" si="3340"/>
        <v>BV$16</v>
      </c>
      <c r="BW1966" s="80" t="str">
        <f t="shared" si="3340"/>
        <v>BW$16</v>
      </c>
      <c r="BX1966" s="80" t="str">
        <f t="shared" si="3340"/>
        <v>BX$16</v>
      </c>
      <c r="BY1966" s="80" t="str">
        <f t="shared" si="3340"/>
        <v>BY$16</v>
      </c>
      <c r="BZ1966" s="80" t="str">
        <f t="shared" si="3340"/>
        <v>BZ$16</v>
      </c>
      <c r="CA1966" s="80" t="str">
        <f t="shared" si="3340"/>
        <v>CA$16</v>
      </c>
      <c r="CB1966" s="80" t="str">
        <f t="shared" si="3340"/>
        <v>CB$16</v>
      </c>
      <c r="CC1966" s="80" t="str">
        <f t="shared" si="3340"/>
        <v>CC$16</v>
      </c>
      <c r="CD1966" s="80" t="str">
        <f t="shared" si="3340"/>
        <v>CD$16</v>
      </c>
      <c r="CE1966" s="80" t="str">
        <f t="shared" ref="CE1966:CL1966" si="3341">CE1943</f>
        <v>CE$16</v>
      </c>
      <c r="CF1966" s="80" t="str">
        <f t="shared" si="3341"/>
        <v>CF$16</v>
      </c>
      <c r="CG1966" s="80" t="str">
        <f t="shared" si="3341"/>
        <v>CG$16</v>
      </c>
      <c r="CH1966" s="80" t="str">
        <f t="shared" si="3341"/>
        <v>CH$16</v>
      </c>
      <c r="CI1966" s="80" t="str">
        <f t="shared" si="3341"/>
        <v>CI$16</v>
      </c>
      <c r="CJ1966" s="80" t="str">
        <f t="shared" si="3341"/>
        <v>CJ$16</v>
      </c>
      <c r="CK1966" s="80" t="str">
        <f t="shared" si="3341"/>
        <v>CK$16</v>
      </c>
      <c r="CL1966" s="80" t="str">
        <f t="shared" si="3341"/>
        <v>CL$16</v>
      </c>
      <c r="CO1966" s="80" t="str">
        <f t="shared" ref="CO1966:DL1966" si="3342">CO1943</f>
        <v>CO$16</v>
      </c>
      <c r="CP1966" s="80" t="str">
        <f t="shared" si="3342"/>
        <v>CP$16</v>
      </c>
      <c r="CQ1966" s="80" t="str">
        <f t="shared" si="3342"/>
        <v>CQ$16</v>
      </c>
      <c r="CR1966" s="80" t="str">
        <f t="shared" si="3342"/>
        <v>CR$16</v>
      </c>
      <c r="CS1966" s="80" t="str">
        <f t="shared" si="3342"/>
        <v>CS$16</v>
      </c>
      <c r="CT1966" s="80" t="str">
        <f t="shared" si="3342"/>
        <v>CT$16</v>
      </c>
      <c r="CU1966" s="80" t="str">
        <f t="shared" si="3342"/>
        <v>CU$16</v>
      </c>
      <c r="CV1966" s="80" t="str">
        <f t="shared" si="3342"/>
        <v>CV$16</v>
      </c>
      <c r="CW1966" s="80" t="str">
        <f t="shared" si="3342"/>
        <v>CW$16</v>
      </c>
      <c r="CX1966" s="80" t="str">
        <f t="shared" si="3342"/>
        <v>CX$16</v>
      </c>
      <c r="CY1966" s="80" t="str">
        <f t="shared" si="3342"/>
        <v>CY$16</v>
      </c>
      <c r="CZ1966" s="80" t="str">
        <f t="shared" si="3342"/>
        <v>CZ$16</v>
      </c>
      <c r="DA1966" s="80" t="str">
        <f t="shared" si="3342"/>
        <v>DA$16</v>
      </c>
      <c r="DB1966" s="80" t="str">
        <f t="shared" si="3342"/>
        <v>DB$16</v>
      </c>
      <c r="DC1966" s="80" t="str">
        <f t="shared" si="3342"/>
        <v>DC$16</v>
      </c>
      <c r="DD1966" s="80" t="str">
        <f t="shared" si="3342"/>
        <v>DD$16</v>
      </c>
      <c r="DE1966" s="80" t="str">
        <f t="shared" si="3342"/>
        <v>DE$16</v>
      </c>
      <c r="DF1966" s="80" t="str">
        <f t="shared" si="3342"/>
        <v>DF$16</v>
      </c>
      <c r="DG1966" s="80" t="str">
        <f t="shared" si="3342"/>
        <v>DG$16</v>
      </c>
      <c r="DH1966" s="80" t="str">
        <f t="shared" si="3342"/>
        <v>DH$16</v>
      </c>
      <c r="DI1966" s="80" t="str">
        <f t="shared" si="3342"/>
        <v>DI$16</v>
      </c>
      <c r="DJ1966" s="80" t="str">
        <f t="shared" si="3342"/>
        <v>DJ$16</v>
      </c>
      <c r="DK1966" s="80" t="str">
        <f t="shared" si="3342"/>
        <v>DK$16</v>
      </c>
      <c r="DL1966" s="80" t="str">
        <f t="shared" si="3342"/>
        <v>DL$16</v>
      </c>
    </row>
    <row r="1967" spans="1:116" x14ac:dyDescent="0.4">
      <c r="B1967" t="s">
        <v>332</v>
      </c>
      <c r="D1967" t="s">
        <v>428</v>
      </c>
      <c r="E1967" s="8" t="str">
        <f t="shared" si="3313"/>
        <v>1967 DTERM1-F</v>
      </c>
      <c r="G1967" s="136" t="str">
        <f>G1944</f>
        <v>Primary volume driver</v>
      </c>
      <c r="H1967" s="12"/>
      <c r="I1967" s="60"/>
      <c r="J1967" s="60"/>
      <c r="K1967" s="15"/>
      <c r="L1967" s="15"/>
      <c r="M1967" s="15"/>
      <c r="N1967" s="15"/>
      <c r="O1967" s="15"/>
      <c r="P1967" s="15"/>
      <c r="R1967" s="15"/>
      <c r="S1967" s="80" t="str">
        <f t="shared" ref="S1967:AX1967" si="3343">S1944</f>
        <v>S$17</v>
      </c>
      <c r="T1967" s="80" t="str">
        <f t="shared" si="3343"/>
        <v>T$17</v>
      </c>
      <c r="U1967" s="80" t="str">
        <f t="shared" si="3343"/>
        <v>U$17</v>
      </c>
      <c r="V1967" s="80" t="str">
        <f t="shared" si="3343"/>
        <v>V$17</v>
      </c>
      <c r="W1967" s="80" t="str">
        <f t="shared" si="3343"/>
        <v>W$17</v>
      </c>
      <c r="X1967" s="80" t="str">
        <f t="shared" si="3343"/>
        <v>X$17</v>
      </c>
      <c r="Y1967" s="80" t="str">
        <f t="shared" si="3343"/>
        <v>Y$17</v>
      </c>
      <c r="Z1967" s="80" t="str">
        <f t="shared" si="3343"/>
        <v>Z$17</v>
      </c>
      <c r="AA1967" s="80" t="str">
        <f t="shared" si="3343"/>
        <v>AA$17</v>
      </c>
      <c r="AB1967" s="80" t="str">
        <f t="shared" si="3343"/>
        <v>AB$17</v>
      </c>
      <c r="AC1967" s="80" t="str">
        <f t="shared" si="3343"/>
        <v>AC$17</v>
      </c>
      <c r="AD1967" s="80" t="str">
        <f t="shared" si="3343"/>
        <v>AD$17</v>
      </c>
      <c r="AE1967" s="80" t="str">
        <f t="shared" si="3343"/>
        <v>AE$17</v>
      </c>
      <c r="AF1967" s="80" t="str">
        <f t="shared" si="3343"/>
        <v>AF$17</v>
      </c>
      <c r="AG1967" s="80" t="str">
        <f t="shared" si="3343"/>
        <v>AG$17</v>
      </c>
      <c r="AH1967" s="80" t="str">
        <f t="shared" si="3343"/>
        <v>AH$17</v>
      </c>
      <c r="AI1967" s="80" t="str">
        <f t="shared" si="3343"/>
        <v>AI$17</v>
      </c>
      <c r="AJ1967" s="80" t="str">
        <f t="shared" si="3343"/>
        <v>AJ$17</v>
      </c>
      <c r="AK1967" s="80" t="str">
        <f t="shared" si="3343"/>
        <v>AK$17</v>
      </c>
      <c r="AL1967" s="80" t="str">
        <f t="shared" si="3343"/>
        <v>AL$17</v>
      </c>
      <c r="AM1967" s="80" t="str">
        <f t="shared" si="3343"/>
        <v>AM$17</v>
      </c>
      <c r="AN1967" s="80" t="str">
        <f t="shared" si="3343"/>
        <v>AN$17</v>
      </c>
      <c r="AO1967" s="80" t="str">
        <f t="shared" si="3343"/>
        <v>AO$17</v>
      </c>
      <c r="AP1967" s="80" t="str">
        <f t="shared" si="3343"/>
        <v>AP$17</v>
      </c>
      <c r="AQ1967" s="80" t="str">
        <f t="shared" si="3343"/>
        <v>AQ$17</v>
      </c>
      <c r="AR1967" s="80" t="str">
        <f t="shared" si="3343"/>
        <v>AR$17</v>
      </c>
      <c r="AS1967" s="80" t="str">
        <f t="shared" si="3343"/>
        <v>AS$17</v>
      </c>
      <c r="AT1967" s="80" t="str">
        <f t="shared" si="3343"/>
        <v>AT$17</v>
      </c>
      <c r="AU1967" s="80" t="str">
        <f t="shared" si="3343"/>
        <v>AU$17</v>
      </c>
      <c r="AV1967" s="80" t="str">
        <f t="shared" si="3343"/>
        <v>AV$17</v>
      </c>
      <c r="AW1967" s="80" t="str">
        <f t="shared" si="3343"/>
        <v>AW$17</v>
      </c>
      <c r="AX1967" s="80" t="str">
        <f t="shared" si="3343"/>
        <v>AX$17</v>
      </c>
      <c r="AY1967" s="80" t="str">
        <f t="shared" ref="AY1967:CD1967" si="3344">AY1944</f>
        <v>AY$17</v>
      </c>
      <c r="AZ1967" s="80" t="str">
        <f t="shared" si="3344"/>
        <v>AZ$17</v>
      </c>
      <c r="BA1967" s="80" t="str">
        <f t="shared" si="3344"/>
        <v>BA$17</v>
      </c>
      <c r="BB1967" s="80" t="str">
        <f t="shared" si="3344"/>
        <v>BB$17</v>
      </c>
      <c r="BC1967" s="80" t="str">
        <f t="shared" si="3344"/>
        <v>BC$17</v>
      </c>
      <c r="BD1967" s="80" t="str">
        <f t="shared" si="3344"/>
        <v>BD$17</v>
      </c>
      <c r="BE1967" s="80" t="str">
        <f t="shared" si="3344"/>
        <v>BE$17</v>
      </c>
      <c r="BF1967" s="80" t="str">
        <f t="shared" si="3344"/>
        <v>BF$17</v>
      </c>
      <c r="BG1967" s="80" t="str">
        <f t="shared" si="3344"/>
        <v>BG$17</v>
      </c>
      <c r="BH1967" s="80" t="str">
        <f t="shared" si="3344"/>
        <v>BH$17</v>
      </c>
      <c r="BI1967" s="80" t="str">
        <f t="shared" si="3344"/>
        <v>BI$17</v>
      </c>
      <c r="BJ1967" s="80" t="str">
        <f t="shared" si="3344"/>
        <v>BJ$17</v>
      </c>
      <c r="BK1967" s="80" t="str">
        <f t="shared" si="3344"/>
        <v>BK$17</v>
      </c>
      <c r="BL1967" s="80" t="str">
        <f t="shared" si="3344"/>
        <v>BL$17</v>
      </c>
      <c r="BM1967" s="80" t="str">
        <f t="shared" si="3344"/>
        <v>BM$17</v>
      </c>
      <c r="BN1967" s="80" t="str">
        <f t="shared" si="3344"/>
        <v>BN$17</v>
      </c>
      <c r="BO1967" s="80" t="str">
        <f t="shared" si="3344"/>
        <v>BO$17</v>
      </c>
      <c r="BP1967" s="80" t="str">
        <f t="shared" si="3344"/>
        <v>BP$17</v>
      </c>
      <c r="BQ1967" s="80" t="str">
        <f t="shared" si="3344"/>
        <v>BQ$17</v>
      </c>
      <c r="BR1967" s="80" t="str">
        <f t="shared" si="3344"/>
        <v>BR$17</v>
      </c>
      <c r="BS1967" s="80" t="str">
        <f t="shared" si="3344"/>
        <v>BS$17</v>
      </c>
      <c r="BT1967" s="80" t="str">
        <f t="shared" si="3344"/>
        <v>BT$17</v>
      </c>
      <c r="BU1967" s="80" t="str">
        <f t="shared" si="3344"/>
        <v>BU$17</v>
      </c>
      <c r="BV1967" s="80" t="str">
        <f t="shared" si="3344"/>
        <v>BV$17</v>
      </c>
      <c r="BW1967" s="80" t="str">
        <f t="shared" si="3344"/>
        <v>BW$17</v>
      </c>
      <c r="BX1967" s="80" t="str">
        <f t="shared" si="3344"/>
        <v>BX$17</v>
      </c>
      <c r="BY1967" s="80" t="str">
        <f t="shared" si="3344"/>
        <v>BY$17</v>
      </c>
      <c r="BZ1967" s="80" t="str">
        <f t="shared" si="3344"/>
        <v>BZ$17</v>
      </c>
      <c r="CA1967" s="80" t="str">
        <f t="shared" si="3344"/>
        <v>CA$17</v>
      </c>
      <c r="CB1967" s="80" t="str">
        <f t="shared" si="3344"/>
        <v>CB$17</v>
      </c>
      <c r="CC1967" s="80" t="str">
        <f t="shared" si="3344"/>
        <v>CC$17</v>
      </c>
      <c r="CD1967" s="80" t="str">
        <f t="shared" si="3344"/>
        <v>CD$17</v>
      </c>
      <c r="CE1967" s="80" t="str">
        <f t="shared" ref="CE1967:CL1967" si="3345">CE1944</f>
        <v>CE$17</v>
      </c>
      <c r="CF1967" s="80" t="str">
        <f t="shared" si="3345"/>
        <v>CF$17</v>
      </c>
      <c r="CG1967" s="80" t="str">
        <f t="shared" si="3345"/>
        <v>CG$17</v>
      </c>
      <c r="CH1967" s="80" t="str">
        <f t="shared" si="3345"/>
        <v>CH$17</v>
      </c>
      <c r="CI1967" s="80" t="str">
        <f t="shared" si="3345"/>
        <v>CI$17</v>
      </c>
      <c r="CJ1967" s="80" t="str">
        <f t="shared" si="3345"/>
        <v>CJ$17</v>
      </c>
      <c r="CK1967" s="80" t="str">
        <f t="shared" si="3345"/>
        <v>CK$17</v>
      </c>
      <c r="CL1967" s="80" t="str">
        <f t="shared" si="3345"/>
        <v>CL$17</v>
      </c>
      <c r="CN1967" s="60"/>
      <c r="CO1967" s="80" t="str">
        <f t="shared" ref="CO1967:DL1967" si="3346">CO1944</f>
        <v>CO$17</v>
      </c>
      <c r="CP1967" s="80" t="str">
        <f t="shared" si="3346"/>
        <v>CP$17</v>
      </c>
      <c r="CQ1967" s="80" t="str">
        <f t="shared" si="3346"/>
        <v>CQ$17</v>
      </c>
      <c r="CR1967" s="80" t="str">
        <f t="shared" si="3346"/>
        <v>CR$17</v>
      </c>
      <c r="CS1967" s="80" t="str">
        <f t="shared" si="3346"/>
        <v>CS$17</v>
      </c>
      <c r="CT1967" s="80" t="str">
        <f t="shared" si="3346"/>
        <v>CT$17</v>
      </c>
      <c r="CU1967" s="80" t="str">
        <f t="shared" si="3346"/>
        <v>CU$17</v>
      </c>
      <c r="CV1967" s="80" t="str">
        <f t="shared" si="3346"/>
        <v>CV$17</v>
      </c>
      <c r="CW1967" s="80" t="str">
        <f t="shared" si="3346"/>
        <v>CW$17</v>
      </c>
      <c r="CX1967" s="80" t="str">
        <f t="shared" si="3346"/>
        <v>CX$17</v>
      </c>
      <c r="CY1967" s="80" t="str">
        <f t="shared" si="3346"/>
        <v>CY$17</v>
      </c>
      <c r="CZ1967" s="80" t="str">
        <f t="shared" si="3346"/>
        <v>CZ$17</v>
      </c>
      <c r="DA1967" s="80" t="str">
        <f t="shared" si="3346"/>
        <v>DA$17</v>
      </c>
      <c r="DB1967" s="80" t="str">
        <f t="shared" si="3346"/>
        <v>DB$17</v>
      </c>
      <c r="DC1967" s="80" t="str">
        <f t="shared" si="3346"/>
        <v>DC$17</v>
      </c>
      <c r="DD1967" s="80" t="str">
        <f t="shared" si="3346"/>
        <v>DD$17</v>
      </c>
      <c r="DE1967" s="80" t="str">
        <f t="shared" si="3346"/>
        <v>DE$17</v>
      </c>
      <c r="DF1967" s="80" t="str">
        <f t="shared" si="3346"/>
        <v>DF$17</v>
      </c>
      <c r="DG1967" s="80" t="str">
        <f t="shared" si="3346"/>
        <v>DG$17</v>
      </c>
      <c r="DH1967" s="80" t="str">
        <f t="shared" si="3346"/>
        <v>DH$17</v>
      </c>
      <c r="DI1967" s="80" t="str">
        <f t="shared" si="3346"/>
        <v>DI$17</v>
      </c>
      <c r="DJ1967" s="80" t="str">
        <f t="shared" si="3346"/>
        <v>DJ$17</v>
      </c>
      <c r="DK1967" s="80" t="str">
        <f t="shared" si="3346"/>
        <v>DK$17</v>
      </c>
      <c r="DL1967" s="80" t="str">
        <f t="shared" si="3346"/>
        <v>DL$17</v>
      </c>
    </row>
    <row r="1968" spans="1:116" x14ac:dyDescent="0.4">
      <c r="B1968" t="s">
        <v>332</v>
      </c>
      <c r="D1968" t="s">
        <v>428</v>
      </c>
      <c r="E1968" s="8" t="str">
        <f t="shared" si="3313"/>
        <v>1968 DTERM1-F</v>
      </c>
      <c r="G1968" s="191" t="str">
        <f>G1949</f>
        <v>Fixed term debt - one-time borrowing</v>
      </c>
      <c r="H1968" s="12"/>
      <c r="I1968" s="60"/>
      <c r="J1968" s="60"/>
      <c r="K1968" s="15"/>
      <c r="L1968" s="15"/>
      <c r="M1968" s="15"/>
      <c r="N1968" s="15"/>
      <c r="O1968" s="15"/>
      <c r="P1968" s="15"/>
      <c r="R1968" s="15"/>
      <c r="S1968" s="179">
        <f t="shared" ref="S1968:AX1968" si="3347">S1945</f>
        <v>0</v>
      </c>
      <c r="T1968" s="179">
        <f t="shared" si="3347"/>
        <v>0</v>
      </c>
      <c r="U1968" s="179">
        <f t="shared" si="3347"/>
        <v>0</v>
      </c>
      <c r="V1968" s="179">
        <f t="shared" si="3347"/>
        <v>0</v>
      </c>
      <c r="W1968" s="179">
        <f t="shared" si="3347"/>
        <v>0</v>
      </c>
      <c r="X1968" s="179">
        <f t="shared" si="3347"/>
        <v>0</v>
      </c>
      <c r="Y1968" s="179">
        <f t="shared" si="3347"/>
        <v>0</v>
      </c>
      <c r="Z1968" s="179">
        <f t="shared" si="3347"/>
        <v>0</v>
      </c>
      <c r="AA1968" s="179">
        <f t="shared" si="3347"/>
        <v>0</v>
      </c>
      <c r="AB1968" s="179">
        <f t="shared" si="3347"/>
        <v>0</v>
      </c>
      <c r="AC1968" s="179">
        <f t="shared" si="3347"/>
        <v>0</v>
      </c>
      <c r="AD1968" s="179">
        <f t="shared" si="3347"/>
        <v>0</v>
      </c>
      <c r="AE1968" s="179">
        <f t="shared" si="3347"/>
        <v>0</v>
      </c>
      <c r="AF1968" s="179">
        <f t="shared" si="3347"/>
        <v>0</v>
      </c>
      <c r="AG1968" s="179">
        <f t="shared" si="3347"/>
        <v>0</v>
      </c>
      <c r="AH1968" s="179">
        <f t="shared" si="3347"/>
        <v>0</v>
      </c>
      <c r="AI1968" s="179">
        <f t="shared" si="3347"/>
        <v>0</v>
      </c>
      <c r="AJ1968" s="179">
        <f t="shared" si="3347"/>
        <v>0</v>
      </c>
      <c r="AK1968" s="179">
        <f t="shared" si="3347"/>
        <v>0</v>
      </c>
      <c r="AL1968" s="179">
        <f t="shared" si="3347"/>
        <v>0</v>
      </c>
      <c r="AM1968" s="179">
        <f t="shared" si="3347"/>
        <v>0</v>
      </c>
      <c r="AN1968" s="179">
        <f t="shared" si="3347"/>
        <v>0</v>
      </c>
      <c r="AO1968" s="179">
        <f t="shared" si="3347"/>
        <v>0</v>
      </c>
      <c r="AP1968" s="179">
        <f t="shared" si="3347"/>
        <v>0</v>
      </c>
      <c r="AQ1968" s="179">
        <f t="shared" si="3347"/>
        <v>0</v>
      </c>
      <c r="AR1968" s="179">
        <f t="shared" si="3347"/>
        <v>0</v>
      </c>
      <c r="AS1968" s="179">
        <f t="shared" si="3347"/>
        <v>0</v>
      </c>
      <c r="AT1968" s="179">
        <f t="shared" si="3347"/>
        <v>0</v>
      </c>
      <c r="AU1968" s="179">
        <f t="shared" si="3347"/>
        <v>0</v>
      </c>
      <c r="AV1968" s="179">
        <f t="shared" si="3347"/>
        <v>0</v>
      </c>
      <c r="AW1968" s="179">
        <f t="shared" si="3347"/>
        <v>0</v>
      </c>
      <c r="AX1968" s="179">
        <f t="shared" si="3347"/>
        <v>0</v>
      </c>
      <c r="AY1968" s="179">
        <f t="shared" ref="AY1968:CD1968" si="3348">AY1945</f>
        <v>0</v>
      </c>
      <c r="AZ1968" s="179">
        <f t="shared" si="3348"/>
        <v>0</v>
      </c>
      <c r="BA1968" s="179">
        <f t="shared" si="3348"/>
        <v>0</v>
      </c>
      <c r="BB1968" s="179">
        <f t="shared" si="3348"/>
        <v>0</v>
      </c>
      <c r="BC1968" s="179">
        <f t="shared" si="3348"/>
        <v>0</v>
      </c>
      <c r="BD1968" s="179">
        <f t="shared" si="3348"/>
        <v>0</v>
      </c>
      <c r="BE1968" s="179">
        <f t="shared" si="3348"/>
        <v>0</v>
      </c>
      <c r="BF1968" s="179">
        <f t="shared" si="3348"/>
        <v>0</v>
      </c>
      <c r="BG1968" s="179">
        <f t="shared" si="3348"/>
        <v>0</v>
      </c>
      <c r="BH1968" s="179">
        <f t="shared" si="3348"/>
        <v>0</v>
      </c>
      <c r="BI1968" s="179">
        <f t="shared" si="3348"/>
        <v>0</v>
      </c>
      <c r="BJ1968" s="179">
        <f t="shared" si="3348"/>
        <v>0</v>
      </c>
      <c r="BK1968" s="179">
        <f t="shared" si="3348"/>
        <v>0</v>
      </c>
      <c r="BL1968" s="179">
        <f t="shared" si="3348"/>
        <v>0</v>
      </c>
      <c r="BM1968" s="179">
        <f t="shared" si="3348"/>
        <v>0</v>
      </c>
      <c r="BN1968" s="179">
        <f t="shared" si="3348"/>
        <v>0</v>
      </c>
      <c r="BO1968" s="179">
        <f t="shared" si="3348"/>
        <v>0</v>
      </c>
      <c r="BP1968" s="179">
        <f t="shared" si="3348"/>
        <v>0</v>
      </c>
      <c r="BQ1968" s="179">
        <f t="shared" si="3348"/>
        <v>0</v>
      </c>
      <c r="BR1968" s="179">
        <f t="shared" si="3348"/>
        <v>0</v>
      </c>
      <c r="BS1968" s="179">
        <f t="shared" si="3348"/>
        <v>0</v>
      </c>
      <c r="BT1968" s="179">
        <f t="shared" si="3348"/>
        <v>0</v>
      </c>
      <c r="BU1968" s="179">
        <f t="shared" si="3348"/>
        <v>0</v>
      </c>
      <c r="BV1968" s="179">
        <f t="shared" si="3348"/>
        <v>0</v>
      </c>
      <c r="BW1968" s="179">
        <f t="shared" si="3348"/>
        <v>0</v>
      </c>
      <c r="BX1968" s="179">
        <f t="shared" si="3348"/>
        <v>0</v>
      </c>
      <c r="BY1968" s="179">
        <f t="shared" si="3348"/>
        <v>0</v>
      </c>
      <c r="BZ1968" s="179">
        <f t="shared" si="3348"/>
        <v>0</v>
      </c>
      <c r="CA1968" s="179">
        <f t="shared" si="3348"/>
        <v>0</v>
      </c>
      <c r="CB1968" s="179">
        <f t="shared" si="3348"/>
        <v>0</v>
      </c>
      <c r="CC1968" s="179">
        <f t="shared" si="3348"/>
        <v>0</v>
      </c>
      <c r="CD1968" s="179">
        <f t="shared" si="3348"/>
        <v>0</v>
      </c>
      <c r="CE1968" s="179">
        <f t="shared" ref="CE1968:CL1968" si="3349">CE1945</f>
        <v>0</v>
      </c>
      <c r="CF1968" s="179">
        <f t="shared" si="3349"/>
        <v>0</v>
      </c>
      <c r="CG1968" s="179">
        <f t="shared" si="3349"/>
        <v>0</v>
      </c>
      <c r="CH1968" s="179">
        <f t="shared" si="3349"/>
        <v>0</v>
      </c>
      <c r="CI1968" s="179">
        <f t="shared" si="3349"/>
        <v>0</v>
      </c>
      <c r="CJ1968" s="179">
        <f t="shared" si="3349"/>
        <v>0</v>
      </c>
      <c r="CK1968" s="179">
        <f t="shared" si="3349"/>
        <v>0</v>
      </c>
      <c r="CL1968" s="179">
        <f t="shared" si="3349"/>
        <v>0</v>
      </c>
      <c r="CN1968" s="60"/>
      <c r="CO1968" s="179">
        <f t="shared" ref="CO1968:DL1968" si="3350">CO1945</f>
        <v>0</v>
      </c>
      <c r="CP1968" s="179">
        <f t="shared" si="3350"/>
        <v>0</v>
      </c>
      <c r="CQ1968" s="179">
        <f t="shared" si="3350"/>
        <v>0</v>
      </c>
      <c r="CR1968" s="179">
        <f t="shared" si="3350"/>
        <v>0</v>
      </c>
      <c r="CS1968" s="179">
        <f t="shared" si="3350"/>
        <v>0</v>
      </c>
      <c r="CT1968" s="179">
        <f t="shared" si="3350"/>
        <v>0</v>
      </c>
      <c r="CU1968" s="179">
        <f t="shared" si="3350"/>
        <v>0</v>
      </c>
      <c r="CV1968" s="179">
        <f t="shared" si="3350"/>
        <v>0</v>
      </c>
      <c r="CW1968" s="179">
        <f t="shared" si="3350"/>
        <v>0</v>
      </c>
      <c r="CX1968" s="179">
        <f t="shared" si="3350"/>
        <v>0</v>
      </c>
      <c r="CY1968" s="179">
        <f t="shared" si="3350"/>
        <v>0</v>
      </c>
      <c r="CZ1968" s="179">
        <f t="shared" si="3350"/>
        <v>0</v>
      </c>
      <c r="DA1968" s="179">
        <f t="shared" si="3350"/>
        <v>0</v>
      </c>
      <c r="DB1968" s="179">
        <f t="shared" si="3350"/>
        <v>0</v>
      </c>
      <c r="DC1968" s="179">
        <f t="shared" si="3350"/>
        <v>0</v>
      </c>
      <c r="DD1968" s="179">
        <f t="shared" si="3350"/>
        <v>0</v>
      </c>
      <c r="DE1968" s="179">
        <f t="shared" si="3350"/>
        <v>0</v>
      </c>
      <c r="DF1968" s="179">
        <f t="shared" si="3350"/>
        <v>0</v>
      </c>
      <c r="DG1968" s="179">
        <f t="shared" si="3350"/>
        <v>0</v>
      </c>
      <c r="DH1968" s="179">
        <f t="shared" si="3350"/>
        <v>0</v>
      </c>
      <c r="DI1968" s="179">
        <f t="shared" si="3350"/>
        <v>0</v>
      </c>
      <c r="DJ1968" s="179">
        <f t="shared" si="3350"/>
        <v>0</v>
      </c>
      <c r="DK1968" s="179">
        <f t="shared" si="3350"/>
        <v>0</v>
      </c>
      <c r="DL1968" s="179">
        <f t="shared" si="3350"/>
        <v>0</v>
      </c>
    </row>
    <row r="1969" spans="1:116" x14ac:dyDescent="0.4">
      <c r="B1969" t="s">
        <v>332</v>
      </c>
      <c r="D1969" t="s">
        <v>428</v>
      </c>
      <c r="E1969" s="8" t="str">
        <f t="shared" si="3313"/>
        <v>1969 DTERM1-F</v>
      </c>
      <c r="G1969" s="241" t="str">
        <f>IFERROR(SUBSTITUTE(TRIM(MID(G1949, SEARCH("-", G1949) + 1, LEN(G1949))),":",""),"no unit")</f>
        <v>one-time borrowing</v>
      </c>
      <c r="H1969" s="12"/>
      <c r="I1969" s="60"/>
      <c r="J1969" s="60"/>
      <c r="K1969" s="15"/>
      <c r="L1969" s="15"/>
      <c r="M1969" s="15"/>
      <c r="N1969" s="15"/>
      <c r="O1969" s="15"/>
      <c r="P1969" s="15"/>
      <c r="R1969" s="15"/>
      <c r="S1969" s="179"/>
      <c r="T1969" s="179"/>
      <c r="U1969" s="179"/>
      <c r="V1969" s="179"/>
      <c r="W1969" s="179"/>
      <c r="X1969" s="179"/>
      <c r="Y1969" s="179"/>
      <c r="Z1969" s="179"/>
      <c r="AA1969" s="179"/>
      <c r="AB1969" s="179"/>
      <c r="AC1969" s="179"/>
      <c r="AD1969" s="179"/>
      <c r="AE1969" s="179"/>
      <c r="AF1969" s="179"/>
      <c r="AG1969" s="179"/>
      <c r="AH1969" s="179"/>
      <c r="AI1969" s="179"/>
      <c r="AJ1969" s="179"/>
      <c r="AK1969" s="179"/>
      <c r="AL1969" s="179"/>
      <c r="AM1969" s="179"/>
      <c r="AN1969" s="179"/>
      <c r="AO1969" s="179"/>
      <c r="AP1969" s="179"/>
      <c r="AQ1969" s="179"/>
      <c r="AR1969" s="179"/>
      <c r="AS1969" s="179"/>
      <c r="AT1969" s="179"/>
      <c r="AU1969" s="179"/>
      <c r="AV1969" s="179"/>
      <c r="AW1969" s="179"/>
      <c r="AX1969" s="179"/>
      <c r="AY1969" s="179"/>
      <c r="AZ1969" s="179"/>
      <c r="BA1969" s="179"/>
      <c r="BB1969" s="179"/>
      <c r="BC1969" s="179"/>
      <c r="BD1969" s="179"/>
      <c r="BE1969" s="179"/>
      <c r="BF1969" s="179"/>
      <c r="BG1969" s="179"/>
      <c r="BH1969" s="179"/>
      <c r="BI1969" s="179"/>
      <c r="BJ1969" s="179"/>
      <c r="BK1969" s="179"/>
      <c r="BL1969" s="179"/>
      <c r="BM1969" s="179"/>
      <c r="BN1969" s="179"/>
      <c r="BO1969" s="179"/>
      <c r="BP1969" s="179"/>
      <c r="BQ1969" s="179"/>
      <c r="BR1969" s="179"/>
      <c r="BS1969" s="179"/>
      <c r="BT1969" s="179"/>
      <c r="BU1969" s="179"/>
      <c r="BV1969" s="179"/>
      <c r="BW1969" s="179"/>
      <c r="BX1969" s="179"/>
      <c r="BY1969" s="179"/>
      <c r="BZ1969" s="179"/>
      <c r="CA1969" s="179"/>
      <c r="CB1969" s="179"/>
      <c r="CC1969" s="179"/>
      <c r="CD1969" s="179"/>
      <c r="CE1969" s="179"/>
      <c r="CF1969" s="179"/>
      <c r="CG1969" s="179"/>
      <c r="CH1969" s="179"/>
      <c r="CI1969" s="179"/>
      <c r="CJ1969" s="179"/>
      <c r="CK1969" s="179"/>
      <c r="CL1969" s="179"/>
      <c r="CN1969" s="60"/>
      <c r="CO1969" s="179"/>
      <c r="CP1969" s="179"/>
      <c r="CQ1969" s="179"/>
      <c r="CR1969" s="179"/>
      <c r="CS1969" s="179"/>
      <c r="CT1969" s="179"/>
      <c r="CU1969" s="179"/>
      <c r="CV1969" s="179"/>
      <c r="CW1969" s="179"/>
      <c r="CX1969" s="179"/>
      <c r="CY1969" s="179"/>
      <c r="CZ1969" s="179"/>
      <c r="DA1969" s="179"/>
      <c r="DB1969" s="179"/>
      <c r="DC1969" s="179"/>
      <c r="DD1969" s="179"/>
      <c r="DE1969" s="179"/>
      <c r="DF1969" s="179"/>
      <c r="DG1969" s="179"/>
      <c r="DH1969" s="179"/>
      <c r="DI1969" s="179"/>
      <c r="DJ1969" s="179"/>
      <c r="DK1969" s="179"/>
      <c r="DL1969" s="179"/>
    </row>
    <row r="1970" spans="1:116" x14ac:dyDescent="0.4">
      <c r="A1970" s="3"/>
      <c r="B1970" t="s">
        <v>332</v>
      </c>
      <c r="D1970" t="s">
        <v>428</v>
      </c>
      <c r="E1970" s="8" t="str">
        <f t="shared" si="3313"/>
        <v>1970 DTERM1-F</v>
      </c>
      <c r="G1970" s="191" t="str">
        <f>G1947</f>
        <v>Secondary revenue driver</v>
      </c>
      <c r="H1970" s="90"/>
      <c r="I1970" s="213"/>
      <c r="J1970" s="213"/>
      <c r="K1970" s="214"/>
      <c r="L1970" s="214"/>
      <c r="M1970" s="214"/>
      <c r="N1970" s="214"/>
      <c r="O1970" s="214"/>
      <c r="P1970" s="214"/>
      <c r="R1970" s="214"/>
      <c r="S1970" s="4" t="str">
        <f t="shared" ref="S1970:AX1970" si="3351">ADDRESS(ROW(S1960),COLUMN(S1960),2)</f>
        <v>S$1960</v>
      </c>
      <c r="T1970" s="4" t="str">
        <f t="shared" si="3351"/>
        <v>T$1960</v>
      </c>
      <c r="U1970" s="4" t="str">
        <f t="shared" si="3351"/>
        <v>U$1960</v>
      </c>
      <c r="V1970" s="4" t="str">
        <f t="shared" si="3351"/>
        <v>V$1960</v>
      </c>
      <c r="W1970" s="4" t="str">
        <f t="shared" si="3351"/>
        <v>W$1960</v>
      </c>
      <c r="X1970" s="4" t="str">
        <f t="shared" si="3351"/>
        <v>X$1960</v>
      </c>
      <c r="Y1970" s="4" t="str">
        <f t="shared" si="3351"/>
        <v>Y$1960</v>
      </c>
      <c r="Z1970" s="4" t="str">
        <f t="shared" si="3351"/>
        <v>Z$1960</v>
      </c>
      <c r="AA1970" s="4" t="str">
        <f t="shared" si="3351"/>
        <v>AA$1960</v>
      </c>
      <c r="AB1970" s="4" t="str">
        <f t="shared" si="3351"/>
        <v>AB$1960</v>
      </c>
      <c r="AC1970" s="4" t="str">
        <f t="shared" si="3351"/>
        <v>AC$1960</v>
      </c>
      <c r="AD1970" s="4" t="str">
        <f t="shared" si="3351"/>
        <v>AD$1960</v>
      </c>
      <c r="AE1970" s="4" t="str">
        <f t="shared" si="3351"/>
        <v>AE$1960</v>
      </c>
      <c r="AF1970" s="4" t="str">
        <f t="shared" si="3351"/>
        <v>AF$1960</v>
      </c>
      <c r="AG1970" s="4" t="str">
        <f t="shared" si="3351"/>
        <v>AG$1960</v>
      </c>
      <c r="AH1970" s="4" t="str">
        <f t="shared" si="3351"/>
        <v>AH$1960</v>
      </c>
      <c r="AI1970" s="4" t="str">
        <f t="shared" si="3351"/>
        <v>AI$1960</v>
      </c>
      <c r="AJ1970" s="4" t="str">
        <f t="shared" si="3351"/>
        <v>AJ$1960</v>
      </c>
      <c r="AK1970" s="4" t="str">
        <f t="shared" si="3351"/>
        <v>AK$1960</v>
      </c>
      <c r="AL1970" s="4" t="str">
        <f t="shared" si="3351"/>
        <v>AL$1960</v>
      </c>
      <c r="AM1970" s="4" t="str">
        <f t="shared" si="3351"/>
        <v>AM$1960</v>
      </c>
      <c r="AN1970" s="4" t="str">
        <f t="shared" si="3351"/>
        <v>AN$1960</v>
      </c>
      <c r="AO1970" s="4" t="str">
        <f t="shared" si="3351"/>
        <v>AO$1960</v>
      </c>
      <c r="AP1970" s="4" t="str">
        <f t="shared" si="3351"/>
        <v>AP$1960</v>
      </c>
      <c r="AQ1970" s="4" t="str">
        <f t="shared" si="3351"/>
        <v>AQ$1960</v>
      </c>
      <c r="AR1970" s="4" t="str">
        <f t="shared" si="3351"/>
        <v>AR$1960</v>
      </c>
      <c r="AS1970" s="4" t="str">
        <f t="shared" si="3351"/>
        <v>AS$1960</v>
      </c>
      <c r="AT1970" s="4" t="str">
        <f t="shared" si="3351"/>
        <v>AT$1960</v>
      </c>
      <c r="AU1970" s="4" t="str">
        <f t="shared" si="3351"/>
        <v>AU$1960</v>
      </c>
      <c r="AV1970" s="4" t="str">
        <f t="shared" si="3351"/>
        <v>AV$1960</v>
      </c>
      <c r="AW1970" s="4" t="str">
        <f t="shared" si="3351"/>
        <v>AW$1960</v>
      </c>
      <c r="AX1970" s="4" t="str">
        <f t="shared" si="3351"/>
        <v>AX$1960</v>
      </c>
      <c r="AY1970" s="4" t="str">
        <f t="shared" ref="AY1970:CD1970" si="3352">ADDRESS(ROW(AY1960),COLUMN(AY1960),2)</f>
        <v>AY$1960</v>
      </c>
      <c r="AZ1970" s="4" t="str">
        <f t="shared" si="3352"/>
        <v>AZ$1960</v>
      </c>
      <c r="BA1970" s="4" t="str">
        <f t="shared" si="3352"/>
        <v>BA$1960</v>
      </c>
      <c r="BB1970" s="4" t="str">
        <f t="shared" si="3352"/>
        <v>BB$1960</v>
      </c>
      <c r="BC1970" s="4" t="str">
        <f t="shared" si="3352"/>
        <v>BC$1960</v>
      </c>
      <c r="BD1970" s="4" t="str">
        <f t="shared" si="3352"/>
        <v>BD$1960</v>
      </c>
      <c r="BE1970" s="4" t="str">
        <f t="shared" si="3352"/>
        <v>BE$1960</v>
      </c>
      <c r="BF1970" s="4" t="str">
        <f t="shared" si="3352"/>
        <v>BF$1960</v>
      </c>
      <c r="BG1970" s="4" t="str">
        <f t="shared" si="3352"/>
        <v>BG$1960</v>
      </c>
      <c r="BH1970" s="4" t="str">
        <f t="shared" si="3352"/>
        <v>BH$1960</v>
      </c>
      <c r="BI1970" s="4" t="str">
        <f t="shared" si="3352"/>
        <v>BI$1960</v>
      </c>
      <c r="BJ1970" s="4" t="str">
        <f t="shared" si="3352"/>
        <v>BJ$1960</v>
      </c>
      <c r="BK1970" s="4" t="str">
        <f t="shared" si="3352"/>
        <v>BK$1960</v>
      </c>
      <c r="BL1970" s="4" t="str">
        <f t="shared" si="3352"/>
        <v>BL$1960</v>
      </c>
      <c r="BM1970" s="4" t="str">
        <f t="shared" si="3352"/>
        <v>BM$1960</v>
      </c>
      <c r="BN1970" s="4" t="str">
        <f t="shared" si="3352"/>
        <v>BN$1960</v>
      </c>
      <c r="BO1970" s="4" t="str">
        <f t="shared" si="3352"/>
        <v>BO$1960</v>
      </c>
      <c r="BP1970" s="4" t="str">
        <f t="shared" si="3352"/>
        <v>BP$1960</v>
      </c>
      <c r="BQ1970" s="4" t="str">
        <f t="shared" si="3352"/>
        <v>BQ$1960</v>
      </c>
      <c r="BR1970" s="4" t="str">
        <f t="shared" si="3352"/>
        <v>BR$1960</v>
      </c>
      <c r="BS1970" s="4" t="str">
        <f t="shared" si="3352"/>
        <v>BS$1960</v>
      </c>
      <c r="BT1970" s="4" t="str">
        <f t="shared" si="3352"/>
        <v>BT$1960</v>
      </c>
      <c r="BU1970" s="4" t="str">
        <f t="shared" si="3352"/>
        <v>BU$1960</v>
      </c>
      <c r="BV1970" s="4" t="str">
        <f t="shared" si="3352"/>
        <v>BV$1960</v>
      </c>
      <c r="BW1970" s="4" t="str">
        <f t="shared" si="3352"/>
        <v>BW$1960</v>
      </c>
      <c r="BX1970" s="4" t="str">
        <f t="shared" si="3352"/>
        <v>BX$1960</v>
      </c>
      <c r="BY1970" s="4" t="str">
        <f t="shared" si="3352"/>
        <v>BY$1960</v>
      </c>
      <c r="BZ1970" s="4" t="str">
        <f t="shared" si="3352"/>
        <v>BZ$1960</v>
      </c>
      <c r="CA1970" s="4" t="str">
        <f t="shared" si="3352"/>
        <v>CA$1960</v>
      </c>
      <c r="CB1970" s="4" t="str">
        <f t="shared" si="3352"/>
        <v>CB$1960</v>
      </c>
      <c r="CC1970" s="4" t="str">
        <f t="shared" si="3352"/>
        <v>CC$1960</v>
      </c>
      <c r="CD1970" s="4" t="str">
        <f t="shared" si="3352"/>
        <v>CD$1960</v>
      </c>
      <c r="CE1970" s="4" t="str">
        <f t="shared" ref="CE1970:CL1970" si="3353">ADDRESS(ROW(CE1960),COLUMN(CE1960),2)</f>
        <v>CE$1960</v>
      </c>
      <c r="CF1970" s="4" t="str">
        <f t="shared" si="3353"/>
        <v>CF$1960</v>
      </c>
      <c r="CG1970" s="4" t="str">
        <f t="shared" si="3353"/>
        <v>CG$1960</v>
      </c>
      <c r="CH1970" s="4" t="str">
        <f t="shared" si="3353"/>
        <v>CH$1960</v>
      </c>
      <c r="CI1970" s="4" t="str">
        <f t="shared" si="3353"/>
        <v>CI$1960</v>
      </c>
      <c r="CJ1970" s="4" t="str">
        <f t="shared" si="3353"/>
        <v>CJ$1960</v>
      </c>
      <c r="CK1970" s="4" t="str">
        <f t="shared" si="3353"/>
        <v>CK$1960</v>
      </c>
      <c r="CL1970" s="4" t="str">
        <f t="shared" si="3353"/>
        <v>CL$1960</v>
      </c>
      <c r="CN1970" s="213"/>
      <c r="CO1970" s="4" t="str">
        <f t="shared" ref="CO1970:DL1970" si="3354">ADDRESS(ROW(CO1960),COLUMN(CO1960),2)</f>
        <v>CO$1960</v>
      </c>
      <c r="CP1970" s="4" t="str">
        <f t="shared" si="3354"/>
        <v>CP$1960</v>
      </c>
      <c r="CQ1970" s="4" t="str">
        <f t="shared" si="3354"/>
        <v>CQ$1960</v>
      </c>
      <c r="CR1970" s="4" t="str">
        <f t="shared" si="3354"/>
        <v>CR$1960</v>
      </c>
      <c r="CS1970" s="4" t="str">
        <f t="shared" si="3354"/>
        <v>CS$1960</v>
      </c>
      <c r="CT1970" s="4" t="str">
        <f t="shared" si="3354"/>
        <v>CT$1960</v>
      </c>
      <c r="CU1970" s="4" t="str">
        <f t="shared" si="3354"/>
        <v>CU$1960</v>
      </c>
      <c r="CV1970" s="4" t="str">
        <f t="shared" si="3354"/>
        <v>CV$1960</v>
      </c>
      <c r="CW1970" s="4" t="str">
        <f t="shared" si="3354"/>
        <v>CW$1960</v>
      </c>
      <c r="CX1970" s="4" t="str">
        <f t="shared" si="3354"/>
        <v>CX$1960</v>
      </c>
      <c r="CY1970" s="4" t="str">
        <f t="shared" si="3354"/>
        <v>CY$1960</v>
      </c>
      <c r="CZ1970" s="4" t="str">
        <f t="shared" si="3354"/>
        <v>CZ$1960</v>
      </c>
      <c r="DA1970" s="4" t="str">
        <f t="shared" si="3354"/>
        <v>DA$1960</v>
      </c>
      <c r="DB1970" s="4" t="str">
        <f t="shared" si="3354"/>
        <v>DB$1960</v>
      </c>
      <c r="DC1970" s="4" t="str">
        <f t="shared" si="3354"/>
        <v>DC$1960</v>
      </c>
      <c r="DD1970" s="4" t="str">
        <f t="shared" si="3354"/>
        <v>DD$1960</v>
      </c>
      <c r="DE1970" s="4" t="str">
        <f t="shared" si="3354"/>
        <v>DE$1960</v>
      </c>
      <c r="DF1970" s="4" t="str">
        <f t="shared" si="3354"/>
        <v>DF$1960</v>
      </c>
      <c r="DG1970" s="4" t="str">
        <f t="shared" si="3354"/>
        <v>DG$1960</v>
      </c>
      <c r="DH1970" s="4" t="str">
        <f t="shared" si="3354"/>
        <v>DH$1960</v>
      </c>
      <c r="DI1970" s="4" t="str">
        <f t="shared" si="3354"/>
        <v>DI$1960</v>
      </c>
      <c r="DJ1970" s="4" t="str">
        <f t="shared" si="3354"/>
        <v>DJ$1960</v>
      </c>
      <c r="DK1970" s="4" t="str">
        <f t="shared" si="3354"/>
        <v>DK$1960</v>
      </c>
      <c r="DL1970" s="4" t="str">
        <f t="shared" si="3354"/>
        <v>DL$1960</v>
      </c>
    </row>
    <row r="1971" spans="1:116" x14ac:dyDescent="0.4">
      <c r="B1971" t="s">
        <v>332</v>
      </c>
      <c r="D1971" t="s">
        <v>428</v>
      </c>
      <c r="E1971" s="8" t="str">
        <f t="shared" si="3313"/>
        <v>1971 DTERM1-F</v>
      </c>
      <c r="G1971" s="136" t="str">
        <f>G1948</f>
        <v>Secondary volume driver</v>
      </c>
      <c r="H1971" s="12"/>
      <c r="I1971" s="60"/>
      <c r="J1971" s="60"/>
      <c r="K1971" s="15"/>
      <c r="L1971" s="15"/>
      <c r="M1971" s="15"/>
      <c r="N1971" s="15"/>
      <c r="O1971" s="15"/>
      <c r="P1971" s="15"/>
      <c r="R1971" s="15"/>
      <c r="S1971" s="80" t="str">
        <f t="shared" ref="S1971:AX1971" si="3355">S1948</f>
        <v>S$19</v>
      </c>
      <c r="T1971" s="80" t="str">
        <f t="shared" si="3355"/>
        <v>T$19</v>
      </c>
      <c r="U1971" s="80" t="str">
        <f t="shared" si="3355"/>
        <v>U$19</v>
      </c>
      <c r="V1971" s="80" t="str">
        <f t="shared" si="3355"/>
        <v>V$19</v>
      </c>
      <c r="W1971" s="80" t="str">
        <f t="shared" si="3355"/>
        <v>W$19</v>
      </c>
      <c r="X1971" s="80" t="str">
        <f t="shared" si="3355"/>
        <v>X$19</v>
      </c>
      <c r="Y1971" s="80" t="str">
        <f t="shared" si="3355"/>
        <v>Y$19</v>
      </c>
      <c r="Z1971" s="80" t="str">
        <f t="shared" si="3355"/>
        <v>Z$19</v>
      </c>
      <c r="AA1971" s="80" t="str">
        <f t="shared" si="3355"/>
        <v>AA$19</v>
      </c>
      <c r="AB1971" s="80" t="str">
        <f t="shared" si="3355"/>
        <v>AB$19</v>
      </c>
      <c r="AC1971" s="80" t="str">
        <f t="shared" si="3355"/>
        <v>AC$19</v>
      </c>
      <c r="AD1971" s="80" t="str">
        <f t="shared" si="3355"/>
        <v>AD$19</v>
      </c>
      <c r="AE1971" s="80" t="str">
        <f t="shared" si="3355"/>
        <v>AE$19</v>
      </c>
      <c r="AF1971" s="80" t="str">
        <f t="shared" si="3355"/>
        <v>AF$19</v>
      </c>
      <c r="AG1971" s="80" t="str">
        <f t="shared" si="3355"/>
        <v>AG$19</v>
      </c>
      <c r="AH1971" s="80" t="str">
        <f t="shared" si="3355"/>
        <v>AH$19</v>
      </c>
      <c r="AI1971" s="80" t="str">
        <f t="shared" si="3355"/>
        <v>AI$19</v>
      </c>
      <c r="AJ1971" s="80" t="str">
        <f t="shared" si="3355"/>
        <v>AJ$19</v>
      </c>
      <c r="AK1971" s="80" t="str">
        <f t="shared" si="3355"/>
        <v>AK$19</v>
      </c>
      <c r="AL1971" s="80" t="str">
        <f t="shared" si="3355"/>
        <v>AL$19</v>
      </c>
      <c r="AM1971" s="80" t="str">
        <f t="shared" si="3355"/>
        <v>AM$19</v>
      </c>
      <c r="AN1971" s="80" t="str">
        <f t="shared" si="3355"/>
        <v>AN$19</v>
      </c>
      <c r="AO1971" s="80" t="str">
        <f t="shared" si="3355"/>
        <v>AO$19</v>
      </c>
      <c r="AP1971" s="80" t="str">
        <f t="shared" si="3355"/>
        <v>AP$19</v>
      </c>
      <c r="AQ1971" s="80" t="str">
        <f t="shared" si="3355"/>
        <v>AQ$19</v>
      </c>
      <c r="AR1971" s="80" t="str">
        <f t="shared" si="3355"/>
        <v>AR$19</v>
      </c>
      <c r="AS1971" s="80" t="str">
        <f t="shared" si="3355"/>
        <v>AS$19</v>
      </c>
      <c r="AT1971" s="80" t="str">
        <f t="shared" si="3355"/>
        <v>AT$19</v>
      </c>
      <c r="AU1971" s="80" t="str">
        <f t="shared" si="3355"/>
        <v>AU$19</v>
      </c>
      <c r="AV1971" s="80" t="str">
        <f t="shared" si="3355"/>
        <v>AV$19</v>
      </c>
      <c r="AW1971" s="80" t="str">
        <f t="shared" si="3355"/>
        <v>AW$19</v>
      </c>
      <c r="AX1971" s="80" t="str">
        <f t="shared" si="3355"/>
        <v>AX$19</v>
      </c>
      <c r="AY1971" s="80" t="str">
        <f t="shared" ref="AY1971:CD1971" si="3356">AY1948</f>
        <v>AY$19</v>
      </c>
      <c r="AZ1971" s="80" t="str">
        <f t="shared" si="3356"/>
        <v>AZ$19</v>
      </c>
      <c r="BA1971" s="80" t="str">
        <f t="shared" si="3356"/>
        <v>BA$19</v>
      </c>
      <c r="BB1971" s="80" t="str">
        <f t="shared" si="3356"/>
        <v>BB$19</v>
      </c>
      <c r="BC1971" s="80" t="str">
        <f t="shared" si="3356"/>
        <v>BC$19</v>
      </c>
      <c r="BD1971" s="80" t="str">
        <f t="shared" si="3356"/>
        <v>BD$19</v>
      </c>
      <c r="BE1971" s="80" t="str">
        <f t="shared" si="3356"/>
        <v>BE$19</v>
      </c>
      <c r="BF1971" s="80" t="str">
        <f t="shared" si="3356"/>
        <v>BF$19</v>
      </c>
      <c r="BG1971" s="80" t="str">
        <f t="shared" si="3356"/>
        <v>BG$19</v>
      </c>
      <c r="BH1971" s="80" t="str">
        <f t="shared" si="3356"/>
        <v>BH$19</v>
      </c>
      <c r="BI1971" s="80" t="str">
        <f t="shared" si="3356"/>
        <v>BI$19</v>
      </c>
      <c r="BJ1971" s="80" t="str">
        <f t="shared" si="3356"/>
        <v>BJ$19</v>
      </c>
      <c r="BK1971" s="80" t="str">
        <f t="shared" si="3356"/>
        <v>BK$19</v>
      </c>
      <c r="BL1971" s="80" t="str">
        <f t="shared" si="3356"/>
        <v>BL$19</v>
      </c>
      <c r="BM1971" s="80" t="str">
        <f t="shared" si="3356"/>
        <v>BM$19</v>
      </c>
      <c r="BN1971" s="80" t="str">
        <f t="shared" si="3356"/>
        <v>BN$19</v>
      </c>
      <c r="BO1971" s="80" t="str">
        <f t="shared" si="3356"/>
        <v>BO$19</v>
      </c>
      <c r="BP1971" s="80" t="str">
        <f t="shared" si="3356"/>
        <v>BP$19</v>
      </c>
      <c r="BQ1971" s="80" t="str">
        <f t="shared" si="3356"/>
        <v>BQ$19</v>
      </c>
      <c r="BR1971" s="80" t="str">
        <f t="shared" si="3356"/>
        <v>BR$19</v>
      </c>
      <c r="BS1971" s="80" t="str">
        <f t="shared" si="3356"/>
        <v>BS$19</v>
      </c>
      <c r="BT1971" s="80" t="str">
        <f t="shared" si="3356"/>
        <v>BT$19</v>
      </c>
      <c r="BU1971" s="80" t="str">
        <f t="shared" si="3356"/>
        <v>BU$19</v>
      </c>
      <c r="BV1971" s="80" t="str">
        <f t="shared" si="3356"/>
        <v>BV$19</v>
      </c>
      <c r="BW1971" s="80" t="str">
        <f t="shared" si="3356"/>
        <v>BW$19</v>
      </c>
      <c r="BX1971" s="80" t="str">
        <f t="shared" si="3356"/>
        <v>BX$19</v>
      </c>
      <c r="BY1971" s="80" t="str">
        <f t="shared" si="3356"/>
        <v>BY$19</v>
      </c>
      <c r="BZ1971" s="80" t="str">
        <f t="shared" si="3356"/>
        <v>BZ$19</v>
      </c>
      <c r="CA1971" s="80" t="str">
        <f t="shared" si="3356"/>
        <v>CA$19</v>
      </c>
      <c r="CB1971" s="80" t="str">
        <f t="shared" si="3356"/>
        <v>CB$19</v>
      </c>
      <c r="CC1971" s="80" t="str">
        <f t="shared" si="3356"/>
        <v>CC$19</v>
      </c>
      <c r="CD1971" s="80" t="str">
        <f t="shared" si="3356"/>
        <v>CD$19</v>
      </c>
      <c r="CE1971" s="80" t="str">
        <f t="shared" ref="CE1971:CL1971" si="3357">CE1948</f>
        <v>CE$19</v>
      </c>
      <c r="CF1971" s="80" t="str">
        <f t="shared" si="3357"/>
        <v>CF$19</v>
      </c>
      <c r="CG1971" s="80" t="str">
        <f t="shared" si="3357"/>
        <v>CG$19</v>
      </c>
      <c r="CH1971" s="80" t="str">
        <f t="shared" si="3357"/>
        <v>CH$19</v>
      </c>
      <c r="CI1971" s="80" t="str">
        <f t="shared" si="3357"/>
        <v>CI$19</v>
      </c>
      <c r="CJ1971" s="80" t="str">
        <f t="shared" si="3357"/>
        <v>CJ$19</v>
      </c>
      <c r="CK1971" s="80" t="str">
        <f t="shared" si="3357"/>
        <v>CK$19</v>
      </c>
      <c r="CL1971" s="80" t="str">
        <f t="shared" si="3357"/>
        <v>CL$19</v>
      </c>
      <c r="CN1971" s="60"/>
      <c r="CO1971" s="80" t="str">
        <f t="shared" ref="CO1971:DL1971" si="3358">CO1948</f>
        <v>CO$19</v>
      </c>
      <c r="CP1971" s="80" t="str">
        <f t="shared" si="3358"/>
        <v>CP$19</v>
      </c>
      <c r="CQ1971" s="80" t="str">
        <f t="shared" si="3358"/>
        <v>CQ$19</v>
      </c>
      <c r="CR1971" s="80" t="str">
        <f t="shared" si="3358"/>
        <v>CR$19</v>
      </c>
      <c r="CS1971" s="80" t="str">
        <f t="shared" si="3358"/>
        <v>CS$19</v>
      </c>
      <c r="CT1971" s="80" t="str">
        <f t="shared" si="3358"/>
        <v>CT$19</v>
      </c>
      <c r="CU1971" s="80" t="str">
        <f t="shared" si="3358"/>
        <v>CU$19</v>
      </c>
      <c r="CV1971" s="80" t="str">
        <f t="shared" si="3358"/>
        <v>CV$19</v>
      </c>
      <c r="CW1971" s="80" t="str">
        <f t="shared" si="3358"/>
        <v>CW$19</v>
      </c>
      <c r="CX1971" s="80" t="str">
        <f t="shared" si="3358"/>
        <v>CX$19</v>
      </c>
      <c r="CY1971" s="80" t="str">
        <f t="shared" si="3358"/>
        <v>CY$19</v>
      </c>
      <c r="CZ1971" s="80" t="str">
        <f t="shared" si="3358"/>
        <v>CZ$19</v>
      </c>
      <c r="DA1971" s="80" t="str">
        <f t="shared" si="3358"/>
        <v>DA$19</v>
      </c>
      <c r="DB1971" s="80" t="str">
        <f t="shared" si="3358"/>
        <v>DB$19</v>
      </c>
      <c r="DC1971" s="80" t="str">
        <f t="shared" si="3358"/>
        <v>DC$19</v>
      </c>
      <c r="DD1971" s="80" t="str">
        <f t="shared" si="3358"/>
        <v>DD$19</v>
      </c>
      <c r="DE1971" s="80" t="str">
        <f t="shared" si="3358"/>
        <v>DE$19</v>
      </c>
      <c r="DF1971" s="80" t="str">
        <f t="shared" si="3358"/>
        <v>DF$19</v>
      </c>
      <c r="DG1971" s="80" t="str">
        <f t="shared" si="3358"/>
        <v>DG$19</v>
      </c>
      <c r="DH1971" s="80" t="str">
        <f t="shared" si="3358"/>
        <v>DH$19</v>
      </c>
      <c r="DI1971" s="80" t="str">
        <f t="shared" si="3358"/>
        <v>DI$19</v>
      </c>
      <c r="DJ1971" s="80" t="str">
        <f t="shared" si="3358"/>
        <v>DJ$19</v>
      </c>
      <c r="DK1971" s="80" t="str">
        <f t="shared" si="3358"/>
        <v>DK$19</v>
      </c>
      <c r="DL1971" s="80" t="str">
        <f t="shared" si="3358"/>
        <v>DL$19</v>
      </c>
    </row>
    <row r="1972" spans="1:116" x14ac:dyDescent="0.4">
      <c r="A1972" s="27"/>
      <c r="B1972" s="27"/>
      <c r="C1972" s="27"/>
      <c r="D1972" s="27"/>
      <c r="E1972" s="27"/>
      <c r="F1972" s="27"/>
      <c r="G1972" s="27"/>
      <c r="H1972" s="27"/>
      <c r="I1972" s="27"/>
      <c r="J1972" s="27"/>
      <c r="K1972" s="27"/>
      <c r="L1972" s="27"/>
      <c r="M1972" s="27"/>
      <c r="N1972" s="27"/>
      <c r="O1972" s="27"/>
      <c r="P1972" s="27"/>
      <c r="CN1972" s="27"/>
    </row>
    <row r="1973" spans="1:116" x14ac:dyDescent="0.4">
      <c r="A1973" s="174"/>
      <c r="E1973" s="8"/>
      <c r="G1973" s="175" t="s">
        <v>490</v>
      </c>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4">
      <c r="A1974" s="174"/>
      <c r="E1974" s="8"/>
      <c r="G1974" s="175" t="s">
        <v>492</v>
      </c>
      <c r="H1974" s="174"/>
      <c r="I1974" s="176"/>
      <c r="J1974" s="176"/>
      <c r="K1974" s="197"/>
      <c r="L1974" s="197"/>
      <c r="M1974" s="197"/>
      <c r="N1974" s="197"/>
      <c r="O1974" s="197"/>
      <c r="P1974" s="197"/>
      <c r="R1974" s="198"/>
      <c r="S1974" s="174"/>
      <c r="T1974" s="174"/>
      <c r="U1974" s="174"/>
      <c r="V1974" s="174"/>
      <c r="W1974" s="174"/>
      <c r="X1974" s="174"/>
      <c r="Y1974" s="174"/>
      <c r="Z1974" s="174"/>
      <c r="AA1974" s="174"/>
      <c r="AB1974" s="174"/>
      <c r="AC1974" s="174"/>
      <c r="AD1974" s="174"/>
      <c r="AE1974" s="174"/>
      <c r="AF1974" s="174"/>
      <c r="AG1974" s="174"/>
      <c r="AH1974" s="174"/>
      <c r="AI1974" s="174"/>
      <c r="AJ1974" s="174"/>
      <c r="AK1974" s="174"/>
      <c r="AL1974" s="174"/>
      <c r="AM1974" s="174"/>
      <c r="AN1974" s="174"/>
      <c r="AO1974" s="174"/>
      <c r="AP1974" s="174"/>
      <c r="AQ1974" s="174"/>
      <c r="AR1974" s="174"/>
      <c r="AS1974" s="174"/>
      <c r="AT1974" s="174"/>
      <c r="AU1974" s="174"/>
      <c r="AV1974" s="174"/>
      <c r="AW1974" s="174"/>
      <c r="AX1974" s="174"/>
      <c r="AY1974" s="174"/>
      <c r="AZ1974" s="174"/>
      <c r="BA1974" s="174"/>
      <c r="BB1974" s="174"/>
      <c r="BC1974" s="174"/>
      <c r="BD1974" s="174"/>
      <c r="BE1974" s="174"/>
      <c r="BF1974" s="174"/>
      <c r="BG1974" s="174"/>
      <c r="BH1974" s="174"/>
      <c r="BI1974" s="174"/>
      <c r="BJ1974" s="174"/>
      <c r="BK1974" s="174"/>
      <c r="BL1974" s="174"/>
      <c r="BM1974" s="174"/>
      <c r="BN1974" s="174"/>
      <c r="BO1974" s="174"/>
      <c r="BP1974" s="174"/>
      <c r="BQ1974" s="174"/>
      <c r="BR1974" s="174"/>
      <c r="BS1974" s="174"/>
      <c r="BT1974" s="174"/>
      <c r="BU1974" s="174"/>
      <c r="BV1974" s="174"/>
      <c r="BW1974" s="174"/>
      <c r="BX1974" s="174"/>
      <c r="BY1974" s="174"/>
      <c r="BZ1974" s="174"/>
      <c r="CA1974" s="174"/>
      <c r="CB1974" s="174"/>
      <c r="CC1974" s="174"/>
      <c r="CD1974" s="174"/>
      <c r="CE1974" s="174"/>
      <c r="CF1974" s="174"/>
      <c r="CG1974" s="174"/>
      <c r="CH1974" s="174"/>
      <c r="CI1974" s="174"/>
      <c r="CJ1974" s="174"/>
      <c r="CK1974" s="174"/>
      <c r="CL1974" s="174"/>
      <c r="CN1974" s="176"/>
      <c r="CO1974" s="174"/>
      <c r="CP1974" s="174"/>
      <c r="CQ1974" s="174"/>
      <c r="CR1974" s="174"/>
      <c r="CS1974" s="174"/>
      <c r="CT1974" s="174"/>
      <c r="CU1974" s="174"/>
      <c r="CV1974" s="174"/>
      <c r="CW1974" s="174"/>
      <c r="CX1974" s="174"/>
      <c r="CY1974" s="174"/>
      <c r="CZ1974" s="174"/>
      <c r="DA1974" s="174"/>
      <c r="DB1974" s="174"/>
      <c r="DC1974" s="174"/>
      <c r="DD1974" s="174"/>
      <c r="DE1974" s="174"/>
      <c r="DF1974" s="174"/>
      <c r="DG1974" s="174"/>
      <c r="DH1974" s="174"/>
      <c r="DI1974" s="174"/>
      <c r="DJ1974" s="174"/>
      <c r="DK1974" s="174"/>
      <c r="DL1974" s="174"/>
    </row>
    <row r="1975" spans="1:116" x14ac:dyDescent="0.4">
      <c r="A1975" s="174"/>
      <c r="E1975" s="8"/>
      <c r="G1975" s="175" t="s">
        <v>461</v>
      </c>
      <c r="H1975" s="174"/>
      <c r="I1975" s="176"/>
      <c r="J1975" s="176"/>
      <c r="K1975" s="197"/>
      <c r="L1975" s="197"/>
      <c r="M1975" s="197"/>
      <c r="N1975" s="197"/>
      <c r="O1975" s="197"/>
      <c r="P1975" s="197"/>
      <c r="R1975" s="198"/>
      <c r="S1975" s="199" t="str">
        <f t="shared" ref="S1975:AX1975" si="3359">S$20</f>
        <v>S$16</v>
      </c>
      <c r="T1975" s="199" t="str">
        <f t="shared" si="3359"/>
        <v>T$16</v>
      </c>
      <c r="U1975" s="199" t="str">
        <f t="shared" si="3359"/>
        <v>U$16</v>
      </c>
      <c r="V1975" s="199" t="str">
        <f t="shared" si="3359"/>
        <v>V$16</v>
      </c>
      <c r="W1975" s="199" t="str">
        <f t="shared" si="3359"/>
        <v>W$16</v>
      </c>
      <c r="X1975" s="199" t="str">
        <f t="shared" si="3359"/>
        <v>X$16</v>
      </c>
      <c r="Y1975" s="199" t="str">
        <f t="shared" si="3359"/>
        <v>Y$16</v>
      </c>
      <c r="Z1975" s="199" t="str">
        <f t="shared" si="3359"/>
        <v>Z$16</v>
      </c>
      <c r="AA1975" s="199" t="str">
        <f t="shared" si="3359"/>
        <v>AA$16</v>
      </c>
      <c r="AB1975" s="199" t="str">
        <f t="shared" si="3359"/>
        <v>AB$16</v>
      </c>
      <c r="AC1975" s="199" t="str">
        <f t="shared" si="3359"/>
        <v>AC$16</v>
      </c>
      <c r="AD1975" s="199" t="str">
        <f t="shared" si="3359"/>
        <v>AD$16</v>
      </c>
      <c r="AE1975" s="199" t="str">
        <f t="shared" si="3359"/>
        <v>AE$16</v>
      </c>
      <c r="AF1975" s="199" t="str">
        <f t="shared" si="3359"/>
        <v>AF$16</v>
      </c>
      <c r="AG1975" s="199" t="str">
        <f t="shared" si="3359"/>
        <v>AG$16</v>
      </c>
      <c r="AH1975" s="199" t="str">
        <f t="shared" si="3359"/>
        <v>AH$16</v>
      </c>
      <c r="AI1975" s="199" t="str">
        <f t="shared" si="3359"/>
        <v>AI$16</v>
      </c>
      <c r="AJ1975" s="199" t="str">
        <f t="shared" si="3359"/>
        <v>AJ$16</v>
      </c>
      <c r="AK1975" s="199" t="str">
        <f t="shared" si="3359"/>
        <v>AK$16</v>
      </c>
      <c r="AL1975" s="199" t="str">
        <f t="shared" si="3359"/>
        <v>AL$16</v>
      </c>
      <c r="AM1975" s="199" t="str">
        <f t="shared" si="3359"/>
        <v>AM$16</v>
      </c>
      <c r="AN1975" s="199" t="str">
        <f t="shared" si="3359"/>
        <v>AN$16</v>
      </c>
      <c r="AO1975" s="199" t="str">
        <f t="shared" si="3359"/>
        <v>AO$16</v>
      </c>
      <c r="AP1975" s="199" t="str">
        <f t="shared" si="3359"/>
        <v>AP$16</v>
      </c>
      <c r="AQ1975" s="199" t="str">
        <f t="shared" si="3359"/>
        <v>AQ$16</v>
      </c>
      <c r="AR1975" s="199" t="str">
        <f t="shared" si="3359"/>
        <v>AR$16</v>
      </c>
      <c r="AS1975" s="199" t="str">
        <f t="shared" si="3359"/>
        <v>AS$16</v>
      </c>
      <c r="AT1975" s="199" t="str">
        <f t="shared" si="3359"/>
        <v>AT$16</v>
      </c>
      <c r="AU1975" s="199" t="str">
        <f t="shared" si="3359"/>
        <v>AU$16</v>
      </c>
      <c r="AV1975" s="199" t="str">
        <f t="shared" si="3359"/>
        <v>AV$16</v>
      </c>
      <c r="AW1975" s="199" t="str">
        <f t="shared" si="3359"/>
        <v>AW$16</v>
      </c>
      <c r="AX1975" s="199" t="str">
        <f t="shared" si="3359"/>
        <v>AX$16</v>
      </c>
      <c r="AY1975" s="199" t="str">
        <f t="shared" ref="AY1975:CD1975" si="3360">AY$20</f>
        <v>AY$16</v>
      </c>
      <c r="AZ1975" s="199" t="str">
        <f t="shared" si="3360"/>
        <v>AZ$16</v>
      </c>
      <c r="BA1975" s="199" t="str">
        <f t="shared" si="3360"/>
        <v>BA$16</v>
      </c>
      <c r="BB1975" s="199" t="str">
        <f t="shared" si="3360"/>
        <v>BB$16</v>
      </c>
      <c r="BC1975" s="199" t="str">
        <f t="shared" si="3360"/>
        <v>BC$16</v>
      </c>
      <c r="BD1975" s="199" t="str">
        <f t="shared" si="3360"/>
        <v>BD$16</v>
      </c>
      <c r="BE1975" s="199" t="str">
        <f t="shared" si="3360"/>
        <v>BE$16</v>
      </c>
      <c r="BF1975" s="199" t="str">
        <f t="shared" si="3360"/>
        <v>BF$16</v>
      </c>
      <c r="BG1975" s="199" t="str">
        <f t="shared" si="3360"/>
        <v>BG$16</v>
      </c>
      <c r="BH1975" s="199" t="str">
        <f t="shared" si="3360"/>
        <v>BH$16</v>
      </c>
      <c r="BI1975" s="199" t="str">
        <f t="shared" si="3360"/>
        <v>BI$16</v>
      </c>
      <c r="BJ1975" s="199" t="str">
        <f t="shared" si="3360"/>
        <v>BJ$16</v>
      </c>
      <c r="BK1975" s="199" t="str">
        <f t="shared" si="3360"/>
        <v>BK$16</v>
      </c>
      <c r="BL1975" s="199" t="str">
        <f t="shared" si="3360"/>
        <v>BL$16</v>
      </c>
      <c r="BM1975" s="199" t="str">
        <f t="shared" si="3360"/>
        <v>BM$16</v>
      </c>
      <c r="BN1975" s="199" t="str">
        <f t="shared" si="3360"/>
        <v>BN$16</v>
      </c>
      <c r="BO1975" s="199" t="str">
        <f t="shared" si="3360"/>
        <v>BO$16</v>
      </c>
      <c r="BP1975" s="199" t="str">
        <f t="shared" si="3360"/>
        <v>BP$16</v>
      </c>
      <c r="BQ1975" s="199" t="str">
        <f t="shared" si="3360"/>
        <v>BQ$16</v>
      </c>
      <c r="BR1975" s="199" t="str">
        <f t="shared" si="3360"/>
        <v>BR$16</v>
      </c>
      <c r="BS1975" s="199" t="str">
        <f t="shared" si="3360"/>
        <v>BS$16</v>
      </c>
      <c r="BT1975" s="199" t="str">
        <f t="shared" si="3360"/>
        <v>BT$16</v>
      </c>
      <c r="BU1975" s="199" t="str">
        <f t="shared" si="3360"/>
        <v>BU$16</v>
      </c>
      <c r="BV1975" s="199" t="str">
        <f t="shared" si="3360"/>
        <v>BV$16</v>
      </c>
      <c r="BW1975" s="199" t="str">
        <f t="shared" si="3360"/>
        <v>BW$16</v>
      </c>
      <c r="BX1975" s="199" t="str">
        <f t="shared" si="3360"/>
        <v>BX$16</v>
      </c>
      <c r="BY1975" s="199" t="str">
        <f t="shared" si="3360"/>
        <v>BY$16</v>
      </c>
      <c r="BZ1975" s="199" t="str">
        <f t="shared" si="3360"/>
        <v>BZ$16</v>
      </c>
      <c r="CA1975" s="199" t="str">
        <f t="shared" si="3360"/>
        <v>CA$16</v>
      </c>
      <c r="CB1975" s="199" t="str">
        <f t="shared" si="3360"/>
        <v>CB$16</v>
      </c>
      <c r="CC1975" s="199" t="str">
        <f t="shared" si="3360"/>
        <v>CC$16</v>
      </c>
      <c r="CD1975" s="199" t="str">
        <f t="shared" si="3360"/>
        <v>CD$16</v>
      </c>
      <c r="CE1975" s="199" t="str">
        <f t="shared" ref="CE1975:CL1975" si="3361">CE$20</f>
        <v>CE$16</v>
      </c>
      <c r="CF1975" s="199" t="str">
        <f t="shared" si="3361"/>
        <v>CF$16</v>
      </c>
      <c r="CG1975" s="199" t="str">
        <f t="shared" si="3361"/>
        <v>CG$16</v>
      </c>
      <c r="CH1975" s="199" t="str">
        <f t="shared" si="3361"/>
        <v>CH$16</v>
      </c>
      <c r="CI1975" s="199" t="str">
        <f t="shared" si="3361"/>
        <v>CI$16</v>
      </c>
      <c r="CJ1975" s="199" t="str">
        <f t="shared" si="3361"/>
        <v>CJ$16</v>
      </c>
      <c r="CK1975" s="199" t="str">
        <f t="shared" si="3361"/>
        <v>CK$16</v>
      </c>
      <c r="CL1975" s="199" t="str">
        <f t="shared" si="3361"/>
        <v>CL$16</v>
      </c>
      <c r="CN1975" s="176"/>
      <c r="CO1975" s="199" t="str">
        <f t="shared" ref="CO1975:DL1975" si="3362">CO$20</f>
        <v>CO$16</v>
      </c>
      <c r="CP1975" s="199" t="str">
        <f t="shared" si="3362"/>
        <v>CP$16</v>
      </c>
      <c r="CQ1975" s="199" t="str">
        <f t="shared" si="3362"/>
        <v>CQ$16</v>
      </c>
      <c r="CR1975" s="199" t="str">
        <f t="shared" si="3362"/>
        <v>CR$16</v>
      </c>
      <c r="CS1975" s="199" t="str">
        <f t="shared" si="3362"/>
        <v>CS$16</v>
      </c>
      <c r="CT1975" s="199" t="str">
        <f t="shared" si="3362"/>
        <v>CT$16</v>
      </c>
      <c r="CU1975" s="199" t="str">
        <f t="shared" si="3362"/>
        <v>CU$16</v>
      </c>
      <c r="CV1975" s="199" t="str">
        <f t="shared" si="3362"/>
        <v>CV$16</v>
      </c>
      <c r="CW1975" s="199" t="str">
        <f t="shared" si="3362"/>
        <v>CW$16</v>
      </c>
      <c r="CX1975" s="199" t="str">
        <f t="shared" si="3362"/>
        <v>CX$16</v>
      </c>
      <c r="CY1975" s="199" t="str">
        <f t="shared" si="3362"/>
        <v>CY$16</v>
      </c>
      <c r="CZ1975" s="199" t="str">
        <f t="shared" si="3362"/>
        <v>CZ$16</v>
      </c>
      <c r="DA1975" s="199" t="str">
        <f t="shared" si="3362"/>
        <v>DA$16</v>
      </c>
      <c r="DB1975" s="199" t="str">
        <f t="shared" si="3362"/>
        <v>DB$16</v>
      </c>
      <c r="DC1975" s="199" t="str">
        <f t="shared" si="3362"/>
        <v>DC$16</v>
      </c>
      <c r="DD1975" s="199" t="str">
        <f t="shared" si="3362"/>
        <v>DD$16</v>
      </c>
      <c r="DE1975" s="199" t="str">
        <f t="shared" si="3362"/>
        <v>DE$16</v>
      </c>
      <c r="DF1975" s="199" t="str">
        <f t="shared" si="3362"/>
        <v>DF$16</v>
      </c>
      <c r="DG1975" s="199" t="str">
        <f t="shared" si="3362"/>
        <v>DG$16</v>
      </c>
      <c r="DH1975" s="199" t="str">
        <f t="shared" si="3362"/>
        <v>DH$16</v>
      </c>
      <c r="DI1975" s="199" t="str">
        <f t="shared" si="3362"/>
        <v>DI$16</v>
      </c>
      <c r="DJ1975" s="199" t="str">
        <f t="shared" si="3362"/>
        <v>DJ$16</v>
      </c>
      <c r="DK1975" s="199" t="str">
        <f t="shared" si="3362"/>
        <v>DK$16</v>
      </c>
      <c r="DL1975" s="199" t="str">
        <f t="shared" si="3362"/>
        <v>DL$16</v>
      </c>
    </row>
    <row r="1976" spans="1:116" x14ac:dyDescent="0.4">
      <c r="A1976" s="174"/>
      <c r="E1976" s="8"/>
      <c r="G1976" s="175" t="s">
        <v>462</v>
      </c>
      <c r="H1976" s="200"/>
      <c r="I1976" s="201"/>
      <c r="J1976" s="201"/>
      <c r="K1976" s="202"/>
      <c r="L1976" s="202"/>
      <c r="M1976" s="202"/>
      <c r="N1976" s="202"/>
      <c r="O1976" s="202"/>
      <c r="P1976" s="202"/>
      <c r="R1976" s="202"/>
      <c r="S1976" s="199" t="str">
        <f t="shared" ref="S1976:AX1976" si="3363">S$21</f>
        <v>S$17</v>
      </c>
      <c r="T1976" s="199" t="str">
        <f t="shared" si="3363"/>
        <v>T$17</v>
      </c>
      <c r="U1976" s="199" t="str">
        <f t="shared" si="3363"/>
        <v>U$17</v>
      </c>
      <c r="V1976" s="199" t="str">
        <f t="shared" si="3363"/>
        <v>V$17</v>
      </c>
      <c r="W1976" s="199" t="str">
        <f t="shared" si="3363"/>
        <v>W$17</v>
      </c>
      <c r="X1976" s="199" t="str">
        <f t="shared" si="3363"/>
        <v>X$17</v>
      </c>
      <c r="Y1976" s="199" t="str">
        <f t="shared" si="3363"/>
        <v>Y$17</v>
      </c>
      <c r="Z1976" s="199" t="str">
        <f t="shared" si="3363"/>
        <v>Z$17</v>
      </c>
      <c r="AA1976" s="199" t="str">
        <f t="shared" si="3363"/>
        <v>AA$17</v>
      </c>
      <c r="AB1976" s="199" t="str">
        <f t="shared" si="3363"/>
        <v>AB$17</v>
      </c>
      <c r="AC1976" s="199" t="str">
        <f t="shared" si="3363"/>
        <v>AC$17</v>
      </c>
      <c r="AD1976" s="199" t="str">
        <f t="shared" si="3363"/>
        <v>AD$17</v>
      </c>
      <c r="AE1976" s="199" t="str">
        <f t="shared" si="3363"/>
        <v>AE$17</v>
      </c>
      <c r="AF1976" s="199" t="str">
        <f t="shared" si="3363"/>
        <v>AF$17</v>
      </c>
      <c r="AG1976" s="199" t="str">
        <f t="shared" si="3363"/>
        <v>AG$17</v>
      </c>
      <c r="AH1976" s="199" t="str">
        <f t="shared" si="3363"/>
        <v>AH$17</v>
      </c>
      <c r="AI1976" s="199" t="str">
        <f t="shared" si="3363"/>
        <v>AI$17</v>
      </c>
      <c r="AJ1976" s="199" t="str">
        <f t="shared" si="3363"/>
        <v>AJ$17</v>
      </c>
      <c r="AK1976" s="199" t="str">
        <f t="shared" si="3363"/>
        <v>AK$17</v>
      </c>
      <c r="AL1976" s="199" t="str">
        <f t="shared" si="3363"/>
        <v>AL$17</v>
      </c>
      <c r="AM1976" s="199" t="str">
        <f t="shared" si="3363"/>
        <v>AM$17</v>
      </c>
      <c r="AN1976" s="199" t="str">
        <f t="shared" si="3363"/>
        <v>AN$17</v>
      </c>
      <c r="AO1976" s="199" t="str">
        <f t="shared" si="3363"/>
        <v>AO$17</v>
      </c>
      <c r="AP1976" s="199" t="str">
        <f t="shared" si="3363"/>
        <v>AP$17</v>
      </c>
      <c r="AQ1976" s="199" t="str">
        <f t="shared" si="3363"/>
        <v>AQ$17</v>
      </c>
      <c r="AR1976" s="199" t="str">
        <f t="shared" si="3363"/>
        <v>AR$17</v>
      </c>
      <c r="AS1976" s="199" t="str">
        <f t="shared" si="3363"/>
        <v>AS$17</v>
      </c>
      <c r="AT1976" s="199" t="str">
        <f t="shared" si="3363"/>
        <v>AT$17</v>
      </c>
      <c r="AU1976" s="199" t="str">
        <f t="shared" si="3363"/>
        <v>AU$17</v>
      </c>
      <c r="AV1976" s="199" t="str">
        <f t="shared" si="3363"/>
        <v>AV$17</v>
      </c>
      <c r="AW1976" s="199" t="str">
        <f t="shared" si="3363"/>
        <v>AW$17</v>
      </c>
      <c r="AX1976" s="199" t="str">
        <f t="shared" si="3363"/>
        <v>AX$17</v>
      </c>
      <c r="AY1976" s="199" t="str">
        <f t="shared" ref="AY1976:CD1976" si="3364">AY$21</f>
        <v>AY$17</v>
      </c>
      <c r="AZ1976" s="199" t="str">
        <f t="shared" si="3364"/>
        <v>AZ$17</v>
      </c>
      <c r="BA1976" s="199" t="str">
        <f t="shared" si="3364"/>
        <v>BA$17</v>
      </c>
      <c r="BB1976" s="199" t="str">
        <f t="shared" si="3364"/>
        <v>BB$17</v>
      </c>
      <c r="BC1976" s="199" t="str">
        <f t="shared" si="3364"/>
        <v>BC$17</v>
      </c>
      <c r="BD1976" s="199" t="str">
        <f t="shared" si="3364"/>
        <v>BD$17</v>
      </c>
      <c r="BE1976" s="199" t="str">
        <f t="shared" si="3364"/>
        <v>BE$17</v>
      </c>
      <c r="BF1976" s="199" t="str">
        <f t="shared" si="3364"/>
        <v>BF$17</v>
      </c>
      <c r="BG1976" s="199" t="str">
        <f t="shared" si="3364"/>
        <v>BG$17</v>
      </c>
      <c r="BH1976" s="199" t="str">
        <f t="shared" si="3364"/>
        <v>BH$17</v>
      </c>
      <c r="BI1976" s="199" t="str">
        <f t="shared" si="3364"/>
        <v>BI$17</v>
      </c>
      <c r="BJ1976" s="199" t="str">
        <f t="shared" si="3364"/>
        <v>BJ$17</v>
      </c>
      <c r="BK1976" s="199" t="str">
        <f t="shared" si="3364"/>
        <v>BK$17</v>
      </c>
      <c r="BL1976" s="199" t="str">
        <f t="shared" si="3364"/>
        <v>BL$17</v>
      </c>
      <c r="BM1976" s="199" t="str">
        <f t="shared" si="3364"/>
        <v>BM$17</v>
      </c>
      <c r="BN1976" s="199" t="str">
        <f t="shared" si="3364"/>
        <v>BN$17</v>
      </c>
      <c r="BO1976" s="199" t="str">
        <f t="shared" si="3364"/>
        <v>BO$17</v>
      </c>
      <c r="BP1976" s="199" t="str">
        <f t="shared" si="3364"/>
        <v>BP$17</v>
      </c>
      <c r="BQ1976" s="199" t="str">
        <f t="shared" si="3364"/>
        <v>BQ$17</v>
      </c>
      <c r="BR1976" s="199" t="str">
        <f t="shared" si="3364"/>
        <v>BR$17</v>
      </c>
      <c r="BS1976" s="199" t="str">
        <f t="shared" si="3364"/>
        <v>BS$17</v>
      </c>
      <c r="BT1976" s="199" t="str">
        <f t="shared" si="3364"/>
        <v>BT$17</v>
      </c>
      <c r="BU1976" s="199" t="str">
        <f t="shared" si="3364"/>
        <v>BU$17</v>
      </c>
      <c r="BV1976" s="199" t="str">
        <f t="shared" si="3364"/>
        <v>BV$17</v>
      </c>
      <c r="BW1976" s="199" t="str">
        <f t="shared" si="3364"/>
        <v>BW$17</v>
      </c>
      <c r="BX1976" s="199" t="str">
        <f t="shared" si="3364"/>
        <v>BX$17</v>
      </c>
      <c r="BY1976" s="199" t="str">
        <f t="shared" si="3364"/>
        <v>BY$17</v>
      </c>
      <c r="BZ1976" s="199" t="str">
        <f t="shared" si="3364"/>
        <v>BZ$17</v>
      </c>
      <c r="CA1976" s="199" t="str">
        <f t="shared" si="3364"/>
        <v>CA$17</v>
      </c>
      <c r="CB1976" s="199" t="str">
        <f t="shared" si="3364"/>
        <v>CB$17</v>
      </c>
      <c r="CC1976" s="199" t="str">
        <f t="shared" si="3364"/>
        <v>CC$17</v>
      </c>
      <c r="CD1976" s="199" t="str">
        <f t="shared" si="3364"/>
        <v>CD$17</v>
      </c>
      <c r="CE1976" s="199" t="str">
        <f t="shared" ref="CE1976:CL1976" si="3365">CE$21</f>
        <v>CE$17</v>
      </c>
      <c r="CF1976" s="199" t="str">
        <f t="shared" si="3365"/>
        <v>CF$17</v>
      </c>
      <c r="CG1976" s="199" t="str">
        <f t="shared" si="3365"/>
        <v>CG$17</v>
      </c>
      <c r="CH1976" s="199" t="str">
        <f t="shared" si="3365"/>
        <v>CH$17</v>
      </c>
      <c r="CI1976" s="199" t="str">
        <f t="shared" si="3365"/>
        <v>CI$17</v>
      </c>
      <c r="CJ1976" s="199" t="str">
        <f t="shared" si="3365"/>
        <v>CJ$17</v>
      </c>
      <c r="CK1976" s="199" t="str">
        <f t="shared" si="3365"/>
        <v>CK$17</v>
      </c>
      <c r="CL1976" s="199" t="str">
        <f t="shared" si="3365"/>
        <v>CL$17</v>
      </c>
      <c r="CN1976" s="201"/>
      <c r="CO1976" s="199" t="str">
        <f t="shared" ref="CO1976:DL1976" si="3366">CO$21</f>
        <v>CO$17</v>
      </c>
      <c r="CP1976" s="199" t="str">
        <f t="shared" si="3366"/>
        <v>CP$17</v>
      </c>
      <c r="CQ1976" s="199" t="str">
        <f t="shared" si="3366"/>
        <v>CQ$17</v>
      </c>
      <c r="CR1976" s="199" t="str">
        <f t="shared" si="3366"/>
        <v>CR$17</v>
      </c>
      <c r="CS1976" s="199" t="str">
        <f t="shared" si="3366"/>
        <v>CS$17</v>
      </c>
      <c r="CT1976" s="199" t="str">
        <f t="shared" si="3366"/>
        <v>CT$17</v>
      </c>
      <c r="CU1976" s="199" t="str">
        <f t="shared" si="3366"/>
        <v>CU$17</v>
      </c>
      <c r="CV1976" s="199" t="str">
        <f t="shared" si="3366"/>
        <v>CV$17</v>
      </c>
      <c r="CW1976" s="199" t="str">
        <f t="shared" si="3366"/>
        <v>CW$17</v>
      </c>
      <c r="CX1976" s="199" t="str">
        <f t="shared" si="3366"/>
        <v>CX$17</v>
      </c>
      <c r="CY1976" s="199" t="str">
        <f t="shared" si="3366"/>
        <v>CY$17</v>
      </c>
      <c r="CZ1976" s="199" t="str">
        <f t="shared" si="3366"/>
        <v>CZ$17</v>
      </c>
      <c r="DA1976" s="199" t="str">
        <f t="shared" si="3366"/>
        <v>DA$17</v>
      </c>
      <c r="DB1976" s="199" t="str">
        <f t="shared" si="3366"/>
        <v>DB$17</v>
      </c>
      <c r="DC1976" s="199" t="str">
        <f t="shared" si="3366"/>
        <v>DC$17</v>
      </c>
      <c r="DD1976" s="199" t="str">
        <f t="shared" si="3366"/>
        <v>DD$17</v>
      </c>
      <c r="DE1976" s="199" t="str">
        <f t="shared" si="3366"/>
        <v>DE$17</v>
      </c>
      <c r="DF1976" s="199" t="str">
        <f t="shared" si="3366"/>
        <v>DF$17</v>
      </c>
      <c r="DG1976" s="199" t="str">
        <f t="shared" si="3366"/>
        <v>DG$17</v>
      </c>
      <c r="DH1976" s="199" t="str">
        <f t="shared" si="3366"/>
        <v>DH$17</v>
      </c>
      <c r="DI1976" s="199" t="str">
        <f t="shared" si="3366"/>
        <v>DI$17</v>
      </c>
      <c r="DJ1976" s="199" t="str">
        <f t="shared" si="3366"/>
        <v>DJ$17</v>
      </c>
      <c r="DK1976" s="199" t="str">
        <f t="shared" si="3366"/>
        <v>DK$17</v>
      </c>
      <c r="DL1976" s="199" t="str">
        <f t="shared" si="3366"/>
        <v>DL$17</v>
      </c>
    </row>
    <row r="1977" spans="1:116" x14ac:dyDescent="0.4">
      <c r="A1977" s="174"/>
      <c r="E1977" s="8"/>
      <c r="G1977" s="175" t="s">
        <v>491</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4">
      <c r="A1978" s="174"/>
      <c r="E1978" s="8"/>
      <c r="G1978" s="175" t="s">
        <v>505</v>
      </c>
      <c r="H1978" s="200"/>
      <c r="I1978" s="201"/>
      <c r="J1978" s="201"/>
      <c r="K1978" s="202"/>
      <c r="L1978" s="202"/>
      <c r="M1978" s="202"/>
      <c r="N1978" s="202"/>
      <c r="O1978" s="202"/>
      <c r="P1978" s="202"/>
      <c r="R1978" s="202"/>
      <c r="S1978" s="190"/>
      <c r="T1978" s="190"/>
      <c r="U1978" s="190"/>
      <c r="V1978" s="190"/>
      <c r="W1978" s="190"/>
      <c r="X1978" s="190"/>
      <c r="Y1978" s="190"/>
      <c r="Z1978" s="190"/>
      <c r="AA1978" s="190"/>
      <c r="AB1978" s="190"/>
      <c r="AC1978" s="190"/>
      <c r="AD1978" s="190"/>
      <c r="AE1978" s="190"/>
      <c r="AF1978" s="190"/>
      <c r="AG1978" s="190"/>
      <c r="AH1978" s="190"/>
      <c r="AI1978" s="190"/>
      <c r="AJ1978" s="190"/>
      <c r="AK1978" s="190"/>
      <c r="AL1978" s="190"/>
      <c r="AM1978" s="190"/>
      <c r="AN1978" s="190"/>
      <c r="AO1978" s="190"/>
      <c r="AP1978" s="190"/>
      <c r="AQ1978" s="190"/>
      <c r="AR1978" s="190"/>
      <c r="AS1978" s="190"/>
      <c r="AT1978" s="190"/>
      <c r="AU1978" s="190"/>
      <c r="AV1978" s="190"/>
      <c r="AW1978" s="190"/>
      <c r="AX1978" s="190"/>
      <c r="AY1978" s="190"/>
      <c r="AZ1978" s="190"/>
      <c r="BA1978" s="190"/>
      <c r="BB1978" s="190"/>
      <c r="BC1978" s="190"/>
      <c r="BD1978" s="190"/>
      <c r="BE1978" s="190"/>
      <c r="BF1978" s="190"/>
      <c r="BG1978" s="190"/>
      <c r="BH1978" s="190"/>
      <c r="BI1978" s="190"/>
      <c r="BJ1978" s="190"/>
      <c r="BK1978" s="190"/>
      <c r="BL1978" s="190"/>
      <c r="BM1978" s="190"/>
      <c r="BN1978" s="190"/>
      <c r="BO1978" s="190"/>
      <c r="BP1978" s="190"/>
      <c r="BQ1978" s="190"/>
      <c r="BR1978" s="190"/>
      <c r="BS1978" s="190"/>
      <c r="BT1978" s="190"/>
      <c r="BU1978" s="190"/>
      <c r="BV1978" s="190"/>
      <c r="BW1978" s="190"/>
      <c r="BX1978" s="190"/>
      <c r="BY1978" s="190"/>
      <c r="BZ1978" s="190"/>
      <c r="CA1978" s="190"/>
      <c r="CB1978" s="190"/>
      <c r="CC1978" s="190"/>
      <c r="CD1978" s="190"/>
      <c r="CE1978" s="190"/>
      <c r="CF1978" s="190"/>
      <c r="CG1978" s="190"/>
      <c r="CH1978" s="190"/>
      <c r="CI1978" s="190"/>
      <c r="CJ1978" s="190"/>
      <c r="CK1978" s="190"/>
      <c r="CL1978" s="190"/>
      <c r="CN1978" s="201"/>
      <c r="CO1978" s="190"/>
      <c r="CP1978" s="190"/>
      <c r="CQ1978" s="190"/>
      <c r="CR1978" s="190"/>
      <c r="CS1978" s="190"/>
      <c r="CT1978" s="190"/>
      <c r="CU1978" s="190"/>
      <c r="CV1978" s="190"/>
      <c r="CW1978" s="190"/>
      <c r="CX1978" s="190"/>
      <c r="CY1978" s="190"/>
      <c r="CZ1978" s="190"/>
      <c r="DA1978" s="190"/>
      <c r="DB1978" s="190"/>
      <c r="DC1978" s="190"/>
      <c r="DD1978" s="190"/>
      <c r="DE1978" s="190"/>
      <c r="DF1978" s="190"/>
      <c r="DG1978" s="190"/>
      <c r="DH1978" s="190"/>
      <c r="DI1978" s="190"/>
      <c r="DJ1978" s="190"/>
      <c r="DK1978" s="190"/>
      <c r="DL1978" s="190"/>
    </row>
    <row r="1979" spans="1:116" x14ac:dyDescent="0.4">
      <c r="A1979" s="174"/>
      <c r="E1979" s="8"/>
      <c r="G1979" s="175" t="s">
        <v>463</v>
      </c>
      <c r="H1979" s="200"/>
      <c r="I1979" s="201"/>
      <c r="J1979" s="201"/>
      <c r="K1979" s="202"/>
      <c r="L1979" s="202"/>
      <c r="M1979" s="202"/>
      <c r="N1979" s="202"/>
      <c r="O1979" s="202"/>
      <c r="P1979" s="202"/>
      <c r="R1979" s="202"/>
      <c r="S1979" s="190" t="str">
        <f t="shared" ref="S1979:AX1979" si="3367">S$22</f>
        <v>S$18</v>
      </c>
      <c r="T1979" s="190" t="str">
        <f t="shared" si="3367"/>
        <v>T$18</v>
      </c>
      <c r="U1979" s="190" t="str">
        <f t="shared" si="3367"/>
        <v>U$18</v>
      </c>
      <c r="V1979" s="190" t="str">
        <f t="shared" si="3367"/>
        <v>V$18</v>
      </c>
      <c r="W1979" s="190" t="str">
        <f t="shared" si="3367"/>
        <v>W$18</v>
      </c>
      <c r="X1979" s="190" t="str">
        <f t="shared" si="3367"/>
        <v>X$18</v>
      </c>
      <c r="Y1979" s="190" t="str">
        <f t="shared" si="3367"/>
        <v>Y$18</v>
      </c>
      <c r="Z1979" s="190" t="str">
        <f t="shared" si="3367"/>
        <v>Z$18</v>
      </c>
      <c r="AA1979" s="190" t="str">
        <f t="shared" si="3367"/>
        <v>AA$18</v>
      </c>
      <c r="AB1979" s="190" t="str">
        <f t="shared" si="3367"/>
        <v>AB$18</v>
      </c>
      <c r="AC1979" s="190" t="str">
        <f t="shared" si="3367"/>
        <v>AC$18</v>
      </c>
      <c r="AD1979" s="190" t="str">
        <f t="shared" si="3367"/>
        <v>AD$18</v>
      </c>
      <c r="AE1979" s="190" t="str">
        <f t="shared" si="3367"/>
        <v>AE$18</v>
      </c>
      <c r="AF1979" s="190" t="str">
        <f t="shared" si="3367"/>
        <v>AF$18</v>
      </c>
      <c r="AG1979" s="190" t="str">
        <f t="shared" si="3367"/>
        <v>AG$18</v>
      </c>
      <c r="AH1979" s="190" t="str">
        <f t="shared" si="3367"/>
        <v>AH$18</v>
      </c>
      <c r="AI1979" s="190" t="str">
        <f t="shared" si="3367"/>
        <v>AI$18</v>
      </c>
      <c r="AJ1979" s="190" t="str">
        <f t="shared" si="3367"/>
        <v>AJ$18</v>
      </c>
      <c r="AK1979" s="190" t="str">
        <f t="shared" si="3367"/>
        <v>AK$18</v>
      </c>
      <c r="AL1979" s="190" t="str">
        <f t="shared" si="3367"/>
        <v>AL$18</v>
      </c>
      <c r="AM1979" s="190" t="str">
        <f t="shared" si="3367"/>
        <v>AM$18</v>
      </c>
      <c r="AN1979" s="190" t="str">
        <f t="shared" si="3367"/>
        <v>AN$18</v>
      </c>
      <c r="AO1979" s="190" t="str">
        <f t="shared" si="3367"/>
        <v>AO$18</v>
      </c>
      <c r="AP1979" s="190" t="str">
        <f t="shared" si="3367"/>
        <v>AP$18</v>
      </c>
      <c r="AQ1979" s="190" t="str">
        <f t="shared" si="3367"/>
        <v>AQ$18</v>
      </c>
      <c r="AR1979" s="190" t="str">
        <f t="shared" si="3367"/>
        <v>AR$18</v>
      </c>
      <c r="AS1979" s="190" t="str">
        <f t="shared" si="3367"/>
        <v>AS$18</v>
      </c>
      <c r="AT1979" s="190" t="str">
        <f t="shared" si="3367"/>
        <v>AT$18</v>
      </c>
      <c r="AU1979" s="190" t="str">
        <f t="shared" si="3367"/>
        <v>AU$18</v>
      </c>
      <c r="AV1979" s="190" t="str">
        <f t="shared" si="3367"/>
        <v>AV$18</v>
      </c>
      <c r="AW1979" s="190" t="str">
        <f t="shared" si="3367"/>
        <v>AW$18</v>
      </c>
      <c r="AX1979" s="190" t="str">
        <f t="shared" si="3367"/>
        <v>AX$18</v>
      </c>
      <c r="AY1979" s="190" t="str">
        <f t="shared" ref="AY1979:CD1979" si="3368">AY$22</f>
        <v>AY$18</v>
      </c>
      <c r="AZ1979" s="190" t="str">
        <f t="shared" si="3368"/>
        <v>AZ$18</v>
      </c>
      <c r="BA1979" s="190" t="str">
        <f t="shared" si="3368"/>
        <v>BA$18</v>
      </c>
      <c r="BB1979" s="190" t="str">
        <f t="shared" si="3368"/>
        <v>BB$18</v>
      </c>
      <c r="BC1979" s="190" t="str">
        <f t="shared" si="3368"/>
        <v>BC$18</v>
      </c>
      <c r="BD1979" s="190" t="str">
        <f t="shared" si="3368"/>
        <v>BD$18</v>
      </c>
      <c r="BE1979" s="190" t="str">
        <f t="shared" si="3368"/>
        <v>BE$18</v>
      </c>
      <c r="BF1979" s="190" t="str">
        <f t="shared" si="3368"/>
        <v>BF$18</v>
      </c>
      <c r="BG1979" s="190" t="str">
        <f t="shared" si="3368"/>
        <v>BG$18</v>
      </c>
      <c r="BH1979" s="190" t="str">
        <f t="shared" si="3368"/>
        <v>BH$18</v>
      </c>
      <c r="BI1979" s="190" t="str">
        <f t="shared" si="3368"/>
        <v>BI$18</v>
      </c>
      <c r="BJ1979" s="190" t="str">
        <f t="shared" si="3368"/>
        <v>BJ$18</v>
      </c>
      <c r="BK1979" s="190" t="str">
        <f t="shared" si="3368"/>
        <v>BK$18</v>
      </c>
      <c r="BL1979" s="190" t="str">
        <f t="shared" si="3368"/>
        <v>BL$18</v>
      </c>
      <c r="BM1979" s="190" t="str">
        <f t="shared" si="3368"/>
        <v>BM$18</v>
      </c>
      <c r="BN1979" s="190" t="str">
        <f t="shared" si="3368"/>
        <v>BN$18</v>
      </c>
      <c r="BO1979" s="190" t="str">
        <f t="shared" si="3368"/>
        <v>BO$18</v>
      </c>
      <c r="BP1979" s="190" t="str">
        <f t="shared" si="3368"/>
        <v>BP$18</v>
      </c>
      <c r="BQ1979" s="190" t="str">
        <f t="shared" si="3368"/>
        <v>BQ$18</v>
      </c>
      <c r="BR1979" s="190" t="str">
        <f t="shared" si="3368"/>
        <v>BR$18</v>
      </c>
      <c r="BS1979" s="190" t="str">
        <f t="shared" si="3368"/>
        <v>BS$18</v>
      </c>
      <c r="BT1979" s="190" t="str">
        <f t="shared" si="3368"/>
        <v>BT$18</v>
      </c>
      <c r="BU1979" s="190" t="str">
        <f t="shared" si="3368"/>
        <v>BU$18</v>
      </c>
      <c r="BV1979" s="190" t="str">
        <f t="shared" si="3368"/>
        <v>BV$18</v>
      </c>
      <c r="BW1979" s="190" t="str">
        <f t="shared" si="3368"/>
        <v>BW$18</v>
      </c>
      <c r="BX1979" s="190" t="str">
        <f t="shared" si="3368"/>
        <v>BX$18</v>
      </c>
      <c r="BY1979" s="190" t="str">
        <f t="shared" si="3368"/>
        <v>BY$18</v>
      </c>
      <c r="BZ1979" s="190" t="str">
        <f t="shared" si="3368"/>
        <v>BZ$18</v>
      </c>
      <c r="CA1979" s="190" t="str">
        <f t="shared" si="3368"/>
        <v>CA$18</v>
      </c>
      <c r="CB1979" s="190" t="str">
        <f t="shared" si="3368"/>
        <v>CB$18</v>
      </c>
      <c r="CC1979" s="190" t="str">
        <f t="shared" si="3368"/>
        <v>CC$18</v>
      </c>
      <c r="CD1979" s="190" t="str">
        <f t="shared" si="3368"/>
        <v>CD$18</v>
      </c>
      <c r="CE1979" s="190" t="str">
        <f t="shared" ref="CE1979:CL1979" si="3369">CE$22</f>
        <v>CE$18</v>
      </c>
      <c r="CF1979" s="190" t="str">
        <f t="shared" si="3369"/>
        <v>CF$18</v>
      </c>
      <c r="CG1979" s="190" t="str">
        <f t="shared" si="3369"/>
        <v>CG$18</v>
      </c>
      <c r="CH1979" s="190" t="str">
        <f t="shared" si="3369"/>
        <v>CH$18</v>
      </c>
      <c r="CI1979" s="190" t="str">
        <f t="shared" si="3369"/>
        <v>CI$18</v>
      </c>
      <c r="CJ1979" s="190" t="str">
        <f t="shared" si="3369"/>
        <v>CJ$18</v>
      </c>
      <c r="CK1979" s="190" t="str">
        <f t="shared" si="3369"/>
        <v>CK$18</v>
      </c>
      <c r="CL1979" s="190" t="str">
        <f t="shared" si="3369"/>
        <v>CL$18</v>
      </c>
      <c r="CN1979" s="201"/>
      <c r="CO1979" s="190" t="str">
        <f t="shared" ref="CO1979:DL1979" si="3370">CO$22</f>
        <v>CO$18</v>
      </c>
      <c r="CP1979" s="190" t="str">
        <f t="shared" si="3370"/>
        <v>CP$18</v>
      </c>
      <c r="CQ1979" s="190" t="str">
        <f t="shared" si="3370"/>
        <v>CQ$18</v>
      </c>
      <c r="CR1979" s="190" t="str">
        <f t="shared" si="3370"/>
        <v>CR$18</v>
      </c>
      <c r="CS1979" s="190" t="str">
        <f t="shared" si="3370"/>
        <v>CS$18</v>
      </c>
      <c r="CT1979" s="190" t="str">
        <f t="shared" si="3370"/>
        <v>CT$18</v>
      </c>
      <c r="CU1979" s="190" t="str">
        <f t="shared" si="3370"/>
        <v>CU$18</v>
      </c>
      <c r="CV1979" s="190" t="str">
        <f t="shared" si="3370"/>
        <v>CV$18</v>
      </c>
      <c r="CW1979" s="190" t="str">
        <f t="shared" si="3370"/>
        <v>CW$18</v>
      </c>
      <c r="CX1979" s="190" t="str">
        <f t="shared" si="3370"/>
        <v>CX$18</v>
      </c>
      <c r="CY1979" s="190" t="str">
        <f t="shared" si="3370"/>
        <v>CY$18</v>
      </c>
      <c r="CZ1979" s="190" t="str">
        <f t="shared" si="3370"/>
        <v>CZ$18</v>
      </c>
      <c r="DA1979" s="190" t="str">
        <f t="shared" si="3370"/>
        <v>DA$18</v>
      </c>
      <c r="DB1979" s="190" t="str">
        <f t="shared" si="3370"/>
        <v>DB$18</v>
      </c>
      <c r="DC1979" s="190" t="str">
        <f t="shared" si="3370"/>
        <v>DC$18</v>
      </c>
      <c r="DD1979" s="190" t="str">
        <f t="shared" si="3370"/>
        <v>DD$18</v>
      </c>
      <c r="DE1979" s="190" t="str">
        <f t="shared" si="3370"/>
        <v>DE$18</v>
      </c>
      <c r="DF1979" s="190" t="str">
        <f t="shared" si="3370"/>
        <v>DF$18</v>
      </c>
      <c r="DG1979" s="190" t="str">
        <f t="shared" si="3370"/>
        <v>DG$18</v>
      </c>
      <c r="DH1979" s="190" t="str">
        <f t="shared" si="3370"/>
        <v>DH$18</v>
      </c>
      <c r="DI1979" s="190" t="str">
        <f t="shared" si="3370"/>
        <v>DI$18</v>
      </c>
      <c r="DJ1979" s="190" t="str">
        <f t="shared" si="3370"/>
        <v>DJ$18</v>
      </c>
      <c r="DK1979" s="190" t="str">
        <f t="shared" si="3370"/>
        <v>DK$18</v>
      </c>
      <c r="DL1979" s="190" t="str">
        <f t="shared" si="3370"/>
        <v>DL$18</v>
      </c>
    </row>
    <row r="1980" spans="1:116" x14ac:dyDescent="0.4">
      <c r="A1980" s="174"/>
      <c r="E1980" s="8"/>
      <c r="G1980" s="175" t="s">
        <v>464</v>
      </c>
      <c r="H1980" s="200"/>
      <c r="I1980" s="201"/>
      <c r="J1980" s="201"/>
      <c r="K1980" s="202"/>
      <c r="L1980" s="202"/>
      <c r="M1980" s="202"/>
      <c r="N1980" s="202"/>
      <c r="O1980" s="202"/>
      <c r="P1980" s="202"/>
      <c r="R1980" s="202"/>
      <c r="S1980" s="190" t="str">
        <f t="shared" ref="S1980:AX1980" si="3371">S$23</f>
        <v>S$19</v>
      </c>
      <c r="T1980" s="190" t="str">
        <f t="shared" si="3371"/>
        <v>T$19</v>
      </c>
      <c r="U1980" s="190" t="str">
        <f t="shared" si="3371"/>
        <v>U$19</v>
      </c>
      <c r="V1980" s="190" t="str">
        <f t="shared" si="3371"/>
        <v>V$19</v>
      </c>
      <c r="W1980" s="190" t="str">
        <f t="shared" si="3371"/>
        <v>W$19</v>
      </c>
      <c r="X1980" s="190" t="str">
        <f t="shared" si="3371"/>
        <v>X$19</v>
      </c>
      <c r="Y1980" s="190" t="str">
        <f t="shared" si="3371"/>
        <v>Y$19</v>
      </c>
      <c r="Z1980" s="190" t="str">
        <f t="shared" si="3371"/>
        <v>Z$19</v>
      </c>
      <c r="AA1980" s="190" t="str">
        <f t="shared" si="3371"/>
        <v>AA$19</v>
      </c>
      <c r="AB1980" s="190" t="str">
        <f t="shared" si="3371"/>
        <v>AB$19</v>
      </c>
      <c r="AC1980" s="190" t="str">
        <f t="shared" si="3371"/>
        <v>AC$19</v>
      </c>
      <c r="AD1980" s="190" t="str">
        <f t="shared" si="3371"/>
        <v>AD$19</v>
      </c>
      <c r="AE1980" s="190" t="str">
        <f t="shared" si="3371"/>
        <v>AE$19</v>
      </c>
      <c r="AF1980" s="190" t="str">
        <f t="shared" si="3371"/>
        <v>AF$19</v>
      </c>
      <c r="AG1980" s="190" t="str">
        <f t="shared" si="3371"/>
        <v>AG$19</v>
      </c>
      <c r="AH1980" s="190" t="str">
        <f t="shared" si="3371"/>
        <v>AH$19</v>
      </c>
      <c r="AI1980" s="190" t="str">
        <f t="shared" si="3371"/>
        <v>AI$19</v>
      </c>
      <c r="AJ1980" s="190" t="str">
        <f t="shared" si="3371"/>
        <v>AJ$19</v>
      </c>
      <c r="AK1980" s="190" t="str">
        <f t="shared" si="3371"/>
        <v>AK$19</v>
      </c>
      <c r="AL1980" s="190" t="str">
        <f t="shared" si="3371"/>
        <v>AL$19</v>
      </c>
      <c r="AM1980" s="190" t="str">
        <f t="shared" si="3371"/>
        <v>AM$19</v>
      </c>
      <c r="AN1980" s="190" t="str">
        <f t="shared" si="3371"/>
        <v>AN$19</v>
      </c>
      <c r="AO1980" s="190" t="str">
        <f t="shared" si="3371"/>
        <v>AO$19</v>
      </c>
      <c r="AP1980" s="190" t="str">
        <f t="shared" si="3371"/>
        <v>AP$19</v>
      </c>
      <c r="AQ1980" s="190" t="str">
        <f t="shared" si="3371"/>
        <v>AQ$19</v>
      </c>
      <c r="AR1980" s="190" t="str">
        <f t="shared" si="3371"/>
        <v>AR$19</v>
      </c>
      <c r="AS1980" s="190" t="str">
        <f t="shared" si="3371"/>
        <v>AS$19</v>
      </c>
      <c r="AT1980" s="190" t="str">
        <f t="shared" si="3371"/>
        <v>AT$19</v>
      </c>
      <c r="AU1980" s="190" t="str">
        <f t="shared" si="3371"/>
        <v>AU$19</v>
      </c>
      <c r="AV1980" s="190" t="str">
        <f t="shared" si="3371"/>
        <v>AV$19</v>
      </c>
      <c r="AW1980" s="190" t="str">
        <f t="shared" si="3371"/>
        <v>AW$19</v>
      </c>
      <c r="AX1980" s="190" t="str">
        <f t="shared" si="3371"/>
        <v>AX$19</v>
      </c>
      <c r="AY1980" s="190" t="str">
        <f t="shared" ref="AY1980:CD1980" si="3372">AY$23</f>
        <v>AY$19</v>
      </c>
      <c r="AZ1980" s="190" t="str">
        <f t="shared" si="3372"/>
        <v>AZ$19</v>
      </c>
      <c r="BA1980" s="190" t="str">
        <f t="shared" si="3372"/>
        <v>BA$19</v>
      </c>
      <c r="BB1980" s="190" t="str">
        <f t="shared" si="3372"/>
        <v>BB$19</v>
      </c>
      <c r="BC1980" s="190" t="str">
        <f t="shared" si="3372"/>
        <v>BC$19</v>
      </c>
      <c r="BD1980" s="190" t="str">
        <f t="shared" si="3372"/>
        <v>BD$19</v>
      </c>
      <c r="BE1980" s="190" t="str">
        <f t="shared" si="3372"/>
        <v>BE$19</v>
      </c>
      <c r="BF1980" s="190" t="str">
        <f t="shared" si="3372"/>
        <v>BF$19</v>
      </c>
      <c r="BG1980" s="190" t="str">
        <f t="shared" si="3372"/>
        <v>BG$19</v>
      </c>
      <c r="BH1980" s="190" t="str">
        <f t="shared" si="3372"/>
        <v>BH$19</v>
      </c>
      <c r="BI1980" s="190" t="str">
        <f t="shared" si="3372"/>
        <v>BI$19</v>
      </c>
      <c r="BJ1980" s="190" t="str">
        <f t="shared" si="3372"/>
        <v>BJ$19</v>
      </c>
      <c r="BK1980" s="190" t="str">
        <f t="shared" si="3372"/>
        <v>BK$19</v>
      </c>
      <c r="BL1980" s="190" t="str">
        <f t="shared" si="3372"/>
        <v>BL$19</v>
      </c>
      <c r="BM1980" s="190" t="str">
        <f t="shared" si="3372"/>
        <v>BM$19</v>
      </c>
      <c r="BN1980" s="190" t="str">
        <f t="shared" si="3372"/>
        <v>BN$19</v>
      </c>
      <c r="BO1980" s="190" t="str">
        <f t="shared" si="3372"/>
        <v>BO$19</v>
      </c>
      <c r="BP1980" s="190" t="str">
        <f t="shared" si="3372"/>
        <v>BP$19</v>
      </c>
      <c r="BQ1980" s="190" t="str">
        <f t="shared" si="3372"/>
        <v>BQ$19</v>
      </c>
      <c r="BR1980" s="190" t="str">
        <f t="shared" si="3372"/>
        <v>BR$19</v>
      </c>
      <c r="BS1980" s="190" t="str">
        <f t="shared" si="3372"/>
        <v>BS$19</v>
      </c>
      <c r="BT1980" s="190" t="str">
        <f t="shared" si="3372"/>
        <v>BT$19</v>
      </c>
      <c r="BU1980" s="190" t="str">
        <f t="shared" si="3372"/>
        <v>BU$19</v>
      </c>
      <c r="BV1980" s="190" t="str">
        <f t="shared" si="3372"/>
        <v>BV$19</v>
      </c>
      <c r="BW1980" s="190" t="str">
        <f t="shared" si="3372"/>
        <v>BW$19</v>
      </c>
      <c r="BX1980" s="190" t="str">
        <f t="shared" si="3372"/>
        <v>BX$19</v>
      </c>
      <c r="BY1980" s="190" t="str">
        <f t="shared" si="3372"/>
        <v>BY$19</v>
      </c>
      <c r="BZ1980" s="190" t="str">
        <f t="shared" si="3372"/>
        <v>BZ$19</v>
      </c>
      <c r="CA1980" s="190" t="str">
        <f t="shared" si="3372"/>
        <v>CA$19</v>
      </c>
      <c r="CB1980" s="190" t="str">
        <f t="shared" si="3372"/>
        <v>CB$19</v>
      </c>
      <c r="CC1980" s="190" t="str">
        <f t="shared" si="3372"/>
        <v>CC$19</v>
      </c>
      <c r="CD1980" s="190" t="str">
        <f t="shared" si="3372"/>
        <v>CD$19</v>
      </c>
      <c r="CE1980" s="190" t="str">
        <f t="shared" ref="CE1980:CL1980" si="3373">CE$23</f>
        <v>CE$19</v>
      </c>
      <c r="CF1980" s="190" t="str">
        <f t="shared" si="3373"/>
        <v>CF$19</v>
      </c>
      <c r="CG1980" s="190" t="str">
        <f t="shared" si="3373"/>
        <v>CG$19</v>
      </c>
      <c r="CH1980" s="190" t="str">
        <f t="shared" si="3373"/>
        <v>CH$19</v>
      </c>
      <c r="CI1980" s="190" t="str">
        <f t="shared" si="3373"/>
        <v>CI$19</v>
      </c>
      <c r="CJ1980" s="190" t="str">
        <f t="shared" si="3373"/>
        <v>CJ$19</v>
      </c>
      <c r="CK1980" s="190" t="str">
        <f t="shared" si="3373"/>
        <v>CK$19</v>
      </c>
      <c r="CL1980" s="190" t="str">
        <f t="shared" si="3373"/>
        <v>CL$19</v>
      </c>
      <c r="CN1980" s="201"/>
      <c r="CO1980" s="190" t="str">
        <f t="shared" ref="CO1980:DL1980" si="3374">CO$23</f>
        <v>CO$19</v>
      </c>
      <c r="CP1980" s="190" t="str">
        <f t="shared" si="3374"/>
        <v>CP$19</v>
      </c>
      <c r="CQ1980" s="190" t="str">
        <f t="shared" si="3374"/>
        <v>CQ$19</v>
      </c>
      <c r="CR1980" s="190" t="str">
        <f t="shared" si="3374"/>
        <v>CR$19</v>
      </c>
      <c r="CS1980" s="190" t="str">
        <f t="shared" si="3374"/>
        <v>CS$19</v>
      </c>
      <c r="CT1980" s="190" t="str">
        <f t="shared" si="3374"/>
        <v>CT$19</v>
      </c>
      <c r="CU1980" s="190" t="str">
        <f t="shared" si="3374"/>
        <v>CU$19</v>
      </c>
      <c r="CV1980" s="190" t="str">
        <f t="shared" si="3374"/>
        <v>CV$19</v>
      </c>
      <c r="CW1980" s="190" t="str">
        <f t="shared" si="3374"/>
        <v>CW$19</v>
      </c>
      <c r="CX1980" s="190" t="str">
        <f t="shared" si="3374"/>
        <v>CX$19</v>
      </c>
      <c r="CY1980" s="190" t="str">
        <f t="shared" si="3374"/>
        <v>CY$19</v>
      </c>
      <c r="CZ1980" s="190" t="str">
        <f t="shared" si="3374"/>
        <v>CZ$19</v>
      </c>
      <c r="DA1980" s="190" t="str">
        <f t="shared" si="3374"/>
        <v>DA$19</v>
      </c>
      <c r="DB1980" s="190" t="str">
        <f t="shared" si="3374"/>
        <v>DB$19</v>
      </c>
      <c r="DC1980" s="190" t="str">
        <f t="shared" si="3374"/>
        <v>DC$19</v>
      </c>
      <c r="DD1980" s="190" t="str">
        <f t="shared" si="3374"/>
        <v>DD$19</v>
      </c>
      <c r="DE1980" s="190" t="str">
        <f t="shared" si="3374"/>
        <v>DE$19</v>
      </c>
      <c r="DF1980" s="190" t="str">
        <f t="shared" si="3374"/>
        <v>DF$19</v>
      </c>
      <c r="DG1980" s="190" t="str">
        <f t="shared" si="3374"/>
        <v>DG$19</v>
      </c>
      <c r="DH1980" s="190" t="str">
        <f t="shared" si="3374"/>
        <v>DH$19</v>
      </c>
      <c r="DI1980" s="190" t="str">
        <f t="shared" si="3374"/>
        <v>DI$19</v>
      </c>
      <c r="DJ1980" s="190" t="str">
        <f t="shared" si="3374"/>
        <v>DJ$19</v>
      </c>
      <c r="DK1980" s="190" t="str">
        <f t="shared" si="3374"/>
        <v>DK$19</v>
      </c>
      <c r="DL1980" s="190" t="str">
        <f t="shared" si="3374"/>
        <v>DL$19</v>
      </c>
    </row>
    <row r="1981" spans="1:116" x14ac:dyDescent="0.4">
      <c r="A1981" s="31" t="s">
        <v>218</v>
      </c>
      <c r="B1981" s="31" t="s">
        <v>243</v>
      </c>
      <c r="C1981" s="31"/>
      <c r="D1981" t="s">
        <v>425</v>
      </c>
      <c r="E1981" s="8" t="str">
        <f t="shared" ref="E1981:E2002" si="3375">ROW()&amp;" "&amp;D1981</f>
        <v>1981 FAPPE-F</v>
      </c>
      <c r="F1981" t="s">
        <v>348</v>
      </c>
      <c r="G1981" s="70" t="s">
        <v>281</v>
      </c>
      <c r="H1981" s="48"/>
      <c r="I1981" s="297"/>
      <c r="J1981" s="297"/>
      <c r="K1981" s="48"/>
      <c r="L1981" s="48"/>
      <c r="M1981" s="48"/>
      <c r="N1981" s="48"/>
      <c r="O1981" s="48"/>
      <c r="P1981" s="48"/>
      <c r="R1981" s="70"/>
      <c r="S1981" s="298"/>
      <c r="T1981" s="298"/>
      <c r="U1981" s="298"/>
      <c r="V1981" s="298"/>
      <c r="W1981" s="298"/>
      <c r="X1981" s="298"/>
      <c r="Y1981" s="298"/>
      <c r="Z1981" s="298"/>
      <c r="AA1981" s="298"/>
      <c r="AB1981" s="298"/>
      <c r="AC1981" s="298"/>
      <c r="AD1981" s="298"/>
      <c r="AE1981" s="298"/>
      <c r="AF1981" s="298"/>
      <c r="AG1981" s="298"/>
      <c r="AH1981" s="298"/>
      <c r="AI1981" s="298"/>
      <c r="AJ1981" s="298"/>
      <c r="AK1981" s="298"/>
      <c r="AL1981" s="298"/>
      <c r="AM1981" s="298"/>
      <c r="AN1981" s="298"/>
      <c r="AO1981" s="298"/>
      <c r="AP1981" s="298"/>
      <c r="AQ1981" s="298"/>
      <c r="AR1981" s="298"/>
      <c r="AS1981" s="298"/>
      <c r="AT1981" s="298"/>
      <c r="AU1981" s="298"/>
      <c r="AV1981" s="298"/>
      <c r="AW1981" s="298"/>
      <c r="AX1981" s="298"/>
      <c r="AY1981" s="298"/>
      <c r="AZ1981" s="298"/>
      <c r="BA1981" s="298"/>
      <c r="BB1981" s="298"/>
      <c r="BC1981" s="298"/>
      <c r="BD1981" s="298"/>
      <c r="BE1981" s="298"/>
      <c r="BF1981" s="298"/>
      <c r="BG1981" s="298"/>
      <c r="BH1981" s="298"/>
      <c r="BI1981" s="298"/>
      <c r="BJ1981" s="298"/>
      <c r="BK1981" s="298"/>
      <c r="BL1981" s="298"/>
      <c r="BM1981" s="298"/>
      <c r="BN1981" s="298"/>
      <c r="BO1981" s="298"/>
      <c r="BP1981" s="298"/>
      <c r="BQ1981" s="298"/>
      <c r="BR1981" s="298"/>
      <c r="BS1981" s="298"/>
      <c r="BT1981" s="298"/>
      <c r="BU1981" s="298"/>
      <c r="BV1981" s="298"/>
      <c r="BW1981" s="298"/>
      <c r="BX1981" s="298"/>
      <c r="BY1981" s="298"/>
      <c r="BZ1981" s="298"/>
      <c r="CA1981" s="298"/>
      <c r="CB1981" s="298"/>
      <c r="CC1981" s="298"/>
      <c r="CD1981" s="298"/>
      <c r="CE1981" s="298"/>
      <c r="CF1981" s="298"/>
      <c r="CG1981" s="298"/>
      <c r="CH1981" s="298"/>
      <c r="CI1981" s="298"/>
      <c r="CJ1981" s="298"/>
      <c r="CK1981" s="298"/>
      <c r="CL1981" s="298"/>
      <c r="CN1981" s="297"/>
      <c r="CO1981" s="298"/>
      <c r="CP1981" s="298"/>
      <c r="CQ1981" s="298"/>
      <c r="CR1981" s="298"/>
      <c r="CS1981" s="298"/>
      <c r="CT1981" s="298"/>
      <c r="CU1981" s="298"/>
      <c r="CV1981" s="298"/>
      <c r="CW1981" s="298"/>
      <c r="CX1981" s="298"/>
      <c r="CY1981" s="298"/>
      <c r="CZ1981" s="298"/>
      <c r="DA1981" s="298"/>
      <c r="DB1981" s="298"/>
      <c r="DC1981" s="298"/>
      <c r="DD1981" s="298"/>
      <c r="DE1981" s="298"/>
      <c r="DF1981" s="298"/>
      <c r="DG1981" s="298"/>
      <c r="DH1981" s="298"/>
      <c r="DI1981" s="298"/>
      <c r="DJ1981" s="298"/>
      <c r="DK1981" s="298"/>
      <c r="DL1981" s="298"/>
    </row>
    <row r="1982" spans="1:116" x14ac:dyDescent="0.4">
      <c r="B1982" t="str">
        <f>E1982</f>
        <v>1982 FAPPE-F</v>
      </c>
      <c r="D1982" t="s">
        <v>425</v>
      </c>
      <c r="E1982" s="8" t="str">
        <f t="shared" ref="E1982" si="3376">ROW()&amp;" "&amp;D1982</f>
        <v>1982 FAPPE-F</v>
      </c>
      <c r="G1982" s="95" t="str">
        <f>"Assumptions - "&amp;G1981</f>
        <v>Assumptions - Fixed secondary PPE:</v>
      </c>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1:116" x14ac:dyDescent="0.4">
      <c r="B1983" t="str">
        <f>E1983</f>
        <v>1983 FAPPE-F</v>
      </c>
      <c r="D1983" t="s">
        <v>425</v>
      </c>
      <c r="E1983" s="8" t="str">
        <f t="shared" si="3375"/>
        <v>1983 FAPPE-F</v>
      </c>
      <c r="G1983" s="145" t="s">
        <v>206</v>
      </c>
      <c r="H1983" s="57">
        <v>5</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D1984" t="s">
        <v>425</v>
      </c>
      <c r="E1984" s="8" t="str">
        <f t="shared" si="3375"/>
        <v>1984 FAPPE-F</v>
      </c>
      <c r="G1984" s="145" t="s">
        <v>207</v>
      </c>
      <c r="H1984" s="57">
        <v>3</v>
      </c>
      <c r="S1984" s="72"/>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375"/>
        <v>1985 FAPPE-F</v>
      </c>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B1986" t="str">
        <f>E1986</f>
        <v>1986 FAPPE-F</v>
      </c>
      <c r="C1986" t="s">
        <v>235</v>
      </c>
      <c r="D1986" t="s">
        <v>425</v>
      </c>
      <c r="E1986" s="8" t="str">
        <f t="shared" si="3375"/>
        <v>1986 FAPPE-F</v>
      </c>
      <c r="G1986" s="125" t="str">
        <f>"Capital expenditures - "&amp;SUBSTITUTE(G1981,":","")</f>
        <v>Capital expenditures - Fixed secondary PPE</v>
      </c>
      <c r="I1986" s="74"/>
      <c r="J1986" s="74"/>
      <c r="K1986" s="23">
        <v>-1000</v>
      </c>
      <c r="L1986" s="23">
        <v>-2000</v>
      </c>
      <c r="M1986" s="23">
        <v>-4000</v>
      </c>
      <c r="N1986" s="23">
        <v>-8000</v>
      </c>
      <c r="O1986" s="23">
        <v>-16000</v>
      </c>
      <c r="P1986" s="23">
        <v>-32000</v>
      </c>
      <c r="R1986" s="24"/>
      <c r="S1986" s="80" cm="1">
        <f t="array" ref="S1986">INDEX($K:$Q,ROW(),MATCH(S$3,$K$2:$Q$2,0))/12</f>
        <v>-83.333333333333329</v>
      </c>
      <c r="T1986" s="80" cm="1">
        <f t="array" ref="T1986">INDEX($K:$Q,ROW(),MATCH(T$3,$K$2:$Q$2,0))/12</f>
        <v>-83.333333333333329</v>
      </c>
      <c r="U1986" s="80" cm="1">
        <f t="array" ref="U1986">INDEX($K:$Q,ROW(),MATCH(U$3,$K$2:$Q$2,0))/12</f>
        <v>-83.333333333333329</v>
      </c>
      <c r="V1986" s="80" cm="1">
        <f t="array" ref="V1986">INDEX($K:$Q,ROW(),MATCH(V$3,$K$2:$Q$2,0))/12</f>
        <v>-83.333333333333329</v>
      </c>
      <c r="W1986" s="80" cm="1">
        <f t="array" ref="W1986">INDEX($K:$Q,ROW(),MATCH(W$3,$K$2:$Q$2,0))/12</f>
        <v>-83.333333333333329</v>
      </c>
      <c r="X1986" s="80" cm="1">
        <f t="array" ref="X1986">INDEX($K:$Q,ROW(),MATCH(X$3,$K$2:$Q$2,0))/12</f>
        <v>-83.333333333333329</v>
      </c>
      <c r="Y1986" s="80" cm="1">
        <f t="array" ref="Y1986">INDEX($K:$Q,ROW(),MATCH(Y$3,$K$2:$Q$2,0))/12</f>
        <v>-83.333333333333329</v>
      </c>
      <c r="Z1986" s="80" cm="1">
        <f t="array" ref="Z1986">INDEX($K:$Q,ROW(),MATCH(Z$3,$K$2:$Q$2,0))/12</f>
        <v>-83.333333333333329</v>
      </c>
      <c r="AA1986" s="80" cm="1">
        <f t="array" ref="AA1986">INDEX($K:$Q,ROW(),MATCH(AA$3,$K$2:$Q$2,0))/12</f>
        <v>-83.333333333333329</v>
      </c>
      <c r="AB1986" s="80" cm="1">
        <f t="array" ref="AB1986">INDEX($K:$Q,ROW(),MATCH(AB$3,$K$2:$Q$2,0))/12</f>
        <v>-83.333333333333329</v>
      </c>
      <c r="AC1986" s="80" cm="1">
        <f t="array" ref="AC1986">INDEX($K:$Q,ROW(),MATCH(AC$3,$K$2:$Q$2,0))/12</f>
        <v>-83.333333333333329</v>
      </c>
      <c r="AD1986" s="80" cm="1">
        <f t="array" ref="AD1986">INDEX($K:$Q,ROW(),MATCH(AD$3,$K$2:$Q$2,0))/12</f>
        <v>-83.333333333333329</v>
      </c>
      <c r="AE1986" s="80" cm="1">
        <f t="array" ref="AE1986">INDEX($K:$Q,ROW(),MATCH(AE$3,$K$2:$Q$2,0))/12</f>
        <v>-166.66666666666666</v>
      </c>
      <c r="AF1986" s="80" cm="1">
        <f t="array" ref="AF1986">INDEX($K:$Q,ROW(),MATCH(AF$3,$K$2:$Q$2,0))/12</f>
        <v>-166.66666666666666</v>
      </c>
      <c r="AG1986" s="80" cm="1">
        <f t="array" ref="AG1986">INDEX($K:$Q,ROW(),MATCH(AG$3,$K$2:$Q$2,0))/12</f>
        <v>-166.66666666666666</v>
      </c>
      <c r="AH1986" s="80" cm="1">
        <f t="array" ref="AH1986">INDEX($K:$Q,ROW(),MATCH(AH$3,$K$2:$Q$2,0))/12</f>
        <v>-166.66666666666666</v>
      </c>
      <c r="AI1986" s="80" cm="1">
        <f t="array" ref="AI1986">INDEX($K:$Q,ROW(),MATCH(AI$3,$K$2:$Q$2,0))/12</f>
        <v>-166.66666666666666</v>
      </c>
      <c r="AJ1986" s="80" cm="1">
        <f t="array" ref="AJ1986">INDEX($K:$Q,ROW(),MATCH(AJ$3,$K$2:$Q$2,0))/12</f>
        <v>-166.66666666666666</v>
      </c>
      <c r="AK1986" s="80" cm="1">
        <f t="array" ref="AK1986">INDEX($K:$Q,ROW(),MATCH(AK$3,$K$2:$Q$2,0))/12</f>
        <v>-166.66666666666666</v>
      </c>
      <c r="AL1986" s="80" cm="1">
        <f t="array" ref="AL1986">INDEX($K:$Q,ROW(),MATCH(AL$3,$K$2:$Q$2,0))/12</f>
        <v>-166.66666666666666</v>
      </c>
      <c r="AM1986" s="80" cm="1">
        <f t="array" ref="AM1986">INDEX($K:$Q,ROW(),MATCH(AM$3,$K$2:$Q$2,0))/12</f>
        <v>-166.66666666666666</v>
      </c>
      <c r="AN1986" s="80" cm="1">
        <f t="array" ref="AN1986">INDEX($K:$Q,ROW(),MATCH(AN$3,$K$2:$Q$2,0))/12</f>
        <v>-166.66666666666666</v>
      </c>
      <c r="AO1986" s="80" cm="1">
        <f t="array" ref="AO1986">INDEX($K:$Q,ROW(),MATCH(AO$3,$K$2:$Q$2,0))/12</f>
        <v>-166.66666666666666</v>
      </c>
      <c r="AP1986" s="80" cm="1">
        <f t="array" ref="AP1986">INDEX($K:$Q,ROW(),MATCH(AP$3,$K$2:$Q$2,0))/12</f>
        <v>-166.66666666666666</v>
      </c>
      <c r="AQ1986" s="80" cm="1">
        <f t="array" ref="AQ1986">INDEX($K:$Q,ROW(),MATCH(AQ$3,$K$2:$Q$2,0))/12</f>
        <v>-333.33333333333331</v>
      </c>
      <c r="AR1986" s="80" cm="1">
        <f t="array" ref="AR1986">INDEX($K:$Q,ROW(),MATCH(AR$3,$K$2:$Q$2,0))/12</f>
        <v>-333.33333333333331</v>
      </c>
      <c r="AS1986" s="80" cm="1">
        <f t="array" ref="AS1986">INDEX($K:$Q,ROW(),MATCH(AS$3,$K$2:$Q$2,0))/12</f>
        <v>-333.33333333333331</v>
      </c>
      <c r="AT1986" s="80" cm="1">
        <f t="array" ref="AT1986">INDEX($K:$Q,ROW(),MATCH(AT$3,$K$2:$Q$2,0))/12</f>
        <v>-333.33333333333331</v>
      </c>
      <c r="AU1986" s="80" cm="1">
        <f t="array" ref="AU1986">INDEX($K:$Q,ROW(),MATCH(AU$3,$K$2:$Q$2,0))/12</f>
        <v>-333.33333333333331</v>
      </c>
      <c r="AV1986" s="80" cm="1">
        <f t="array" ref="AV1986">INDEX($K:$Q,ROW(),MATCH(AV$3,$K$2:$Q$2,0))/12</f>
        <v>-333.33333333333331</v>
      </c>
      <c r="AW1986" s="80" cm="1">
        <f t="array" ref="AW1986">INDEX($K:$Q,ROW(),MATCH(AW$3,$K$2:$Q$2,0))/12</f>
        <v>-333.33333333333331</v>
      </c>
      <c r="AX1986" s="80" cm="1">
        <f t="array" ref="AX1986">INDEX($K:$Q,ROW(),MATCH(AX$3,$K$2:$Q$2,0))/12</f>
        <v>-333.33333333333331</v>
      </c>
      <c r="AY1986" s="80" cm="1">
        <f t="array" ref="AY1986">INDEX($K:$Q,ROW(),MATCH(AY$3,$K$2:$Q$2,0))/12</f>
        <v>-333.33333333333331</v>
      </c>
      <c r="AZ1986" s="80" cm="1">
        <f t="array" ref="AZ1986">INDEX($K:$Q,ROW(),MATCH(AZ$3,$K$2:$Q$2,0))/12</f>
        <v>-333.33333333333331</v>
      </c>
      <c r="BA1986" s="80" cm="1">
        <f t="array" ref="BA1986">INDEX($K:$Q,ROW(),MATCH(BA$3,$K$2:$Q$2,0))/12</f>
        <v>-333.33333333333331</v>
      </c>
      <c r="BB1986" s="80" cm="1">
        <f t="array" ref="BB1986">INDEX($K:$Q,ROW(),MATCH(BB$3,$K$2:$Q$2,0))/12</f>
        <v>-333.33333333333331</v>
      </c>
      <c r="BC1986" s="80" cm="1">
        <f t="array" ref="BC1986">INDEX($K:$Q,ROW(),MATCH(BC$3,$K$2:$Q$2,0))/12</f>
        <v>-666.66666666666663</v>
      </c>
      <c r="BD1986" s="80" cm="1">
        <f t="array" ref="BD1986">INDEX($K:$Q,ROW(),MATCH(BD$3,$K$2:$Q$2,0))/12</f>
        <v>-666.66666666666663</v>
      </c>
      <c r="BE1986" s="80" cm="1">
        <f t="array" ref="BE1986">INDEX($K:$Q,ROW(),MATCH(BE$3,$K$2:$Q$2,0))/12</f>
        <v>-666.66666666666663</v>
      </c>
      <c r="BF1986" s="80" cm="1">
        <f t="array" ref="BF1986">INDEX($K:$Q,ROW(),MATCH(BF$3,$K$2:$Q$2,0))/12</f>
        <v>-666.66666666666663</v>
      </c>
      <c r="BG1986" s="80" cm="1">
        <f t="array" ref="BG1986">INDEX($K:$Q,ROW(),MATCH(BG$3,$K$2:$Q$2,0))/12</f>
        <v>-666.66666666666663</v>
      </c>
      <c r="BH1986" s="80" cm="1">
        <f t="array" ref="BH1986">INDEX($K:$Q,ROW(),MATCH(BH$3,$K$2:$Q$2,0))/12</f>
        <v>-666.66666666666663</v>
      </c>
      <c r="BI1986" s="80" cm="1">
        <f t="array" ref="BI1986">INDEX($K:$Q,ROW(),MATCH(BI$3,$K$2:$Q$2,0))/12</f>
        <v>-666.66666666666663</v>
      </c>
      <c r="BJ1986" s="80" cm="1">
        <f t="array" ref="BJ1986">INDEX($K:$Q,ROW(),MATCH(BJ$3,$K$2:$Q$2,0))/12</f>
        <v>-666.66666666666663</v>
      </c>
      <c r="BK1986" s="80" cm="1">
        <f t="array" ref="BK1986">INDEX($K:$Q,ROW(),MATCH(BK$3,$K$2:$Q$2,0))/12</f>
        <v>-666.66666666666663</v>
      </c>
      <c r="BL1986" s="80" cm="1">
        <f t="array" ref="BL1986">INDEX($K:$Q,ROW(),MATCH(BL$3,$K$2:$Q$2,0))/12</f>
        <v>-666.66666666666663</v>
      </c>
      <c r="BM1986" s="80" cm="1">
        <f t="array" ref="BM1986">INDEX($K:$Q,ROW(),MATCH(BM$3,$K$2:$Q$2,0))/12</f>
        <v>-666.66666666666663</v>
      </c>
      <c r="BN1986" s="80" cm="1">
        <f t="array" ref="BN1986">INDEX($K:$Q,ROW(),MATCH(BN$3,$K$2:$Q$2,0))/12</f>
        <v>-666.66666666666663</v>
      </c>
      <c r="BO1986" s="80" cm="1">
        <f t="array" ref="BO1986">INDEX($K:$Q,ROW(),MATCH(BO$3,$K$2:$Q$2,0))/12</f>
        <v>-1333.3333333333333</v>
      </c>
      <c r="BP1986" s="80" cm="1">
        <f t="array" ref="BP1986">INDEX($K:$Q,ROW(),MATCH(BP$3,$K$2:$Q$2,0))/12</f>
        <v>-1333.3333333333333</v>
      </c>
      <c r="BQ1986" s="80" cm="1">
        <f t="array" ref="BQ1986">INDEX($K:$Q,ROW(),MATCH(BQ$3,$K$2:$Q$2,0))/12</f>
        <v>-1333.3333333333333</v>
      </c>
      <c r="BR1986" s="80" cm="1">
        <f t="array" ref="BR1986">INDEX($K:$Q,ROW(),MATCH(BR$3,$K$2:$Q$2,0))/12</f>
        <v>-1333.3333333333333</v>
      </c>
      <c r="BS1986" s="80" cm="1">
        <f t="array" ref="BS1986">INDEX($K:$Q,ROW(),MATCH(BS$3,$K$2:$Q$2,0))/12</f>
        <v>-1333.3333333333333</v>
      </c>
      <c r="BT1986" s="80" cm="1">
        <f t="array" ref="BT1986">INDEX($K:$Q,ROW(),MATCH(BT$3,$K$2:$Q$2,0))/12</f>
        <v>-1333.3333333333333</v>
      </c>
      <c r="BU1986" s="80" cm="1">
        <f t="array" ref="BU1986">INDEX($K:$Q,ROW(),MATCH(BU$3,$K$2:$Q$2,0))/12</f>
        <v>-1333.3333333333333</v>
      </c>
      <c r="BV1986" s="80" cm="1">
        <f t="array" ref="BV1986">INDEX($K:$Q,ROW(),MATCH(BV$3,$K$2:$Q$2,0))/12</f>
        <v>-1333.3333333333333</v>
      </c>
      <c r="BW1986" s="80" cm="1">
        <f t="array" ref="BW1986">INDEX($K:$Q,ROW(),MATCH(BW$3,$K$2:$Q$2,0))/12</f>
        <v>-1333.3333333333333</v>
      </c>
      <c r="BX1986" s="80" cm="1">
        <f t="array" ref="BX1986">INDEX($K:$Q,ROW(),MATCH(BX$3,$K$2:$Q$2,0))/12</f>
        <v>-1333.3333333333333</v>
      </c>
      <c r="BY1986" s="80" cm="1">
        <f t="array" ref="BY1986">INDEX($K:$Q,ROW(),MATCH(BY$3,$K$2:$Q$2,0))/12</f>
        <v>-1333.3333333333333</v>
      </c>
      <c r="BZ1986" s="80" cm="1">
        <f t="array" ref="BZ1986">INDEX($K:$Q,ROW(),MATCH(BZ$3,$K$2:$Q$2,0))/12</f>
        <v>-1333.3333333333333</v>
      </c>
      <c r="CA1986" s="80" cm="1">
        <f t="array" ref="CA1986">INDEX($K:$Q,ROW(),MATCH(CA$3,$K$2:$Q$2,0))/12</f>
        <v>-2666.6666666666665</v>
      </c>
      <c r="CB1986" s="80" cm="1">
        <f t="array" ref="CB1986">INDEX($K:$Q,ROW(),MATCH(CB$3,$K$2:$Q$2,0))/12</f>
        <v>-2666.6666666666665</v>
      </c>
      <c r="CC1986" s="80" cm="1">
        <f t="array" ref="CC1986">INDEX($K:$Q,ROW(),MATCH(CC$3,$K$2:$Q$2,0))/12</f>
        <v>-2666.6666666666665</v>
      </c>
      <c r="CD1986" s="80" cm="1">
        <f t="array" ref="CD1986">INDEX($K:$Q,ROW(),MATCH(CD$3,$K$2:$Q$2,0))/12</f>
        <v>-2666.6666666666665</v>
      </c>
      <c r="CE1986" s="80" cm="1">
        <f t="array" ref="CE1986">INDEX($K:$Q,ROW(),MATCH(CE$3,$K$2:$Q$2,0))/12</f>
        <v>-2666.6666666666665</v>
      </c>
      <c r="CF1986" s="80" cm="1">
        <f t="array" ref="CF1986">INDEX($K:$Q,ROW(),MATCH(CF$3,$K$2:$Q$2,0))/12</f>
        <v>-2666.6666666666665</v>
      </c>
      <c r="CG1986" s="80" cm="1">
        <f t="array" ref="CG1986">INDEX($K:$Q,ROW(),MATCH(CG$3,$K$2:$Q$2,0))/12</f>
        <v>-2666.6666666666665</v>
      </c>
      <c r="CH1986" s="80" cm="1">
        <f t="array" ref="CH1986">INDEX($K:$Q,ROW(),MATCH(CH$3,$K$2:$Q$2,0))/12</f>
        <v>-2666.6666666666665</v>
      </c>
      <c r="CI1986" s="80" cm="1">
        <f t="array" ref="CI1986">INDEX($K:$Q,ROW(),MATCH(CI$3,$K$2:$Q$2,0))/12</f>
        <v>-2666.6666666666665</v>
      </c>
      <c r="CJ1986" s="80" cm="1">
        <f t="array" ref="CJ1986">INDEX($K:$Q,ROW(),MATCH(CJ$3,$K$2:$Q$2,0))/12</f>
        <v>-2666.6666666666665</v>
      </c>
      <c r="CK1986" s="80" cm="1">
        <f t="array" ref="CK1986">INDEX($K:$Q,ROW(),MATCH(CK$3,$K$2:$Q$2,0))/12</f>
        <v>-2666.6666666666665</v>
      </c>
      <c r="CL1986" s="80" cm="1">
        <f t="array" ref="CL1986">INDEX($K:$Q,ROW(),MATCH(CL$3,$K$2:$Q$2,0))/12</f>
        <v>-2666.6666666666665</v>
      </c>
      <c r="CN1986" s="74"/>
      <c r="CO1986" s="80" t="e" cm="1">
        <f t="array" ref="CO1986">INDEX($K:$Q,ROW(),MATCH(CO$3,$K$2:$Q$2,0))/CO$5</f>
        <v>#N/A</v>
      </c>
      <c r="CP1986" s="80" t="e" cm="1">
        <f t="array" ref="CP1986">INDEX($K:$Q,ROW(),MATCH(CP$3,$K$2:$Q$2,0))/CP$5</f>
        <v>#N/A</v>
      </c>
      <c r="CQ1986" s="80" t="e" cm="1">
        <f t="array" ref="CQ1986">INDEX($K:$Q,ROW(),MATCH(CQ$3,$K$2:$Q$2,0))/CQ$5</f>
        <v>#N/A</v>
      </c>
      <c r="CR1986" s="80" t="e" cm="1">
        <f t="array" ref="CR1986">INDEX($K:$Q,ROW(),MATCH(CR$3,$K$2:$Q$2,0))/CR$5</f>
        <v>#N/A</v>
      </c>
      <c r="CS1986" s="80" t="e" cm="1">
        <f t="array" ref="CS1986">INDEX($K:$Q,ROW(),MATCH(CS$3,$K$2:$Q$2,0))/CS$5</f>
        <v>#N/A</v>
      </c>
      <c r="CT1986" s="80" t="e" cm="1">
        <f t="array" ref="CT1986">INDEX($K:$Q,ROW(),MATCH(CT$3,$K$2:$Q$2,0))/CT$5</f>
        <v>#N/A</v>
      </c>
      <c r="CU1986" s="80" t="e" cm="1">
        <f t="array" ref="CU1986">INDEX($K:$Q,ROW(),MATCH(CU$3,$K$2:$Q$2,0))/CU$5</f>
        <v>#N/A</v>
      </c>
      <c r="CV1986" s="80" t="e" cm="1">
        <f t="array" ref="CV1986">INDEX($K:$Q,ROW(),MATCH(CV$3,$K$2:$Q$2,0))/CV$5</f>
        <v>#N/A</v>
      </c>
      <c r="CW1986" s="80" t="e" cm="1">
        <f t="array" ref="CW1986">INDEX($K:$Q,ROW(),MATCH(CW$3,$K$2:$Q$2,0))/CW$5</f>
        <v>#N/A</v>
      </c>
      <c r="CX1986" s="80" t="e" cm="1">
        <f t="array" ref="CX1986">INDEX($K:$Q,ROW(),MATCH(CX$3,$K$2:$Q$2,0))/CX$5</f>
        <v>#N/A</v>
      </c>
      <c r="CY1986" s="80" t="e" cm="1">
        <f t="array" ref="CY1986">INDEX($K:$Q,ROW(),MATCH(CY$3,$K$2:$Q$2,0))/CL$5</f>
        <v>#N/A</v>
      </c>
      <c r="CZ1986" s="80" t="e" cm="1">
        <f t="array" ref="CZ1986">INDEX($K:$Q,ROW(),MATCH(CZ$3,$K$2:$Q$2,0))/CZ$5</f>
        <v>#N/A</v>
      </c>
      <c r="DA1986" s="80" t="e" cm="1">
        <f t="array" ref="DA1986">INDEX($K:$Q,ROW(),MATCH(DA$3,$K$2:$Q$2,0))/DA$5</f>
        <v>#N/A</v>
      </c>
      <c r="DB1986" s="80" t="e" cm="1">
        <f t="array" ref="DB1986">INDEX($K:$Q,ROW(),MATCH(DB$3,$K$2:$Q$2,0))/DB$5</f>
        <v>#N/A</v>
      </c>
      <c r="DC1986" s="80" t="e" cm="1">
        <f t="array" ref="DC1986">INDEX($K:$Q,ROW(),MATCH(DC$3,$K$2:$Q$2,0))/DC$5</f>
        <v>#N/A</v>
      </c>
      <c r="DD1986" s="80" t="e" cm="1">
        <f t="array" ref="DD1986">INDEX($K:$Q,ROW(),MATCH(DD$3,$K$2:$Q$2,0))/DD$5</f>
        <v>#N/A</v>
      </c>
      <c r="DE1986" s="80" t="e" cm="1">
        <f t="array" ref="DE1986">INDEX($K:$Q,ROW(),MATCH(DE$3,$K$2:$Q$2,0))/DE$5</f>
        <v>#N/A</v>
      </c>
      <c r="DF1986" s="80" t="e" cm="1">
        <f t="array" ref="DF1986">INDEX($K:$Q,ROW(),MATCH(DF$3,$K$2:$Q$2,0))/DF$5</f>
        <v>#N/A</v>
      </c>
      <c r="DG1986" s="80" t="e" cm="1">
        <f t="array" ref="DG1986">INDEX($K:$Q,ROW(),MATCH(DG$3,$K$2:$Q$2,0))/DG$5</f>
        <v>#N/A</v>
      </c>
      <c r="DH1986" s="80" t="e" cm="1">
        <f t="array" ref="DH1986">INDEX($K:$Q,ROW(),MATCH(DH$3,$K$2:$Q$2,0))/DH$5</f>
        <v>#N/A</v>
      </c>
      <c r="DI1986" s="80" t="e" cm="1">
        <f t="array" ref="DI1986">INDEX($K:$Q,ROW(),MATCH(DI$3,$K$2:$Q$2,0))/DI$5</f>
        <v>#N/A</v>
      </c>
      <c r="DJ1986" s="80" t="e" cm="1">
        <f t="array" ref="DJ1986">INDEX($K:$Q,ROW(),MATCH(DJ$3,$K$2:$Q$2,0))/DJ$5</f>
        <v>#N/A</v>
      </c>
      <c r="DK1986" s="80" t="e" cm="1">
        <f t="array" ref="DK1986">INDEX($K:$Q,ROW(),MATCH(DK$3,$K$2:$Q$2,0))/DK$5</f>
        <v>#N/A</v>
      </c>
      <c r="DL1986" s="80" t="e" cm="1">
        <f t="array" ref="DL1986">INDEX($K:$Q,ROW(),MATCH(DL$3,$K$2:$Q$2,0))/DL$5</f>
        <v>#N/A</v>
      </c>
    </row>
    <row r="1987" spans="2:116" x14ac:dyDescent="0.4">
      <c r="D1987" t="s">
        <v>425</v>
      </c>
      <c r="E1987" s="8" t="str">
        <f t="shared" si="3375"/>
        <v>1987 FAPPE-F</v>
      </c>
      <c r="G1987" s="125"/>
      <c r="S1987" s="80"/>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2:116" x14ac:dyDescent="0.4">
      <c r="D1988" t="s">
        <v>425</v>
      </c>
      <c r="E1988" s="8" t="str">
        <f t="shared" si="3375"/>
        <v>1988 FAPPE-F</v>
      </c>
      <c r="G1988" s="95" t="s">
        <v>204</v>
      </c>
      <c r="H1988" s="12"/>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2:116" x14ac:dyDescent="0.4">
      <c r="C1989" t="s">
        <v>233</v>
      </c>
      <c r="D1989" t="s">
        <v>425</v>
      </c>
      <c r="E1989" s="8" t="str">
        <f t="shared" si="3375"/>
        <v>1989 FAPPE-F</v>
      </c>
      <c r="G1989" s="158" t="str">
        <f>"Depreciation - "&amp;SUBSTITUTE(G1981,":","")</f>
        <v>Depreciation - Fixed secondary PPE</v>
      </c>
      <c r="J1989" s="80">
        <f>SUMIF($5:$5,I$2,1987:1987)</f>
        <v>0</v>
      </c>
      <c r="K1989" s="24">
        <f t="shared" ref="K1989:P1989" ca="1" si="3377">SUMIF($3:$3,K$2,1989:1989)</f>
        <v>-139.66165856103825</v>
      </c>
      <c r="L1989" s="24">
        <f t="shared" ca="1" si="3377"/>
        <v>-511.64930342364386</v>
      </c>
      <c r="M1989" s="24">
        <f t="shared" ca="1" si="3377"/>
        <v>-1275.6173201828369</v>
      </c>
      <c r="N1989" s="24">
        <f t="shared" ca="1" si="3377"/>
        <v>-2860.9263605892866</v>
      </c>
      <c r="O1989" s="24">
        <f t="shared" ca="1" si="3377"/>
        <v>-6046.4615683227339</v>
      </c>
      <c r="P1989" s="24">
        <f t="shared" ca="1" si="3377"/>
        <v>-12310.543508908444</v>
      </c>
      <c r="R1989" s="24"/>
      <c r="S1989" s="80" cm="1">
        <f t="array" aca="1" ref="S1989" ca="1">(SUM(INDEX(1984:1984,1,MAX(COLUMN($R:$R),COLUMN()-($H1983*12-1))):S1986)/($H1983*12)+IF($R1991=0,0,SUM(INDEX(1989:1989,1,MAX(COLUMN($R:$R),COLUMN()-(($H1983-$H1984)*12))):S1991)/(($H1983)*12)))</f>
        <v>-3.1073446327683616</v>
      </c>
      <c r="T1989" s="80" cm="1">
        <f t="array" aca="1" ref="T1989" ca="1">(SUM(INDEX(1984:1984,1,MAX(COLUMN($R:$R),COLUMN()-($H1983*12-1))):T1986)/($H1983*12)+IF($R1991=0,0,SUM(INDEX(1989:1989,1,MAX(COLUMN($R:$R),COLUMN()-(($H1983-$H1984)*12))):T1991)/(($H1983)*12)))</f>
        <v>-4.5724408694819498</v>
      </c>
      <c r="U1989" s="80" cm="1">
        <f t="array" aca="1" ref="U1989" ca="1">(SUM(INDEX(1984:1984,1,MAX(COLUMN($R:$R),COLUMN()-($H1983*12-1))):U1986)/($H1983*12)+IF($R1991=0,0,SUM(INDEX(1989:1989,1,MAX(COLUMN($R:$R),COLUMN()-(($H1983-$H1984)*12))):U1991)/(($H1983)*12)))</f>
        <v>-6.0623692458008529</v>
      </c>
      <c r="V1989" s="80" cm="1">
        <f t="array" aca="1" ref="V1989" ca="1">(SUM(INDEX(1984:1984,1,MAX(COLUMN($R:$R),COLUMN()-($H1983*12-1))):V1986)/($H1983*12)+IF($R1991=0,0,SUM(INDEX(1989:1989,1,MAX(COLUMN($R:$R),COLUMN()-(($H1983-$H1984)*12))):V1991)/(($H1983)*12)))</f>
        <v>-7.5775506454471948</v>
      </c>
      <c r="W1989" s="80" cm="1">
        <f t="array" aca="1" ref="W1989" ca="1">(SUM(INDEX(1984:1984,1,MAX(COLUMN($R:$R),COLUMN()-($H1983*12-1))):W1986)/($H1983*12)+IF($R1991=0,0,SUM(INDEX(1989:1989,1,MAX(COLUMN($R:$R),COLUMN()-(($H1983-$H1984)*12))):W1991)/(($H1983)*12)))</f>
        <v>-9.1184130857655088</v>
      </c>
      <c r="X1989" s="80" cm="1">
        <f t="array" aca="1" ref="X1989" ca="1">(SUM(INDEX(1984:1984,1,MAX(COLUMN($R:$R),COLUMN()-($H1983*12-1))):X1986)/($H1983*12)+IF($R1991=0,0,SUM(INDEX(1989:1989,1,MAX(COLUMN($R:$R),COLUMN()-(($H1983-$H1984)*12))):X1991)/(($H1983)*12)))</f>
        <v>-10.68539183863159</v>
      </c>
      <c r="Y1989" s="80" cm="1">
        <f t="array" aca="1" ref="Y1989" ca="1">(SUM(INDEX(1984:1984,1,MAX(COLUMN($R:$R),COLUMN()-($H1983*12-1))):Y1986)/($H1983*12)+IF($R1991=0,0,SUM(INDEX(1989:1989,1,MAX(COLUMN($R:$R),COLUMN()-(($H1983-$H1984)*12))):Y1991)/(($H1983)*12)))</f>
        <v>-12.278929553410656</v>
      </c>
      <c r="Z1989" s="80" cm="1">
        <f t="array" aca="1" ref="Z1989" ca="1">(SUM(INDEX(1984:1984,1,MAX(COLUMN($R:$R),COLUMN()-($H1983*12-1))):Z1986)/($H1983*12)+IF($R1991=0,0,SUM(INDEX(1989:1989,1,MAX(COLUMN($R:$R),COLUMN()-(($H1983-$H1984)*12))):Z1991)/(($H1983)*12)))</f>
        <v>-13.899476381999538</v>
      </c>
      <c r="AA1989" s="80" cm="1">
        <f t="array" aca="1" ref="AA1989" ca="1">(SUM(INDEX(1984:1984,1,MAX(COLUMN($R:$R),COLUMN()-($H1983*12-1))):AA1986)/($H1983*12)+IF($R1991=0,0,SUM(INDEX(1989:1989,1,MAX(COLUMN($R:$R),COLUMN()-(($H1983-$H1984)*12))):AA1991)/(($H1983)*12)))</f>
        <v>-15.547490105988231</v>
      </c>
      <c r="AB1989" s="80" cm="1">
        <f t="array" aca="1" ref="AB1989" ca="1">(SUM(INDEX(1984:1984,1,MAX(COLUMN($R:$R),COLUMN()-($H1983*12-1))):AB1986)/($H1983*12)+IF($R1991=0,0,SUM(INDEX(1989:1989,1,MAX(COLUMN($R:$R),COLUMN()-(($H1983-$H1984)*12))):AB1991)/(($H1983)*12)))</f>
        <v>-17.223436265976733</v>
      </c>
      <c r="AC1989" s="80" cm="1">
        <f t="array" aca="1" ref="AC1989" ca="1">(SUM(INDEX(1984:1984,1,MAX(COLUMN($R:$R),COLUMN()-($H1983*12-1))):AC1986)/($H1983*12)+IF($R1991=0,0,SUM(INDEX(1989:1989,1,MAX(COLUMN($R:$R),COLUMN()-(($H1983-$H1984)*12))):AC1991)/(($H1983)*12)))</f>
        <v>-18.927788293083683</v>
      </c>
      <c r="AD1989" s="80" cm="1">
        <f t="array" aca="1" ref="AD1989" ca="1">(SUM(INDEX(1984:1984,1,MAX(COLUMN($R:$R),COLUMN()-($H1983*12-1))):AD1986)/($H1983*12)+IF($R1991=0,0,SUM(INDEX(1989:1989,1,MAX(COLUMN($R:$R),COLUMN()-(($H1983-$H1984)*12))):AD1991)/(($H1983)*12)))</f>
        <v>-20.661027642683973</v>
      </c>
      <c r="AE1989" s="80" cm="1">
        <f t="array" aca="1" ref="AE1989" ca="1">(SUM(INDEX(1984:1984,1,MAX(COLUMN($R:$R),COLUMN()-($H1983*12-1))):AE1986)/($H1983*12)+IF($R1991=0,0,SUM(INDEX(1989:1989,1,MAX(COLUMN($R:$R),COLUMN()-(($H1983-$H1984)*12))):AE1991)/(($H1983)*12)))</f>
        <v>-23.836073308944155</v>
      </c>
      <c r="AF1989" s="80" cm="1">
        <f t="array" aca="1" ref="AF1989" ca="1">(SUM(INDEX(1984:1984,1,MAX(COLUMN($R:$R),COLUMN()-($H1983*12-1))):AF1986)/($H1983*12)+IF($R1991=0,0,SUM(INDEX(1989:1989,1,MAX(COLUMN($R:$R),COLUMN()-(($H1983-$H1984)*12))):AF1991)/(($H1983)*12)))</f>
        <v>-27.064933308530776</v>
      </c>
      <c r="AG1989" s="80" cm="1">
        <f t="array" aca="1" ref="AG1989" ca="1">(SUM(INDEX(1984:1984,1,MAX(COLUMN($R:$R),COLUMN()-($H1983*12-1))):AG1986)/($H1983*12)+IF($R1991=0,0,SUM(INDEX(1989:1989,1,MAX(COLUMN($R:$R),COLUMN()-(($H1983-$H1984)*12))):AG1991)/(($H1983)*12)))</f>
        <v>-30.348519748788362</v>
      </c>
      <c r="AH1989" s="80" cm="1">
        <f t="array" aca="1" ref="AH1989" ca="1">(SUM(INDEX(1984:1984,1,MAX(COLUMN($R:$R),COLUMN()-($H1983*12-1))):AH1986)/($H1983*12)+IF($R1991=0,0,SUM(INDEX(1989:1989,1,MAX(COLUMN($R:$R),COLUMN()-(($H1983-$H1984)*12))):AH1991)/(($H1983)*12)))</f>
        <v>-33.687760196507938</v>
      </c>
      <c r="AI1989" s="80" cm="1">
        <f t="array" aca="1" ref="AI1989" ca="1">(SUM(INDEX(1984:1984,1,MAX(COLUMN($R:$R),COLUMN()-($H1983*12-1))):AI1986)/($H1983*12)+IF($R1991=0,0,SUM(INDEX(1989:1989,1,MAX(COLUMN($R:$R),COLUMN()-(($H1983-$H1984)*12))):AI1991)/(($H1983)*12)))</f>
        <v>-37.083597939951581</v>
      </c>
      <c r="AJ1989" s="80" cm="1">
        <f t="array" aca="1" ref="AJ1989" ca="1">(SUM(INDEX(1984:1984,1,MAX(COLUMN($R:$R),COLUMN()-($H1983*12-1))):AJ1986)/($H1983*12)+IF($R1991=0,0,SUM(INDEX(1989:1989,1,MAX(COLUMN($R:$R),COLUMN()-(($H1983-$H1984)*12))):AJ1991)/(($H1983)*12)))</f>
        <v>-40.536992255317998</v>
      </c>
      <c r="AK1989" s="80" cm="1">
        <f t="array" aca="1" ref="AK1989" ca="1">(SUM(INDEX(1984:1984,1,MAX(COLUMN($R:$R),COLUMN()-($H1983*12-1))):AK1986)/($H1983*12)+IF($R1991=0,0,SUM(INDEX(1989:1989,1,MAX(COLUMN($R:$R),COLUMN()-(($H1983-$H1984)*12))):AK1991)/(($H1983)*12)))</f>
        <v>-44.048918677724508</v>
      </c>
      <c r="AL1989" s="80" cm="1">
        <f t="array" aca="1" ref="AL1989" ca="1">(SUM(INDEX(1984:1984,1,MAX(COLUMN($R:$R),COLUMN()-($H1983*12-1))):AL1986)/($H1983*12)+IF($R1991=0,0,SUM(INDEX(1989:1989,1,MAX(COLUMN($R:$R),COLUMN()-(($H1983-$H1984)*12))):AL1991)/(($H1983)*12)))</f>
        <v>-47.620369276781986</v>
      </c>
      <c r="AM1989" s="80" cm="1">
        <f t="array" aca="1" ref="AM1989" ca="1">(SUM(INDEX(1984:1984,1,MAX(COLUMN($R:$R),COLUMN()-($H1983*12-1))):AM1986)/($H1983*12)+IF($R1991=0,0,SUM(INDEX(1989:1989,1,MAX(COLUMN($R:$R),COLUMN()-(($H1983-$H1984)*12))):AM1991)/(($H1983)*12)))</f>
        <v>-51.252352936840431</v>
      </c>
      <c r="AN1989" s="80" cm="1">
        <f t="array" aca="1" ref="AN1989" ca="1">(SUM(INDEX(1984:1984,1,MAX(COLUMN($R:$R),COLUMN()-($H1983*12-1))):AN1986)/($H1983*12)+IF($R1991=0,0,SUM(INDEX(1989:1989,1,MAX(COLUMN($R:$R),COLUMN()-(($H1983-$H1984)*12))):AN1991)/(($H1983)*12)))</f>
        <v>-54.94589564198462</v>
      </c>
      <c r="AO1989" s="80" cm="1">
        <f t="array" aca="1" ref="AO1989" ca="1">(SUM(INDEX(1984:1984,1,MAX(COLUMN($R:$R),COLUMN()-($H1983*12-1))):AO1986)/($H1983*12)+IF($R1991=0,0,SUM(INDEX(1989:1989,1,MAX(COLUMN($R:$R),COLUMN()-(($H1983-$H1984)*12))):AO1991)/(($H1983)*12)))</f>
        <v>-58.702040765860062</v>
      </c>
      <c r="AP1989" s="80" cm="1">
        <f t="array" aca="1" ref="AP1989" ca="1">(SUM(INDEX(1984:1984,1,MAX(COLUMN($R:$R),COLUMN()-($H1983*12-1))):AP1986)/($H1983*12)+IF($R1991=0,0,SUM(INDEX(1989:1989,1,MAX(COLUMN($R:$R),COLUMN()-(($H1983-$H1984)*12))):AP1991)/(($H1983)*12)))</f>
        <v>-62.521849366411359</v>
      </c>
      <c r="AQ1989" s="80" cm="1">
        <f t="array" aca="1" ref="AQ1989" ca="1">(SUM(INDEX(1984:1984,1,MAX(COLUMN($R:$R),COLUMN()-($H1983*12-1))):AQ1986)/($H1983*12)+IF($R1991=0,0,SUM(INDEX(1989:1989,1,MAX(COLUMN($R:$R),COLUMN()-(($H1983-$H1984)*12))):AQ1991)/(($H1983)*12)))</f>
        <v>-67.536343988440933</v>
      </c>
      <c r="AR1989" s="80" cm="1">
        <f t="array" aca="1" ref="AR1989" ca="1">(SUM(INDEX(1984:1984,1,MAX(COLUMN($R:$R),COLUMN()-($H1983*12-1))):AR1986)/($H1983*12)+IF($R1991=0,0,SUM(INDEX(1989:1989,1,MAX(COLUMN($R:$R),COLUMN()-(($H1983-$H1984)*12))):AR1991)/(($H1983)*12)))</f>
        <v>-74.278078440796975</v>
      </c>
      <c r="AS1989" s="80" cm="1">
        <f t="array" aca="1" ref="AS1989" ca="1">(SUM(INDEX(1984:1984,1,MAX(COLUMN($R:$R),COLUMN()-($H1983*12-1))):AS1986)/($H1983*12)+IF($R1991=0,0,SUM(INDEX(1989:1989,1,MAX(COLUMN($R:$R),COLUMN()-(($H1983-$H1984)*12))):AS1991)/(($H1983)*12)))</f>
        <v>-81.109247439180848</v>
      </c>
      <c r="AT1989" s="80" cm="1">
        <f t="array" aca="1" ref="AT1989" ca="1">(SUM(INDEX(1984:1984,1,MAX(COLUMN($R:$R),COLUMN()-($H1983*12-1))):AT1986)/($H1983*12)+IF($R1991=0,0,SUM(INDEX(1989:1989,1,MAX(COLUMN($R:$R),COLUMN()-(($H1983-$H1984)*12))):AT1991)/(($H1983)*12)))</f>
        <v>-88.030945939633611</v>
      </c>
      <c r="AU1989" s="80" cm="1">
        <f t="array" aca="1" ref="AU1989" ca="1">(SUM(INDEX(1984:1984,1,MAX(COLUMN($R:$R),COLUMN()-($H1983*12-1))):AU1986)/($H1983*12)+IF($R1991=0,0,SUM(INDEX(1989:1989,1,MAX(COLUMN($R:$R),COLUMN()-(($H1983-$H1984)*12))):AU1991)/(($H1983)*12)))</f>
        <v>-95.044280323150886</v>
      </c>
      <c r="AV1989" s="80" cm="1">
        <f t="array" aca="1" ref="AV1989" ca="1">(SUM(INDEX(1984:1984,1,MAX(COLUMN($R:$R),COLUMN()-($H1983*12-1))):AV1986)/($H1983*12)+IF($R1991=0,0,SUM(INDEX(1989:1989,1,MAX(COLUMN($R:$R),COLUMN()-(($H1983-$H1984)*12))):AV1991)/(($H1983)*12)))</f>
        <v>-102.1503684684173</v>
      </c>
      <c r="AW1989" s="80" cm="1">
        <f t="array" aca="1" ref="AW1989" ca="1">(SUM(INDEX(1984:1984,1,MAX(COLUMN($R:$R),COLUMN()-($H1983*12-1))):AW1986)/($H1983*12)+IF($R1991=0,0,SUM(INDEX(1989:1989,1,MAX(COLUMN($R:$R),COLUMN()-(($H1983-$H1984)*12))):AW1991)/(($H1983)*12)))</f>
        <v>-109.3503398237244</v>
      </c>
      <c r="AX1989" s="80" cm="1">
        <f t="array" aca="1" ref="AX1989" ca="1">(SUM(INDEX(1984:1984,1,MAX(COLUMN($R:$R),COLUMN()-($H1983*12-1))):AX1986)/($H1983*12)+IF($R1991=0,0,SUM(INDEX(1989:1989,1,MAX(COLUMN($R:$R),COLUMN()-(($H1983-$H1984)*12))):AX1991)/(($H1983)*12)))</f>
        <v>-116.6453354780235</v>
      </c>
      <c r="AY1989" s="80" cm="1">
        <f t="array" aca="1" ref="AY1989" ca="1">(SUM(INDEX(1984:1984,1,MAX(COLUMN($R:$R),COLUMN()-($H1983*12-1))):AY1986)/($H1983*12)+IF($R1991=0,0,SUM(INDEX(1989:1989,1,MAX(COLUMN($R:$R),COLUMN()-(($H1983-$H1984)*12))):AY1991)/(($H1983)*12)))</f>
        <v>-124.03650823106345</v>
      </c>
      <c r="AZ1989" s="80" cm="1">
        <f t="array" aca="1" ref="AZ1989" ca="1">(SUM(INDEX(1984:1984,1,MAX(COLUMN($R:$R),COLUMN()-($H1983*12-1))):AZ1986)/($H1983*12)+IF($R1991=0,0,SUM(INDEX(1989:1989,1,MAX(COLUMN($R:$R),COLUMN()-(($H1983-$H1984)*12))):AZ1991)/(($H1983)*12)))</f>
        <v>-131.5250226625619</v>
      </c>
      <c r="BA1989" s="80" cm="1">
        <f t="array" aca="1" ref="BA1989" ca="1">(SUM(INDEX(1984:1984,1,MAX(COLUMN($R:$R),COLUMN()-($H1983*12-1))):BA1986)/($H1983*12)+IF($R1991=0,0,SUM(INDEX(1989:1989,1,MAX(COLUMN($R:$R),COLUMN()-(($H1983-$H1984)*12))):BA1991)/(($H1983)*12)))</f>
        <v>-139.1120552003571</v>
      </c>
      <c r="BB1989" s="80" cm="1">
        <f t="array" aca="1" ref="BB1989" ca="1">(SUM(INDEX(1984:1984,1,MAX(COLUMN($R:$R),COLUMN()-($H1983*12-1))):BB1986)/($H1983*12)+IF($R1991=0,0,SUM(INDEX(1989:1989,1,MAX(COLUMN($R:$R),COLUMN()-(($H1983-$H1984)*12))):BB1991)/(($H1983)*12)))</f>
        <v>-146.79879418748604</v>
      </c>
      <c r="BC1989" s="80" cm="1">
        <f t="array" aca="1" ref="BC1989" ca="1">(SUM(INDEX(1984:1984,1,MAX(COLUMN($R:$R),COLUMN()-($H1983*12-1))):BC1986)/($H1983*12)+IF($R1991=0,0,SUM(INDEX(1989:1989,1,MAX(COLUMN($R:$R),COLUMN()-(($H1983-$H1984)*12))):BC1991)/(($H1983)*12)))</f>
        <v>-160.2361574622567</v>
      </c>
      <c r="BD1989" s="80" cm="1">
        <f t="array" aca="1" ref="BD1989" ca="1">(SUM(INDEX(1984:1984,1,MAX(COLUMN($R:$R),COLUMN()-($H1983*12-1))):BD1986)/($H1983*12)+IF($R1991=0,0,SUM(INDEX(1989:1989,1,MAX(COLUMN($R:$R),COLUMN()-(($H1983-$H1984)*12))):BD1991)/(($H1983)*12)))</f>
        <v>-173.84745832361227</v>
      </c>
      <c r="BE1989" s="80" cm="1">
        <f t="array" aca="1" ref="BE1989" ca="1">(SUM(INDEX(1984:1984,1,MAX(COLUMN($R:$R),COLUMN()-($H1983*12-1))):BE1986)/($H1983*12)+IF($R1991=0,0,SUM(INDEX(1989:1989,1,MAX(COLUMN($R:$R),COLUMN()-(($H1983-$H1984)*12))):BE1991)/(($H1983)*12)))</f>
        <v>-187.63473275889612</v>
      </c>
      <c r="BF1989" s="80" cm="1">
        <f t="array" aca="1" ref="BF1989" ca="1">(SUM(INDEX(1984:1984,1,MAX(COLUMN($R:$R),COLUMN()-($H1983*12-1))):BF1986)/($H1983*12)+IF($R1991=0,0,SUM(INDEX(1989:1989,1,MAX(COLUMN($R:$R),COLUMN()-(($H1983-$H1984)*12))):BF1991)/(($H1983)*12)))</f>
        <v>-201.60003580426516</v>
      </c>
      <c r="BG1989" s="80" cm="1">
        <f t="array" aca="1" ref="BG1989" ca="1">(SUM(INDEX(1984:1984,1,MAX(COLUMN($R:$R),COLUMN()-($H1983*12-1))):BG1986)/($H1983*12)+IF($R1991=0,0,SUM(INDEX(1989:1989,1,MAX(COLUMN($R:$R),COLUMN()-(($H1983-$H1984)*12))):BG1991)/(($H1983)*12)))</f>
        <v>-215.74544160552659</v>
      </c>
      <c r="BH1989" s="80" cm="1">
        <f t="array" aca="1" ref="BH1989" ca="1">(SUM(INDEX(1984:1984,1,MAX(COLUMN($R:$R),COLUMN()-($H1983*12-1))):BH1986)/($H1983*12)+IF($R1991=0,0,SUM(INDEX(1989:1989,1,MAX(COLUMN($R:$R),COLUMN()-(($H1983-$H1984)*12))):BH1991)/(($H1983)*12)))</f>
        <v>-230.07304347556456</v>
      </c>
      <c r="BI1989" s="80" cm="1">
        <f t="array" aca="1" ref="BI1989" ca="1">(SUM(INDEX(1984:1984,1,MAX(COLUMN($R:$R),COLUMN()-($H1983*12-1))):BI1986)/($H1983*12)+IF($R1991=0,0,SUM(INDEX(1989:1989,1,MAX(COLUMN($R:$R),COLUMN()-(($H1983-$H1984)*12))):BI1991)/(($H1983)*12)))</f>
        <v>-244.5849539482241</v>
      </c>
      <c r="BJ1989" s="80" cm="1">
        <f t="array" aca="1" ref="BJ1989" ca="1">(SUM(INDEX(1984:1984,1,MAX(COLUMN($R:$R),COLUMN()-($H1983*12-1))):BJ1986)/($H1983*12)+IF($R1991=0,0,SUM(INDEX(1989:1989,1,MAX(COLUMN($R:$R),COLUMN()-(($H1983-$H1984)*12))):BJ1991)/(($H1983)*12)))</f>
        <v>-259.28330482851504</v>
      </c>
      <c r="BK1989" s="80" cm="1">
        <f t="array" aca="1" ref="BK1989" ca="1">(SUM(INDEX(1984:1984,1,MAX(COLUMN($R:$R),COLUMN()-($H1983*12-1))):BK1986)/($H1983*12)+IF($R1991=0,0,SUM(INDEX(1989:1989,1,MAX(COLUMN($R:$R),COLUMN()-(($H1983-$H1984)*12))):BK1991)/(($H1983)*12)))</f>
        <v>-274.17024723899641</v>
      </c>
      <c r="BL1989" s="80" cm="1">
        <f t="array" aca="1" ref="BL1989" ca="1">(SUM(INDEX(1984:1984,1,MAX(COLUMN($R:$R),COLUMN()-($H1983*12-1))):BL1986)/($H1983*12)+IF($R1991=0,0,SUM(INDEX(1989:1989,1,MAX(COLUMN($R:$R),COLUMN()-(($H1983-$H1984)*12))):BL1991)/(($H1983)*12)))</f>
        <v>-289.24795166219678</v>
      </c>
      <c r="BM1989" s="80" cm="1">
        <f t="array" aca="1" ref="BM1989" ca="1">(SUM(INDEX(1984:1984,1,MAX(COLUMN($R:$R),COLUMN()-($H1983*12-1))):BM1986)/($H1983*12)+IF($R1991=0,0,SUM(INDEX(1989:1989,1,MAX(COLUMN($R:$R),COLUMN()-(($H1983-$H1984)*12))):BM1991)/(($H1983)*12)))</f>
        <v>-304.51860797892351</v>
      </c>
      <c r="BN1989" s="80" cm="1">
        <f t="array" aca="1" ref="BN1989" ca="1">(SUM(INDEX(1984:1984,1,MAX(COLUMN($R:$R),COLUMN()-($H1983*12-1))):BN1986)/($H1983*12)+IF($R1991=0,0,SUM(INDEX(1989:1989,1,MAX(COLUMN($R:$R),COLUMN()-(($H1983-$H1984)*12))):BN1991)/(($H1983)*12)))</f>
        <v>-319.9844255023088</v>
      </c>
      <c r="BO1989" s="80" cm="1">
        <f t="array" aca="1" ref="BO1989" ca="1">(SUM(INDEX(1984:1984,1,MAX(COLUMN($R:$R),COLUMN()-($H1983*12-1))):BO1986)/($H1983*12)+IF($R1991=0,0,SUM(INDEX(1989:1989,1,MAX(COLUMN($R:$R),COLUMN()-(($H1983-$H1984)*12))):BO1991)/(($H1983)*12)))</f>
        <v>-346.94706803568556</v>
      </c>
      <c r="BP1989" s="80" cm="1">
        <f t="array" aca="1" ref="BP1989" ca="1">(SUM(INDEX(1984:1984,1,MAX(COLUMN($R:$R),COLUMN()-($H1983*12-1))):BP1986)/($H1983*12)+IF($R1991=0,0,SUM(INDEX(1989:1989,1,MAX(COLUMN($R:$R),COLUMN()-(($H1983-$H1984)*12))):BP1991)/(($H1983)*12)))</f>
        <v>-374.28171307603429</v>
      </c>
      <c r="BQ1989" s="80" cm="1">
        <f t="array" aca="1" ref="BQ1989" ca="1">(SUM(INDEX(1984:1984,1,MAX(COLUMN($R:$R),COLUMN()-($H1983*12-1))):BQ1986)/($H1983*12)+IF($R1991=0,0,SUM(INDEX(1989:1989,1,MAX(COLUMN($R:$R),COLUMN()-(($H1983-$H1984)*12))):BQ1991)/(($H1983)*12)))</f>
        <v>-401.96539049923035</v>
      </c>
      <c r="BR1989" s="80" cm="1">
        <f t="array" aca="1" ref="BR1989" ca="1">(SUM(INDEX(1984:1984,1,MAX(COLUMN($R:$R),COLUMN()-($H1983*12-1))):BR1986)/($H1983*12)+IF($R1991=0,0,SUM(INDEX(1989:1989,1,MAX(COLUMN($R:$R),COLUMN()-(($H1983-$H1984)*12))):BR1991)/(($H1983)*12)))</f>
        <v>-430.00250026860977</v>
      </c>
      <c r="BS1989" s="80" cm="1">
        <f t="array" aca="1" ref="BS1989" ca="1">(SUM(INDEX(1984:1984,1,MAX(COLUMN($R:$R),COLUMN()-($H1983*12-1))):BS1986)/($H1983*12)+IF($R1991=0,0,SUM(INDEX(1989:1989,1,MAX(COLUMN($R:$R),COLUMN()-(($H1983-$H1984)*12))):BS1991)/(($H1983)*12)))</f>
        <v>-458.39749836458111</v>
      </c>
      <c r="BT1989" s="80" cm="1">
        <f t="array" aca="1" ref="BT1989" ca="1">(SUM(INDEX(1984:1984,1,MAX(COLUMN($R:$R),COLUMN()-($H1983*12-1))):BT1986)/($H1983*12)+IF($R1991=0,0,SUM(INDEX(1989:1989,1,MAX(COLUMN($R:$R),COLUMN()-(($H1983-$H1984)*12))):BT1991)/(($H1983)*12)))</f>
        <v>-487.15489754042449</v>
      </c>
      <c r="BU1989" s="80" cm="1">
        <f t="array" aca="1" ref="BU1989" ca="1">(SUM(INDEX(1984:1984,1,MAX(COLUMN($R:$R),COLUMN()-($H1983*12-1))):BU1986)/($H1983*12)+IF($R1991=0,0,SUM(INDEX(1989:1989,1,MAX(COLUMN($R:$R),COLUMN()-(($H1983-$H1984)*12))):BU1991)/(($H1983)*12)))</f>
        <v>-516.27926808966754</v>
      </c>
      <c r="BV1989" s="80" cm="1">
        <f t="array" aca="1" ref="BV1989" ca="1">(SUM(INDEX(1984:1984,1,MAX(COLUMN($R:$R),COLUMN()-($H1983*12-1))):BV1986)/($H1983*12)+IF($R1991=0,0,SUM(INDEX(1989:1989,1,MAX(COLUMN($R:$R),COLUMN()-(($H1983-$H1984)*12))):BV1991)/(($H1983)*12)))</f>
        <v>-545.77523862524845</v>
      </c>
      <c r="BW1989" s="80" cm="1">
        <f t="array" aca="1" ref="BW1989" ca="1">(SUM(INDEX(1984:1984,1,MAX(COLUMN($R:$R),COLUMN()-($H1983*12-1))):BW1986)/($H1983*12)+IF($R1991=0,0,SUM(INDEX(1989:1989,1,MAX(COLUMN($R:$R),COLUMN()-(($H1983-$H1984)*12))):BW1991)/(($H1983)*12)))</f>
        <v>-575.64749687068172</v>
      </c>
      <c r="BX1989" s="80" cm="1">
        <f t="array" aca="1" ref="BX1989" ca="1">(SUM(INDEX(1984:1984,1,MAX(COLUMN($R:$R),COLUMN()-($H1983*12-1))):BX1986)/($H1983*12)+IF($R1991=0,0,SUM(INDEX(1989:1989,1,MAX(COLUMN($R:$R),COLUMN()-(($H1983-$H1984)*12))):BX1991)/(($H1983)*12)))</f>
        <v>-605.90079046344351</v>
      </c>
      <c r="BY1989" s="80" cm="1">
        <f t="array" aca="1" ref="BY1989" ca="1">(SUM(INDEX(1984:1984,1,MAX(COLUMN($R:$R),COLUMN()-($H1983*12-1))):BY1986)/($H1983*12)+IF($R1991=0,0,SUM(INDEX(1989:1989,1,MAX(COLUMN($R:$R),COLUMN()-(($H1983-$H1984)*12))):BY1991)/(($H1983)*12)))</f>
        <v>-636.53992777080316</v>
      </c>
      <c r="BZ1989" s="80" cm="1">
        <f t="array" aca="1" ref="BZ1989" ca="1">(SUM(INDEX(1984:1984,1,MAX(COLUMN($R:$R),COLUMN()-($H1983*12-1))):BZ1986)/($H1983*12)+IF($R1991=0,0,SUM(INDEX(1989:1989,1,MAX(COLUMN($R:$R),COLUMN()-(($H1983-$H1984)*12))):BZ1991)/(($H1983)*12)))</f>
        <v>-667.56977871832476</v>
      </c>
      <c r="CA1989" s="80" cm="1">
        <f t="array" aca="1" ref="CA1989" ca="1">(SUM(INDEX(1984:1984,1,MAX(COLUMN($R:$R),COLUMN()-($H1983*12-1))):CA1986)/($H1983*12)+IF($R1991=0,0,SUM(INDEX(1989:1989,1,MAX(COLUMN($R:$R),COLUMN()-(($H1983-$H1984)*12))):CA1991)/(($H1983)*12)))</f>
        <v>-720.18171630924303</v>
      </c>
      <c r="CB1989" s="80" cm="1">
        <f t="array" aca="1" ref="CB1989" ca="1">(SUM(INDEX(1984:1984,1,MAX(COLUMN($R:$R),COLUMN()-($H1983*12-1))):CB1986)/($H1983*12)+IF($R1991=0,0,SUM(INDEX(1989:1989,1,MAX(COLUMN($R:$R),COLUMN()-(($H1983-$H1984)*12))):CB1991)/(($H1983)*12)))</f>
        <v>-773.45762973602791</v>
      </c>
      <c r="CC1989" s="80" cm="1">
        <f t="array" aca="1" ref="CC1989" ca="1">(SUM(INDEX(1984:1984,1,MAX(COLUMN($R:$R),COLUMN()-($H1983*12-1))):CC1986)/($H1983*12)+IF($R1991=0,0,SUM(INDEX(1989:1989,1,MAX(COLUMN($R:$R),COLUMN()-(($H1983-$H1984)*12))):CC1991)/(($H1983)*12)))</f>
        <v>-827.40582473171867</v>
      </c>
      <c r="CD1989" s="80" cm="1">
        <f t="array" aca="1" ref="CD1989" ca="1">(SUM(INDEX(1984:1984,1,MAX(COLUMN($R:$R),COLUMN()-($H1983*12-1))):CD1986)/($H1983*12)+IF($R1991=0,0,SUM(INDEX(1989:1989,1,MAX(COLUMN($R:$R),COLUMN()-(($H1983-$H1984)*12))):CD1991)/(($H1983)*12)))</f>
        <v>-882.03471329622971</v>
      </c>
      <c r="CE1989" s="80" cm="1">
        <f t="array" aca="1" ref="CE1989" ca="1">(SUM(INDEX(1984:1984,1,MAX(COLUMN($R:$R),COLUMN()-($H1983*12-1))):CE1986)/($H1983*12)+IF($R1991=0,0,SUM(INDEX(1989:1989,1,MAX(COLUMN($R:$R),COLUMN()-(($H1983-$H1984)*12))):CE1991)/(($H1983)*12)))</f>
        <v>-937.35281517462454</v>
      </c>
      <c r="CF1989" s="80" cm="1">
        <f t="array" aca="1" ref="CF1989" ca="1">(SUM(INDEX(1984:1984,1,MAX(COLUMN($R:$R),COLUMN()-($H1983*12-1))):CF1986)/($H1983*12)+IF($R1991=0,0,SUM(INDEX(1989:1989,1,MAX(COLUMN($R:$R),COLUMN()-(($H1983-$H1984)*12))):CF1991)/(($H1983)*12)))</f>
        <v>-993.36875935941157</v>
      </c>
      <c r="CG1989" s="80" cm="1">
        <f t="array" aca="1" ref="CG1989" ca="1">(SUM(INDEX(1984:1984,1,MAX(COLUMN($R:$R),COLUMN()-($H1983*12-1))):CG1986)/($H1983*12)+IF($R1991=0,0,SUM(INDEX(1989:1989,1,MAX(COLUMN($R:$R),COLUMN()-(($H1983-$H1984)*12))):CG1991)/(($H1983)*12)))</f>
        <v>-1050.0912856173297</v>
      </c>
      <c r="CH1989" s="80" cm="1">
        <f t="array" aca="1" ref="CH1989" ca="1">(SUM(INDEX(1984:1984,1,MAX(COLUMN($R:$R),COLUMN()-($H1983*12-1))):CH1986)/($H1983*12)+IF($R1991=0,0,SUM(INDEX(1989:1989,1,MAX(COLUMN($R:$R),COLUMN()-(($H1983-$H1984)*12))):CH1991)/(($H1983)*12)))</f>
        <v>-1107.5292460410999</v>
      </c>
      <c r="CI1989" s="80" cm="1">
        <f t="array" aca="1" ref="CI1989" ca="1">(SUM(INDEX(1984:1984,1,MAX(COLUMN($R:$R),COLUMN()-($H1983*12-1))):CI1986)/($H1983*12)+IF($R1991=0,0,SUM(INDEX(1989:1989,1,MAX(COLUMN($R:$R),COLUMN()-(($H1983-$H1984)*12))):CI1991)/(($H1983)*12)))</f>
        <v>-1165.691606626624</v>
      </c>
      <c r="CJ1989" s="80" cm="1">
        <f t="array" aca="1" ref="CJ1989" ca="1">(SUM(INDEX(1984:1984,1,MAX(COLUMN($R:$R),COLUMN()-($H1983*12-1))):CJ1986)/($H1983*12)+IF($R1991=0,0,SUM(INDEX(1989:1989,1,MAX(COLUMN($R:$R),COLUMN()-(($H1983-$H1984)*12))):CJ1991)/(($H1983)*12)))</f>
        <v>-1224.5874488761315</v>
      </c>
      <c r="CK1989" s="80" cm="1">
        <f t="array" aca="1" ref="CK1989" ca="1">(SUM(INDEX(1984:1984,1,MAX(COLUMN($R:$R),COLUMN()-($H1983*12-1))):CK1986)/($H1983*12)+IF($R1991=0,0,SUM(INDEX(1989:1989,1,MAX(COLUMN($R:$R),COLUMN()-(($H1983-$H1984)*12))):CK1991)/(($H1983)*12)))</f>
        <v>-1284.2259714277802</v>
      </c>
      <c r="CL1989" s="80" cm="1">
        <f t="array" aca="1" ref="CL1989" ca="1">(SUM(INDEX(1984:1984,1,MAX(COLUMN($R:$R),COLUMN()-($H1983*12-1))):CL1986)/($H1983*12)+IF($R1991=0,0,SUM(INDEX(1989:1989,1,MAX(COLUMN($R:$R),COLUMN()-(($H1983-$H1984)*12))):CL1991)/(($H1983)*12)))</f>
        <v>-1344.6164917122239</v>
      </c>
      <c r="CN1989" s="80">
        <f>SUMIF($5:$5,CN$2,1987:1987)</f>
        <v>0</v>
      </c>
      <c r="CO1989" s="80" t="e" cm="1">
        <f t="array" aca="1" ref="CO1989" ca="1">(SUM(INDEX(1984:1984,1,MAX(COLUMN($CN:$CN),COLUMN()-($H1983*4-1))):CO1986)/($H1983*4)-IF($CN1991=0,0,SUM(INDEX(1989:1989,1,MAX(COLUMN($CN:$CN),COLUMN()-(($H1983-$H1984)*4))):CO1991)/(($H1983)*4)))</f>
        <v>#N/A</v>
      </c>
      <c r="CP1989" s="80" t="e" cm="1">
        <f t="array" aca="1" ref="CP1989" ca="1">(SUM(INDEX(1984:1984,1,MAX(COLUMN($CN:$CN),COLUMN()-($H1983*4-1))):CP1986)/($H1983*4)-IF($CN1991=0,0,SUM(INDEX(1989:1989,1,MAX(COLUMN($CN:$CN),COLUMN()-(($H1983-$H1984)*4))):CP1991)/(($H1983)*4)))</f>
        <v>#N/A</v>
      </c>
      <c r="CQ1989" s="80" t="e" cm="1">
        <f t="array" aca="1" ref="CQ1989" ca="1">(SUM(INDEX(1984:1984,1,MAX(COLUMN($CN:$CN),COLUMN()-($H1983*4-1))):CQ1986)/($H1983*4)-IF($CN1991=0,0,SUM(INDEX(1989:1989,1,MAX(COLUMN($CN:$CN),COLUMN()-(($H1983-$H1984)*4))):CQ1991)/(($H1983)*4)))</f>
        <v>#N/A</v>
      </c>
      <c r="CR1989" s="80" t="e" cm="1">
        <f t="array" aca="1" ref="CR1989" ca="1">(SUM(INDEX(1984:1984,1,MAX(COLUMN($CN:$CN),COLUMN()-($H1983*4-1))):CR1986)/($H1983*4)-IF($CN1991=0,0,SUM(INDEX(1989:1989,1,MAX(COLUMN($CN:$CN),COLUMN()-(($H1983-$H1984)*4))):CR1991)/(($H1983)*4)))</f>
        <v>#N/A</v>
      </c>
      <c r="CS1989" s="80" t="e" cm="1">
        <f t="array" aca="1" ref="CS1989" ca="1">(SUM(INDEX(1984:1984,1,MAX(COLUMN($CN:$CN),COLUMN()-($H1983*4-1))):CS1986)/($H1983*4)-IF($CN1991=0,0,SUM(INDEX(1989:1989,1,MAX(COLUMN($CN:$CN),COLUMN()-(($H1983-$H1984)*4))):CS1991)/(($H1983)*4)))</f>
        <v>#N/A</v>
      </c>
      <c r="CT1989" s="80" t="e" cm="1">
        <f t="array" aca="1" ref="CT1989" ca="1">(SUM(INDEX(1984:1984,1,MAX(COLUMN($CN:$CN),COLUMN()-($H1983*4-1))):CT1986)/($H1983*4)-IF($CN1991=0,0,SUM(INDEX(1989:1989,1,MAX(COLUMN($CN:$CN),COLUMN()-(($H1983-$H1984)*4))):CT1991)/(($H1983)*4)))</f>
        <v>#N/A</v>
      </c>
      <c r="CU1989" s="80" t="e" cm="1">
        <f t="array" aca="1" ref="CU1989" ca="1">(SUM(INDEX(1984:1984,1,MAX(COLUMN($CN:$CN),COLUMN()-($H1983*4-1))):CU1986)/($H1983*4)-IF($CN1991=0,0,SUM(INDEX(1989:1989,1,MAX(COLUMN($CN:$CN),COLUMN()-(($H1983-$H1984)*4))):CU1991)/(($H1983)*4)))</f>
        <v>#N/A</v>
      </c>
      <c r="CV1989" s="80" t="e" cm="1">
        <f t="array" aca="1" ref="CV1989" ca="1">(SUM(INDEX(1984:1984,1,MAX(COLUMN($CN:$CN),COLUMN()-($H1983*4-1))):CV1986)/($H1983*4)-IF($CN1991=0,0,SUM(INDEX(1989:1989,1,MAX(COLUMN($CN:$CN),COLUMN()-(($H1983-$H1984)*4))):CV1991)/(($H1983)*4)))</f>
        <v>#N/A</v>
      </c>
      <c r="CW1989" s="80" t="e" cm="1">
        <f t="array" aca="1" ref="CW1989" ca="1">(SUM(INDEX(1984:1984,1,MAX(COLUMN($CN:$CN),COLUMN()-($H1983*4-1))):CW1986)/($H1983*4)-IF($CN1991=0,0,SUM(INDEX(1989:1989,1,MAX(COLUMN($CN:$CN),COLUMN()-(($H1983-$H1984)*4))):CW1991)/(($H1983)*4)))</f>
        <v>#N/A</v>
      </c>
      <c r="CX1989" s="80" t="e" cm="1">
        <f t="array" aca="1" ref="CX1989" ca="1">(SUM(INDEX(1984:1984,1,MAX(COLUMN($CN:$CN),COLUMN()-($H1983*4-1))):CX1986)/($H1983*4)-IF($CN1991=0,0,SUM(INDEX(1989:1989,1,MAX(COLUMN($CN:$CN),COLUMN()-(($H1983-$H1984)*4))):CX1991)/(($H1983)*4)))</f>
        <v>#N/A</v>
      </c>
      <c r="CY1989" s="80" t="e" cm="1">
        <f t="array" aca="1" ref="CY1989" ca="1">(SUM(INDEX(1984:1984,1,MAX(COLUMN($CN:$CN),COLUMN()-($H1983*4-1))):CY1986)/($H1983*4)-IF($CN1991=0,0,SUM(INDEX(1989:1989,1,MAX(COLUMN($CN:$CN),COLUMN()-(($H1983-$H1984)*4))):CY1991)/(($H1983)*4)))</f>
        <v>#N/A</v>
      </c>
      <c r="CZ1989" s="80" t="e" cm="1">
        <f t="array" aca="1" ref="CZ1989" ca="1">(SUM(INDEX(1984:1984,1,MAX(COLUMN($CN:$CN),COLUMN()-($H1983*4-1))):CZ1986)/($H1983*4)-IF($CN1991=0,0,SUM(INDEX(1989:1989,1,MAX(COLUMN($CN:$CN),COLUMN()-(($H1983-$H1984)*4))):CZ1991)/(($H1983)*4)))</f>
        <v>#N/A</v>
      </c>
      <c r="DA1989" s="80" t="e" cm="1">
        <f t="array" aca="1" ref="DA1989" ca="1">(SUM(INDEX(1984:1984,1,MAX(COLUMN($CN:$CN),COLUMN()-($H1983*4-1))):DA1986)/($H1983*4)-IF($CN1991=0,0,SUM(INDEX(1989:1989,1,MAX(COLUMN($CN:$CN),COLUMN()-(($H1983-$H1984)*4))):DA1991)/(($H1983)*4)))</f>
        <v>#N/A</v>
      </c>
      <c r="DB1989" s="80" t="e" cm="1">
        <f t="array" aca="1" ref="DB1989" ca="1">(SUM(INDEX(1984:1984,1,MAX(COLUMN($CN:$CN),COLUMN()-($H1983*4-1))):DB1986)/($H1983*4)-IF($CN1991=0,0,SUM(INDEX(1989:1989,1,MAX(COLUMN($CN:$CN),COLUMN()-(($H1983-$H1984)*4))):DB1991)/(($H1983)*4)))</f>
        <v>#N/A</v>
      </c>
      <c r="DC1989" s="80" t="e" cm="1">
        <f t="array" aca="1" ref="DC1989" ca="1">(SUM(INDEX(1984:1984,1,MAX(COLUMN($CN:$CN),COLUMN()-($H1983*4-1))):DC1986)/($H1983*4)-IF($CN1991=0,0,SUM(INDEX(1989:1989,1,MAX(COLUMN($CN:$CN),COLUMN()-(($H1983-$H1984)*4))):DC1991)/(($H1983)*4)))</f>
        <v>#N/A</v>
      </c>
      <c r="DD1989" s="80" t="e" cm="1">
        <f t="array" aca="1" ref="DD1989" ca="1">(SUM(INDEX(1984:1984,1,MAX(COLUMN($CN:$CN),COLUMN()-($H1983*4-1))):DD1986)/($H1983*4)-IF($CN1991=0,0,SUM(INDEX(1989:1989,1,MAX(COLUMN($CN:$CN),COLUMN()-(($H1983-$H1984)*4))):DD1991)/(($H1983)*4)))</f>
        <v>#N/A</v>
      </c>
      <c r="DE1989" s="80" t="e" cm="1">
        <f t="array" aca="1" ref="DE1989" ca="1">(SUM(INDEX(1984:1984,1,MAX(COLUMN($CN:$CN),COLUMN()-($H1983*4-1))):DE1986)/($H1983*4)-IF($CN1991=0,0,SUM(INDEX(1989:1989,1,MAX(COLUMN($CN:$CN),COLUMN()-(($H1983-$H1984)*4))):DE1991)/(($H1983)*4)))</f>
        <v>#N/A</v>
      </c>
      <c r="DF1989" s="80" t="e" cm="1">
        <f t="array" aca="1" ref="DF1989" ca="1">(SUM(INDEX(1984:1984,1,MAX(COLUMN($CN:$CN),COLUMN()-($H1983*4-1))):DF1986)/($H1983*4)-IF($CN1991=0,0,SUM(INDEX(1989:1989,1,MAX(COLUMN($CN:$CN),COLUMN()-(($H1983-$H1984)*4))):DF1991)/(($H1983)*4)))</f>
        <v>#N/A</v>
      </c>
      <c r="DG1989" s="80" t="e" cm="1">
        <f t="array" aca="1" ref="DG1989" ca="1">(SUM(INDEX(1984:1984,1,MAX(COLUMN($CN:$CN),COLUMN()-($H1983*4-1))):DG1986)/($H1983*4)-IF($CN1991=0,0,SUM(INDEX(1989:1989,1,MAX(COLUMN($CN:$CN),COLUMN()-(($H1983-$H1984)*4))):DG1991)/(($H1983)*4)))</f>
        <v>#N/A</v>
      </c>
      <c r="DH1989" s="80" t="e" cm="1">
        <f t="array" aca="1" ref="DH1989" ca="1">(SUM(INDEX(1984:1984,1,MAX(COLUMN($CN:$CN),COLUMN()-($H1983*4-1))):DH1986)/($H1983*4)-IF($CN1991=0,0,SUM(INDEX(1989:1989,1,MAX(COLUMN($CN:$CN),COLUMN()-(($H1983-$H1984)*4))):DH1991)/(($H1983)*4)))</f>
        <v>#N/A</v>
      </c>
      <c r="DI1989" s="80" t="e" cm="1">
        <f t="array" aca="1" ref="DI1989" ca="1">(SUM(INDEX(1984:1984,1,MAX(COLUMN($CN:$CN),COLUMN()-($H1983*4-1))):DI1986)/($H1983*4)-IF($CN1991=0,0,SUM(INDEX(1989:1989,1,MAX(COLUMN($CN:$CN),COLUMN()-(($H1983-$H1984)*4))):DI1991)/(($H1983)*4)))</f>
        <v>#N/A</v>
      </c>
      <c r="DJ1989" s="80" t="e" cm="1">
        <f t="array" aca="1" ref="DJ1989" ca="1">(SUM(INDEX(1984:1984,1,MAX(COLUMN($CN:$CN),COLUMN()-($H1983*4-1))):DJ1986)/($H1983*4)-IF($CN1991=0,0,SUM(INDEX(1989:1989,1,MAX(COLUMN($CN:$CN),COLUMN()-(($H1983-$H1984)*4))):DJ1991)/(($H1983)*4)))</f>
        <v>#N/A</v>
      </c>
      <c r="DK1989" s="80" t="e" cm="1">
        <f t="array" aca="1" ref="DK1989" ca="1">(SUM(INDEX(1984:1984,1,MAX(COLUMN($CN:$CN),COLUMN()-($H1983*4-1))):DK1986)/($H1983*4)-IF($CN1991=0,0,SUM(INDEX(1989:1989,1,MAX(COLUMN($CN:$CN),COLUMN()-(($H1983-$H1984)*4))):DK1991)/(($H1983)*4)))</f>
        <v>#N/A</v>
      </c>
      <c r="DL1989" s="80" t="e" cm="1">
        <f t="array" aca="1" ref="DL1989" ca="1">(SUM(INDEX(1984:1984,1,MAX(COLUMN($CN:$CN),COLUMN()-($H1983*4-1))):DL1986)/($H1983*4)-IF($CN1991=0,0,SUM(INDEX(1989:1989,1,MAX(COLUMN($CN:$CN),COLUMN()-(($H1983-$H1984)*4))):DL1991)/(($H1983)*4)))</f>
        <v>#N/A</v>
      </c>
    </row>
    <row r="1990" spans="2:116" x14ac:dyDescent="0.4">
      <c r="D1990" t="s">
        <v>425</v>
      </c>
      <c r="E1990" s="8" t="str">
        <f t="shared" si="3375"/>
        <v>1990 FAPPE-F</v>
      </c>
      <c r="G1990" s="125"/>
      <c r="J1990" s="62"/>
      <c r="K1990" s="53"/>
      <c r="L1990" s="53"/>
      <c r="M1990" s="53"/>
      <c r="N1990" s="53"/>
      <c r="O1990" s="53"/>
      <c r="P1990" s="53"/>
      <c r="R1990" s="82"/>
      <c r="S1990" s="153"/>
      <c r="T1990" s="153"/>
      <c r="U1990" s="153"/>
      <c r="V1990" s="153"/>
      <c r="W1990" s="153"/>
      <c r="X1990" s="153"/>
      <c r="Y1990" s="153"/>
      <c r="Z1990" s="153"/>
      <c r="AA1990" s="153"/>
      <c r="AB1990" s="153"/>
      <c r="AC1990" s="153"/>
      <c r="AD1990" s="153"/>
      <c r="AE1990" s="153"/>
      <c r="AF1990" s="153"/>
      <c r="AG1990" s="153"/>
      <c r="AH1990" s="153"/>
      <c r="AI1990" s="153"/>
      <c r="AJ1990" s="153"/>
      <c r="AK1990" s="153"/>
      <c r="AL1990" s="153"/>
      <c r="AM1990" s="153"/>
      <c r="AN1990" s="153"/>
      <c r="AO1990" s="153"/>
      <c r="AP1990" s="153"/>
      <c r="AQ1990" s="153"/>
      <c r="AR1990" s="153"/>
      <c r="AS1990" s="153"/>
      <c r="AT1990" s="153"/>
      <c r="AU1990" s="153"/>
      <c r="AV1990" s="153"/>
      <c r="AW1990" s="153"/>
      <c r="AX1990" s="153"/>
      <c r="AY1990" s="153"/>
      <c r="AZ1990" s="153"/>
      <c r="BA1990" s="153"/>
      <c r="BB1990" s="153"/>
      <c r="BC1990" s="153"/>
      <c r="BD1990" s="153"/>
      <c r="BE1990" s="153"/>
      <c r="BF1990" s="153"/>
      <c r="BG1990" s="153"/>
      <c r="BH1990" s="153"/>
      <c r="BI1990" s="153"/>
      <c r="BJ1990" s="153"/>
      <c r="BK1990" s="153"/>
      <c r="BL1990" s="153"/>
      <c r="BM1990" s="153"/>
      <c r="BN1990" s="153"/>
      <c r="BO1990" s="153"/>
      <c r="BP1990" s="153"/>
      <c r="BQ1990" s="153"/>
      <c r="BR1990" s="153"/>
      <c r="BS1990" s="153"/>
      <c r="BT1990" s="153"/>
      <c r="BU1990" s="153"/>
      <c r="BV1990" s="153"/>
      <c r="BW1990" s="153"/>
      <c r="BX1990" s="153"/>
      <c r="BY1990" s="153"/>
      <c r="BZ1990" s="153"/>
      <c r="CA1990" s="153"/>
      <c r="CB1990" s="153"/>
      <c r="CC1990" s="153"/>
      <c r="CD1990" s="153"/>
      <c r="CE1990" s="153"/>
      <c r="CF1990" s="153"/>
      <c r="CG1990" s="153"/>
      <c r="CH1990" s="153"/>
      <c r="CI1990" s="153"/>
      <c r="CJ1990" s="153"/>
      <c r="CK1990" s="153"/>
      <c r="CL1990" s="153"/>
      <c r="CN1990" s="62"/>
      <c r="CO1990" s="153"/>
      <c r="CP1990" s="153"/>
      <c r="CQ1990" s="153"/>
      <c r="CR1990" s="153"/>
      <c r="CS1990" s="153"/>
      <c r="CT1990" s="153"/>
      <c r="CU1990" s="153"/>
      <c r="CV1990" s="153"/>
      <c r="CW1990" s="153"/>
      <c r="CX1990" s="153"/>
      <c r="CY1990" s="153"/>
      <c r="CZ1990" s="153"/>
      <c r="DA1990" s="153"/>
      <c r="DB1990" s="153"/>
      <c r="DC1990" s="153"/>
      <c r="DD1990" s="153"/>
      <c r="DE1990" s="153"/>
      <c r="DF1990" s="153"/>
      <c r="DG1990" s="153"/>
      <c r="DH1990" s="153"/>
      <c r="DI1990" s="153"/>
      <c r="DJ1990" s="153"/>
      <c r="DK1990" s="153"/>
      <c r="DL1990" s="153"/>
    </row>
    <row r="1991" spans="2:116" x14ac:dyDescent="0.4">
      <c r="B1991" t="str">
        <f>E1991</f>
        <v>1991 FAPPE-F</v>
      </c>
      <c r="D1991" t="s">
        <v>425</v>
      </c>
      <c r="E1991" s="8" t="str">
        <f t="shared" si="3375"/>
        <v>1991 FAPPE-F</v>
      </c>
      <c r="G1991" s="125" t="s">
        <v>219</v>
      </c>
      <c r="J1991" s="74">
        <v>100</v>
      </c>
      <c r="K1991" s="53"/>
      <c r="L1991" s="53"/>
      <c r="M1991" s="53"/>
      <c r="N1991" s="53"/>
      <c r="O1991" s="53"/>
      <c r="P1991" s="53"/>
      <c r="R1991" s="82">
        <f>-$J1991</f>
        <v>-100</v>
      </c>
      <c r="S1991" s="153"/>
      <c r="T1991" s="153"/>
      <c r="U1991" s="153"/>
      <c r="V1991" s="153"/>
      <c r="W1991" s="153"/>
      <c r="X1991" s="153"/>
      <c r="Y1991" s="153"/>
      <c r="Z1991" s="153"/>
      <c r="AA1991" s="153"/>
      <c r="AB1991" s="153"/>
      <c r="AC1991" s="153"/>
      <c r="AD1991" s="153"/>
      <c r="AE1991" s="153"/>
      <c r="AF1991" s="153"/>
      <c r="AG1991" s="153"/>
      <c r="AH1991" s="153"/>
      <c r="AI1991" s="153"/>
      <c r="AJ1991" s="153"/>
      <c r="AK1991" s="153"/>
      <c r="AL1991" s="153"/>
      <c r="AM1991" s="153"/>
      <c r="AN1991" s="153"/>
      <c r="AO1991" s="153"/>
      <c r="AP1991" s="153"/>
      <c r="AQ1991" s="153"/>
      <c r="AR1991" s="153"/>
      <c r="AS1991" s="153"/>
      <c r="AT1991" s="153"/>
      <c r="AU1991" s="153"/>
      <c r="AV1991" s="153"/>
      <c r="AW1991" s="153"/>
      <c r="AX1991" s="153"/>
      <c r="AY1991" s="153"/>
      <c r="AZ1991" s="153"/>
      <c r="BA1991" s="153"/>
      <c r="BB1991" s="153"/>
      <c r="BC1991" s="153"/>
      <c r="BD1991" s="153"/>
      <c r="BE1991" s="153"/>
      <c r="BF1991" s="153"/>
      <c r="BG1991" s="153"/>
      <c r="BH1991" s="153"/>
      <c r="BI1991" s="153"/>
      <c r="BJ1991" s="153"/>
      <c r="BK1991" s="153"/>
      <c r="BL1991" s="153"/>
      <c r="BM1991" s="153"/>
      <c r="BN1991" s="153"/>
      <c r="BO1991" s="153"/>
      <c r="BP1991" s="153"/>
      <c r="BQ1991" s="153"/>
      <c r="BR1991" s="153"/>
      <c r="BS1991" s="153"/>
      <c r="BT1991" s="153"/>
      <c r="BU1991" s="153"/>
      <c r="BV1991" s="153"/>
      <c r="BW1991" s="153"/>
      <c r="BX1991" s="153"/>
      <c r="BY1991" s="153"/>
      <c r="BZ1991" s="153"/>
      <c r="CA1991" s="153"/>
      <c r="CB1991" s="153"/>
      <c r="CC1991" s="153"/>
      <c r="CD1991" s="153"/>
      <c r="CE1991" s="153"/>
      <c r="CF1991" s="153"/>
      <c r="CG1991" s="153"/>
      <c r="CH1991" s="153"/>
      <c r="CI1991" s="153"/>
      <c r="CJ1991" s="153"/>
      <c r="CK1991" s="153"/>
      <c r="CL1991" s="153"/>
      <c r="CN1991" s="74">
        <f>J1991</f>
        <v>100</v>
      </c>
      <c r="CO1991" s="153"/>
      <c r="CP1991" s="153"/>
      <c r="CQ1991" s="153"/>
      <c r="CR1991" s="153"/>
      <c r="CS1991" s="153"/>
      <c r="CT1991" s="153"/>
      <c r="CU1991" s="153"/>
      <c r="CV1991" s="153"/>
      <c r="CW1991" s="153"/>
      <c r="CX1991" s="153"/>
      <c r="CY1991" s="153"/>
      <c r="CZ1991" s="153"/>
      <c r="DA1991" s="153"/>
      <c r="DB1991" s="153"/>
      <c r="DC1991" s="153"/>
      <c r="DD1991" s="153"/>
      <c r="DE1991" s="153"/>
      <c r="DF1991" s="153"/>
      <c r="DG1991" s="153"/>
      <c r="DH1991" s="153"/>
      <c r="DI1991" s="153"/>
      <c r="DJ1991" s="153"/>
      <c r="DK1991" s="153"/>
      <c r="DL1991" s="153"/>
    </row>
    <row r="1992" spans="2:116" x14ac:dyDescent="0.4">
      <c r="D1992" t="s">
        <v>425</v>
      </c>
      <c r="E1992" s="8" t="str">
        <f t="shared" si="3375"/>
        <v>1992 FAPPE-F</v>
      </c>
      <c r="G1992" s="125"/>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c r="CO1992" s="72"/>
      <c r="CP1992" s="72"/>
      <c r="CQ1992" s="72"/>
      <c r="CR1992" s="72"/>
      <c r="CS1992" s="72"/>
      <c r="CT1992" s="72"/>
      <c r="CU1992" s="72"/>
      <c r="CV1992" s="72"/>
      <c r="CW1992" s="72"/>
      <c r="CX1992" s="72"/>
      <c r="CY1992" s="72"/>
      <c r="CZ1992" s="72"/>
      <c r="DA1992" s="72"/>
      <c r="DB1992" s="72"/>
      <c r="DC1992" s="72"/>
      <c r="DD1992" s="72"/>
      <c r="DE1992" s="72"/>
      <c r="DF1992" s="72"/>
      <c r="DG1992" s="72"/>
      <c r="DH1992" s="72"/>
      <c r="DI1992" s="72"/>
      <c r="DJ1992" s="72"/>
      <c r="DK1992" s="72"/>
      <c r="DL1992" s="72"/>
    </row>
    <row r="1993" spans="2:116" x14ac:dyDescent="0.4">
      <c r="D1993" t="s">
        <v>425</v>
      </c>
      <c r="E1993" s="8" t="str">
        <f t="shared" si="3375"/>
        <v>1993 FAPPE-F</v>
      </c>
      <c r="G1993" s="95" t="s">
        <v>205</v>
      </c>
      <c r="H1993" s="12"/>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c r="CO1993" s="72"/>
      <c r="CP1993" s="72"/>
      <c r="CQ1993" s="72"/>
      <c r="CR1993" s="72"/>
      <c r="CS1993" s="72"/>
      <c r="CT1993" s="72"/>
      <c r="CU1993" s="72"/>
      <c r="CV1993" s="72"/>
      <c r="CW1993" s="72"/>
      <c r="CX1993" s="72"/>
      <c r="CY1993" s="72"/>
      <c r="CZ1993" s="72"/>
      <c r="DA1993" s="72"/>
      <c r="DB1993" s="72"/>
      <c r="DC1993" s="72"/>
      <c r="DD1993" s="72"/>
      <c r="DE1993" s="72"/>
      <c r="DF1993" s="72"/>
      <c r="DG1993" s="72"/>
      <c r="DH1993" s="72"/>
      <c r="DI1993" s="72"/>
      <c r="DJ1993" s="72"/>
      <c r="DK1993" s="72"/>
      <c r="DL1993" s="72"/>
    </row>
    <row r="1994" spans="2:116" x14ac:dyDescent="0.4">
      <c r="D1994" t="s">
        <v>425</v>
      </c>
      <c r="E1994" s="8" t="str">
        <f t="shared" si="3375"/>
        <v>1994 FAPPE-F</v>
      </c>
      <c r="G1994" s="158" t="str">
        <f>"Gross PP&amp;E - "&amp;SUBSTITUTE(G1981,":","")</f>
        <v>Gross PP&amp;E - Fixed secondary PPE</v>
      </c>
      <c r="J1994" s="80">
        <f>J1991</f>
        <v>100</v>
      </c>
      <c r="K1994" s="53">
        <f t="shared" ref="K1994:P1996" si="3378">SUMIF($4:$4,K$2,1994:1994)</f>
        <v>1100.0000000000002</v>
      </c>
      <c r="L1994" s="53">
        <f t="shared" si="3378"/>
        <v>3099.9999999999995</v>
      </c>
      <c r="M1994" s="53">
        <f t="shared" si="3378"/>
        <v>7099.9999999999973</v>
      </c>
      <c r="N1994" s="53">
        <f t="shared" si="3378"/>
        <v>15099.999999999991</v>
      </c>
      <c r="O1994" s="53">
        <f t="shared" si="3378"/>
        <v>31099.999999999978</v>
      </c>
      <c r="P1994" s="53">
        <f t="shared" si="3378"/>
        <v>63099.999999999949</v>
      </c>
      <c r="R1994" s="24">
        <f>$J1994</f>
        <v>100</v>
      </c>
      <c r="S1994" s="80">
        <f t="shared" ref="S1994:AX1994" si="3379">-S1986+R1994</f>
        <v>183.33333333333331</v>
      </c>
      <c r="T1994" s="80">
        <f t="shared" si="3379"/>
        <v>266.66666666666663</v>
      </c>
      <c r="U1994" s="80">
        <f t="shared" si="3379"/>
        <v>349.99999999999994</v>
      </c>
      <c r="V1994" s="80">
        <f t="shared" si="3379"/>
        <v>433.33333333333326</v>
      </c>
      <c r="W1994" s="80">
        <f t="shared" si="3379"/>
        <v>516.66666666666663</v>
      </c>
      <c r="X1994" s="80">
        <f t="shared" si="3379"/>
        <v>600</v>
      </c>
      <c r="Y1994" s="80">
        <f t="shared" si="3379"/>
        <v>683.33333333333337</v>
      </c>
      <c r="Z1994" s="80">
        <f t="shared" si="3379"/>
        <v>766.66666666666674</v>
      </c>
      <c r="AA1994" s="80">
        <f t="shared" si="3379"/>
        <v>850.00000000000011</v>
      </c>
      <c r="AB1994" s="80">
        <f t="shared" si="3379"/>
        <v>933.33333333333348</v>
      </c>
      <c r="AC1994" s="80">
        <f t="shared" si="3379"/>
        <v>1016.6666666666669</v>
      </c>
      <c r="AD1994" s="80">
        <f t="shared" si="3379"/>
        <v>1100.0000000000002</v>
      </c>
      <c r="AE1994" s="80">
        <f t="shared" si="3379"/>
        <v>1266.666666666667</v>
      </c>
      <c r="AF1994" s="80">
        <f t="shared" si="3379"/>
        <v>1433.3333333333337</v>
      </c>
      <c r="AG1994" s="80">
        <f t="shared" si="3379"/>
        <v>1600.0000000000005</v>
      </c>
      <c r="AH1994" s="80">
        <f t="shared" si="3379"/>
        <v>1766.6666666666672</v>
      </c>
      <c r="AI1994" s="80">
        <f t="shared" si="3379"/>
        <v>1933.3333333333339</v>
      </c>
      <c r="AJ1994" s="80">
        <f t="shared" si="3379"/>
        <v>2100.0000000000005</v>
      </c>
      <c r="AK1994" s="80">
        <f t="shared" si="3379"/>
        <v>2266.666666666667</v>
      </c>
      <c r="AL1994" s="80">
        <f t="shared" si="3379"/>
        <v>2433.3333333333335</v>
      </c>
      <c r="AM1994" s="80">
        <f t="shared" si="3379"/>
        <v>2600</v>
      </c>
      <c r="AN1994" s="80">
        <f t="shared" si="3379"/>
        <v>2766.6666666666665</v>
      </c>
      <c r="AO1994" s="80">
        <f t="shared" si="3379"/>
        <v>2933.333333333333</v>
      </c>
      <c r="AP1994" s="80">
        <f t="shared" si="3379"/>
        <v>3099.9999999999995</v>
      </c>
      <c r="AQ1994" s="80">
        <f t="shared" si="3379"/>
        <v>3433.333333333333</v>
      </c>
      <c r="AR1994" s="80">
        <f t="shared" si="3379"/>
        <v>3766.6666666666665</v>
      </c>
      <c r="AS1994" s="80">
        <f t="shared" si="3379"/>
        <v>4100</v>
      </c>
      <c r="AT1994" s="80">
        <f t="shared" si="3379"/>
        <v>4433.333333333333</v>
      </c>
      <c r="AU1994" s="80">
        <f t="shared" si="3379"/>
        <v>4766.6666666666661</v>
      </c>
      <c r="AV1994" s="80">
        <f t="shared" si="3379"/>
        <v>5099.9999999999991</v>
      </c>
      <c r="AW1994" s="80">
        <f t="shared" si="3379"/>
        <v>5433.3333333333321</v>
      </c>
      <c r="AX1994" s="80">
        <f t="shared" si="3379"/>
        <v>5766.6666666666652</v>
      </c>
      <c r="AY1994" s="80">
        <f t="shared" ref="AY1994:CD1994" si="3380">-AY1986+AX1994</f>
        <v>6099.9999999999982</v>
      </c>
      <c r="AZ1994" s="80">
        <f t="shared" si="3380"/>
        <v>6433.3333333333312</v>
      </c>
      <c r="BA1994" s="80">
        <f t="shared" si="3380"/>
        <v>6766.6666666666642</v>
      </c>
      <c r="BB1994" s="80">
        <f t="shared" si="3380"/>
        <v>7099.9999999999973</v>
      </c>
      <c r="BC1994" s="80">
        <f t="shared" si="3380"/>
        <v>7766.6666666666642</v>
      </c>
      <c r="BD1994" s="80">
        <f t="shared" si="3380"/>
        <v>8433.3333333333303</v>
      </c>
      <c r="BE1994" s="80">
        <f t="shared" si="3380"/>
        <v>9099.9999999999964</v>
      </c>
      <c r="BF1994" s="80">
        <f t="shared" si="3380"/>
        <v>9766.6666666666624</v>
      </c>
      <c r="BG1994" s="80">
        <f t="shared" si="3380"/>
        <v>10433.333333333328</v>
      </c>
      <c r="BH1994" s="80">
        <f t="shared" si="3380"/>
        <v>11099.999999999995</v>
      </c>
      <c r="BI1994" s="80">
        <f t="shared" si="3380"/>
        <v>11766.666666666661</v>
      </c>
      <c r="BJ1994" s="80">
        <f t="shared" si="3380"/>
        <v>12433.333333333327</v>
      </c>
      <c r="BK1994" s="80">
        <f t="shared" si="3380"/>
        <v>13099.999999999993</v>
      </c>
      <c r="BL1994" s="80">
        <f t="shared" si="3380"/>
        <v>13766.666666666659</v>
      </c>
      <c r="BM1994" s="80">
        <f t="shared" si="3380"/>
        <v>14433.333333333325</v>
      </c>
      <c r="BN1994" s="80">
        <f t="shared" si="3380"/>
        <v>15099.999999999991</v>
      </c>
      <c r="BO1994" s="80">
        <f t="shared" si="3380"/>
        <v>16433.333333333325</v>
      </c>
      <c r="BP1994" s="80">
        <f t="shared" si="3380"/>
        <v>17766.666666666657</v>
      </c>
      <c r="BQ1994" s="80">
        <f t="shared" si="3380"/>
        <v>19099.999999999989</v>
      </c>
      <c r="BR1994" s="80">
        <f t="shared" si="3380"/>
        <v>20433.333333333321</v>
      </c>
      <c r="BS1994" s="80">
        <f t="shared" si="3380"/>
        <v>21766.666666666653</v>
      </c>
      <c r="BT1994" s="80">
        <f t="shared" si="3380"/>
        <v>23099.999999999985</v>
      </c>
      <c r="BU1994" s="80">
        <f t="shared" si="3380"/>
        <v>24433.333333333318</v>
      </c>
      <c r="BV1994" s="80">
        <f t="shared" si="3380"/>
        <v>25766.66666666665</v>
      </c>
      <c r="BW1994" s="80">
        <f t="shared" si="3380"/>
        <v>27099.999999999982</v>
      </c>
      <c r="BX1994" s="80">
        <f t="shared" si="3380"/>
        <v>28433.333333333314</v>
      </c>
      <c r="BY1994" s="80">
        <f t="shared" si="3380"/>
        <v>29766.666666666646</v>
      </c>
      <c r="BZ1994" s="80">
        <f t="shared" si="3380"/>
        <v>31099.999999999978</v>
      </c>
      <c r="CA1994" s="80">
        <f t="shared" si="3380"/>
        <v>33766.666666666642</v>
      </c>
      <c r="CB1994" s="80">
        <f t="shared" si="3380"/>
        <v>36433.333333333307</v>
      </c>
      <c r="CC1994" s="80">
        <f t="shared" si="3380"/>
        <v>39099.999999999971</v>
      </c>
      <c r="CD1994" s="80">
        <f t="shared" si="3380"/>
        <v>41766.666666666635</v>
      </c>
      <c r="CE1994" s="80">
        <f t="shared" ref="CE1994:CL1994" si="3381">-CE1986+CD1994</f>
        <v>44433.333333333299</v>
      </c>
      <c r="CF1994" s="80">
        <f t="shared" si="3381"/>
        <v>47099.999999999964</v>
      </c>
      <c r="CG1994" s="80">
        <f t="shared" si="3381"/>
        <v>49766.666666666628</v>
      </c>
      <c r="CH1994" s="80">
        <f t="shared" si="3381"/>
        <v>52433.333333333292</v>
      </c>
      <c r="CI1994" s="80">
        <f t="shared" si="3381"/>
        <v>55099.999999999956</v>
      </c>
      <c r="CJ1994" s="80">
        <f t="shared" si="3381"/>
        <v>57766.666666666621</v>
      </c>
      <c r="CK1994" s="80">
        <f t="shared" si="3381"/>
        <v>60433.333333333285</v>
      </c>
      <c r="CL1994" s="80">
        <f t="shared" si="3381"/>
        <v>63099.999999999949</v>
      </c>
      <c r="CN1994" s="80">
        <f>CN1991</f>
        <v>100</v>
      </c>
      <c r="CO1994" s="80" t="e">
        <f t="shared" ref="CO1994" si="3382">-CO1986+CN1994</f>
        <v>#N/A</v>
      </c>
      <c r="CP1994" s="80" t="e">
        <f t="shared" ref="CP1994" si="3383">-CP1986+CO1994</f>
        <v>#N/A</v>
      </c>
      <c r="CQ1994" s="80" t="e">
        <f t="shared" ref="CQ1994" si="3384">-CQ1986+CP1994</f>
        <v>#N/A</v>
      </c>
      <c r="CR1994" s="80" t="e">
        <f t="shared" ref="CR1994" si="3385">-CR1986+CQ1994</f>
        <v>#N/A</v>
      </c>
      <c r="CS1994" s="80" t="e">
        <f t="shared" ref="CS1994" si="3386">-CS1986+CR1994</f>
        <v>#N/A</v>
      </c>
      <c r="CT1994" s="80" t="e">
        <f t="shared" ref="CT1994" si="3387">-CT1986+CS1994</f>
        <v>#N/A</v>
      </c>
      <c r="CU1994" s="80" t="e">
        <f t="shared" ref="CU1994" si="3388">-CU1986+CT1994</f>
        <v>#N/A</v>
      </c>
      <c r="CV1994" s="80" t="e">
        <f t="shared" ref="CV1994" si="3389">-CV1986+CU1994</f>
        <v>#N/A</v>
      </c>
      <c r="CW1994" s="80" t="e">
        <f t="shared" ref="CW1994" si="3390">-CW1986+CV1994</f>
        <v>#N/A</v>
      </c>
      <c r="CX1994" s="80" t="e">
        <f t="shared" ref="CX1994" si="3391">-CX1986+CW1994</f>
        <v>#N/A</v>
      </c>
      <c r="CY1994" s="80" t="e">
        <f t="shared" ref="CY1994" si="3392">-CY1986+CX1994</f>
        <v>#N/A</v>
      </c>
      <c r="CZ1994" s="80" t="e">
        <f t="shared" ref="CZ1994" si="3393">-CZ1986+CY1994</f>
        <v>#N/A</v>
      </c>
      <c r="DA1994" s="80" t="e">
        <f t="shared" ref="DA1994" si="3394">-DA1986+CZ1994</f>
        <v>#N/A</v>
      </c>
      <c r="DB1994" s="80" t="e">
        <f t="shared" ref="DB1994" si="3395">-DB1986+DA1994</f>
        <v>#N/A</v>
      </c>
      <c r="DC1994" s="80" t="e">
        <f t="shared" ref="DC1994" si="3396">-DC1986+DB1994</f>
        <v>#N/A</v>
      </c>
      <c r="DD1994" s="80" t="e">
        <f t="shared" ref="DD1994" si="3397">-DD1986+DC1994</f>
        <v>#N/A</v>
      </c>
      <c r="DE1994" s="80" t="e">
        <f t="shared" ref="DE1994" si="3398">-DE1986+DD1994</f>
        <v>#N/A</v>
      </c>
      <c r="DF1994" s="80" t="e">
        <f t="shared" ref="DF1994" si="3399">-DF1986+DE1994</f>
        <v>#N/A</v>
      </c>
      <c r="DG1994" s="80" t="e">
        <f t="shared" ref="DG1994" si="3400">-DG1986+DF1994</f>
        <v>#N/A</v>
      </c>
      <c r="DH1994" s="80" t="e">
        <f t="shared" ref="DH1994" si="3401">-DH1986+DG1994</f>
        <v>#N/A</v>
      </c>
      <c r="DI1994" s="80" t="e">
        <f t="shared" ref="DI1994" si="3402">-DI1986+DH1994</f>
        <v>#N/A</v>
      </c>
      <c r="DJ1994" s="80" t="e">
        <f t="shared" ref="DJ1994" si="3403">-DJ1986+DI1994</f>
        <v>#N/A</v>
      </c>
      <c r="DK1994" s="80" t="e">
        <f t="shared" ref="DK1994:DL1994" si="3404">-DK1986+DJ1994</f>
        <v>#N/A</v>
      </c>
      <c r="DL1994" s="80" t="e">
        <f t="shared" si="3404"/>
        <v>#N/A</v>
      </c>
    </row>
    <row r="1995" spans="2:116" x14ac:dyDescent="0.4">
      <c r="D1995" t="s">
        <v>425</v>
      </c>
      <c r="E1995" s="8" t="str">
        <f t="shared" si="3375"/>
        <v>1995 FAPPE-F</v>
      </c>
      <c r="G1995" s="158" t="str">
        <f>"Accumulated depreciation - "&amp;SUBSTITUTE(G1981,":","")</f>
        <v>Accumulated depreciation - Fixed secondary PPE</v>
      </c>
      <c r="J1995" s="81">
        <f>-H1984/H1983*J1994</f>
        <v>-60</v>
      </c>
      <c r="K1995" s="43">
        <f t="shared" ca="1" si="3378"/>
        <v>-199.66165856103828</v>
      </c>
      <c r="L1995" s="43">
        <f t="shared" ca="1" si="3378"/>
        <v>-711.31096198468208</v>
      </c>
      <c r="M1995" s="43">
        <f t="shared" ca="1" si="3378"/>
        <v>-1986.9282821675192</v>
      </c>
      <c r="N1995" s="43">
        <f t="shared" ca="1" si="3378"/>
        <v>-4847.8546427568062</v>
      </c>
      <c r="O1995" s="43">
        <f t="shared" ca="1" si="3378"/>
        <v>-10894.316211079542</v>
      </c>
      <c r="P1995" s="43">
        <f t="shared" ca="1" si="3378"/>
        <v>-23204.859719987988</v>
      </c>
      <c r="R1995" s="37">
        <f>$J1995</f>
        <v>-60</v>
      </c>
      <c r="S1995" s="81">
        <f ca="1">R1995+S1989</f>
        <v>-63.10734463276836</v>
      </c>
      <c r="T1995" s="81">
        <f t="shared" ref="T1995:CE1995" ca="1" si="3405">S1995+T1989</f>
        <v>-67.679785502250311</v>
      </c>
      <c r="U1995" s="81">
        <f t="shared" ca="1" si="3405"/>
        <v>-73.742154748051163</v>
      </c>
      <c r="V1995" s="81">
        <f t="shared" ca="1" si="3405"/>
        <v>-81.319705393498353</v>
      </c>
      <c r="W1995" s="81">
        <f t="shared" ca="1" si="3405"/>
        <v>-90.438118479263863</v>
      </c>
      <c r="X1995" s="81">
        <f t="shared" ca="1" si="3405"/>
        <v>-101.12351031789545</v>
      </c>
      <c r="Y1995" s="81">
        <f t="shared" ca="1" si="3405"/>
        <v>-113.40243987130611</v>
      </c>
      <c r="Z1995" s="81">
        <f t="shared" ca="1" si="3405"/>
        <v>-127.30191625330565</v>
      </c>
      <c r="AA1995" s="81">
        <f t="shared" ca="1" si="3405"/>
        <v>-142.84940635929388</v>
      </c>
      <c r="AB1995" s="81">
        <f t="shared" ca="1" si="3405"/>
        <v>-160.07284262527062</v>
      </c>
      <c r="AC1995" s="81">
        <f t="shared" ca="1" si="3405"/>
        <v>-179.00063091835432</v>
      </c>
      <c r="AD1995" s="81">
        <f t="shared" ca="1" si="3405"/>
        <v>-199.66165856103828</v>
      </c>
      <c r="AE1995" s="81">
        <f t="shared" ca="1" si="3405"/>
        <v>-223.49773186998243</v>
      </c>
      <c r="AF1995" s="81">
        <f t="shared" ca="1" si="3405"/>
        <v>-250.56266517851321</v>
      </c>
      <c r="AG1995" s="81">
        <f t="shared" ca="1" si="3405"/>
        <v>-280.91118492730158</v>
      </c>
      <c r="AH1995" s="81">
        <f t="shared" ca="1" si="3405"/>
        <v>-314.59894512380953</v>
      </c>
      <c r="AI1995" s="81">
        <f t="shared" ca="1" si="3405"/>
        <v>-351.6825430637611</v>
      </c>
      <c r="AJ1995" s="81">
        <f t="shared" ca="1" si="3405"/>
        <v>-392.21953531907911</v>
      </c>
      <c r="AK1995" s="81">
        <f t="shared" ca="1" si="3405"/>
        <v>-436.2684539968036</v>
      </c>
      <c r="AL1995" s="81">
        <f t="shared" ca="1" si="3405"/>
        <v>-483.88882327358556</v>
      </c>
      <c r="AM1995" s="81">
        <f t="shared" ca="1" si="3405"/>
        <v>-535.14117621042601</v>
      </c>
      <c r="AN1995" s="81">
        <f t="shared" ca="1" si="3405"/>
        <v>-590.08707185241065</v>
      </c>
      <c r="AO1995" s="81">
        <f t="shared" ca="1" si="3405"/>
        <v>-648.78911261827068</v>
      </c>
      <c r="AP1995" s="81">
        <f t="shared" ca="1" si="3405"/>
        <v>-711.31096198468208</v>
      </c>
      <c r="AQ1995" s="81">
        <f t="shared" ca="1" si="3405"/>
        <v>-778.84730597312296</v>
      </c>
      <c r="AR1995" s="81">
        <f t="shared" ca="1" si="3405"/>
        <v>-853.12538441391996</v>
      </c>
      <c r="AS1995" s="81">
        <f t="shared" ca="1" si="3405"/>
        <v>-934.23463185310084</v>
      </c>
      <c r="AT1995" s="81">
        <f t="shared" ca="1" si="3405"/>
        <v>-1022.2655777927345</v>
      </c>
      <c r="AU1995" s="81">
        <f t="shared" ca="1" si="3405"/>
        <v>-1117.3098581158854</v>
      </c>
      <c r="AV1995" s="81">
        <f t="shared" ca="1" si="3405"/>
        <v>-1219.4602265843027</v>
      </c>
      <c r="AW1995" s="81">
        <f t="shared" ca="1" si="3405"/>
        <v>-1328.8105664080272</v>
      </c>
      <c r="AX1995" s="81">
        <f t="shared" ca="1" si="3405"/>
        <v>-1445.4559018860507</v>
      </c>
      <c r="AY1995" s="81">
        <f t="shared" ca="1" si="3405"/>
        <v>-1569.4924101171141</v>
      </c>
      <c r="AZ1995" s="81">
        <f t="shared" ca="1" si="3405"/>
        <v>-1701.017432779676</v>
      </c>
      <c r="BA1995" s="81">
        <f t="shared" ca="1" si="3405"/>
        <v>-1840.1294879800332</v>
      </c>
      <c r="BB1995" s="81">
        <f t="shared" ca="1" si="3405"/>
        <v>-1986.9282821675192</v>
      </c>
      <c r="BC1995" s="81">
        <f t="shared" ca="1" si="3405"/>
        <v>-2147.1644396297761</v>
      </c>
      <c r="BD1995" s="81">
        <f t="shared" ca="1" si="3405"/>
        <v>-2321.0118979533881</v>
      </c>
      <c r="BE1995" s="81">
        <f t="shared" ca="1" si="3405"/>
        <v>-2508.6466307122841</v>
      </c>
      <c r="BF1995" s="81">
        <f t="shared" ca="1" si="3405"/>
        <v>-2710.2466665165493</v>
      </c>
      <c r="BG1995" s="81">
        <f t="shared" ca="1" si="3405"/>
        <v>-2925.9921081220759</v>
      </c>
      <c r="BH1995" s="81">
        <f t="shared" ca="1" si="3405"/>
        <v>-3156.0651515976406</v>
      </c>
      <c r="BI1995" s="81">
        <f t="shared" ca="1" si="3405"/>
        <v>-3400.6501055458648</v>
      </c>
      <c r="BJ1995" s="81">
        <f t="shared" ca="1" si="3405"/>
        <v>-3659.9334103743799</v>
      </c>
      <c r="BK1995" s="81">
        <f t="shared" ca="1" si="3405"/>
        <v>-3934.1036576133765</v>
      </c>
      <c r="BL1995" s="81">
        <f t="shared" ca="1" si="3405"/>
        <v>-4223.3516092755735</v>
      </c>
      <c r="BM1995" s="81">
        <f t="shared" ca="1" si="3405"/>
        <v>-4527.8702172544972</v>
      </c>
      <c r="BN1995" s="81">
        <f t="shared" ca="1" si="3405"/>
        <v>-4847.8546427568062</v>
      </c>
      <c r="BO1995" s="81">
        <f t="shared" ca="1" si="3405"/>
        <v>-5194.8017107924916</v>
      </c>
      <c r="BP1995" s="81">
        <f t="shared" ca="1" si="3405"/>
        <v>-5569.0834238685256</v>
      </c>
      <c r="BQ1995" s="81">
        <f t="shared" ca="1" si="3405"/>
        <v>-5971.0488143677558</v>
      </c>
      <c r="BR1995" s="81">
        <f t="shared" ca="1" si="3405"/>
        <v>-6401.0513146363655</v>
      </c>
      <c r="BS1995" s="81">
        <f t="shared" ca="1" si="3405"/>
        <v>-6859.4488130009468</v>
      </c>
      <c r="BT1995" s="81">
        <f t="shared" ca="1" si="3405"/>
        <v>-7346.6037105413716</v>
      </c>
      <c r="BU1995" s="81">
        <f t="shared" ca="1" si="3405"/>
        <v>-7862.8829786310389</v>
      </c>
      <c r="BV1995" s="81">
        <f t="shared" ca="1" si="3405"/>
        <v>-8408.6582172562867</v>
      </c>
      <c r="BW1995" s="81">
        <f t="shared" ca="1" si="3405"/>
        <v>-8984.3057141269692</v>
      </c>
      <c r="BX1995" s="81">
        <f t="shared" ca="1" si="3405"/>
        <v>-9590.2065045904128</v>
      </c>
      <c r="BY1995" s="81">
        <f t="shared" ca="1" si="3405"/>
        <v>-10226.746432361217</v>
      </c>
      <c r="BZ1995" s="81">
        <f t="shared" ca="1" si="3405"/>
        <v>-10894.316211079542</v>
      </c>
      <c r="CA1995" s="81">
        <f t="shared" ca="1" si="3405"/>
        <v>-11614.497927388786</v>
      </c>
      <c r="CB1995" s="81">
        <f t="shared" ca="1" si="3405"/>
        <v>-12387.955557124813</v>
      </c>
      <c r="CC1995" s="81">
        <f t="shared" ca="1" si="3405"/>
        <v>-13215.361381856532</v>
      </c>
      <c r="CD1995" s="81">
        <f t="shared" ca="1" si="3405"/>
        <v>-14097.396095152762</v>
      </c>
      <c r="CE1995" s="81">
        <f t="shared" ca="1" si="3405"/>
        <v>-15034.748910327387</v>
      </c>
      <c r="CF1995" s="81">
        <f t="shared" ref="CF1995:CL1995" ca="1" si="3406">CE1995+CF1989</f>
        <v>-16028.117669686799</v>
      </c>
      <c r="CG1995" s="81">
        <f t="shared" ca="1" si="3406"/>
        <v>-17078.20895530413</v>
      </c>
      <c r="CH1995" s="81">
        <f t="shared" ca="1" si="3406"/>
        <v>-18185.73820134523</v>
      </c>
      <c r="CI1995" s="81">
        <f t="shared" ca="1" si="3406"/>
        <v>-19351.429807971854</v>
      </c>
      <c r="CJ1995" s="81">
        <f t="shared" ca="1" si="3406"/>
        <v>-20576.017256847987</v>
      </c>
      <c r="CK1995" s="81">
        <f t="shared" ca="1" si="3406"/>
        <v>-21860.243228275765</v>
      </c>
      <c r="CL1995" s="81">
        <f t="shared" ca="1" si="3406"/>
        <v>-23204.859719987988</v>
      </c>
      <c r="CN1995" s="245">
        <f>-H1984/H1983*CN1994</f>
        <v>-60</v>
      </c>
      <c r="CO1995" s="81" t="e">
        <f t="shared" ref="CO1995" ca="1" si="3407">CN1995+CO1989</f>
        <v>#N/A</v>
      </c>
      <c r="CP1995" s="81" t="e">
        <f t="shared" ref="CP1995" ca="1" si="3408">CO1995+CP1989</f>
        <v>#N/A</v>
      </c>
      <c r="CQ1995" s="81" t="e">
        <f t="shared" ref="CQ1995" ca="1" si="3409">CP1995+CQ1989</f>
        <v>#N/A</v>
      </c>
      <c r="CR1995" s="81" t="e">
        <f t="shared" ref="CR1995" ca="1" si="3410">CQ1995+CR1989</f>
        <v>#N/A</v>
      </c>
      <c r="CS1995" s="81" t="e">
        <f t="shared" ref="CS1995" ca="1" si="3411">CR1995+CS1989</f>
        <v>#N/A</v>
      </c>
      <c r="CT1995" s="81" t="e">
        <f t="shared" ref="CT1995" ca="1" si="3412">CS1995+CT1989</f>
        <v>#N/A</v>
      </c>
      <c r="CU1995" s="81" t="e">
        <f t="shared" ref="CU1995" ca="1" si="3413">CT1995+CU1989</f>
        <v>#N/A</v>
      </c>
      <c r="CV1995" s="81" t="e">
        <f t="shared" ref="CV1995" ca="1" si="3414">CU1995+CV1989</f>
        <v>#N/A</v>
      </c>
      <c r="CW1995" s="81" t="e">
        <f t="shared" ref="CW1995" ca="1" si="3415">CV1995+CW1989</f>
        <v>#N/A</v>
      </c>
      <c r="CX1995" s="81" t="e">
        <f t="shared" ref="CX1995" ca="1" si="3416">CW1995+CX1989</f>
        <v>#N/A</v>
      </c>
      <c r="CY1995" s="81" t="e">
        <f t="shared" ref="CY1995" ca="1" si="3417">CX1995+CY1989</f>
        <v>#N/A</v>
      </c>
      <c r="CZ1995" s="81" t="e">
        <f t="shared" ref="CZ1995" ca="1" si="3418">CY1995+CZ1989</f>
        <v>#N/A</v>
      </c>
      <c r="DA1995" s="81" t="e">
        <f t="shared" ref="DA1995" ca="1" si="3419">CZ1995+DA1989</f>
        <v>#N/A</v>
      </c>
      <c r="DB1995" s="81" t="e">
        <f t="shared" ref="DB1995" ca="1" si="3420">DA1995+DB1989</f>
        <v>#N/A</v>
      </c>
      <c r="DC1995" s="81" t="e">
        <f t="shared" ref="DC1995" ca="1" si="3421">DB1995+DC1989</f>
        <v>#N/A</v>
      </c>
      <c r="DD1995" s="81" t="e">
        <f t="shared" ref="DD1995" ca="1" si="3422">DC1995+DD1989</f>
        <v>#N/A</v>
      </c>
      <c r="DE1995" s="81" t="e">
        <f t="shared" ref="DE1995" ca="1" si="3423">DD1995+DE1989</f>
        <v>#N/A</v>
      </c>
      <c r="DF1995" s="81" t="e">
        <f t="shared" ref="DF1995" ca="1" si="3424">DE1995+DF1989</f>
        <v>#N/A</v>
      </c>
      <c r="DG1995" s="81" t="e">
        <f t="shared" ref="DG1995" ca="1" si="3425">DF1995+DG1989</f>
        <v>#N/A</v>
      </c>
      <c r="DH1995" s="81" t="e">
        <f t="shared" ref="DH1995" ca="1" si="3426">DG1995+DH1989</f>
        <v>#N/A</v>
      </c>
      <c r="DI1995" s="81" t="e">
        <f t="shared" ref="DI1995" ca="1" si="3427">DH1995+DI1989</f>
        <v>#N/A</v>
      </c>
      <c r="DJ1995" s="81" t="e">
        <f t="shared" ref="DJ1995" ca="1" si="3428">DI1995+DJ1989</f>
        <v>#N/A</v>
      </c>
      <c r="DK1995" s="81" t="e">
        <f t="shared" ref="DK1995:DL1995" ca="1" si="3429">DJ1995+DK1989</f>
        <v>#N/A</v>
      </c>
      <c r="DL1995" s="81" t="e">
        <f t="shared" ca="1" si="3429"/>
        <v>#N/A</v>
      </c>
    </row>
    <row r="1996" spans="2:116" x14ac:dyDescent="0.4">
      <c r="C1996" t="s">
        <v>240</v>
      </c>
      <c r="D1996" t="s">
        <v>425</v>
      </c>
      <c r="E1996" s="8" t="str">
        <f t="shared" si="3375"/>
        <v>1996 FAPPE-F</v>
      </c>
      <c r="G1996" s="126" t="str">
        <f>"Net PP&amp;E - "&amp;SUBSTITUTE(G1981,":","")</f>
        <v>Net PP&amp;E - Fixed secondary PPE</v>
      </c>
      <c r="H1996" s="27"/>
      <c r="J1996" s="77">
        <f>SUM(J1994:J1995)</f>
        <v>40</v>
      </c>
      <c r="K1996" s="28">
        <f t="shared" ca="1" si="3378"/>
        <v>900.33834143896195</v>
      </c>
      <c r="L1996" s="28">
        <f t="shared" ca="1" si="3378"/>
        <v>2388.6890380153172</v>
      </c>
      <c r="M1996" s="28">
        <f t="shared" ca="1" si="3378"/>
        <v>5113.0717178324776</v>
      </c>
      <c r="N1996" s="28">
        <f t="shared" ca="1" si="3378"/>
        <v>10252.145357243186</v>
      </c>
      <c r="O1996" s="28">
        <f t="shared" ca="1" si="3378"/>
        <v>20205.683788920436</v>
      </c>
      <c r="P1996" s="28">
        <f t="shared" ca="1" si="3378"/>
        <v>39895.140280011961</v>
      </c>
      <c r="R1996" s="33">
        <f>$J1996</f>
        <v>40</v>
      </c>
      <c r="S1996" s="77">
        <f t="shared" ref="S1996:CB1996" ca="1" si="3430">SUM(S1994:S1995)</f>
        <v>120.22598870056495</v>
      </c>
      <c r="T1996" s="77">
        <f t="shared" ca="1" si="3430"/>
        <v>198.98688116441633</v>
      </c>
      <c r="U1996" s="77">
        <f t="shared" ca="1" si="3430"/>
        <v>276.25784525194877</v>
      </c>
      <c r="V1996" s="77">
        <f t="shared" ca="1" si="3430"/>
        <v>352.01362793983492</v>
      </c>
      <c r="W1996" s="77">
        <f t="shared" ca="1" si="3430"/>
        <v>426.22854818740279</v>
      </c>
      <c r="X1996" s="77">
        <f t="shared" ca="1" si="3430"/>
        <v>498.87648968210453</v>
      </c>
      <c r="Y1996" s="77">
        <f t="shared" ca="1" si="3430"/>
        <v>569.93089346202726</v>
      </c>
      <c r="Z1996" s="77">
        <f t="shared" ca="1" si="3430"/>
        <v>639.36475041336109</v>
      </c>
      <c r="AA1996" s="77">
        <f t="shared" ca="1" si="3430"/>
        <v>707.15059364070623</v>
      </c>
      <c r="AB1996" s="77">
        <f t="shared" ca="1" si="3430"/>
        <v>773.26049070806289</v>
      </c>
      <c r="AC1996" s="77">
        <f t="shared" ca="1" si="3430"/>
        <v>837.66603574831254</v>
      </c>
      <c r="AD1996" s="77">
        <f t="shared" ca="1" si="3430"/>
        <v>900.33834143896195</v>
      </c>
      <c r="AE1996" s="77">
        <f t="shared" ca="1" si="3430"/>
        <v>1043.1689347966844</v>
      </c>
      <c r="AF1996" s="77">
        <f t="shared" ca="1" si="3430"/>
        <v>1182.7706681548204</v>
      </c>
      <c r="AG1996" s="77">
        <f t="shared" ca="1" si="3430"/>
        <v>1319.0888150726989</v>
      </c>
      <c r="AH1996" s="77">
        <f t="shared" ca="1" si="3430"/>
        <v>1452.0677215428577</v>
      </c>
      <c r="AI1996" s="77">
        <f t="shared" ca="1" si="3430"/>
        <v>1581.6507902695728</v>
      </c>
      <c r="AJ1996" s="77">
        <f t="shared" ca="1" si="3430"/>
        <v>1707.7804646809213</v>
      </c>
      <c r="AK1996" s="77">
        <f t="shared" ca="1" si="3430"/>
        <v>1830.3982126698634</v>
      </c>
      <c r="AL1996" s="77">
        <f t="shared" ca="1" si="3430"/>
        <v>1949.4445100597479</v>
      </c>
      <c r="AM1996" s="77">
        <f t="shared" ca="1" si="3430"/>
        <v>2064.8588237895738</v>
      </c>
      <c r="AN1996" s="77">
        <f t="shared" ca="1" si="3430"/>
        <v>2176.5795948142559</v>
      </c>
      <c r="AO1996" s="77">
        <f t="shared" ca="1" si="3430"/>
        <v>2284.5442207150622</v>
      </c>
      <c r="AP1996" s="77">
        <f t="shared" ca="1" si="3430"/>
        <v>2388.6890380153172</v>
      </c>
      <c r="AQ1996" s="77">
        <f t="shared" ca="1" si="3430"/>
        <v>2654.4860273602098</v>
      </c>
      <c r="AR1996" s="77">
        <f t="shared" ca="1" si="3430"/>
        <v>2913.5412822527464</v>
      </c>
      <c r="AS1996" s="77">
        <f t="shared" ca="1" si="3430"/>
        <v>3165.7653681468992</v>
      </c>
      <c r="AT1996" s="77">
        <f t="shared" ca="1" si="3430"/>
        <v>3411.0677555405987</v>
      </c>
      <c r="AU1996" s="77">
        <f t="shared" ca="1" si="3430"/>
        <v>3649.3568085507804</v>
      </c>
      <c r="AV1996" s="77">
        <f t="shared" ca="1" si="3430"/>
        <v>3880.5397734156963</v>
      </c>
      <c r="AW1996" s="77">
        <f t="shared" ca="1" si="3430"/>
        <v>4104.5227669253054</v>
      </c>
      <c r="AX1996" s="77">
        <f t="shared" ca="1" si="3430"/>
        <v>4321.2107647806142</v>
      </c>
      <c r="AY1996" s="77">
        <f t="shared" ca="1" si="3430"/>
        <v>4530.5075898828836</v>
      </c>
      <c r="AZ1996" s="77">
        <f t="shared" ca="1" si="3430"/>
        <v>4732.3159005536554</v>
      </c>
      <c r="BA1996" s="77">
        <f t="shared" ca="1" si="3430"/>
        <v>4926.5371786866308</v>
      </c>
      <c r="BB1996" s="77">
        <f t="shared" ca="1" si="3430"/>
        <v>5113.0717178324776</v>
      </c>
      <c r="BC1996" s="77">
        <f t="shared" ca="1" si="3430"/>
        <v>5619.5022270368881</v>
      </c>
      <c r="BD1996" s="77">
        <f t="shared" ca="1" si="3430"/>
        <v>6112.3214353799422</v>
      </c>
      <c r="BE1996" s="77">
        <f t="shared" ca="1" si="3430"/>
        <v>6591.3533692877118</v>
      </c>
      <c r="BF1996" s="77">
        <f t="shared" ca="1" si="3430"/>
        <v>7056.4200001501131</v>
      </c>
      <c r="BG1996" s="77">
        <f t="shared" ca="1" si="3430"/>
        <v>7507.3412252112521</v>
      </c>
      <c r="BH1996" s="77">
        <f t="shared" ca="1" si="3430"/>
        <v>7943.934848402354</v>
      </c>
      <c r="BI1996" s="77">
        <f t="shared" ca="1" si="3430"/>
        <v>8366.0165611207958</v>
      </c>
      <c r="BJ1996" s="77">
        <f t="shared" ca="1" si="3430"/>
        <v>8773.3999229589463</v>
      </c>
      <c r="BK1996" s="77">
        <f t="shared" ca="1" si="3430"/>
        <v>9165.8963423866153</v>
      </c>
      <c r="BL1996" s="77">
        <f t="shared" ca="1" si="3430"/>
        <v>9543.3150573910862</v>
      </c>
      <c r="BM1996" s="77">
        <f t="shared" ca="1" si="3430"/>
        <v>9905.4631160788267</v>
      </c>
      <c r="BN1996" s="77">
        <f t="shared" ca="1" si="3430"/>
        <v>10252.145357243186</v>
      </c>
      <c r="BO1996" s="77">
        <f t="shared" ca="1" si="3430"/>
        <v>11238.531622540833</v>
      </c>
      <c r="BP1996" s="77">
        <f t="shared" ca="1" si="3430"/>
        <v>12197.583242798131</v>
      </c>
      <c r="BQ1996" s="77">
        <f t="shared" ca="1" si="3430"/>
        <v>13128.951185632233</v>
      </c>
      <c r="BR1996" s="77">
        <f t="shared" ca="1" si="3430"/>
        <v>14032.282018696955</v>
      </c>
      <c r="BS1996" s="77">
        <f t="shared" ca="1" si="3430"/>
        <v>14907.217853665707</v>
      </c>
      <c r="BT1996" s="77">
        <f t="shared" ca="1" si="3430"/>
        <v>15753.396289458615</v>
      </c>
      <c r="BU1996" s="77">
        <f t="shared" ca="1" si="3430"/>
        <v>16570.45035470228</v>
      </c>
      <c r="BV1996" s="77">
        <f t="shared" ca="1" si="3430"/>
        <v>17358.008449410365</v>
      </c>
      <c r="BW1996" s="77">
        <f t="shared" ca="1" si="3430"/>
        <v>18115.694285873011</v>
      </c>
      <c r="BX1996" s="77">
        <f t="shared" ca="1" si="3430"/>
        <v>18843.126828742901</v>
      </c>
      <c r="BY1996" s="77">
        <f t="shared" ca="1" si="3430"/>
        <v>19539.920234305428</v>
      </c>
      <c r="BZ1996" s="77">
        <f t="shared" ca="1" si="3430"/>
        <v>20205.683788920436</v>
      </c>
      <c r="CA1996" s="77">
        <f t="shared" ca="1" si="3430"/>
        <v>22152.168739277855</v>
      </c>
      <c r="CB1996" s="77">
        <f t="shared" ca="1" si="3430"/>
        <v>24045.377776208494</v>
      </c>
      <c r="CC1996" s="77">
        <f t="shared" ref="CC1996:CL1996" ca="1" si="3431">SUM(CC1994:CC1995)</f>
        <v>25884.638618143439</v>
      </c>
      <c r="CD1996" s="77">
        <f t="shared" ca="1" si="3431"/>
        <v>27669.270571513873</v>
      </c>
      <c r="CE1996" s="77">
        <f t="shared" ca="1" si="3431"/>
        <v>29398.584423005912</v>
      </c>
      <c r="CF1996" s="77">
        <f t="shared" ca="1" si="3431"/>
        <v>31071.882330313165</v>
      </c>
      <c r="CG1996" s="77">
        <f t="shared" ca="1" si="3431"/>
        <v>32688.457711362498</v>
      </c>
      <c r="CH1996" s="77">
        <f t="shared" ca="1" si="3431"/>
        <v>34247.595131988062</v>
      </c>
      <c r="CI1996" s="77">
        <f t="shared" ca="1" si="3431"/>
        <v>35748.570192028099</v>
      </c>
      <c r="CJ1996" s="77">
        <f t="shared" ca="1" si="3431"/>
        <v>37190.649409818638</v>
      </c>
      <c r="CK1996" s="77">
        <f t="shared" ca="1" si="3431"/>
        <v>38573.090105057519</v>
      </c>
      <c r="CL1996" s="77">
        <f t="shared" ca="1" si="3431"/>
        <v>39895.140280011961</v>
      </c>
      <c r="CN1996" s="77">
        <f>SUM(CN1994:CN1995)</f>
        <v>40</v>
      </c>
      <c r="CO1996" s="77" t="e">
        <f t="shared" ref="CO1996:DK1996" si="3432">SUM(CO1994:CO1995)</f>
        <v>#N/A</v>
      </c>
      <c r="CP1996" s="77" t="e">
        <f t="shared" si="3432"/>
        <v>#N/A</v>
      </c>
      <c r="CQ1996" s="77" t="e">
        <f t="shared" si="3432"/>
        <v>#N/A</v>
      </c>
      <c r="CR1996" s="77" t="e">
        <f t="shared" si="3432"/>
        <v>#N/A</v>
      </c>
      <c r="CS1996" s="77" t="e">
        <f t="shared" si="3432"/>
        <v>#N/A</v>
      </c>
      <c r="CT1996" s="77" t="e">
        <f t="shared" si="3432"/>
        <v>#N/A</v>
      </c>
      <c r="CU1996" s="77" t="e">
        <f t="shared" si="3432"/>
        <v>#N/A</v>
      </c>
      <c r="CV1996" s="77" t="e">
        <f t="shared" si="3432"/>
        <v>#N/A</v>
      </c>
      <c r="CW1996" s="77" t="e">
        <f t="shared" si="3432"/>
        <v>#N/A</v>
      </c>
      <c r="CX1996" s="77" t="e">
        <f t="shared" si="3432"/>
        <v>#N/A</v>
      </c>
      <c r="CY1996" s="77" t="e">
        <f t="shared" si="3432"/>
        <v>#N/A</v>
      </c>
      <c r="CZ1996" s="77" t="e">
        <f t="shared" si="3432"/>
        <v>#N/A</v>
      </c>
      <c r="DA1996" s="77" t="e">
        <f t="shared" si="3432"/>
        <v>#N/A</v>
      </c>
      <c r="DB1996" s="77" t="e">
        <f t="shared" si="3432"/>
        <v>#N/A</v>
      </c>
      <c r="DC1996" s="77" t="e">
        <f t="shared" si="3432"/>
        <v>#N/A</v>
      </c>
      <c r="DD1996" s="77" t="e">
        <f t="shared" si="3432"/>
        <v>#N/A</v>
      </c>
      <c r="DE1996" s="77" t="e">
        <f t="shared" si="3432"/>
        <v>#N/A</v>
      </c>
      <c r="DF1996" s="77" t="e">
        <f t="shared" si="3432"/>
        <v>#N/A</v>
      </c>
      <c r="DG1996" s="77" t="e">
        <f t="shared" si="3432"/>
        <v>#N/A</v>
      </c>
      <c r="DH1996" s="77" t="e">
        <f t="shared" si="3432"/>
        <v>#N/A</v>
      </c>
      <c r="DI1996" s="77" t="e">
        <f t="shared" si="3432"/>
        <v>#N/A</v>
      </c>
      <c r="DJ1996" s="77" t="e">
        <f t="shared" si="3432"/>
        <v>#N/A</v>
      </c>
      <c r="DK1996" s="77" t="e">
        <f t="shared" si="3432"/>
        <v>#N/A</v>
      </c>
      <c r="DL1996" s="77" t="e">
        <f t="shared" ref="DL1996" si="3433">SUM(DL1994:DL1995)</f>
        <v>#N/A</v>
      </c>
    </row>
    <row r="1997" spans="2:116" x14ac:dyDescent="0.4">
      <c r="D1997" t="s">
        <v>425</v>
      </c>
      <c r="E1997" s="8" t="str">
        <f t="shared" ref="E1997" si="3434">ROW()&amp;" "&amp;D1997</f>
        <v>1997 FAPPE-F</v>
      </c>
      <c r="G1997" s="126"/>
      <c r="H1997" s="27"/>
      <c r="J1997" s="77"/>
      <c r="K1997" s="28"/>
      <c r="L1997" s="28"/>
      <c r="M1997" s="28"/>
      <c r="N1997" s="28"/>
      <c r="O1997" s="28"/>
      <c r="P1997" s="28"/>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7"/>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375"/>
        <v>1998 FAPPE-F</v>
      </c>
      <c r="G1998" s="136" t="str">
        <f>G1973</f>
        <v>(Primary label)</v>
      </c>
      <c r="H1998" s="27"/>
      <c r="I1998" s="78"/>
      <c r="J1998" s="78"/>
      <c r="K1998" s="33"/>
      <c r="L1998" s="33"/>
      <c r="M1998" s="33"/>
      <c r="N1998" s="33"/>
      <c r="O1998" s="33"/>
      <c r="P1998" s="33"/>
      <c r="R1998" s="33"/>
      <c r="S1998" s="77"/>
      <c r="T1998" s="77"/>
      <c r="U1998" s="77"/>
      <c r="V1998" s="77"/>
      <c r="W1998" s="77"/>
      <c r="X1998" s="77"/>
      <c r="Y1998" s="77"/>
      <c r="Z1998" s="77"/>
      <c r="AA1998" s="77"/>
      <c r="AB1998" s="77"/>
      <c r="AC1998" s="77"/>
      <c r="AD1998" s="77"/>
      <c r="AE1998" s="77"/>
      <c r="AF1998" s="77"/>
      <c r="AG1998" s="77"/>
      <c r="AH1998" s="77"/>
      <c r="AI1998" s="77"/>
      <c r="AJ1998" s="77"/>
      <c r="AK1998" s="77"/>
      <c r="AL1998" s="77"/>
      <c r="AM1998" s="77"/>
      <c r="AN1998" s="77"/>
      <c r="AO1998" s="77"/>
      <c r="AP1998" s="77"/>
      <c r="AQ1998" s="77"/>
      <c r="AR1998" s="77"/>
      <c r="AS1998" s="77"/>
      <c r="AT1998" s="77"/>
      <c r="AU1998" s="77"/>
      <c r="AV1998" s="77"/>
      <c r="AW1998" s="77"/>
      <c r="AX1998" s="77"/>
      <c r="AY1998" s="77"/>
      <c r="AZ1998" s="77"/>
      <c r="BA1998" s="77"/>
      <c r="BB1998" s="77"/>
      <c r="BC1998" s="77"/>
      <c r="BD1998" s="77"/>
      <c r="BE1998" s="77"/>
      <c r="BF1998" s="77"/>
      <c r="BG1998" s="77"/>
      <c r="BH1998" s="77"/>
      <c r="BI1998" s="77"/>
      <c r="BJ1998" s="77"/>
      <c r="BK1998" s="77"/>
      <c r="BL1998" s="77"/>
      <c r="BM1998" s="77"/>
      <c r="BN1998" s="77"/>
      <c r="BO1998" s="77"/>
      <c r="BP1998" s="77"/>
      <c r="BQ1998" s="77"/>
      <c r="BR1998" s="77"/>
      <c r="BS1998" s="77"/>
      <c r="BT1998" s="77"/>
      <c r="BU1998" s="77"/>
      <c r="BV1998" s="77"/>
      <c r="BW1998" s="77"/>
      <c r="BX1998" s="77"/>
      <c r="BY1998" s="77"/>
      <c r="BZ1998" s="77"/>
      <c r="CA1998" s="77"/>
      <c r="CB1998" s="77"/>
      <c r="CC1998" s="77"/>
      <c r="CD1998" s="77"/>
      <c r="CE1998" s="77"/>
      <c r="CF1998" s="77"/>
      <c r="CG1998" s="77"/>
      <c r="CH1998" s="77"/>
      <c r="CI1998" s="77"/>
      <c r="CJ1998" s="77"/>
      <c r="CK1998" s="77"/>
      <c r="CL1998" s="77"/>
      <c r="CN1998" s="78"/>
      <c r="CO1998" s="77"/>
      <c r="CP1998" s="77"/>
      <c r="CQ1998" s="77"/>
      <c r="CR1998" s="77"/>
      <c r="CS1998" s="77"/>
      <c r="CT1998" s="77"/>
      <c r="CU1998" s="77"/>
      <c r="CV1998" s="77"/>
      <c r="CW1998" s="77"/>
      <c r="CX1998" s="77"/>
      <c r="CY1998" s="77"/>
      <c r="CZ1998" s="77"/>
      <c r="DA1998" s="77"/>
      <c r="DB1998" s="77"/>
      <c r="DC1998" s="77"/>
      <c r="DD1998" s="77"/>
      <c r="DE1998" s="77"/>
      <c r="DF1998" s="77"/>
      <c r="DG1998" s="77"/>
      <c r="DH1998" s="77"/>
      <c r="DI1998" s="77"/>
      <c r="DJ1998" s="77"/>
      <c r="DK1998" s="77"/>
      <c r="DL1998" s="77"/>
    </row>
    <row r="1999" spans="2:116" x14ac:dyDescent="0.4">
      <c r="B1999" t="s">
        <v>332</v>
      </c>
      <c r="D1999" t="s">
        <v>425</v>
      </c>
      <c r="E1999" s="8" t="str">
        <f t="shared" si="3375"/>
        <v>1999 FAPPE-F</v>
      </c>
      <c r="G1999" s="136" t="str">
        <f>G1974</f>
        <v>primary unit</v>
      </c>
      <c r="H1999" s="27"/>
      <c r="I1999" s="78"/>
      <c r="J1999" s="78"/>
      <c r="K1999" s="33"/>
      <c r="L1999" s="33"/>
      <c r="M1999" s="33"/>
      <c r="N1999" s="33"/>
      <c r="O1999" s="33"/>
      <c r="P1999" s="33"/>
      <c r="R1999" s="33"/>
      <c r="S1999" s="77"/>
      <c r="T1999" s="77"/>
      <c r="U1999" s="77"/>
      <c r="V1999" s="77"/>
      <c r="W1999" s="77"/>
      <c r="X1999" s="77"/>
      <c r="Y1999" s="77"/>
      <c r="Z1999" s="77"/>
      <c r="AA1999" s="77"/>
      <c r="AB1999" s="77"/>
      <c r="AC1999" s="77"/>
      <c r="AD1999" s="77"/>
      <c r="AE1999" s="77"/>
      <c r="AF1999" s="77"/>
      <c r="AG1999" s="77"/>
      <c r="AH1999" s="77"/>
      <c r="AI1999" s="77"/>
      <c r="AJ1999" s="77"/>
      <c r="AK1999" s="77"/>
      <c r="AL1999" s="77"/>
      <c r="AM1999" s="77"/>
      <c r="AN1999" s="77"/>
      <c r="AO1999" s="77"/>
      <c r="AP1999" s="77"/>
      <c r="AQ1999" s="77"/>
      <c r="AR1999" s="77"/>
      <c r="AS1999" s="77"/>
      <c r="AT1999" s="77"/>
      <c r="AU1999" s="77"/>
      <c r="AV1999" s="77"/>
      <c r="AW1999" s="77"/>
      <c r="AX1999" s="77"/>
      <c r="AY1999" s="77"/>
      <c r="AZ1999" s="77"/>
      <c r="BA1999" s="77"/>
      <c r="BB1999" s="77"/>
      <c r="BC1999" s="77"/>
      <c r="BD1999" s="77"/>
      <c r="BE1999" s="77"/>
      <c r="BF1999" s="77"/>
      <c r="BG1999" s="77"/>
      <c r="BH1999" s="77"/>
      <c r="BI1999" s="77"/>
      <c r="BJ1999" s="77"/>
      <c r="BK1999" s="77"/>
      <c r="BL1999" s="77"/>
      <c r="BM1999" s="77"/>
      <c r="BN1999" s="77"/>
      <c r="BO1999" s="77"/>
      <c r="BP1999" s="77"/>
      <c r="BQ1999" s="77"/>
      <c r="BR1999" s="77"/>
      <c r="BS1999" s="77"/>
      <c r="BT1999" s="77"/>
      <c r="BU1999" s="77"/>
      <c r="BV1999" s="77"/>
      <c r="BW1999" s="77"/>
      <c r="BX1999" s="77"/>
      <c r="BY1999" s="77"/>
      <c r="BZ1999" s="77"/>
      <c r="CA1999" s="77"/>
      <c r="CB1999" s="77"/>
      <c r="CC1999" s="77"/>
      <c r="CD1999" s="77"/>
      <c r="CE1999" s="77"/>
      <c r="CF1999" s="77"/>
      <c r="CG1999" s="77"/>
      <c r="CH1999" s="77"/>
      <c r="CI1999" s="77"/>
      <c r="CJ1999" s="77"/>
      <c r="CK1999" s="77"/>
      <c r="CL1999" s="77"/>
      <c r="CN1999" s="78"/>
      <c r="CO1999" s="77"/>
      <c r="CP1999" s="77"/>
      <c r="CQ1999" s="77"/>
      <c r="CR1999" s="77"/>
      <c r="CS1999" s="77"/>
      <c r="CT1999" s="77"/>
      <c r="CU1999" s="77"/>
      <c r="CV1999" s="77"/>
      <c r="CW1999" s="77"/>
      <c r="CX1999" s="77"/>
      <c r="CY1999" s="77"/>
      <c r="CZ1999" s="77"/>
      <c r="DA1999" s="77"/>
      <c r="DB1999" s="77"/>
      <c r="DC1999" s="77"/>
      <c r="DD1999" s="77"/>
      <c r="DE1999" s="77"/>
      <c r="DF1999" s="77"/>
      <c r="DG1999" s="77"/>
      <c r="DH1999" s="77"/>
      <c r="DI1999" s="77"/>
      <c r="DJ1999" s="77"/>
      <c r="DK1999" s="77"/>
      <c r="DL1999" s="77"/>
    </row>
    <row r="2000" spans="2:116" x14ac:dyDescent="0.4">
      <c r="B2000" t="s">
        <v>332</v>
      </c>
      <c r="D2000" t="s">
        <v>425</v>
      </c>
      <c r="E2000" s="8" t="str">
        <f t="shared" si="3375"/>
        <v>2000 FAPPE-F</v>
      </c>
      <c r="G2000" s="136" t="str">
        <f>G1975</f>
        <v>Primary revenue driver</v>
      </c>
      <c r="K2000" s="53"/>
      <c r="L2000" s="53"/>
      <c r="M2000" s="53"/>
      <c r="N2000" s="53"/>
      <c r="O2000" s="53"/>
      <c r="P2000" s="53"/>
      <c r="R2000" s="24"/>
      <c r="S2000" s="179" t="str">
        <f t="shared" ref="S2000:AX2000" si="3435">S1975</f>
        <v>S$16</v>
      </c>
      <c r="T2000" s="179" t="str">
        <f t="shared" si="3435"/>
        <v>T$16</v>
      </c>
      <c r="U2000" s="179" t="str">
        <f t="shared" si="3435"/>
        <v>U$16</v>
      </c>
      <c r="V2000" s="179" t="str">
        <f t="shared" si="3435"/>
        <v>V$16</v>
      </c>
      <c r="W2000" s="179" t="str">
        <f t="shared" si="3435"/>
        <v>W$16</v>
      </c>
      <c r="X2000" s="179" t="str">
        <f t="shared" si="3435"/>
        <v>X$16</v>
      </c>
      <c r="Y2000" s="179" t="str">
        <f t="shared" si="3435"/>
        <v>Y$16</v>
      </c>
      <c r="Z2000" s="179" t="str">
        <f t="shared" si="3435"/>
        <v>Z$16</v>
      </c>
      <c r="AA2000" s="179" t="str">
        <f t="shared" si="3435"/>
        <v>AA$16</v>
      </c>
      <c r="AB2000" s="179" t="str">
        <f t="shared" si="3435"/>
        <v>AB$16</v>
      </c>
      <c r="AC2000" s="179" t="str">
        <f t="shared" si="3435"/>
        <v>AC$16</v>
      </c>
      <c r="AD2000" s="179" t="str">
        <f t="shared" si="3435"/>
        <v>AD$16</v>
      </c>
      <c r="AE2000" s="179" t="str">
        <f t="shared" si="3435"/>
        <v>AE$16</v>
      </c>
      <c r="AF2000" s="179" t="str">
        <f t="shared" si="3435"/>
        <v>AF$16</v>
      </c>
      <c r="AG2000" s="179" t="str">
        <f t="shared" si="3435"/>
        <v>AG$16</v>
      </c>
      <c r="AH2000" s="179" t="str">
        <f t="shared" si="3435"/>
        <v>AH$16</v>
      </c>
      <c r="AI2000" s="179" t="str">
        <f t="shared" si="3435"/>
        <v>AI$16</v>
      </c>
      <c r="AJ2000" s="179" t="str">
        <f t="shared" si="3435"/>
        <v>AJ$16</v>
      </c>
      <c r="AK2000" s="179" t="str">
        <f t="shared" si="3435"/>
        <v>AK$16</v>
      </c>
      <c r="AL2000" s="179" t="str">
        <f t="shared" si="3435"/>
        <v>AL$16</v>
      </c>
      <c r="AM2000" s="179" t="str">
        <f t="shared" si="3435"/>
        <v>AM$16</v>
      </c>
      <c r="AN2000" s="179" t="str">
        <f t="shared" si="3435"/>
        <v>AN$16</v>
      </c>
      <c r="AO2000" s="179" t="str">
        <f t="shared" si="3435"/>
        <v>AO$16</v>
      </c>
      <c r="AP2000" s="179" t="str">
        <f t="shared" si="3435"/>
        <v>AP$16</v>
      </c>
      <c r="AQ2000" s="179" t="str">
        <f t="shared" si="3435"/>
        <v>AQ$16</v>
      </c>
      <c r="AR2000" s="179" t="str">
        <f t="shared" si="3435"/>
        <v>AR$16</v>
      </c>
      <c r="AS2000" s="179" t="str">
        <f t="shared" si="3435"/>
        <v>AS$16</v>
      </c>
      <c r="AT2000" s="179" t="str">
        <f t="shared" si="3435"/>
        <v>AT$16</v>
      </c>
      <c r="AU2000" s="179" t="str">
        <f t="shared" si="3435"/>
        <v>AU$16</v>
      </c>
      <c r="AV2000" s="179" t="str">
        <f t="shared" si="3435"/>
        <v>AV$16</v>
      </c>
      <c r="AW2000" s="179" t="str">
        <f t="shared" si="3435"/>
        <v>AW$16</v>
      </c>
      <c r="AX2000" s="179" t="str">
        <f t="shared" si="3435"/>
        <v>AX$16</v>
      </c>
      <c r="AY2000" s="179" t="str">
        <f t="shared" ref="AY2000:CD2000" si="3436">AY1975</f>
        <v>AY$16</v>
      </c>
      <c r="AZ2000" s="179" t="str">
        <f t="shared" si="3436"/>
        <v>AZ$16</v>
      </c>
      <c r="BA2000" s="179" t="str">
        <f t="shared" si="3436"/>
        <v>BA$16</v>
      </c>
      <c r="BB2000" s="179" t="str">
        <f t="shared" si="3436"/>
        <v>BB$16</v>
      </c>
      <c r="BC2000" s="179" t="str">
        <f t="shared" si="3436"/>
        <v>BC$16</v>
      </c>
      <c r="BD2000" s="179" t="str">
        <f t="shared" si="3436"/>
        <v>BD$16</v>
      </c>
      <c r="BE2000" s="179" t="str">
        <f t="shared" si="3436"/>
        <v>BE$16</v>
      </c>
      <c r="BF2000" s="179" t="str">
        <f t="shared" si="3436"/>
        <v>BF$16</v>
      </c>
      <c r="BG2000" s="179" t="str">
        <f t="shared" si="3436"/>
        <v>BG$16</v>
      </c>
      <c r="BH2000" s="179" t="str">
        <f t="shared" si="3436"/>
        <v>BH$16</v>
      </c>
      <c r="BI2000" s="179" t="str">
        <f t="shared" si="3436"/>
        <v>BI$16</v>
      </c>
      <c r="BJ2000" s="179" t="str">
        <f t="shared" si="3436"/>
        <v>BJ$16</v>
      </c>
      <c r="BK2000" s="179" t="str">
        <f t="shared" si="3436"/>
        <v>BK$16</v>
      </c>
      <c r="BL2000" s="179" t="str">
        <f t="shared" si="3436"/>
        <v>BL$16</v>
      </c>
      <c r="BM2000" s="179" t="str">
        <f t="shared" si="3436"/>
        <v>BM$16</v>
      </c>
      <c r="BN2000" s="179" t="str">
        <f t="shared" si="3436"/>
        <v>BN$16</v>
      </c>
      <c r="BO2000" s="179" t="str">
        <f t="shared" si="3436"/>
        <v>BO$16</v>
      </c>
      <c r="BP2000" s="179" t="str">
        <f t="shared" si="3436"/>
        <v>BP$16</v>
      </c>
      <c r="BQ2000" s="179" t="str">
        <f t="shared" si="3436"/>
        <v>BQ$16</v>
      </c>
      <c r="BR2000" s="179" t="str">
        <f t="shared" si="3436"/>
        <v>BR$16</v>
      </c>
      <c r="BS2000" s="179" t="str">
        <f t="shared" si="3436"/>
        <v>BS$16</v>
      </c>
      <c r="BT2000" s="179" t="str">
        <f t="shared" si="3436"/>
        <v>BT$16</v>
      </c>
      <c r="BU2000" s="179" t="str">
        <f t="shared" si="3436"/>
        <v>BU$16</v>
      </c>
      <c r="BV2000" s="179" t="str">
        <f t="shared" si="3436"/>
        <v>BV$16</v>
      </c>
      <c r="BW2000" s="179" t="str">
        <f t="shared" si="3436"/>
        <v>BW$16</v>
      </c>
      <c r="BX2000" s="179" t="str">
        <f t="shared" si="3436"/>
        <v>BX$16</v>
      </c>
      <c r="BY2000" s="179" t="str">
        <f t="shared" si="3436"/>
        <v>BY$16</v>
      </c>
      <c r="BZ2000" s="179" t="str">
        <f t="shared" si="3436"/>
        <v>BZ$16</v>
      </c>
      <c r="CA2000" s="179" t="str">
        <f t="shared" si="3436"/>
        <v>CA$16</v>
      </c>
      <c r="CB2000" s="179" t="str">
        <f t="shared" si="3436"/>
        <v>CB$16</v>
      </c>
      <c r="CC2000" s="179" t="str">
        <f t="shared" si="3436"/>
        <v>CC$16</v>
      </c>
      <c r="CD2000" s="179" t="str">
        <f t="shared" si="3436"/>
        <v>CD$16</v>
      </c>
      <c r="CE2000" s="179" t="str">
        <f t="shared" ref="CE2000:CL2000" si="3437">CE1975</f>
        <v>CE$16</v>
      </c>
      <c r="CF2000" s="179" t="str">
        <f t="shared" si="3437"/>
        <v>CF$16</v>
      </c>
      <c r="CG2000" s="179" t="str">
        <f t="shared" si="3437"/>
        <v>CG$16</v>
      </c>
      <c r="CH2000" s="179" t="str">
        <f t="shared" si="3437"/>
        <v>CH$16</v>
      </c>
      <c r="CI2000" s="179" t="str">
        <f t="shared" si="3437"/>
        <v>CI$16</v>
      </c>
      <c r="CJ2000" s="179" t="str">
        <f t="shared" si="3437"/>
        <v>CJ$16</v>
      </c>
      <c r="CK2000" s="179" t="str">
        <f t="shared" si="3437"/>
        <v>CK$16</v>
      </c>
      <c r="CL2000" s="179" t="str">
        <f t="shared" si="3437"/>
        <v>CL$16</v>
      </c>
      <c r="CO2000" s="179" t="str">
        <f t="shared" ref="CO2000:DL2000" si="3438">CO1975</f>
        <v>CO$16</v>
      </c>
      <c r="CP2000" s="179" t="str">
        <f t="shared" si="3438"/>
        <v>CP$16</v>
      </c>
      <c r="CQ2000" s="179" t="str">
        <f t="shared" si="3438"/>
        <v>CQ$16</v>
      </c>
      <c r="CR2000" s="179" t="str">
        <f t="shared" si="3438"/>
        <v>CR$16</v>
      </c>
      <c r="CS2000" s="179" t="str">
        <f t="shared" si="3438"/>
        <v>CS$16</v>
      </c>
      <c r="CT2000" s="179" t="str">
        <f t="shared" si="3438"/>
        <v>CT$16</v>
      </c>
      <c r="CU2000" s="179" t="str">
        <f t="shared" si="3438"/>
        <v>CU$16</v>
      </c>
      <c r="CV2000" s="179" t="str">
        <f t="shared" si="3438"/>
        <v>CV$16</v>
      </c>
      <c r="CW2000" s="179" t="str">
        <f t="shared" si="3438"/>
        <v>CW$16</v>
      </c>
      <c r="CX2000" s="179" t="str">
        <f t="shared" si="3438"/>
        <v>CX$16</v>
      </c>
      <c r="CY2000" s="179" t="str">
        <f t="shared" si="3438"/>
        <v>CY$16</v>
      </c>
      <c r="CZ2000" s="179" t="str">
        <f t="shared" si="3438"/>
        <v>CZ$16</v>
      </c>
      <c r="DA2000" s="179" t="str">
        <f t="shared" si="3438"/>
        <v>DA$16</v>
      </c>
      <c r="DB2000" s="179" t="str">
        <f t="shared" si="3438"/>
        <v>DB$16</v>
      </c>
      <c r="DC2000" s="179" t="str">
        <f t="shared" si="3438"/>
        <v>DC$16</v>
      </c>
      <c r="DD2000" s="179" t="str">
        <f t="shared" si="3438"/>
        <v>DD$16</v>
      </c>
      <c r="DE2000" s="179" t="str">
        <f t="shared" si="3438"/>
        <v>DE$16</v>
      </c>
      <c r="DF2000" s="179" t="str">
        <f t="shared" si="3438"/>
        <v>DF$16</v>
      </c>
      <c r="DG2000" s="179" t="str">
        <f t="shared" si="3438"/>
        <v>DG$16</v>
      </c>
      <c r="DH2000" s="179" t="str">
        <f t="shared" si="3438"/>
        <v>DH$16</v>
      </c>
      <c r="DI2000" s="179" t="str">
        <f t="shared" si="3438"/>
        <v>DI$16</v>
      </c>
      <c r="DJ2000" s="179" t="str">
        <f t="shared" si="3438"/>
        <v>DJ$16</v>
      </c>
      <c r="DK2000" s="179" t="str">
        <f t="shared" si="3438"/>
        <v>DK$16</v>
      </c>
      <c r="DL2000" s="179" t="str">
        <f t="shared" si="3438"/>
        <v>DL$16</v>
      </c>
    </row>
    <row r="2001" spans="1:116" x14ac:dyDescent="0.4">
      <c r="B2001" t="s">
        <v>332</v>
      </c>
      <c r="D2001" t="s">
        <v>425</v>
      </c>
      <c r="E2001" s="8" t="str">
        <f t="shared" si="3375"/>
        <v>2001 FAPPE-F</v>
      </c>
      <c r="G2001" s="136" t="str">
        <f>G1976</f>
        <v>Primary volume driver</v>
      </c>
      <c r="H2001" s="12"/>
      <c r="I2001" s="60"/>
      <c r="J2001" s="60"/>
      <c r="K2001" s="15"/>
      <c r="L2001" s="15"/>
      <c r="M2001" s="15"/>
      <c r="N2001" s="15"/>
      <c r="O2001" s="15"/>
      <c r="P2001" s="15"/>
      <c r="R2001" s="15"/>
      <c r="S2001" s="179" t="str">
        <f t="shared" ref="S2001:AX2001" si="3439">S1976</f>
        <v>S$17</v>
      </c>
      <c r="T2001" s="179" t="str">
        <f t="shared" si="3439"/>
        <v>T$17</v>
      </c>
      <c r="U2001" s="179" t="str">
        <f t="shared" si="3439"/>
        <v>U$17</v>
      </c>
      <c r="V2001" s="179" t="str">
        <f t="shared" si="3439"/>
        <v>V$17</v>
      </c>
      <c r="W2001" s="179" t="str">
        <f t="shared" si="3439"/>
        <v>W$17</v>
      </c>
      <c r="X2001" s="179" t="str">
        <f t="shared" si="3439"/>
        <v>X$17</v>
      </c>
      <c r="Y2001" s="179" t="str">
        <f t="shared" si="3439"/>
        <v>Y$17</v>
      </c>
      <c r="Z2001" s="179" t="str">
        <f t="shared" si="3439"/>
        <v>Z$17</v>
      </c>
      <c r="AA2001" s="179" t="str">
        <f t="shared" si="3439"/>
        <v>AA$17</v>
      </c>
      <c r="AB2001" s="179" t="str">
        <f t="shared" si="3439"/>
        <v>AB$17</v>
      </c>
      <c r="AC2001" s="179" t="str">
        <f t="shared" si="3439"/>
        <v>AC$17</v>
      </c>
      <c r="AD2001" s="179" t="str">
        <f t="shared" si="3439"/>
        <v>AD$17</v>
      </c>
      <c r="AE2001" s="179" t="str">
        <f t="shared" si="3439"/>
        <v>AE$17</v>
      </c>
      <c r="AF2001" s="179" t="str">
        <f t="shared" si="3439"/>
        <v>AF$17</v>
      </c>
      <c r="AG2001" s="179" t="str">
        <f t="shared" si="3439"/>
        <v>AG$17</v>
      </c>
      <c r="AH2001" s="179" t="str">
        <f t="shared" si="3439"/>
        <v>AH$17</v>
      </c>
      <c r="AI2001" s="179" t="str">
        <f t="shared" si="3439"/>
        <v>AI$17</v>
      </c>
      <c r="AJ2001" s="179" t="str">
        <f t="shared" si="3439"/>
        <v>AJ$17</v>
      </c>
      <c r="AK2001" s="179" t="str">
        <f t="shared" si="3439"/>
        <v>AK$17</v>
      </c>
      <c r="AL2001" s="179" t="str">
        <f t="shared" si="3439"/>
        <v>AL$17</v>
      </c>
      <c r="AM2001" s="179" t="str">
        <f t="shared" si="3439"/>
        <v>AM$17</v>
      </c>
      <c r="AN2001" s="179" t="str">
        <f t="shared" si="3439"/>
        <v>AN$17</v>
      </c>
      <c r="AO2001" s="179" t="str">
        <f t="shared" si="3439"/>
        <v>AO$17</v>
      </c>
      <c r="AP2001" s="179" t="str">
        <f t="shared" si="3439"/>
        <v>AP$17</v>
      </c>
      <c r="AQ2001" s="179" t="str">
        <f t="shared" si="3439"/>
        <v>AQ$17</v>
      </c>
      <c r="AR2001" s="179" t="str">
        <f t="shared" si="3439"/>
        <v>AR$17</v>
      </c>
      <c r="AS2001" s="179" t="str">
        <f t="shared" si="3439"/>
        <v>AS$17</v>
      </c>
      <c r="AT2001" s="179" t="str">
        <f t="shared" si="3439"/>
        <v>AT$17</v>
      </c>
      <c r="AU2001" s="179" t="str">
        <f t="shared" si="3439"/>
        <v>AU$17</v>
      </c>
      <c r="AV2001" s="179" t="str">
        <f t="shared" si="3439"/>
        <v>AV$17</v>
      </c>
      <c r="AW2001" s="179" t="str">
        <f t="shared" si="3439"/>
        <v>AW$17</v>
      </c>
      <c r="AX2001" s="179" t="str">
        <f t="shared" si="3439"/>
        <v>AX$17</v>
      </c>
      <c r="AY2001" s="179" t="str">
        <f t="shared" ref="AY2001:CD2001" si="3440">AY1976</f>
        <v>AY$17</v>
      </c>
      <c r="AZ2001" s="179" t="str">
        <f t="shared" si="3440"/>
        <v>AZ$17</v>
      </c>
      <c r="BA2001" s="179" t="str">
        <f t="shared" si="3440"/>
        <v>BA$17</v>
      </c>
      <c r="BB2001" s="179" t="str">
        <f t="shared" si="3440"/>
        <v>BB$17</v>
      </c>
      <c r="BC2001" s="179" t="str">
        <f t="shared" si="3440"/>
        <v>BC$17</v>
      </c>
      <c r="BD2001" s="179" t="str">
        <f t="shared" si="3440"/>
        <v>BD$17</v>
      </c>
      <c r="BE2001" s="179" t="str">
        <f t="shared" si="3440"/>
        <v>BE$17</v>
      </c>
      <c r="BF2001" s="179" t="str">
        <f t="shared" si="3440"/>
        <v>BF$17</v>
      </c>
      <c r="BG2001" s="179" t="str">
        <f t="shared" si="3440"/>
        <v>BG$17</v>
      </c>
      <c r="BH2001" s="179" t="str">
        <f t="shared" si="3440"/>
        <v>BH$17</v>
      </c>
      <c r="BI2001" s="179" t="str">
        <f t="shared" si="3440"/>
        <v>BI$17</v>
      </c>
      <c r="BJ2001" s="179" t="str">
        <f t="shared" si="3440"/>
        <v>BJ$17</v>
      </c>
      <c r="BK2001" s="179" t="str">
        <f t="shared" si="3440"/>
        <v>BK$17</v>
      </c>
      <c r="BL2001" s="179" t="str">
        <f t="shared" si="3440"/>
        <v>BL$17</v>
      </c>
      <c r="BM2001" s="179" t="str">
        <f t="shared" si="3440"/>
        <v>BM$17</v>
      </c>
      <c r="BN2001" s="179" t="str">
        <f t="shared" si="3440"/>
        <v>BN$17</v>
      </c>
      <c r="BO2001" s="179" t="str">
        <f t="shared" si="3440"/>
        <v>BO$17</v>
      </c>
      <c r="BP2001" s="179" t="str">
        <f t="shared" si="3440"/>
        <v>BP$17</v>
      </c>
      <c r="BQ2001" s="179" t="str">
        <f t="shared" si="3440"/>
        <v>BQ$17</v>
      </c>
      <c r="BR2001" s="179" t="str">
        <f t="shared" si="3440"/>
        <v>BR$17</v>
      </c>
      <c r="BS2001" s="179" t="str">
        <f t="shared" si="3440"/>
        <v>BS$17</v>
      </c>
      <c r="BT2001" s="179" t="str">
        <f t="shared" si="3440"/>
        <v>BT$17</v>
      </c>
      <c r="BU2001" s="179" t="str">
        <f t="shared" si="3440"/>
        <v>BU$17</v>
      </c>
      <c r="BV2001" s="179" t="str">
        <f t="shared" si="3440"/>
        <v>BV$17</v>
      </c>
      <c r="BW2001" s="179" t="str">
        <f t="shared" si="3440"/>
        <v>BW$17</v>
      </c>
      <c r="BX2001" s="179" t="str">
        <f t="shared" si="3440"/>
        <v>BX$17</v>
      </c>
      <c r="BY2001" s="179" t="str">
        <f t="shared" si="3440"/>
        <v>BY$17</v>
      </c>
      <c r="BZ2001" s="179" t="str">
        <f t="shared" si="3440"/>
        <v>BZ$17</v>
      </c>
      <c r="CA2001" s="179" t="str">
        <f t="shared" si="3440"/>
        <v>CA$17</v>
      </c>
      <c r="CB2001" s="179" t="str">
        <f t="shared" si="3440"/>
        <v>CB$17</v>
      </c>
      <c r="CC2001" s="179" t="str">
        <f t="shared" si="3440"/>
        <v>CC$17</v>
      </c>
      <c r="CD2001" s="179" t="str">
        <f t="shared" si="3440"/>
        <v>CD$17</v>
      </c>
      <c r="CE2001" s="179" t="str">
        <f t="shared" ref="CE2001:CL2001" si="3441">CE1976</f>
        <v>CE$17</v>
      </c>
      <c r="CF2001" s="179" t="str">
        <f t="shared" si="3441"/>
        <v>CF$17</v>
      </c>
      <c r="CG2001" s="179" t="str">
        <f t="shared" si="3441"/>
        <v>CG$17</v>
      </c>
      <c r="CH2001" s="179" t="str">
        <f t="shared" si="3441"/>
        <v>CH$17</v>
      </c>
      <c r="CI2001" s="179" t="str">
        <f t="shared" si="3441"/>
        <v>CI$17</v>
      </c>
      <c r="CJ2001" s="179" t="str">
        <f t="shared" si="3441"/>
        <v>CJ$17</v>
      </c>
      <c r="CK2001" s="179" t="str">
        <f t="shared" si="3441"/>
        <v>CK$17</v>
      </c>
      <c r="CL2001" s="179" t="str">
        <f t="shared" si="3441"/>
        <v>CL$17</v>
      </c>
      <c r="CN2001" s="60"/>
      <c r="CO2001" s="179" t="str">
        <f t="shared" ref="CO2001:DL2001" si="3442">CO1976</f>
        <v>CO$17</v>
      </c>
      <c r="CP2001" s="179" t="str">
        <f t="shared" si="3442"/>
        <v>CP$17</v>
      </c>
      <c r="CQ2001" s="179" t="str">
        <f t="shared" si="3442"/>
        <v>CQ$17</v>
      </c>
      <c r="CR2001" s="179" t="str">
        <f t="shared" si="3442"/>
        <v>CR$17</v>
      </c>
      <c r="CS2001" s="179" t="str">
        <f t="shared" si="3442"/>
        <v>CS$17</v>
      </c>
      <c r="CT2001" s="179" t="str">
        <f t="shared" si="3442"/>
        <v>CT$17</v>
      </c>
      <c r="CU2001" s="179" t="str">
        <f t="shared" si="3442"/>
        <v>CU$17</v>
      </c>
      <c r="CV2001" s="179" t="str">
        <f t="shared" si="3442"/>
        <v>CV$17</v>
      </c>
      <c r="CW2001" s="179" t="str">
        <f t="shared" si="3442"/>
        <v>CW$17</v>
      </c>
      <c r="CX2001" s="179" t="str">
        <f t="shared" si="3442"/>
        <v>CX$17</v>
      </c>
      <c r="CY2001" s="179" t="str">
        <f t="shared" si="3442"/>
        <v>CY$17</v>
      </c>
      <c r="CZ2001" s="179" t="str">
        <f t="shared" si="3442"/>
        <v>CZ$17</v>
      </c>
      <c r="DA2001" s="179" t="str">
        <f t="shared" si="3442"/>
        <v>DA$17</v>
      </c>
      <c r="DB2001" s="179" t="str">
        <f t="shared" si="3442"/>
        <v>DB$17</v>
      </c>
      <c r="DC2001" s="179" t="str">
        <f t="shared" si="3442"/>
        <v>DC$17</v>
      </c>
      <c r="DD2001" s="179" t="str">
        <f t="shared" si="3442"/>
        <v>DD$17</v>
      </c>
      <c r="DE2001" s="179" t="str">
        <f t="shared" si="3442"/>
        <v>DE$17</v>
      </c>
      <c r="DF2001" s="179" t="str">
        <f t="shared" si="3442"/>
        <v>DF$17</v>
      </c>
      <c r="DG2001" s="179" t="str">
        <f t="shared" si="3442"/>
        <v>DG$17</v>
      </c>
      <c r="DH2001" s="179" t="str">
        <f t="shared" si="3442"/>
        <v>DH$17</v>
      </c>
      <c r="DI2001" s="179" t="str">
        <f t="shared" si="3442"/>
        <v>DI$17</v>
      </c>
      <c r="DJ2001" s="179" t="str">
        <f t="shared" si="3442"/>
        <v>DJ$17</v>
      </c>
      <c r="DK2001" s="179" t="str">
        <f t="shared" si="3442"/>
        <v>DK$17</v>
      </c>
      <c r="DL2001" s="179" t="str">
        <f t="shared" si="3442"/>
        <v>DL$17</v>
      </c>
    </row>
    <row r="2002" spans="1:116" x14ac:dyDescent="0.4">
      <c r="B2002" t="s">
        <v>332</v>
      </c>
      <c r="D2002" t="s">
        <v>425</v>
      </c>
      <c r="E2002" s="8" t="str">
        <f t="shared" si="3375"/>
        <v>2002 FAPPE-F</v>
      </c>
      <c r="G2002" s="191" t="str">
        <f>G1981</f>
        <v>Fixed secondary PPE:</v>
      </c>
      <c r="H2002" s="12"/>
      <c r="I2002" s="60"/>
      <c r="J2002" s="60"/>
      <c r="K2002" s="15"/>
      <c r="L2002" s="15"/>
      <c r="M2002" s="15"/>
      <c r="N2002" s="15"/>
      <c r="O2002" s="15"/>
      <c r="P2002" s="15"/>
      <c r="R2002" s="15"/>
      <c r="S2002" s="179">
        <f t="shared" ref="S2002:AX2002" si="3443">S1977</f>
        <v>0</v>
      </c>
      <c r="T2002" s="179">
        <f t="shared" si="3443"/>
        <v>0</v>
      </c>
      <c r="U2002" s="179">
        <f t="shared" si="3443"/>
        <v>0</v>
      </c>
      <c r="V2002" s="179">
        <f t="shared" si="3443"/>
        <v>0</v>
      </c>
      <c r="W2002" s="179">
        <f t="shared" si="3443"/>
        <v>0</v>
      </c>
      <c r="X2002" s="179">
        <f t="shared" si="3443"/>
        <v>0</v>
      </c>
      <c r="Y2002" s="179">
        <f t="shared" si="3443"/>
        <v>0</v>
      </c>
      <c r="Z2002" s="179">
        <f t="shared" si="3443"/>
        <v>0</v>
      </c>
      <c r="AA2002" s="179">
        <f t="shared" si="3443"/>
        <v>0</v>
      </c>
      <c r="AB2002" s="179">
        <f t="shared" si="3443"/>
        <v>0</v>
      </c>
      <c r="AC2002" s="179">
        <f t="shared" si="3443"/>
        <v>0</v>
      </c>
      <c r="AD2002" s="179">
        <f t="shared" si="3443"/>
        <v>0</v>
      </c>
      <c r="AE2002" s="179">
        <f t="shared" si="3443"/>
        <v>0</v>
      </c>
      <c r="AF2002" s="179">
        <f t="shared" si="3443"/>
        <v>0</v>
      </c>
      <c r="AG2002" s="179">
        <f t="shared" si="3443"/>
        <v>0</v>
      </c>
      <c r="AH2002" s="179">
        <f t="shared" si="3443"/>
        <v>0</v>
      </c>
      <c r="AI2002" s="179">
        <f t="shared" si="3443"/>
        <v>0</v>
      </c>
      <c r="AJ2002" s="179">
        <f t="shared" si="3443"/>
        <v>0</v>
      </c>
      <c r="AK2002" s="179">
        <f t="shared" si="3443"/>
        <v>0</v>
      </c>
      <c r="AL2002" s="179">
        <f t="shared" si="3443"/>
        <v>0</v>
      </c>
      <c r="AM2002" s="179">
        <f t="shared" si="3443"/>
        <v>0</v>
      </c>
      <c r="AN2002" s="179">
        <f t="shared" si="3443"/>
        <v>0</v>
      </c>
      <c r="AO2002" s="179">
        <f t="shared" si="3443"/>
        <v>0</v>
      </c>
      <c r="AP2002" s="179">
        <f t="shared" si="3443"/>
        <v>0</v>
      </c>
      <c r="AQ2002" s="179">
        <f t="shared" si="3443"/>
        <v>0</v>
      </c>
      <c r="AR2002" s="179">
        <f t="shared" si="3443"/>
        <v>0</v>
      </c>
      <c r="AS2002" s="179">
        <f t="shared" si="3443"/>
        <v>0</v>
      </c>
      <c r="AT2002" s="179">
        <f t="shared" si="3443"/>
        <v>0</v>
      </c>
      <c r="AU2002" s="179">
        <f t="shared" si="3443"/>
        <v>0</v>
      </c>
      <c r="AV2002" s="179">
        <f t="shared" si="3443"/>
        <v>0</v>
      </c>
      <c r="AW2002" s="179">
        <f t="shared" si="3443"/>
        <v>0</v>
      </c>
      <c r="AX2002" s="179">
        <f t="shared" si="3443"/>
        <v>0</v>
      </c>
      <c r="AY2002" s="179">
        <f t="shared" ref="AY2002:CD2002" si="3444">AY1977</f>
        <v>0</v>
      </c>
      <c r="AZ2002" s="179">
        <f t="shared" si="3444"/>
        <v>0</v>
      </c>
      <c r="BA2002" s="179">
        <f t="shared" si="3444"/>
        <v>0</v>
      </c>
      <c r="BB2002" s="179">
        <f t="shared" si="3444"/>
        <v>0</v>
      </c>
      <c r="BC2002" s="179">
        <f t="shared" si="3444"/>
        <v>0</v>
      </c>
      <c r="BD2002" s="179">
        <f t="shared" si="3444"/>
        <v>0</v>
      </c>
      <c r="BE2002" s="179">
        <f t="shared" si="3444"/>
        <v>0</v>
      </c>
      <c r="BF2002" s="179">
        <f t="shared" si="3444"/>
        <v>0</v>
      </c>
      <c r="BG2002" s="179">
        <f t="shared" si="3444"/>
        <v>0</v>
      </c>
      <c r="BH2002" s="179">
        <f t="shared" si="3444"/>
        <v>0</v>
      </c>
      <c r="BI2002" s="179">
        <f t="shared" si="3444"/>
        <v>0</v>
      </c>
      <c r="BJ2002" s="179">
        <f t="shared" si="3444"/>
        <v>0</v>
      </c>
      <c r="BK2002" s="179">
        <f t="shared" si="3444"/>
        <v>0</v>
      </c>
      <c r="BL2002" s="179">
        <f t="shared" si="3444"/>
        <v>0</v>
      </c>
      <c r="BM2002" s="179">
        <f t="shared" si="3444"/>
        <v>0</v>
      </c>
      <c r="BN2002" s="179">
        <f t="shared" si="3444"/>
        <v>0</v>
      </c>
      <c r="BO2002" s="179">
        <f t="shared" si="3444"/>
        <v>0</v>
      </c>
      <c r="BP2002" s="179">
        <f t="shared" si="3444"/>
        <v>0</v>
      </c>
      <c r="BQ2002" s="179">
        <f t="shared" si="3444"/>
        <v>0</v>
      </c>
      <c r="BR2002" s="179">
        <f t="shared" si="3444"/>
        <v>0</v>
      </c>
      <c r="BS2002" s="179">
        <f t="shared" si="3444"/>
        <v>0</v>
      </c>
      <c r="BT2002" s="179">
        <f t="shared" si="3444"/>
        <v>0</v>
      </c>
      <c r="BU2002" s="179">
        <f t="shared" si="3444"/>
        <v>0</v>
      </c>
      <c r="BV2002" s="179">
        <f t="shared" si="3444"/>
        <v>0</v>
      </c>
      <c r="BW2002" s="179">
        <f t="shared" si="3444"/>
        <v>0</v>
      </c>
      <c r="BX2002" s="179">
        <f t="shared" si="3444"/>
        <v>0</v>
      </c>
      <c r="BY2002" s="179">
        <f t="shared" si="3444"/>
        <v>0</v>
      </c>
      <c r="BZ2002" s="179">
        <f t="shared" si="3444"/>
        <v>0</v>
      </c>
      <c r="CA2002" s="179">
        <f t="shared" si="3444"/>
        <v>0</v>
      </c>
      <c r="CB2002" s="179">
        <f t="shared" si="3444"/>
        <v>0</v>
      </c>
      <c r="CC2002" s="179">
        <f t="shared" si="3444"/>
        <v>0</v>
      </c>
      <c r="CD2002" s="179">
        <f t="shared" si="3444"/>
        <v>0</v>
      </c>
      <c r="CE2002" s="179">
        <f t="shared" ref="CE2002:CL2002" si="3445">CE1977</f>
        <v>0</v>
      </c>
      <c r="CF2002" s="179">
        <f t="shared" si="3445"/>
        <v>0</v>
      </c>
      <c r="CG2002" s="179">
        <f t="shared" si="3445"/>
        <v>0</v>
      </c>
      <c r="CH2002" s="179">
        <f t="shared" si="3445"/>
        <v>0</v>
      </c>
      <c r="CI2002" s="179">
        <f t="shared" si="3445"/>
        <v>0</v>
      </c>
      <c r="CJ2002" s="179">
        <f t="shared" si="3445"/>
        <v>0</v>
      </c>
      <c r="CK2002" s="179">
        <f t="shared" si="3445"/>
        <v>0</v>
      </c>
      <c r="CL2002" s="179">
        <f t="shared" si="3445"/>
        <v>0</v>
      </c>
      <c r="CN2002" s="60"/>
      <c r="CO2002" s="179">
        <f t="shared" ref="CO2002:DL2002" si="3446">CO1977</f>
        <v>0</v>
      </c>
      <c r="CP2002" s="179">
        <f t="shared" si="3446"/>
        <v>0</v>
      </c>
      <c r="CQ2002" s="179">
        <f t="shared" si="3446"/>
        <v>0</v>
      </c>
      <c r="CR2002" s="179">
        <f t="shared" si="3446"/>
        <v>0</v>
      </c>
      <c r="CS2002" s="179">
        <f t="shared" si="3446"/>
        <v>0</v>
      </c>
      <c r="CT2002" s="179">
        <f t="shared" si="3446"/>
        <v>0</v>
      </c>
      <c r="CU2002" s="179">
        <f t="shared" si="3446"/>
        <v>0</v>
      </c>
      <c r="CV2002" s="179">
        <f t="shared" si="3446"/>
        <v>0</v>
      </c>
      <c r="CW2002" s="179">
        <f t="shared" si="3446"/>
        <v>0</v>
      </c>
      <c r="CX2002" s="179">
        <f t="shared" si="3446"/>
        <v>0</v>
      </c>
      <c r="CY2002" s="179">
        <f t="shared" si="3446"/>
        <v>0</v>
      </c>
      <c r="CZ2002" s="179">
        <f t="shared" si="3446"/>
        <v>0</v>
      </c>
      <c r="DA2002" s="179">
        <f t="shared" si="3446"/>
        <v>0</v>
      </c>
      <c r="DB2002" s="179">
        <f t="shared" si="3446"/>
        <v>0</v>
      </c>
      <c r="DC2002" s="179">
        <f t="shared" si="3446"/>
        <v>0</v>
      </c>
      <c r="DD2002" s="179">
        <f t="shared" si="3446"/>
        <v>0</v>
      </c>
      <c r="DE2002" s="179">
        <f t="shared" si="3446"/>
        <v>0</v>
      </c>
      <c r="DF2002" s="179">
        <f t="shared" si="3446"/>
        <v>0</v>
      </c>
      <c r="DG2002" s="179">
        <f t="shared" si="3446"/>
        <v>0</v>
      </c>
      <c r="DH2002" s="179">
        <f t="shared" si="3446"/>
        <v>0</v>
      </c>
      <c r="DI2002" s="179">
        <f t="shared" si="3446"/>
        <v>0</v>
      </c>
      <c r="DJ2002" s="179">
        <f t="shared" si="3446"/>
        <v>0</v>
      </c>
      <c r="DK2002" s="179">
        <f t="shared" si="3446"/>
        <v>0</v>
      </c>
      <c r="DL2002" s="179">
        <f t="shared" si="3446"/>
        <v>0</v>
      </c>
    </row>
    <row r="2003" spans="1:116" x14ac:dyDescent="0.4">
      <c r="B2003" t="s">
        <v>332</v>
      </c>
      <c r="D2003" t="s">
        <v>425</v>
      </c>
      <c r="E2003" s="8" t="str">
        <f t="shared" ref="E2003" si="3447">ROW()&amp;" "&amp;D2003</f>
        <v>2003 FAPPE-F</v>
      </c>
      <c r="G2003" s="241" t="str">
        <f>IFERROR(SUBSTITUTE(TRIM(MID(G1981, SEARCH("-", G1981) + 1, LEN(G1981))),":",""),"no unit")</f>
        <v>no unit</v>
      </c>
      <c r="H2003" s="12"/>
      <c r="I2003" s="60"/>
      <c r="J2003" s="60"/>
      <c r="K2003" s="15"/>
      <c r="L2003" s="15"/>
      <c r="M2003" s="15"/>
      <c r="N2003" s="15"/>
      <c r="O2003" s="15"/>
      <c r="P2003" s="15"/>
      <c r="R2003" s="15"/>
      <c r="S2003" s="179"/>
      <c r="T2003" s="179"/>
      <c r="U2003" s="179"/>
      <c r="V2003" s="179"/>
      <c r="W2003" s="179"/>
      <c r="X2003" s="179"/>
      <c r="Y2003" s="179"/>
      <c r="Z2003" s="179"/>
      <c r="AA2003" s="179"/>
      <c r="AB2003" s="179"/>
      <c r="AC2003" s="179"/>
      <c r="AD2003" s="179"/>
      <c r="AE2003" s="179"/>
      <c r="AF2003" s="179"/>
      <c r="AG2003" s="179"/>
      <c r="AH2003" s="179"/>
      <c r="AI2003" s="179"/>
      <c r="AJ2003" s="179"/>
      <c r="AK2003" s="179"/>
      <c r="AL2003" s="179"/>
      <c r="AM2003" s="179"/>
      <c r="AN2003" s="179"/>
      <c r="AO2003" s="179"/>
      <c r="AP2003" s="179"/>
      <c r="AQ2003" s="179"/>
      <c r="AR2003" s="179"/>
      <c r="AS2003" s="179"/>
      <c r="AT2003" s="179"/>
      <c r="AU2003" s="179"/>
      <c r="AV2003" s="179"/>
      <c r="AW2003" s="179"/>
      <c r="AX2003" s="179"/>
      <c r="AY2003" s="179"/>
      <c r="AZ2003" s="179"/>
      <c r="BA2003" s="179"/>
      <c r="BB2003" s="179"/>
      <c r="BC2003" s="179"/>
      <c r="BD2003" s="179"/>
      <c r="BE2003" s="179"/>
      <c r="BF2003" s="179"/>
      <c r="BG2003" s="179"/>
      <c r="BH2003" s="179"/>
      <c r="BI2003" s="179"/>
      <c r="BJ2003" s="179"/>
      <c r="BK2003" s="179"/>
      <c r="BL2003" s="179"/>
      <c r="BM2003" s="179"/>
      <c r="BN2003" s="179"/>
      <c r="BO2003" s="179"/>
      <c r="BP2003" s="179"/>
      <c r="BQ2003" s="179"/>
      <c r="BR2003" s="179"/>
      <c r="BS2003" s="179"/>
      <c r="BT2003" s="179"/>
      <c r="BU2003" s="179"/>
      <c r="BV2003" s="179"/>
      <c r="BW2003" s="179"/>
      <c r="BX2003" s="179"/>
      <c r="BY2003" s="179"/>
      <c r="BZ2003" s="179"/>
      <c r="CA2003" s="179"/>
      <c r="CB2003" s="179"/>
      <c r="CC2003" s="179"/>
      <c r="CD2003" s="179"/>
      <c r="CE2003" s="179"/>
      <c r="CF2003" s="179"/>
      <c r="CG2003" s="179"/>
      <c r="CH2003" s="179"/>
      <c r="CI2003" s="179"/>
      <c r="CJ2003" s="179"/>
      <c r="CK2003" s="179"/>
      <c r="CL2003" s="179"/>
      <c r="CN2003" s="60"/>
      <c r="CO2003" s="179"/>
      <c r="CP2003" s="179"/>
      <c r="CQ2003" s="179"/>
      <c r="CR2003" s="179"/>
      <c r="CS2003" s="179"/>
      <c r="CT2003" s="179"/>
      <c r="CU2003" s="179"/>
      <c r="CV2003" s="179"/>
      <c r="CW2003" s="179"/>
      <c r="CX2003" s="179"/>
      <c r="CY2003" s="179"/>
      <c r="CZ2003" s="179"/>
      <c r="DA2003" s="179"/>
      <c r="DB2003" s="179"/>
      <c r="DC2003" s="179"/>
      <c r="DD2003" s="179"/>
      <c r="DE2003" s="179"/>
      <c r="DF2003" s="179"/>
      <c r="DG2003" s="179"/>
      <c r="DH2003" s="179"/>
      <c r="DI2003" s="179"/>
      <c r="DJ2003" s="179"/>
      <c r="DK2003" s="179"/>
      <c r="DL2003" s="179"/>
    </row>
    <row r="2004" spans="1:116" x14ac:dyDescent="0.4">
      <c r="A2004" s="3"/>
      <c r="B2004" t="s">
        <v>332</v>
      </c>
      <c r="D2004" t="s">
        <v>425</v>
      </c>
      <c r="E2004" s="8" t="str">
        <f>ROW()&amp;" "&amp;D2004</f>
        <v>2004 FAPPE-F</v>
      </c>
      <c r="G2004" s="191" t="str">
        <f>G1979</f>
        <v>Secondary revenue driver</v>
      </c>
      <c r="H2004" s="90"/>
      <c r="I2004" s="213"/>
      <c r="J2004" s="213"/>
      <c r="K2004" s="214"/>
      <c r="L2004" s="214"/>
      <c r="M2004" s="214"/>
      <c r="N2004" s="214"/>
      <c r="O2004" s="214"/>
      <c r="P2004" s="214"/>
      <c r="R2004" s="214"/>
      <c r="S2004" s="4" t="str">
        <f t="shared" ref="S2004:AX2004" si="3448">ADDRESS(ROW(S1996),COLUMN(S1996),2)</f>
        <v>S$1996</v>
      </c>
      <c r="T2004" s="4" t="str">
        <f t="shared" si="3448"/>
        <v>T$1996</v>
      </c>
      <c r="U2004" s="4" t="str">
        <f t="shared" si="3448"/>
        <v>U$1996</v>
      </c>
      <c r="V2004" s="4" t="str">
        <f t="shared" si="3448"/>
        <v>V$1996</v>
      </c>
      <c r="W2004" s="4" t="str">
        <f t="shared" si="3448"/>
        <v>W$1996</v>
      </c>
      <c r="X2004" s="4" t="str">
        <f t="shared" si="3448"/>
        <v>X$1996</v>
      </c>
      <c r="Y2004" s="4" t="str">
        <f t="shared" si="3448"/>
        <v>Y$1996</v>
      </c>
      <c r="Z2004" s="4" t="str">
        <f t="shared" si="3448"/>
        <v>Z$1996</v>
      </c>
      <c r="AA2004" s="4" t="str">
        <f t="shared" si="3448"/>
        <v>AA$1996</v>
      </c>
      <c r="AB2004" s="4" t="str">
        <f t="shared" si="3448"/>
        <v>AB$1996</v>
      </c>
      <c r="AC2004" s="4" t="str">
        <f t="shared" si="3448"/>
        <v>AC$1996</v>
      </c>
      <c r="AD2004" s="4" t="str">
        <f t="shared" si="3448"/>
        <v>AD$1996</v>
      </c>
      <c r="AE2004" s="4" t="str">
        <f t="shared" si="3448"/>
        <v>AE$1996</v>
      </c>
      <c r="AF2004" s="4" t="str">
        <f t="shared" si="3448"/>
        <v>AF$1996</v>
      </c>
      <c r="AG2004" s="4" t="str">
        <f t="shared" si="3448"/>
        <v>AG$1996</v>
      </c>
      <c r="AH2004" s="4" t="str">
        <f t="shared" si="3448"/>
        <v>AH$1996</v>
      </c>
      <c r="AI2004" s="4" t="str">
        <f t="shared" si="3448"/>
        <v>AI$1996</v>
      </c>
      <c r="AJ2004" s="4" t="str">
        <f t="shared" si="3448"/>
        <v>AJ$1996</v>
      </c>
      <c r="AK2004" s="4" t="str">
        <f t="shared" si="3448"/>
        <v>AK$1996</v>
      </c>
      <c r="AL2004" s="4" t="str">
        <f t="shared" si="3448"/>
        <v>AL$1996</v>
      </c>
      <c r="AM2004" s="4" t="str">
        <f t="shared" si="3448"/>
        <v>AM$1996</v>
      </c>
      <c r="AN2004" s="4" t="str">
        <f t="shared" si="3448"/>
        <v>AN$1996</v>
      </c>
      <c r="AO2004" s="4" t="str">
        <f t="shared" si="3448"/>
        <v>AO$1996</v>
      </c>
      <c r="AP2004" s="4" t="str">
        <f t="shared" si="3448"/>
        <v>AP$1996</v>
      </c>
      <c r="AQ2004" s="4" t="str">
        <f t="shared" si="3448"/>
        <v>AQ$1996</v>
      </c>
      <c r="AR2004" s="4" t="str">
        <f t="shared" si="3448"/>
        <v>AR$1996</v>
      </c>
      <c r="AS2004" s="4" t="str">
        <f t="shared" si="3448"/>
        <v>AS$1996</v>
      </c>
      <c r="AT2004" s="4" t="str">
        <f t="shared" si="3448"/>
        <v>AT$1996</v>
      </c>
      <c r="AU2004" s="4" t="str">
        <f t="shared" si="3448"/>
        <v>AU$1996</v>
      </c>
      <c r="AV2004" s="4" t="str">
        <f t="shared" si="3448"/>
        <v>AV$1996</v>
      </c>
      <c r="AW2004" s="4" t="str">
        <f t="shared" si="3448"/>
        <v>AW$1996</v>
      </c>
      <c r="AX2004" s="4" t="str">
        <f t="shared" si="3448"/>
        <v>AX$1996</v>
      </c>
      <c r="AY2004" s="4" t="str">
        <f t="shared" ref="AY2004:CD2004" si="3449">ADDRESS(ROW(AY1996),COLUMN(AY1996),2)</f>
        <v>AY$1996</v>
      </c>
      <c r="AZ2004" s="4" t="str">
        <f t="shared" si="3449"/>
        <v>AZ$1996</v>
      </c>
      <c r="BA2004" s="4" t="str">
        <f t="shared" si="3449"/>
        <v>BA$1996</v>
      </c>
      <c r="BB2004" s="4" t="str">
        <f t="shared" si="3449"/>
        <v>BB$1996</v>
      </c>
      <c r="BC2004" s="4" t="str">
        <f t="shared" si="3449"/>
        <v>BC$1996</v>
      </c>
      <c r="BD2004" s="4" t="str">
        <f t="shared" si="3449"/>
        <v>BD$1996</v>
      </c>
      <c r="BE2004" s="4" t="str">
        <f t="shared" si="3449"/>
        <v>BE$1996</v>
      </c>
      <c r="BF2004" s="4" t="str">
        <f t="shared" si="3449"/>
        <v>BF$1996</v>
      </c>
      <c r="BG2004" s="4" t="str">
        <f t="shared" si="3449"/>
        <v>BG$1996</v>
      </c>
      <c r="BH2004" s="4" t="str">
        <f t="shared" si="3449"/>
        <v>BH$1996</v>
      </c>
      <c r="BI2004" s="4" t="str">
        <f t="shared" si="3449"/>
        <v>BI$1996</v>
      </c>
      <c r="BJ2004" s="4" t="str">
        <f t="shared" si="3449"/>
        <v>BJ$1996</v>
      </c>
      <c r="BK2004" s="4" t="str">
        <f t="shared" si="3449"/>
        <v>BK$1996</v>
      </c>
      <c r="BL2004" s="4" t="str">
        <f t="shared" si="3449"/>
        <v>BL$1996</v>
      </c>
      <c r="BM2004" s="4" t="str">
        <f t="shared" si="3449"/>
        <v>BM$1996</v>
      </c>
      <c r="BN2004" s="4" t="str">
        <f t="shared" si="3449"/>
        <v>BN$1996</v>
      </c>
      <c r="BO2004" s="4" t="str">
        <f t="shared" si="3449"/>
        <v>BO$1996</v>
      </c>
      <c r="BP2004" s="4" t="str">
        <f t="shared" si="3449"/>
        <v>BP$1996</v>
      </c>
      <c r="BQ2004" s="4" t="str">
        <f t="shared" si="3449"/>
        <v>BQ$1996</v>
      </c>
      <c r="BR2004" s="4" t="str">
        <f t="shared" si="3449"/>
        <v>BR$1996</v>
      </c>
      <c r="BS2004" s="4" t="str">
        <f t="shared" si="3449"/>
        <v>BS$1996</v>
      </c>
      <c r="BT2004" s="4" t="str">
        <f t="shared" si="3449"/>
        <v>BT$1996</v>
      </c>
      <c r="BU2004" s="4" t="str">
        <f t="shared" si="3449"/>
        <v>BU$1996</v>
      </c>
      <c r="BV2004" s="4" t="str">
        <f t="shared" si="3449"/>
        <v>BV$1996</v>
      </c>
      <c r="BW2004" s="4" t="str">
        <f t="shared" si="3449"/>
        <v>BW$1996</v>
      </c>
      <c r="BX2004" s="4" t="str">
        <f t="shared" si="3449"/>
        <v>BX$1996</v>
      </c>
      <c r="BY2004" s="4" t="str">
        <f t="shared" si="3449"/>
        <v>BY$1996</v>
      </c>
      <c r="BZ2004" s="4" t="str">
        <f t="shared" si="3449"/>
        <v>BZ$1996</v>
      </c>
      <c r="CA2004" s="4" t="str">
        <f t="shared" si="3449"/>
        <v>CA$1996</v>
      </c>
      <c r="CB2004" s="4" t="str">
        <f t="shared" si="3449"/>
        <v>CB$1996</v>
      </c>
      <c r="CC2004" s="4" t="str">
        <f t="shared" si="3449"/>
        <v>CC$1996</v>
      </c>
      <c r="CD2004" s="4" t="str">
        <f t="shared" si="3449"/>
        <v>CD$1996</v>
      </c>
      <c r="CE2004" s="4" t="str">
        <f t="shared" ref="CE2004:CL2004" si="3450">ADDRESS(ROW(CE1996),COLUMN(CE1996),2)</f>
        <v>CE$1996</v>
      </c>
      <c r="CF2004" s="4" t="str">
        <f t="shared" si="3450"/>
        <v>CF$1996</v>
      </c>
      <c r="CG2004" s="4" t="str">
        <f t="shared" si="3450"/>
        <v>CG$1996</v>
      </c>
      <c r="CH2004" s="4" t="str">
        <f t="shared" si="3450"/>
        <v>CH$1996</v>
      </c>
      <c r="CI2004" s="4" t="str">
        <f t="shared" si="3450"/>
        <v>CI$1996</v>
      </c>
      <c r="CJ2004" s="4" t="str">
        <f t="shared" si="3450"/>
        <v>CJ$1996</v>
      </c>
      <c r="CK2004" s="4" t="str">
        <f t="shared" si="3450"/>
        <v>CK$1996</v>
      </c>
      <c r="CL2004" s="4" t="str">
        <f t="shared" si="3450"/>
        <v>CL$1996</v>
      </c>
      <c r="CN2004" s="213"/>
      <c r="CO2004" s="4" t="str">
        <f t="shared" ref="CO2004:DL2004" si="3451">ADDRESS(ROW(CO1996),COLUMN(CO1996),2)</f>
        <v>CO$1996</v>
      </c>
      <c r="CP2004" s="4" t="str">
        <f t="shared" si="3451"/>
        <v>CP$1996</v>
      </c>
      <c r="CQ2004" s="4" t="str">
        <f t="shared" si="3451"/>
        <v>CQ$1996</v>
      </c>
      <c r="CR2004" s="4" t="str">
        <f t="shared" si="3451"/>
        <v>CR$1996</v>
      </c>
      <c r="CS2004" s="4" t="str">
        <f t="shared" si="3451"/>
        <v>CS$1996</v>
      </c>
      <c r="CT2004" s="4" t="str">
        <f t="shared" si="3451"/>
        <v>CT$1996</v>
      </c>
      <c r="CU2004" s="4" t="str">
        <f t="shared" si="3451"/>
        <v>CU$1996</v>
      </c>
      <c r="CV2004" s="4" t="str">
        <f t="shared" si="3451"/>
        <v>CV$1996</v>
      </c>
      <c r="CW2004" s="4" t="str">
        <f t="shared" si="3451"/>
        <v>CW$1996</v>
      </c>
      <c r="CX2004" s="4" t="str">
        <f t="shared" si="3451"/>
        <v>CX$1996</v>
      </c>
      <c r="CY2004" s="4" t="str">
        <f t="shared" si="3451"/>
        <v>CY$1996</v>
      </c>
      <c r="CZ2004" s="4" t="str">
        <f t="shared" si="3451"/>
        <v>CZ$1996</v>
      </c>
      <c r="DA2004" s="4" t="str">
        <f t="shared" si="3451"/>
        <v>DA$1996</v>
      </c>
      <c r="DB2004" s="4" t="str">
        <f t="shared" si="3451"/>
        <v>DB$1996</v>
      </c>
      <c r="DC2004" s="4" t="str">
        <f t="shared" si="3451"/>
        <v>DC$1996</v>
      </c>
      <c r="DD2004" s="4" t="str">
        <f t="shared" si="3451"/>
        <v>DD$1996</v>
      </c>
      <c r="DE2004" s="4" t="str">
        <f t="shared" si="3451"/>
        <v>DE$1996</v>
      </c>
      <c r="DF2004" s="4" t="str">
        <f t="shared" si="3451"/>
        <v>DF$1996</v>
      </c>
      <c r="DG2004" s="4" t="str">
        <f t="shared" si="3451"/>
        <v>DG$1996</v>
      </c>
      <c r="DH2004" s="4" t="str">
        <f t="shared" si="3451"/>
        <v>DH$1996</v>
      </c>
      <c r="DI2004" s="4" t="str">
        <f t="shared" si="3451"/>
        <v>DI$1996</v>
      </c>
      <c r="DJ2004" s="4" t="str">
        <f t="shared" si="3451"/>
        <v>DJ$1996</v>
      </c>
      <c r="DK2004" s="4" t="str">
        <f t="shared" si="3451"/>
        <v>DK$1996</v>
      </c>
      <c r="DL2004" s="4" t="str">
        <f t="shared" si="3451"/>
        <v>DL$1996</v>
      </c>
    </row>
    <row r="2005" spans="1:116" x14ac:dyDescent="0.4">
      <c r="B2005" t="s">
        <v>332</v>
      </c>
      <c r="D2005" t="s">
        <v>425</v>
      </c>
      <c r="E2005" s="8" t="str">
        <f>ROW()&amp;" "&amp;D2005</f>
        <v>2005 FAPPE-F</v>
      </c>
      <c r="G2005" s="136" t="str">
        <f>G1980</f>
        <v>Secondary volume driver</v>
      </c>
      <c r="H2005" s="12"/>
      <c r="I2005" s="60"/>
      <c r="J2005" s="60"/>
      <c r="K2005" s="15"/>
      <c r="L2005" s="15"/>
      <c r="M2005" s="15"/>
      <c r="N2005" s="15"/>
      <c r="O2005" s="15"/>
      <c r="P2005" s="15"/>
      <c r="R2005" s="15"/>
      <c r="S2005" s="179" t="str">
        <f t="shared" ref="S2005:AX2005" si="3452">S1980</f>
        <v>S$19</v>
      </c>
      <c r="T2005" s="179" t="str">
        <f t="shared" si="3452"/>
        <v>T$19</v>
      </c>
      <c r="U2005" s="179" t="str">
        <f t="shared" si="3452"/>
        <v>U$19</v>
      </c>
      <c r="V2005" s="179" t="str">
        <f t="shared" si="3452"/>
        <v>V$19</v>
      </c>
      <c r="W2005" s="179" t="str">
        <f t="shared" si="3452"/>
        <v>W$19</v>
      </c>
      <c r="X2005" s="179" t="str">
        <f t="shared" si="3452"/>
        <v>X$19</v>
      </c>
      <c r="Y2005" s="179" t="str">
        <f t="shared" si="3452"/>
        <v>Y$19</v>
      </c>
      <c r="Z2005" s="179" t="str">
        <f t="shared" si="3452"/>
        <v>Z$19</v>
      </c>
      <c r="AA2005" s="179" t="str">
        <f t="shared" si="3452"/>
        <v>AA$19</v>
      </c>
      <c r="AB2005" s="179" t="str">
        <f t="shared" si="3452"/>
        <v>AB$19</v>
      </c>
      <c r="AC2005" s="179" t="str">
        <f t="shared" si="3452"/>
        <v>AC$19</v>
      </c>
      <c r="AD2005" s="179" t="str">
        <f t="shared" si="3452"/>
        <v>AD$19</v>
      </c>
      <c r="AE2005" s="179" t="str">
        <f t="shared" si="3452"/>
        <v>AE$19</v>
      </c>
      <c r="AF2005" s="179" t="str">
        <f t="shared" si="3452"/>
        <v>AF$19</v>
      </c>
      <c r="AG2005" s="179" t="str">
        <f t="shared" si="3452"/>
        <v>AG$19</v>
      </c>
      <c r="AH2005" s="179" t="str">
        <f t="shared" si="3452"/>
        <v>AH$19</v>
      </c>
      <c r="AI2005" s="179" t="str">
        <f t="shared" si="3452"/>
        <v>AI$19</v>
      </c>
      <c r="AJ2005" s="179" t="str">
        <f t="shared" si="3452"/>
        <v>AJ$19</v>
      </c>
      <c r="AK2005" s="179" t="str">
        <f t="shared" si="3452"/>
        <v>AK$19</v>
      </c>
      <c r="AL2005" s="179" t="str">
        <f t="shared" si="3452"/>
        <v>AL$19</v>
      </c>
      <c r="AM2005" s="179" t="str">
        <f t="shared" si="3452"/>
        <v>AM$19</v>
      </c>
      <c r="AN2005" s="179" t="str">
        <f t="shared" si="3452"/>
        <v>AN$19</v>
      </c>
      <c r="AO2005" s="179" t="str">
        <f t="shared" si="3452"/>
        <v>AO$19</v>
      </c>
      <c r="AP2005" s="179" t="str">
        <f t="shared" si="3452"/>
        <v>AP$19</v>
      </c>
      <c r="AQ2005" s="179" t="str">
        <f t="shared" si="3452"/>
        <v>AQ$19</v>
      </c>
      <c r="AR2005" s="179" t="str">
        <f t="shared" si="3452"/>
        <v>AR$19</v>
      </c>
      <c r="AS2005" s="179" t="str">
        <f t="shared" si="3452"/>
        <v>AS$19</v>
      </c>
      <c r="AT2005" s="179" t="str">
        <f t="shared" si="3452"/>
        <v>AT$19</v>
      </c>
      <c r="AU2005" s="179" t="str">
        <f t="shared" si="3452"/>
        <v>AU$19</v>
      </c>
      <c r="AV2005" s="179" t="str">
        <f t="shared" si="3452"/>
        <v>AV$19</v>
      </c>
      <c r="AW2005" s="179" t="str">
        <f t="shared" si="3452"/>
        <v>AW$19</v>
      </c>
      <c r="AX2005" s="179" t="str">
        <f t="shared" si="3452"/>
        <v>AX$19</v>
      </c>
      <c r="AY2005" s="179" t="str">
        <f t="shared" ref="AY2005:CD2005" si="3453">AY1980</f>
        <v>AY$19</v>
      </c>
      <c r="AZ2005" s="179" t="str">
        <f t="shared" si="3453"/>
        <v>AZ$19</v>
      </c>
      <c r="BA2005" s="179" t="str">
        <f t="shared" si="3453"/>
        <v>BA$19</v>
      </c>
      <c r="BB2005" s="179" t="str">
        <f t="shared" si="3453"/>
        <v>BB$19</v>
      </c>
      <c r="BC2005" s="179" t="str">
        <f t="shared" si="3453"/>
        <v>BC$19</v>
      </c>
      <c r="BD2005" s="179" t="str">
        <f t="shared" si="3453"/>
        <v>BD$19</v>
      </c>
      <c r="BE2005" s="179" t="str">
        <f t="shared" si="3453"/>
        <v>BE$19</v>
      </c>
      <c r="BF2005" s="179" t="str">
        <f t="shared" si="3453"/>
        <v>BF$19</v>
      </c>
      <c r="BG2005" s="179" t="str">
        <f t="shared" si="3453"/>
        <v>BG$19</v>
      </c>
      <c r="BH2005" s="179" t="str">
        <f t="shared" si="3453"/>
        <v>BH$19</v>
      </c>
      <c r="BI2005" s="179" t="str">
        <f t="shared" si="3453"/>
        <v>BI$19</v>
      </c>
      <c r="BJ2005" s="179" t="str">
        <f t="shared" si="3453"/>
        <v>BJ$19</v>
      </c>
      <c r="BK2005" s="179" t="str">
        <f t="shared" si="3453"/>
        <v>BK$19</v>
      </c>
      <c r="BL2005" s="179" t="str">
        <f t="shared" si="3453"/>
        <v>BL$19</v>
      </c>
      <c r="BM2005" s="179" t="str">
        <f t="shared" si="3453"/>
        <v>BM$19</v>
      </c>
      <c r="BN2005" s="179" t="str">
        <f t="shared" si="3453"/>
        <v>BN$19</v>
      </c>
      <c r="BO2005" s="179" t="str">
        <f t="shared" si="3453"/>
        <v>BO$19</v>
      </c>
      <c r="BP2005" s="179" t="str">
        <f t="shared" si="3453"/>
        <v>BP$19</v>
      </c>
      <c r="BQ2005" s="179" t="str">
        <f t="shared" si="3453"/>
        <v>BQ$19</v>
      </c>
      <c r="BR2005" s="179" t="str">
        <f t="shared" si="3453"/>
        <v>BR$19</v>
      </c>
      <c r="BS2005" s="179" t="str">
        <f t="shared" si="3453"/>
        <v>BS$19</v>
      </c>
      <c r="BT2005" s="179" t="str">
        <f t="shared" si="3453"/>
        <v>BT$19</v>
      </c>
      <c r="BU2005" s="179" t="str">
        <f t="shared" si="3453"/>
        <v>BU$19</v>
      </c>
      <c r="BV2005" s="179" t="str">
        <f t="shared" si="3453"/>
        <v>BV$19</v>
      </c>
      <c r="BW2005" s="179" t="str">
        <f t="shared" si="3453"/>
        <v>BW$19</v>
      </c>
      <c r="BX2005" s="179" t="str">
        <f t="shared" si="3453"/>
        <v>BX$19</v>
      </c>
      <c r="BY2005" s="179" t="str">
        <f t="shared" si="3453"/>
        <v>BY$19</v>
      </c>
      <c r="BZ2005" s="179" t="str">
        <f t="shared" si="3453"/>
        <v>BZ$19</v>
      </c>
      <c r="CA2005" s="179" t="str">
        <f t="shared" si="3453"/>
        <v>CA$19</v>
      </c>
      <c r="CB2005" s="179" t="str">
        <f t="shared" si="3453"/>
        <v>CB$19</v>
      </c>
      <c r="CC2005" s="179" t="str">
        <f t="shared" si="3453"/>
        <v>CC$19</v>
      </c>
      <c r="CD2005" s="179" t="str">
        <f t="shared" si="3453"/>
        <v>CD$19</v>
      </c>
      <c r="CE2005" s="179" t="str">
        <f t="shared" ref="CE2005:CL2005" si="3454">CE1980</f>
        <v>CE$19</v>
      </c>
      <c r="CF2005" s="179" t="str">
        <f t="shared" si="3454"/>
        <v>CF$19</v>
      </c>
      <c r="CG2005" s="179" t="str">
        <f t="shared" si="3454"/>
        <v>CG$19</v>
      </c>
      <c r="CH2005" s="179" t="str">
        <f t="shared" si="3454"/>
        <v>CH$19</v>
      </c>
      <c r="CI2005" s="179" t="str">
        <f t="shared" si="3454"/>
        <v>CI$19</v>
      </c>
      <c r="CJ2005" s="179" t="str">
        <f t="shared" si="3454"/>
        <v>CJ$19</v>
      </c>
      <c r="CK2005" s="179" t="str">
        <f t="shared" si="3454"/>
        <v>CK$19</v>
      </c>
      <c r="CL2005" s="179" t="str">
        <f t="shared" si="3454"/>
        <v>CL$19</v>
      </c>
      <c r="CN2005" s="60"/>
      <c r="CO2005" s="179" t="str">
        <f t="shared" ref="CO2005:DL2005" si="3455">CO1980</f>
        <v>CO$19</v>
      </c>
      <c r="CP2005" s="179" t="str">
        <f t="shared" si="3455"/>
        <v>CP$19</v>
      </c>
      <c r="CQ2005" s="179" t="str">
        <f t="shared" si="3455"/>
        <v>CQ$19</v>
      </c>
      <c r="CR2005" s="179" t="str">
        <f t="shared" si="3455"/>
        <v>CR$19</v>
      </c>
      <c r="CS2005" s="179" t="str">
        <f t="shared" si="3455"/>
        <v>CS$19</v>
      </c>
      <c r="CT2005" s="179" t="str">
        <f t="shared" si="3455"/>
        <v>CT$19</v>
      </c>
      <c r="CU2005" s="179" t="str">
        <f t="shared" si="3455"/>
        <v>CU$19</v>
      </c>
      <c r="CV2005" s="179" t="str">
        <f t="shared" si="3455"/>
        <v>CV$19</v>
      </c>
      <c r="CW2005" s="179" t="str">
        <f t="shared" si="3455"/>
        <v>CW$19</v>
      </c>
      <c r="CX2005" s="179" t="str">
        <f t="shared" si="3455"/>
        <v>CX$19</v>
      </c>
      <c r="CY2005" s="179" t="str">
        <f t="shared" si="3455"/>
        <v>CY$19</v>
      </c>
      <c r="CZ2005" s="179" t="str">
        <f t="shared" si="3455"/>
        <v>CZ$19</v>
      </c>
      <c r="DA2005" s="179" t="str">
        <f t="shared" si="3455"/>
        <v>DA$19</v>
      </c>
      <c r="DB2005" s="179" t="str">
        <f t="shared" si="3455"/>
        <v>DB$19</v>
      </c>
      <c r="DC2005" s="179" t="str">
        <f t="shared" si="3455"/>
        <v>DC$19</v>
      </c>
      <c r="DD2005" s="179" t="str">
        <f t="shared" si="3455"/>
        <v>DD$19</v>
      </c>
      <c r="DE2005" s="179" t="str">
        <f t="shared" si="3455"/>
        <v>DE$19</v>
      </c>
      <c r="DF2005" s="179" t="str">
        <f t="shared" si="3455"/>
        <v>DF$19</v>
      </c>
      <c r="DG2005" s="179" t="str">
        <f t="shared" si="3455"/>
        <v>DG$19</v>
      </c>
      <c r="DH2005" s="179" t="str">
        <f t="shared" si="3455"/>
        <v>DH$19</v>
      </c>
      <c r="DI2005" s="179" t="str">
        <f t="shared" si="3455"/>
        <v>DI$19</v>
      </c>
      <c r="DJ2005" s="179" t="str">
        <f t="shared" si="3455"/>
        <v>DJ$19</v>
      </c>
      <c r="DK2005" s="179" t="str">
        <f t="shared" si="3455"/>
        <v>DK$19</v>
      </c>
      <c r="DL2005" s="179" t="str">
        <f t="shared" si="3455"/>
        <v>DL$19</v>
      </c>
    </row>
    <row r="2006" spans="1:116" x14ac:dyDescent="0.4">
      <c r="A2006" s="27"/>
      <c r="B2006" s="27"/>
      <c r="C2006" s="27"/>
      <c r="D2006" s="27"/>
      <c r="E2006" s="27"/>
      <c r="F2006" s="27"/>
      <c r="G2006" s="27"/>
      <c r="H2006" s="27"/>
      <c r="I2006" s="27"/>
      <c r="J2006" s="27"/>
      <c r="K2006" s="27"/>
      <c r="L2006" s="27"/>
      <c r="M2006" s="27"/>
      <c r="N2006" s="27"/>
      <c r="O2006" s="27"/>
      <c r="P2006" s="27"/>
      <c r="CN2006" s="27"/>
    </row>
    <row r="2007" spans="1:116" x14ac:dyDescent="0.4">
      <c r="A2007" s="174"/>
      <c r="E2007" s="8"/>
      <c r="G2007" s="175" t="s">
        <v>490</v>
      </c>
      <c r="H2007" s="174"/>
      <c r="I2007" s="176"/>
      <c r="J2007" s="176"/>
      <c r="K2007" s="197"/>
      <c r="L2007" s="197"/>
      <c r="M2007" s="197"/>
      <c r="N2007" s="197"/>
      <c r="O2007" s="197"/>
      <c r="P2007" s="197"/>
      <c r="R2007" s="198"/>
      <c r="S2007" s="174"/>
      <c r="T2007" s="174"/>
      <c r="U2007" s="174"/>
      <c r="V2007" s="174"/>
      <c r="W2007" s="174"/>
      <c r="X2007" s="174"/>
      <c r="Y2007" s="174"/>
      <c r="Z2007" s="174"/>
      <c r="AA2007" s="174"/>
      <c r="AB2007" s="174"/>
      <c r="AC2007" s="174"/>
      <c r="AD2007" s="174"/>
      <c r="AE2007" s="174"/>
      <c r="AF2007" s="174"/>
      <c r="AG2007" s="174"/>
      <c r="AH2007" s="174"/>
      <c r="AI2007" s="174"/>
      <c r="AJ2007" s="174"/>
      <c r="AK2007" s="174"/>
      <c r="AL2007" s="174"/>
      <c r="AM2007" s="174"/>
      <c r="AN2007" s="174"/>
      <c r="AO2007" s="174"/>
      <c r="AP2007" s="174"/>
      <c r="AQ2007" s="174"/>
      <c r="AR2007" s="174"/>
      <c r="AS2007" s="174"/>
      <c r="AT2007" s="174"/>
      <c r="AU2007" s="174"/>
      <c r="AV2007" s="174"/>
      <c r="AW2007" s="174"/>
      <c r="AX2007" s="174"/>
      <c r="AY2007" s="174"/>
      <c r="AZ2007" s="174"/>
      <c r="BA2007" s="174"/>
      <c r="BB2007" s="174"/>
      <c r="BC2007" s="174"/>
      <c r="BD2007" s="174"/>
      <c r="BE2007" s="174"/>
      <c r="BF2007" s="174"/>
      <c r="BG2007" s="174"/>
      <c r="BH2007" s="174"/>
      <c r="BI2007" s="174"/>
      <c r="BJ2007" s="174"/>
      <c r="BK2007" s="174"/>
      <c r="BL2007" s="174"/>
      <c r="BM2007" s="174"/>
      <c r="BN2007" s="174"/>
      <c r="BO2007" s="174"/>
      <c r="BP2007" s="174"/>
      <c r="BQ2007" s="174"/>
      <c r="BR2007" s="174"/>
      <c r="BS2007" s="174"/>
      <c r="BT2007" s="174"/>
      <c r="BU2007" s="174"/>
      <c r="BV2007" s="174"/>
      <c r="BW2007" s="174"/>
      <c r="BX2007" s="174"/>
      <c r="BY2007" s="174"/>
      <c r="BZ2007" s="174"/>
      <c r="CA2007" s="174"/>
      <c r="CB2007" s="174"/>
      <c r="CC2007" s="174"/>
      <c r="CD2007" s="174"/>
      <c r="CE2007" s="174"/>
      <c r="CF2007" s="174"/>
      <c r="CG2007" s="174"/>
      <c r="CH2007" s="174"/>
      <c r="CI2007" s="174"/>
      <c r="CJ2007" s="174"/>
      <c r="CK2007" s="174"/>
      <c r="CL2007" s="174"/>
      <c r="CN2007" s="176"/>
      <c r="CO2007" s="174"/>
      <c r="CP2007" s="174"/>
      <c r="CQ2007" s="174"/>
      <c r="CR2007" s="174"/>
      <c r="CS2007" s="174"/>
      <c r="CT2007" s="174"/>
      <c r="CU2007" s="174"/>
      <c r="CV2007" s="174"/>
      <c r="CW2007" s="174"/>
      <c r="CX2007" s="174"/>
      <c r="CY2007" s="174"/>
      <c r="CZ2007" s="174"/>
      <c r="DA2007" s="174"/>
      <c r="DB2007" s="174"/>
      <c r="DC2007" s="174"/>
      <c r="DD2007" s="174"/>
      <c r="DE2007" s="174"/>
      <c r="DF2007" s="174"/>
      <c r="DG2007" s="174"/>
      <c r="DH2007" s="174"/>
      <c r="DI2007" s="174"/>
      <c r="DJ2007" s="174"/>
      <c r="DK2007" s="174"/>
      <c r="DL2007" s="174"/>
    </row>
    <row r="2008" spans="1:116" x14ac:dyDescent="0.4">
      <c r="A2008" s="174"/>
      <c r="E2008" s="8"/>
      <c r="G2008" s="175" t="s">
        <v>492</v>
      </c>
      <c r="H2008" s="174"/>
      <c r="I2008" s="176"/>
      <c r="J2008" s="176"/>
      <c r="K2008" s="197"/>
      <c r="L2008" s="197"/>
      <c r="M2008" s="197"/>
      <c r="N2008" s="197"/>
      <c r="O2008" s="197"/>
      <c r="P2008" s="197"/>
      <c r="R2008" s="198"/>
      <c r="S2008" s="174"/>
      <c r="T2008" s="174"/>
      <c r="U2008" s="174"/>
      <c r="V2008" s="174"/>
      <c r="W2008" s="174"/>
      <c r="X2008" s="174"/>
      <c r="Y2008" s="174"/>
      <c r="Z2008" s="174"/>
      <c r="AA2008" s="174"/>
      <c r="AB2008" s="174"/>
      <c r="AC2008" s="174"/>
      <c r="AD2008" s="174"/>
      <c r="AE2008" s="174"/>
      <c r="AF2008" s="174"/>
      <c r="AG2008" s="174"/>
      <c r="AH2008" s="174"/>
      <c r="AI2008" s="174"/>
      <c r="AJ2008" s="174"/>
      <c r="AK2008" s="174"/>
      <c r="AL2008" s="174"/>
      <c r="AM2008" s="174"/>
      <c r="AN2008" s="174"/>
      <c r="AO2008" s="174"/>
      <c r="AP2008" s="174"/>
      <c r="AQ2008" s="174"/>
      <c r="AR2008" s="174"/>
      <c r="AS2008" s="174"/>
      <c r="AT2008" s="174"/>
      <c r="AU2008" s="174"/>
      <c r="AV2008" s="174"/>
      <c r="AW2008" s="174"/>
      <c r="AX2008" s="174"/>
      <c r="AY2008" s="174"/>
      <c r="AZ2008" s="174"/>
      <c r="BA2008" s="174"/>
      <c r="BB2008" s="174"/>
      <c r="BC2008" s="174"/>
      <c r="BD2008" s="174"/>
      <c r="BE2008" s="174"/>
      <c r="BF2008" s="174"/>
      <c r="BG2008" s="174"/>
      <c r="BH2008" s="174"/>
      <c r="BI2008" s="174"/>
      <c r="BJ2008" s="174"/>
      <c r="BK2008" s="174"/>
      <c r="BL2008" s="174"/>
      <c r="BM2008" s="174"/>
      <c r="BN2008" s="174"/>
      <c r="BO2008" s="174"/>
      <c r="BP2008" s="174"/>
      <c r="BQ2008" s="174"/>
      <c r="BR2008" s="174"/>
      <c r="BS2008" s="174"/>
      <c r="BT2008" s="174"/>
      <c r="BU2008" s="174"/>
      <c r="BV2008" s="174"/>
      <c r="BW2008" s="174"/>
      <c r="BX2008" s="174"/>
      <c r="BY2008" s="174"/>
      <c r="BZ2008" s="174"/>
      <c r="CA2008" s="174"/>
      <c r="CB2008" s="174"/>
      <c r="CC2008" s="174"/>
      <c r="CD2008" s="174"/>
      <c r="CE2008" s="174"/>
      <c r="CF2008" s="174"/>
      <c r="CG2008" s="174"/>
      <c r="CH2008" s="174"/>
      <c r="CI2008" s="174"/>
      <c r="CJ2008" s="174"/>
      <c r="CK2008" s="174"/>
      <c r="CL2008" s="174"/>
      <c r="CN2008" s="176"/>
      <c r="CO2008" s="174"/>
      <c r="CP2008" s="174"/>
      <c r="CQ2008" s="174"/>
      <c r="CR2008" s="174"/>
      <c r="CS2008" s="174"/>
      <c r="CT2008" s="174"/>
      <c r="CU2008" s="174"/>
      <c r="CV2008" s="174"/>
      <c r="CW2008" s="174"/>
      <c r="CX2008" s="174"/>
      <c r="CY2008" s="174"/>
      <c r="CZ2008" s="174"/>
      <c r="DA2008" s="174"/>
      <c r="DB2008" s="174"/>
      <c r="DC2008" s="174"/>
      <c r="DD2008" s="174"/>
      <c r="DE2008" s="174"/>
      <c r="DF2008" s="174"/>
      <c r="DG2008" s="174"/>
      <c r="DH2008" s="174"/>
      <c r="DI2008" s="174"/>
      <c r="DJ2008" s="174"/>
      <c r="DK2008" s="174"/>
      <c r="DL2008" s="174"/>
    </row>
    <row r="2009" spans="1:116" x14ac:dyDescent="0.4">
      <c r="A2009" s="174"/>
      <c r="E2009" s="8"/>
      <c r="G2009" s="175" t="s">
        <v>461</v>
      </c>
      <c r="H2009" s="174"/>
      <c r="I2009" s="176"/>
      <c r="J2009" s="176"/>
      <c r="K2009" s="197"/>
      <c r="L2009" s="197"/>
      <c r="M2009" s="197"/>
      <c r="N2009" s="197"/>
      <c r="O2009" s="197"/>
      <c r="P2009" s="197"/>
      <c r="R2009" s="198"/>
      <c r="S2009" s="199" t="str">
        <f t="shared" ref="S2009:AX2009" si="3456">S$20</f>
        <v>S$16</v>
      </c>
      <c r="T2009" s="199" t="str">
        <f t="shared" si="3456"/>
        <v>T$16</v>
      </c>
      <c r="U2009" s="199" t="str">
        <f t="shared" si="3456"/>
        <v>U$16</v>
      </c>
      <c r="V2009" s="199" t="str">
        <f t="shared" si="3456"/>
        <v>V$16</v>
      </c>
      <c r="W2009" s="199" t="str">
        <f t="shared" si="3456"/>
        <v>W$16</v>
      </c>
      <c r="X2009" s="199" t="str">
        <f t="shared" si="3456"/>
        <v>X$16</v>
      </c>
      <c r="Y2009" s="199" t="str">
        <f t="shared" si="3456"/>
        <v>Y$16</v>
      </c>
      <c r="Z2009" s="199" t="str">
        <f t="shared" si="3456"/>
        <v>Z$16</v>
      </c>
      <c r="AA2009" s="199" t="str">
        <f t="shared" si="3456"/>
        <v>AA$16</v>
      </c>
      <c r="AB2009" s="199" t="str">
        <f t="shared" si="3456"/>
        <v>AB$16</v>
      </c>
      <c r="AC2009" s="199" t="str">
        <f t="shared" si="3456"/>
        <v>AC$16</v>
      </c>
      <c r="AD2009" s="199" t="str">
        <f t="shared" si="3456"/>
        <v>AD$16</v>
      </c>
      <c r="AE2009" s="199" t="str">
        <f t="shared" si="3456"/>
        <v>AE$16</v>
      </c>
      <c r="AF2009" s="199" t="str">
        <f t="shared" si="3456"/>
        <v>AF$16</v>
      </c>
      <c r="AG2009" s="199" t="str">
        <f t="shared" si="3456"/>
        <v>AG$16</v>
      </c>
      <c r="AH2009" s="199" t="str">
        <f t="shared" si="3456"/>
        <v>AH$16</v>
      </c>
      <c r="AI2009" s="199" t="str">
        <f t="shared" si="3456"/>
        <v>AI$16</v>
      </c>
      <c r="AJ2009" s="199" t="str">
        <f t="shared" si="3456"/>
        <v>AJ$16</v>
      </c>
      <c r="AK2009" s="199" t="str">
        <f t="shared" si="3456"/>
        <v>AK$16</v>
      </c>
      <c r="AL2009" s="199" t="str">
        <f t="shared" si="3456"/>
        <v>AL$16</v>
      </c>
      <c r="AM2009" s="199" t="str">
        <f t="shared" si="3456"/>
        <v>AM$16</v>
      </c>
      <c r="AN2009" s="199" t="str">
        <f t="shared" si="3456"/>
        <v>AN$16</v>
      </c>
      <c r="AO2009" s="199" t="str">
        <f t="shared" si="3456"/>
        <v>AO$16</v>
      </c>
      <c r="AP2009" s="199" t="str">
        <f t="shared" si="3456"/>
        <v>AP$16</v>
      </c>
      <c r="AQ2009" s="199" t="str">
        <f t="shared" si="3456"/>
        <v>AQ$16</v>
      </c>
      <c r="AR2009" s="199" t="str">
        <f t="shared" si="3456"/>
        <v>AR$16</v>
      </c>
      <c r="AS2009" s="199" t="str">
        <f t="shared" si="3456"/>
        <v>AS$16</v>
      </c>
      <c r="AT2009" s="199" t="str">
        <f t="shared" si="3456"/>
        <v>AT$16</v>
      </c>
      <c r="AU2009" s="199" t="str">
        <f t="shared" si="3456"/>
        <v>AU$16</v>
      </c>
      <c r="AV2009" s="199" t="str">
        <f t="shared" si="3456"/>
        <v>AV$16</v>
      </c>
      <c r="AW2009" s="199" t="str">
        <f t="shared" si="3456"/>
        <v>AW$16</v>
      </c>
      <c r="AX2009" s="199" t="str">
        <f t="shared" si="3456"/>
        <v>AX$16</v>
      </c>
      <c r="AY2009" s="199" t="str">
        <f t="shared" ref="AY2009:CD2009" si="3457">AY$20</f>
        <v>AY$16</v>
      </c>
      <c r="AZ2009" s="199" t="str">
        <f t="shared" si="3457"/>
        <v>AZ$16</v>
      </c>
      <c r="BA2009" s="199" t="str">
        <f t="shared" si="3457"/>
        <v>BA$16</v>
      </c>
      <c r="BB2009" s="199" t="str">
        <f t="shared" si="3457"/>
        <v>BB$16</v>
      </c>
      <c r="BC2009" s="199" t="str">
        <f t="shared" si="3457"/>
        <v>BC$16</v>
      </c>
      <c r="BD2009" s="199" t="str">
        <f t="shared" si="3457"/>
        <v>BD$16</v>
      </c>
      <c r="BE2009" s="199" t="str">
        <f t="shared" si="3457"/>
        <v>BE$16</v>
      </c>
      <c r="BF2009" s="199" t="str">
        <f t="shared" si="3457"/>
        <v>BF$16</v>
      </c>
      <c r="BG2009" s="199" t="str">
        <f t="shared" si="3457"/>
        <v>BG$16</v>
      </c>
      <c r="BH2009" s="199" t="str">
        <f t="shared" si="3457"/>
        <v>BH$16</v>
      </c>
      <c r="BI2009" s="199" t="str">
        <f t="shared" si="3457"/>
        <v>BI$16</v>
      </c>
      <c r="BJ2009" s="199" t="str">
        <f t="shared" si="3457"/>
        <v>BJ$16</v>
      </c>
      <c r="BK2009" s="199" t="str">
        <f t="shared" si="3457"/>
        <v>BK$16</v>
      </c>
      <c r="BL2009" s="199" t="str">
        <f t="shared" si="3457"/>
        <v>BL$16</v>
      </c>
      <c r="BM2009" s="199" t="str">
        <f t="shared" si="3457"/>
        <v>BM$16</v>
      </c>
      <c r="BN2009" s="199" t="str">
        <f t="shared" si="3457"/>
        <v>BN$16</v>
      </c>
      <c r="BO2009" s="199" t="str">
        <f t="shared" si="3457"/>
        <v>BO$16</v>
      </c>
      <c r="BP2009" s="199" t="str">
        <f t="shared" si="3457"/>
        <v>BP$16</v>
      </c>
      <c r="BQ2009" s="199" t="str">
        <f t="shared" si="3457"/>
        <v>BQ$16</v>
      </c>
      <c r="BR2009" s="199" t="str">
        <f t="shared" si="3457"/>
        <v>BR$16</v>
      </c>
      <c r="BS2009" s="199" t="str">
        <f t="shared" si="3457"/>
        <v>BS$16</v>
      </c>
      <c r="BT2009" s="199" t="str">
        <f t="shared" si="3457"/>
        <v>BT$16</v>
      </c>
      <c r="BU2009" s="199" t="str">
        <f t="shared" si="3457"/>
        <v>BU$16</v>
      </c>
      <c r="BV2009" s="199" t="str">
        <f t="shared" si="3457"/>
        <v>BV$16</v>
      </c>
      <c r="BW2009" s="199" t="str">
        <f t="shared" si="3457"/>
        <v>BW$16</v>
      </c>
      <c r="BX2009" s="199" t="str">
        <f t="shared" si="3457"/>
        <v>BX$16</v>
      </c>
      <c r="BY2009" s="199" t="str">
        <f t="shared" si="3457"/>
        <v>BY$16</v>
      </c>
      <c r="BZ2009" s="199" t="str">
        <f t="shared" si="3457"/>
        <v>BZ$16</v>
      </c>
      <c r="CA2009" s="199" t="str">
        <f t="shared" si="3457"/>
        <v>CA$16</v>
      </c>
      <c r="CB2009" s="199" t="str">
        <f t="shared" si="3457"/>
        <v>CB$16</v>
      </c>
      <c r="CC2009" s="199" t="str">
        <f t="shared" si="3457"/>
        <v>CC$16</v>
      </c>
      <c r="CD2009" s="199" t="str">
        <f t="shared" si="3457"/>
        <v>CD$16</v>
      </c>
      <c r="CE2009" s="199" t="str">
        <f t="shared" ref="CE2009:CL2009" si="3458">CE$20</f>
        <v>CE$16</v>
      </c>
      <c r="CF2009" s="199" t="str">
        <f t="shared" si="3458"/>
        <v>CF$16</v>
      </c>
      <c r="CG2009" s="199" t="str">
        <f t="shared" si="3458"/>
        <v>CG$16</v>
      </c>
      <c r="CH2009" s="199" t="str">
        <f t="shared" si="3458"/>
        <v>CH$16</v>
      </c>
      <c r="CI2009" s="199" t="str">
        <f t="shared" si="3458"/>
        <v>CI$16</v>
      </c>
      <c r="CJ2009" s="199" t="str">
        <f t="shared" si="3458"/>
        <v>CJ$16</v>
      </c>
      <c r="CK2009" s="199" t="str">
        <f t="shared" si="3458"/>
        <v>CK$16</v>
      </c>
      <c r="CL2009" s="199" t="str">
        <f t="shared" si="3458"/>
        <v>CL$16</v>
      </c>
      <c r="CN2009" s="176"/>
      <c r="CO2009" s="199" t="str">
        <f t="shared" ref="CO2009:DL2009" si="3459">CO$20</f>
        <v>CO$16</v>
      </c>
      <c r="CP2009" s="199" t="str">
        <f t="shared" si="3459"/>
        <v>CP$16</v>
      </c>
      <c r="CQ2009" s="199" t="str">
        <f t="shared" si="3459"/>
        <v>CQ$16</v>
      </c>
      <c r="CR2009" s="199" t="str">
        <f t="shared" si="3459"/>
        <v>CR$16</v>
      </c>
      <c r="CS2009" s="199" t="str">
        <f t="shared" si="3459"/>
        <v>CS$16</v>
      </c>
      <c r="CT2009" s="199" t="str">
        <f t="shared" si="3459"/>
        <v>CT$16</v>
      </c>
      <c r="CU2009" s="199" t="str">
        <f t="shared" si="3459"/>
        <v>CU$16</v>
      </c>
      <c r="CV2009" s="199" t="str">
        <f t="shared" si="3459"/>
        <v>CV$16</v>
      </c>
      <c r="CW2009" s="199" t="str">
        <f t="shared" si="3459"/>
        <v>CW$16</v>
      </c>
      <c r="CX2009" s="199" t="str">
        <f t="shared" si="3459"/>
        <v>CX$16</v>
      </c>
      <c r="CY2009" s="199" t="str">
        <f t="shared" si="3459"/>
        <v>CY$16</v>
      </c>
      <c r="CZ2009" s="199" t="str">
        <f t="shared" si="3459"/>
        <v>CZ$16</v>
      </c>
      <c r="DA2009" s="199" t="str">
        <f t="shared" si="3459"/>
        <v>DA$16</v>
      </c>
      <c r="DB2009" s="199" t="str">
        <f t="shared" si="3459"/>
        <v>DB$16</v>
      </c>
      <c r="DC2009" s="199" t="str">
        <f t="shared" si="3459"/>
        <v>DC$16</v>
      </c>
      <c r="DD2009" s="199" t="str">
        <f t="shared" si="3459"/>
        <v>DD$16</v>
      </c>
      <c r="DE2009" s="199" t="str">
        <f t="shared" si="3459"/>
        <v>DE$16</v>
      </c>
      <c r="DF2009" s="199" t="str">
        <f t="shared" si="3459"/>
        <v>DF$16</v>
      </c>
      <c r="DG2009" s="199" t="str">
        <f t="shared" si="3459"/>
        <v>DG$16</v>
      </c>
      <c r="DH2009" s="199" t="str">
        <f t="shared" si="3459"/>
        <v>DH$16</v>
      </c>
      <c r="DI2009" s="199" t="str">
        <f t="shared" si="3459"/>
        <v>DI$16</v>
      </c>
      <c r="DJ2009" s="199" t="str">
        <f t="shared" si="3459"/>
        <v>DJ$16</v>
      </c>
      <c r="DK2009" s="199" t="str">
        <f t="shared" si="3459"/>
        <v>DK$16</v>
      </c>
      <c r="DL2009" s="199" t="str">
        <f t="shared" si="3459"/>
        <v>DL$16</v>
      </c>
    </row>
    <row r="2010" spans="1:116" x14ac:dyDescent="0.4">
      <c r="A2010" s="174"/>
      <c r="E2010" s="8"/>
      <c r="G2010" s="175" t="s">
        <v>462</v>
      </c>
      <c r="H2010" s="200"/>
      <c r="I2010" s="201"/>
      <c r="J2010" s="201"/>
      <c r="K2010" s="202"/>
      <c r="L2010" s="202"/>
      <c r="M2010" s="202"/>
      <c r="N2010" s="202"/>
      <c r="O2010" s="202"/>
      <c r="P2010" s="202"/>
      <c r="R2010" s="202"/>
      <c r="S2010" s="199" t="str">
        <f t="shared" ref="S2010:AX2010" si="3460">S$21</f>
        <v>S$17</v>
      </c>
      <c r="T2010" s="199" t="str">
        <f t="shared" si="3460"/>
        <v>T$17</v>
      </c>
      <c r="U2010" s="199" t="str">
        <f t="shared" si="3460"/>
        <v>U$17</v>
      </c>
      <c r="V2010" s="199" t="str">
        <f t="shared" si="3460"/>
        <v>V$17</v>
      </c>
      <c r="W2010" s="199" t="str">
        <f t="shared" si="3460"/>
        <v>W$17</v>
      </c>
      <c r="X2010" s="199" t="str">
        <f t="shared" si="3460"/>
        <v>X$17</v>
      </c>
      <c r="Y2010" s="199" t="str">
        <f t="shared" si="3460"/>
        <v>Y$17</v>
      </c>
      <c r="Z2010" s="199" t="str">
        <f t="shared" si="3460"/>
        <v>Z$17</v>
      </c>
      <c r="AA2010" s="199" t="str">
        <f t="shared" si="3460"/>
        <v>AA$17</v>
      </c>
      <c r="AB2010" s="199" t="str">
        <f t="shared" si="3460"/>
        <v>AB$17</v>
      </c>
      <c r="AC2010" s="199" t="str">
        <f t="shared" si="3460"/>
        <v>AC$17</v>
      </c>
      <c r="AD2010" s="199" t="str">
        <f t="shared" si="3460"/>
        <v>AD$17</v>
      </c>
      <c r="AE2010" s="199" t="str">
        <f t="shared" si="3460"/>
        <v>AE$17</v>
      </c>
      <c r="AF2010" s="199" t="str">
        <f t="shared" si="3460"/>
        <v>AF$17</v>
      </c>
      <c r="AG2010" s="199" t="str">
        <f t="shared" si="3460"/>
        <v>AG$17</v>
      </c>
      <c r="AH2010" s="199" t="str">
        <f t="shared" si="3460"/>
        <v>AH$17</v>
      </c>
      <c r="AI2010" s="199" t="str">
        <f t="shared" si="3460"/>
        <v>AI$17</v>
      </c>
      <c r="AJ2010" s="199" t="str">
        <f t="shared" si="3460"/>
        <v>AJ$17</v>
      </c>
      <c r="AK2010" s="199" t="str">
        <f t="shared" si="3460"/>
        <v>AK$17</v>
      </c>
      <c r="AL2010" s="199" t="str">
        <f t="shared" si="3460"/>
        <v>AL$17</v>
      </c>
      <c r="AM2010" s="199" t="str">
        <f t="shared" si="3460"/>
        <v>AM$17</v>
      </c>
      <c r="AN2010" s="199" t="str">
        <f t="shared" si="3460"/>
        <v>AN$17</v>
      </c>
      <c r="AO2010" s="199" t="str">
        <f t="shared" si="3460"/>
        <v>AO$17</v>
      </c>
      <c r="AP2010" s="199" t="str">
        <f t="shared" si="3460"/>
        <v>AP$17</v>
      </c>
      <c r="AQ2010" s="199" t="str">
        <f t="shared" si="3460"/>
        <v>AQ$17</v>
      </c>
      <c r="AR2010" s="199" t="str">
        <f t="shared" si="3460"/>
        <v>AR$17</v>
      </c>
      <c r="AS2010" s="199" t="str">
        <f t="shared" si="3460"/>
        <v>AS$17</v>
      </c>
      <c r="AT2010" s="199" t="str">
        <f t="shared" si="3460"/>
        <v>AT$17</v>
      </c>
      <c r="AU2010" s="199" t="str">
        <f t="shared" si="3460"/>
        <v>AU$17</v>
      </c>
      <c r="AV2010" s="199" t="str">
        <f t="shared" si="3460"/>
        <v>AV$17</v>
      </c>
      <c r="AW2010" s="199" t="str">
        <f t="shared" si="3460"/>
        <v>AW$17</v>
      </c>
      <c r="AX2010" s="199" t="str">
        <f t="shared" si="3460"/>
        <v>AX$17</v>
      </c>
      <c r="AY2010" s="199" t="str">
        <f t="shared" ref="AY2010:CD2010" si="3461">AY$21</f>
        <v>AY$17</v>
      </c>
      <c r="AZ2010" s="199" t="str">
        <f t="shared" si="3461"/>
        <v>AZ$17</v>
      </c>
      <c r="BA2010" s="199" t="str">
        <f t="shared" si="3461"/>
        <v>BA$17</v>
      </c>
      <c r="BB2010" s="199" t="str">
        <f t="shared" si="3461"/>
        <v>BB$17</v>
      </c>
      <c r="BC2010" s="199" t="str">
        <f t="shared" si="3461"/>
        <v>BC$17</v>
      </c>
      <c r="BD2010" s="199" t="str">
        <f t="shared" si="3461"/>
        <v>BD$17</v>
      </c>
      <c r="BE2010" s="199" t="str">
        <f t="shared" si="3461"/>
        <v>BE$17</v>
      </c>
      <c r="BF2010" s="199" t="str">
        <f t="shared" si="3461"/>
        <v>BF$17</v>
      </c>
      <c r="BG2010" s="199" t="str">
        <f t="shared" si="3461"/>
        <v>BG$17</v>
      </c>
      <c r="BH2010" s="199" t="str">
        <f t="shared" si="3461"/>
        <v>BH$17</v>
      </c>
      <c r="BI2010" s="199" t="str">
        <f t="shared" si="3461"/>
        <v>BI$17</v>
      </c>
      <c r="BJ2010" s="199" t="str">
        <f t="shared" si="3461"/>
        <v>BJ$17</v>
      </c>
      <c r="BK2010" s="199" t="str">
        <f t="shared" si="3461"/>
        <v>BK$17</v>
      </c>
      <c r="BL2010" s="199" t="str">
        <f t="shared" si="3461"/>
        <v>BL$17</v>
      </c>
      <c r="BM2010" s="199" t="str">
        <f t="shared" si="3461"/>
        <v>BM$17</v>
      </c>
      <c r="BN2010" s="199" t="str">
        <f t="shared" si="3461"/>
        <v>BN$17</v>
      </c>
      <c r="BO2010" s="199" t="str">
        <f t="shared" si="3461"/>
        <v>BO$17</v>
      </c>
      <c r="BP2010" s="199" t="str">
        <f t="shared" si="3461"/>
        <v>BP$17</v>
      </c>
      <c r="BQ2010" s="199" t="str">
        <f t="shared" si="3461"/>
        <v>BQ$17</v>
      </c>
      <c r="BR2010" s="199" t="str">
        <f t="shared" si="3461"/>
        <v>BR$17</v>
      </c>
      <c r="BS2010" s="199" t="str">
        <f t="shared" si="3461"/>
        <v>BS$17</v>
      </c>
      <c r="BT2010" s="199" t="str">
        <f t="shared" si="3461"/>
        <v>BT$17</v>
      </c>
      <c r="BU2010" s="199" t="str">
        <f t="shared" si="3461"/>
        <v>BU$17</v>
      </c>
      <c r="BV2010" s="199" t="str">
        <f t="shared" si="3461"/>
        <v>BV$17</v>
      </c>
      <c r="BW2010" s="199" t="str">
        <f t="shared" si="3461"/>
        <v>BW$17</v>
      </c>
      <c r="BX2010" s="199" t="str">
        <f t="shared" si="3461"/>
        <v>BX$17</v>
      </c>
      <c r="BY2010" s="199" t="str">
        <f t="shared" si="3461"/>
        <v>BY$17</v>
      </c>
      <c r="BZ2010" s="199" t="str">
        <f t="shared" si="3461"/>
        <v>BZ$17</v>
      </c>
      <c r="CA2010" s="199" t="str">
        <f t="shared" si="3461"/>
        <v>CA$17</v>
      </c>
      <c r="CB2010" s="199" t="str">
        <f t="shared" si="3461"/>
        <v>CB$17</v>
      </c>
      <c r="CC2010" s="199" t="str">
        <f t="shared" si="3461"/>
        <v>CC$17</v>
      </c>
      <c r="CD2010" s="199" t="str">
        <f t="shared" si="3461"/>
        <v>CD$17</v>
      </c>
      <c r="CE2010" s="199" t="str">
        <f t="shared" ref="CE2010:CL2010" si="3462">CE$21</f>
        <v>CE$17</v>
      </c>
      <c r="CF2010" s="199" t="str">
        <f t="shared" si="3462"/>
        <v>CF$17</v>
      </c>
      <c r="CG2010" s="199" t="str">
        <f t="shared" si="3462"/>
        <v>CG$17</v>
      </c>
      <c r="CH2010" s="199" t="str">
        <f t="shared" si="3462"/>
        <v>CH$17</v>
      </c>
      <c r="CI2010" s="199" t="str">
        <f t="shared" si="3462"/>
        <v>CI$17</v>
      </c>
      <c r="CJ2010" s="199" t="str">
        <f t="shared" si="3462"/>
        <v>CJ$17</v>
      </c>
      <c r="CK2010" s="199" t="str">
        <f t="shared" si="3462"/>
        <v>CK$17</v>
      </c>
      <c r="CL2010" s="199" t="str">
        <f t="shared" si="3462"/>
        <v>CL$17</v>
      </c>
      <c r="CN2010" s="201"/>
      <c r="CO2010" s="199" t="str">
        <f t="shared" ref="CO2010:DL2010" si="3463">CO$21</f>
        <v>CO$17</v>
      </c>
      <c r="CP2010" s="199" t="str">
        <f t="shared" si="3463"/>
        <v>CP$17</v>
      </c>
      <c r="CQ2010" s="199" t="str">
        <f t="shared" si="3463"/>
        <v>CQ$17</v>
      </c>
      <c r="CR2010" s="199" t="str">
        <f t="shared" si="3463"/>
        <v>CR$17</v>
      </c>
      <c r="CS2010" s="199" t="str">
        <f t="shared" si="3463"/>
        <v>CS$17</v>
      </c>
      <c r="CT2010" s="199" t="str">
        <f t="shared" si="3463"/>
        <v>CT$17</v>
      </c>
      <c r="CU2010" s="199" t="str">
        <f t="shared" si="3463"/>
        <v>CU$17</v>
      </c>
      <c r="CV2010" s="199" t="str">
        <f t="shared" si="3463"/>
        <v>CV$17</v>
      </c>
      <c r="CW2010" s="199" t="str">
        <f t="shared" si="3463"/>
        <v>CW$17</v>
      </c>
      <c r="CX2010" s="199" t="str">
        <f t="shared" si="3463"/>
        <v>CX$17</v>
      </c>
      <c r="CY2010" s="199" t="str">
        <f t="shared" si="3463"/>
        <v>CY$17</v>
      </c>
      <c r="CZ2010" s="199" t="str">
        <f t="shared" si="3463"/>
        <v>CZ$17</v>
      </c>
      <c r="DA2010" s="199" t="str">
        <f t="shared" si="3463"/>
        <v>DA$17</v>
      </c>
      <c r="DB2010" s="199" t="str">
        <f t="shared" si="3463"/>
        <v>DB$17</v>
      </c>
      <c r="DC2010" s="199" t="str">
        <f t="shared" si="3463"/>
        <v>DC$17</v>
      </c>
      <c r="DD2010" s="199" t="str">
        <f t="shared" si="3463"/>
        <v>DD$17</v>
      </c>
      <c r="DE2010" s="199" t="str">
        <f t="shared" si="3463"/>
        <v>DE$17</v>
      </c>
      <c r="DF2010" s="199" t="str">
        <f t="shared" si="3463"/>
        <v>DF$17</v>
      </c>
      <c r="DG2010" s="199" t="str">
        <f t="shared" si="3463"/>
        <v>DG$17</v>
      </c>
      <c r="DH2010" s="199" t="str">
        <f t="shared" si="3463"/>
        <v>DH$17</v>
      </c>
      <c r="DI2010" s="199" t="str">
        <f t="shared" si="3463"/>
        <v>DI$17</v>
      </c>
      <c r="DJ2010" s="199" t="str">
        <f t="shared" si="3463"/>
        <v>DJ$17</v>
      </c>
      <c r="DK2010" s="199" t="str">
        <f t="shared" si="3463"/>
        <v>DK$17</v>
      </c>
      <c r="DL2010" s="199" t="str">
        <f t="shared" si="3463"/>
        <v>DL$17</v>
      </c>
    </row>
    <row r="2011" spans="1:116" x14ac:dyDescent="0.4">
      <c r="A2011" s="174"/>
      <c r="E2011" s="8"/>
      <c r="G2011" s="175" t="s">
        <v>491</v>
      </c>
      <c r="H2011" s="200"/>
      <c r="I2011" s="201"/>
      <c r="J2011" s="201"/>
      <c r="K2011" s="202"/>
      <c r="L2011" s="202"/>
      <c r="M2011" s="202"/>
      <c r="N2011" s="202"/>
      <c r="O2011" s="202"/>
      <c r="P2011" s="202"/>
      <c r="R2011" s="202"/>
      <c r="S2011" s="190"/>
      <c r="T2011" s="190"/>
      <c r="U2011" s="190"/>
      <c r="V2011" s="190"/>
      <c r="W2011" s="190"/>
      <c r="X2011" s="190"/>
      <c r="Y2011" s="190"/>
      <c r="Z2011" s="190"/>
      <c r="AA2011" s="190"/>
      <c r="AB2011" s="190"/>
      <c r="AC2011" s="190"/>
      <c r="AD2011" s="190"/>
      <c r="AE2011" s="190"/>
      <c r="AF2011" s="190"/>
      <c r="AG2011" s="190"/>
      <c r="AH2011" s="190"/>
      <c r="AI2011" s="190"/>
      <c r="AJ2011" s="190"/>
      <c r="AK2011" s="190"/>
      <c r="AL2011" s="190"/>
      <c r="AM2011" s="190"/>
      <c r="AN2011" s="190"/>
      <c r="AO2011" s="190"/>
      <c r="AP2011" s="190"/>
      <c r="AQ2011" s="190"/>
      <c r="AR2011" s="190"/>
      <c r="AS2011" s="190"/>
      <c r="AT2011" s="190"/>
      <c r="AU2011" s="190"/>
      <c r="AV2011" s="190"/>
      <c r="AW2011" s="190"/>
      <c r="AX2011" s="190"/>
      <c r="AY2011" s="190"/>
      <c r="AZ2011" s="190"/>
      <c r="BA2011" s="190"/>
      <c r="BB2011" s="190"/>
      <c r="BC2011" s="190"/>
      <c r="BD2011" s="190"/>
      <c r="BE2011" s="190"/>
      <c r="BF2011" s="190"/>
      <c r="BG2011" s="190"/>
      <c r="BH2011" s="190"/>
      <c r="BI2011" s="190"/>
      <c r="BJ2011" s="190"/>
      <c r="BK2011" s="190"/>
      <c r="BL2011" s="190"/>
      <c r="BM2011" s="190"/>
      <c r="BN2011" s="190"/>
      <c r="BO2011" s="190"/>
      <c r="BP2011" s="190"/>
      <c r="BQ2011" s="190"/>
      <c r="BR2011" s="190"/>
      <c r="BS2011" s="190"/>
      <c r="BT2011" s="190"/>
      <c r="BU2011" s="190"/>
      <c r="BV2011" s="190"/>
      <c r="BW2011" s="190"/>
      <c r="BX2011" s="190"/>
      <c r="BY2011" s="190"/>
      <c r="BZ2011" s="190"/>
      <c r="CA2011" s="190"/>
      <c r="CB2011" s="190"/>
      <c r="CC2011" s="190"/>
      <c r="CD2011" s="190"/>
      <c r="CE2011" s="190"/>
      <c r="CF2011" s="190"/>
      <c r="CG2011" s="190"/>
      <c r="CH2011" s="190"/>
      <c r="CI2011" s="190"/>
      <c r="CJ2011" s="190"/>
      <c r="CK2011" s="190"/>
      <c r="CL2011" s="190"/>
      <c r="CN2011" s="201"/>
      <c r="CO2011" s="190"/>
      <c r="CP2011" s="190"/>
      <c r="CQ2011" s="190"/>
      <c r="CR2011" s="190"/>
      <c r="CS2011" s="190"/>
      <c r="CT2011" s="190"/>
      <c r="CU2011" s="190"/>
      <c r="CV2011" s="190"/>
      <c r="CW2011" s="190"/>
      <c r="CX2011" s="190"/>
      <c r="CY2011" s="190"/>
      <c r="CZ2011" s="190"/>
      <c r="DA2011" s="190"/>
      <c r="DB2011" s="190"/>
      <c r="DC2011" s="190"/>
      <c r="DD2011" s="190"/>
      <c r="DE2011" s="190"/>
      <c r="DF2011" s="190"/>
      <c r="DG2011" s="190"/>
      <c r="DH2011" s="190"/>
      <c r="DI2011" s="190"/>
      <c r="DJ2011" s="190"/>
      <c r="DK2011" s="190"/>
      <c r="DL2011" s="190"/>
    </row>
    <row r="2012" spans="1:116" x14ac:dyDescent="0.4">
      <c r="A2012" s="174"/>
      <c r="E2012" s="8"/>
      <c r="G2012" s="175" t="s">
        <v>505</v>
      </c>
      <c r="H2012" s="200"/>
      <c r="I2012" s="201"/>
      <c r="J2012" s="201"/>
      <c r="K2012" s="202"/>
      <c r="L2012" s="202"/>
      <c r="M2012" s="202"/>
      <c r="N2012" s="202"/>
      <c r="O2012" s="202"/>
      <c r="P2012" s="202"/>
      <c r="R2012" s="202"/>
      <c r="S2012" s="190"/>
      <c r="T2012" s="190"/>
      <c r="U2012" s="190"/>
      <c r="V2012" s="190"/>
      <c r="W2012" s="190"/>
      <c r="X2012" s="190"/>
      <c r="Y2012" s="190"/>
      <c r="Z2012" s="190"/>
      <c r="AA2012" s="190"/>
      <c r="AB2012" s="190"/>
      <c r="AC2012" s="190"/>
      <c r="AD2012" s="190"/>
      <c r="AE2012" s="190"/>
      <c r="AF2012" s="190"/>
      <c r="AG2012" s="190"/>
      <c r="AH2012" s="190"/>
      <c r="AI2012" s="190"/>
      <c r="AJ2012" s="190"/>
      <c r="AK2012" s="190"/>
      <c r="AL2012" s="190"/>
      <c r="AM2012" s="190"/>
      <c r="AN2012" s="190"/>
      <c r="AO2012" s="190"/>
      <c r="AP2012" s="190"/>
      <c r="AQ2012" s="190"/>
      <c r="AR2012" s="190"/>
      <c r="AS2012" s="190"/>
      <c r="AT2012" s="190"/>
      <c r="AU2012" s="190"/>
      <c r="AV2012" s="190"/>
      <c r="AW2012" s="190"/>
      <c r="AX2012" s="190"/>
      <c r="AY2012" s="190"/>
      <c r="AZ2012" s="190"/>
      <c r="BA2012" s="190"/>
      <c r="BB2012" s="190"/>
      <c r="BC2012" s="190"/>
      <c r="BD2012" s="190"/>
      <c r="BE2012" s="190"/>
      <c r="BF2012" s="190"/>
      <c r="BG2012" s="190"/>
      <c r="BH2012" s="190"/>
      <c r="BI2012" s="190"/>
      <c r="BJ2012" s="190"/>
      <c r="BK2012" s="190"/>
      <c r="BL2012" s="190"/>
      <c r="BM2012" s="190"/>
      <c r="BN2012" s="190"/>
      <c r="BO2012" s="190"/>
      <c r="BP2012" s="190"/>
      <c r="BQ2012" s="190"/>
      <c r="BR2012" s="190"/>
      <c r="BS2012" s="190"/>
      <c r="BT2012" s="190"/>
      <c r="BU2012" s="190"/>
      <c r="BV2012" s="190"/>
      <c r="BW2012" s="190"/>
      <c r="BX2012" s="190"/>
      <c r="BY2012" s="190"/>
      <c r="BZ2012" s="190"/>
      <c r="CA2012" s="190"/>
      <c r="CB2012" s="190"/>
      <c r="CC2012" s="190"/>
      <c r="CD2012" s="190"/>
      <c r="CE2012" s="190"/>
      <c r="CF2012" s="190"/>
      <c r="CG2012" s="190"/>
      <c r="CH2012" s="190"/>
      <c r="CI2012" s="190"/>
      <c r="CJ2012" s="190"/>
      <c r="CK2012" s="190"/>
      <c r="CL2012" s="190"/>
      <c r="CN2012" s="201"/>
      <c r="CO2012" s="190"/>
      <c r="CP2012" s="190"/>
      <c r="CQ2012" s="190"/>
      <c r="CR2012" s="190"/>
      <c r="CS2012" s="190"/>
      <c r="CT2012" s="190"/>
      <c r="CU2012" s="190"/>
      <c r="CV2012" s="190"/>
      <c r="CW2012" s="190"/>
      <c r="CX2012" s="190"/>
      <c r="CY2012" s="190"/>
      <c r="CZ2012" s="190"/>
      <c r="DA2012" s="190"/>
      <c r="DB2012" s="190"/>
      <c r="DC2012" s="190"/>
      <c r="DD2012" s="190"/>
      <c r="DE2012" s="190"/>
      <c r="DF2012" s="190"/>
      <c r="DG2012" s="190"/>
      <c r="DH2012" s="190"/>
      <c r="DI2012" s="190"/>
      <c r="DJ2012" s="190"/>
      <c r="DK2012" s="190"/>
      <c r="DL2012" s="190"/>
    </row>
    <row r="2013" spans="1:116" x14ac:dyDescent="0.4">
      <c r="A2013" s="174"/>
      <c r="E2013" s="8"/>
      <c r="G2013" s="175" t="s">
        <v>463</v>
      </c>
      <c r="H2013" s="200"/>
      <c r="I2013" s="201"/>
      <c r="J2013" s="201"/>
      <c r="K2013" s="202"/>
      <c r="L2013" s="202"/>
      <c r="M2013" s="202"/>
      <c r="N2013" s="202"/>
      <c r="O2013" s="202"/>
      <c r="P2013" s="202"/>
      <c r="R2013" s="202"/>
      <c r="S2013" s="190" t="str">
        <f t="shared" ref="S2013:AX2013" si="3464">S$22</f>
        <v>S$18</v>
      </c>
      <c r="T2013" s="190" t="str">
        <f t="shared" si="3464"/>
        <v>T$18</v>
      </c>
      <c r="U2013" s="190" t="str">
        <f t="shared" si="3464"/>
        <v>U$18</v>
      </c>
      <c r="V2013" s="190" t="str">
        <f t="shared" si="3464"/>
        <v>V$18</v>
      </c>
      <c r="W2013" s="190" t="str">
        <f t="shared" si="3464"/>
        <v>W$18</v>
      </c>
      <c r="X2013" s="190" t="str">
        <f t="shared" si="3464"/>
        <v>X$18</v>
      </c>
      <c r="Y2013" s="190" t="str">
        <f t="shared" si="3464"/>
        <v>Y$18</v>
      </c>
      <c r="Z2013" s="190" t="str">
        <f t="shared" si="3464"/>
        <v>Z$18</v>
      </c>
      <c r="AA2013" s="190" t="str">
        <f t="shared" si="3464"/>
        <v>AA$18</v>
      </c>
      <c r="AB2013" s="190" t="str">
        <f t="shared" si="3464"/>
        <v>AB$18</v>
      </c>
      <c r="AC2013" s="190" t="str">
        <f t="shared" si="3464"/>
        <v>AC$18</v>
      </c>
      <c r="AD2013" s="190" t="str">
        <f t="shared" si="3464"/>
        <v>AD$18</v>
      </c>
      <c r="AE2013" s="190" t="str">
        <f t="shared" si="3464"/>
        <v>AE$18</v>
      </c>
      <c r="AF2013" s="190" t="str">
        <f t="shared" si="3464"/>
        <v>AF$18</v>
      </c>
      <c r="AG2013" s="190" t="str">
        <f t="shared" si="3464"/>
        <v>AG$18</v>
      </c>
      <c r="AH2013" s="190" t="str">
        <f t="shared" si="3464"/>
        <v>AH$18</v>
      </c>
      <c r="AI2013" s="190" t="str">
        <f t="shared" si="3464"/>
        <v>AI$18</v>
      </c>
      <c r="AJ2013" s="190" t="str">
        <f t="shared" si="3464"/>
        <v>AJ$18</v>
      </c>
      <c r="AK2013" s="190" t="str">
        <f t="shared" si="3464"/>
        <v>AK$18</v>
      </c>
      <c r="AL2013" s="190" t="str">
        <f t="shared" si="3464"/>
        <v>AL$18</v>
      </c>
      <c r="AM2013" s="190" t="str">
        <f t="shared" si="3464"/>
        <v>AM$18</v>
      </c>
      <c r="AN2013" s="190" t="str">
        <f t="shared" si="3464"/>
        <v>AN$18</v>
      </c>
      <c r="AO2013" s="190" t="str">
        <f t="shared" si="3464"/>
        <v>AO$18</v>
      </c>
      <c r="AP2013" s="190" t="str">
        <f t="shared" si="3464"/>
        <v>AP$18</v>
      </c>
      <c r="AQ2013" s="190" t="str">
        <f t="shared" si="3464"/>
        <v>AQ$18</v>
      </c>
      <c r="AR2013" s="190" t="str">
        <f t="shared" si="3464"/>
        <v>AR$18</v>
      </c>
      <c r="AS2013" s="190" t="str">
        <f t="shared" si="3464"/>
        <v>AS$18</v>
      </c>
      <c r="AT2013" s="190" t="str">
        <f t="shared" si="3464"/>
        <v>AT$18</v>
      </c>
      <c r="AU2013" s="190" t="str">
        <f t="shared" si="3464"/>
        <v>AU$18</v>
      </c>
      <c r="AV2013" s="190" t="str">
        <f t="shared" si="3464"/>
        <v>AV$18</v>
      </c>
      <c r="AW2013" s="190" t="str">
        <f t="shared" si="3464"/>
        <v>AW$18</v>
      </c>
      <c r="AX2013" s="190" t="str">
        <f t="shared" si="3464"/>
        <v>AX$18</v>
      </c>
      <c r="AY2013" s="190" t="str">
        <f t="shared" ref="AY2013:CD2013" si="3465">AY$22</f>
        <v>AY$18</v>
      </c>
      <c r="AZ2013" s="190" t="str">
        <f t="shared" si="3465"/>
        <v>AZ$18</v>
      </c>
      <c r="BA2013" s="190" t="str">
        <f t="shared" si="3465"/>
        <v>BA$18</v>
      </c>
      <c r="BB2013" s="190" t="str">
        <f t="shared" si="3465"/>
        <v>BB$18</v>
      </c>
      <c r="BC2013" s="190" t="str">
        <f t="shared" si="3465"/>
        <v>BC$18</v>
      </c>
      <c r="BD2013" s="190" t="str">
        <f t="shared" si="3465"/>
        <v>BD$18</v>
      </c>
      <c r="BE2013" s="190" t="str">
        <f t="shared" si="3465"/>
        <v>BE$18</v>
      </c>
      <c r="BF2013" s="190" t="str">
        <f t="shared" si="3465"/>
        <v>BF$18</v>
      </c>
      <c r="BG2013" s="190" t="str">
        <f t="shared" si="3465"/>
        <v>BG$18</v>
      </c>
      <c r="BH2013" s="190" t="str">
        <f t="shared" si="3465"/>
        <v>BH$18</v>
      </c>
      <c r="BI2013" s="190" t="str">
        <f t="shared" si="3465"/>
        <v>BI$18</v>
      </c>
      <c r="BJ2013" s="190" t="str">
        <f t="shared" si="3465"/>
        <v>BJ$18</v>
      </c>
      <c r="BK2013" s="190" t="str">
        <f t="shared" si="3465"/>
        <v>BK$18</v>
      </c>
      <c r="BL2013" s="190" t="str">
        <f t="shared" si="3465"/>
        <v>BL$18</v>
      </c>
      <c r="BM2013" s="190" t="str">
        <f t="shared" si="3465"/>
        <v>BM$18</v>
      </c>
      <c r="BN2013" s="190" t="str">
        <f t="shared" si="3465"/>
        <v>BN$18</v>
      </c>
      <c r="BO2013" s="190" t="str">
        <f t="shared" si="3465"/>
        <v>BO$18</v>
      </c>
      <c r="BP2013" s="190" t="str">
        <f t="shared" si="3465"/>
        <v>BP$18</v>
      </c>
      <c r="BQ2013" s="190" t="str">
        <f t="shared" si="3465"/>
        <v>BQ$18</v>
      </c>
      <c r="BR2013" s="190" t="str">
        <f t="shared" si="3465"/>
        <v>BR$18</v>
      </c>
      <c r="BS2013" s="190" t="str">
        <f t="shared" si="3465"/>
        <v>BS$18</v>
      </c>
      <c r="BT2013" s="190" t="str">
        <f t="shared" si="3465"/>
        <v>BT$18</v>
      </c>
      <c r="BU2013" s="190" t="str">
        <f t="shared" si="3465"/>
        <v>BU$18</v>
      </c>
      <c r="BV2013" s="190" t="str">
        <f t="shared" si="3465"/>
        <v>BV$18</v>
      </c>
      <c r="BW2013" s="190" t="str">
        <f t="shared" si="3465"/>
        <v>BW$18</v>
      </c>
      <c r="BX2013" s="190" t="str">
        <f t="shared" si="3465"/>
        <v>BX$18</v>
      </c>
      <c r="BY2013" s="190" t="str">
        <f t="shared" si="3465"/>
        <v>BY$18</v>
      </c>
      <c r="BZ2013" s="190" t="str">
        <f t="shared" si="3465"/>
        <v>BZ$18</v>
      </c>
      <c r="CA2013" s="190" t="str">
        <f t="shared" si="3465"/>
        <v>CA$18</v>
      </c>
      <c r="CB2013" s="190" t="str">
        <f t="shared" si="3465"/>
        <v>CB$18</v>
      </c>
      <c r="CC2013" s="190" t="str">
        <f t="shared" si="3465"/>
        <v>CC$18</v>
      </c>
      <c r="CD2013" s="190" t="str">
        <f t="shared" si="3465"/>
        <v>CD$18</v>
      </c>
      <c r="CE2013" s="190" t="str">
        <f t="shared" ref="CE2013:CL2013" si="3466">CE$22</f>
        <v>CE$18</v>
      </c>
      <c r="CF2013" s="190" t="str">
        <f t="shared" si="3466"/>
        <v>CF$18</v>
      </c>
      <c r="CG2013" s="190" t="str">
        <f t="shared" si="3466"/>
        <v>CG$18</v>
      </c>
      <c r="CH2013" s="190" t="str">
        <f t="shared" si="3466"/>
        <v>CH$18</v>
      </c>
      <c r="CI2013" s="190" t="str">
        <f t="shared" si="3466"/>
        <v>CI$18</v>
      </c>
      <c r="CJ2013" s="190" t="str">
        <f t="shared" si="3466"/>
        <v>CJ$18</v>
      </c>
      <c r="CK2013" s="190" t="str">
        <f t="shared" si="3466"/>
        <v>CK$18</v>
      </c>
      <c r="CL2013" s="190" t="str">
        <f t="shared" si="3466"/>
        <v>CL$18</v>
      </c>
      <c r="CN2013" s="201"/>
      <c r="CO2013" s="190" t="str">
        <f t="shared" ref="CO2013:DL2013" si="3467">CO$22</f>
        <v>CO$18</v>
      </c>
      <c r="CP2013" s="190" t="str">
        <f t="shared" si="3467"/>
        <v>CP$18</v>
      </c>
      <c r="CQ2013" s="190" t="str">
        <f t="shared" si="3467"/>
        <v>CQ$18</v>
      </c>
      <c r="CR2013" s="190" t="str">
        <f t="shared" si="3467"/>
        <v>CR$18</v>
      </c>
      <c r="CS2013" s="190" t="str">
        <f t="shared" si="3467"/>
        <v>CS$18</v>
      </c>
      <c r="CT2013" s="190" t="str">
        <f t="shared" si="3467"/>
        <v>CT$18</v>
      </c>
      <c r="CU2013" s="190" t="str">
        <f t="shared" si="3467"/>
        <v>CU$18</v>
      </c>
      <c r="CV2013" s="190" t="str">
        <f t="shared" si="3467"/>
        <v>CV$18</v>
      </c>
      <c r="CW2013" s="190" t="str">
        <f t="shared" si="3467"/>
        <v>CW$18</v>
      </c>
      <c r="CX2013" s="190" t="str">
        <f t="shared" si="3467"/>
        <v>CX$18</v>
      </c>
      <c r="CY2013" s="190" t="str">
        <f t="shared" si="3467"/>
        <v>CY$18</v>
      </c>
      <c r="CZ2013" s="190" t="str">
        <f t="shared" si="3467"/>
        <v>CZ$18</v>
      </c>
      <c r="DA2013" s="190" t="str">
        <f t="shared" si="3467"/>
        <v>DA$18</v>
      </c>
      <c r="DB2013" s="190" t="str">
        <f t="shared" si="3467"/>
        <v>DB$18</v>
      </c>
      <c r="DC2013" s="190" t="str">
        <f t="shared" si="3467"/>
        <v>DC$18</v>
      </c>
      <c r="DD2013" s="190" t="str">
        <f t="shared" si="3467"/>
        <v>DD$18</v>
      </c>
      <c r="DE2013" s="190" t="str">
        <f t="shared" si="3467"/>
        <v>DE$18</v>
      </c>
      <c r="DF2013" s="190" t="str">
        <f t="shared" si="3467"/>
        <v>DF$18</v>
      </c>
      <c r="DG2013" s="190" t="str">
        <f t="shared" si="3467"/>
        <v>DG$18</v>
      </c>
      <c r="DH2013" s="190" t="str">
        <f t="shared" si="3467"/>
        <v>DH$18</v>
      </c>
      <c r="DI2013" s="190" t="str">
        <f t="shared" si="3467"/>
        <v>DI$18</v>
      </c>
      <c r="DJ2013" s="190" t="str">
        <f t="shared" si="3467"/>
        <v>DJ$18</v>
      </c>
      <c r="DK2013" s="190" t="str">
        <f t="shared" si="3467"/>
        <v>DK$18</v>
      </c>
      <c r="DL2013" s="190" t="str">
        <f t="shared" si="3467"/>
        <v>DL$18</v>
      </c>
    </row>
    <row r="2014" spans="1:116" x14ac:dyDescent="0.4">
      <c r="A2014" s="174"/>
      <c r="E2014" s="8"/>
      <c r="G2014" s="175" t="s">
        <v>464</v>
      </c>
      <c r="H2014" s="200"/>
      <c r="I2014" s="201"/>
      <c r="J2014" s="201"/>
      <c r="K2014" s="202"/>
      <c r="L2014" s="202"/>
      <c r="M2014" s="202"/>
      <c r="N2014" s="202"/>
      <c r="O2014" s="202"/>
      <c r="P2014" s="202"/>
      <c r="R2014" s="202"/>
      <c r="S2014" s="190" t="str">
        <f t="shared" ref="S2014:AX2014" si="3468">S$23</f>
        <v>S$19</v>
      </c>
      <c r="T2014" s="190" t="str">
        <f t="shared" si="3468"/>
        <v>T$19</v>
      </c>
      <c r="U2014" s="190" t="str">
        <f t="shared" si="3468"/>
        <v>U$19</v>
      </c>
      <c r="V2014" s="190" t="str">
        <f t="shared" si="3468"/>
        <v>V$19</v>
      </c>
      <c r="W2014" s="190" t="str">
        <f t="shared" si="3468"/>
        <v>W$19</v>
      </c>
      <c r="X2014" s="190" t="str">
        <f t="shared" si="3468"/>
        <v>X$19</v>
      </c>
      <c r="Y2014" s="190" t="str">
        <f t="shared" si="3468"/>
        <v>Y$19</v>
      </c>
      <c r="Z2014" s="190" t="str">
        <f t="shared" si="3468"/>
        <v>Z$19</v>
      </c>
      <c r="AA2014" s="190" t="str">
        <f t="shared" si="3468"/>
        <v>AA$19</v>
      </c>
      <c r="AB2014" s="190" t="str">
        <f t="shared" si="3468"/>
        <v>AB$19</v>
      </c>
      <c r="AC2014" s="190" t="str">
        <f t="shared" si="3468"/>
        <v>AC$19</v>
      </c>
      <c r="AD2014" s="190" t="str">
        <f t="shared" si="3468"/>
        <v>AD$19</v>
      </c>
      <c r="AE2014" s="190" t="str">
        <f t="shared" si="3468"/>
        <v>AE$19</v>
      </c>
      <c r="AF2014" s="190" t="str">
        <f t="shared" si="3468"/>
        <v>AF$19</v>
      </c>
      <c r="AG2014" s="190" t="str">
        <f t="shared" si="3468"/>
        <v>AG$19</v>
      </c>
      <c r="AH2014" s="190" t="str">
        <f t="shared" si="3468"/>
        <v>AH$19</v>
      </c>
      <c r="AI2014" s="190" t="str">
        <f t="shared" si="3468"/>
        <v>AI$19</v>
      </c>
      <c r="AJ2014" s="190" t="str">
        <f t="shared" si="3468"/>
        <v>AJ$19</v>
      </c>
      <c r="AK2014" s="190" t="str">
        <f t="shared" si="3468"/>
        <v>AK$19</v>
      </c>
      <c r="AL2014" s="190" t="str">
        <f t="shared" si="3468"/>
        <v>AL$19</v>
      </c>
      <c r="AM2014" s="190" t="str">
        <f t="shared" si="3468"/>
        <v>AM$19</v>
      </c>
      <c r="AN2014" s="190" t="str">
        <f t="shared" si="3468"/>
        <v>AN$19</v>
      </c>
      <c r="AO2014" s="190" t="str">
        <f t="shared" si="3468"/>
        <v>AO$19</v>
      </c>
      <c r="AP2014" s="190" t="str">
        <f t="shared" si="3468"/>
        <v>AP$19</v>
      </c>
      <c r="AQ2014" s="190" t="str">
        <f t="shared" si="3468"/>
        <v>AQ$19</v>
      </c>
      <c r="AR2014" s="190" t="str">
        <f t="shared" si="3468"/>
        <v>AR$19</v>
      </c>
      <c r="AS2014" s="190" t="str">
        <f t="shared" si="3468"/>
        <v>AS$19</v>
      </c>
      <c r="AT2014" s="190" t="str">
        <f t="shared" si="3468"/>
        <v>AT$19</v>
      </c>
      <c r="AU2014" s="190" t="str">
        <f t="shared" si="3468"/>
        <v>AU$19</v>
      </c>
      <c r="AV2014" s="190" t="str">
        <f t="shared" si="3468"/>
        <v>AV$19</v>
      </c>
      <c r="AW2014" s="190" t="str">
        <f t="shared" si="3468"/>
        <v>AW$19</v>
      </c>
      <c r="AX2014" s="190" t="str">
        <f t="shared" si="3468"/>
        <v>AX$19</v>
      </c>
      <c r="AY2014" s="190" t="str">
        <f t="shared" ref="AY2014:CD2014" si="3469">AY$23</f>
        <v>AY$19</v>
      </c>
      <c r="AZ2014" s="190" t="str">
        <f t="shared" si="3469"/>
        <v>AZ$19</v>
      </c>
      <c r="BA2014" s="190" t="str">
        <f t="shared" si="3469"/>
        <v>BA$19</v>
      </c>
      <c r="BB2014" s="190" t="str">
        <f t="shared" si="3469"/>
        <v>BB$19</v>
      </c>
      <c r="BC2014" s="190" t="str">
        <f t="shared" si="3469"/>
        <v>BC$19</v>
      </c>
      <c r="BD2014" s="190" t="str">
        <f t="shared" si="3469"/>
        <v>BD$19</v>
      </c>
      <c r="BE2014" s="190" t="str">
        <f t="shared" si="3469"/>
        <v>BE$19</v>
      </c>
      <c r="BF2014" s="190" t="str">
        <f t="shared" si="3469"/>
        <v>BF$19</v>
      </c>
      <c r="BG2014" s="190" t="str">
        <f t="shared" si="3469"/>
        <v>BG$19</v>
      </c>
      <c r="BH2014" s="190" t="str">
        <f t="shared" si="3469"/>
        <v>BH$19</v>
      </c>
      <c r="BI2014" s="190" t="str">
        <f t="shared" si="3469"/>
        <v>BI$19</v>
      </c>
      <c r="BJ2014" s="190" t="str">
        <f t="shared" si="3469"/>
        <v>BJ$19</v>
      </c>
      <c r="BK2014" s="190" t="str">
        <f t="shared" si="3469"/>
        <v>BK$19</v>
      </c>
      <c r="BL2014" s="190" t="str">
        <f t="shared" si="3469"/>
        <v>BL$19</v>
      </c>
      <c r="BM2014" s="190" t="str">
        <f t="shared" si="3469"/>
        <v>BM$19</v>
      </c>
      <c r="BN2014" s="190" t="str">
        <f t="shared" si="3469"/>
        <v>BN$19</v>
      </c>
      <c r="BO2014" s="190" t="str">
        <f t="shared" si="3469"/>
        <v>BO$19</v>
      </c>
      <c r="BP2014" s="190" t="str">
        <f t="shared" si="3469"/>
        <v>BP$19</v>
      </c>
      <c r="BQ2014" s="190" t="str">
        <f t="shared" si="3469"/>
        <v>BQ$19</v>
      </c>
      <c r="BR2014" s="190" t="str">
        <f t="shared" si="3469"/>
        <v>BR$19</v>
      </c>
      <c r="BS2014" s="190" t="str">
        <f t="shared" si="3469"/>
        <v>BS$19</v>
      </c>
      <c r="BT2014" s="190" t="str">
        <f t="shared" si="3469"/>
        <v>BT$19</v>
      </c>
      <c r="BU2014" s="190" t="str">
        <f t="shared" si="3469"/>
        <v>BU$19</v>
      </c>
      <c r="BV2014" s="190" t="str">
        <f t="shared" si="3469"/>
        <v>BV$19</v>
      </c>
      <c r="BW2014" s="190" t="str">
        <f t="shared" si="3469"/>
        <v>BW$19</v>
      </c>
      <c r="BX2014" s="190" t="str">
        <f t="shared" si="3469"/>
        <v>BX$19</v>
      </c>
      <c r="BY2014" s="190" t="str">
        <f t="shared" si="3469"/>
        <v>BY$19</v>
      </c>
      <c r="BZ2014" s="190" t="str">
        <f t="shared" si="3469"/>
        <v>BZ$19</v>
      </c>
      <c r="CA2014" s="190" t="str">
        <f t="shared" si="3469"/>
        <v>CA$19</v>
      </c>
      <c r="CB2014" s="190" t="str">
        <f t="shared" si="3469"/>
        <v>CB$19</v>
      </c>
      <c r="CC2014" s="190" t="str">
        <f t="shared" si="3469"/>
        <v>CC$19</v>
      </c>
      <c r="CD2014" s="190" t="str">
        <f t="shared" si="3469"/>
        <v>CD$19</v>
      </c>
      <c r="CE2014" s="190" t="str">
        <f t="shared" ref="CE2014:CL2014" si="3470">CE$23</f>
        <v>CE$19</v>
      </c>
      <c r="CF2014" s="190" t="str">
        <f t="shared" si="3470"/>
        <v>CF$19</v>
      </c>
      <c r="CG2014" s="190" t="str">
        <f t="shared" si="3470"/>
        <v>CG$19</v>
      </c>
      <c r="CH2014" s="190" t="str">
        <f t="shared" si="3470"/>
        <v>CH$19</v>
      </c>
      <c r="CI2014" s="190" t="str">
        <f t="shared" si="3470"/>
        <v>CI$19</v>
      </c>
      <c r="CJ2014" s="190" t="str">
        <f t="shared" si="3470"/>
        <v>CJ$19</v>
      </c>
      <c r="CK2014" s="190" t="str">
        <f t="shared" si="3470"/>
        <v>CK$19</v>
      </c>
      <c r="CL2014" s="190" t="str">
        <f t="shared" si="3470"/>
        <v>CL$19</v>
      </c>
      <c r="CN2014" s="201"/>
      <c r="CO2014" s="190" t="str">
        <f t="shared" ref="CO2014:DL2014" si="3471">CO$23</f>
        <v>CO$19</v>
      </c>
      <c r="CP2014" s="190" t="str">
        <f t="shared" si="3471"/>
        <v>CP$19</v>
      </c>
      <c r="CQ2014" s="190" t="str">
        <f t="shared" si="3471"/>
        <v>CQ$19</v>
      </c>
      <c r="CR2014" s="190" t="str">
        <f t="shared" si="3471"/>
        <v>CR$19</v>
      </c>
      <c r="CS2014" s="190" t="str">
        <f t="shared" si="3471"/>
        <v>CS$19</v>
      </c>
      <c r="CT2014" s="190" t="str">
        <f t="shared" si="3471"/>
        <v>CT$19</v>
      </c>
      <c r="CU2014" s="190" t="str">
        <f t="shared" si="3471"/>
        <v>CU$19</v>
      </c>
      <c r="CV2014" s="190" t="str">
        <f t="shared" si="3471"/>
        <v>CV$19</v>
      </c>
      <c r="CW2014" s="190" t="str">
        <f t="shared" si="3471"/>
        <v>CW$19</v>
      </c>
      <c r="CX2014" s="190" t="str">
        <f t="shared" si="3471"/>
        <v>CX$19</v>
      </c>
      <c r="CY2014" s="190" t="str">
        <f t="shared" si="3471"/>
        <v>CY$19</v>
      </c>
      <c r="CZ2014" s="190" t="str">
        <f t="shared" si="3471"/>
        <v>CZ$19</v>
      </c>
      <c r="DA2014" s="190" t="str">
        <f t="shared" si="3471"/>
        <v>DA$19</v>
      </c>
      <c r="DB2014" s="190" t="str">
        <f t="shared" si="3471"/>
        <v>DB$19</v>
      </c>
      <c r="DC2014" s="190" t="str">
        <f t="shared" si="3471"/>
        <v>DC$19</v>
      </c>
      <c r="DD2014" s="190" t="str">
        <f t="shared" si="3471"/>
        <v>DD$19</v>
      </c>
      <c r="DE2014" s="190" t="str">
        <f t="shared" si="3471"/>
        <v>DE$19</v>
      </c>
      <c r="DF2014" s="190" t="str">
        <f t="shared" si="3471"/>
        <v>DF$19</v>
      </c>
      <c r="DG2014" s="190" t="str">
        <f t="shared" si="3471"/>
        <v>DG$19</v>
      </c>
      <c r="DH2014" s="190" t="str">
        <f t="shared" si="3471"/>
        <v>DH$19</v>
      </c>
      <c r="DI2014" s="190" t="str">
        <f t="shared" si="3471"/>
        <v>DI$19</v>
      </c>
      <c r="DJ2014" s="190" t="str">
        <f t="shared" si="3471"/>
        <v>DJ$19</v>
      </c>
      <c r="DK2014" s="190" t="str">
        <f t="shared" si="3471"/>
        <v>DK$19</v>
      </c>
      <c r="DL2014" s="190" t="str">
        <f t="shared" si="3471"/>
        <v>DL$19</v>
      </c>
    </row>
    <row r="2015" spans="1:116" x14ac:dyDescent="0.4">
      <c r="A2015" s="31" t="s">
        <v>218</v>
      </c>
      <c r="B2015" s="31" t="s">
        <v>243</v>
      </c>
      <c r="C2015" s="31"/>
      <c r="D2015" t="s">
        <v>424</v>
      </c>
      <c r="E2015" s="8" t="str">
        <f t="shared" ref="E2015:E2039" si="3472">ROW()&amp;" "&amp;D2015</f>
        <v>2015 FAINT-F</v>
      </c>
      <c r="F2015" t="s">
        <v>347</v>
      </c>
      <c r="G2015" s="70" t="s">
        <v>282</v>
      </c>
      <c r="H2015" s="48"/>
      <c r="I2015" s="297"/>
      <c r="J2015" s="297"/>
      <c r="K2015" s="48"/>
      <c r="L2015" s="48"/>
      <c r="M2015" s="48"/>
      <c r="N2015" s="48"/>
      <c r="O2015" s="48"/>
      <c r="P2015" s="48"/>
      <c r="R2015" s="70"/>
      <c r="S2015" s="298"/>
      <c r="T2015" s="298"/>
      <c r="U2015" s="298"/>
      <c r="V2015" s="298"/>
      <c r="W2015" s="298"/>
      <c r="X2015" s="298"/>
      <c r="Y2015" s="298"/>
      <c r="Z2015" s="298"/>
      <c r="AA2015" s="298"/>
      <c r="AB2015" s="298"/>
      <c r="AC2015" s="298"/>
      <c r="AD2015" s="298"/>
      <c r="AE2015" s="298"/>
      <c r="AF2015" s="298"/>
      <c r="AG2015" s="298"/>
      <c r="AH2015" s="298"/>
      <c r="AI2015" s="298"/>
      <c r="AJ2015" s="298"/>
      <c r="AK2015" s="298"/>
      <c r="AL2015" s="298"/>
      <c r="AM2015" s="298"/>
      <c r="AN2015" s="298"/>
      <c r="AO2015" s="298"/>
      <c r="AP2015" s="298"/>
      <c r="AQ2015" s="298"/>
      <c r="AR2015" s="298"/>
      <c r="AS2015" s="298"/>
      <c r="AT2015" s="298"/>
      <c r="AU2015" s="298"/>
      <c r="AV2015" s="298"/>
      <c r="AW2015" s="298"/>
      <c r="AX2015" s="298"/>
      <c r="AY2015" s="298"/>
      <c r="AZ2015" s="298"/>
      <c r="BA2015" s="298"/>
      <c r="BB2015" s="298"/>
      <c r="BC2015" s="298"/>
      <c r="BD2015" s="298"/>
      <c r="BE2015" s="298"/>
      <c r="BF2015" s="298"/>
      <c r="BG2015" s="298"/>
      <c r="BH2015" s="298"/>
      <c r="BI2015" s="298"/>
      <c r="BJ2015" s="298"/>
      <c r="BK2015" s="298"/>
      <c r="BL2015" s="298"/>
      <c r="BM2015" s="298"/>
      <c r="BN2015" s="298"/>
      <c r="BO2015" s="298"/>
      <c r="BP2015" s="298"/>
      <c r="BQ2015" s="298"/>
      <c r="BR2015" s="298"/>
      <c r="BS2015" s="298"/>
      <c r="BT2015" s="298"/>
      <c r="BU2015" s="298"/>
      <c r="BV2015" s="298"/>
      <c r="BW2015" s="298"/>
      <c r="BX2015" s="298"/>
      <c r="BY2015" s="298"/>
      <c r="BZ2015" s="298"/>
      <c r="CA2015" s="298"/>
      <c r="CB2015" s="298"/>
      <c r="CC2015" s="298"/>
      <c r="CD2015" s="298"/>
      <c r="CE2015" s="298"/>
      <c r="CF2015" s="298"/>
      <c r="CG2015" s="298"/>
      <c r="CH2015" s="298"/>
      <c r="CI2015" s="298"/>
      <c r="CJ2015" s="298"/>
      <c r="CK2015" s="298"/>
      <c r="CL2015" s="298"/>
      <c r="CN2015" s="297"/>
      <c r="CO2015" s="298"/>
      <c r="CP2015" s="298"/>
      <c r="CQ2015" s="298"/>
      <c r="CR2015" s="298"/>
      <c r="CS2015" s="298"/>
      <c r="CT2015" s="298"/>
      <c r="CU2015" s="298"/>
      <c r="CV2015" s="298"/>
      <c r="CW2015" s="298"/>
      <c r="CX2015" s="298"/>
      <c r="CY2015" s="298"/>
      <c r="CZ2015" s="298"/>
      <c r="DA2015" s="298"/>
      <c r="DB2015" s="298"/>
      <c r="DC2015" s="298"/>
      <c r="DD2015" s="298"/>
      <c r="DE2015" s="298"/>
      <c r="DF2015" s="298"/>
      <c r="DG2015" s="298"/>
      <c r="DH2015" s="298"/>
      <c r="DI2015" s="298"/>
      <c r="DJ2015" s="298"/>
      <c r="DK2015" s="298"/>
      <c r="DL2015" s="298"/>
    </row>
    <row r="2016" spans="1:116" x14ac:dyDescent="0.4">
      <c r="A2016" s="31"/>
      <c r="B2016" t="str">
        <f>E2016</f>
        <v>2016 FAINT-F</v>
      </c>
      <c r="D2016" t="s">
        <v>424</v>
      </c>
      <c r="E2016" s="8" t="str">
        <f t="shared" ref="E2016" si="3473">ROW()&amp;" "&amp;D2016</f>
        <v>2016 FAINT-F</v>
      </c>
      <c r="G2016" s="95" t="str">
        <f>"Assumptions - "&amp;G2015</f>
        <v>Assumptions - Fixed secondary intangible assets:</v>
      </c>
      <c r="H2016" s="31"/>
      <c r="I2016" s="73"/>
      <c r="J2016" s="73"/>
      <c r="K2016" s="31"/>
      <c r="L2016" s="31"/>
      <c r="M2016" s="31"/>
      <c r="N2016" s="31"/>
      <c r="O2016" s="31"/>
      <c r="P2016" s="31"/>
      <c r="R2016" s="67"/>
      <c r="S2016" s="156"/>
      <c r="T2016" s="156"/>
      <c r="U2016" s="156"/>
      <c r="V2016" s="156"/>
      <c r="W2016" s="156"/>
      <c r="X2016" s="156"/>
      <c r="Y2016" s="156"/>
      <c r="Z2016" s="156"/>
      <c r="AA2016" s="156"/>
      <c r="AB2016" s="156"/>
      <c r="AC2016" s="156"/>
      <c r="AD2016" s="156"/>
      <c r="AE2016" s="156"/>
      <c r="AF2016" s="156"/>
      <c r="AG2016" s="156"/>
      <c r="AH2016" s="156"/>
      <c r="AI2016" s="156"/>
      <c r="AJ2016" s="156"/>
      <c r="AK2016" s="156"/>
      <c r="AL2016" s="156"/>
      <c r="AM2016" s="156"/>
      <c r="AN2016" s="156"/>
      <c r="AO2016" s="156"/>
      <c r="AP2016" s="156"/>
      <c r="AQ2016" s="156"/>
      <c r="AR2016" s="156"/>
      <c r="AS2016" s="156"/>
      <c r="AT2016" s="156"/>
      <c r="AU2016" s="156"/>
      <c r="AV2016" s="156"/>
      <c r="AW2016" s="156"/>
      <c r="AX2016" s="156"/>
      <c r="AY2016" s="156"/>
      <c r="AZ2016" s="156"/>
      <c r="BA2016" s="156"/>
      <c r="BB2016" s="156"/>
      <c r="BC2016" s="156"/>
      <c r="BD2016" s="156"/>
      <c r="BE2016" s="156"/>
      <c r="BF2016" s="156"/>
      <c r="BG2016" s="156"/>
      <c r="BH2016" s="156"/>
      <c r="BI2016" s="156"/>
      <c r="BJ2016" s="156"/>
      <c r="BK2016" s="156"/>
      <c r="BL2016" s="156"/>
      <c r="BM2016" s="156"/>
      <c r="BN2016" s="156"/>
      <c r="BO2016" s="156"/>
      <c r="BP2016" s="156"/>
      <c r="BQ2016" s="156"/>
      <c r="BR2016" s="156"/>
      <c r="BS2016" s="156"/>
      <c r="BT2016" s="156"/>
      <c r="BU2016" s="156"/>
      <c r="BV2016" s="156"/>
      <c r="BW2016" s="156"/>
      <c r="BX2016" s="156"/>
      <c r="BY2016" s="156"/>
      <c r="BZ2016" s="156"/>
      <c r="CA2016" s="156"/>
      <c r="CB2016" s="156"/>
      <c r="CC2016" s="156"/>
      <c r="CD2016" s="156"/>
      <c r="CE2016" s="156"/>
      <c r="CF2016" s="156"/>
      <c r="CG2016" s="156"/>
      <c r="CH2016" s="156"/>
      <c r="CI2016" s="156"/>
      <c r="CJ2016" s="156"/>
      <c r="CK2016" s="156"/>
      <c r="CL2016" s="156"/>
      <c r="CN2016" s="73"/>
      <c r="CO2016" s="156"/>
      <c r="CP2016" s="156"/>
      <c r="CQ2016" s="156"/>
      <c r="CR2016" s="156"/>
      <c r="CS2016" s="156"/>
      <c r="CT2016" s="156"/>
      <c r="CU2016" s="156"/>
      <c r="CV2016" s="156"/>
      <c r="CW2016" s="156"/>
      <c r="CX2016" s="156"/>
      <c r="CY2016" s="156"/>
      <c r="CZ2016" s="156"/>
      <c r="DA2016" s="156"/>
      <c r="DB2016" s="156"/>
      <c r="DC2016" s="156"/>
      <c r="DD2016" s="156"/>
      <c r="DE2016" s="156"/>
      <c r="DF2016" s="156"/>
      <c r="DG2016" s="156"/>
      <c r="DH2016" s="156"/>
      <c r="DI2016" s="156"/>
      <c r="DJ2016" s="156"/>
      <c r="DK2016" s="156"/>
      <c r="DL2016" s="156"/>
    </row>
    <row r="2017" spans="2:116" x14ac:dyDescent="0.4">
      <c r="B2017" t="str">
        <f>E2017</f>
        <v>2017 FAINT-F</v>
      </c>
      <c r="D2017" t="s">
        <v>424</v>
      </c>
      <c r="E2017" s="8" t="str">
        <f t="shared" si="3472"/>
        <v>2017 FAINT-F</v>
      </c>
      <c r="G2017" s="145" t="s">
        <v>206</v>
      </c>
      <c r="H2017" s="57">
        <v>5</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D2018" t="s">
        <v>424</v>
      </c>
      <c r="E2018" s="8" t="str">
        <f t="shared" si="3472"/>
        <v>2018 FAINT-F</v>
      </c>
      <c r="G2018" s="145" t="s">
        <v>207</v>
      </c>
      <c r="H2018" s="57">
        <v>3</v>
      </c>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472"/>
        <v>2019 FAINT-F</v>
      </c>
      <c r="G2019" s="8" t="s">
        <v>339</v>
      </c>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B2020" t="str">
        <f>E2020</f>
        <v>2020 FAINT-F</v>
      </c>
      <c r="C2020" t="s">
        <v>235</v>
      </c>
      <c r="D2020" t="s">
        <v>424</v>
      </c>
      <c r="E2020" s="8" t="str">
        <f t="shared" si="3472"/>
        <v>2020 FAINT-F</v>
      </c>
      <c r="G2020" s="125" t="str">
        <f>"Investment in intangibles - "&amp;SUBSTITUTE(G2015,":","")</f>
        <v>Investment in intangibles - Fixed secondary intangible assets</v>
      </c>
      <c r="I2020" s="74"/>
      <c r="J2020" s="74"/>
      <c r="K2020" s="23">
        <v>-1000</v>
      </c>
      <c r="L2020" s="23">
        <v>-1000</v>
      </c>
      <c r="M2020" s="23">
        <v>-1000</v>
      </c>
      <c r="N2020" s="23">
        <v>-1000</v>
      </c>
      <c r="O2020" s="23">
        <v>-1000</v>
      </c>
      <c r="P2020" s="23">
        <v>-1000</v>
      </c>
      <c r="R2020" s="24"/>
      <c r="S2020" s="80" cm="1">
        <f t="array" ref="S2020">INDEX($K:$Q,ROW(),MATCH(S$3,$K$2:$Q$2,0))/12</f>
        <v>-83.333333333333329</v>
      </c>
      <c r="T2020" s="80" cm="1">
        <f t="array" ref="T2020">INDEX($K:$Q,ROW(),MATCH(T$3,$K$2:$Q$2,0))/12</f>
        <v>-83.333333333333329</v>
      </c>
      <c r="U2020" s="80" cm="1">
        <f t="array" ref="U2020">INDEX($K:$Q,ROW(),MATCH(U$3,$K$2:$Q$2,0))/12</f>
        <v>-83.333333333333329</v>
      </c>
      <c r="V2020" s="80" cm="1">
        <f t="array" ref="V2020">INDEX($K:$Q,ROW(),MATCH(V$3,$K$2:$Q$2,0))/12</f>
        <v>-83.333333333333329</v>
      </c>
      <c r="W2020" s="80" cm="1">
        <f t="array" ref="W2020">INDEX($K:$Q,ROW(),MATCH(W$3,$K$2:$Q$2,0))/12</f>
        <v>-83.333333333333329</v>
      </c>
      <c r="X2020" s="80" cm="1">
        <f t="array" ref="X2020">INDEX($K:$Q,ROW(),MATCH(X$3,$K$2:$Q$2,0))/12</f>
        <v>-83.333333333333329</v>
      </c>
      <c r="Y2020" s="80" cm="1">
        <f t="array" ref="Y2020">INDEX($K:$Q,ROW(),MATCH(Y$3,$K$2:$Q$2,0))/12</f>
        <v>-83.333333333333329</v>
      </c>
      <c r="Z2020" s="80" cm="1">
        <f t="array" ref="Z2020">INDEX($K:$Q,ROW(),MATCH(Z$3,$K$2:$Q$2,0))/12</f>
        <v>-83.333333333333329</v>
      </c>
      <c r="AA2020" s="80" cm="1">
        <f t="array" ref="AA2020">INDEX($K:$Q,ROW(),MATCH(AA$3,$K$2:$Q$2,0))/12</f>
        <v>-83.333333333333329</v>
      </c>
      <c r="AB2020" s="80" cm="1">
        <f t="array" ref="AB2020">INDEX($K:$Q,ROW(),MATCH(AB$3,$K$2:$Q$2,0))/12</f>
        <v>-83.333333333333329</v>
      </c>
      <c r="AC2020" s="80" cm="1">
        <f t="array" ref="AC2020">INDEX($K:$Q,ROW(),MATCH(AC$3,$K$2:$Q$2,0))/12</f>
        <v>-83.333333333333329</v>
      </c>
      <c r="AD2020" s="80" cm="1">
        <f t="array" ref="AD2020">INDEX($K:$Q,ROW(),MATCH(AD$3,$K$2:$Q$2,0))/12</f>
        <v>-83.333333333333329</v>
      </c>
      <c r="AE2020" s="80" cm="1">
        <f t="array" ref="AE2020">INDEX($K:$Q,ROW(),MATCH(AE$3,$K$2:$Q$2,0))/12</f>
        <v>-83.333333333333329</v>
      </c>
      <c r="AF2020" s="80" cm="1">
        <f t="array" ref="AF2020">INDEX($K:$Q,ROW(),MATCH(AF$3,$K$2:$Q$2,0))/12</f>
        <v>-83.333333333333329</v>
      </c>
      <c r="AG2020" s="80" cm="1">
        <f t="array" ref="AG2020">INDEX($K:$Q,ROW(),MATCH(AG$3,$K$2:$Q$2,0))/12</f>
        <v>-83.333333333333329</v>
      </c>
      <c r="AH2020" s="80" cm="1">
        <f t="array" ref="AH2020">INDEX($K:$Q,ROW(),MATCH(AH$3,$K$2:$Q$2,0))/12</f>
        <v>-83.333333333333329</v>
      </c>
      <c r="AI2020" s="80" cm="1">
        <f t="array" ref="AI2020">INDEX($K:$Q,ROW(),MATCH(AI$3,$K$2:$Q$2,0))/12</f>
        <v>-83.333333333333329</v>
      </c>
      <c r="AJ2020" s="80" cm="1">
        <f t="array" ref="AJ2020">INDEX($K:$Q,ROW(),MATCH(AJ$3,$K$2:$Q$2,0))/12</f>
        <v>-83.333333333333329</v>
      </c>
      <c r="AK2020" s="80" cm="1">
        <f t="array" ref="AK2020">INDEX($K:$Q,ROW(),MATCH(AK$3,$K$2:$Q$2,0))/12</f>
        <v>-83.333333333333329</v>
      </c>
      <c r="AL2020" s="80" cm="1">
        <f t="array" ref="AL2020">INDEX($K:$Q,ROW(),MATCH(AL$3,$K$2:$Q$2,0))/12</f>
        <v>-83.333333333333329</v>
      </c>
      <c r="AM2020" s="80" cm="1">
        <f t="array" ref="AM2020">INDEX($K:$Q,ROW(),MATCH(AM$3,$K$2:$Q$2,0))/12</f>
        <v>-83.333333333333329</v>
      </c>
      <c r="AN2020" s="80" cm="1">
        <f t="array" ref="AN2020">INDEX($K:$Q,ROW(),MATCH(AN$3,$K$2:$Q$2,0))/12</f>
        <v>-83.333333333333329</v>
      </c>
      <c r="AO2020" s="80" cm="1">
        <f t="array" ref="AO2020">INDEX($K:$Q,ROW(),MATCH(AO$3,$K$2:$Q$2,0))/12</f>
        <v>-83.333333333333329</v>
      </c>
      <c r="AP2020" s="80" cm="1">
        <f t="array" ref="AP2020">INDEX($K:$Q,ROW(),MATCH(AP$3,$K$2:$Q$2,0))/12</f>
        <v>-83.333333333333329</v>
      </c>
      <c r="AQ2020" s="80" cm="1">
        <f t="array" ref="AQ2020">INDEX($K:$Q,ROW(),MATCH(AQ$3,$K$2:$Q$2,0))/12</f>
        <v>-83.333333333333329</v>
      </c>
      <c r="AR2020" s="80" cm="1">
        <f t="array" ref="AR2020">INDEX($K:$Q,ROW(),MATCH(AR$3,$K$2:$Q$2,0))/12</f>
        <v>-83.333333333333329</v>
      </c>
      <c r="AS2020" s="80" cm="1">
        <f t="array" ref="AS2020">INDEX($K:$Q,ROW(),MATCH(AS$3,$K$2:$Q$2,0))/12</f>
        <v>-83.333333333333329</v>
      </c>
      <c r="AT2020" s="80" cm="1">
        <f t="array" ref="AT2020">INDEX($K:$Q,ROW(),MATCH(AT$3,$K$2:$Q$2,0))/12</f>
        <v>-83.333333333333329</v>
      </c>
      <c r="AU2020" s="80" cm="1">
        <f t="array" ref="AU2020">INDEX($K:$Q,ROW(),MATCH(AU$3,$K$2:$Q$2,0))/12</f>
        <v>-83.333333333333329</v>
      </c>
      <c r="AV2020" s="80" cm="1">
        <f t="array" ref="AV2020">INDEX($K:$Q,ROW(),MATCH(AV$3,$K$2:$Q$2,0))/12</f>
        <v>-83.333333333333329</v>
      </c>
      <c r="AW2020" s="80" cm="1">
        <f t="array" ref="AW2020">INDEX($K:$Q,ROW(),MATCH(AW$3,$K$2:$Q$2,0))/12</f>
        <v>-83.333333333333329</v>
      </c>
      <c r="AX2020" s="80" cm="1">
        <f t="array" ref="AX2020">INDEX($K:$Q,ROW(),MATCH(AX$3,$K$2:$Q$2,0))/12</f>
        <v>-83.333333333333329</v>
      </c>
      <c r="AY2020" s="80" cm="1">
        <f t="array" ref="AY2020">INDEX($K:$Q,ROW(),MATCH(AY$3,$K$2:$Q$2,0))/12</f>
        <v>-83.333333333333329</v>
      </c>
      <c r="AZ2020" s="80" cm="1">
        <f t="array" ref="AZ2020">INDEX($K:$Q,ROW(),MATCH(AZ$3,$K$2:$Q$2,0))/12</f>
        <v>-83.333333333333329</v>
      </c>
      <c r="BA2020" s="80" cm="1">
        <f t="array" ref="BA2020">INDEX($K:$Q,ROW(),MATCH(BA$3,$K$2:$Q$2,0))/12</f>
        <v>-83.333333333333329</v>
      </c>
      <c r="BB2020" s="80" cm="1">
        <f t="array" ref="BB2020">INDEX($K:$Q,ROW(),MATCH(BB$3,$K$2:$Q$2,0))/12</f>
        <v>-83.333333333333329</v>
      </c>
      <c r="BC2020" s="80" cm="1">
        <f t="array" ref="BC2020">INDEX($K:$Q,ROW(),MATCH(BC$3,$K$2:$Q$2,0))/12</f>
        <v>-83.333333333333329</v>
      </c>
      <c r="BD2020" s="80" cm="1">
        <f t="array" ref="BD2020">INDEX($K:$Q,ROW(),MATCH(BD$3,$K$2:$Q$2,0))/12</f>
        <v>-83.333333333333329</v>
      </c>
      <c r="BE2020" s="80" cm="1">
        <f t="array" ref="BE2020">INDEX($K:$Q,ROW(),MATCH(BE$3,$K$2:$Q$2,0))/12</f>
        <v>-83.333333333333329</v>
      </c>
      <c r="BF2020" s="80" cm="1">
        <f t="array" ref="BF2020">INDEX($K:$Q,ROW(),MATCH(BF$3,$K$2:$Q$2,0))/12</f>
        <v>-83.333333333333329</v>
      </c>
      <c r="BG2020" s="80" cm="1">
        <f t="array" ref="BG2020">INDEX($K:$Q,ROW(),MATCH(BG$3,$K$2:$Q$2,0))/12</f>
        <v>-83.333333333333329</v>
      </c>
      <c r="BH2020" s="80" cm="1">
        <f t="array" ref="BH2020">INDEX($K:$Q,ROW(),MATCH(BH$3,$K$2:$Q$2,0))/12</f>
        <v>-83.333333333333329</v>
      </c>
      <c r="BI2020" s="80" cm="1">
        <f t="array" ref="BI2020">INDEX($K:$Q,ROW(),MATCH(BI$3,$K$2:$Q$2,0))/12</f>
        <v>-83.333333333333329</v>
      </c>
      <c r="BJ2020" s="80" cm="1">
        <f t="array" ref="BJ2020">INDEX($K:$Q,ROW(),MATCH(BJ$3,$K$2:$Q$2,0))/12</f>
        <v>-83.333333333333329</v>
      </c>
      <c r="BK2020" s="80" cm="1">
        <f t="array" ref="BK2020">INDEX($K:$Q,ROW(),MATCH(BK$3,$K$2:$Q$2,0))/12</f>
        <v>-83.333333333333329</v>
      </c>
      <c r="BL2020" s="80" cm="1">
        <f t="array" ref="BL2020">INDEX($K:$Q,ROW(),MATCH(BL$3,$K$2:$Q$2,0))/12</f>
        <v>-83.333333333333329</v>
      </c>
      <c r="BM2020" s="80" cm="1">
        <f t="array" ref="BM2020">INDEX($K:$Q,ROW(),MATCH(BM$3,$K$2:$Q$2,0))/12</f>
        <v>-83.333333333333329</v>
      </c>
      <c r="BN2020" s="80" cm="1">
        <f t="array" ref="BN2020">INDEX($K:$Q,ROW(),MATCH(BN$3,$K$2:$Q$2,0))/12</f>
        <v>-83.333333333333329</v>
      </c>
      <c r="BO2020" s="80" cm="1">
        <f t="array" ref="BO2020">INDEX($K:$Q,ROW(),MATCH(BO$3,$K$2:$Q$2,0))/12</f>
        <v>-83.333333333333329</v>
      </c>
      <c r="BP2020" s="80" cm="1">
        <f t="array" ref="BP2020">INDEX($K:$Q,ROW(),MATCH(BP$3,$K$2:$Q$2,0))/12</f>
        <v>-83.333333333333329</v>
      </c>
      <c r="BQ2020" s="80" cm="1">
        <f t="array" ref="BQ2020">INDEX($K:$Q,ROW(),MATCH(BQ$3,$K$2:$Q$2,0))/12</f>
        <v>-83.333333333333329</v>
      </c>
      <c r="BR2020" s="80" cm="1">
        <f t="array" ref="BR2020">INDEX($K:$Q,ROW(),MATCH(BR$3,$K$2:$Q$2,0))/12</f>
        <v>-83.333333333333329</v>
      </c>
      <c r="BS2020" s="80" cm="1">
        <f t="array" ref="BS2020">INDEX($K:$Q,ROW(),MATCH(BS$3,$K$2:$Q$2,0))/12</f>
        <v>-83.333333333333329</v>
      </c>
      <c r="BT2020" s="80" cm="1">
        <f t="array" ref="BT2020">INDEX($K:$Q,ROW(),MATCH(BT$3,$K$2:$Q$2,0))/12</f>
        <v>-83.333333333333329</v>
      </c>
      <c r="BU2020" s="80" cm="1">
        <f t="array" ref="BU2020">INDEX($K:$Q,ROW(),MATCH(BU$3,$K$2:$Q$2,0))/12</f>
        <v>-83.333333333333329</v>
      </c>
      <c r="BV2020" s="80" cm="1">
        <f t="array" ref="BV2020">INDEX($K:$Q,ROW(),MATCH(BV$3,$K$2:$Q$2,0))/12</f>
        <v>-83.333333333333329</v>
      </c>
      <c r="BW2020" s="80" cm="1">
        <f t="array" ref="BW2020">INDEX($K:$Q,ROW(),MATCH(BW$3,$K$2:$Q$2,0))/12</f>
        <v>-83.333333333333329</v>
      </c>
      <c r="BX2020" s="80" cm="1">
        <f t="array" ref="BX2020">INDEX($K:$Q,ROW(),MATCH(BX$3,$K$2:$Q$2,0))/12</f>
        <v>-83.333333333333329</v>
      </c>
      <c r="BY2020" s="80" cm="1">
        <f t="array" ref="BY2020">INDEX($K:$Q,ROW(),MATCH(BY$3,$K$2:$Q$2,0))/12</f>
        <v>-83.333333333333329</v>
      </c>
      <c r="BZ2020" s="80" cm="1">
        <f t="array" ref="BZ2020">INDEX($K:$Q,ROW(),MATCH(BZ$3,$K$2:$Q$2,0))/12</f>
        <v>-83.333333333333329</v>
      </c>
      <c r="CA2020" s="80" cm="1">
        <f t="array" ref="CA2020">INDEX($K:$Q,ROW(),MATCH(CA$3,$K$2:$Q$2,0))/12</f>
        <v>-83.333333333333329</v>
      </c>
      <c r="CB2020" s="80" cm="1">
        <f t="array" ref="CB2020">INDEX($K:$Q,ROW(),MATCH(CB$3,$K$2:$Q$2,0))/12</f>
        <v>-83.333333333333329</v>
      </c>
      <c r="CC2020" s="80" cm="1">
        <f t="array" ref="CC2020">INDEX($K:$Q,ROW(),MATCH(CC$3,$K$2:$Q$2,0))/12</f>
        <v>-83.333333333333329</v>
      </c>
      <c r="CD2020" s="80" cm="1">
        <f t="array" ref="CD2020">INDEX($K:$Q,ROW(),MATCH(CD$3,$K$2:$Q$2,0))/12</f>
        <v>-83.333333333333329</v>
      </c>
      <c r="CE2020" s="80" cm="1">
        <f t="array" ref="CE2020">INDEX($K:$Q,ROW(),MATCH(CE$3,$K$2:$Q$2,0))/12</f>
        <v>-83.333333333333329</v>
      </c>
      <c r="CF2020" s="80" cm="1">
        <f t="array" ref="CF2020">INDEX($K:$Q,ROW(),MATCH(CF$3,$K$2:$Q$2,0))/12</f>
        <v>-83.333333333333329</v>
      </c>
      <c r="CG2020" s="80" cm="1">
        <f t="array" ref="CG2020">INDEX($K:$Q,ROW(),MATCH(CG$3,$K$2:$Q$2,0))/12</f>
        <v>-83.333333333333329</v>
      </c>
      <c r="CH2020" s="80" cm="1">
        <f t="array" ref="CH2020">INDEX($K:$Q,ROW(),MATCH(CH$3,$K$2:$Q$2,0))/12</f>
        <v>-83.333333333333329</v>
      </c>
      <c r="CI2020" s="80" cm="1">
        <f t="array" ref="CI2020">INDEX($K:$Q,ROW(),MATCH(CI$3,$K$2:$Q$2,0))/12</f>
        <v>-83.333333333333329</v>
      </c>
      <c r="CJ2020" s="80" cm="1">
        <f t="array" ref="CJ2020">INDEX($K:$Q,ROW(),MATCH(CJ$3,$K$2:$Q$2,0))/12</f>
        <v>-83.333333333333329</v>
      </c>
      <c r="CK2020" s="80" cm="1">
        <f t="array" ref="CK2020">INDEX($K:$Q,ROW(),MATCH(CK$3,$K$2:$Q$2,0))/12</f>
        <v>-83.333333333333329</v>
      </c>
      <c r="CL2020" s="80" cm="1">
        <f t="array" ref="CL2020">INDEX($K:$Q,ROW(),MATCH(CL$3,$K$2:$Q$2,0))/12</f>
        <v>-83.333333333333329</v>
      </c>
      <c r="CN2020" s="74"/>
      <c r="CO2020" s="80" t="e" cm="1">
        <f t="array" ref="CO2020">INDEX($K:$Q,ROW(),MATCH(CO$3,$K$2:$Q$2,0))/CO$5</f>
        <v>#N/A</v>
      </c>
      <c r="CP2020" s="80" t="e" cm="1">
        <f t="array" ref="CP2020">INDEX($K:$Q,ROW(),MATCH(CP$3,$K$2:$Q$2,0))/CP$5</f>
        <v>#N/A</v>
      </c>
      <c r="CQ2020" s="80" t="e" cm="1">
        <f t="array" ref="CQ2020">INDEX($K:$Q,ROW(),MATCH(CQ$3,$K$2:$Q$2,0))/CQ$5</f>
        <v>#N/A</v>
      </c>
      <c r="CR2020" s="80" t="e" cm="1">
        <f t="array" ref="CR2020">INDEX($K:$Q,ROW(),MATCH(CR$3,$K$2:$Q$2,0))/CR$5</f>
        <v>#N/A</v>
      </c>
      <c r="CS2020" s="80" t="e" cm="1">
        <f t="array" ref="CS2020">INDEX($K:$Q,ROW(),MATCH(CS$3,$K$2:$Q$2,0))/CS$5</f>
        <v>#N/A</v>
      </c>
      <c r="CT2020" s="80" t="e" cm="1">
        <f t="array" ref="CT2020">INDEX($K:$Q,ROW(),MATCH(CT$3,$K$2:$Q$2,0))/CT$5</f>
        <v>#N/A</v>
      </c>
      <c r="CU2020" s="80" t="e" cm="1">
        <f t="array" ref="CU2020">INDEX($K:$Q,ROW(),MATCH(CU$3,$K$2:$Q$2,0))/CU$5</f>
        <v>#N/A</v>
      </c>
      <c r="CV2020" s="80" t="e" cm="1">
        <f t="array" ref="CV2020">INDEX($K:$Q,ROW(),MATCH(CV$3,$K$2:$Q$2,0))/CV$5</f>
        <v>#N/A</v>
      </c>
      <c r="CW2020" s="80" t="e" cm="1">
        <f t="array" ref="CW2020">INDEX($K:$Q,ROW(),MATCH(CW$3,$K$2:$Q$2,0))/CW$5</f>
        <v>#N/A</v>
      </c>
      <c r="CX2020" s="80" t="e" cm="1">
        <f t="array" ref="CX2020">INDEX($K:$Q,ROW(),MATCH(CX$3,$K$2:$Q$2,0))/CX$5</f>
        <v>#N/A</v>
      </c>
      <c r="CY2020" s="80" t="e" cm="1">
        <f t="array" ref="CY2020">INDEX($K:$Q,ROW(),MATCH(CY$3,$K$2:$Q$2,0))/CL$5</f>
        <v>#N/A</v>
      </c>
      <c r="CZ2020" s="80" t="e" cm="1">
        <f t="array" ref="CZ2020">INDEX($K:$Q,ROW(),MATCH(CZ$3,$K$2:$Q$2,0))/CZ$5</f>
        <v>#N/A</v>
      </c>
      <c r="DA2020" s="80" t="e" cm="1">
        <f t="array" ref="DA2020">INDEX($K:$Q,ROW(),MATCH(DA$3,$K$2:$Q$2,0))/DA$5</f>
        <v>#N/A</v>
      </c>
      <c r="DB2020" s="80" t="e" cm="1">
        <f t="array" ref="DB2020">INDEX($K:$Q,ROW(),MATCH(DB$3,$K$2:$Q$2,0))/DB$5</f>
        <v>#N/A</v>
      </c>
      <c r="DC2020" s="80" t="e" cm="1">
        <f t="array" ref="DC2020">INDEX($K:$Q,ROW(),MATCH(DC$3,$K$2:$Q$2,0))/DC$5</f>
        <v>#N/A</v>
      </c>
      <c r="DD2020" s="80" t="e" cm="1">
        <f t="array" ref="DD2020">INDEX($K:$Q,ROW(),MATCH(DD$3,$K$2:$Q$2,0))/DD$5</f>
        <v>#N/A</v>
      </c>
      <c r="DE2020" s="80" t="e" cm="1">
        <f t="array" ref="DE2020">INDEX($K:$Q,ROW(),MATCH(DE$3,$K$2:$Q$2,0))/DE$5</f>
        <v>#N/A</v>
      </c>
      <c r="DF2020" s="80" t="e" cm="1">
        <f t="array" ref="DF2020">INDEX($K:$Q,ROW(),MATCH(DF$3,$K$2:$Q$2,0))/DF$5</f>
        <v>#N/A</v>
      </c>
      <c r="DG2020" s="80" t="e" cm="1">
        <f t="array" ref="DG2020">INDEX($K:$Q,ROW(),MATCH(DG$3,$K$2:$Q$2,0))/DG$5</f>
        <v>#N/A</v>
      </c>
      <c r="DH2020" s="80" t="e" cm="1">
        <f t="array" ref="DH2020">INDEX($K:$Q,ROW(),MATCH(DH$3,$K$2:$Q$2,0))/DH$5</f>
        <v>#N/A</v>
      </c>
      <c r="DI2020" s="80" t="e" cm="1">
        <f t="array" ref="DI2020">INDEX($K:$Q,ROW(),MATCH(DI$3,$K$2:$Q$2,0))/DI$5</f>
        <v>#N/A</v>
      </c>
      <c r="DJ2020" s="80" t="e" cm="1">
        <f t="array" ref="DJ2020">INDEX($K:$Q,ROW(),MATCH(DJ$3,$K$2:$Q$2,0))/DJ$5</f>
        <v>#N/A</v>
      </c>
      <c r="DK2020" s="80" t="e" cm="1">
        <f t="array" ref="DK2020">INDEX($K:$Q,ROW(),MATCH(DK$3,$K$2:$Q$2,0))/DK$5</f>
        <v>#N/A</v>
      </c>
      <c r="DL2020" s="80" t="e" cm="1">
        <f t="array" ref="DL2020">INDEX($K:$Q,ROW(),MATCH(DL$3,$K$2:$Q$2,0))/DL$5</f>
        <v>#N/A</v>
      </c>
    </row>
    <row r="2021" spans="2:116" x14ac:dyDescent="0.4">
      <c r="D2021" t="s">
        <v>424</v>
      </c>
      <c r="E2021" s="8" t="str">
        <f t="shared" si="3472"/>
        <v>2021 FAINT-F</v>
      </c>
      <c r="G2021" s="125"/>
      <c r="S2021" s="80"/>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2:116" x14ac:dyDescent="0.4">
      <c r="D2022" t="s">
        <v>424</v>
      </c>
      <c r="E2022" s="8" t="str">
        <f t="shared" si="3472"/>
        <v>2022 FAINT-F</v>
      </c>
      <c r="G2022" s="95" t="s">
        <v>204</v>
      </c>
      <c r="H2022" s="12"/>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2:116" x14ac:dyDescent="0.4">
      <c r="C2023" t="s">
        <v>233</v>
      </c>
      <c r="D2023" t="s">
        <v>424</v>
      </c>
      <c r="E2023" s="8" t="str">
        <f t="shared" si="3472"/>
        <v>2023 FAINT-F</v>
      </c>
      <c r="G2023" s="125" t="str">
        <f>"Amortization - "&amp;SUBSTITUTE(G2015,":","")</f>
        <v>Amortization - Fixed secondary intangible assets</v>
      </c>
      <c r="J2023" s="80">
        <f>SUMIF($3:$3,I$2,2021:2021)</f>
        <v>0</v>
      </c>
      <c r="K2023" s="80">
        <f t="shared" ref="K2023:P2023" si="3474">SUMIF($3:$3,K$2,2021:2021)</f>
        <v>0</v>
      </c>
      <c r="L2023" s="80">
        <f t="shared" si="3474"/>
        <v>0</v>
      </c>
      <c r="M2023" s="80">
        <f t="shared" si="3474"/>
        <v>0</v>
      </c>
      <c r="N2023" s="80">
        <f t="shared" si="3474"/>
        <v>0</v>
      </c>
      <c r="O2023" s="80">
        <f t="shared" si="3474"/>
        <v>0</v>
      </c>
      <c r="P2023" s="80">
        <f t="shared" si="3474"/>
        <v>0</v>
      </c>
      <c r="R2023" s="24"/>
      <c r="S2023" s="80" cm="1">
        <f t="array" aca="1" ref="S2023" ca="1">(SUM(INDEX(2018:2018,1,MAX(COLUMN($R:$R),COLUMN()-($H2017*12-1))):S2020)/($H2017*12)+IF($R2025=0,0,SUM(INDEX(2023:2023,1,MAX(COLUMN($R:$R),COLUMN()-(($H2017-$H2018)*12))):S2025)/(($H2017)*12)))</f>
        <v>-3.1073446327683616</v>
      </c>
      <c r="T2023" s="80" cm="1">
        <f t="array" aca="1" ref="T2023" ca="1">(SUM(INDEX(2018:2018,1,MAX(COLUMN($R:$R),COLUMN()-($H2017*12-1))):T2020)/($H2017*12)+IF($R2025=0,0,SUM(INDEX(2023:2023,1,MAX(COLUMN($R:$R),COLUMN()-(($H2017-$H2018)*12))):T2025)/(($H2017)*12)))</f>
        <v>-4.5724408694819498</v>
      </c>
      <c r="U2023" s="80" cm="1">
        <f t="array" aca="1" ref="U2023" ca="1">(SUM(INDEX(2018:2018,1,MAX(COLUMN($R:$R),COLUMN()-($H2017*12-1))):U2020)/($H2017*12)+IF($R2025=0,0,SUM(INDEX(2023:2023,1,MAX(COLUMN($R:$R),COLUMN()-(($H2017-$H2018)*12))):U2025)/(($H2017)*12)))</f>
        <v>-6.0623692458008529</v>
      </c>
      <c r="V2023" s="80" cm="1">
        <f t="array" aca="1" ref="V2023" ca="1">(SUM(INDEX(2018:2018,1,MAX(COLUMN($R:$R),COLUMN()-($H2017*12-1))):V2020)/($H2017*12)+IF($R2025=0,0,SUM(INDEX(2023:2023,1,MAX(COLUMN($R:$R),COLUMN()-(($H2017-$H2018)*12))):V2025)/(($H2017)*12)))</f>
        <v>-7.5775506454471948</v>
      </c>
      <c r="W2023" s="80" cm="1">
        <f t="array" aca="1" ref="W2023" ca="1">(SUM(INDEX(2018:2018,1,MAX(COLUMN($R:$R),COLUMN()-($H2017*12-1))):W2020)/($H2017*12)+IF($R2025=0,0,SUM(INDEX(2023:2023,1,MAX(COLUMN($R:$R),COLUMN()-(($H2017-$H2018)*12))):W2025)/(($H2017)*12)))</f>
        <v>-9.1184130857655088</v>
      </c>
      <c r="X2023" s="80" cm="1">
        <f t="array" aca="1" ref="X2023" ca="1">(SUM(INDEX(2018:2018,1,MAX(COLUMN($R:$R),COLUMN()-($H2017*12-1))):X2020)/($H2017*12)+IF($R2025=0,0,SUM(INDEX(2023:2023,1,MAX(COLUMN($R:$R),COLUMN()-(($H2017-$H2018)*12))):X2025)/(($H2017)*12)))</f>
        <v>-10.68539183863159</v>
      </c>
      <c r="Y2023" s="80" cm="1">
        <f t="array" aca="1" ref="Y2023" ca="1">(SUM(INDEX(2018:2018,1,MAX(COLUMN($R:$R),COLUMN()-($H2017*12-1))):Y2020)/($H2017*12)+IF($R2025=0,0,SUM(INDEX(2023:2023,1,MAX(COLUMN($R:$R),COLUMN()-(($H2017-$H2018)*12))):Y2025)/(($H2017)*12)))</f>
        <v>-12.278929553410656</v>
      </c>
      <c r="Z2023" s="80" cm="1">
        <f t="array" aca="1" ref="Z2023" ca="1">(SUM(INDEX(2018:2018,1,MAX(COLUMN($R:$R),COLUMN()-($H2017*12-1))):Z2020)/($H2017*12)+IF($R2025=0,0,SUM(INDEX(2023:2023,1,MAX(COLUMN($R:$R),COLUMN()-(($H2017-$H2018)*12))):Z2025)/(($H2017)*12)))</f>
        <v>-13.899476381999538</v>
      </c>
      <c r="AA2023" s="80" cm="1">
        <f t="array" aca="1" ref="AA2023" ca="1">(SUM(INDEX(2018:2018,1,MAX(COLUMN($R:$R),COLUMN()-($H2017*12-1))):AA2020)/($H2017*12)+IF($R2025=0,0,SUM(INDEX(2023:2023,1,MAX(COLUMN($R:$R),COLUMN()-(($H2017-$H2018)*12))):AA2025)/(($H2017)*12)))</f>
        <v>-15.547490105988231</v>
      </c>
      <c r="AB2023" s="80" cm="1">
        <f t="array" aca="1" ref="AB2023" ca="1">(SUM(INDEX(2018:2018,1,MAX(COLUMN($R:$R),COLUMN()-($H2017*12-1))):AB2020)/($H2017*12)+IF($R2025=0,0,SUM(INDEX(2023:2023,1,MAX(COLUMN($R:$R),COLUMN()-(($H2017-$H2018)*12))):AB2025)/(($H2017)*12)))</f>
        <v>-17.223436265976733</v>
      </c>
      <c r="AC2023" s="80" cm="1">
        <f t="array" aca="1" ref="AC2023" ca="1">(SUM(INDEX(2018:2018,1,MAX(COLUMN($R:$R),COLUMN()-($H2017*12-1))):AC2020)/($H2017*12)+IF($R2025=0,0,SUM(INDEX(2023:2023,1,MAX(COLUMN($R:$R),COLUMN()-(($H2017-$H2018)*12))):AC2025)/(($H2017)*12)))</f>
        <v>-18.927788293083683</v>
      </c>
      <c r="AD2023" s="80" cm="1">
        <f t="array" aca="1" ref="AD2023" ca="1">(SUM(INDEX(2018:2018,1,MAX(COLUMN($R:$R),COLUMN()-($H2017*12-1))):AD2020)/($H2017*12)+IF($R2025=0,0,SUM(INDEX(2023:2023,1,MAX(COLUMN($R:$R),COLUMN()-(($H2017-$H2018)*12))):AD2025)/(($H2017)*12)))</f>
        <v>-20.661027642683973</v>
      </c>
      <c r="AE2023" s="80" cm="1">
        <f t="array" aca="1" ref="AE2023" ca="1">(SUM(INDEX(2018:2018,1,MAX(COLUMN($R:$R),COLUMN()-($H2017*12-1))):AE2020)/($H2017*12)+IF($R2025=0,0,SUM(INDEX(2023:2023,1,MAX(COLUMN($R:$R),COLUMN()-(($H2017-$H2018)*12))):AE2025)/(($H2017)*12)))</f>
        <v>-22.423643930413078</v>
      </c>
      <c r="AF2023" s="80" cm="1">
        <f t="array" aca="1" ref="AF2023" ca="1">(SUM(INDEX(2018:2018,1,MAX(COLUMN($R:$R),COLUMN()-($H2017*12-1))):AF2020)/($H2017*12)+IF($R2025=0,0,SUM(INDEX(2023:2023,1,MAX(COLUMN($R:$R),COLUMN()-(($H2017-$H2018)*12))):AF2025)/(($H2017)*12)))</f>
        <v>-24.216135070476579</v>
      </c>
      <c r="AG2023" s="80" cm="1">
        <f t="array" aca="1" ref="AG2023" ca="1">(SUM(INDEX(2018:2018,1,MAX(COLUMN($R:$R),COLUMN()-($H2017*12-1))):AG2020)/($H2017*12)+IF($R2025=0,0,SUM(INDEX(2023:2023,1,MAX(COLUMN($R:$R),COLUMN()-(($H2017-$H2018)*12))):AG2025)/(($H2017)*12)))</f>
        <v>-26.039007416303861</v>
      </c>
      <c r="AH2023" s="80" cm="1">
        <f t="array" aca="1" ref="AH2023" ca="1">(SUM(INDEX(2018:2018,1,MAX(COLUMN($R:$R),COLUMN()-($H2017*12-1))):AH2020)/($H2017*12)+IF($R2025=0,0,SUM(INDEX(2023:2023,1,MAX(COLUMN($R:$R),COLUMN()-(($H2017-$H2018)*12))):AH2025)/(($H2017)*12)))</f>
        <v>-27.89277590358585</v>
      </c>
      <c r="AI2023" s="80" cm="1">
        <f t="array" aca="1" ref="AI2023" ca="1">(SUM(INDEX(2018:2018,1,MAX(COLUMN($R:$R),COLUMN()-($H2017*12-1))):AI2020)/($H2017*12)+IF($R2025=0,0,SUM(INDEX(2023:2023,1,MAX(COLUMN($R:$R),COLUMN()-(($H2017-$H2018)*12))):AI2025)/(($H2017)*12)))</f>
        <v>-29.77796419573702</v>
      </c>
      <c r="AJ2023" s="80" cm="1">
        <f t="array" aca="1" ref="AJ2023" ca="1">(SUM(INDEX(2018:2018,1,MAX(COLUMN($R:$R),COLUMN()-($H2017*12-1))):AJ2020)/($H2017*12)+IF($R2025=0,0,SUM(INDEX(2023:2023,1,MAX(COLUMN($R:$R),COLUMN()-(($H2017-$H2018)*12))):AJ2025)/(($H2017)*12)))</f>
        <v>-31.695104831822956</v>
      </c>
      <c r="AK2023" s="80" cm="1">
        <f t="array" aca="1" ref="AK2023" ca="1">(SUM(INDEX(2018:2018,1,MAX(COLUMN($R:$R),COLUMN()-($H2017*12-1))):AK2020)/($H2017*12)+IF($R2025=0,0,SUM(INDEX(2023:2023,1,MAX(COLUMN($R:$R),COLUMN()-(($H2017-$H2018)*12))):AK2025)/(($H2017)*12)))</f>
        <v>-33.644739376995098</v>
      </c>
      <c r="AL2023" s="80" cm="1">
        <f t="array" aca="1" ref="AL2023" ca="1">(SUM(INDEX(2018:2018,1,MAX(COLUMN($R:$R),COLUMN()-($H2017*12-1))):AL2020)/($H2017*12)+IF($R2025=0,0,SUM(INDEX(2023:2023,1,MAX(COLUMN($R:$R),COLUMN()-(($H2017-$H2018)*12))):AL2025)/(($H2017)*12)))</f>
        <v>-35.627418575475239</v>
      </c>
      <c r="AM2023" s="80" cm="1">
        <f t="array" aca="1" ref="AM2023" ca="1">(SUM(INDEX(2018:2018,1,MAX(COLUMN($R:$R),COLUMN()-($H2017*12-1))):AM2020)/($H2017*12)+IF($R2025=0,0,SUM(INDEX(2023:2023,1,MAX(COLUMN($R:$R),COLUMN()-(($H2017-$H2018)*12))):AM2025)/(($H2017)*12)))</f>
        <v>-37.64370250613301</v>
      </c>
      <c r="AN2023" s="80" cm="1">
        <f t="array" aca="1" ref="AN2023" ca="1">(SUM(INDEX(2018:2018,1,MAX(COLUMN($R:$R),COLUMN()-($H2017*12-1))):AN2020)/($H2017*12)+IF($R2025=0,0,SUM(INDEX(2023:2023,1,MAX(COLUMN($R:$R),COLUMN()-(($H2017-$H2018)*12))):AN2025)/(($H2017)*12)))</f>
        <v>-39.694160740700234</v>
      </c>
      <c r="AO2023" s="80" cm="1">
        <f t="array" aca="1" ref="AO2023" ca="1">(SUM(INDEX(2018:2018,1,MAX(COLUMN($R:$R),COLUMN()-($H2017*12-1))):AO2020)/($H2017*12)+IF($R2025=0,0,SUM(INDEX(2023:2023,1,MAX(COLUMN($R:$R),COLUMN()-(($H2017-$H2018)*12))):AO2025)/(($H2017)*12)))</f>
        <v>-41.77937250466691</v>
      </c>
      <c r="AP2023" s="80" cm="1">
        <f t="array" aca="1" ref="AP2023" ca="1">(SUM(INDEX(2018:2018,1,MAX(COLUMN($R:$R),COLUMN()-($H2017*12-1))):AP2020)/($H2017*12)+IF($R2025=0,0,SUM(INDEX(2023:2023,1,MAX(COLUMN($R:$R),COLUMN()-(($H2017-$H2018)*12))):AP2025)/(($H2017)*12)))</f>
        <v>-43.899926840904193</v>
      </c>
      <c r="AQ2023" s="80" cm="1">
        <f t="array" aca="1" ref="AQ2023" ca="1">(SUM(INDEX(2018:2018,1,MAX(COLUMN($R:$R),COLUMN()-($H2017*12-1))):AQ2020)/($H2017*12)+IF($R2025=0,0,SUM(INDEX(2023:2023,1,MAX(COLUMN($R:$R),COLUMN()-(($H2017-$H2018)*12))):AQ2025)/(($H2017)*12)))</f>
        <v>-44.361507521823469</v>
      </c>
      <c r="AR2023" s="80" cm="1">
        <f t="array" aca="1" ref="AR2023" ca="1">(SUM(INDEX(2018:2018,1,MAX(COLUMN($R:$R),COLUMN()-($H2017*12-1))):AR2020)/($H2017*12)+IF($R2025=0,0,SUM(INDEX(2023:2023,1,MAX(COLUMN($R:$R),COLUMN()-(($H2017-$H2018)*12))):AR2025)/(($H2017)*12)))</f>
        <v>-46.473160000169045</v>
      </c>
      <c r="AS2023" s="80" cm="1">
        <f t="array" aca="1" ref="AS2023" ca="1">(SUM(INDEX(2018:2018,1,MAX(COLUMN($R:$R),COLUMN()-($H2017*12-1))):AS2020)/($H2017*12)+IF($R2025=0,0,SUM(INDEX(2023:2023,1,MAX(COLUMN($R:$R),COLUMN()-(($H2017-$H2018)*12))):AS2025)/(($H2017)*12)))</f>
        <v>-48.595771058881255</v>
      </c>
      <c r="AT2023" s="80" cm="1">
        <f t="array" aca="1" ref="AT2023" ca="1">(SUM(INDEX(2018:2018,1,MAX(COLUMN($R:$R),COLUMN()-($H2017*12-1))):AT2020)/($H2017*12)+IF($R2025=0,0,SUM(INDEX(2023:2023,1,MAX(COLUMN($R:$R),COLUMN()-(($H2017-$H2018)*12))):AT2025)/(($H2017)*12)))</f>
        <v>-50.729105552888271</v>
      </c>
      <c r="AU2023" s="80" cm="1">
        <f t="array" aca="1" ref="AU2023" ca="1">(SUM(INDEX(2018:2018,1,MAX(COLUMN($R:$R),COLUMN()-($H2017*12-1))):AU2020)/($H2017*12)+IF($R2025=0,0,SUM(INDEX(2023:2023,1,MAX(COLUMN($R:$R),COLUMN()-(($H2017-$H2018)*12))):AU2025)/(($H2017)*12)))</f>
        <v>-52.872917217986149</v>
      </c>
      <c r="AV2023" s="80" cm="1">
        <f t="array" aca="1" ref="AV2023" ca="1">(SUM(INDEX(2018:2018,1,MAX(COLUMN($R:$R),COLUMN()-($H2017*12-1))):AV2020)/($H2017*12)+IF($R2025=0,0,SUM(INDEX(2023:2023,1,MAX(COLUMN($R:$R),COLUMN()-(($H2017-$H2018)*12))):AV2025)/(($H2017)*12)))</f>
        <v>-55.026948361470112</v>
      </c>
      <c r="AW2023" s="80" cm="1">
        <f t="array" aca="1" ref="AW2023" ca="1">(SUM(INDEX(2018:2018,1,MAX(COLUMN($R:$R),COLUMN()-($H2017*12-1))):AW2020)/($H2017*12)+IF($R2025=0,0,SUM(INDEX(2023:2023,1,MAX(COLUMN($R:$R),COLUMN()-(($H2017-$H2018)*12))):AW2025)/(($H2017)*12)))</f>
        <v>-57.190929545473026</v>
      </c>
      <c r="AX2023" s="80" cm="1">
        <f t="array" aca="1" ref="AX2023" ca="1">(SUM(INDEX(2018:2018,1,MAX(COLUMN($R:$R),COLUMN()-($H2017*12-1))):AX2020)/($H2017*12)+IF($R2025=0,0,SUM(INDEX(2023:2023,1,MAX(COLUMN($R:$R),COLUMN()-(($H2017-$H2018)*12))):AX2025)/(($H2017)*12)))</f>
        <v>-59.364579262852622</v>
      </c>
      <c r="AY2023" s="80" cm="1">
        <f t="array" aca="1" ref="AY2023" ca="1">(SUM(INDEX(2018:2018,1,MAX(COLUMN($R:$R),COLUMN()-($H2017*12-1))):AY2020)/($H2017*12)+IF($R2025=0,0,SUM(INDEX(2023:2023,1,MAX(COLUMN($R:$R),COLUMN()-(($H2017-$H2018)*12))):AY2025)/(($H2017)*12)))</f>
        <v>-61.547603605465952</v>
      </c>
      <c r="AZ2023" s="80" cm="1">
        <f t="array" aca="1" ref="AZ2023" ca="1">(SUM(INDEX(2018:2018,1,MAX(COLUMN($R:$R),COLUMN()-($H2017*12-1))):AZ2020)/($H2017*12)+IF($R2025=0,0,SUM(INDEX(2023:2023,1,MAX(COLUMN($R:$R),COLUMN()-(($H2017-$H2018)*12))):AZ2025)/(($H2017)*12)))</f>
        <v>-63.739695924666151</v>
      </c>
      <c r="BA2023" s="80" cm="1">
        <f t="array" aca="1" ref="BA2023" ca="1">(SUM(INDEX(2018:2018,1,MAX(COLUMN($R:$R),COLUMN()-($H2017*12-1))):BA2020)/($H2017*12)+IF($R2025=0,0,SUM(INDEX(2023:2023,1,MAX(COLUMN($R:$R),COLUMN()-(($H2017-$H2018)*12))):BA2025)/(($H2017)*12)))</f>
        <v>-65.940536483852966</v>
      </c>
      <c r="BB2023" s="80" cm="1">
        <f t="array" aca="1" ref="BB2023" ca="1">(SUM(INDEX(2018:2018,1,MAX(COLUMN($R:$R),COLUMN()-($H2017*12-1))):BB2020)/($H2017*12)+IF($R2025=0,0,SUM(INDEX(2023:2023,1,MAX(COLUMN($R:$R),COLUMN()-(($H2017-$H2018)*12))):BB2025)/(($H2017)*12)))</f>
        <v>-68.149792102905565</v>
      </c>
      <c r="BC2023" s="80" cm="1">
        <f t="array" aca="1" ref="BC2023" ca="1">(SUM(INDEX(2018:2018,1,MAX(COLUMN($R:$R),COLUMN()-($H2017*12-1))):BC2020)/($H2017*12)+IF($R2025=0,0,SUM(INDEX(2023:2023,1,MAX(COLUMN($R:$R),COLUMN()-(($H2017-$H2018)*12))):BC2025)/(($H2017)*12)))</f>
        <v>-70.367115794321748</v>
      </c>
      <c r="BD2023" s="80" cm="1">
        <f t="array" aca="1" ref="BD2023" ca="1">(SUM(INDEX(2018:2018,1,MAX(COLUMN($R:$R),COLUMN()-($H2017*12-1))):BD2020)/($H2017*12)+IF($R2025=0,0,SUM(INDEX(2023:2023,1,MAX(COLUMN($R:$R),COLUMN()-(($H2017-$H2018)*12))):BD2025)/(($H2017)*12)))</f>
        <v>-72.592146390885176</v>
      </c>
      <c r="BE2023" s="80" cm="1">
        <f t="array" aca="1" ref="BE2023" ca="1">(SUM(INDEX(2018:2018,1,MAX(COLUMN($R:$R),COLUMN()-($H2017*12-1))):BE2020)/($H2017*12)+IF($R2025=0,0,SUM(INDEX(2023:2023,1,MAX(COLUMN($R:$R),COLUMN()-(($H2017-$H2018)*12))):BE2025)/(($H2017)*12)))</f>
        <v>-74.824508164677411</v>
      </c>
      <c r="BF2023" s="80" cm="1">
        <f t="array" aca="1" ref="BF2023" ca="1">(SUM(INDEX(2018:2018,1,MAX(COLUMN($R:$R),COLUMN()-($H2017*12-1))):BF2020)/($H2017*12)+IF($R2025=0,0,SUM(INDEX(2023:2023,1,MAX(COLUMN($R:$R),COLUMN()-(($H2017-$H2018)*12))):BF2025)/(($H2017)*12)))</f>
        <v>-77.063810437248719</v>
      </c>
      <c r="BG2023" s="80" cm="1">
        <f t="array" aca="1" ref="BG2023" ca="1">(SUM(INDEX(2018:2018,1,MAX(COLUMN($R:$R),COLUMN()-($H2017*12-1))):BG2020)/($H2017*12)+IF($R2025=0,0,SUM(INDEX(2023:2023,1,MAX(COLUMN($R:$R),COLUMN()-(($H2017-$H2018)*12))):BG2025)/(($H2017)*12)))</f>
        <v>-79.309647180757125</v>
      </c>
      <c r="BH2023" s="80" cm="1">
        <f t="array" aca="1" ref="BH2023" ca="1">(SUM(INDEX(2018:2018,1,MAX(COLUMN($R:$R),COLUMN()-($H2017*12-1))):BH2020)/($H2017*12)+IF($R2025=0,0,SUM(INDEX(2023:2023,1,MAX(COLUMN($R:$R),COLUMN()-(($H2017-$H2018)*12))):BH2025)/(($H2017)*12)))</f>
        <v>-81.561596609881761</v>
      </c>
      <c r="BI2023" s="80" cm="1">
        <f t="array" aca="1" ref="BI2023" ca="1">(SUM(INDEX(2018:2018,1,MAX(COLUMN($R:$R),COLUMN()-($H2017*12-1))):BI2020)/($H2017*12)+IF($R2025=0,0,SUM(INDEX(2023:2023,1,MAX(COLUMN($R:$R),COLUMN()-(($H2017-$H2018)*12))):BI2025)/(($H2017)*12)))</f>
        <v>-83.819220764312149</v>
      </c>
      <c r="BJ2023" s="80" cm="1">
        <f t="array" aca="1" ref="BJ2023" ca="1">(SUM(INDEX(2018:2018,1,MAX(COLUMN($R:$R),COLUMN()-($H2017*12-1))):BJ2020)/($H2017*12)+IF($R2025=0,0,SUM(INDEX(2023:2023,1,MAX(COLUMN($R:$R),COLUMN()-(($H2017-$H2018)*12))):BJ2025)/(($H2017)*12)))</f>
        <v>-86.082065081611304</v>
      </c>
      <c r="BK2023" s="80" cm="1">
        <f t="array" aca="1" ref="BK2023" ca="1">(SUM(INDEX(2018:2018,1,MAX(COLUMN($R:$R),COLUMN()-($H2017*12-1))):BK2020)/($H2017*12)+IF($R2025=0,0,SUM(INDEX(2023:2023,1,MAX(COLUMN($R:$R),COLUMN()-(($H2017-$H2018)*12))):BK2025)/(($H2017)*12)))</f>
        <v>-88.34965796024639</v>
      </c>
      <c r="BL2023" s="80" cm="1">
        <f t="array" aca="1" ref="BL2023" ca="1">(SUM(INDEX(2018:2018,1,MAX(COLUMN($R:$R),COLUMN()-($H2017*12-1))):BL2020)/($H2017*12)+IF($R2025=0,0,SUM(INDEX(2023:2023,1,MAX(COLUMN($R:$R),COLUMN()-(($H2017-$H2018)*12))):BL2025)/(($H2017)*12)))</f>
        <v>-90.621510312575992</v>
      </c>
      <c r="BM2023" s="80" cm="1">
        <f t="array" aca="1" ref="BM2023" ca="1">(SUM(INDEX(2018:2018,1,MAX(COLUMN($R:$R),COLUMN()-($H2017*12-1))):BM2020)/($H2017*12)+IF($R2025=0,0,SUM(INDEX(2023:2023,1,MAX(COLUMN($R:$R),COLUMN()-(($H2017-$H2018)*12))):BM2025)/(($H2017)*12)))</f>
        <v>-92.897115107579538</v>
      </c>
      <c r="BN2023" s="80" cm="1">
        <f t="array" aca="1" ref="BN2023" ca="1">(SUM(INDEX(2018:2018,1,MAX(COLUMN($R:$R),COLUMN()-($H2017*12-1))):BN2020)/($H2017*12)+IF($R2025=0,0,SUM(INDEX(2023:2023,1,MAX(COLUMN($R:$R),COLUMN()-(($H2017-$H2018)*12))):BN2025)/(($H2017)*12)))</f>
        <v>-95.175946903109136</v>
      </c>
      <c r="BO2023" s="80" cm="1">
        <f t="array" aca="1" ref="BO2023" ca="1">(SUM(INDEX(2018:2018,1,MAX(COLUMN($R:$R),COLUMN()-($H2017*12-1))):BO2020)/($H2017*12)+IF($R2025=0,0,SUM(INDEX(2023:2023,1,MAX(COLUMN($R:$R),COLUMN()-(($H2017-$H2018)*12))):BO2025)/(($H2017)*12)))</f>
        <v>-97.457461367440288</v>
      </c>
      <c r="BP2023" s="80" cm="1">
        <f t="array" aca="1" ref="BP2023" ca="1">(SUM(INDEX(2018:2018,1,MAX(COLUMN($R:$R),COLUMN()-($H2017*12-1))):BP2020)/($H2017*12)+IF($R2025=0,0,SUM(INDEX(2023:2023,1,MAX(COLUMN($R:$R),COLUMN()-(($H2017-$H2018)*12))):BP2025)/(($H2017)*12)))</f>
        <v>-99.769822167083532</v>
      </c>
      <c r="BQ2023" s="80" cm="1">
        <f t="array" aca="1" ref="BQ2023" ca="1">(SUM(INDEX(2018:2018,1,MAX(COLUMN($R:$R),COLUMN()-($H2017*12-1))):BQ2020)/($H2017*12)+IF($R2025=0,0,SUM(INDEX(2023:2023,1,MAX(COLUMN($R:$R),COLUMN()-(($H2017-$H2018)*12))):BQ2025)/(($H2017)*12)))</f>
        <v>-102.08558480268094</v>
      </c>
      <c r="BR2023" s="80" cm="1">
        <f t="array" aca="1" ref="BR2023" ca="1">(SUM(INDEX(2018:2018,1,MAX(COLUMN($R:$R),COLUMN()-($H2017*12-1))):BR2020)/($H2017*12)+IF($R2025=0,0,SUM(INDEX(2023:2023,1,MAX(COLUMN($R:$R),COLUMN()-(($H2017-$H2018)*12))):BR2025)/(($H2017)*12)))</f>
        <v>-104.40462119381877</v>
      </c>
      <c r="BS2023" s="80" cm="1">
        <f t="array" aca="1" ref="BS2023" ca="1">(SUM(INDEX(2018:2018,1,MAX(COLUMN($R:$R),COLUMN()-($H2017*12-1))):BS2020)/($H2017*12)+IF($R2025=0,0,SUM(INDEX(2023:2023,1,MAX(COLUMN($R:$R),COLUMN()-(($H2017-$H2018)*12))):BS2025)/(($H2017)*12)))</f>
        <v>-106.72680507473849</v>
      </c>
      <c r="BT2023" s="80" cm="1">
        <f t="array" aca="1" ref="BT2023" ca="1">(SUM(INDEX(2018:2018,1,MAX(COLUMN($R:$R),COLUMN()-($H2017*12-1))):BT2020)/($H2017*12)+IF($R2025=0,0,SUM(INDEX(2023:2023,1,MAX(COLUMN($R:$R),COLUMN()-(($H2017-$H2018)*12))):BT2025)/(($H2017)*12)))</f>
        <v>-109.0520122135535</v>
      </c>
      <c r="BU2023" s="80" cm="1">
        <f t="array" aca="1" ref="BU2023" ca="1">(SUM(INDEX(2018:2018,1,MAX(COLUMN($R:$R),COLUMN()-($H2017*12-1))):BU2020)/($H2017*12)+IF($R2025=0,0,SUM(INDEX(2023:2023,1,MAX(COLUMN($R:$R),COLUMN()-(($H2017-$H2018)*12))):BU2025)/(($H2017)*12)))</f>
        <v>-111.38012064042496</v>
      </c>
      <c r="BV2023" s="80" cm="1">
        <f t="array" aca="1" ref="BV2023" ca="1">(SUM(INDEX(2018:2018,1,MAX(COLUMN($R:$R),COLUMN()-($H2017*12-1))):BV2020)/($H2017*12)+IF($R2025=0,0,SUM(INDEX(2023:2023,1,MAX(COLUMN($R:$R),COLUMN()-(($H2017-$H2018)*12))):BV2025)/(($H2017)*12)))</f>
        <v>-113.71101088497218</v>
      </c>
      <c r="BW2023" s="80" cm="1">
        <f t="array" aca="1" ref="BW2023" ca="1">(SUM(INDEX(2018:2018,1,MAX(COLUMN($R:$R),COLUMN()-($H2017*12-1))):BW2020)/($H2017*12)+IF($R2025=0,0,SUM(INDEX(2023:2023,1,MAX(COLUMN($R:$R),COLUMN()-(($H2017-$H2018)*12))):BW2025)/(($H2017)*12)))</f>
        <v>-116.04456622320018</v>
      </c>
      <c r="BX2023" s="80" cm="1">
        <f t="array" aca="1" ref="BX2023" ca="1">(SUM(INDEX(2018:2018,1,MAX(COLUMN($R:$R),COLUMN()-($H2017*12-1))):BX2020)/($H2017*12)+IF($R2025=0,0,SUM(INDEX(2023:2023,1,MAX(COLUMN($R:$R),COLUMN()-(($H2017-$H2018)*12))):BX2025)/(($H2017)*12)))</f>
        <v>-118.38067293423522</v>
      </c>
      <c r="BY2023" s="80" cm="1">
        <f t="array" aca="1" ref="BY2023" ca="1">(SUM(INDEX(2018:2018,1,MAX(COLUMN($R:$R),COLUMN()-($H2017*12-1))):BY2020)/($H2017*12)+IF($R2025=0,0,SUM(INDEX(2023:2023,1,MAX(COLUMN($R:$R),COLUMN()-(($H2017-$H2018)*12))):BY2025)/(($H2017)*12)))</f>
        <v>-120.71922056716575</v>
      </c>
      <c r="BZ2023" s="80" cm="1">
        <f t="array" aca="1" ref="BZ2023" ca="1">(SUM(INDEX(2018:2018,1,MAX(COLUMN($R:$R),COLUMN()-($H2017*12-1))):BZ2020)/($H2017*12)+IF($R2025=0,0,SUM(INDEX(2023:2023,1,MAX(COLUMN($R:$R),COLUMN()-(($H2017-$H2018)*12))):BZ2025)/(($H2017)*12)))</f>
        <v>-123.06010221829536</v>
      </c>
      <c r="CA2023" s="80" cm="1">
        <f t="array" aca="1" ref="CA2023" ca="1">(SUM(INDEX(2018:2018,1,MAX(COLUMN($R:$R),COLUMN()-($H2017*12-1))):CA2020)/($H2017*12)+IF($R2025=0,0,SUM(INDEX(2023:2023,1,MAX(COLUMN($R:$R),COLUMN()-(($H2017-$H2018)*12))):CA2025)/(($H2017)*12)))</f>
        <v>-123.99078544059009</v>
      </c>
      <c r="CB2023" s="80" cm="1">
        <f t="array" aca="1" ref="CB2023" ca="1">(SUM(INDEX(2018:2018,1,MAX(COLUMN($R:$R),COLUMN()-($H2017*12-1))):CB2020)/($H2017*12)+IF($R2025=0,0,SUM(INDEX(2023:2023,1,MAX(COLUMN($R:$R),COLUMN()-(($H2017-$H2018)*12))):CB2025)/(($H2017)*12)))</f>
        <v>-124.8996611973065</v>
      </c>
      <c r="CC2023" s="80" cm="1">
        <f t="array" aca="1" ref="CC2023" ca="1">(SUM(INDEX(2018:2018,1,MAX(COLUMN($R:$R),COLUMN()-($H2017*12-1))):CC2020)/($H2017*12)+IF($R2025=0,0,SUM(INDEX(2023:2023,1,MAX(COLUMN($R:$R),COLUMN()-(($H2017-$H2018)*12))):CC2025)/(($H2017)*12)))</f>
        <v>-125.78622924487297</v>
      </c>
      <c r="CD2023" s="80" cm="1">
        <f t="array" aca="1" ref="CD2023" ca="1">(SUM(INDEX(2018:2018,1,MAX(COLUMN($R:$R),COLUMN()-($H2017*12-1))):CD2020)/($H2017*12)+IF($R2025=0,0,SUM(INDEX(2023:2023,1,MAX(COLUMN($R:$R),COLUMN()-(($H2017-$H2018)*12))):CD2025)/(($H2017)*12)))</f>
        <v>-126.64998722928306</v>
      </c>
      <c r="CE2023" s="80" cm="1">
        <f t="array" aca="1" ref="CE2023" ca="1">(SUM(INDEX(2018:2018,1,MAX(COLUMN($R:$R),COLUMN()-($H2017*12-1))):CE2020)/($H2017*12)+IF($R2025=0,0,SUM(INDEX(2023:2023,1,MAX(COLUMN($R:$R),COLUMN()-(($H2017-$H2018)*12))):CE2025)/(($H2017)*12)))</f>
        <v>-127.49043090372433</v>
      </c>
      <c r="CF2023" s="80" cm="1">
        <f t="array" aca="1" ref="CF2023" ca="1">(SUM(INDEX(2018:2018,1,MAX(COLUMN($R:$R),COLUMN()-($H2017*12-1))):CF2020)/($H2017*12)+IF($R2025=0,0,SUM(INDEX(2023:2023,1,MAX(COLUMN($R:$R),COLUMN()-(($H2017-$H2018)*12))):CF2025)/(($H2017)*12)))</f>
        <v>-128.30705435665598</v>
      </c>
      <c r="CG2023" s="80" cm="1">
        <f t="array" aca="1" ref="CG2023" ca="1">(SUM(INDEX(2018:2018,1,MAX(COLUMN($R:$R),COLUMN()-($H2017*12-1))):CG2020)/($H2017*12)+IF($R2025=0,0,SUM(INDEX(2023:2023,1,MAX(COLUMN($R:$R),COLUMN()-(($H2017-$H2018)*12))):CG2025)/(($H2017)*12)))</f>
        <v>-129.09935025066909</v>
      </c>
      <c r="CH2023" s="80" cm="1">
        <f t="array" aca="1" ref="CH2023" ca="1">(SUM(INDEX(2018:2018,1,MAX(COLUMN($R:$R),COLUMN()-($H2017*12-1))):CH2020)/($H2017*12)+IF($R2025=0,0,SUM(INDEX(2023:2023,1,MAX(COLUMN($R:$R),COLUMN()-(($H2017-$H2018)*12))):CH2025)/(($H2017)*12)))</f>
        <v>-129.86681007247176</v>
      </c>
      <c r="CI2023" s="80" cm="1">
        <f t="array" aca="1" ref="CI2023" ca="1">(SUM(INDEX(2018:2018,1,MAX(COLUMN($R:$R),COLUMN()-($H2017*12-1))):CI2020)/($H2017*12)+IF($R2025=0,0,SUM(INDEX(2023:2023,1,MAX(COLUMN($R:$R),COLUMN()-(($H2017-$H2018)*12))):CI2025)/(($H2017)*12)))</f>
        <v>-130.60892439435074</v>
      </c>
      <c r="CJ2023" s="80" cm="1">
        <f t="array" aca="1" ref="CJ2023" ca="1">(SUM(INDEX(2018:2018,1,MAX(COLUMN($R:$R),COLUMN()-($H2017*12-1))):CJ2020)/($H2017*12)+IF($R2025=0,0,SUM(INDEX(2023:2023,1,MAX(COLUMN($R:$R),COLUMN()-(($H2017-$H2018)*12))):CJ2025)/(($H2017)*12)))</f>
        <v>-131.32518314747114</v>
      </c>
      <c r="CK2023" s="80" cm="1">
        <f t="array" aca="1" ref="CK2023" ca="1">(SUM(INDEX(2018:2018,1,MAX(COLUMN($R:$R),COLUMN()-($H2017*12-1))):CK2020)/($H2017*12)+IF($R2025=0,0,SUM(INDEX(2023:2023,1,MAX(COLUMN($R:$R),COLUMN()-(($H2017-$H2018)*12))):CK2025)/(($H2017)*12)))</f>
        <v>-132.01507590738464</v>
      </c>
      <c r="CL2023" s="80" cm="1">
        <f t="array" aca="1" ref="CL2023" ca="1">(SUM(INDEX(2018:2018,1,MAX(COLUMN($R:$R),COLUMN()-($H2017*12-1))):CL2020)/($H2017*12)+IF($R2025=0,0,SUM(INDEX(2023:2023,1,MAX(COLUMN($R:$R),COLUMN()-(($H2017-$H2018)*12))):CL2025)/(($H2017)*12)))</f>
        <v>-132.67809219212708</v>
      </c>
      <c r="CN2023" s="80"/>
      <c r="CO2023" s="80" t="e" cm="1">
        <f t="array" aca="1" ref="CO2023" ca="1">(SUM(INDEX(2018:2018,1,MAX(COLUMN($CN:$CN),COLUMN()-($H2017*4-1))):CO2020)/($H2017*4)-IF($CN2025=0,0,SUM(INDEX(2023:2023,1,MAX(COLUMN($CN:$CN),COLUMN()-(($H2017-$H2018)*4))):CO2025)/(($H2017)*4)))</f>
        <v>#N/A</v>
      </c>
      <c r="CP2023" s="80" t="e" cm="1">
        <f t="array" aca="1" ref="CP2023" ca="1">(SUM(INDEX(2018:2018,1,MAX(COLUMN($CN:$CN),COLUMN()-($H2017*4-1))):CP2020)/($H2017*4)-IF($CN2025=0,0,SUM(INDEX(2023:2023,1,MAX(COLUMN($CN:$CN),COLUMN()-(($H2017-$H2018)*4))):CP2025)/(($H2017)*4)))</f>
        <v>#N/A</v>
      </c>
      <c r="CQ2023" s="80" t="e" cm="1">
        <f t="array" aca="1" ref="CQ2023" ca="1">(SUM(INDEX(2018:2018,1,MAX(COLUMN($CN:$CN),COLUMN()-($H2017*4-1))):CQ2020)/($H2017*4)-IF($CN2025=0,0,SUM(INDEX(2023:2023,1,MAX(COLUMN($CN:$CN),COLUMN()-(($H2017-$H2018)*4))):CQ2025)/(($H2017)*4)))</f>
        <v>#N/A</v>
      </c>
      <c r="CR2023" s="80" t="e" cm="1">
        <f t="array" aca="1" ref="CR2023" ca="1">(SUM(INDEX(2018:2018,1,MAX(COLUMN($CN:$CN),COLUMN()-($H2017*4-1))):CR2020)/($H2017*4)-IF($CN2025=0,0,SUM(INDEX(2023:2023,1,MAX(COLUMN($CN:$CN),COLUMN()-(($H2017-$H2018)*4))):CR2025)/(($H2017)*4)))</f>
        <v>#N/A</v>
      </c>
      <c r="CS2023" s="80" t="e" cm="1">
        <f t="array" aca="1" ref="CS2023" ca="1">(SUM(INDEX(2018:2018,1,MAX(COLUMN($CN:$CN),COLUMN()-($H2017*4-1))):CS2020)/($H2017*4)-IF($CN2025=0,0,SUM(INDEX(2023:2023,1,MAX(COLUMN($CN:$CN),COLUMN()-(($H2017-$H2018)*4))):CS2025)/(($H2017)*4)))</f>
        <v>#N/A</v>
      </c>
      <c r="CT2023" s="80" t="e" cm="1">
        <f t="array" aca="1" ref="CT2023" ca="1">(SUM(INDEX(2018:2018,1,MAX(COLUMN($CN:$CN),COLUMN()-($H2017*4-1))):CT2020)/($H2017*4)-IF($CN2025=0,0,SUM(INDEX(2023:2023,1,MAX(COLUMN($CN:$CN),COLUMN()-(($H2017-$H2018)*4))):CT2025)/(($H2017)*4)))</f>
        <v>#N/A</v>
      </c>
      <c r="CU2023" s="80" t="e" cm="1">
        <f t="array" aca="1" ref="CU2023" ca="1">(SUM(INDEX(2018:2018,1,MAX(COLUMN($CN:$CN),COLUMN()-($H2017*4-1))):CU2020)/($H2017*4)-IF($CN2025=0,0,SUM(INDEX(2023:2023,1,MAX(COLUMN($CN:$CN),COLUMN()-(($H2017-$H2018)*4))):CU2025)/(($H2017)*4)))</f>
        <v>#N/A</v>
      </c>
      <c r="CV2023" s="80" t="e" cm="1">
        <f t="array" aca="1" ref="CV2023" ca="1">(SUM(INDEX(2018:2018,1,MAX(COLUMN($CN:$CN),COLUMN()-($H2017*4-1))):CV2020)/($H2017*4)-IF($CN2025=0,0,SUM(INDEX(2023:2023,1,MAX(COLUMN($CN:$CN),COLUMN()-(($H2017-$H2018)*4))):CV2025)/(($H2017)*4)))</f>
        <v>#N/A</v>
      </c>
      <c r="CW2023" s="80" t="e" cm="1">
        <f t="array" aca="1" ref="CW2023" ca="1">(SUM(INDEX(2018:2018,1,MAX(COLUMN($CN:$CN),COLUMN()-($H2017*4-1))):CW2020)/($H2017*4)-IF($CN2025=0,0,SUM(INDEX(2023:2023,1,MAX(COLUMN($CN:$CN),COLUMN()-(($H2017-$H2018)*4))):CW2025)/(($H2017)*4)))</f>
        <v>#N/A</v>
      </c>
      <c r="CX2023" s="80" t="e" cm="1">
        <f t="array" aca="1" ref="CX2023" ca="1">(SUM(INDEX(2018:2018,1,MAX(COLUMN($CN:$CN),COLUMN()-($H2017*4-1))):CX2020)/($H2017*4)-IF($CN2025=0,0,SUM(INDEX(2023:2023,1,MAX(COLUMN($CN:$CN),COLUMN()-(($H2017-$H2018)*4))):CX2025)/(($H2017)*4)))</f>
        <v>#N/A</v>
      </c>
      <c r="CY2023" s="80" t="e" cm="1">
        <f t="array" aca="1" ref="CY2023" ca="1">(SUM(INDEX(2018:2018,1,MAX(COLUMN($CN:$CN),COLUMN()-($H2017*4-1))):CY2020)/($H2017*4)-IF($CN2025=0,0,SUM(INDEX(2023:2023,1,MAX(COLUMN($CN:$CN),COLUMN()-(($H2017-$H2018)*4))):CY2025)/(($H2017)*4)))</f>
        <v>#N/A</v>
      </c>
      <c r="CZ2023" s="80" t="e" cm="1">
        <f t="array" aca="1" ref="CZ2023" ca="1">(SUM(INDEX(2018:2018,1,MAX(COLUMN($CN:$CN),COLUMN()-($H2017*4-1))):CZ2020)/($H2017*4)-IF($CN2025=0,0,SUM(INDEX(2023:2023,1,MAX(COLUMN($CN:$CN),COLUMN()-(($H2017-$H2018)*4))):CZ2025)/(($H2017)*4)))</f>
        <v>#N/A</v>
      </c>
      <c r="DA2023" s="80" t="e" cm="1">
        <f t="array" aca="1" ref="DA2023" ca="1">(SUM(INDEX(2018:2018,1,MAX(COLUMN($CN:$CN),COLUMN()-($H2017*4-1))):DA2020)/($H2017*4)-IF($CN2025=0,0,SUM(INDEX(2023:2023,1,MAX(COLUMN($CN:$CN),COLUMN()-(($H2017-$H2018)*4))):DA2025)/(($H2017)*4)))</f>
        <v>#N/A</v>
      </c>
      <c r="DB2023" s="80" t="e" cm="1">
        <f t="array" aca="1" ref="DB2023" ca="1">(SUM(INDEX(2018:2018,1,MAX(COLUMN($CN:$CN),COLUMN()-($H2017*4-1))):DB2020)/($H2017*4)-IF($CN2025=0,0,SUM(INDEX(2023:2023,1,MAX(COLUMN($CN:$CN),COLUMN()-(($H2017-$H2018)*4))):DB2025)/(($H2017)*4)))</f>
        <v>#N/A</v>
      </c>
      <c r="DC2023" s="80" t="e" cm="1">
        <f t="array" aca="1" ref="DC2023" ca="1">(SUM(INDEX(2018:2018,1,MAX(COLUMN($CN:$CN),COLUMN()-($H2017*4-1))):DC2020)/($H2017*4)-IF($CN2025=0,0,SUM(INDEX(2023:2023,1,MAX(COLUMN($CN:$CN),COLUMN()-(($H2017-$H2018)*4))):DC2025)/(($H2017)*4)))</f>
        <v>#N/A</v>
      </c>
      <c r="DD2023" s="80" t="e" cm="1">
        <f t="array" aca="1" ref="DD2023" ca="1">(SUM(INDEX(2018:2018,1,MAX(COLUMN($CN:$CN),COLUMN()-($H2017*4-1))):DD2020)/($H2017*4)-IF($CN2025=0,0,SUM(INDEX(2023:2023,1,MAX(COLUMN($CN:$CN),COLUMN()-(($H2017-$H2018)*4))):DD2025)/(($H2017)*4)))</f>
        <v>#N/A</v>
      </c>
      <c r="DE2023" s="80" t="e" cm="1">
        <f t="array" aca="1" ref="DE2023" ca="1">(SUM(INDEX(2018:2018,1,MAX(COLUMN($CN:$CN),COLUMN()-($H2017*4-1))):DE2020)/($H2017*4)-IF($CN2025=0,0,SUM(INDEX(2023:2023,1,MAX(COLUMN($CN:$CN),COLUMN()-(($H2017-$H2018)*4))):DE2025)/(($H2017)*4)))</f>
        <v>#N/A</v>
      </c>
      <c r="DF2023" s="80" t="e" cm="1">
        <f t="array" aca="1" ref="DF2023" ca="1">(SUM(INDEX(2018:2018,1,MAX(COLUMN($CN:$CN),COLUMN()-($H2017*4-1))):DF2020)/($H2017*4)-IF($CN2025=0,0,SUM(INDEX(2023:2023,1,MAX(COLUMN($CN:$CN),COLUMN()-(($H2017-$H2018)*4))):DF2025)/(($H2017)*4)))</f>
        <v>#N/A</v>
      </c>
      <c r="DG2023" s="80" t="e" cm="1">
        <f t="array" aca="1" ref="DG2023" ca="1">(SUM(INDEX(2018:2018,1,MAX(COLUMN($CN:$CN),COLUMN()-($H2017*4-1))):DG2020)/($H2017*4)-IF($CN2025=0,0,SUM(INDEX(2023:2023,1,MAX(COLUMN($CN:$CN),COLUMN()-(($H2017-$H2018)*4))):DG2025)/(($H2017)*4)))</f>
        <v>#N/A</v>
      </c>
      <c r="DH2023" s="80" t="e" cm="1">
        <f t="array" aca="1" ref="DH2023" ca="1">(SUM(INDEX(2018:2018,1,MAX(COLUMN($CN:$CN),COLUMN()-($H2017*4-1))):DH2020)/($H2017*4)-IF($CN2025=0,0,SUM(INDEX(2023:2023,1,MAX(COLUMN($CN:$CN),COLUMN()-(($H2017-$H2018)*4))):DH2025)/(($H2017)*4)))</f>
        <v>#N/A</v>
      </c>
      <c r="DI2023" s="80" t="e" cm="1">
        <f t="array" aca="1" ref="DI2023" ca="1">(SUM(INDEX(2018:2018,1,MAX(COLUMN($CN:$CN),COLUMN()-($H2017*4-1))):DI2020)/($H2017*4)-IF($CN2025=0,0,SUM(INDEX(2023:2023,1,MAX(COLUMN($CN:$CN),COLUMN()-(($H2017-$H2018)*4))):DI2025)/(($H2017)*4)))</f>
        <v>#N/A</v>
      </c>
      <c r="DJ2023" s="80" t="e" cm="1">
        <f t="array" aca="1" ref="DJ2023" ca="1">(SUM(INDEX(2018:2018,1,MAX(COLUMN($CN:$CN),COLUMN()-($H2017*4-1))):DJ2020)/($H2017*4)-IF($CN2025=0,0,SUM(INDEX(2023:2023,1,MAX(COLUMN($CN:$CN),COLUMN()-(($H2017-$H2018)*4))):DJ2025)/(($H2017)*4)))</f>
        <v>#N/A</v>
      </c>
      <c r="DK2023" s="80" t="e" cm="1">
        <f t="array" aca="1" ref="DK2023" ca="1">(SUM(INDEX(2018:2018,1,MAX(COLUMN($CN:$CN),COLUMN()-($H2017*4-1))):DK2020)/($H2017*4)-IF($CN2025=0,0,SUM(INDEX(2023:2023,1,MAX(COLUMN($CN:$CN),COLUMN()-(($H2017-$H2018)*4))):DK2025)/(($H2017)*4)))</f>
        <v>#N/A</v>
      </c>
      <c r="DL2023" s="80" t="e" cm="1">
        <f t="array" aca="1" ref="DL2023" ca="1">(SUM(INDEX(2018:2018,1,MAX(COLUMN($CN:$CN),COLUMN()-($H2017*4-1))):DL2020)/($H2017*4)-IF($CN2025=0,0,SUM(INDEX(2023:2023,1,MAX(COLUMN($CN:$CN),COLUMN()-(($H2017-$H2018)*4))):DL2025)/(($H2017)*4)))</f>
        <v>#N/A</v>
      </c>
    </row>
    <row r="2024" spans="2:116" x14ac:dyDescent="0.4">
      <c r="D2024" t="s">
        <v>424</v>
      </c>
      <c r="E2024" s="8" t="str">
        <f t="shared" si="3472"/>
        <v>2024 FAINT-F</v>
      </c>
      <c r="G2024" s="125"/>
      <c r="J2024" s="62"/>
      <c r="K2024" s="53"/>
      <c r="L2024" s="53"/>
      <c r="M2024" s="53"/>
      <c r="N2024" s="53"/>
      <c r="O2024" s="53"/>
      <c r="P2024" s="53"/>
      <c r="R2024" s="82"/>
      <c r="S2024" s="153"/>
      <c r="T2024" s="153"/>
      <c r="U2024" s="153"/>
      <c r="V2024" s="153"/>
      <c r="W2024" s="153"/>
      <c r="X2024" s="153"/>
      <c r="Y2024" s="153"/>
      <c r="Z2024" s="153"/>
      <c r="AA2024" s="153"/>
      <c r="AB2024" s="153"/>
      <c r="AC2024" s="153"/>
      <c r="AD2024" s="153"/>
      <c r="AE2024" s="153"/>
      <c r="AF2024" s="153"/>
      <c r="AG2024" s="153"/>
      <c r="AH2024" s="153"/>
      <c r="AI2024" s="153"/>
      <c r="AJ2024" s="153"/>
      <c r="AK2024" s="153"/>
      <c r="AL2024" s="153"/>
      <c r="AM2024" s="153"/>
      <c r="AN2024" s="153"/>
      <c r="AO2024" s="153"/>
      <c r="AP2024" s="153"/>
      <c r="AQ2024" s="153"/>
      <c r="AR2024" s="153"/>
      <c r="AS2024" s="153"/>
      <c r="AT2024" s="153"/>
      <c r="AU2024" s="153"/>
      <c r="AV2024" s="153"/>
      <c r="AW2024" s="153"/>
      <c r="AX2024" s="153"/>
      <c r="AY2024" s="153"/>
      <c r="AZ2024" s="153"/>
      <c r="BA2024" s="153"/>
      <c r="BB2024" s="153"/>
      <c r="BC2024" s="153"/>
      <c r="BD2024" s="153"/>
      <c r="BE2024" s="153"/>
      <c r="BF2024" s="153"/>
      <c r="BG2024" s="153"/>
      <c r="BH2024" s="153"/>
      <c r="BI2024" s="153"/>
      <c r="BJ2024" s="153"/>
      <c r="BK2024" s="153"/>
      <c r="BL2024" s="153"/>
      <c r="BM2024" s="153"/>
      <c r="BN2024" s="153"/>
      <c r="BO2024" s="153"/>
      <c r="BP2024" s="153"/>
      <c r="BQ2024" s="153"/>
      <c r="BR2024" s="153"/>
      <c r="BS2024" s="153"/>
      <c r="BT2024" s="153"/>
      <c r="BU2024" s="153"/>
      <c r="BV2024" s="153"/>
      <c r="BW2024" s="153"/>
      <c r="BX2024" s="153"/>
      <c r="BY2024" s="153"/>
      <c r="BZ2024" s="153"/>
      <c r="CA2024" s="153"/>
      <c r="CB2024" s="153"/>
      <c r="CC2024" s="153"/>
      <c r="CD2024" s="153"/>
      <c r="CE2024" s="153"/>
      <c r="CF2024" s="153"/>
      <c r="CG2024" s="153"/>
      <c r="CH2024" s="153"/>
      <c r="CI2024" s="153"/>
      <c r="CJ2024" s="153"/>
      <c r="CK2024" s="153"/>
      <c r="CL2024" s="153"/>
      <c r="CN2024" s="62"/>
      <c r="CO2024" s="153"/>
      <c r="CP2024" s="153"/>
      <c r="CQ2024" s="153"/>
      <c r="CR2024" s="153"/>
      <c r="CS2024" s="153"/>
      <c r="CT2024" s="153"/>
      <c r="CU2024" s="153"/>
      <c r="CV2024" s="153"/>
      <c r="CW2024" s="153"/>
      <c r="CX2024" s="153"/>
      <c r="CY2024" s="153"/>
      <c r="CZ2024" s="153"/>
      <c r="DA2024" s="153"/>
      <c r="DB2024" s="153"/>
      <c r="DC2024" s="153"/>
      <c r="DD2024" s="153"/>
      <c r="DE2024" s="153"/>
      <c r="DF2024" s="153"/>
      <c r="DG2024" s="153"/>
      <c r="DH2024" s="153"/>
      <c r="DI2024" s="153"/>
      <c r="DJ2024" s="153"/>
      <c r="DK2024" s="153"/>
      <c r="DL2024" s="153"/>
    </row>
    <row r="2025" spans="2:116" x14ac:dyDescent="0.4">
      <c r="B2025" t="str">
        <f>E2025</f>
        <v>2025 FAINT-F</v>
      </c>
      <c r="D2025" t="s">
        <v>424</v>
      </c>
      <c r="E2025" s="8" t="str">
        <f t="shared" si="3472"/>
        <v>2025 FAINT-F</v>
      </c>
      <c r="G2025" s="125" t="s">
        <v>219</v>
      </c>
      <c r="J2025" s="74">
        <v>100</v>
      </c>
      <c r="K2025" s="53"/>
      <c r="L2025" s="53"/>
      <c r="M2025" s="53"/>
      <c r="N2025" s="53"/>
      <c r="O2025" s="53"/>
      <c r="P2025" s="53"/>
      <c r="R2025" s="82">
        <f>-$J2025</f>
        <v>-100</v>
      </c>
      <c r="S2025" s="153"/>
      <c r="T2025" s="153"/>
      <c r="U2025" s="153"/>
      <c r="V2025" s="153"/>
      <c r="W2025" s="153"/>
      <c r="X2025" s="153"/>
      <c r="Y2025" s="153"/>
      <c r="Z2025" s="153"/>
      <c r="AA2025" s="153"/>
      <c r="AB2025" s="153"/>
      <c r="AC2025" s="153"/>
      <c r="AD2025" s="153"/>
      <c r="AE2025" s="153"/>
      <c r="AF2025" s="153"/>
      <c r="AG2025" s="153"/>
      <c r="AH2025" s="153"/>
      <c r="AI2025" s="153"/>
      <c r="AJ2025" s="153"/>
      <c r="AK2025" s="153"/>
      <c r="AL2025" s="153"/>
      <c r="AM2025" s="153"/>
      <c r="AN2025" s="153"/>
      <c r="AO2025" s="153"/>
      <c r="AP2025" s="153"/>
      <c r="AQ2025" s="153"/>
      <c r="AR2025" s="153"/>
      <c r="AS2025" s="153"/>
      <c r="AT2025" s="153"/>
      <c r="AU2025" s="153"/>
      <c r="AV2025" s="153"/>
      <c r="AW2025" s="153"/>
      <c r="AX2025" s="153"/>
      <c r="AY2025" s="153"/>
      <c r="AZ2025" s="153"/>
      <c r="BA2025" s="153"/>
      <c r="BB2025" s="153"/>
      <c r="BC2025" s="153"/>
      <c r="BD2025" s="153"/>
      <c r="BE2025" s="153"/>
      <c r="BF2025" s="153"/>
      <c r="BG2025" s="153"/>
      <c r="BH2025" s="153"/>
      <c r="BI2025" s="153"/>
      <c r="BJ2025" s="153"/>
      <c r="BK2025" s="153"/>
      <c r="BL2025" s="153"/>
      <c r="BM2025" s="153"/>
      <c r="BN2025" s="153"/>
      <c r="BO2025" s="153"/>
      <c r="BP2025" s="153"/>
      <c r="BQ2025" s="153"/>
      <c r="BR2025" s="153"/>
      <c r="BS2025" s="153"/>
      <c r="BT2025" s="153"/>
      <c r="BU2025" s="153"/>
      <c r="BV2025" s="153"/>
      <c r="BW2025" s="153"/>
      <c r="BX2025" s="153"/>
      <c r="BY2025" s="153"/>
      <c r="BZ2025" s="153"/>
      <c r="CA2025" s="153"/>
      <c r="CB2025" s="153"/>
      <c r="CC2025" s="153"/>
      <c r="CD2025" s="153"/>
      <c r="CE2025" s="153"/>
      <c r="CF2025" s="153"/>
      <c r="CG2025" s="153"/>
      <c r="CH2025" s="153"/>
      <c r="CI2025" s="153"/>
      <c r="CJ2025" s="153"/>
      <c r="CK2025" s="153"/>
      <c r="CL2025" s="153"/>
      <c r="CN2025" s="74">
        <f>$J2025</f>
        <v>100</v>
      </c>
      <c r="CO2025" s="153"/>
      <c r="CP2025" s="153"/>
      <c r="CQ2025" s="153"/>
      <c r="CR2025" s="153"/>
      <c r="CS2025" s="153"/>
      <c r="CT2025" s="153"/>
      <c r="CU2025" s="153"/>
      <c r="CV2025" s="153"/>
      <c r="CW2025" s="153"/>
      <c r="CX2025" s="153"/>
      <c r="CY2025" s="153"/>
      <c r="CZ2025" s="153"/>
      <c r="DA2025" s="153"/>
      <c r="DB2025" s="153"/>
      <c r="DC2025" s="153"/>
      <c r="DD2025" s="153"/>
      <c r="DE2025" s="153"/>
      <c r="DF2025" s="153"/>
      <c r="DG2025" s="153"/>
      <c r="DH2025" s="153"/>
      <c r="DI2025" s="153"/>
      <c r="DJ2025" s="153"/>
      <c r="DK2025" s="153"/>
      <c r="DL2025" s="153"/>
    </row>
    <row r="2026" spans="2:116" x14ac:dyDescent="0.4">
      <c r="D2026" t="s">
        <v>424</v>
      </c>
      <c r="E2026" s="8" t="str">
        <f t="shared" si="3472"/>
        <v>2026 FAINT-F</v>
      </c>
      <c r="G2026" s="125"/>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c r="CO2026" s="72"/>
      <c r="CP2026" s="72"/>
      <c r="CQ2026" s="72"/>
      <c r="CR2026" s="72"/>
      <c r="CS2026" s="72"/>
      <c r="CT2026" s="72"/>
      <c r="CU2026" s="72"/>
      <c r="CV2026" s="72"/>
      <c r="CW2026" s="72"/>
      <c r="CX2026" s="72"/>
      <c r="CY2026" s="72"/>
      <c r="CZ2026" s="72"/>
      <c r="DA2026" s="72"/>
      <c r="DB2026" s="72"/>
      <c r="DC2026" s="72"/>
      <c r="DD2026" s="72"/>
      <c r="DE2026" s="72"/>
      <c r="DF2026" s="72"/>
      <c r="DG2026" s="72"/>
      <c r="DH2026" s="72"/>
      <c r="DI2026" s="72"/>
      <c r="DJ2026" s="72"/>
      <c r="DK2026" s="72"/>
      <c r="DL2026" s="72"/>
    </row>
    <row r="2027" spans="2:116" x14ac:dyDescent="0.4">
      <c r="D2027" t="s">
        <v>424</v>
      </c>
      <c r="E2027" s="8" t="str">
        <f t="shared" si="3472"/>
        <v>2027 FAINT-F</v>
      </c>
      <c r="G2027" s="95" t="s">
        <v>205</v>
      </c>
      <c r="H2027" s="12"/>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c r="CO2027" s="72"/>
      <c r="CP2027" s="72"/>
      <c r="CQ2027" s="72"/>
      <c r="CR2027" s="72"/>
      <c r="CS2027" s="72"/>
      <c r="CT2027" s="72"/>
      <c r="CU2027" s="72"/>
      <c r="CV2027" s="72"/>
      <c r="CW2027" s="72"/>
      <c r="CX2027" s="72"/>
      <c r="CY2027" s="72"/>
      <c r="CZ2027" s="72"/>
      <c r="DA2027" s="72"/>
      <c r="DB2027" s="72"/>
      <c r="DC2027" s="72"/>
      <c r="DD2027" s="72"/>
      <c r="DE2027" s="72"/>
      <c r="DF2027" s="72"/>
      <c r="DG2027" s="72"/>
      <c r="DH2027" s="72"/>
      <c r="DI2027" s="72"/>
      <c r="DJ2027" s="72"/>
      <c r="DK2027" s="72"/>
      <c r="DL2027" s="72"/>
    </row>
    <row r="2028" spans="2:116" x14ac:dyDescent="0.4">
      <c r="D2028" t="s">
        <v>424</v>
      </c>
      <c r="E2028" s="8" t="str">
        <f t="shared" ref="E2028:E2030" si="3475">ROW()&amp;" "&amp;D2028</f>
        <v>2028 FAINT-F</v>
      </c>
      <c r="G2028" s="125" t="str">
        <f>"Gross Intangibles - "&amp;SUBSTITUTE(G2015,":","")</f>
        <v>Gross Intangibles - Fixed secondary intangible assets</v>
      </c>
      <c r="J2028" s="80">
        <f>J2025</f>
        <v>100</v>
      </c>
      <c r="K2028" s="53">
        <f t="shared" ref="K2028:P2029" si="3476">SUMIF($4:$4,K$2,2026:2026)</f>
        <v>0</v>
      </c>
      <c r="L2028" s="53">
        <f t="shared" si="3476"/>
        <v>0</v>
      </c>
      <c r="M2028" s="53">
        <f t="shared" si="3476"/>
        <v>0</v>
      </c>
      <c r="N2028" s="53">
        <f t="shared" si="3476"/>
        <v>0</v>
      </c>
      <c r="O2028" s="53">
        <f t="shared" si="3476"/>
        <v>0</v>
      </c>
      <c r="P2028" s="53">
        <f t="shared" si="3476"/>
        <v>0</v>
      </c>
      <c r="R2028" s="24">
        <f>$J2028</f>
        <v>100</v>
      </c>
      <c r="S2028" s="80">
        <f t="shared" ref="S2028:CC2028" si="3477">-S2020+R2028</f>
        <v>183.33333333333331</v>
      </c>
      <c r="T2028" s="80">
        <f t="shared" si="3477"/>
        <v>266.66666666666663</v>
      </c>
      <c r="U2028" s="80">
        <f t="shared" si="3477"/>
        <v>349.99999999999994</v>
      </c>
      <c r="V2028" s="80">
        <f t="shared" si="3477"/>
        <v>433.33333333333326</v>
      </c>
      <c r="W2028" s="80">
        <f t="shared" si="3477"/>
        <v>516.66666666666663</v>
      </c>
      <c r="X2028" s="80">
        <f t="shared" si="3477"/>
        <v>600</v>
      </c>
      <c r="Y2028" s="80">
        <f t="shared" si="3477"/>
        <v>683.33333333333337</v>
      </c>
      <c r="Z2028" s="80">
        <f t="shared" si="3477"/>
        <v>766.66666666666674</v>
      </c>
      <c r="AA2028" s="80">
        <f t="shared" si="3477"/>
        <v>850.00000000000011</v>
      </c>
      <c r="AB2028" s="80">
        <f t="shared" si="3477"/>
        <v>933.33333333333348</v>
      </c>
      <c r="AC2028" s="80">
        <f t="shared" si="3477"/>
        <v>1016.6666666666669</v>
      </c>
      <c r="AD2028" s="80">
        <f t="shared" si="3477"/>
        <v>1100.0000000000002</v>
      </c>
      <c r="AE2028" s="80">
        <f t="shared" si="3477"/>
        <v>1183.3333333333335</v>
      </c>
      <c r="AF2028" s="80">
        <f t="shared" si="3477"/>
        <v>1266.6666666666667</v>
      </c>
      <c r="AG2028" s="80">
        <f t="shared" si="3477"/>
        <v>1350</v>
      </c>
      <c r="AH2028" s="80">
        <f t="shared" si="3477"/>
        <v>1433.3333333333333</v>
      </c>
      <c r="AI2028" s="80">
        <f t="shared" si="3477"/>
        <v>1516.6666666666665</v>
      </c>
      <c r="AJ2028" s="80">
        <f t="shared" si="3477"/>
        <v>1599.9999999999998</v>
      </c>
      <c r="AK2028" s="80">
        <f t="shared" si="3477"/>
        <v>1683.333333333333</v>
      </c>
      <c r="AL2028" s="80">
        <f t="shared" si="3477"/>
        <v>1766.6666666666663</v>
      </c>
      <c r="AM2028" s="80">
        <f t="shared" si="3477"/>
        <v>1849.9999999999995</v>
      </c>
      <c r="AN2028" s="80">
        <f t="shared" si="3477"/>
        <v>1933.3333333333328</v>
      </c>
      <c r="AO2028" s="80">
        <f t="shared" si="3477"/>
        <v>2016.6666666666661</v>
      </c>
      <c r="AP2028" s="80">
        <f t="shared" si="3477"/>
        <v>2099.9999999999995</v>
      </c>
      <c r="AQ2028" s="80">
        <f t="shared" si="3477"/>
        <v>2183.333333333333</v>
      </c>
      <c r="AR2028" s="80">
        <f t="shared" si="3477"/>
        <v>2266.6666666666665</v>
      </c>
      <c r="AS2028" s="80">
        <f t="shared" si="3477"/>
        <v>2350</v>
      </c>
      <c r="AT2028" s="80">
        <f t="shared" si="3477"/>
        <v>2433.3333333333335</v>
      </c>
      <c r="AU2028" s="80">
        <f t="shared" si="3477"/>
        <v>2516.666666666667</v>
      </c>
      <c r="AV2028" s="80">
        <f t="shared" si="3477"/>
        <v>2600.0000000000005</v>
      </c>
      <c r="AW2028" s="80">
        <f t="shared" si="3477"/>
        <v>2683.3333333333339</v>
      </c>
      <c r="AX2028" s="80">
        <f t="shared" si="3477"/>
        <v>2766.6666666666674</v>
      </c>
      <c r="AY2028" s="80">
        <f t="shared" si="3477"/>
        <v>2850.0000000000009</v>
      </c>
      <c r="AZ2028" s="80">
        <f t="shared" si="3477"/>
        <v>2933.3333333333344</v>
      </c>
      <c r="BA2028" s="80">
        <f t="shared" si="3477"/>
        <v>3016.6666666666679</v>
      </c>
      <c r="BB2028" s="80">
        <f t="shared" si="3477"/>
        <v>3100.0000000000014</v>
      </c>
      <c r="BC2028" s="80">
        <f t="shared" si="3477"/>
        <v>3183.3333333333348</v>
      </c>
      <c r="BD2028" s="80">
        <f t="shared" si="3477"/>
        <v>3266.6666666666683</v>
      </c>
      <c r="BE2028" s="80">
        <f t="shared" si="3477"/>
        <v>3350.0000000000018</v>
      </c>
      <c r="BF2028" s="80">
        <f t="shared" si="3477"/>
        <v>3433.3333333333353</v>
      </c>
      <c r="BG2028" s="80">
        <f t="shared" si="3477"/>
        <v>3516.6666666666688</v>
      </c>
      <c r="BH2028" s="80">
        <f t="shared" si="3477"/>
        <v>3600.0000000000023</v>
      </c>
      <c r="BI2028" s="80">
        <f t="shared" si="3477"/>
        <v>3683.3333333333358</v>
      </c>
      <c r="BJ2028" s="80">
        <f t="shared" si="3477"/>
        <v>3766.6666666666692</v>
      </c>
      <c r="BK2028" s="80">
        <f t="shared" si="3477"/>
        <v>3850.0000000000027</v>
      </c>
      <c r="BL2028" s="80">
        <f t="shared" si="3477"/>
        <v>3933.3333333333362</v>
      </c>
      <c r="BM2028" s="80">
        <f t="shared" si="3477"/>
        <v>4016.6666666666697</v>
      </c>
      <c r="BN2028" s="80">
        <f t="shared" si="3477"/>
        <v>4100.0000000000027</v>
      </c>
      <c r="BO2028" s="80">
        <f t="shared" si="3477"/>
        <v>4183.3333333333358</v>
      </c>
      <c r="BP2028" s="80">
        <f t="shared" si="3477"/>
        <v>4266.6666666666688</v>
      </c>
      <c r="BQ2028" s="80">
        <f t="shared" si="3477"/>
        <v>4350.0000000000018</v>
      </c>
      <c r="BR2028" s="80">
        <f t="shared" si="3477"/>
        <v>4433.3333333333348</v>
      </c>
      <c r="BS2028" s="80">
        <f t="shared" si="3477"/>
        <v>4516.6666666666679</v>
      </c>
      <c r="BT2028" s="80">
        <f t="shared" si="3477"/>
        <v>4600.0000000000009</v>
      </c>
      <c r="BU2028" s="80">
        <f t="shared" si="3477"/>
        <v>4683.3333333333339</v>
      </c>
      <c r="BV2028" s="80">
        <f t="shared" si="3477"/>
        <v>4766.666666666667</v>
      </c>
      <c r="BW2028" s="80">
        <f t="shared" si="3477"/>
        <v>4850</v>
      </c>
      <c r="BX2028" s="80">
        <f t="shared" si="3477"/>
        <v>4933.333333333333</v>
      </c>
      <c r="BY2028" s="80">
        <f t="shared" si="3477"/>
        <v>5016.6666666666661</v>
      </c>
      <c r="BZ2028" s="80">
        <f t="shared" si="3477"/>
        <v>5099.9999999999991</v>
      </c>
      <c r="CA2028" s="80">
        <f t="shared" si="3477"/>
        <v>5183.3333333333321</v>
      </c>
      <c r="CB2028" s="80">
        <f t="shared" si="3477"/>
        <v>5266.6666666666652</v>
      </c>
      <c r="CC2028" s="80">
        <f t="shared" si="3477"/>
        <v>5349.9999999999982</v>
      </c>
      <c r="CD2028" s="80">
        <f t="shared" ref="CD2028:CL2028" si="3478">-CD2020+CC2028</f>
        <v>5433.3333333333312</v>
      </c>
      <c r="CE2028" s="80">
        <f t="shared" si="3478"/>
        <v>5516.6666666666642</v>
      </c>
      <c r="CF2028" s="80">
        <f t="shared" si="3478"/>
        <v>5599.9999999999973</v>
      </c>
      <c r="CG2028" s="80">
        <f t="shared" si="3478"/>
        <v>5683.3333333333303</v>
      </c>
      <c r="CH2028" s="80">
        <f t="shared" si="3478"/>
        <v>5766.6666666666633</v>
      </c>
      <c r="CI2028" s="80">
        <f t="shared" si="3478"/>
        <v>5849.9999999999964</v>
      </c>
      <c r="CJ2028" s="80">
        <f t="shared" si="3478"/>
        <v>5933.3333333333294</v>
      </c>
      <c r="CK2028" s="80">
        <f t="shared" si="3478"/>
        <v>6016.6666666666624</v>
      </c>
      <c r="CL2028" s="80">
        <f t="shared" si="3478"/>
        <v>6099.9999999999955</v>
      </c>
      <c r="CN2028" s="80">
        <f>CN2025</f>
        <v>100</v>
      </c>
      <c r="CO2028" s="80" t="e">
        <f t="shared" ref="CO2028" si="3479">-CO2020+CN2028</f>
        <v>#N/A</v>
      </c>
      <c r="CP2028" s="80" t="e">
        <f t="shared" ref="CP2028" si="3480">-CP2020+CO2028</f>
        <v>#N/A</v>
      </c>
      <c r="CQ2028" s="80" t="e">
        <f t="shared" ref="CQ2028" si="3481">-CQ2020+CP2028</f>
        <v>#N/A</v>
      </c>
      <c r="CR2028" s="80" t="e">
        <f t="shared" ref="CR2028" si="3482">-CR2020+CQ2028</f>
        <v>#N/A</v>
      </c>
      <c r="CS2028" s="80" t="e">
        <f t="shared" ref="CS2028" si="3483">-CS2020+CR2028</f>
        <v>#N/A</v>
      </c>
      <c r="CT2028" s="80" t="e">
        <f t="shared" ref="CT2028" si="3484">-CT2020+CS2028</f>
        <v>#N/A</v>
      </c>
      <c r="CU2028" s="80" t="e">
        <f t="shared" ref="CU2028" si="3485">-CU2020+CT2028</f>
        <v>#N/A</v>
      </c>
      <c r="CV2028" s="80" t="e">
        <f t="shared" ref="CV2028" si="3486">-CV2020+CU2028</f>
        <v>#N/A</v>
      </c>
      <c r="CW2028" s="80" t="e">
        <f t="shared" ref="CW2028" si="3487">-CW2020+CV2028</f>
        <v>#N/A</v>
      </c>
      <c r="CX2028" s="80" t="e">
        <f t="shared" ref="CX2028" si="3488">-CX2020+CW2028</f>
        <v>#N/A</v>
      </c>
      <c r="CY2028" s="80" t="e">
        <f t="shared" ref="CY2028" si="3489">-CY2020+CX2028</f>
        <v>#N/A</v>
      </c>
      <c r="CZ2028" s="80" t="e">
        <f t="shared" ref="CZ2028" si="3490">-CZ2020+CY2028</f>
        <v>#N/A</v>
      </c>
      <c r="DA2028" s="80" t="e">
        <f t="shared" ref="DA2028" si="3491">-DA2020+CZ2028</f>
        <v>#N/A</v>
      </c>
      <c r="DB2028" s="80" t="e">
        <f t="shared" ref="DB2028" si="3492">-DB2020+DA2028</f>
        <v>#N/A</v>
      </c>
      <c r="DC2028" s="80" t="e">
        <f t="shared" ref="DC2028" si="3493">-DC2020+DB2028</f>
        <v>#N/A</v>
      </c>
      <c r="DD2028" s="80" t="e">
        <f t="shared" ref="DD2028" si="3494">-DD2020+DC2028</f>
        <v>#N/A</v>
      </c>
      <c r="DE2028" s="80" t="e">
        <f t="shared" ref="DE2028" si="3495">-DE2020+DD2028</f>
        <v>#N/A</v>
      </c>
      <c r="DF2028" s="80" t="e">
        <f t="shared" ref="DF2028" si="3496">-DF2020+DE2028</f>
        <v>#N/A</v>
      </c>
      <c r="DG2028" s="80" t="e">
        <f t="shared" ref="DG2028" si="3497">-DG2020+DF2028</f>
        <v>#N/A</v>
      </c>
      <c r="DH2028" s="80" t="e">
        <f t="shared" ref="DH2028" si="3498">-DH2020+DG2028</f>
        <v>#N/A</v>
      </c>
      <c r="DI2028" s="80" t="e">
        <f t="shared" ref="DI2028" si="3499">-DI2020+DH2028</f>
        <v>#N/A</v>
      </c>
      <c r="DJ2028" s="80" t="e">
        <f t="shared" ref="DJ2028" si="3500">-DJ2020+DI2028</f>
        <v>#N/A</v>
      </c>
      <c r="DK2028" s="80" t="e">
        <f t="shared" ref="DK2028:DL2028" si="3501">-DK2020+DJ2028</f>
        <v>#N/A</v>
      </c>
      <c r="DL2028" s="80" t="e">
        <f t="shared" si="3501"/>
        <v>#N/A</v>
      </c>
    </row>
    <row r="2029" spans="2:116" x14ac:dyDescent="0.4">
      <c r="D2029" t="s">
        <v>424</v>
      </c>
      <c r="E2029" s="8" t="str">
        <f t="shared" si="3475"/>
        <v>2029 FAINT-F</v>
      </c>
      <c r="G2029" s="125" t="str">
        <f>"Accumulated amortization - "&amp;SUBSTITUTE(G2015,":","")</f>
        <v>Accumulated amortization - Fixed secondary intangible assets</v>
      </c>
      <c r="J2029" s="81">
        <f>-H2018/H2017*J2028</f>
        <v>-60</v>
      </c>
      <c r="K2029" s="43">
        <f t="shared" si="3476"/>
        <v>0</v>
      </c>
      <c r="L2029" s="43">
        <f t="shared" si="3476"/>
        <v>0</v>
      </c>
      <c r="M2029" s="43">
        <f t="shared" si="3476"/>
        <v>0</v>
      </c>
      <c r="N2029" s="43">
        <f t="shared" si="3476"/>
        <v>0</v>
      </c>
      <c r="O2029" s="43">
        <f t="shared" si="3476"/>
        <v>0</v>
      </c>
      <c r="P2029" s="43">
        <f t="shared" si="3476"/>
        <v>0</v>
      </c>
      <c r="R2029" s="37">
        <f>$J2029</f>
        <v>-60</v>
      </c>
      <c r="S2029" s="81">
        <f ca="1">R2029+S2023</f>
        <v>-63.10734463276836</v>
      </c>
      <c r="T2029" s="81">
        <f t="shared" ref="T2029:CE2029" ca="1" si="3502">S2029+T2023</f>
        <v>-67.679785502250311</v>
      </c>
      <c r="U2029" s="81">
        <f t="shared" ca="1" si="3502"/>
        <v>-73.742154748051163</v>
      </c>
      <c r="V2029" s="81">
        <f t="shared" ca="1" si="3502"/>
        <v>-81.319705393498353</v>
      </c>
      <c r="W2029" s="81">
        <f t="shared" ca="1" si="3502"/>
        <v>-90.438118479263863</v>
      </c>
      <c r="X2029" s="81">
        <f t="shared" ca="1" si="3502"/>
        <v>-101.12351031789545</v>
      </c>
      <c r="Y2029" s="81">
        <f t="shared" ca="1" si="3502"/>
        <v>-113.40243987130611</v>
      </c>
      <c r="Z2029" s="81">
        <f t="shared" ca="1" si="3502"/>
        <v>-127.30191625330565</v>
      </c>
      <c r="AA2029" s="81">
        <f t="shared" ca="1" si="3502"/>
        <v>-142.84940635929388</v>
      </c>
      <c r="AB2029" s="81">
        <f t="shared" ca="1" si="3502"/>
        <v>-160.07284262527062</v>
      </c>
      <c r="AC2029" s="81">
        <f t="shared" ca="1" si="3502"/>
        <v>-179.00063091835432</v>
      </c>
      <c r="AD2029" s="81">
        <f t="shared" ca="1" si="3502"/>
        <v>-199.66165856103828</v>
      </c>
      <c r="AE2029" s="81">
        <f t="shared" ca="1" si="3502"/>
        <v>-222.08530249145136</v>
      </c>
      <c r="AF2029" s="81">
        <f t="shared" ca="1" si="3502"/>
        <v>-246.30143756192794</v>
      </c>
      <c r="AG2029" s="81">
        <f t="shared" ca="1" si="3502"/>
        <v>-272.3404449782318</v>
      </c>
      <c r="AH2029" s="81">
        <f t="shared" ca="1" si="3502"/>
        <v>-300.23322088181766</v>
      </c>
      <c r="AI2029" s="81">
        <f t="shared" ca="1" si="3502"/>
        <v>-330.01118507755467</v>
      </c>
      <c r="AJ2029" s="81">
        <f t="shared" ca="1" si="3502"/>
        <v>-361.70628990937763</v>
      </c>
      <c r="AK2029" s="81">
        <f t="shared" ca="1" si="3502"/>
        <v>-395.35102928637275</v>
      </c>
      <c r="AL2029" s="81">
        <f t="shared" ca="1" si="3502"/>
        <v>-430.978447861848</v>
      </c>
      <c r="AM2029" s="81">
        <f t="shared" ca="1" si="3502"/>
        <v>-468.62215036798102</v>
      </c>
      <c r="AN2029" s="81">
        <f t="shared" ca="1" si="3502"/>
        <v>-508.31631110868125</v>
      </c>
      <c r="AO2029" s="81">
        <f t="shared" ca="1" si="3502"/>
        <v>-550.09568361334811</v>
      </c>
      <c r="AP2029" s="81">
        <f t="shared" ca="1" si="3502"/>
        <v>-593.9956104542523</v>
      </c>
      <c r="AQ2029" s="81">
        <f t="shared" ca="1" si="3502"/>
        <v>-638.35711797607576</v>
      </c>
      <c r="AR2029" s="81">
        <f t="shared" ca="1" si="3502"/>
        <v>-684.83027797624482</v>
      </c>
      <c r="AS2029" s="81">
        <f t="shared" ca="1" si="3502"/>
        <v>-733.42604903512608</v>
      </c>
      <c r="AT2029" s="81">
        <f t="shared" ca="1" si="3502"/>
        <v>-784.1551545880144</v>
      </c>
      <c r="AU2029" s="81">
        <f t="shared" ca="1" si="3502"/>
        <v>-837.02807180600053</v>
      </c>
      <c r="AV2029" s="81">
        <f t="shared" ca="1" si="3502"/>
        <v>-892.05502016747062</v>
      </c>
      <c r="AW2029" s="81">
        <f t="shared" ca="1" si="3502"/>
        <v>-949.24594971294368</v>
      </c>
      <c r="AX2029" s="81">
        <f t="shared" ca="1" si="3502"/>
        <v>-1008.6105289757963</v>
      </c>
      <c r="AY2029" s="81">
        <f t="shared" ca="1" si="3502"/>
        <v>-1070.1581325812622</v>
      </c>
      <c r="AZ2029" s="81">
        <f t="shared" ca="1" si="3502"/>
        <v>-1133.8978285059284</v>
      </c>
      <c r="BA2029" s="81">
        <f t="shared" ca="1" si="3502"/>
        <v>-1199.8383649897814</v>
      </c>
      <c r="BB2029" s="81">
        <f t="shared" ca="1" si="3502"/>
        <v>-1267.9881570926871</v>
      </c>
      <c r="BC2029" s="81">
        <f t="shared" ca="1" si="3502"/>
        <v>-1338.3552728870088</v>
      </c>
      <c r="BD2029" s="81">
        <f t="shared" ca="1" si="3502"/>
        <v>-1410.9474192778939</v>
      </c>
      <c r="BE2029" s="81">
        <f t="shared" ca="1" si="3502"/>
        <v>-1485.7719274425713</v>
      </c>
      <c r="BF2029" s="81">
        <f t="shared" ca="1" si="3502"/>
        <v>-1562.83573787982</v>
      </c>
      <c r="BG2029" s="81">
        <f t="shared" ca="1" si="3502"/>
        <v>-1642.1453850605772</v>
      </c>
      <c r="BH2029" s="81">
        <f t="shared" ca="1" si="3502"/>
        <v>-1723.7069816704588</v>
      </c>
      <c r="BI2029" s="81">
        <f t="shared" ca="1" si="3502"/>
        <v>-1807.526202434771</v>
      </c>
      <c r="BJ2029" s="81">
        <f t="shared" ca="1" si="3502"/>
        <v>-1893.6082675163823</v>
      </c>
      <c r="BK2029" s="81">
        <f t="shared" ca="1" si="3502"/>
        <v>-1981.9579254766286</v>
      </c>
      <c r="BL2029" s="81">
        <f t="shared" ca="1" si="3502"/>
        <v>-2072.5794357892046</v>
      </c>
      <c r="BM2029" s="81">
        <f t="shared" ca="1" si="3502"/>
        <v>-2165.4765508967839</v>
      </c>
      <c r="BN2029" s="81">
        <f t="shared" ca="1" si="3502"/>
        <v>-2260.6524977998929</v>
      </c>
      <c r="BO2029" s="81">
        <f t="shared" ca="1" si="3502"/>
        <v>-2358.1099591673333</v>
      </c>
      <c r="BP2029" s="81">
        <f t="shared" ca="1" si="3502"/>
        <v>-2457.8797813344167</v>
      </c>
      <c r="BQ2029" s="81">
        <f t="shared" ca="1" si="3502"/>
        <v>-2559.9653661370976</v>
      </c>
      <c r="BR2029" s="81">
        <f t="shared" ca="1" si="3502"/>
        <v>-2664.3699873309165</v>
      </c>
      <c r="BS2029" s="81">
        <f t="shared" ca="1" si="3502"/>
        <v>-2771.0967924056549</v>
      </c>
      <c r="BT2029" s="81">
        <f t="shared" ca="1" si="3502"/>
        <v>-2880.1488046192085</v>
      </c>
      <c r="BU2029" s="81">
        <f t="shared" ca="1" si="3502"/>
        <v>-2991.5289252596335</v>
      </c>
      <c r="BV2029" s="81">
        <f t="shared" ca="1" si="3502"/>
        <v>-3105.2399361446055</v>
      </c>
      <c r="BW2029" s="81">
        <f t="shared" ca="1" si="3502"/>
        <v>-3221.2845023678055</v>
      </c>
      <c r="BX2029" s="81">
        <f t="shared" ca="1" si="3502"/>
        <v>-3339.6651753020406</v>
      </c>
      <c r="BY2029" s="81">
        <f t="shared" ca="1" si="3502"/>
        <v>-3460.3843958692064</v>
      </c>
      <c r="BZ2029" s="81">
        <f t="shared" ca="1" si="3502"/>
        <v>-3583.4444980875019</v>
      </c>
      <c r="CA2029" s="81">
        <f t="shared" ca="1" si="3502"/>
        <v>-3707.435283528092</v>
      </c>
      <c r="CB2029" s="81">
        <f t="shared" ca="1" si="3502"/>
        <v>-3832.3349447253986</v>
      </c>
      <c r="CC2029" s="81">
        <f t="shared" ca="1" si="3502"/>
        <v>-3958.1211739702717</v>
      </c>
      <c r="CD2029" s="81">
        <f t="shared" ca="1" si="3502"/>
        <v>-4084.7711611995546</v>
      </c>
      <c r="CE2029" s="81">
        <f t="shared" ca="1" si="3502"/>
        <v>-4212.2615921032793</v>
      </c>
      <c r="CF2029" s="81">
        <f t="shared" ref="CF2029:CL2029" ca="1" si="3503">CE2029+CF2023</f>
        <v>-4340.5686464599357</v>
      </c>
      <c r="CG2029" s="81">
        <f t="shared" ca="1" si="3503"/>
        <v>-4469.6679967106047</v>
      </c>
      <c r="CH2029" s="81">
        <f t="shared" ca="1" si="3503"/>
        <v>-4599.5348067830764</v>
      </c>
      <c r="CI2029" s="81">
        <f t="shared" ca="1" si="3503"/>
        <v>-4730.1437311774271</v>
      </c>
      <c r="CJ2029" s="81">
        <f t="shared" ca="1" si="3503"/>
        <v>-4861.4689143248979</v>
      </c>
      <c r="CK2029" s="81">
        <f t="shared" ca="1" si="3503"/>
        <v>-4993.4839902322828</v>
      </c>
      <c r="CL2029" s="81">
        <f t="shared" ca="1" si="3503"/>
        <v>-5126.1620824244101</v>
      </c>
      <c r="CN2029" s="81">
        <f>-H2018/H2017*CN2028</f>
        <v>-60</v>
      </c>
      <c r="CO2029" s="81" t="e">
        <f ca="1">CN2029+CO2023</f>
        <v>#N/A</v>
      </c>
      <c r="CP2029" s="81" t="e">
        <f t="shared" ref="CP2029:DL2029" ca="1" si="3504">CO2029+CP2023</f>
        <v>#N/A</v>
      </c>
      <c r="CQ2029" s="81" t="e">
        <f t="shared" ca="1" si="3504"/>
        <v>#N/A</v>
      </c>
      <c r="CR2029" s="81" t="e">
        <f t="shared" ca="1" si="3504"/>
        <v>#N/A</v>
      </c>
      <c r="CS2029" s="81" t="e">
        <f t="shared" ca="1" si="3504"/>
        <v>#N/A</v>
      </c>
      <c r="CT2029" s="81" t="e">
        <f t="shared" ca="1" si="3504"/>
        <v>#N/A</v>
      </c>
      <c r="CU2029" s="81" t="e">
        <f t="shared" ca="1" si="3504"/>
        <v>#N/A</v>
      </c>
      <c r="CV2029" s="81" t="e">
        <f t="shared" ca="1" si="3504"/>
        <v>#N/A</v>
      </c>
      <c r="CW2029" s="81" t="e">
        <f t="shared" ca="1" si="3504"/>
        <v>#N/A</v>
      </c>
      <c r="CX2029" s="81" t="e">
        <f t="shared" ca="1" si="3504"/>
        <v>#N/A</v>
      </c>
      <c r="CY2029" s="81" t="e">
        <f t="shared" ca="1" si="3504"/>
        <v>#N/A</v>
      </c>
      <c r="CZ2029" s="81" t="e">
        <f t="shared" ca="1" si="3504"/>
        <v>#N/A</v>
      </c>
      <c r="DA2029" s="81" t="e">
        <f t="shared" ca="1" si="3504"/>
        <v>#N/A</v>
      </c>
      <c r="DB2029" s="81" t="e">
        <f t="shared" ca="1" si="3504"/>
        <v>#N/A</v>
      </c>
      <c r="DC2029" s="81" t="e">
        <f t="shared" ca="1" si="3504"/>
        <v>#N/A</v>
      </c>
      <c r="DD2029" s="81" t="e">
        <f t="shared" ca="1" si="3504"/>
        <v>#N/A</v>
      </c>
      <c r="DE2029" s="81" t="e">
        <f t="shared" ca="1" si="3504"/>
        <v>#N/A</v>
      </c>
      <c r="DF2029" s="81" t="e">
        <f t="shared" ca="1" si="3504"/>
        <v>#N/A</v>
      </c>
      <c r="DG2029" s="81" t="e">
        <f t="shared" ca="1" si="3504"/>
        <v>#N/A</v>
      </c>
      <c r="DH2029" s="81" t="e">
        <f t="shared" ca="1" si="3504"/>
        <v>#N/A</v>
      </c>
      <c r="DI2029" s="81" t="e">
        <f t="shared" ca="1" si="3504"/>
        <v>#N/A</v>
      </c>
      <c r="DJ2029" s="81" t="e">
        <f t="shared" ca="1" si="3504"/>
        <v>#N/A</v>
      </c>
      <c r="DK2029" s="81" t="e">
        <f t="shared" ca="1" si="3504"/>
        <v>#N/A</v>
      </c>
      <c r="DL2029" s="81" t="e">
        <f t="shared" ca="1" si="3504"/>
        <v>#N/A</v>
      </c>
    </row>
    <row r="2030" spans="2:116" x14ac:dyDescent="0.4">
      <c r="C2030" t="s">
        <v>240</v>
      </c>
      <c r="D2030" t="s">
        <v>424</v>
      </c>
      <c r="E2030" s="8" t="str">
        <f t="shared" si="3475"/>
        <v>2030 FAINT-F</v>
      </c>
      <c r="G2030" s="126" t="str">
        <f>"Net Intangibles - "&amp;SUBSTITUTE(G2015,":","")</f>
        <v>Net Intangibles - Fixed secondary intangible assets</v>
      </c>
      <c r="H2030" s="27"/>
      <c r="J2030" s="77">
        <f>SUM(J2028:J2029)</f>
        <v>40</v>
      </c>
      <c r="K2030" s="28">
        <f t="shared" ref="K2030:P2030" ca="1" si="3505">SUMIF($4:$4,K$2,2030:2030)</f>
        <v>900.33834143896195</v>
      </c>
      <c r="L2030" s="28">
        <f t="shared" ca="1" si="3505"/>
        <v>1506.0043895457472</v>
      </c>
      <c r="M2030" s="28">
        <f t="shared" ca="1" si="3505"/>
        <v>1832.0118429073143</v>
      </c>
      <c r="N2030" s="28">
        <f t="shared" ca="1" si="3505"/>
        <v>1839.3475022001098</v>
      </c>
      <c r="O2030" s="28">
        <f t="shared" ca="1" si="3505"/>
        <v>1516.5555019124972</v>
      </c>
      <c r="P2030" s="28">
        <f t="shared" ca="1" si="3505"/>
        <v>973.83791757558538</v>
      </c>
      <c r="R2030" s="33">
        <f>$J2030</f>
        <v>40</v>
      </c>
      <c r="S2030" s="77">
        <f t="shared" ref="S2030:CB2030" ca="1" si="3506">SUM(S2028:S2029)</f>
        <v>120.22598870056495</v>
      </c>
      <c r="T2030" s="77">
        <f t="shared" ca="1" si="3506"/>
        <v>198.98688116441633</v>
      </c>
      <c r="U2030" s="77">
        <f t="shared" ca="1" si="3506"/>
        <v>276.25784525194877</v>
      </c>
      <c r="V2030" s="77">
        <f t="shared" ca="1" si="3506"/>
        <v>352.01362793983492</v>
      </c>
      <c r="W2030" s="77">
        <f t="shared" ca="1" si="3506"/>
        <v>426.22854818740279</v>
      </c>
      <c r="X2030" s="77">
        <f t="shared" ca="1" si="3506"/>
        <v>498.87648968210453</v>
      </c>
      <c r="Y2030" s="77">
        <f t="shared" ca="1" si="3506"/>
        <v>569.93089346202726</v>
      </c>
      <c r="Z2030" s="77">
        <f t="shared" ca="1" si="3506"/>
        <v>639.36475041336109</v>
      </c>
      <c r="AA2030" s="77">
        <f t="shared" ca="1" si="3506"/>
        <v>707.15059364070623</v>
      </c>
      <c r="AB2030" s="77">
        <f t="shared" ca="1" si="3506"/>
        <v>773.26049070806289</v>
      </c>
      <c r="AC2030" s="77">
        <f t="shared" ca="1" si="3506"/>
        <v>837.66603574831254</v>
      </c>
      <c r="AD2030" s="77">
        <f t="shared" ca="1" si="3506"/>
        <v>900.33834143896195</v>
      </c>
      <c r="AE2030" s="77">
        <f t="shared" ca="1" si="3506"/>
        <v>961.24803084188216</v>
      </c>
      <c r="AF2030" s="77">
        <f t="shared" ca="1" si="3506"/>
        <v>1020.3652291047388</v>
      </c>
      <c r="AG2030" s="77">
        <f t="shared" ca="1" si="3506"/>
        <v>1077.6595550217683</v>
      </c>
      <c r="AH2030" s="77">
        <f t="shared" ca="1" si="3506"/>
        <v>1133.1001124515155</v>
      </c>
      <c r="AI2030" s="77">
        <f t="shared" ca="1" si="3506"/>
        <v>1186.6554815891118</v>
      </c>
      <c r="AJ2030" s="77">
        <f t="shared" ca="1" si="3506"/>
        <v>1238.2937100906222</v>
      </c>
      <c r="AK2030" s="77">
        <f t="shared" ca="1" si="3506"/>
        <v>1287.9823040469603</v>
      </c>
      <c r="AL2030" s="77">
        <f t="shared" ca="1" si="3506"/>
        <v>1335.6882188048182</v>
      </c>
      <c r="AM2030" s="77">
        <f t="shared" ca="1" si="3506"/>
        <v>1381.3778496320185</v>
      </c>
      <c r="AN2030" s="77">
        <f t="shared" ca="1" si="3506"/>
        <v>1425.0170222246516</v>
      </c>
      <c r="AO2030" s="77">
        <f t="shared" ca="1" si="3506"/>
        <v>1466.5709830533178</v>
      </c>
      <c r="AP2030" s="77">
        <f t="shared" ca="1" si="3506"/>
        <v>1506.0043895457472</v>
      </c>
      <c r="AQ2030" s="77">
        <f t="shared" ca="1" si="3506"/>
        <v>1544.9762153572574</v>
      </c>
      <c r="AR2030" s="77">
        <f t="shared" ca="1" si="3506"/>
        <v>1581.8363886904217</v>
      </c>
      <c r="AS2030" s="77">
        <f t="shared" ca="1" si="3506"/>
        <v>1616.5739509648738</v>
      </c>
      <c r="AT2030" s="77">
        <f t="shared" ca="1" si="3506"/>
        <v>1649.1781787453192</v>
      </c>
      <c r="AU2030" s="77">
        <f t="shared" ca="1" si="3506"/>
        <v>1679.6385948606664</v>
      </c>
      <c r="AV2030" s="77">
        <f t="shared" ca="1" si="3506"/>
        <v>1707.94497983253</v>
      </c>
      <c r="AW2030" s="77">
        <f t="shared" ca="1" si="3506"/>
        <v>1734.0873836203903</v>
      </c>
      <c r="AX2030" s="77">
        <f t="shared" ca="1" si="3506"/>
        <v>1758.0561376908711</v>
      </c>
      <c r="AY2030" s="77">
        <f t="shared" ca="1" si="3506"/>
        <v>1779.8418674187387</v>
      </c>
      <c r="AZ2030" s="77">
        <f t="shared" ca="1" si="3506"/>
        <v>1799.435504827406</v>
      </c>
      <c r="BA2030" s="77">
        <f t="shared" ca="1" si="3506"/>
        <v>1816.8283016768864</v>
      </c>
      <c r="BB2030" s="77">
        <f t="shared" ca="1" si="3506"/>
        <v>1832.0118429073143</v>
      </c>
      <c r="BC2030" s="77">
        <f t="shared" ca="1" si="3506"/>
        <v>1844.978060446326</v>
      </c>
      <c r="BD2030" s="77">
        <f t="shared" ca="1" si="3506"/>
        <v>1855.7192473887744</v>
      </c>
      <c r="BE2030" s="77">
        <f t="shared" ca="1" si="3506"/>
        <v>1864.2280725574306</v>
      </c>
      <c r="BF2030" s="77">
        <f t="shared" ca="1" si="3506"/>
        <v>1870.4975954535153</v>
      </c>
      <c r="BG2030" s="77">
        <f t="shared" ca="1" si="3506"/>
        <v>1874.5212816060916</v>
      </c>
      <c r="BH2030" s="77">
        <f t="shared" ca="1" si="3506"/>
        <v>1876.2930183295434</v>
      </c>
      <c r="BI2030" s="77">
        <f t="shared" ca="1" si="3506"/>
        <v>1875.8071308985648</v>
      </c>
      <c r="BJ2030" s="77">
        <f t="shared" ca="1" si="3506"/>
        <v>1873.058399150287</v>
      </c>
      <c r="BK2030" s="77">
        <f t="shared" ca="1" si="3506"/>
        <v>1868.0420745233741</v>
      </c>
      <c r="BL2030" s="77">
        <f t="shared" ca="1" si="3506"/>
        <v>1860.7538975441316</v>
      </c>
      <c r="BM2030" s="77">
        <f t="shared" ca="1" si="3506"/>
        <v>1851.1901157698858</v>
      </c>
      <c r="BN2030" s="77">
        <f t="shared" ca="1" si="3506"/>
        <v>1839.3475022001098</v>
      </c>
      <c r="BO2030" s="77">
        <f t="shared" ca="1" si="3506"/>
        <v>1825.2233741660025</v>
      </c>
      <c r="BP2030" s="77">
        <f t="shared" ca="1" si="3506"/>
        <v>1808.786885332252</v>
      </c>
      <c r="BQ2030" s="77">
        <f t="shared" ca="1" si="3506"/>
        <v>1790.0346338629042</v>
      </c>
      <c r="BR2030" s="77">
        <f t="shared" ca="1" si="3506"/>
        <v>1768.9633460024183</v>
      </c>
      <c r="BS2030" s="77">
        <f t="shared" ca="1" si="3506"/>
        <v>1745.569874261013</v>
      </c>
      <c r="BT2030" s="77">
        <f t="shared" ca="1" si="3506"/>
        <v>1719.8511953807924</v>
      </c>
      <c r="BU2030" s="77">
        <f t="shared" ca="1" si="3506"/>
        <v>1691.8044080737004</v>
      </c>
      <c r="BV2030" s="77">
        <f t="shared" ca="1" si="3506"/>
        <v>1661.4267305220615</v>
      </c>
      <c r="BW2030" s="77">
        <f t="shared" ca="1" si="3506"/>
        <v>1628.7154976321945</v>
      </c>
      <c r="BX2030" s="77">
        <f t="shared" ca="1" si="3506"/>
        <v>1593.6681580312925</v>
      </c>
      <c r="BY2030" s="77">
        <f t="shared" ca="1" si="3506"/>
        <v>1556.2822707974597</v>
      </c>
      <c r="BZ2030" s="77">
        <f t="shared" ca="1" si="3506"/>
        <v>1516.5555019124972</v>
      </c>
      <c r="CA2030" s="77">
        <f t="shared" ca="1" si="3506"/>
        <v>1475.8980498052401</v>
      </c>
      <c r="CB2030" s="77">
        <f t="shared" ca="1" si="3506"/>
        <v>1434.3317219412666</v>
      </c>
      <c r="CC2030" s="77">
        <f ca="1">SUM(CC2028:CC2029)</f>
        <v>1391.8788260297265</v>
      </c>
      <c r="CD2030" s="77">
        <f t="shared" ref="CD2030:CL2030" ca="1" si="3507">SUM(CD2028:CD2029)</f>
        <v>1348.5621721337766</v>
      </c>
      <c r="CE2030" s="77">
        <f t="shared" ca="1" si="3507"/>
        <v>1304.4050745633849</v>
      </c>
      <c r="CF2030" s="77">
        <f t="shared" ca="1" si="3507"/>
        <v>1259.4313535400615</v>
      </c>
      <c r="CG2030" s="77">
        <f t="shared" ca="1" si="3507"/>
        <v>1213.6653366227256</v>
      </c>
      <c r="CH2030" s="77">
        <f t="shared" ca="1" si="3507"/>
        <v>1167.1318598835869</v>
      </c>
      <c r="CI2030" s="77">
        <f t="shared" ca="1" si="3507"/>
        <v>1119.8562688225693</v>
      </c>
      <c r="CJ2030" s="77">
        <f t="shared" ca="1" si="3507"/>
        <v>1071.8644190084315</v>
      </c>
      <c r="CK2030" s="77">
        <f t="shared" ca="1" si="3507"/>
        <v>1023.1826764343796</v>
      </c>
      <c r="CL2030" s="77">
        <f t="shared" ca="1" si="3507"/>
        <v>973.83791757558538</v>
      </c>
      <c r="CN2030" s="77">
        <f>SUM(CN2028:CN2029)</f>
        <v>40</v>
      </c>
      <c r="CO2030" s="77" t="e">
        <f t="shared" ref="CO2030:DK2030" si="3508">SUM(CO2028:CO2029)</f>
        <v>#N/A</v>
      </c>
      <c r="CP2030" s="77" t="e">
        <f t="shared" si="3508"/>
        <v>#N/A</v>
      </c>
      <c r="CQ2030" s="77" t="e">
        <f t="shared" si="3508"/>
        <v>#N/A</v>
      </c>
      <c r="CR2030" s="77" t="e">
        <f t="shared" si="3508"/>
        <v>#N/A</v>
      </c>
      <c r="CS2030" s="77" t="e">
        <f t="shared" si="3508"/>
        <v>#N/A</v>
      </c>
      <c r="CT2030" s="77" t="e">
        <f t="shared" si="3508"/>
        <v>#N/A</v>
      </c>
      <c r="CU2030" s="77" t="e">
        <f t="shared" si="3508"/>
        <v>#N/A</v>
      </c>
      <c r="CV2030" s="77" t="e">
        <f t="shared" si="3508"/>
        <v>#N/A</v>
      </c>
      <c r="CW2030" s="77" t="e">
        <f t="shared" si="3508"/>
        <v>#N/A</v>
      </c>
      <c r="CX2030" s="77" t="e">
        <f t="shared" si="3508"/>
        <v>#N/A</v>
      </c>
      <c r="CY2030" s="77" t="e">
        <f t="shared" si="3508"/>
        <v>#N/A</v>
      </c>
      <c r="CZ2030" s="77" t="e">
        <f t="shared" si="3508"/>
        <v>#N/A</v>
      </c>
      <c r="DA2030" s="77" t="e">
        <f t="shared" si="3508"/>
        <v>#N/A</v>
      </c>
      <c r="DB2030" s="77" t="e">
        <f t="shared" si="3508"/>
        <v>#N/A</v>
      </c>
      <c r="DC2030" s="77" t="e">
        <f t="shared" si="3508"/>
        <v>#N/A</v>
      </c>
      <c r="DD2030" s="77" t="e">
        <f t="shared" si="3508"/>
        <v>#N/A</v>
      </c>
      <c r="DE2030" s="77" t="e">
        <f t="shared" si="3508"/>
        <v>#N/A</v>
      </c>
      <c r="DF2030" s="77" t="e">
        <f t="shared" si="3508"/>
        <v>#N/A</v>
      </c>
      <c r="DG2030" s="77" t="e">
        <f t="shared" si="3508"/>
        <v>#N/A</v>
      </c>
      <c r="DH2030" s="77" t="e">
        <f t="shared" si="3508"/>
        <v>#N/A</v>
      </c>
      <c r="DI2030" s="77" t="e">
        <f t="shared" si="3508"/>
        <v>#N/A</v>
      </c>
      <c r="DJ2030" s="77" t="e">
        <f t="shared" si="3508"/>
        <v>#N/A</v>
      </c>
      <c r="DK2030" s="77" t="e">
        <f t="shared" si="3508"/>
        <v>#N/A</v>
      </c>
      <c r="DL2030" s="77" t="e">
        <f t="shared" ref="DL2030" si="3509">SUM(DL2028:DL2029)</f>
        <v>#N/A</v>
      </c>
    </row>
    <row r="2031" spans="2:116" x14ac:dyDescent="0.4">
      <c r="D2031" t="s">
        <v>424</v>
      </c>
      <c r="E2031" s="8" t="str">
        <f t="shared" ref="E2031" si="3510">ROW()&amp;" "&amp;D2031</f>
        <v>2031 FAINT-F</v>
      </c>
      <c r="G2031" s="126"/>
      <c r="H2031" s="27"/>
      <c r="J2031" s="77"/>
      <c r="K2031" s="28"/>
      <c r="L2031" s="28"/>
      <c r="M2031" s="28"/>
      <c r="N2031" s="28"/>
      <c r="O2031" s="28"/>
      <c r="P2031" s="28"/>
      <c r="R2031" s="33"/>
      <c r="S2031" s="77"/>
      <c r="T2031" s="77"/>
      <c r="U2031" s="77"/>
      <c r="V2031" s="77"/>
      <c r="W2031" s="77"/>
      <c r="X2031" s="77"/>
      <c r="Y2031" s="77"/>
      <c r="Z2031" s="77"/>
      <c r="AA2031" s="77"/>
      <c r="AB2031" s="77"/>
      <c r="AC2031" s="77"/>
      <c r="AD2031" s="77"/>
      <c r="AE2031" s="77"/>
      <c r="AF2031" s="77"/>
      <c r="AG2031" s="77"/>
      <c r="AH2031" s="77"/>
      <c r="AI2031" s="77"/>
      <c r="AJ2031" s="77"/>
      <c r="AK2031" s="77"/>
      <c r="AL2031" s="77"/>
      <c r="AM2031" s="77"/>
      <c r="AN2031" s="77"/>
      <c r="AO2031" s="77"/>
      <c r="AP2031" s="77"/>
      <c r="AQ2031" s="77"/>
      <c r="AR2031" s="77"/>
      <c r="AS2031" s="77"/>
      <c r="AT2031" s="77"/>
      <c r="AU2031" s="77"/>
      <c r="AV2031" s="77"/>
      <c r="AW2031" s="77"/>
      <c r="AX2031" s="77"/>
      <c r="AY2031" s="77"/>
      <c r="AZ2031" s="77"/>
      <c r="BA2031" s="77"/>
      <c r="BB2031" s="77"/>
      <c r="BC2031" s="77"/>
      <c r="BD2031" s="77"/>
      <c r="BE2031" s="77"/>
      <c r="BF2031" s="77"/>
      <c r="BG2031" s="77"/>
      <c r="BH2031" s="77"/>
      <c r="BI2031" s="77"/>
      <c r="BJ2031" s="77"/>
      <c r="BK2031" s="77"/>
      <c r="BL2031" s="77"/>
      <c r="BM2031" s="77"/>
      <c r="BN2031" s="77"/>
      <c r="BO2031" s="77"/>
      <c r="BP2031" s="77"/>
      <c r="BQ2031" s="77"/>
      <c r="BR2031" s="77"/>
      <c r="BS2031" s="77"/>
      <c r="BT2031" s="77"/>
      <c r="BU2031" s="77"/>
      <c r="BV2031" s="77"/>
      <c r="BW2031" s="77"/>
      <c r="BX2031" s="77"/>
      <c r="BY2031" s="77"/>
      <c r="BZ2031" s="77"/>
      <c r="CA2031" s="77"/>
      <c r="CB2031" s="77"/>
      <c r="CC2031" s="77"/>
      <c r="CD2031" s="77"/>
      <c r="CE2031" s="77"/>
      <c r="CF2031" s="77"/>
      <c r="CG2031" s="77"/>
      <c r="CH2031" s="77"/>
      <c r="CI2031" s="77"/>
      <c r="CJ2031" s="77"/>
      <c r="CK2031" s="77"/>
      <c r="CL2031" s="77"/>
      <c r="CN2031" s="77"/>
      <c r="CO2031" s="77"/>
      <c r="CP2031" s="77"/>
      <c r="CQ2031" s="77"/>
      <c r="CR2031" s="77"/>
      <c r="CS2031" s="77"/>
      <c r="CT2031" s="77"/>
      <c r="CU2031" s="77"/>
      <c r="CV2031" s="77"/>
      <c r="CW2031" s="77"/>
      <c r="CX2031" s="77"/>
      <c r="CY2031" s="77"/>
      <c r="CZ2031" s="77"/>
      <c r="DA2031" s="77"/>
      <c r="DB2031" s="77"/>
      <c r="DC2031" s="77"/>
      <c r="DD2031" s="77"/>
      <c r="DE2031" s="77"/>
      <c r="DF2031" s="77"/>
      <c r="DG2031" s="77"/>
      <c r="DH2031" s="77"/>
      <c r="DI2031" s="77"/>
      <c r="DJ2031" s="77"/>
      <c r="DK2031" s="77"/>
      <c r="DL2031" s="77"/>
    </row>
    <row r="2032" spans="2:116" x14ac:dyDescent="0.4">
      <c r="B2032" t="s">
        <v>332</v>
      </c>
      <c r="D2032" t="s">
        <v>424</v>
      </c>
      <c r="E2032" s="8" t="str">
        <f t="shared" si="3472"/>
        <v>2032 FAINT-F</v>
      </c>
      <c r="G2032" s="136" t="str">
        <f>G2007</f>
        <v>(Primary label)</v>
      </c>
      <c r="H2032" s="27"/>
      <c r="I2032" s="78"/>
      <c r="J2032" s="78"/>
      <c r="K2032" s="33"/>
      <c r="L2032" s="33"/>
      <c r="M2032" s="33"/>
      <c r="N2032" s="33"/>
      <c r="O2032" s="33"/>
      <c r="P2032" s="33"/>
      <c r="R2032" s="33"/>
      <c r="S2032" s="77"/>
      <c r="T2032" s="77"/>
      <c r="U2032" s="77"/>
      <c r="V2032" s="77"/>
      <c r="W2032" s="77"/>
      <c r="X2032" s="77"/>
      <c r="Y2032" s="77"/>
      <c r="Z2032" s="77"/>
      <c r="AA2032" s="77"/>
      <c r="AB2032" s="77"/>
      <c r="AC2032" s="77"/>
      <c r="AD2032" s="77"/>
      <c r="AE2032" s="77"/>
      <c r="AF2032" s="77"/>
      <c r="AG2032" s="77"/>
      <c r="AH2032" s="77"/>
      <c r="AI2032" s="77"/>
      <c r="AJ2032" s="77"/>
      <c r="AK2032" s="77"/>
      <c r="AL2032" s="77"/>
      <c r="AM2032" s="77"/>
      <c r="AN2032" s="77"/>
      <c r="AO2032" s="77"/>
      <c r="AP2032" s="77"/>
      <c r="AQ2032" s="77"/>
      <c r="AR2032" s="77"/>
      <c r="AS2032" s="77"/>
      <c r="AT2032" s="77"/>
      <c r="AU2032" s="77"/>
      <c r="AV2032" s="77"/>
      <c r="AW2032" s="77"/>
      <c r="AX2032" s="77"/>
      <c r="AY2032" s="77"/>
      <c r="AZ2032" s="77"/>
      <c r="BA2032" s="77"/>
      <c r="BB2032" s="77"/>
      <c r="BC2032" s="77"/>
      <c r="BD2032" s="77"/>
      <c r="BE2032" s="77"/>
      <c r="BF2032" s="77"/>
      <c r="BG2032" s="77"/>
      <c r="BH2032" s="77"/>
      <c r="BI2032" s="77"/>
      <c r="BJ2032" s="77"/>
      <c r="BK2032" s="77"/>
      <c r="BL2032" s="77"/>
      <c r="BM2032" s="77"/>
      <c r="BN2032" s="77"/>
      <c r="BO2032" s="77"/>
      <c r="BP2032" s="77"/>
      <c r="BQ2032" s="77"/>
      <c r="BR2032" s="77"/>
      <c r="BS2032" s="77"/>
      <c r="BT2032" s="77"/>
      <c r="BU2032" s="77"/>
      <c r="BV2032" s="77"/>
      <c r="BW2032" s="77"/>
      <c r="BX2032" s="77"/>
      <c r="BY2032" s="77"/>
      <c r="BZ2032" s="77"/>
      <c r="CA2032" s="77"/>
      <c r="CB2032" s="77"/>
      <c r="CC2032" s="77"/>
      <c r="CD2032" s="77"/>
      <c r="CE2032" s="77"/>
      <c r="CF2032" s="77"/>
      <c r="CG2032" s="77"/>
      <c r="CH2032" s="77"/>
      <c r="CI2032" s="77"/>
      <c r="CJ2032" s="77"/>
      <c r="CK2032" s="77"/>
      <c r="CL2032" s="77"/>
      <c r="CN2032" s="78"/>
      <c r="CO2032" s="77"/>
      <c r="CP2032" s="77"/>
      <c r="CQ2032" s="77"/>
      <c r="CR2032" s="77"/>
      <c r="CS2032" s="77"/>
      <c r="CT2032" s="77"/>
      <c r="CU2032" s="77"/>
      <c r="CV2032" s="77"/>
      <c r="CW2032" s="77"/>
      <c r="CX2032" s="77"/>
      <c r="CY2032" s="77"/>
      <c r="CZ2032" s="77"/>
      <c r="DA2032" s="77"/>
      <c r="DB2032" s="77"/>
      <c r="DC2032" s="77"/>
      <c r="DD2032" s="77"/>
      <c r="DE2032" s="77"/>
      <c r="DF2032" s="77"/>
      <c r="DG2032" s="77"/>
      <c r="DH2032" s="77"/>
      <c r="DI2032" s="77"/>
      <c r="DJ2032" s="77"/>
      <c r="DK2032" s="77"/>
      <c r="DL2032" s="77"/>
    </row>
    <row r="2033" spans="1:116" x14ac:dyDescent="0.4">
      <c r="B2033" t="s">
        <v>332</v>
      </c>
      <c r="D2033" t="s">
        <v>424</v>
      </c>
      <c r="E2033" s="8" t="str">
        <f>ROW()&amp;" "&amp;D2033</f>
        <v>2033 FAINT-F</v>
      </c>
      <c r="G2033" s="136" t="str">
        <f>G2008</f>
        <v>primary unit</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c r="CO2033" s="72"/>
      <c r="CP2033" s="72"/>
      <c r="CQ2033" s="72"/>
      <c r="CR2033" s="72"/>
      <c r="CS2033" s="72"/>
      <c r="CT2033" s="72"/>
      <c r="CU2033" s="72"/>
      <c r="CV2033" s="72"/>
      <c r="CW2033" s="72"/>
      <c r="CX2033" s="72"/>
      <c r="CY2033" s="72"/>
      <c r="CZ2033" s="72"/>
      <c r="DA2033" s="72"/>
      <c r="DB2033" s="72"/>
      <c r="DC2033" s="72"/>
      <c r="DD2033" s="72"/>
      <c r="DE2033" s="72"/>
      <c r="DF2033" s="72"/>
      <c r="DG2033" s="72"/>
      <c r="DH2033" s="72"/>
      <c r="DI2033" s="72"/>
      <c r="DJ2033" s="72"/>
      <c r="DK2033" s="72"/>
      <c r="DL2033" s="72"/>
    </row>
    <row r="2034" spans="1:116" x14ac:dyDescent="0.4">
      <c r="B2034" t="s">
        <v>332</v>
      </c>
      <c r="D2034" t="s">
        <v>424</v>
      </c>
      <c r="E2034" s="8" t="str">
        <f t="shared" si="3472"/>
        <v>2034 FAINT-F</v>
      </c>
      <c r="G2034" s="136" t="str">
        <f>G2009</f>
        <v>Primary revenue driver</v>
      </c>
      <c r="K2034" s="53"/>
      <c r="L2034" s="53"/>
      <c r="M2034" s="53"/>
      <c r="N2034" s="53"/>
      <c r="O2034" s="53"/>
      <c r="P2034" s="53"/>
      <c r="R2034" s="24"/>
      <c r="S2034" s="179" t="str">
        <f t="shared" ref="S2034:AX2034" si="3511">S2009</f>
        <v>S$16</v>
      </c>
      <c r="T2034" s="179" t="str">
        <f t="shared" si="3511"/>
        <v>T$16</v>
      </c>
      <c r="U2034" s="179" t="str">
        <f t="shared" si="3511"/>
        <v>U$16</v>
      </c>
      <c r="V2034" s="179" t="str">
        <f t="shared" si="3511"/>
        <v>V$16</v>
      </c>
      <c r="W2034" s="179" t="str">
        <f t="shared" si="3511"/>
        <v>W$16</v>
      </c>
      <c r="X2034" s="179" t="str">
        <f t="shared" si="3511"/>
        <v>X$16</v>
      </c>
      <c r="Y2034" s="179" t="str">
        <f t="shared" si="3511"/>
        <v>Y$16</v>
      </c>
      <c r="Z2034" s="179" t="str">
        <f t="shared" si="3511"/>
        <v>Z$16</v>
      </c>
      <c r="AA2034" s="179" t="str">
        <f t="shared" si="3511"/>
        <v>AA$16</v>
      </c>
      <c r="AB2034" s="179" t="str">
        <f t="shared" si="3511"/>
        <v>AB$16</v>
      </c>
      <c r="AC2034" s="179" t="str">
        <f t="shared" si="3511"/>
        <v>AC$16</v>
      </c>
      <c r="AD2034" s="179" t="str">
        <f t="shared" si="3511"/>
        <v>AD$16</v>
      </c>
      <c r="AE2034" s="179" t="str">
        <f t="shared" si="3511"/>
        <v>AE$16</v>
      </c>
      <c r="AF2034" s="179" t="str">
        <f t="shared" si="3511"/>
        <v>AF$16</v>
      </c>
      <c r="AG2034" s="179" t="str">
        <f t="shared" si="3511"/>
        <v>AG$16</v>
      </c>
      <c r="AH2034" s="179" t="str">
        <f t="shared" si="3511"/>
        <v>AH$16</v>
      </c>
      <c r="AI2034" s="179" t="str">
        <f t="shared" si="3511"/>
        <v>AI$16</v>
      </c>
      <c r="AJ2034" s="179" t="str">
        <f t="shared" si="3511"/>
        <v>AJ$16</v>
      </c>
      <c r="AK2034" s="179" t="str">
        <f t="shared" si="3511"/>
        <v>AK$16</v>
      </c>
      <c r="AL2034" s="179" t="str">
        <f t="shared" si="3511"/>
        <v>AL$16</v>
      </c>
      <c r="AM2034" s="179" t="str">
        <f t="shared" si="3511"/>
        <v>AM$16</v>
      </c>
      <c r="AN2034" s="179" t="str">
        <f t="shared" si="3511"/>
        <v>AN$16</v>
      </c>
      <c r="AO2034" s="179" t="str">
        <f t="shared" si="3511"/>
        <v>AO$16</v>
      </c>
      <c r="AP2034" s="179" t="str">
        <f t="shared" si="3511"/>
        <v>AP$16</v>
      </c>
      <c r="AQ2034" s="179" t="str">
        <f t="shared" si="3511"/>
        <v>AQ$16</v>
      </c>
      <c r="AR2034" s="179" t="str">
        <f t="shared" si="3511"/>
        <v>AR$16</v>
      </c>
      <c r="AS2034" s="179" t="str">
        <f t="shared" si="3511"/>
        <v>AS$16</v>
      </c>
      <c r="AT2034" s="179" t="str">
        <f t="shared" si="3511"/>
        <v>AT$16</v>
      </c>
      <c r="AU2034" s="179" t="str">
        <f t="shared" si="3511"/>
        <v>AU$16</v>
      </c>
      <c r="AV2034" s="179" t="str">
        <f t="shared" si="3511"/>
        <v>AV$16</v>
      </c>
      <c r="AW2034" s="179" t="str">
        <f t="shared" si="3511"/>
        <v>AW$16</v>
      </c>
      <c r="AX2034" s="179" t="str">
        <f t="shared" si="3511"/>
        <v>AX$16</v>
      </c>
      <c r="AY2034" s="179" t="str">
        <f t="shared" ref="AY2034:CD2034" si="3512">AY2009</f>
        <v>AY$16</v>
      </c>
      <c r="AZ2034" s="179" t="str">
        <f t="shared" si="3512"/>
        <v>AZ$16</v>
      </c>
      <c r="BA2034" s="179" t="str">
        <f t="shared" si="3512"/>
        <v>BA$16</v>
      </c>
      <c r="BB2034" s="179" t="str">
        <f t="shared" si="3512"/>
        <v>BB$16</v>
      </c>
      <c r="BC2034" s="179" t="str">
        <f t="shared" si="3512"/>
        <v>BC$16</v>
      </c>
      <c r="BD2034" s="179" t="str">
        <f t="shared" si="3512"/>
        <v>BD$16</v>
      </c>
      <c r="BE2034" s="179" t="str">
        <f t="shared" si="3512"/>
        <v>BE$16</v>
      </c>
      <c r="BF2034" s="179" t="str">
        <f t="shared" si="3512"/>
        <v>BF$16</v>
      </c>
      <c r="BG2034" s="179" t="str">
        <f t="shared" si="3512"/>
        <v>BG$16</v>
      </c>
      <c r="BH2034" s="179" t="str">
        <f t="shared" si="3512"/>
        <v>BH$16</v>
      </c>
      <c r="BI2034" s="179" t="str">
        <f t="shared" si="3512"/>
        <v>BI$16</v>
      </c>
      <c r="BJ2034" s="179" t="str">
        <f t="shared" si="3512"/>
        <v>BJ$16</v>
      </c>
      <c r="BK2034" s="179" t="str">
        <f t="shared" si="3512"/>
        <v>BK$16</v>
      </c>
      <c r="BL2034" s="179" t="str">
        <f t="shared" si="3512"/>
        <v>BL$16</v>
      </c>
      <c r="BM2034" s="179" t="str">
        <f t="shared" si="3512"/>
        <v>BM$16</v>
      </c>
      <c r="BN2034" s="179" t="str">
        <f t="shared" si="3512"/>
        <v>BN$16</v>
      </c>
      <c r="BO2034" s="179" t="str">
        <f t="shared" si="3512"/>
        <v>BO$16</v>
      </c>
      <c r="BP2034" s="179" t="str">
        <f t="shared" si="3512"/>
        <v>BP$16</v>
      </c>
      <c r="BQ2034" s="179" t="str">
        <f t="shared" si="3512"/>
        <v>BQ$16</v>
      </c>
      <c r="BR2034" s="179" t="str">
        <f t="shared" si="3512"/>
        <v>BR$16</v>
      </c>
      <c r="BS2034" s="179" t="str">
        <f t="shared" si="3512"/>
        <v>BS$16</v>
      </c>
      <c r="BT2034" s="179" t="str">
        <f t="shared" si="3512"/>
        <v>BT$16</v>
      </c>
      <c r="BU2034" s="179" t="str">
        <f t="shared" si="3512"/>
        <v>BU$16</v>
      </c>
      <c r="BV2034" s="179" t="str">
        <f t="shared" si="3512"/>
        <v>BV$16</v>
      </c>
      <c r="BW2034" s="179" t="str">
        <f t="shared" si="3512"/>
        <v>BW$16</v>
      </c>
      <c r="BX2034" s="179" t="str">
        <f t="shared" si="3512"/>
        <v>BX$16</v>
      </c>
      <c r="BY2034" s="179" t="str">
        <f t="shared" si="3512"/>
        <v>BY$16</v>
      </c>
      <c r="BZ2034" s="179" t="str">
        <f t="shared" si="3512"/>
        <v>BZ$16</v>
      </c>
      <c r="CA2034" s="179" t="str">
        <f t="shared" si="3512"/>
        <v>CA$16</v>
      </c>
      <c r="CB2034" s="179" t="str">
        <f t="shared" si="3512"/>
        <v>CB$16</v>
      </c>
      <c r="CC2034" s="179" t="str">
        <f t="shared" si="3512"/>
        <v>CC$16</v>
      </c>
      <c r="CD2034" s="179" t="str">
        <f t="shared" si="3512"/>
        <v>CD$16</v>
      </c>
      <c r="CE2034" s="179" t="str">
        <f t="shared" ref="CE2034:CL2034" si="3513">CE2009</f>
        <v>CE$16</v>
      </c>
      <c r="CF2034" s="179" t="str">
        <f t="shared" si="3513"/>
        <v>CF$16</v>
      </c>
      <c r="CG2034" s="179" t="str">
        <f t="shared" si="3513"/>
        <v>CG$16</v>
      </c>
      <c r="CH2034" s="179" t="str">
        <f t="shared" si="3513"/>
        <v>CH$16</v>
      </c>
      <c r="CI2034" s="179" t="str">
        <f t="shared" si="3513"/>
        <v>CI$16</v>
      </c>
      <c r="CJ2034" s="179" t="str">
        <f t="shared" si="3513"/>
        <v>CJ$16</v>
      </c>
      <c r="CK2034" s="179" t="str">
        <f t="shared" si="3513"/>
        <v>CK$16</v>
      </c>
      <c r="CL2034" s="179" t="str">
        <f t="shared" si="3513"/>
        <v>CL$16</v>
      </c>
      <c r="CO2034" s="179" t="str">
        <f t="shared" ref="CO2034:DL2034" si="3514">CO2009</f>
        <v>CO$16</v>
      </c>
      <c r="CP2034" s="179" t="str">
        <f t="shared" si="3514"/>
        <v>CP$16</v>
      </c>
      <c r="CQ2034" s="179" t="str">
        <f t="shared" si="3514"/>
        <v>CQ$16</v>
      </c>
      <c r="CR2034" s="179" t="str">
        <f t="shared" si="3514"/>
        <v>CR$16</v>
      </c>
      <c r="CS2034" s="179" t="str">
        <f t="shared" si="3514"/>
        <v>CS$16</v>
      </c>
      <c r="CT2034" s="179" t="str">
        <f t="shared" si="3514"/>
        <v>CT$16</v>
      </c>
      <c r="CU2034" s="179" t="str">
        <f t="shared" si="3514"/>
        <v>CU$16</v>
      </c>
      <c r="CV2034" s="179" t="str">
        <f t="shared" si="3514"/>
        <v>CV$16</v>
      </c>
      <c r="CW2034" s="179" t="str">
        <f t="shared" si="3514"/>
        <v>CW$16</v>
      </c>
      <c r="CX2034" s="179" t="str">
        <f t="shared" si="3514"/>
        <v>CX$16</v>
      </c>
      <c r="CY2034" s="179" t="str">
        <f t="shared" si="3514"/>
        <v>CY$16</v>
      </c>
      <c r="CZ2034" s="179" t="str">
        <f t="shared" si="3514"/>
        <v>CZ$16</v>
      </c>
      <c r="DA2034" s="179" t="str">
        <f t="shared" si="3514"/>
        <v>DA$16</v>
      </c>
      <c r="DB2034" s="179" t="str">
        <f t="shared" si="3514"/>
        <v>DB$16</v>
      </c>
      <c r="DC2034" s="179" t="str">
        <f t="shared" si="3514"/>
        <v>DC$16</v>
      </c>
      <c r="DD2034" s="179" t="str">
        <f t="shared" si="3514"/>
        <v>DD$16</v>
      </c>
      <c r="DE2034" s="179" t="str">
        <f t="shared" si="3514"/>
        <v>DE$16</v>
      </c>
      <c r="DF2034" s="179" t="str">
        <f t="shared" si="3514"/>
        <v>DF$16</v>
      </c>
      <c r="DG2034" s="179" t="str">
        <f t="shared" si="3514"/>
        <v>DG$16</v>
      </c>
      <c r="DH2034" s="179" t="str">
        <f t="shared" si="3514"/>
        <v>DH$16</v>
      </c>
      <c r="DI2034" s="179" t="str">
        <f t="shared" si="3514"/>
        <v>DI$16</v>
      </c>
      <c r="DJ2034" s="179" t="str">
        <f t="shared" si="3514"/>
        <v>DJ$16</v>
      </c>
      <c r="DK2034" s="179" t="str">
        <f t="shared" si="3514"/>
        <v>DK$16</v>
      </c>
      <c r="DL2034" s="179" t="str">
        <f t="shared" si="3514"/>
        <v>DL$16</v>
      </c>
    </row>
    <row r="2035" spans="1:116" x14ac:dyDescent="0.4">
      <c r="B2035" t="s">
        <v>332</v>
      </c>
      <c r="D2035" t="s">
        <v>424</v>
      </c>
      <c r="E2035" s="8" t="str">
        <f t="shared" si="3472"/>
        <v>2035 FAINT-F</v>
      </c>
      <c r="G2035" s="136" t="str">
        <f>G2010</f>
        <v>Primary volume driver</v>
      </c>
      <c r="H2035" s="12"/>
      <c r="I2035" s="60"/>
      <c r="J2035" s="60"/>
      <c r="K2035" s="15"/>
      <c r="L2035" s="15"/>
      <c r="M2035" s="15"/>
      <c r="N2035" s="15"/>
      <c r="O2035" s="15"/>
      <c r="P2035" s="15"/>
      <c r="R2035" s="15"/>
      <c r="S2035" s="179" t="str">
        <f t="shared" ref="S2035:AX2035" si="3515">S2010</f>
        <v>S$17</v>
      </c>
      <c r="T2035" s="179" t="str">
        <f t="shared" si="3515"/>
        <v>T$17</v>
      </c>
      <c r="U2035" s="179" t="str">
        <f t="shared" si="3515"/>
        <v>U$17</v>
      </c>
      <c r="V2035" s="179" t="str">
        <f t="shared" si="3515"/>
        <v>V$17</v>
      </c>
      <c r="W2035" s="179" t="str">
        <f t="shared" si="3515"/>
        <v>W$17</v>
      </c>
      <c r="X2035" s="179" t="str">
        <f t="shared" si="3515"/>
        <v>X$17</v>
      </c>
      <c r="Y2035" s="179" t="str">
        <f t="shared" si="3515"/>
        <v>Y$17</v>
      </c>
      <c r="Z2035" s="179" t="str">
        <f t="shared" si="3515"/>
        <v>Z$17</v>
      </c>
      <c r="AA2035" s="179" t="str">
        <f t="shared" si="3515"/>
        <v>AA$17</v>
      </c>
      <c r="AB2035" s="179" t="str">
        <f t="shared" si="3515"/>
        <v>AB$17</v>
      </c>
      <c r="AC2035" s="179" t="str">
        <f t="shared" si="3515"/>
        <v>AC$17</v>
      </c>
      <c r="AD2035" s="179" t="str">
        <f t="shared" si="3515"/>
        <v>AD$17</v>
      </c>
      <c r="AE2035" s="179" t="str">
        <f t="shared" si="3515"/>
        <v>AE$17</v>
      </c>
      <c r="AF2035" s="179" t="str">
        <f t="shared" si="3515"/>
        <v>AF$17</v>
      </c>
      <c r="AG2035" s="179" t="str">
        <f t="shared" si="3515"/>
        <v>AG$17</v>
      </c>
      <c r="AH2035" s="179" t="str">
        <f t="shared" si="3515"/>
        <v>AH$17</v>
      </c>
      <c r="AI2035" s="179" t="str">
        <f t="shared" si="3515"/>
        <v>AI$17</v>
      </c>
      <c r="AJ2035" s="179" t="str">
        <f t="shared" si="3515"/>
        <v>AJ$17</v>
      </c>
      <c r="AK2035" s="179" t="str">
        <f t="shared" si="3515"/>
        <v>AK$17</v>
      </c>
      <c r="AL2035" s="179" t="str">
        <f t="shared" si="3515"/>
        <v>AL$17</v>
      </c>
      <c r="AM2035" s="179" t="str">
        <f t="shared" si="3515"/>
        <v>AM$17</v>
      </c>
      <c r="AN2035" s="179" t="str">
        <f t="shared" si="3515"/>
        <v>AN$17</v>
      </c>
      <c r="AO2035" s="179" t="str">
        <f t="shared" si="3515"/>
        <v>AO$17</v>
      </c>
      <c r="AP2035" s="179" t="str">
        <f t="shared" si="3515"/>
        <v>AP$17</v>
      </c>
      <c r="AQ2035" s="179" t="str">
        <f t="shared" si="3515"/>
        <v>AQ$17</v>
      </c>
      <c r="AR2035" s="179" t="str">
        <f t="shared" si="3515"/>
        <v>AR$17</v>
      </c>
      <c r="AS2035" s="179" t="str">
        <f t="shared" si="3515"/>
        <v>AS$17</v>
      </c>
      <c r="AT2035" s="179" t="str">
        <f t="shared" si="3515"/>
        <v>AT$17</v>
      </c>
      <c r="AU2035" s="179" t="str">
        <f t="shared" si="3515"/>
        <v>AU$17</v>
      </c>
      <c r="AV2035" s="179" t="str">
        <f t="shared" si="3515"/>
        <v>AV$17</v>
      </c>
      <c r="AW2035" s="179" t="str">
        <f t="shared" si="3515"/>
        <v>AW$17</v>
      </c>
      <c r="AX2035" s="179" t="str">
        <f t="shared" si="3515"/>
        <v>AX$17</v>
      </c>
      <c r="AY2035" s="179" t="str">
        <f t="shared" ref="AY2035:CD2035" si="3516">AY2010</f>
        <v>AY$17</v>
      </c>
      <c r="AZ2035" s="179" t="str">
        <f t="shared" si="3516"/>
        <v>AZ$17</v>
      </c>
      <c r="BA2035" s="179" t="str">
        <f t="shared" si="3516"/>
        <v>BA$17</v>
      </c>
      <c r="BB2035" s="179" t="str">
        <f t="shared" si="3516"/>
        <v>BB$17</v>
      </c>
      <c r="BC2035" s="179" t="str">
        <f t="shared" si="3516"/>
        <v>BC$17</v>
      </c>
      <c r="BD2035" s="179" t="str">
        <f t="shared" si="3516"/>
        <v>BD$17</v>
      </c>
      <c r="BE2035" s="179" t="str">
        <f t="shared" si="3516"/>
        <v>BE$17</v>
      </c>
      <c r="BF2035" s="179" t="str">
        <f t="shared" si="3516"/>
        <v>BF$17</v>
      </c>
      <c r="BG2035" s="179" t="str">
        <f t="shared" si="3516"/>
        <v>BG$17</v>
      </c>
      <c r="BH2035" s="179" t="str">
        <f t="shared" si="3516"/>
        <v>BH$17</v>
      </c>
      <c r="BI2035" s="179" t="str">
        <f t="shared" si="3516"/>
        <v>BI$17</v>
      </c>
      <c r="BJ2035" s="179" t="str">
        <f t="shared" si="3516"/>
        <v>BJ$17</v>
      </c>
      <c r="BK2035" s="179" t="str">
        <f t="shared" si="3516"/>
        <v>BK$17</v>
      </c>
      <c r="BL2035" s="179" t="str">
        <f t="shared" si="3516"/>
        <v>BL$17</v>
      </c>
      <c r="BM2035" s="179" t="str">
        <f t="shared" si="3516"/>
        <v>BM$17</v>
      </c>
      <c r="BN2035" s="179" t="str">
        <f t="shared" si="3516"/>
        <v>BN$17</v>
      </c>
      <c r="BO2035" s="179" t="str">
        <f t="shared" si="3516"/>
        <v>BO$17</v>
      </c>
      <c r="BP2035" s="179" t="str">
        <f t="shared" si="3516"/>
        <v>BP$17</v>
      </c>
      <c r="BQ2035" s="179" t="str">
        <f t="shared" si="3516"/>
        <v>BQ$17</v>
      </c>
      <c r="BR2035" s="179" t="str">
        <f t="shared" si="3516"/>
        <v>BR$17</v>
      </c>
      <c r="BS2035" s="179" t="str">
        <f t="shared" si="3516"/>
        <v>BS$17</v>
      </c>
      <c r="BT2035" s="179" t="str">
        <f t="shared" si="3516"/>
        <v>BT$17</v>
      </c>
      <c r="BU2035" s="179" t="str">
        <f t="shared" si="3516"/>
        <v>BU$17</v>
      </c>
      <c r="BV2035" s="179" t="str">
        <f t="shared" si="3516"/>
        <v>BV$17</v>
      </c>
      <c r="BW2035" s="179" t="str">
        <f t="shared" si="3516"/>
        <v>BW$17</v>
      </c>
      <c r="BX2035" s="179" t="str">
        <f t="shared" si="3516"/>
        <v>BX$17</v>
      </c>
      <c r="BY2035" s="179" t="str">
        <f t="shared" si="3516"/>
        <v>BY$17</v>
      </c>
      <c r="BZ2035" s="179" t="str">
        <f t="shared" si="3516"/>
        <v>BZ$17</v>
      </c>
      <c r="CA2035" s="179" t="str">
        <f t="shared" si="3516"/>
        <v>CA$17</v>
      </c>
      <c r="CB2035" s="179" t="str">
        <f t="shared" si="3516"/>
        <v>CB$17</v>
      </c>
      <c r="CC2035" s="179" t="str">
        <f t="shared" si="3516"/>
        <v>CC$17</v>
      </c>
      <c r="CD2035" s="179" t="str">
        <f t="shared" si="3516"/>
        <v>CD$17</v>
      </c>
      <c r="CE2035" s="179" t="str">
        <f t="shared" ref="CE2035:CL2035" si="3517">CE2010</f>
        <v>CE$17</v>
      </c>
      <c r="CF2035" s="179" t="str">
        <f t="shared" si="3517"/>
        <v>CF$17</v>
      </c>
      <c r="CG2035" s="179" t="str">
        <f t="shared" si="3517"/>
        <v>CG$17</v>
      </c>
      <c r="CH2035" s="179" t="str">
        <f t="shared" si="3517"/>
        <v>CH$17</v>
      </c>
      <c r="CI2035" s="179" t="str">
        <f t="shared" si="3517"/>
        <v>CI$17</v>
      </c>
      <c r="CJ2035" s="179" t="str">
        <f t="shared" si="3517"/>
        <v>CJ$17</v>
      </c>
      <c r="CK2035" s="179" t="str">
        <f t="shared" si="3517"/>
        <v>CK$17</v>
      </c>
      <c r="CL2035" s="179" t="str">
        <f t="shared" si="3517"/>
        <v>CL$17</v>
      </c>
      <c r="CN2035" s="60"/>
      <c r="CO2035" s="179" t="str">
        <f t="shared" ref="CO2035:DL2035" si="3518">CO2010</f>
        <v>CO$17</v>
      </c>
      <c r="CP2035" s="179" t="str">
        <f t="shared" si="3518"/>
        <v>CP$17</v>
      </c>
      <c r="CQ2035" s="179" t="str">
        <f t="shared" si="3518"/>
        <v>CQ$17</v>
      </c>
      <c r="CR2035" s="179" t="str">
        <f t="shared" si="3518"/>
        <v>CR$17</v>
      </c>
      <c r="CS2035" s="179" t="str">
        <f t="shared" si="3518"/>
        <v>CS$17</v>
      </c>
      <c r="CT2035" s="179" t="str">
        <f t="shared" si="3518"/>
        <v>CT$17</v>
      </c>
      <c r="CU2035" s="179" t="str">
        <f t="shared" si="3518"/>
        <v>CU$17</v>
      </c>
      <c r="CV2035" s="179" t="str">
        <f t="shared" si="3518"/>
        <v>CV$17</v>
      </c>
      <c r="CW2035" s="179" t="str">
        <f t="shared" si="3518"/>
        <v>CW$17</v>
      </c>
      <c r="CX2035" s="179" t="str">
        <f t="shared" si="3518"/>
        <v>CX$17</v>
      </c>
      <c r="CY2035" s="179" t="str">
        <f t="shared" si="3518"/>
        <v>CY$17</v>
      </c>
      <c r="CZ2035" s="179" t="str">
        <f t="shared" si="3518"/>
        <v>CZ$17</v>
      </c>
      <c r="DA2035" s="179" t="str">
        <f t="shared" si="3518"/>
        <v>DA$17</v>
      </c>
      <c r="DB2035" s="179" t="str">
        <f t="shared" si="3518"/>
        <v>DB$17</v>
      </c>
      <c r="DC2035" s="179" t="str">
        <f t="shared" si="3518"/>
        <v>DC$17</v>
      </c>
      <c r="DD2035" s="179" t="str">
        <f t="shared" si="3518"/>
        <v>DD$17</v>
      </c>
      <c r="DE2035" s="179" t="str">
        <f t="shared" si="3518"/>
        <v>DE$17</v>
      </c>
      <c r="DF2035" s="179" t="str">
        <f t="shared" si="3518"/>
        <v>DF$17</v>
      </c>
      <c r="DG2035" s="179" t="str">
        <f t="shared" si="3518"/>
        <v>DG$17</v>
      </c>
      <c r="DH2035" s="179" t="str">
        <f t="shared" si="3518"/>
        <v>DH$17</v>
      </c>
      <c r="DI2035" s="179" t="str">
        <f t="shared" si="3518"/>
        <v>DI$17</v>
      </c>
      <c r="DJ2035" s="179" t="str">
        <f t="shared" si="3518"/>
        <v>DJ$17</v>
      </c>
      <c r="DK2035" s="179" t="str">
        <f t="shared" si="3518"/>
        <v>DK$17</v>
      </c>
      <c r="DL2035" s="179" t="str">
        <f t="shared" si="3518"/>
        <v>DL$17</v>
      </c>
    </row>
    <row r="2036" spans="1:116" x14ac:dyDescent="0.4">
      <c r="B2036" t="s">
        <v>332</v>
      </c>
      <c r="D2036" t="s">
        <v>424</v>
      </c>
      <c r="E2036" s="8" t="str">
        <f t="shared" si="3472"/>
        <v>2036 FAINT-F</v>
      </c>
      <c r="G2036" s="136" t="str">
        <f>G2015</f>
        <v>Fixed secondary intangible assets:</v>
      </c>
      <c r="H2036" s="12"/>
      <c r="I2036" s="60"/>
      <c r="J2036" s="60"/>
      <c r="K2036" s="15"/>
      <c r="L2036" s="15"/>
      <c r="M2036" s="15"/>
      <c r="N2036" s="15"/>
      <c r="O2036" s="15"/>
      <c r="P2036" s="15"/>
      <c r="R2036" s="15"/>
      <c r="S2036" s="179">
        <f t="shared" ref="S2036:AX2036" si="3519">S2011</f>
        <v>0</v>
      </c>
      <c r="T2036" s="179">
        <f t="shared" si="3519"/>
        <v>0</v>
      </c>
      <c r="U2036" s="179">
        <f t="shared" si="3519"/>
        <v>0</v>
      </c>
      <c r="V2036" s="179">
        <f t="shared" si="3519"/>
        <v>0</v>
      </c>
      <c r="W2036" s="179">
        <f t="shared" si="3519"/>
        <v>0</v>
      </c>
      <c r="X2036" s="179">
        <f t="shared" si="3519"/>
        <v>0</v>
      </c>
      <c r="Y2036" s="179">
        <f t="shared" si="3519"/>
        <v>0</v>
      </c>
      <c r="Z2036" s="179">
        <f t="shared" si="3519"/>
        <v>0</v>
      </c>
      <c r="AA2036" s="179">
        <f t="shared" si="3519"/>
        <v>0</v>
      </c>
      <c r="AB2036" s="179">
        <f t="shared" si="3519"/>
        <v>0</v>
      </c>
      <c r="AC2036" s="179">
        <f t="shared" si="3519"/>
        <v>0</v>
      </c>
      <c r="AD2036" s="179">
        <f t="shared" si="3519"/>
        <v>0</v>
      </c>
      <c r="AE2036" s="179">
        <f t="shared" si="3519"/>
        <v>0</v>
      </c>
      <c r="AF2036" s="179">
        <f t="shared" si="3519"/>
        <v>0</v>
      </c>
      <c r="AG2036" s="179">
        <f t="shared" si="3519"/>
        <v>0</v>
      </c>
      <c r="AH2036" s="179">
        <f t="shared" si="3519"/>
        <v>0</v>
      </c>
      <c r="AI2036" s="179">
        <f t="shared" si="3519"/>
        <v>0</v>
      </c>
      <c r="AJ2036" s="179">
        <f t="shared" si="3519"/>
        <v>0</v>
      </c>
      <c r="AK2036" s="179">
        <f t="shared" si="3519"/>
        <v>0</v>
      </c>
      <c r="AL2036" s="179">
        <f t="shared" si="3519"/>
        <v>0</v>
      </c>
      <c r="AM2036" s="179">
        <f t="shared" si="3519"/>
        <v>0</v>
      </c>
      <c r="AN2036" s="179">
        <f t="shared" si="3519"/>
        <v>0</v>
      </c>
      <c r="AO2036" s="179">
        <f t="shared" si="3519"/>
        <v>0</v>
      </c>
      <c r="AP2036" s="179">
        <f t="shared" si="3519"/>
        <v>0</v>
      </c>
      <c r="AQ2036" s="179">
        <f t="shared" si="3519"/>
        <v>0</v>
      </c>
      <c r="AR2036" s="179">
        <f t="shared" si="3519"/>
        <v>0</v>
      </c>
      <c r="AS2036" s="179">
        <f t="shared" si="3519"/>
        <v>0</v>
      </c>
      <c r="AT2036" s="179">
        <f t="shared" si="3519"/>
        <v>0</v>
      </c>
      <c r="AU2036" s="179">
        <f t="shared" si="3519"/>
        <v>0</v>
      </c>
      <c r="AV2036" s="179">
        <f t="shared" si="3519"/>
        <v>0</v>
      </c>
      <c r="AW2036" s="179">
        <f t="shared" si="3519"/>
        <v>0</v>
      </c>
      <c r="AX2036" s="179">
        <f t="shared" si="3519"/>
        <v>0</v>
      </c>
      <c r="AY2036" s="179">
        <f t="shared" ref="AY2036:CD2036" si="3520">AY2011</f>
        <v>0</v>
      </c>
      <c r="AZ2036" s="179">
        <f t="shared" si="3520"/>
        <v>0</v>
      </c>
      <c r="BA2036" s="179">
        <f t="shared" si="3520"/>
        <v>0</v>
      </c>
      <c r="BB2036" s="179">
        <f t="shared" si="3520"/>
        <v>0</v>
      </c>
      <c r="BC2036" s="179">
        <f t="shared" si="3520"/>
        <v>0</v>
      </c>
      <c r="BD2036" s="179">
        <f t="shared" si="3520"/>
        <v>0</v>
      </c>
      <c r="BE2036" s="179">
        <f t="shared" si="3520"/>
        <v>0</v>
      </c>
      <c r="BF2036" s="179">
        <f t="shared" si="3520"/>
        <v>0</v>
      </c>
      <c r="BG2036" s="179">
        <f t="shared" si="3520"/>
        <v>0</v>
      </c>
      <c r="BH2036" s="179">
        <f t="shared" si="3520"/>
        <v>0</v>
      </c>
      <c r="BI2036" s="179">
        <f t="shared" si="3520"/>
        <v>0</v>
      </c>
      <c r="BJ2036" s="179">
        <f t="shared" si="3520"/>
        <v>0</v>
      </c>
      <c r="BK2036" s="179">
        <f t="shared" si="3520"/>
        <v>0</v>
      </c>
      <c r="BL2036" s="179">
        <f t="shared" si="3520"/>
        <v>0</v>
      </c>
      <c r="BM2036" s="179">
        <f t="shared" si="3520"/>
        <v>0</v>
      </c>
      <c r="BN2036" s="179">
        <f t="shared" si="3520"/>
        <v>0</v>
      </c>
      <c r="BO2036" s="179">
        <f t="shared" si="3520"/>
        <v>0</v>
      </c>
      <c r="BP2036" s="179">
        <f t="shared" si="3520"/>
        <v>0</v>
      </c>
      <c r="BQ2036" s="179">
        <f t="shared" si="3520"/>
        <v>0</v>
      </c>
      <c r="BR2036" s="179">
        <f t="shared" si="3520"/>
        <v>0</v>
      </c>
      <c r="BS2036" s="179">
        <f t="shared" si="3520"/>
        <v>0</v>
      </c>
      <c r="BT2036" s="179">
        <f t="shared" si="3520"/>
        <v>0</v>
      </c>
      <c r="BU2036" s="179">
        <f t="shared" si="3520"/>
        <v>0</v>
      </c>
      <c r="BV2036" s="179">
        <f t="shared" si="3520"/>
        <v>0</v>
      </c>
      <c r="BW2036" s="179">
        <f t="shared" si="3520"/>
        <v>0</v>
      </c>
      <c r="BX2036" s="179">
        <f t="shared" si="3520"/>
        <v>0</v>
      </c>
      <c r="BY2036" s="179">
        <f t="shared" si="3520"/>
        <v>0</v>
      </c>
      <c r="BZ2036" s="179">
        <f t="shared" si="3520"/>
        <v>0</v>
      </c>
      <c r="CA2036" s="179">
        <f t="shared" si="3520"/>
        <v>0</v>
      </c>
      <c r="CB2036" s="179">
        <f t="shared" si="3520"/>
        <v>0</v>
      </c>
      <c r="CC2036" s="179">
        <f t="shared" si="3520"/>
        <v>0</v>
      </c>
      <c r="CD2036" s="179">
        <f t="shared" si="3520"/>
        <v>0</v>
      </c>
      <c r="CE2036" s="179">
        <f t="shared" ref="CE2036:CL2036" si="3521">CE2011</f>
        <v>0</v>
      </c>
      <c r="CF2036" s="179">
        <f t="shared" si="3521"/>
        <v>0</v>
      </c>
      <c r="CG2036" s="179">
        <f t="shared" si="3521"/>
        <v>0</v>
      </c>
      <c r="CH2036" s="179">
        <f t="shared" si="3521"/>
        <v>0</v>
      </c>
      <c r="CI2036" s="179">
        <f t="shared" si="3521"/>
        <v>0</v>
      </c>
      <c r="CJ2036" s="179">
        <f t="shared" si="3521"/>
        <v>0</v>
      </c>
      <c r="CK2036" s="179">
        <f t="shared" si="3521"/>
        <v>0</v>
      </c>
      <c r="CL2036" s="179">
        <f t="shared" si="3521"/>
        <v>0</v>
      </c>
      <c r="CN2036" s="60"/>
      <c r="CO2036" s="179">
        <f t="shared" ref="CO2036:DL2036" si="3522">CO2011</f>
        <v>0</v>
      </c>
      <c r="CP2036" s="179">
        <f t="shared" si="3522"/>
        <v>0</v>
      </c>
      <c r="CQ2036" s="179">
        <f t="shared" si="3522"/>
        <v>0</v>
      </c>
      <c r="CR2036" s="179">
        <f t="shared" si="3522"/>
        <v>0</v>
      </c>
      <c r="CS2036" s="179">
        <f t="shared" si="3522"/>
        <v>0</v>
      </c>
      <c r="CT2036" s="179">
        <f t="shared" si="3522"/>
        <v>0</v>
      </c>
      <c r="CU2036" s="179">
        <f t="shared" si="3522"/>
        <v>0</v>
      </c>
      <c r="CV2036" s="179">
        <f t="shared" si="3522"/>
        <v>0</v>
      </c>
      <c r="CW2036" s="179">
        <f t="shared" si="3522"/>
        <v>0</v>
      </c>
      <c r="CX2036" s="179">
        <f t="shared" si="3522"/>
        <v>0</v>
      </c>
      <c r="CY2036" s="179">
        <f t="shared" si="3522"/>
        <v>0</v>
      </c>
      <c r="CZ2036" s="179">
        <f t="shared" si="3522"/>
        <v>0</v>
      </c>
      <c r="DA2036" s="179">
        <f t="shared" si="3522"/>
        <v>0</v>
      </c>
      <c r="DB2036" s="179">
        <f t="shared" si="3522"/>
        <v>0</v>
      </c>
      <c r="DC2036" s="179">
        <f t="shared" si="3522"/>
        <v>0</v>
      </c>
      <c r="DD2036" s="179">
        <f t="shared" si="3522"/>
        <v>0</v>
      </c>
      <c r="DE2036" s="179">
        <f t="shared" si="3522"/>
        <v>0</v>
      </c>
      <c r="DF2036" s="179">
        <f t="shared" si="3522"/>
        <v>0</v>
      </c>
      <c r="DG2036" s="179">
        <f t="shared" si="3522"/>
        <v>0</v>
      </c>
      <c r="DH2036" s="179">
        <f t="shared" si="3522"/>
        <v>0</v>
      </c>
      <c r="DI2036" s="179">
        <f t="shared" si="3522"/>
        <v>0</v>
      </c>
      <c r="DJ2036" s="179">
        <f t="shared" si="3522"/>
        <v>0</v>
      </c>
      <c r="DK2036" s="179">
        <f t="shared" si="3522"/>
        <v>0</v>
      </c>
      <c r="DL2036" s="179">
        <f t="shared" si="3522"/>
        <v>0</v>
      </c>
    </row>
    <row r="2037" spans="1:116" x14ac:dyDescent="0.4">
      <c r="B2037" t="s">
        <v>332</v>
      </c>
      <c r="D2037" t="s">
        <v>424</v>
      </c>
      <c r="E2037" s="8" t="str">
        <f t="shared" ref="E2037" si="3523">ROW()&amp;" "&amp;D2037</f>
        <v>2037 FAINT-F</v>
      </c>
      <c r="G2037" s="241" t="str">
        <f>IFERROR(SUBSTITUTE(TRIM(MID(G2015, SEARCH("-", G2015) + 1, LEN(G2015))),":",""),"no unit")</f>
        <v>no unit</v>
      </c>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4">
      <c r="A2038" s="3"/>
      <c r="B2038" t="s">
        <v>332</v>
      </c>
      <c r="D2038" t="s">
        <v>424</v>
      </c>
      <c r="E2038" s="8" t="str">
        <f t="shared" si="3472"/>
        <v>2038 FAINT-F</v>
      </c>
      <c r="G2038" s="191" t="str">
        <f>G2013</f>
        <v>Secondary revenue driver</v>
      </c>
      <c r="H2038" s="90"/>
      <c r="I2038" s="213"/>
      <c r="J2038" s="213"/>
      <c r="K2038" s="214"/>
      <c r="L2038" s="214"/>
      <c r="M2038" s="214"/>
      <c r="N2038" s="214"/>
      <c r="O2038" s="214"/>
      <c r="P2038" s="214"/>
      <c r="R2038" s="214"/>
      <c r="S2038" s="4" t="str">
        <f t="shared" ref="S2038:AX2038" si="3524">ADDRESS(ROW(S2030),COLUMN(S2030),2)</f>
        <v>S$2030</v>
      </c>
      <c r="T2038" s="4" t="str">
        <f t="shared" si="3524"/>
        <v>T$2030</v>
      </c>
      <c r="U2038" s="4" t="str">
        <f t="shared" si="3524"/>
        <v>U$2030</v>
      </c>
      <c r="V2038" s="4" t="str">
        <f t="shared" si="3524"/>
        <v>V$2030</v>
      </c>
      <c r="W2038" s="4" t="str">
        <f t="shared" si="3524"/>
        <v>W$2030</v>
      </c>
      <c r="X2038" s="4" t="str">
        <f t="shared" si="3524"/>
        <v>X$2030</v>
      </c>
      <c r="Y2038" s="4" t="str">
        <f t="shared" si="3524"/>
        <v>Y$2030</v>
      </c>
      <c r="Z2038" s="4" t="str">
        <f t="shared" si="3524"/>
        <v>Z$2030</v>
      </c>
      <c r="AA2038" s="4" t="str">
        <f t="shared" si="3524"/>
        <v>AA$2030</v>
      </c>
      <c r="AB2038" s="4" t="str">
        <f t="shared" si="3524"/>
        <v>AB$2030</v>
      </c>
      <c r="AC2038" s="4" t="str">
        <f t="shared" si="3524"/>
        <v>AC$2030</v>
      </c>
      <c r="AD2038" s="4" t="str">
        <f t="shared" si="3524"/>
        <v>AD$2030</v>
      </c>
      <c r="AE2038" s="4" t="str">
        <f t="shared" si="3524"/>
        <v>AE$2030</v>
      </c>
      <c r="AF2038" s="4" t="str">
        <f t="shared" si="3524"/>
        <v>AF$2030</v>
      </c>
      <c r="AG2038" s="4" t="str">
        <f t="shared" si="3524"/>
        <v>AG$2030</v>
      </c>
      <c r="AH2038" s="4" t="str">
        <f t="shared" si="3524"/>
        <v>AH$2030</v>
      </c>
      <c r="AI2038" s="4" t="str">
        <f t="shared" si="3524"/>
        <v>AI$2030</v>
      </c>
      <c r="AJ2038" s="4" t="str">
        <f t="shared" si="3524"/>
        <v>AJ$2030</v>
      </c>
      <c r="AK2038" s="4" t="str">
        <f t="shared" si="3524"/>
        <v>AK$2030</v>
      </c>
      <c r="AL2038" s="4" t="str">
        <f t="shared" si="3524"/>
        <v>AL$2030</v>
      </c>
      <c r="AM2038" s="4" t="str">
        <f t="shared" si="3524"/>
        <v>AM$2030</v>
      </c>
      <c r="AN2038" s="4" t="str">
        <f t="shared" si="3524"/>
        <v>AN$2030</v>
      </c>
      <c r="AO2038" s="4" t="str">
        <f t="shared" si="3524"/>
        <v>AO$2030</v>
      </c>
      <c r="AP2038" s="4" t="str">
        <f t="shared" si="3524"/>
        <v>AP$2030</v>
      </c>
      <c r="AQ2038" s="4" t="str">
        <f t="shared" si="3524"/>
        <v>AQ$2030</v>
      </c>
      <c r="AR2038" s="4" t="str">
        <f t="shared" si="3524"/>
        <v>AR$2030</v>
      </c>
      <c r="AS2038" s="4" t="str">
        <f t="shared" si="3524"/>
        <v>AS$2030</v>
      </c>
      <c r="AT2038" s="4" t="str">
        <f t="shared" si="3524"/>
        <v>AT$2030</v>
      </c>
      <c r="AU2038" s="4" t="str">
        <f t="shared" si="3524"/>
        <v>AU$2030</v>
      </c>
      <c r="AV2038" s="4" t="str">
        <f t="shared" si="3524"/>
        <v>AV$2030</v>
      </c>
      <c r="AW2038" s="4" t="str">
        <f t="shared" si="3524"/>
        <v>AW$2030</v>
      </c>
      <c r="AX2038" s="4" t="str">
        <f t="shared" si="3524"/>
        <v>AX$2030</v>
      </c>
      <c r="AY2038" s="4" t="str">
        <f t="shared" ref="AY2038:CD2038" si="3525">ADDRESS(ROW(AY2030),COLUMN(AY2030),2)</f>
        <v>AY$2030</v>
      </c>
      <c r="AZ2038" s="4" t="str">
        <f t="shared" si="3525"/>
        <v>AZ$2030</v>
      </c>
      <c r="BA2038" s="4" t="str">
        <f t="shared" si="3525"/>
        <v>BA$2030</v>
      </c>
      <c r="BB2038" s="4" t="str">
        <f t="shared" si="3525"/>
        <v>BB$2030</v>
      </c>
      <c r="BC2038" s="4" t="str">
        <f t="shared" si="3525"/>
        <v>BC$2030</v>
      </c>
      <c r="BD2038" s="4" t="str">
        <f t="shared" si="3525"/>
        <v>BD$2030</v>
      </c>
      <c r="BE2038" s="4" t="str">
        <f t="shared" si="3525"/>
        <v>BE$2030</v>
      </c>
      <c r="BF2038" s="4" t="str">
        <f t="shared" si="3525"/>
        <v>BF$2030</v>
      </c>
      <c r="BG2038" s="4" t="str">
        <f t="shared" si="3525"/>
        <v>BG$2030</v>
      </c>
      <c r="BH2038" s="4" t="str">
        <f t="shared" si="3525"/>
        <v>BH$2030</v>
      </c>
      <c r="BI2038" s="4" t="str">
        <f t="shared" si="3525"/>
        <v>BI$2030</v>
      </c>
      <c r="BJ2038" s="4" t="str">
        <f t="shared" si="3525"/>
        <v>BJ$2030</v>
      </c>
      <c r="BK2038" s="4" t="str">
        <f t="shared" si="3525"/>
        <v>BK$2030</v>
      </c>
      <c r="BL2038" s="4" t="str">
        <f t="shared" si="3525"/>
        <v>BL$2030</v>
      </c>
      <c r="BM2038" s="4" t="str">
        <f t="shared" si="3525"/>
        <v>BM$2030</v>
      </c>
      <c r="BN2038" s="4" t="str">
        <f t="shared" si="3525"/>
        <v>BN$2030</v>
      </c>
      <c r="BO2038" s="4" t="str">
        <f t="shared" si="3525"/>
        <v>BO$2030</v>
      </c>
      <c r="BP2038" s="4" t="str">
        <f t="shared" si="3525"/>
        <v>BP$2030</v>
      </c>
      <c r="BQ2038" s="4" t="str">
        <f t="shared" si="3525"/>
        <v>BQ$2030</v>
      </c>
      <c r="BR2038" s="4" t="str">
        <f t="shared" si="3525"/>
        <v>BR$2030</v>
      </c>
      <c r="BS2038" s="4" t="str">
        <f t="shared" si="3525"/>
        <v>BS$2030</v>
      </c>
      <c r="BT2038" s="4" t="str">
        <f t="shared" si="3525"/>
        <v>BT$2030</v>
      </c>
      <c r="BU2038" s="4" t="str">
        <f t="shared" si="3525"/>
        <v>BU$2030</v>
      </c>
      <c r="BV2038" s="4" t="str">
        <f t="shared" si="3525"/>
        <v>BV$2030</v>
      </c>
      <c r="BW2038" s="4" t="str">
        <f t="shared" si="3525"/>
        <v>BW$2030</v>
      </c>
      <c r="BX2038" s="4" t="str">
        <f t="shared" si="3525"/>
        <v>BX$2030</v>
      </c>
      <c r="BY2038" s="4" t="str">
        <f t="shared" si="3525"/>
        <v>BY$2030</v>
      </c>
      <c r="BZ2038" s="4" t="str">
        <f t="shared" si="3525"/>
        <v>BZ$2030</v>
      </c>
      <c r="CA2038" s="4" t="str">
        <f t="shared" si="3525"/>
        <v>CA$2030</v>
      </c>
      <c r="CB2038" s="4" t="str">
        <f t="shared" si="3525"/>
        <v>CB$2030</v>
      </c>
      <c r="CC2038" s="4" t="str">
        <f t="shared" si="3525"/>
        <v>CC$2030</v>
      </c>
      <c r="CD2038" s="4" t="str">
        <f t="shared" si="3525"/>
        <v>CD$2030</v>
      </c>
      <c r="CE2038" s="4" t="str">
        <f t="shared" ref="CE2038:CL2038" si="3526">ADDRESS(ROW(CE2030),COLUMN(CE2030),2)</f>
        <v>CE$2030</v>
      </c>
      <c r="CF2038" s="4" t="str">
        <f t="shared" si="3526"/>
        <v>CF$2030</v>
      </c>
      <c r="CG2038" s="4" t="str">
        <f t="shared" si="3526"/>
        <v>CG$2030</v>
      </c>
      <c r="CH2038" s="4" t="str">
        <f t="shared" si="3526"/>
        <v>CH$2030</v>
      </c>
      <c r="CI2038" s="4" t="str">
        <f t="shared" si="3526"/>
        <v>CI$2030</v>
      </c>
      <c r="CJ2038" s="4" t="str">
        <f t="shared" si="3526"/>
        <v>CJ$2030</v>
      </c>
      <c r="CK2038" s="4" t="str">
        <f t="shared" si="3526"/>
        <v>CK$2030</v>
      </c>
      <c r="CL2038" s="4" t="str">
        <f t="shared" si="3526"/>
        <v>CL$2030</v>
      </c>
      <c r="CN2038" s="213"/>
      <c r="CO2038" s="4" t="str">
        <f t="shared" ref="CO2038:DL2038" si="3527">ADDRESS(ROW(CO2030),COLUMN(CO2030),2)</f>
        <v>CO$2030</v>
      </c>
      <c r="CP2038" s="4" t="str">
        <f t="shared" si="3527"/>
        <v>CP$2030</v>
      </c>
      <c r="CQ2038" s="4" t="str">
        <f t="shared" si="3527"/>
        <v>CQ$2030</v>
      </c>
      <c r="CR2038" s="4" t="str">
        <f t="shared" si="3527"/>
        <v>CR$2030</v>
      </c>
      <c r="CS2038" s="4" t="str">
        <f t="shared" si="3527"/>
        <v>CS$2030</v>
      </c>
      <c r="CT2038" s="4" t="str">
        <f t="shared" si="3527"/>
        <v>CT$2030</v>
      </c>
      <c r="CU2038" s="4" t="str">
        <f t="shared" si="3527"/>
        <v>CU$2030</v>
      </c>
      <c r="CV2038" s="4" t="str">
        <f t="shared" si="3527"/>
        <v>CV$2030</v>
      </c>
      <c r="CW2038" s="4" t="str">
        <f t="shared" si="3527"/>
        <v>CW$2030</v>
      </c>
      <c r="CX2038" s="4" t="str">
        <f t="shared" si="3527"/>
        <v>CX$2030</v>
      </c>
      <c r="CY2038" s="4" t="str">
        <f t="shared" si="3527"/>
        <v>CY$2030</v>
      </c>
      <c r="CZ2038" s="4" t="str">
        <f t="shared" si="3527"/>
        <v>CZ$2030</v>
      </c>
      <c r="DA2038" s="4" t="str">
        <f t="shared" si="3527"/>
        <v>DA$2030</v>
      </c>
      <c r="DB2038" s="4" t="str">
        <f t="shared" si="3527"/>
        <v>DB$2030</v>
      </c>
      <c r="DC2038" s="4" t="str">
        <f t="shared" si="3527"/>
        <v>DC$2030</v>
      </c>
      <c r="DD2038" s="4" t="str">
        <f t="shared" si="3527"/>
        <v>DD$2030</v>
      </c>
      <c r="DE2038" s="4" t="str">
        <f t="shared" si="3527"/>
        <v>DE$2030</v>
      </c>
      <c r="DF2038" s="4" t="str">
        <f t="shared" si="3527"/>
        <v>DF$2030</v>
      </c>
      <c r="DG2038" s="4" t="str">
        <f t="shared" si="3527"/>
        <v>DG$2030</v>
      </c>
      <c r="DH2038" s="4" t="str">
        <f t="shared" si="3527"/>
        <v>DH$2030</v>
      </c>
      <c r="DI2038" s="4" t="str">
        <f t="shared" si="3527"/>
        <v>DI$2030</v>
      </c>
      <c r="DJ2038" s="4" t="str">
        <f t="shared" si="3527"/>
        <v>DJ$2030</v>
      </c>
      <c r="DK2038" s="4" t="str">
        <f t="shared" si="3527"/>
        <v>DK$2030</v>
      </c>
      <c r="DL2038" s="4" t="str">
        <f t="shared" si="3527"/>
        <v>DL$2030</v>
      </c>
    </row>
    <row r="2039" spans="1:116" x14ac:dyDescent="0.4">
      <c r="B2039" t="s">
        <v>332</v>
      </c>
      <c r="D2039" t="s">
        <v>424</v>
      </c>
      <c r="E2039" s="8" t="str">
        <f t="shared" si="3472"/>
        <v>2039 FAINT-F</v>
      </c>
      <c r="G2039" s="136" t="str">
        <f>G2014</f>
        <v>Secondary volume driver</v>
      </c>
      <c r="H2039" s="12"/>
      <c r="I2039" s="60"/>
      <c r="J2039" s="60"/>
      <c r="K2039" s="15"/>
      <c r="L2039" s="15"/>
      <c r="M2039" s="15"/>
      <c r="N2039" s="15"/>
      <c r="O2039" s="15"/>
      <c r="P2039" s="15"/>
      <c r="R2039" s="15"/>
      <c r="S2039" s="179" t="str">
        <f t="shared" ref="S2039:AX2039" si="3528">S2014</f>
        <v>S$19</v>
      </c>
      <c r="T2039" s="179" t="str">
        <f t="shared" si="3528"/>
        <v>T$19</v>
      </c>
      <c r="U2039" s="179" t="str">
        <f t="shared" si="3528"/>
        <v>U$19</v>
      </c>
      <c r="V2039" s="179" t="str">
        <f t="shared" si="3528"/>
        <v>V$19</v>
      </c>
      <c r="W2039" s="179" t="str">
        <f t="shared" si="3528"/>
        <v>W$19</v>
      </c>
      <c r="X2039" s="179" t="str">
        <f t="shared" si="3528"/>
        <v>X$19</v>
      </c>
      <c r="Y2039" s="179" t="str">
        <f t="shared" si="3528"/>
        <v>Y$19</v>
      </c>
      <c r="Z2039" s="179" t="str">
        <f t="shared" si="3528"/>
        <v>Z$19</v>
      </c>
      <c r="AA2039" s="179" t="str">
        <f t="shared" si="3528"/>
        <v>AA$19</v>
      </c>
      <c r="AB2039" s="179" t="str">
        <f t="shared" si="3528"/>
        <v>AB$19</v>
      </c>
      <c r="AC2039" s="179" t="str">
        <f t="shared" si="3528"/>
        <v>AC$19</v>
      </c>
      <c r="AD2039" s="179" t="str">
        <f t="shared" si="3528"/>
        <v>AD$19</v>
      </c>
      <c r="AE2039" s="179" t="str">
        <f t="shared" si="3528"/>
        <v>AE$19</v>
      </c>
      <c r="AF2039" s="179" t="str">
        <f t="shared" si="3528"/>
        <v>AF$19</v>
      </c>
      <c r="AG2039" s="179" t="str">
        <f t="shared" si="3528"/>
        <v>AG$19</v>
      </c>
      <c r="AH2039" s="179" t="str">
        <f t="shared" si="3528"/>
        <v>AH$19</v>
      </c>
      <c r="AI2039" s="179" t="str">
        <f t="shared" si="3528"/>
        <v>AI$19</v>
      </c>
      <c r="AJ2039" s="179" t="str">
        <f t="shared" si="3528"/>
        <v>AJ$19</v>
      </c>
      <c r="AK2039" s="179" t="str">
        <f t="shared" si="3528"/>
        <v>AK$19</v>
      </c>
      <c r="AL2039" s="179" t="str">
        <f t="shared" si="3528"/>
        <v>AL$19</v>
      </c>
      <c r="AM2039" s="179" t="str">
        <f t="shared" si="3528"/>
        <v>AM$19</v>
      </c>
      <c r="AN2039" s="179" t="str">
        <f t="shared" si="3528"/>
        <v>AN$19</v>
      </c>
      <c r="AO2039" s="179" t="str">
        <f t="shared" si="3528"/>
        <v>AO$19</v>
      </c>
      <c r="AP2039" s="179" t="str">
        <f t="shared" si="3528"/>
        <v>AP$19</v>
      </c>
      <c r="AQ2039" s="179" t="str">
        <f t="shared" si="3528"/>
        <v>AQ$19</v>
      </c>
      <c r="AR2039" s="179" t="str">
        <f t="shared" si="3528"/>
        <v>AR$19</v>
      </c>
      <c r="AS2039" s="179" t="str">
        <f t="shared" si="3528"/>
        <v>AS$19</v>
      </c>
      <c r="AT2039" s="179" t="str">
        <f t="shared" si="3528"/>
        <v>AT$19</v>
      </c>
      <c r="AU2039" s="179" t="str">
        <f t="shared" si="3528"/>
        <v>AU$19</v>
      </c>
      <c r="AV2039" s="179" t="str">
        <f t="shared" si="3528"/>
        <v>AV$19</v>
      </c>
      <c r="AW2039" s="179" t="str">
        <f t="shared" si="3528"/>
        <v>AW$19</v>
      </c>
      <c r="AX2039" s="179" t="str">
        <f t="shared" si="3528"/>
        <v>AX$19</v>
      </c>
      <c r="AY2039" s="179" t="str">
        <f t="shared" ref="AY2039:CD2039" si="3529">AY2014</f>
        <v>AY$19</v>
      </c>
      <c r="AZ2039" s="179" t="str">
        <f t="shared" si="3529"/>
        <v>AZ$19</v>
      </c>
      <c r="BA2039" s="179" t="str">
        <f t="shared" si="3529"/>
        <v>BA$19</v>
      </c>
      <c r="BB2039" s="179" t="str">
        <f t="shared" si="3529"/>
        <v>BB$19</v>
      </c>
      <c r="BC2039" s="179" t="str">
        <f t="shared" si="3529"/>
        <v>BC$19</v>
      </c>
      <c r="BD2039" s="179" t="str">
        <f t="shared" si="3529"/>
        <v>BD$19</v>
      </c>
      <c r="BE2039" s="179" t="str">
        <f t="shared" si="3529"/>
        <v>BE$19</v>
      </c>
      <c r="BF2039" s="179" t="str">
        <f t="shared" si="3529"/>
        <v>BF$19</v>
      </c>
      <c r="BG2039" s="179" t="str">
        <f t="shared" si="3529"/>
        <v>BG$19</v>
      </c>
      <c r="BH2039" s="179" t="str">
        <f t="shared" si="3529"/>
        <v>BH$19</v>
      </c>
      <c r="BI2039" s="179" t="str">
        <f t="shared" si="3529"/>
        <v>BI$19</v>
      </c>
      <c r="BJ2039" s="179" t="str">
        <f t="shared" si="3529"/>
        <v>BJ$19</v>
      </c>
      <c r="BK2039" s="179" t="str">
        <f t="shared" si="3529"/>
        <v>BK$19</v>
      </c>
      <c r="BL2039" s="179" t="str">
        <f t="shared" si="3529"/>
        <v>BL$19</v>
      </c>
      <c r="BM2039" s="179" t="str">
        <f t="shared" si="3529"/>
        <v>BM$19</v>
      </c>
      <c r="BN2039" s="179" t="str">
        <f t="shared" si="3529"/>
        <v>BN$19</v>
      </c>
      <c r="BO2039" s="179" t="str">
        <f t="shared" si="3529"/>
        <v>BO$19</v>
      </c>
      <c r="BP2039" s="179" t="str">
        <f t="shared" si="3529"/>
        <v>BP$19</v>
      </c>
      <c r="BQ2039" s="179" t="str">
        <f t="shared" si="3529"/>
        <v>BQ$19</v>
      </c>
      <c r="BR2039" s="179" t="str">
        <f t="shared" si="3529"/>
        <v>BR$19</v>
      </c>
      <c r="BS2039" s="179" t="str">
        <f t="shared" si="3529"/>
        <v>BS$19</v>
      </c>
      <c r="BT2039" s="179" t="str">
        <f t="shared" si="3529"/>
        <v>BT$19</v>
      </c>
      <c r="BU2039" s="179" t="str">
        <f t="shared" si="3529"/>
        <v>BU$19</v>
      </c>
      <c r="BV2039" s="179" t="str">
        <f t="shared" si="3529"/>
        <v>BV$19</v>
      </c>
      <c r="BW2039" s="179" t="str">
        <f t="shared" si="3529"/>
        <v>BW$19</v>
      </c>
      <c r="BX2039" s="179" t="str">
        <f t="shared" si="3529"/>
        <v>BX$19</v>
      </c>
      <c r="BY2039" s="179" t="str">
        <f t="shared" si="3529"/>
        <v>BY$19</v>
      </c>
      <c r="BZ2039" s="179" t="str">
        <f t="shared" si="3529"/>
        <v>BZ$19</v>
      </c>
      <c r="CA2039" s="179" t="str">
        <f t="shared" si="3529"/>
        <v>CA$19</v>
      </c>
      <c r="CB2039" s="179" t="str">
        <f t="shared" si="3529"/>
        <v>CB$19</v>
      </c>
      <c r="CC2039" s="179" t="str">
        <f t="shared" si="3529"/>
        <v>CC$19</v>
      </c>
      <c r="CD2039" s="179" t="str">
        <f t="shared" si="3529"/>
        <v>CD$19</v>
      </c>
      <c r="CE2039" s="179" t="str">
        <f t="shared" ref="CE2039:CL2039" si="3530">CE2014</f>
        <v>CE$19</v>
      </c>
      <c r="CF2039" s="179" t="str">
        <f t="shared" si="3530"/>
        <v>CF$19</v>
      </c>
      <c r="CG2039" s="179" t="str">
        <f t="shared" si="3530"/>
        <v>CG$19</v>
      </c>
      <c r="CH2039" s="179" t="str">
        <f t="shared" si="3530"/>
        <v>CH$19</v>
      </c>
      <c r="CI2039" s="179" t="str">
        <f t="shared" si="3530"/>
        <v>CI$19</v>
      </c>
      <c r="CJ2039" s="179" t="str">
        <f t="shared" si="3530"/>
        <v>CJ$19</v>
      </c>
      <c r="CK2039" s="179" t="str">
        <f t="shared" si="3530"/>
        <v>CK$19</v>
      </c>
      <c r="CL2039" s="179" t="str">
        <f t="shared" si="3530"/>
        <v>CL$19</v>
      </c>
      <c r="CN2039" s="60"/>
      <c r="CO2039" s="179" t="str">
        <f t="shared" ref="CO2039:DL2039" si="3531">CO2014</f>
        <v>CO$19</v>
      </c>
      <c r="CP2039" s="179" t="str">
        <f t="shared" si="3531"/>
        <v>CP$19</v>
      </c>
      <c r="CQ2039" s="179" t="str">
        <f t="shared" si="3531"/>
        <v>CQ$19</v>
      </c>
      <c r="CR2039" s="179" t="str">
        <f t="shared" si="3531"/>
        <v>CR$19</v>
      </c>
      <c r="CS2039" s="179" t="str">
        <f t="shared" si="3531"/>
        <v>CS$19</v>
      </c>
      <c r="CT2039" s="179" t="str">
        <f t="shared" si="3531"/>
        <v>CT$19</v>
      </c>
      <c r="CU2039" s="179" t="str">
        <f t="shared" si="3531"/>
        <v>CU$19</v>
      </c>
      <c r="CV2039" s="179" t="str">
        <f t="shared" si="3531"/>
        <v>CV$19</v>
      </c>
      <c r="CW2039" s="179" t="str">
        <f t="shared" si="3531"/>
        <v>CW$19</v>
      </c>
      <c r="CX2039" s="179" t="str">
        <f t="shared" si="3531"/>
        <v>CX$19</v>
      </c>
      <c r="CY2039" s="179" t="str">
        <f t="shared" si="3531"/>
        <v>CY$19</v>
      </c>
      <c r="CZ2039" s="179" t="str">
        <f t="shared" si="3531"/>
        <v>CZ$19</v>
      </c>
      <c r="DA2039" s="179" t="str">
        <f t="shared" si="3531"/>
        <v>DA$19</v>
      </c>
      <c r="DB2039" s="179" t="str">
        <f t="shared" si="3531"/>
        <v>DB$19</v>
      </c>
      <c r="DC2039" s="179" t="str">
        <f t="shared" si="3531"/>
        <v>DC$19</v>
      </c>
      <c r="DD2039" s="179" t="str">
        <f t="shared" si="3531"/>
        <v>DD$19</v>
      </c>
      <c r="DE2039" s="179" t="str">
        <f t="shared" si="3531"/>
        <v>DE$19</v>
      </c>
      <c r="DF2039" s="179" t="str">
        <f t="shared" si="3531"/>
        <v>DF$19</v>
      </c>
      <c r="DG2039" s="179" t="str">
        <f t="shared" si="3531"/>
        <v>DG$19</v>
      </c>
      <c r="DH2039" s="179" t="str">
        <f t="shared" si="3531"/>
        <v>DH$19</v>
      </c>
      <c r="DI2039" s="179" t="str">
        <f t="shared" si="3531"/>
        <v>DI$19</v>
      </c>
      <c r="DJ2039" s="179" t="str">
        <f t="shared" si="3531"/>
        <v>DJ$19</v>
      </c>
      <c r="DK2039" s="179" t="str">
        <f t="shared" si="3531"/>
        <v>DK$19</v>
      </c>
      <c r="DL2039" s="179" t="str">
        <f t="shared" si="3531"/>
        <v>DL$19</v>
      </c>
    </row>
    <row r="2040" spans="1:116" x14ac:dyDescent="0.4">
      <c r="A2040" s="27"/>
      <c r="B2040" s="27"/>
      <c r="C2040" s="27"/>
      <c r="D2040" s="27"/>
      <c r="E2040" s="27"/>
      <c r="F2040" s="27"/>
      <c r="G2040" s="27"/>
      <c r="H2040" s="27"/>
      <c r="I2040" s="27"/>
      <c r="J2040" s="27"/>
      <c r="K2040" s="27"/>
      <c r="L2040" s="27"/>
      <c r="M2040" s="27"/>
      <c r="N2040" s="27"/>
      <c r="O2040" s="27"/>
      <c r="P2040" s="27"/>
      <c r="CN2040" s="27"/>
    </row>
    <row r="2041" spans="1:116" x14ac:dyDescent="0.4">
      <c r="A2041" s="174"/>
      <c r="E2041" s="8"/>
      <c r="G2041" s="175" t="s">
        <v>490</v>
      </c>
      <c r="H2041" s="174"/>
      <c r="I2041" s="176"/>
      <c r="J2041" s="176"/>
      <c r="K2041" s="197"/>
      <c r="L2041" s="197"/>
      <c r="M2041" s="197"/>
      <c r="N2041" s="197"/>
      <c r="O2041" s="197"/>
      <c r="P2041" s="197"/>
      <c r="R2041" s="198"/>
      <c r="S2041" s="174"/>
      <c r="T2041" s="174"/>
      <c r="U2041" s="174"/>
      <c r="V2041" s="174"/>
      <c r="W2041" s="174"/>
      <c r="X2041" s="174"/>
      <c r="Y2041" s="174"/>
      <c r="Z2041" s="174"/>
      <c r="AA2041" s="174"/>
      <c r="AB2041" s="174"/>
      <c r="AC2041" s="174"/>
      <c r="AD2041" s="174"/>
      <c r="AE2041" s="174"/>
      <c r="AF2041" s="174"/>
      <c r="AG2041" s="174"/>
      <c r="AH2041" s="174"/>
      <c r="AI2041" s="174"/>
      <c r="AJ2041" s="174"/>
      <c r="AK2041" s="174"/>
      <c r="AL2041" s="174"/>
      <c r="AM2041" s="174"/>
      <c r="AN2041" s="174"/>
      <c r="AO2041" s="174"/>
      <c r="AP2041" s="174"/>
      <c r="AQ2041" s="174"/>
      <c r="AR2041" s="174"/>
      <c r="AS2041" s="174"/>
      <c r="AT2041" s="174"/>
      <c r="AU2041" s="174"/>
      <c r="AV2041" s="174"/>
      <c r="AW2041" s="174"/>
      <c r="AX2041" s="174"/>
      <c r="AY2041" s="174"/>
      <c r="AZ2041" s="174"/>
      <c r="BA2041" s="174"/>
      <c r="BB2041" s="174"/>
      <c r="BC2041" s="174"/>
      <c r="BD2041" s="174"/>
      <c r="BE2041" s="174"/>
      <c r="BF2041" s="174"/>
      <c r="BG2041" s="174"/>
      <c r="BH2041" s="174"/>
      <c r="BI2041" s="174"/>
      <c r="BJ2041" s="174"/>
      <c r="BK2041" s="174"/>
      <c r="BL2041" s="174"/>
      <c r="BM2041" s="174"/>
      <c r="BN2041" s="174"/>
      <c r="BO2041" s="174"/>
      <c r="BP2041" s="174"/>
      <c r="BQ2041" s="174"/>
      <c r="BR2041" s="174"/>
      <c r="BS2041" s="174"/>
      <c r="BT2041" s="174"/>
      <c r="BU2041" s="174"/>
      <c r="BV2041" s="174"/>
      <c r="BW2041" s="174"/>
      <c r="BX2041" s="174"/>
      <c r="BY2041" s="174"/>
      <c r="BZ2041" s="174"/>
      <c r="CA2041" s="174"/>
      <c r="CB2041" s="174"/>
      <c r="CC2041" s="174"/>
      <c r="CD2041" s="174"/>
      <c r="CE2041" s="174"/>
      <c r="CF2041" s="174"/>
      <c r="CG2041" s="174"/>
      <c r="CH2041" s="174"/>
      <c r="CI2041" s="174"/>
      <c r="CJ2041" s="174"/>
      <c r="CK2041" s="174"/>
      <c r="CL2041" s="174"/>
      <c r="CN2041" s="176"/>
      <c r="CO2041" s="174"/>
      <c r="CP2041" s="174"/>
      <c r="CQ2041" s="174"/>
      <c r="CR2041" s="174"/>
      <c r="CS2041" s="174"/>
      <c r="CT2041" s="174"/>
      <c r="CU2041" s="174"/>
      <c r="CV2041" s="174"/>
      <c r="CW2041" s="174"/>
      <c r="CX2041" s="174"/>
      <c r="CY2041" s="174"/>
      <c r="CZ2041" s="174"/>
      <c r="DA2041" s="174"/>
      <c r="DB2041" s="174"/>
      <c r="DC2041" s="174"/>
      <c r="DD2041" s="174"/>
      <c r="DE2041" s="174"/>
      <c r="DF2041" s="174"/>
      <c r="DG2041" s="174"/>
      <c r="DH2041" s="174"/>
      <c r="DI2041" s="174"/>
      <c r="DJ2041" s="174"/>
      <c r="DK2041" s="174"/>
      <c r="DL2041" s="174"/>
    </row>
    <row r="2042" spans="1:116" x14ac:dyDescent="0.4">
      <c r="A2042" s="174"/>
      <c r="E2042" s="8"/>
      <c r="G2042" s="175" t="s">
        <v>492</v>
      </c>
      <c r="H2042" s="174"/>
      <c r="I2042" s="176"/>
      <c r="J2042" s="176"/>
      <c r="K2042" s="197"/>
      <c r="L2042" s="197"/>
      <c r="M2042" s="197"/>
      <c r="N2042" s="197"/>
      <c r="O2042" s="197"/>
      <c r="P2042" s="197"/>
      <c r="R2042" s="198"/>
      <c r="S2042" s="174"/>
      <c r="T2042" s="174"/>
      <c r="U2042" s="174"/>
      <c r="V2042" s="174"/>
      <c r="W2042" s="174"/>
      <c r="X2042" s="174"/>
      <c r="Y2042" s="174"/>
      <c r="Z2042" s="174"/>
      <c r="AA2042" s="174"/>
      <c r="AB2042" s="174"/>
      <c r="AC2042" s="174"/>
      <c r="AD2042" s="174"/>
      <c r="AE2042" s="174"/>
      <c r="AF2042" s="174"/>
      <c r="AG2042" s="174"/>
      <c r="AH2042" s="174"/>
      <c r="AI2042" s="174"/>
      <c r="AJ2042" s="174"/>
      <c r="AK2042" s="174"/>
      <c r="AL2042" s="174"/>
      <c r="AM2042" s="174"/>
      <c r="AN2042" s="174"/>
      <c r="AO2042" s="174"/>
      <c r="AP2042" s="174"/>
      <c r="AQ2042" s="174"/>
      <c r="AR2042" s="174"/>
      <c r="AS2042" s="174"/>
      <c r="AT2042" s="174"/>
      <c r="AU2042" s="174"/>
      <c r="AV2042" s="174"/>
      <c r="AW2042" s="174"/>
      <c r="AX2042" s="174"/>
      <c r="AY2042" s="174"/>
      <c r="AZ2042" s="174"/>
      <c r="BA2042" s="174"/>
      <c r="BB2042" s="174"/>
      <c r="BC2042" s="174"/>
      <c r="BD2042" s="174"/>
      <c r="BE2042" s="174"/>
      <c r="BF2042" s="174"/>
      <c r="BG2042" s="174"/>
      <c r="BH2042" s="174"/>
      <c r="BI2042" s="174"/>
      <c r="BJ2042" s="174"/>
      <c r="BK2042" s="174"/>
      <c r="BL2042" s="174"/>
      <c r="BM2042" s="174"/>
      <c r="BN2042" s="174"/>
      <c r="BO2042" s="174"/>
      <c r="BP2042" s="174"/>
      <c r="BQ2042" s="174"/>
      <c r="BR2042" s="174"/>
      <c r="BS2042" s="174"/>
      <c r="BT2042" s="174"/>
      <c r="BU2042" s="174"/>
      <c r="BV2042" s="174"/>
      <c r="BW2042" s="174"/>
      <c r="BX2042" s="174"/>
      <c r="BY2042" s="174"/>
      <c r="BZ2042" s="174"/>
      <c r="CA2042" s="174"/>
      <c r="CB2042" s="174"/>
      <c r="CC2042" s="174"/>
      <c r="CD2042" s="174"/>
      <c r="CE2042" s="174"/>
      <c r="CF2042" s="174"/>
      <c r="CG2042" s="174"/>
      <c r="CH2042" s="174"/>
      <c r="CI2042" s="174"/>
      <c r="CJ2042" s="174"/>
      <c r="CK2042" s="174"/>
      <c r="CL2042" s="174"/>
      <c r="CN2042" s="176"/>
      <c r="CO2042" s="174"/>
      <c r="CP2042" s="174"/>
      <c r="CQ2042" s="174"/>
      <c r="CR2042" s="174"/>
      <c r="CS2042" s="174"/>
      <c r="CT2042" s="174"/>
      <c r="CU2042" s="174"/>
      <c r="CV2042" s="174"/>
      <c r="CW2042" s="174"/>
      <c r="CX2042" s="174"/>
      <c r="CY2042" s="174"/>
      <c r="CZ2042" s="174"/>
      <c r="DA2042" s="174"/>
      <c r="DB2042" s="174"/>
      <c r="DC2042" s="174"/>
      <c r="DD2042" s="174"/>
      <c r="DE2042" s="174"/>
      <c r="DF2042" s="174"/>
      <c r="DG2042" s="174"/>
      <c r="DH2042" s="174"/>
      <c r="DI2042" s="174"/>
      <c r="DJ2042" s="174"/>
      <c r="DK2042" s="174"/>
      <c r="DL2042" s="174"/>
    </row>
    <row r="2043" spans="1:116" x14ac:dyDescent="0.4">
      <c r="A2043" s="174"/>
      <c r="E2043" s="8"/>
      <c r="G2043" s="175" t="s">
        <v>461</v>
      </c>
      <c r="H2043" s="174"/>
      <c r="I2043" s="176"/>
      <c r="J2043" s="176"/>
      <c r="K2043" s="197"/>
      <c r="L2043" s="197"/>
      <c r="M2043" s="197"/>
      <c r="N2043" s="197"/>
      <c r="O2043" s="197"/>
      <c r="P2043" s="197"/>
      <c r="R2043" s="198"/>
      <c r="S2043" s="199" t="str">
        <f t="shared" ref="S2043:CD2043" si="3532">S$20</f>
        <v>S$16</v>
      </c>
      <c r="T2043" s="199" t="str">
        <f t="shared" si="3532"/>
        <v>T$16</v>
      </c>
      <c r="U2043" s="199" t="str">
        <f t="shared" si="3532"/>
        <v>U$16</v>
      </c>
      <c r="V2043" s="199" t="str">
        <f t="shared" si="3532"/>
        <v>V$16</v>
      </c>
      <c r="W2043" s="199" t="str">
        <f t="shared" si="3532"/>
        <v>W$16</v>
      </c>
      <c r="X2043" s="199" t="str">
        <f t="shared" si="3532"/>
        <v>X$16</v>
      </c>
      <c r="Y2043" s="199" t="str">
        <f t="shared" si="3532"/>
        <v>Y$16</v>
      </c>
      <c r="Z2043" s="199" t="str">
        <f t="shared" si="3532"/>
        <v>Z$16</v>
      </c>
      <c r="AA2043" s="199" t="str">
        <f t="shared" si="3532"/>
        <v>AA$16</v>
      </c>
      <c r="AB2043" s="199" t="str">
        <f t="shared" si="3532"/>
        <v>AB$16</v>
      </c>
      <c r="AC2043" s="199" t="str">
        <f t="shared" si="3532"/>
        <v>AC$16</v>
      </c>
      <c r="AD2043" s="199" t="str">
        <f t="shared" si="3532"/>
        <v>AD$16</v>
      </c>
      <c r="AE2043" s="199" t="str">
        <f t="shared" si="3532"/>
        <v>AE$16</v>
      </c>
      <c r="AF2043" s="199" t="str">
        <f t="shared" si="3532"/>
        <v>AF$16</v>
      </c>
      <c r="AG2043" s="199" t="str">
        <f t="shared" si="3532"/>
        <v>AG$16</v>
      </c>
      <c r="AH2043" s="199" t="str">
        <f t="shared" si="3532"/>
        <v>AH$16</v>
      </c>
      <c r="AI2043" s="199" t="str">
        <f t="shared" si="3532"/>
        <v>AI$16</v>
      </c>
      <c r="AJ2043" s="199" t="str">
        <f t="shared" si="3532"/>
        <v>AJ$16</v>
      </c>
      <c r="AK2043" s="199" t="str">
        <f t="shared" si="3532"/>
        <v>AK$16</v>
      </c>
      <c r="AL2043" s="199" t="str">
        <f t="shared" si="3532"/>
        <v>AL$16</v>
      </c>
      <c r="AM2043" s="199" t="str">
        <f t="shared" si="3532"/>
        <v>AM$16</v>
      </c>
      <c r="AN2043" s="199" t="str">
        <f t="shared" si="3532"/>
        <v>AN$16</v>
      </c>
      <c r="AO2043" s="199" t="str">
        <f t="shared" si="3532"/>
        <v>AO$16</v>
      </c>
      <c r="AP2043" s="199" t="str">
        <f t="shared" si="3532"/>
        <v>AP$16</v>
      </c>
      <c r="AQ2043" s="199" t="str">
        <f t="shared" si="3532"/>
        <v>AQ$16</v>
      </c>
      <c r="AR2043" s="199" t="str">
        <f t="shared" si="3532"/>
        <v>AR$16</v>
      </c>
      <c r="AS2043" s="199" t="str">
        <f t="shared" si="3532"/>
        <v>AS$16</v>
      </c>
      <c r="AT2043" s="199" t="str">
        <f t="shared" si="3532"/>
        <v>AT$16</v>
      </c>
      <c r="AU2043" s="199" t="str">
        <f t="shared" si="3532"/>
        <v>AU$16</v>
      </c>
      <c r="AV2043" s="199" t="str">
        <f t="shared" si="3532"/>
        <v>AV$16</v>
      </c>
      <c r="AW2043" s="199" t="str">
        <f t="shared" si="3532"/>
        <v>AW$16</v>
      </c>
      <c r="AX2043" s="199" t="str">
        <f t="shared" si="3532"/>
        <v>AX$16</v>
      </c>
      <c r="AY2043" s="199" t="str">
        <f t="shared" si="3532"/>
        <v>AY$16</v>
      </c>
      <c r="AZ2043" s="199" t="str">
        <f t="shared" si="3532"/>
        <v>AZ$16</v>
      </c>
      <c r="BA2043" s="199" t="str">
        <f t="shared" si="3532"/>
        <v>BA$16</v>
      </c>
      <c r="BB2043" s="199" t="str">
        <f t="shared" si="3532"/>
        <v>BB$16</v>
      </c>
      <c r="BC2043" s="199" t="str">
        <f t="shared" si="3532"/>
        <v>BC$16</v>
      </c>
      <c r="BD2043" s="199" t="str">
        <f t="shared" si="3532"/>
        <v>BD$16</v>
      </c>
      <c r="BE2043" s="199" t="str">
        <f t="shared" si="3532"/>
        <v>BE$16</v>
      </c>
      <c r="BF2043" s="199" t="str">
        <f t="shared" si="3532"/>
        <v>BF$16</v>
      </c>
      <c r="BG2043" s="199" t="str">
        <f t="shared" si="3532"/>
        <v>BG$16</v>
      </c>
      <c r="BH2043" s="199" t="str">
        <f t="shared" si="3532"/>
        <v>BH$16</v>
      </c>
      <c r="BI2043" s="199" t="str">
        <f t="shared" si="3532"/>
        <v>BI$16</v>
      </c>
      <c r="BJ2043" s="199" t="str">
        <f t="shared" si="3532"/>
        <v>BJ$16</v>
      </c>
      <c r="BK2043" s="199" t="str">
        <f t="shared" si="3532"/>
        <v>BK$16</v>
      </c>
      <c r="BL2043" s="199" t="str">
        <f t="shared" si="3532"/>
        <v>BL$16</v>
      </c>
      <c r="BM2043" s="199" t="str">
        <f t="shared" si="3532"/>
        <v>BM$16</v>
      </c>
      <c r="BN2043" s="199" t="str">
        <f t="shared" si="3532"/>
        <v>BN$16</v>
      </c>
      <c r="BO2043" s="199" t="str">
        <f t="shared" si="3532"/>
        <v>BO$16</v>
      </c>
      <c r="BP2043" s="199" t="str">
        <f t="shared" si="3532"/>
        <v>BP$16</v>
      </c>
      <c r="BQ2043" s="199" t="str">
        <f t="shared" si="3532"/>
        <v>BQ$16</v>
      </c>
      <c r="BR2043" s="199" t="str">
        <f t="shared" si="3532"/>
        <v>BR$16</v>
      </c>
      <c r="BS2043" s="199" t="str">
        <f t="shared" si="3532"/>
        <v>BS$16</v>
      </c>
      <c r="BT2043" s="199" t="str">
        <f t="shared" si="3532"/>
        <v>BT$16</v>
      </c>
      <c r="BU2043" s="199" t="str">
        <f t="shared" si="3532"/>
        <v>BU$16</v>
      </c>
      <c r="BV2043" s="199" t="str">
        <f t="shared" si="3532"/>
        <v>BV$16</v>
      </c>
      <c r="BW2043" s="199" t="str">
        <f t="shared" si="3532"/>
        <v>BW$16</v>
      </c>
      <c r="BX2043" s="199" t="str">
        <f t="shared" si="3532"/>
        <v>BX$16</v>
      </c>
      <c r="BY2043" s="199" t="str">
        <f t="shared" si="3532"/>
        <v>BY$16</v>
      </c>
      <c r="BZ2043" s="199" t="str">
        <f t="shared" si="3532"/>
        <v>BZ$16</v>
      </c>
      <c r="CA2043" s="199" t="str">
        <f t="shared" si="3532"/>
        <v>CA$16</v>
      </c>
      <c r="CB2043" s="199" t="str">
        <f t="shared" si="3532"/>
        <v>CB$16</v>
      </c>
      <c r="CC2043" s="199" t="str">
        <f t="shared" si="3532"/>
        <v>CC$16</v>
      </c>
      <c r="CD2043" s="199" t="str">
        <f t="shared" si="3532"/>
        <v>CD$16</v>
      </c>
      <c r="CE2043" s="199" t="str">
        <f t="shared" ref="CE2043:CL2043" si="3533">CE$20</f>
        <v>CE$16</v>
      </c>
      <c r="CF2043" s="199" t="str">
        <f t="shared" si="3533"/>
        <v>CF$16</v>
      </c>
      <c r="CG2043" s="199" t="str">
        <f t="shared" si="3533"/>
        <v>CG$16</v>
      </c>
      <c r="CH2043" s="199" t="str">
        <f t="shared" si="3533"/>
        <v>CH$16</v>
      </c>
      <c r="CI2043" s="199" t="str">
        <f t="shared" si="3533"/>
        <v>CI$16</v>
      </c>
      <c r="CJ2043" s="199" t="str">
        <f t="shared" si="3533"/>
        <v>CJ$16</v>
      </c>
      <c r="CK2043" s="199" t="str">
        <f t="shared" si="3533"/>
        <v>CK$16</v>
      </c>
      <c r="CL2043" s="199" t="str">
        <f t="shared" si="3533"/>
        <v>CL$16</v>
      </c>
      <c r="CN2043" s="176"/>
      <c r="CO2043" s="199" t="str">
        <f t="shared" ref="CO2043:DL2043" si="3534">CO$20</f>
        <v>CO$16</v>
      </c>
      <c r="CP2043" s="199" t="str">
        <f t="shared" si="3534"/>
        <v>CP$16</v>
      </c>
      <c r="CQ2043" s="199" t="str">
        <f t="shared" si="3534"/>
        <v>CQ$16</v>
      </c>
      <c r="CR2043" s="199" t="str">
        <f t="shared" si="3534"/>
        <v>CR$16</v>
      </c>
      <c r="CS2043" s="199" t="str">
        <f t="shared" si="3534"/>
        <v>CS$16</v>
      </c>
      <c r="CT2043" s="199" t="str">
        <f t="shared" si="3534"/>
        <v>CT$16</v>
      </c>
      <c r="CU2043" s="199" t="str">
        <f t="shared" si="3534"/>
        <v>CU$16</v>
      </c>
      <c r="CV2043" s="199" t="str">
        <f t="shared" si="3534"/>
        <v>CV$16</v>
      </c>
      <c r="CW2043" s="199" t="str">
        <f t="shared" si="3534"/>
        <v>CW$16</v>
      </c>
      <c r="CX2043" s="199" t="str">
        <f t="shared" si="3534"/>
        <v>CX$16</v>
      </c>
      <c r="CY2043" s="199" t="str">
        <f t="shared" si="3534"/>
        <v>CY$16</v>
      </c>
      <c r="CZ2043" s="199" t="str">
        <f t="shared" si="3534"/>
        <v>CZ$16</v>
      </c>
      <c r="DA2043" s="199" t="str">
        <f t="shared" si="3534"/>
        <v>DA$16</v>
      </c>
      <c r="DB2043" s="199" t="str">
        <f t="shared" si="3534"/>
        <v>DB$16</v>
      </c>
      <c r="DC2043" s="199" t="str">
        <f t="shared" si="3534"/>
        <v>DC$16</v>
      </c>
      <c r="DD2043" s="199" t="str">
        <f t="shared" si="3534"/>
        <v>DD$16</v>
      </c>
      <c r="DE2043" s="199" t="str">
        <f t="shared" si="3534"/>
        <v>DE$16</v>
      </c>
      <c r="DF2043" s="199" t="str">
        <f t="shared" si="3534"/>
        <v>DF$16</v>
      </c>
      <c r="DG2043" s="199" t="str">
        <f t="shared" si="3534"/>
        <v>DG$16</v>
      </c>
      <c r="DH2043" s="199" t="str">
        <f t="shared" si="3534"/>
        <v>DH$16</v>
      </c>
      <c r="DI2043" s="199" t="str">
        <f t="shared" si="3534"/>
        <v>DI$16</v>
      </c>
      <c r="DJ2043" s="199" t="str">
        <f t="shared" si="3534"/>
        <v>DJ$16</v>
      </c>
      <c r="DK2043" s="199" t="str">
        <f t="shared" si="3534"/>
        <v>DK$16</v>
      </c>
      <c r="DL2043" s="199" t="str">
        <f t="shared" si="3534"/>
        <v>DL$16</v>
      </c>
    </row>
    <row r="2044" spans="1:116" x14ac:dyDescent="0.4">
      <c r="A2044" s="174"/>
      <c r="E2044" s="8"/>
      <c r="G2044" s="175" t="s">
        <v>462</v>
      </c>
      <c r="H2044" s="200"/>
      <c r="I2044" s="201"/>
      <c r="J2044" s="201"/>
      <c r="K2044" s="202"/>
      <c r="L2044" s="202"/>
      <c r="M2044" s="202"/>
      <c r="N2044" s="202"/>
      <c r="O2044" s="202"/>
      <c r="P2044" s="202"/>
      <c r="R2044" s="202"/>
      <c r="S2044" s="199" t="str">
        <f t="shared" ref="S2044:CD2044" si="3535">S$21</f>
        <v>S$17</v>
      </c>
      <c r="T2044" s="199" t="str">
        <f t="shared" si="3535"/>
        <v>T$17</v>
      </c>
      <c r="U2044" s="199" t="str">
        <f t="shared" si="3535"/>
        <v>U$17</v>
      </c>
      <c r="V2044" s="199" t="str">
        <f t="shared" si="3535"/>
        <v>V$17</v>
      </c>
      <c r="W2044" s="199" t="str">
        <f t="shared" si="3535"/>
        <v>W$17</v>
      </c>
      <c r="X2044" s="199" t="str">
        <f t="shared" si="3535"/>
        <v>X$17</v>
      </c>
      <c r="Y2044" s="199" t="str">
        <f t="shared" si="3535"/>
        <v>Y$17</v>
      </c>
      <c r="Z2044" s="199" t="str">
        <f t="shared" si="3535"/>
        <v>Z$17</v>
      </c>
      <c r="AA2044" s="199" t="str">
        <f t="shared" si="3535"/>
        <v>AA$17</v>
      </c>
      <c r="AB2044" s="199" t="str">
        <f t="shared" si="3535"/>
        <v>AB$17</v>
      </c>
      <c r="AC2044" s="199" t="str">
        <f t="shared" si="3535"/>
        <v>AC$17</v>
      </c>
      <c r="AD2044" s="199" t="str">
        <f t="shared" si="3535"/>
        <v>AD$17</v>
      </c>
      <c r="AE2044" s="199" t="str">
        <f t="shared" si="3535"/>
        <v>AE$17</v>
      </c>
      <c r="AF2044" s="199" t="str">
        <f t="shared" si="3535"/>
        <v>AF$17</v>
      </c>
      <c r="AG2044" s="199" t="str">
        <f t="shared" si="3535"/>
        <v>AG$17</v>
      </c>
      <c r="AH2044" s="199" t="str">
        <f t="shared" si="3535"/>
        <v>AH$17</v>
      </c>
      <c r="AI2044" s="199" t="str">
        <f t="shared" si="3535"/>
        <v>AI$17</v>
      </c>
      <c r="AJ2044" s="199" t="str">
        <f t="shared" si="3535"/>
        <v>AJ$17</v>
      </c>
      <c r="AK2044" s="199" t="str">
        <f t="shared" si="3535"/>
        <v>AK$17</v>
      </c>
      <c r="AL2044" s="199" t="str">
        <f t="shared" si="3535"/>
        <v>AL$17</v>
      </c>
      <c r="AM2044" s="199" t="str">
        <f t="shared" si="3535"/>
        <v>AM$17</v>
      </c>
      <c r="AN2044" s="199" t="str">
        <f t="shared" si="3535"/>
        <v>AN$17</v>
      </c>
      <c r="AO2044" s="199" t="str">
        <f t="shared" si="3535"/>
        <v>AO$17</v>
      </c>
      <c r="AP2044" s="199" t="str">
        <f t="shared" si="3535"/>
        <v>AP$17</v>
      </c>
      <c r="AQ2044" s="199" t="str">
        <f t="shared" si="3535"/>
        <v>AQ$17</v>
      </c>
      <c r="AR2044" s="199" t="str">
        <f t="shared" si="3535"/>
        <v>AR$17</v>
      </c>
      <c r="AS2044" s="199" t="str">
        <f t="shared" si="3535"/>
        <v>AS$17</v>
      </c>
      <c r="AT2044" s="199" t="str">
        <f t="shared" si="3535"/>
        <v>AT$17</v>
      </c>
      <c r="AU2044" s="199" t="str">
        <f t="shared" si="3535"/>
        <v>AU$17</v>
      </c>
      <c r="AV2044" s="199" t="str">
        <f t="shared" si="3535"/>
        <v>AV$17</v>
      </c>
      <c r="AW2044" s="199" t="str">
        <f t="shared" si="3535"/>
        <v>AW$17</v>
      </c>
      <c r="AX2044" s="199" t="str">
        <f t="shared" si="3535"/>
        <v>AX$17</v>
      </c>
      <c r="AY2044" s="199" t="str">
        <f t="shared" si="3535"/>
        <v>AY$17</v>
      </c>
      <c r="AZ2044" s="199" t="str">
        <f t="shared" si="3535"/>
        <v>AZ$17</v>
      </c>
      <c r="BA2044" s="199" t="str">
        <f t="shared" si="3535"/>
        <v>BA$17</v>
      </c>
      <c r="BB2044" s="199" t="str">
        <f t="shared" si="3535"/>
        <v>BB$17</v>
      </c>
      <c r="BC2044" s="199" t="str">
        <f t="shared" si="3535"/>
        <v>BC$17</v>
      </c>
      <c r="BD2044" s="199" t="str">
        <f t="shared" si="3535"/>
        <v>BD$17</v>
      </c>
      <c r="BE2044" s="199" t="str">
        <f t="shared" si="3535"/>
        <v>BE$17</v>
      </c>
      <c r="BF2044" s="199" t="str">
        <f t="shared" si="3535"/>
        <v>BF$17</v>
      </c>
      <c r="BG2044" s="199" t="str">
        <f t="shared" si="3535"/>
        <v>BG$17</v>
      </c>
      <c r="BH2044" s="199" t="str">
        <f t="shared" si="3535"/>
        <v>BH$17</v>
      </c>
      <c r="BI2044" s="199" t="str">
        <f t="shared" si="3535"/>
        <v>BI$17</v>
      </c>
      <c r="BJ2044" s="199" t="str">
        <f t="shared" si="3535"/>
        <v>BJ$17</v>
      </c>
      <c r="BK2044" s="199" t="str">
        <f t="shared" si="3535"/>
        <v>BK$17</v>
      </c>
      <c r="BL2044" s="199" t="str">
        <f t="shared" si="3535"/>
        <v>BL$17</v>
      </c>
      <c r="BM2044" s="199" t="str">
        <f t="shared" si="3535"/>
        <v>BM$17</v>
      </c>
      <c r="BN2044" s="199" t="str">
        <f t="shared" si="3535"/>
        <v>BN$17</v>
      </c>
      <c r="BO2044" s="199" t="str">
        <f t="shared" si="3535"/>
        <v>BO$17</v>
      </c>
      <c r="BP2044" s="199" t="str">
        <f t="shared" si="3535"/>
        <v>BP$17</v>
      </c>
      <c r="BQ2044" s="199" t="str">
        <f t="shared" si="3535"/>
        <v>BQ$17</v>
      </c>
      <c r="BR2044" s="199" t="str">
        <f t="shared" si="3535"/>
        <v>BR$17</v>
      </c>
      <c r="BS2044" s="199" t="str">
        <f t="shared" si="3535"/>
        <v>BS$17</v>
      </c>
      <c r="BT2044" s="199" t="str">
        <f t="shared" si="3535"/>
        <v>BT$17</v>
      </c>
      <c r="BU2044" s="199" t="str">
        <f t="shared" si="3535"/>
        <v>BU$17</v>
      </c>
      <c r="BV2044" s="199" t="str">
        <f t="shared" si="3535"/>
        <v>BV$17</v>
      </c>
      <c r="BW2044" s="199" t="str">
        <f t="shared" si="3535"/>
        <v>BW$17</v>
      </c>
      <c r="BX2044" s="199" t="str">
        <f t="shared" si="3535"/>
        <v>BX$17</v>
      </c>
      <c r="BY2044" s="199" t="str">
        <f t="shared" si="3535"/>
        <v>BY$17</v>
      </c>
      <c r="BZ2044" s="199" t="str">
        <f t="shared" si="3535"/>
        <v>BZ$17</v>
      </c>
      <c r="CA2044" s="199" t="str">
        <f t="shared" si="3535"/>
        <v>CA$17</v>
      </c>
      <c r="CB2044" s="199" t="str">
        <f t="shared" si="3535"/>
        <v>CB$17</v>
      </c>
      <c r="CC2044" s="199" t="str">
        <f t="shared" si="3535"/>
        <v>CC$17</v>
      </c>
      <c r="CD2044" s="199" t="str">
        <f t="shared" si="3535"/>
        <v>CD$17</v>
      </c>
      <c r="CE2044" s="199" t="str">
        <f t="shared" ref="CE2044:CL2044" si="3536">CE$21</f>
        <v>CE$17</v>
      </c>
      <c r="CF2044" s="199" t="str">
        <f t="shared" si="3536"/>
        <v>CF$17</v>
      </c>
      <c r="CG2044" s="199" t="str">
        <f t="shared" si="3536"/>
        <v>CG$17</v>
      </c>
      <c r="CH2044" s="199" t="str">
        <f t="shared" si="3536"/>
        <v>CH$17</v>
      </c>
      <c r="CI2044" s="199" t="str">
        <f t="shared" si="3536"/>
        <v>CI$17</v>
      </c>
      <c r="CJ2044" s="199" t="str">
        <f t="shared" si="3536"/>
        <v>CJ$17</v>
      </c>
      <c r="CK2044" s="199" t="str">
        <f t="shared" si="3536"/>
        <v>CK$17</v>
      </c>
      <c r="CL2044" s="199" t="str">
        <f t="shared" si="3536"/>
        <v>CL$17</v>
      </c>
      <c r="CN2044" s="201"/>
      <c r="CO2044" s="199" t="str">
        <f t="shared" ref="CO2044:DL2044" si="3537">CO$21</f>
        <v>CO$17</v>
      </c>
      <c r="CP2044" s="199" t="str">
        <f t="shared" si="3537"/>
        <v>CP$17</v>
      </c>
      <c r="CQ2044" s="199" t="str">
        <f t="shared" si="3537"/>
        <v>CQ$17</v>
      </c>
      <c r="CR2044" s="199" t="str">
        <f t="shared" si="3537"/>
        <v>CR$17</v>
      </c>
      <c r="CS2044" s="199" t="str">
        <f t="shared" si="3537"/>
        <v>CS$17</v>
      </c>
      <c r="CT2044" s="199" t="str">
        <f t="shared" si="3537"/>
        <v>CT$17</v>
      </c>
      <c r="CU2044" s="199" t="str">
        <f t="shared" si="3537"/>
        <v>CU$17</v>
      </c>
      <c r="CV2044" s="199" t="str">
        <f t="shared" si="3537"/>
        <v>CV$17</v>
      </c>
      <c r="CW2044" s="199" t="str">
        <f t="shared" si="3537"/>
        <v>CW$17</v>
      </c>
      <c r="CX2044" s="199" t="str">
        <f t="shared" si="3537"/>
        <v>CX$17</v>
      </c>
      <c r="CY2044" s="199" t="str">
        <f t="shared" si="3537"/>
        <v>CY$17</v>
      </c>
      <c r="CZ2044" s="199" t="str">
        <f t="shared" si="3537"/>
        <v>CZ$17</v>
      </c>
      <c r="DA2044" s="199" t="str">
        <f t="shared" si="3537"/>
        <v>DA$17</v>
      </c>
      <c r="DB2044" s="199" t="str">
        <f t="shared" si="3537"/>
        <v>DB$17</v>
      </c>
      <c r="DC2044" s="199" t="str">
        <f t="shared" si="3537"/>
        <v>DC$17</v>
      </c>
      <c r="DD2044" s="199" t="str">
        <f t="shared" si="3537"/>
        <v>DD$17</v>
      </c>
      <c r="DE2044" s="199" t="str">
        <f t="shared" si="3537"/>
        <v>DE$17</v>
      </c>
      <c r="DF2044" s="199" t="str">
        <f t="shared" si="3537"/>
        <v>DF$17</v>
      </c>
      <c r="DG2044" s="199" t="str">
        <f t="shared" si="3537"/>
        <v>DG$17</v>
      </c>
      <c r="DH2044" s="199" t="str">
        <f t="shared" si="3537"/>
        <v>DH$17</v>
      </c>
      <c r="DI2044" s="199" t="str">
        <f t="shared" si="3537"/>
        <v>DI$17</v>
      </c>
      <c r="DJ2044" s="199" t="str">
        <f t="shared" si="3537"/>
        <v>DJ$17</v>
      </c>
      <c r="DK2044" s="199" t="str">
        <f t="shared" si="3537"/>
        <v>DK$17</v>
      </c>
      <c r="DL2044" s="199" t="str">
        <f t="shared" si="3537"/>
        <v>DL$17</v>
      </c>
    </row>
    <row r="2045" spans="1:116" x14ac:dyDescent="0.4">
      <c r="A2045" s="174"/>
      <c r="E2045" s="8"/>
      <c r="G2045" s="175" t="s">
        <v>491</v>
      </c>
      <c r="H2045" s="200"/>
      <c r="I2045" s="201"/>
      <c r="J2045" s="201"/>
      <c r="K2045" s="202"/>
      <c r="L2045" s="202"/>
      <c r="M2045" s="202"/>
      <c r="N2045" s="202"/>
      <c r="O2045" s="202"/>
      <c r="P2045" s="202"/>
      <c r="R2045" s="202"/>
      <c r="S2045" s="190"/>
      <c r="T2045" s="190"/>
      <c r="U2045" s="190"/>
      <c r="V2045" s="190"/>
      <c r="W2045" s="190"/>
      <c r="X2045" s="190"/>
      <c r="Y2045" s="190"/>
      <c r="Z2045" s="190"/>
      <c r="AA2045" s="190"/>
      <c r="AB2045" s="190"/>
      <c r="AC2045" s="190"/>
      <c r="AD2045" s="190"/>
      <c r="AE2045" s="190"/>
      <c r="AF2045" s="190"/>
      <c r="AG2045" s="190"/>
      <c r="AH2045" s="190"/>
      <c r="AI2045" s="190"/>
      <c r="AJ2045" s="190"/>
      <c r="AK2045" s="190"/>
      <c r="AL2045" s="190"/>
      <c r="AM2045" s="190"/>
      <c r="AN2045" s="190"/>
      <c r="AO2045" s="190"/>
      <c r="AP2045" s="190"/>
      <c r="AQ2045" s="190"/>
      <c r="AR2045" s="190"/>
      <c r="AS2045" s="190"/>
      <c r="AT2045" s="190"/>
      <c r="AU2045" s="190"/>
      <c r="AV2045" s="190"/>
      <c r="AW2045" s="190"/>
      <c r="AX2045" s="190"/>
      <c r="AY2045" s="190"/>
      <c r="AZ2045" s="190"/>
      <c r="BA2045" s="190"/>
      <c r="BB2045" s="190"/>
      <c r="BC2045" s="190"/>
      <c r="BD2045" s="190"/>
      <c r="BE2045" s="190"/>
      <c r="BF2045" s="190"/>
      <c r="BG2045" s="190"/>
      <c r="BH2045" s="190"/>
      <c r="BI2045" s="190"/>
      <c r="BJ2045" s="190"/>
      <c r="BK2045" s="190"/>
      <c r="BL2045" s="190"/>
      <c r="BM2045" s="190"/>
      <c r="BN2045" s="190"/>
      <c r="BO2045" s="190"/>
      <c r="BP2045" s="190"/>
      <c r="BQ2045" s="190"/>
      <c r="BR2045" s="190"/>
      <c r="BS2045" s="190"/>
      <c r="BT2045" s="190"/>
      <c r="BU2045" s="190"/>
      <c r="BV2045" s="190"/>
      <c r="BW2045" s="190"/>
      <c r="BX2045" s="190"/>
      <c r="BY2045" s="190"/>
      <c r="BZ2045" s="190"/>
      <c r="CA2045" s="190"/>
      <c r="CB2045" s="190"/>
      <c r="CC2045" s="190"/>
      <c r="CD2045" s="190"/>
      <c r="CE2045" s="190"/>
      <c r="CF2045" s="190"/>
      <c r="CG2045" s="190"/>
      <c r="CH2045" s="190"/>
      <c r="CI2045" s="190"/>
      <c r="CJ2045" s="190"/>
      <c r="CK2045" s="190"/>
      <c r="CL2045" s="190"/>
      <c r="CN2045" s="201"/>
      <c r="CO2045" s="190"/>
      <c r="CP2045" s="190"/>
      <c r="CQ2045" s="190"/>
      <c r="CR2045" s="190"/>
      <c r="CS2045" s="190"/>
      <c r="CT2045" s="190"/>
      <c r="CU2045" s="190"/>
      <c r="CV2045" s="190"/>
      <c r="CW2045" s="190"/>
      <c r="CX2045" s="190"/>
      <c r="CY2045" s="190"/>
      <c r="CZ2045" s="190"/>
      <c r="DA2045" s="190"/>
      <c r="DB2045" s="190"/>
      <c r="DC2045" s="190"/>
      <c r="DD2045" s="190"/>
      <c r="DE2045" s="190"/>
      <c r="DF2045" s="190"/>
      <c r="DG2045" s="190"/>
      <c r="DH2045" s="190"/>
      <c r="DI2045" s="190"/>
      <c r="DJ2045" s="190"/>
      <c r="DK2045" s="190"/>
      <c r="DL2045" s="190"/>
    </row>
    <row r="2046" spans="1:116" x14ac:dyDescent="0.4">
      <c r="A2046" s="174"/>
      <c r="E2046" s="8"/>
      <c r="G2046" s="175" t="s">
        <v>505</v>
      </c>
      <c r="H2046" s="200"/>
      <c r="I2046" s="201"/>
      <c r="J2046" s="201"/>
      <c r="K2046" s="202"/>
      <c r="L2046" s="202"/>
      <c r="M2046" s="202"/>
      <c r="N2046" s="202"/>
      <c r="O2046" s="202"/>
      <c r="P2046" s="202"/>
      <c r="R2046" s="202"/>
      <c r="S2046" s="190"/>
      <c r="T2046" s="190"/>
      <c r="U2046" s="190"/>
      <c r="V2046" s="190"/>
      <c r="W2046" s="190"/>
      <c r="X2046" s="190"/>
      <c r="Y2046" s="190"/>
      <c r="Z2046" s="190"/>
      <c r="AA2046" s="190"/>
      <c r="AB2046" s="190"/>
      <c r="AC2046" s="190"/>
      <c r="AD2046" s="190"/>
      <c r="AE2046" s="190"/>
      <c r="AF2046" s="190"/>
      <c r="AG2046" s="190"/>
      <c r="AH2046" s="190"/>
      <c r="AI2046" s="190"/>
      <c r="AJ2046" s="190"/>
      <c r="AK2046" s="190"/>
      <c r="AL2046" s="190"/>
      <c r="AM2046" s="190"/>
      <c r="AN2046" s="190"/>
      <c r="AO2046" s="190"/>
      <c r="AP2046" s="190"/>
      <c r="AQ2046" s="190"/>
      <c r="AR2046" s="190"/>
      <c r="AS2046" s="190"/>
      <c r="AT2046" s="190"/>
      <c r="AU2046" s="190"/>
      <c r="AV2046" s="190"/>
      <c r="AW2046" s="190"/>
      <c r="AX2046" s="190"/>
      <c r="AY2046" s="190"/>
      <c r="AZ2046" s="190"/>
      <c r="BA2046" s="190"/>
      <c r="BB2046" s="190"/>
      <c r="BC2046" s="190"/>
      <c r="BD2046" s="190"/>
      <c r="BE2046" s="190"/>
      <c r="BF2046" s="190"/>
      <c r="BG2046" s="190"/>
      <c r="BH2046" s="190"/>
      <c r="BI2046" s="190"/>
      <c r="BJ2046" s="190"/>
      <c r="BK2046" s="190"/>
      <c r="BL2046" s="190"/>
      <c r="BM2046" s="190"/>
      <c r="BN2046" s="190"/>
      <c r="BO2046" s="190"/>
      <c r="BP2046" s="190"/>
      <c r="BQ2046" s="190"/>
      <c r="BR2046" s="190"/>
      <c r="BS2046" s="190"/>
      <c r="BT2046" s="190"/>
      <c r="BU2046" s="190"/>
      <c r="BV2046" s="190"/>
      <c r="BW2046" s="190"/>
      <c r="BX2046" s="190"/>
      <c r="BY2046" s="190"/>
      <c r="BZ2046" s="190"/>
      <c r="CA2046" s="190"/>
      <c r="CB2046" s="190"/>
      <c r="CC2046" s="190"/>
      <c r="CD2046" s="190"/>
      <c r="CE2046" s="190"/>
      <c r="CF2046" s="190"/>
      <c r="CG2046" s="190"/>
      <c r="CH2046" s="190"/>
      <c r="CI2046" s="190"/>
      <c r="CJ2046" s="190"/>
      <c r="CK2046" s="190"/>
      <c r="CL2046" s="190"/>
      <c r="CN2046" s="201"/>
      <c r="CO2046" s="190"/>
      <c r="CP2046" s="190"/>
      <c r="CQ2046" s="190"/>
      <c r="CR2046" s="190"/>
      <c r="CS2046" s="190"/>
      <c r="CT2046" s="190"/>
      <c r="CU2046" s="190"/>
      <c r="CV2046" s="190"/>
      <c r="CW2046" s="190"/>
      <c r="CX2046" s="190"/>
      <c r="CY2046" s="190"/>
      <c r="CZ2046" s="190"/>
      <c r="DA2046" s="190"/>
      <c r="DB2046" s="190"/>
      <c r="DC2046" s="190"/>
      <c r="DD2046" s="190"/>
      <c r="DE2046" s="190"/>
      <c r="DF2046" s="190"/>
      <c r="DG2046" s="190"/>
      <c r="DH2046" s="190"/>
      <c r="DI2046" s="190"/>
      <c r="DJ2046" s="190"/>
      <c r="DK2046" s="190"/>
      <c r="DL2046" s="190"/>
    </row>
    <row r="2047" spans="1:116" x14ac:dyDescent="0.4">
      <c r="A2047" s="174"/>
      <c r="E2047" s="8"/>
      <c r="G2047" s="175" t="s">
        <v>463</v>
      </c>
      <c r="H2047" s="200"/>
      <c r="I2047" s="201"/>
      <c r="J2047" s="201"/>
      <c r="K2047" s="202"/>
      <c r="L2047" s="202"/>
      <c r="M2047" s="202"/>
      <c r="N2047" s="202"/>
      <c r="O2047" s="202"/>
      <c r="P2047" s="202"/>
      <c r="R2047" s="202"/>
      <c r="S2047" s="190" t="str">
        <f t="shared" ref="S2047:CD2047" si="3538">S$22</f>
        <v>S$18</v>
      </c>
      <c r="T2047" s="190" t="str">
        <f t="shared" si="3538"/>
        <v>T$18</v>
      </c>
      <c r="U2047" s="190" t="str">
        <f t="shared" si="3538"/>
        <v>U$18</v>
      </c>
      <c r="V2047" s="190" t="str">
        <f t="shared" si="3538"/>
        <v>V$18</v>
      </c>
      <c r="W2047" s="190" t="str">
        <f t="shared" si="3538"/>
        <v>W$18</v>
      </c>
      <c r="X2047" s="190" t="str">
        <f t="shared" si="3538"/>
        <v>X$18</v>
      </c>
      <c r="Y2047" s="190" t="str">
        <f t="shared" si="3538"/>
        <v>Y$18</v>
      </c>
      <c r="Z2047" s="190" t="str">
        <f t="shared" si="3538"/>
        <v>Z$18</v>
      </c>
      <c r="AA2047" s="190" t="str">
        <f t="shared" si="3538"/>
        <v>AA$18</v>
      </c>
      <c r="AB2047" s="190" t="str">
        <f t="shared" si="3538"/>
        <v>AB$18</v>
      </c>
      <c r="AC2047" s="190" t="str">
        <f t="shared" si="3538"/>
        <v>AC$18</v>
      </c>
      <c r="AD2047" s="190" t="str">
        <f t="shared" si="3538"/>
        <v>AD$18</v>
      </c>
      <c r="AE2047" s="190" t="str">
        <f t="shared" si="3538"/>
        <v>AE$18</v>
      </c>
      <c r="AF2047" s="190" t="str">
        <f t="shared" si="3538"/>
        <v>AF$18</v>
      </c>
      <c r="AG2047" s="190" t="str">
        <f t="shared" si="3538"/>
        <v>AG$18</v>
      </c>
      <c r="AH2047" s="190" t="str">
        <f t="shared" si="3538"/>
        <v>AH$18</v>
      </c>
      <c r="AI2047" s="190" t="str">
        <f t="shared" si="3538"/>
        <v>AI$18</v>
      </c>
      <c r="AJ2047" s="190" t="str">
        <f t="shared" si="3538"/>
        <v>AJ$18</v>
      </c>
      <c r="AK2047" s="190" t="str">
        <f t="shared" si="3538"/>
        <v>AK$18</v>
      </c>
      <c r="AL2047" s="190" t="str">
        <f t="shared" si="3538"/>
        <v>AL$18</v>
      </c>
      <c r="AM2047" s="190" t="str">
        <f t="shared" si="3538"/>
        <v>AM$18</v>
      </c>
      <c r="AN2047" s="190" t="str">
        <f t="shared" si="3538"/>
        <v>AN$18</v>
      </c>
      <c r="AO2047" s="190" t="str">
        <f t="shared" si="3538"/>
        <v>AO$18</v>
      </c>
      <c r="AP2047" s="190" t="str">
        <f t="shared" si="3538"/>
        <v>AP$18</v>
      </c>
      <c r="AQ2047" s="190" t="str">
        <f t="shared" si="3538"/>
        <v>AQ$18</v>
      </c>
      <c r="AR2047" s="190" t="str">
        <f t="shared" si="3538"/>
        <v>AR$18</v>
      </c>
      <c r="AS2047" s="190" t="str">
        <f t="shared" si="3538"/>
        <v>AS$18</v>
      </c>
      <c r="AT2047" s="190" t="str">
        <f t="shared" si="3538"/>
        <v>AT$18</v>
      </c>
      <c r="AU2047" s="190" t="str">
        <f t="shared" si="3538"/>
        <v>AU$18</v>
      </c>
      <c r="AV2047" s="190" t="str">
        <f t="shared" si="3538"/>
        <v>AV$18</v>
      </c>
      <c r="AW2047" s="190" t="str">
        <f t="shared" si="3538"/>
        <v>AW$18</v>
      </c>
      <c r="AX2047" s="190" t="str">
        <f t="shared" si="3538"/>
        <v>AX$18</v>
      </c>
      <c r="AY2047" s="190" t="str">
        <f t="shared" si="3538"/>
        <v>AY$18</v>
      </c>
      <c r="AZ2047" s="190" t="str">
        <f t="shared" si="3538"/>
        <v>AZ$18</v>
      </c>
      <c r="BA2047" s="190" t="str">
        <f t="shared" si="3538"/>
        <v>BA$18</v>
      </c>
      <c r="BB2047" s="190" t="str">
        <f t="shared" si="3538"/>
        <v>BB$18</v>
      </c>
      <c r="BC2047" s="190" t="str">
        <f t="shared" si="3538"/>
        <v>BC$18</v>
      </c>
      <c r="BD2047" s="190" t="str">
        <f t="shared" si="3538"/>
        <v>BD$18</v>
      </c>
      <c r="BE2047" s="190" t="str">
        <f t="shared" si="3538"/>
        <v>BE$18</v>
      </c>
      <c r="BF2047" s="190" t="str">
        <f t="shared" si="3538"/>
        <v>BF$18</v>
      </c>
      <c r="BG2047" s="190" t="str">
        <f t="shared" si="3538"/>
        <v>BG$18</v>
      </c>
      <c r="BH2047" s="190" t="str">
        <f t="shared" si="3538"/>
        <v>BH$18</v>
      </c>
      <c r="BI2047" s="190" t="str">
        <f t="shared" si="3538"/>
        <v>BI$18</v>
      </c>
      <c r="BJ2047" s="190" t="str">
        <f t="shared" si="3538"/>
        <v>BJ$18</v>
      </c>
      <c r="BK2047" s="190" t="str">
        <f t="shared" si="3538"/>
        <v>BK$18</v>
      </c>
      <c r="BL2047" s="190" t="str">
        <f t="shared" si="3538"/>
        <v>BL$18</v>
      </c>
      <c r="BM2047" s="190" t="str">
        <f t="shared" si="3538"/>
        <v>BM$18</v>
      </c>
      <c r="BN2047" s="190" t="str">
        <f t="shared" si="3538"/>
        <v>BN$18</v>
      </c>
      <c r="BO2047" s="190" t="str">
        <f t="shared" si="3538"/>
        <v>BO$18</v>
      </c>
      <c r="BP2047" s="190" t="str">
        <f t="shared" si="3538"/>
        <v>BP$18</v>
      </c>
      <c r="BQ2047" s="190" t="str">
        <f t="shared" si="3538"/>
        <v>BQ$18</v>
      </c>
      <c r="BR2047" s="190" t="str">
        <f t="shared" si="3538"/>
        <v>BR$18</v>
      </c>
      <c r="BS2047" s="190" t="str">
        <f t="shared" si="3538"/>
        <v>BS$18</v>
      </c>
      <c r="BT2047" s="190" t="str">
        <f t="shared" si="3538"/>
        <v>BT$18</v>
      </c>
      <c r="BU2047" s="190" t="str">
        <f t="shared" si="3538"/>
        <v>BU$18</v>
      </c>
      <c r="BV2047" s="190" t="str">
        <f t="shared" si="3538"/>
        <v>BV$18</v>
      </c>
      <c r="BW2047" s="190" t="str">
        <f t="shared" si="3538"/>
        <v>BW$18</v>
      </c>
      <c r="BX2047" s="190" t="str">
        <f t="shared" si="3538"/>
        <v>BX$18</v>
      </c>
      <c r="BY2047" s="190" t="str">
        <f t="shared" si="3538"/>
        <v>BY$18</v>
      </c>
      <c r="BZ2047" s="190" t="str">
        <f t="shared" si="3538"/>
        <v>BZ$18</v>
      </c>
      <c r="CA2047" s="190" t="str">
        <f t="shared" si="3538"/>
        <v>CA$18</v>
      </c>
      <c r="CB2047" s="190" t="str">
        <f t="shared" si="3538"/>
        <v>CB$18</v>
      </c>
      <c r="CC2047" s="190" t="str">
        <f t="shared" si="3538"/>
        <v>CC$18</v>
      </c>
      <c r="CD2047" s="190" t="str">
        <f t="shared" si="3538"/>
        <v>CD$18</v>
      </c>
      <c r="CE2047" s="190" t="str">
        <f t="shared" ref="CE2047:CL2047" si="3539">CE$22</f>
        <v>CE$18</v>
      </c>
      <c r="CF2047" s="190" t="str">
        <f t="shared" si="3539"/>
        <v>CF$18</v>
      </c>
      <c r="CG2047" s="190" t="str">
        <f t="shared" si="3539"/>
        <v>CG$18</v>
      </c>
      <c r="CH2047" s="190" t="str">
        <f t="shared" si="3539"/>
        <v>CH$18</v>
      </c>
      <c r="CI2047" s="190" t="str">
        <f t="shared" si="3539"/>
        <v>CI$18</v>
      </c>
      <c r="CJ2047" s="190" t="str">
        <f t="shared" si="3539"/>
        <v>CJ$18</v>
      </c>
      <c r="CK2047" s="190" t="str">
        <f t="shared" si="3539"/>
        <v>CK$18</v>
      </c>
      <c r="CL2047" s="190" t="str">
        <f t="shared" si="3539"/>
        <v>CL$18</v>
      </c>
      <c r="CN2047" s="201"/>
      <c r="CO2047" s="190" t="str">
        <f t="shared" ref="CO2047:DL2047" si="3540">CO$22</f>
        <v>CO$18</v>
      </c>
      <c r="CP2047" s="190" t="str">
        <f t="shared" si="3540"/>
        <v>CP$18</v>
      </c>
      <c r="CQ2047" s="190" t="str">
        <f t="shared" si="3540"/>
        <v>CQ$18</v>
      </c>
      <c r="CR2047" s="190" t="str">
        <f t="shared" si="3540"/>
        <v>CR$18</v>
      </c>
      <c r="CS2047" s="190" t="str">
        <f t="shared" si="3540"/>
        <v>CS$18</v>
      </c>
      <c r="CT2047" s="190" t="str">
        <f t="shared" si="3540"/>
        <v>CT$18</v>
      </c>
      <c r="CU2047" s="190" t="str">
        <f t="shared" si="3540"/>
        <v>CU$18</v>
      </c>
      <c r="CV2047" s="190" t="str">
        <f t="shared" si="3540"/>
        <v>CV$18</v>
      </c>
      <c r="CW2047" s="190" t="str">
        <f t="shared" si="3540"/>
        <v>CW$18</v>
      </c>
      <c r="CX2047" s="190" t="str">
        <f t="shared" si="3540"/>
        <v>CX$18</v>
      </c>
      <c r="CY2047" s="190" t="str">
        <f t="shared" si="3540"/>
        <v>CY$18</v>
      </c>
      <c r="CZ2047" s="190" t="str">
        <f t="shared" si="3540"/>
        <v>CZ$18</v>
      </c>
      <c r="DA2047" s="190" t="str">
        <f t="shared" si="3540"/>
        <v>DA$18</v>
      </c>
      <c r="DB2047" s="190" t="str">
        <f t="shared" si="3540"/>
        <v>DB$18</v>
      </c>
      <c r="DC2047" s="190" t="str">
        <f t="shared" si="3540"/>
        <v>DC$18</v>
      </c>
      <c r="DD2047" s="190" t="str">
        <f t="shared" si="3540"/>
        <v>DD$18</v>
      </c>
      <c r="DE2047" s="190" t="str">
        <f t="shared" si="3540"/>
        <v>DE$18</v>
      </c>
      <c r="DF2047" s="190" t="str">
        <f t="shared" si="3540"/>
        <v>DF$18</v>
      </c>
      <c r="DG2047" s="190" t="str">
        <f t="shared" si="3540"/>
        <v>DG$18</v>
      </c>
      <c r="DH2047" s="190" t="str">
        <f t="shared" si="3540"/>
        <v>DH$18</v>
      </c>
      <c r="DI2047" s="190" t="str">
        <f t="shared" si="3540"/>
        <v>DI$18</v>
      </c>
      <c r="DJ2047" s="190" t="str">
        <f t="shared" si="3540"/>
        <v>DJ$18</v>
      </c>
      <c r="DK2047" s="190" t="str">
        <f t="shared" si="3540"/>
        <v>DK$18</v>
      </c>
      <c r="DL2047" s="190" t="str">
        <f t="shared" si="3540"/>
        <v>DL$18</v>
      </c>
    </row>
    <row r="2048" spans="1:116" x14ac:dyDescent="0.4">
      <c r="A2048" s="174"/>
      <c r="E2048" s="8"/>
      <c r="G2048" s="175" t="s">
        <v>464</v>
      </c>
      <c r="H2048" s="200"/>
      <c r="I2048" s="201"/>
      <c r="J2048" s="201"/>
      <c r="K2048" s="202"/>
      <c r="L2048" s="202"/>
      <c r="M2048" s="202"/>
      <c r="N2048" s="202"/>
      <c r="O2048" s="202"/>
      <c r="P2048" s="202"/>
      <c r="R2048" s="202"/>
      <c r="S2048" s="190" t="str">
        <f t="shared" ref="S2048:CD2048" si="3541">S$23</f>
        <v>S$19</v>
      </c>
      <c r="T2048" s="190" t="str">
        <f t="shared" si="3541"/>
        <v>T$19</v>
      </c>
      <c r="U2048" s="190" t="str">
        <f t="shared" si="3541"/>
        <v>U$19</v>
      </c>
      <c r="V2048" s="190" t="str">
        <f t="shared" si="3541"/>
        <v>V$19</v>
      </c>
      <c r="W2048" s="190" t="str">
        <f t="shared" si="3541"/>
        <v>W$19</v>
      </c>
      <c r="X2048" s="190" t="str">
        <f t="shared" si="3541"/>
        <v>X$19</v>
      </c>
      <c r="Y2048" s="190" t="str">
        <f t="shared" si="3541"/>
        <v>Y$19</v>
      </c>
      <c r="Z2048" s="190" t="str">
        <f t="shared" si="3541"/>
        <v>Z$19</v>
      </c>
      <c r="AA2048" s="190" t="str">
        <f t="shared" si="3541"/>
        <v>AA$19</v>
      </c>
      <c r="AB2048" s="190" t="str">
        <f t="shared" si="3541"/>
        <v>AB$19</v>
      </c>
      <c r="AC2048" s="190" t="str">
        <f t="shared" si="3541"/>
        <v>AC$19</v>
      </c>
      <c r="AD2048" s="190" t="str">
        <f t="shared" si="3541"/>
        <v>AD$19</v>
      </c>
      <c r="AE2048" s="190" t="str">
        <f t="shared" si="3541"/>
        <v>AE$19</v>
      </c>
      <c r="AF2048" s="190" t="str">
        <f t="shared" si="3541"/>
        <v>AF$19</v>
      </c>
      <c r="AG2048" s="190" t="str">
        <f t="shared" si="3541"/>
        <v>AG$19</v>
      </c>
      <c r="AH2048" s="190" t="str">
        <f t="shared" si="3541"/>
        <v>AH$19</v>
      </c>
      <c r="AI2048" s="190" t="str">
        <f t="shared" si="3541"/>
        <v>AI$19</v>
      </c>
      <c r="AJ2048" s="190" t="str">
        <f t="shared" si="3541"/>
        <v>AJ$19</v>
      </c>
      <c r="AK2048" s="190" t="str">
        <f t="shared" si="3541"/>
        <v>AK$19</v>
      </c>
      <c r="AL2048" s="190" t="str">
        <f t="shared" si="3541"/>
        <v>AL$19</v>
      </c>
      <c r="AM2048" s="190" t="str">
        <f t="shared" si="3541"/>
        <v>AM$19</v>
      </c>
      <c r="AN2048" s="190" t="str">
        <f t="shared" si="3541"/>
        <v>AN$19</v>
      </c>
      <c r="AO2048" s="190" t="str">
        <f t="shared" si="3541"/>
        <v>AO$19</v>
      </c>
      <c r="AP2048" s="190" t="str">
        <f t="shared" si="3541"/>
        <v>AP$19</v>
      </c>
      <c r="AQ2048" s="190" t="str">
        <f t="shared" si="3541"/>
        <v>AQ$19</v>
      </c>
      <c r="AR2048" s="190" t="str">
        <f t="shared" si="3541"/>
        <v>AR$19</v>
      </c>
      <c r="AS2048" s="190" t="str">
        <f t="shared" si="3541"/>
        <v>AS$19</v>
      </c>
      <c r="AT2048" s="190" t="str">
        <f t="shared" si="3541"/>
        <v>AT$19</v>
      </c>
      <c r="AU2048" s="190" t="str">
        <f t="shared" si="3541"/>
        <v>AU$19</v>
      </c>
      <c r="AV2048" s="190" t="str">
        <f t="shared" si="3541"/>
        <v>AV$19</v>
      </c>
      <c r="AW2048" s="190" t="str">
        <f t="shared" si="3541"/>
        <v>AW$19</v>
      </c>
      <c r="AX2048" s="190" t="str">
        <f t="shared" si="3541"/>
        <v>AX$19</v>
      </c>
      <c r="AY2048" s="190" t="str">
        <f t="shared" si="3541"/>
        <v>AY$19</v>
      </c>
      <c r="AZ2048" s="190" t="str">
        <f t="shared" si="3541"/>
        <v>AZ$19</v>
      </c>
      <c r="BA2048" s="190" t="str">
        <f t="shared" si="3541"/>
        <v>BA$19</v>
      </c>
      <c r="BB2048" s="190" t="str">
        <f t="shared" si="3541"/>
        <v>BB$19</v>
      </c>
      <c r="BC2048" s="190" t="str">
        <f t="shared" si="3541"/>
        <v>BC$19</v>
      </c>
      <c r="BD2048" s="190" t="str">
        <f t="shared" si="3541"/>
        <v>BD$19</v>
      </c>
      <c r="BE2048" s="190" t="str">
        <f t="shared" si="3541"/>
        <v>BE$19</v>
      </c>
      <c r="BF2048" s="190" t="str">
        <f t="shared" si="3541"/>
        <v>BF$19</v>
      </c>
      <c r="BG2048" s="190" t="str">
        <f t="shared" si="3541"/>
        <v>BG$19</v>
      </c>
      <c r="BH2048" s="190" t="str">
        <f t="shared" si="3541"/>
        <v>BH$19</v>
      </c>
      <c r="BI2048" s="190" t="str">
        <f t="shared" si="3541"/>
        <v>BI$19</v>
      </c>
      <c r="BJ2048" s="190" t="str">
        <f t="shared" si="3541"/>
        <v>BJ$19</v>
      </c>
      <c r="BK2048" s="190" t="str">
        <f t="shared" si="3541"/>
        <v>BK$19</v>
      </c>
      <c r="BL2048" s="190" t="str">
        <f t="shared" si="3541"/>
        <v>BL$19</v>
      </c>
      <c r="BM2048" s="190" t="str">
        <f t="shared" si="3541"/>
        <v>BM$19</v>
      </c>
      <c r="BN2048" s="190" t="str">
        <f t="shared" si="3541"/>
        <v>BN$19</v>
      </c>
      <c r="BO2048" s="190" t="str">
        <f t="shared" si="3541"/>
        <v>BO$19</v>
      </c>
      <c r="BP2048" s="190" t="str">
        <f t="shared" si="3541"/>
        <v>BP$19</v>
      </c>
      <c r="BQ2048" s="190" t="str">
        <f t="shared" si="3541"/>
        <v>BQ$19</v>
      </c>
      <c r="BR2048" s="190" t="str">
        <f t="shared" si="3541"/>
        <v>BR$19</v>
      </c>
      <c r="BS2048" s="190" t="str">
        <f t="shared" si="3541"/>
        <v>BS$19</v>
      </c>
      <c r="BT2048" s="190" t="str">
        <f t="shared" si="3541"/>
        <v>BT$19</v>
      </c>
      <c r="BU2048" s="190" t="str">
        <f t="shared" si="3541"/>
        <v>BU$19</v>
      </c>
      <c r="BV2048" s="190" t="str">
        <f t="shared" si="3541"/>
        <v>BV$19</v>
      </c>
      <c r="BW2048" s="190" t="str">
        <f t="shared" si="3541"/>
        <v>BW$19</v>
      </c>
      <c r="BX2048" s="190" t="str">
        <f t="shared" si="3541"/>
        <v>BX$19</v>
      </c>
      <c r="BY2048" s="190" t="str">
        <f t="shared" si="3541"/>
        <v>BY$19</v>
      </c>
      <c r="BZ2048" s="190" t="str">
        <f t="shared" si="3541"/>
        <v>BZ$19</v>
      </c>
      <c r="CA2048" s="190" t="str">
        <f t="shared" si="3541"/>
        <v>CA$19</v>
      </c>
      <c r="CB2048" s="190" t="str">
        <f t="shared" si="3541"/>
        <v>CB$19</v>
      </c>
      <c r="CC2048" s="190" t="str">
        <f t="shared" si="3541"/>
        <v>CC$19</v>
      </c>
      <c r="CD2048" s="190" t="str">
        <f t="shared" si="3541"/>
        <v>CD$19</v>
      </c>
      <c r="CE2048" s="190" t="str">
        <f t="shared" ref="CE2048:CL2048" si="3542">CE$23</f>
        <v>CE$19</v>
      </c>
      <c r="CF2048" s="190" t="str">
        <f t="shared" si="3542"/>
        <v>CF$19</v>
      </c>
      <c r="CG2048" s="190" t="str">
        <f t="shared" si="3542"/>
        <v>CG$19</v>
      </c>
      <c r="CH2048" s="190" t="str">
        <f t="shared" si="3542"/>
        <v>CH$19</v>
      </c>
      <c r="CI2048" s="190" t="str">
        <f t="shared" si="3542"/>
        <v>CI$19</v>
      </c>
      <c r="CJ2048" s="190" t="str">
        <f t="shared" si="3542"/>
        <v>CJ$19</v>
      </c>
      <c r="CK2048" s="190" t="str">
        <f t="shared" si="3542"/>
        <v>CK$19</v>
      </c>
      <c r="CL2048" s="190" t="str">
        <f t="shared" si="3542"/>
        <v>CL$19</v>
      </c>
      <c r="CN2048" s="201"/>
      <c r="CO2048" s="190" t="str">
        <f t="shared" ref="CO2048:DL2048" si="3543">CO$23</f>
        <v>CO$19</v>
      </c>
      <c r="CP2048" s="190" t="str">
        <f t="shared" si="3543"/>
        <v>CP$19</v>
      </c>
      <c r="CQ2048" s="190" t="str">
        <f t="shared" si="3543"/>
        <v>CQ$19</v>
      </c>
      <c r="CR2048" s="190" t="str">
        <f t="shared" si="3543"/>
        <v>CR$19</v>
      </c>
      <c r="CS2048" s="190" t="str">
        <f t="shared" si="3543"/>
        <v>CS$19</v>
      </c>
      <c r="CT2048" s="190" t="str">
        <f t="shared" si="3543"/>
        <v>CT$19</v>
      </c>
      <c r="CU2048" s="190" t="str">
        <f t="shared" si="3543"/>
        <v>CU$19</v>
      </c>
      <c r="CV2048" s="190" t="str">
        <f t="shared" si="3543"/>
        <v>CV$19</v>
      </c>
      <c r="CW2048" s="190" t="str">
        <f t="shared" si="3543"/>
        <v>CW$19</v>
      </c>
      <c r="CX2048" s="190" t="str">
        <f t="shared" si="3543"/>
        <v>CX$19</v>
      </c>
      <c r="CY2048" s="190" t="str">
        <f t="shared" si="3543"/>
        <v>CY$19</v>
      </c>
      <c r="CZ2048" s="190" t="str">
        <f t="shared" si="3543"/>
        <v>CZ$19</v>
      </c>
      <c r="DA2048" s="190" t="str">
        <f t="shared" si="3543"/>
        <v>DA$19</v>
      </c>
      <c r="DB2048" s="190" t="str">
        <f t="shared" si="3543"/>
        <v>DB$19</v>
      </c>
      <c r="DC2048" s="190" t="str">
        <f t="shared" si="3543"/>
        <v>DC$19</v>
      </c>
      <c r="DD2048" s="190" t="str">
        <f t="shared" si="3543"/>
        <v>DD$19</v>
      </c>
      <c r="DE2048" s="190" t="str">
        <f t="shared" si="3543"/>
        <v>DE$19</v>
      </c>
      <c r="DF2048" s="190" t="str">
        <f t="shared" si="3543"/>
        <v>DF$19</v>
      </c>
      <c r="DG2048" s="190" t="str">
        <f t="shared" si="3543"/>
        <v>DG$19</v>
      </c>
      <c r="DH2048" s="190" t="str">
        <f t="shared" si="3543"/>
        <v>DH$19</v>
      </c>
      <c r="DI2048" s="190" t="str">
        <f t="shared" si="3543"/>
        <v>DI$19</v>
      </c>
      <c r="DJ2048" s="190" t="str">
        <f t="shared" si="3543"/>
        <v>DJ$19</v>
      </c>
      <c r="DK2048" s="190" t="str">
        <f t="shared" si="3543"/>
        <v>DK$19</v>
      </c>
      <c r="DL2048" s="190" t="str">
        <f t="shared" si="3543"/>
        <v>DL$19</v>
      </c>
    </row>
    <row r="2049" spans="1:116" x14ac:dyDescent="0.4">
      <c r="A2049" s="31" t="s">
        <v>218</v>
      </c>
      <c r="B2049" s="31" t="s">
        <v>243</v>
      </c>
      <c r="C2049" s="31"/>
      <c r="D2049" t="s">
        <v>564</v>
      </c>
      <c r="E2049" s="8" t="str">
        <f t="shared" ref="E2049:E2081" si="3544">ROW()&amp;" "&amp;D2049</f>
        <v>2049 FAPPELIST-F</v>
      </c>
      <c r="F2049" t="s">
        <v>570</v>
      </c>
      <c r="G2049" s="70" t="s">
        <v>281</v>
      </c>
      <c r="H2049" s="48"/>
      <c r="I2049" s="297"/>
      <c r="J2049" s="297"/>
      <c r="K2049" s="48"/>
      <c r="L2049" s="48"/>
      <c r="M2049" s="48"/>
      <c r="N2049" s="48"/>
      <c r="O2049" s="48"/>
      <c r="P2049" s="48"/>
      <c r="R2049" s="70"/>
      <c r="S2049" s="298"/>
      <c r="T2049" s="298"/>
      <c r="U2049" s="298"/>
      <c r="V2049" s="298"/>
      <c r="W2049" s="298"/>
      <c r="X2049" s="298"/>
      <c r="Y2049" s="298"/>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c r="BB2049" s="298"/>
      <c r="BC2049" s="298"/>
      <c r="BD2049" s="298"/>
      <c r="BE2049" s="298"/>
      <c r="BF2049" s="298"/>
      <c r="BG2049" s="298"/>
      <c r="BH2049" s="298"/>
      <c r="BI2049" s="298"/>
      <c r="BJ2049" s="298"/>
      <c r="BK2049" s="298"/>
      <c r="BL2049" s="298"/>
      <c r="BM2049" s="298"/>
      <c r="BN2049" s="298"/>
      <c r="BO2049" s="298"/>
      <c r="BP2049" s="298"/>
      <c r="BQ2049" s="298"/>
      <c r="BR2049" s="298"/>
      <c r="BS2049" s="298"/>
      <c r="BT2049" s="298"/>
      <c r="BU2049" s="298"/>
      <c r="BV2049" s="298"/>
      <c r="BW2049" s="298"/>
      <c r="BX2049" s="298"/>
      <c r="BY2049" s="298"/>
      <c r="BZ2049" s="298"/>
      <c r="CA2049" s="298"/>
      <c r="CB2049" s="298"/>
      <c r="CC2049" s="298"/>
      <c r="CD2049" s="298"/>
      <c r="CE2049" s="298"/>
      <c r="CF2049" s="298"/>
      <c r="CG2049" s="298"/>
      <c r="CH2049" s="298"/>
      <c r="CI2049" s="298"/>
      <c r="CJ2049" s="298"/>
      <c r="CK2049" s="298"/>
      <c r="CL2049" s="298"/>
      <c r="CN2049" s="297"/>
      <c r="CO2049" s="298"/>
      <c r="CP2049" s="298"/>
      <c r="CQ2049" s="298"/>
      <c r="CR2049" s="298"/>
      <c r="CS2049" s="298"/>
      <c r="CT2049" s="298"/>
      <c r="CU2049" s="298"/>
      <c r="CV2049" s="298"/>
      <c r="CW2049" s="298"/>
      <c r="CX2049" s="298"/>
      <c r="CY2049" s="298"/>
      <c r="CZ2049" s="298"/>
      <c r="DA2049" s="298"/>
      <c r="DB2049" s="298"/>
      <c r="DC2049" s="298"/>
      <c r="DD2049" s="298"/>
      <c r="DE2049" s="298"/>
      <c r="DF2049" s="298"/>
      <c r="DG2049" s="298"/>
      <c r="DH2049" s="298"/>
      <c r="DI2049" s="298"/>
      <c r="DJ2049" s="298"/>
      <c r="DK2049" s="298"/>
      <c r="DL2049" s="298"/>
    </row>
    <row r="2050" spans="1:116" x14ac:dyDescent="0.4">
      <c r="B2050" t="str">
        <f>E2050</f>
        <v>2050 FAPPELIST-F</v>
      </c>
      <c r="D2050" t="s">
        <v>564</v>
      </c>
      <c r="E2050" s="8" t="str">
        <f t="shared" ref="E2050" si="3545">ROW()&amp;" "&amp;D2050</f>
        <v>2050 FAPPELIST-F</v>
      </c>
      <c r="G2050" s="95" t="str">
        <f>"Assumptions - "&amp;G2049</f>
        <v>Assumptions - Fixed secondary PPE:</v>
      </c>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1:116" x14ac:dyDescent="0.4">
      <c r="B2051" t="str">
        <f>E2051</f>
        <v>2051 FAPPELIST-F</v>
      </c>
      <c r="D2051" t="s">
        <v>564</v>
      </c>
      <c r="E2051" s="8" t="str">
        <f t="shared" si="3544"/>
        <v>2051 FAPPELIST-F</v>
      </c>
      <c r="G2051" s="145" t="s">
        <v>206</v>
      </c>
      <c r="H2051" s="57">
        <v>5</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1:116" x14ac:dyDescent="0.4">
      <c r="B2052" t="str">
        <f>E2052</f>
        <v>2052 FAPPELIST-F</v>
      </c>
      <c r="D2052" t="s">
        <v>564</v>
      </c>
      <c r="E2052" s="8" t="str">
        <f t="shared" si="3544"/>
        <v>2052 FAPPELIST-F</v>
      </c>
      <c r="G2052" s="145" t="s">
        <v>207</v>
      </c>
      <c r="H2052" s="57">
        <v>3</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1:116" x14ac:dyDescent="0.4">
      <c r="D2053" t="s">
        <v>564</v>
      </c>
      <c r="E2053" s="8" t="str">
        <f t="shared" si="3544"/>
        <v>2053 FAPPELIST-F</v>
      </c>
      <c r="S2053" s="72"/>
      <c r="T2053" s="72"/>
      <c r="U2053" s="72"/>
      <c r="V2053" s="72"/>
      <c r="W2053" s="72"/>
      <c r="X2053" s="72"/>
      <c r="Y2053" s="72"/>
      <c r="Z2053" s="72"/>
      <c r="AA2053" s="72"/>
      <c r="AB2053" s="72"/>
      <c r="AC2053" s="72"/>
      <c r="AD2053" s="72"/>
      <c r="AE2053" s="72"/>
      <c r="AF2053" s="72"/>
      <c r="AG2053" s="72"/>
      <c r="AH2053" s="72"/>
      <c r="AI2053" s="72"/>
      <c r="AJ2053" s="72"/>
      <c r="AK2053" s="72"/>
      <c r="AL2053" s="72"/>
      <c r="AM2053" s="72"/>
      <c r="AN2053" s="72"/>
      <c r="AO2053" s="72"/>
      <c r="AP2053" s="72"/>
      <c r="AQ2053" s="72"/>
      <c r="AR2053" s="72"/>
      <c r="AS2053" s="72"/>
      <c r="AT2053" s="72"/>
      <c r="AU2053" s="72"/>
      <c r="AV2053" s="72"/>
      <c r="AW2053" s="72"/>
      <c r="AX2053" s="72"/>
      <c r="AY2053" s="72"/>
      <c r="AZ2053" s="72"/>
      <c r="BA2053" s="72"/>
      <c r="BB2053" s="72"/>
      <c r="BC2053" s="72"/>
      <c r="BD2053" s="72"/>
      <c r="BE2053" s="72"/>
      <c r="BF2053" s="72"/>
      <c r="BG2053" s="72"/>
      <c r="BH2053" s="72"/>
      <c r="BI2053" s="72"/>
      <c r="BJ2053" s="72"/>
      <c r="BK2053" s="72"/>
      <c r="BL2053" s="72"/>
      <c r="BM2053" s="72"/>
      <c r="BN2053" s="72"/>
      <c r="BO2053" s="72"/>
      <c r="BP2053" s="72"/>
      <c r="BQ2053" s="72"/>
      <c r="BR2053" s="72"/>
      <c r="BS2053" s="72"/>
      <c r="BT2053" s="72"/>
      <c r="BU2053" s="72"/>
      <c r="BV2053" s="72"/>
      <c r="BW2053" s="72"/>
      <c r="BX2053" s="72"/>
      <c r="BY2053" s="72"/>
      <c r="BZ2053" s="72"/>
      <c r="CA2053" s="72"/>
      <c r="CB2053" s="72"/>
      <c r="CC2053" s="72"/>
      <c r="CD2053" s="72"/>
      <c r="CE2053" s="72"/>
      <c r="CF2053" s="72"/>
      <c r="CG2053" s="72"/>
      <c r="CH2053" s="72"/>
      <c r="CI2053" s="72"/>
      <c r="CJ2053" s="72"/>
      <c r="CK2053" s="72"/>
      <c r="CL2053" s="72"/>
      <c r="CO2053" s="72"/>
      <c r="CP2053" s="72"/>
      <c r="CQ2053" s="72"/>
      <c r="CR2053" s="72"/>
      <c r="CS2053" s="72"/>
      <c r="CT2053" s="72"/>
      <c r="CU2053" s="72"/>
      <c r="CV2053" s="72"/>
      <c r="CW2053" s="72"/>
      <c r="CX2053" s="72"/>
      <c r="CY2053" s="72"/>
      <c r="CZ2053" s="72"/>
      <c r="DA2053" s="72"/>
      <c r="DB2053" s="72"/>
      <c r="DC2053" s="72"/>
      <c r="DD2053" s="72"/>
      <c r="DE2053" s="72"/>
      <c r="DF2053" s="72"/>
      <c r="DG2053" s="72"/>
      <c r="DH2053" s="72"/>
      <c r="DI2053" s="72"/>
      <c r="DJ2053" s="72"/>
      <c r="DK2053" s="72"/>
      <c r="DL2053" s="72"/>
    </row>
    <row r="2054" spans="1:116" x14ac:dyDescent="0.4">
      <c r="D2054" t="s">
        <v>564</v>
      </c>
      <c r="E2054" s="8" t="str">
        <f t="shared" ref="E2054:E2063" si="3546">ROW()&amp;" "&amp;D2054</f>
        <v>2054 FAPPELIST-F</v>
      </c>
      <c r="G2054" s="13" t="str">
        <f>"Capital expenditures - "&amp;G2049</f>
        <v>Capital expenditures - Fixed secondary PPE:</v>
      </c>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c r="CO2054" s="72"/>
      <c r="CP2054" s="72"/>
      <c r="CQ2054" s="72"/>
      <c r="CR2054" s="72"/>
      <c r="CS2054" s="72"/>
      <c r="CT2054" s="72"/>
      <c r="CU2054" s="72"/>
      <c r="CV2054" s="72"/>
      <c r="CW2054" s="72"/>
      <c r="CX2054" s="72"/>
      <c r="CY2054" s="72"/>
      <c r="CZ2054" s="72"/>
      <c r="DA2054" s="72"/>
      <c r="DB2054" s="72"/>
      <c r="DC2054" s="72"/>
      <c r="DD2054" s="72"/>
      <c r="DE2054" s="72"/>
      <c r="DF2054" s="72"/>
      <c r="DG2054" s="72"/>
      <c r="DH2054" s="72"/>
      <c r="DI2054" s="72"/>
      <c r="DJ2054" s="72"/>
      <c r="DK2054" s="72"/>
      <c r="DL2054" s="72"/>
    </row>
    <row r="2055" spans="1:116" x14ac:dyDescent="0.4">
      <c r="D2055" t="s">
        <v>564</v>
      </c>
      <c r="E2055" s="8" t="str">
        <f t="shared" si="3546"/>
        <v>2055 FAPPELIST-F</v>
      </c>
      <c r="G2055" s="141" t="s">
        <v>320</v>
      </c>
      <c r="K2055" s="23">
        <v>-1000</v>
      </c>
      <c r="L2055" s="23">
        <v>-1000</v>
      </c>
      <c r="M2055" s="23">
        <v>-1000</v>
      </c>
      <c r="N2055" s="23">
        <v>-1000</v>
      </c>
      <c r="O2055" s="23">
        <v>-1000</v>
      </c>
      <c r="P2055" s="23">
        <v>-1000</v>
      </c>
      <c r="S2055" s="80" cm="1">
        <f t="array" ref="S2055">INDEX($K:$Q,ROW(),MATCH(S$3,$K$2:$Q$2,0))/12</f>
        <v>-83.333333333333329</v>
      </c>
      <c r="T2055" s="80" cm="1">
        <f t="array" ref="T2055">INDEX($K:$Q,ROW(),MATCH(T$3,$K$2:$Q$2,0))/12</f>
        <v>-83.333333333333329</v>
      </c>
      <c r="U2055" s="80" cm="1">
        <f t="array" ref="U2055">INDEX($K:$Q,ROW(),MATCH(U$3,$K$2:$Q$2,0))/12</f>
        <v>-83.333333333333329</v>
      </c>
      <c r="V2055" s="80" cm="1">
        <f t="array" ref="V2055">INDEX($K:$Q,ROW(),MATCH(V$3,$K$2:$Q$2,0))/12</f>
        <v>-83.333333333333329</v>
      </c>
      <c r="W2055" s="80" cm="1">
        <f t="array" ref="W2055">INDEX($K:$Q,ROW(),MATCH(W$3,$K$2:$Q$2,0))/12</f>
        <v>-83.333333333333329</v>
      </c>
      <c r="X2055" s="80" cm="1">
        <f t="array" ref="X2055">INDEX($K:$Q,ROW(),MATCH(X$3,$K$2:$Q$2,0))/12</f>
        <v>-83.333333333333329</v>
      </c>
      <c r="Y2055" s="80" cm="1">
        <f t="array" ref="Y2055">INDEX($K:$Q,ROW(),MATCH(Y$3,$K$2:$Q$2,0))/12</f>
        <v>-83.333333333333329</v>
      </c>
      <c r="Z2055" s="80" cm="1">
        <f t="array" ref="Z2055">INDEX($K:$Q,ROW(),MATCH(Z$3,$K$2:$Q$2,0))/12</f>
        <v>-83.333333333333329</v>
      </c>
      <c r="AA2055" s="80" cm="1">
        <f t="array" ref="AA2055">INDEX($K:$Q,ROW(),MATCH(AA$3,$K$2:$Q$2,0))/12</f>
        <v>-83.333333333333329</v>
      </c>
      <c r="AB2055" s="80" cm="1">
        <f t="array" ref="AB2055">INDEX($K:$Q,ROW(),MATCH(AB$3,$K$2:$Q$2,0))/12</f>
        <v>-83.333333333333329</v>
      </c>
      <c r="AC2055" s="80" cm="1">
        <f t="array" ref="AC2055">INDEX($K:$Q,ROW(),MATCH(AC$3,$K$2:$Q$2,0))/12</f>
        <v>-83.333333333333329</v>
      </c>
      <c r="AD2055" s="80" cm="1">
        <f t="array" ref="AD2055">INDEX($K:$Q,ROW(),MATCH(AD$3,$K$2:$Q$2,0))/12</f>
        <v>-83.333333333333329</v>
      </c>
      <c r="AE2055" s="80" cm="1">
        <f t="array" ref="AE2055">INDEX($K:$Q,ROW(),MATCH(AE$3,$K$2:$Q$2,0))/12</f>
        <v>-83.333333333333329</v>
      </c>
      <c r="AF2055" s="80" cm="1">
        <f t="array" ref="AF2055">INDEX($K:$Q,ROW(),MATCH(AF$3,$K$2:$Q$2,0))/12</f>
        <v>-83.333333333333329</v>
      </c>
      <c r="AG2055" s="80" cm="1">
        <f t="array" ref="AG2055">INDEX($K:$Q,ROW(),MATCH(AG$3,$K$2:$Q$2,0))/12</f>
        <v>-83.333333333333329</v>
      </c>
      <c r="AH2055" s="80" cm="1">
        <f t="array" ref="AH2055">INDEX($K:$Q,ROW(),MATCH(AH$3,$K$2:$Q$2,0))/12</f>
        <v>-83.333333333333329</v>
      </c>
      <c r="AI2055" s="80" cm="1">
        <f t="array" ref="AI2055">INDEX($K:$Q,ROW(),MATCH(AI$3,$K$2:$Q$2,0))/12</f>
        <v>-83.333333333333329</v>
      </c>
      <c r="AJ2055" s="80" cm="1">
        <f t="array" ref="AJ2055">INDEX($K:$Q,ROW(),MATCH(AJ$3,$K$2:$Q$2,0))/12</f>
        <v>-83.333333333333329</v>
      </c>
      <c r="AK2055" s="80" cm="1">
        <f t="array" ref="AK2055">INDEX($K:$Q,ROW(),MATCH(AK$3,$K$2:$Q$2,0))/12</f>
        <v>-83.333333333333329</v>
      </c>
      <c r="AL2055" s="80" cm="1">
        <f t="array" ref="AL2055">INDEX($K:$Q,ROW(),MATCH(AL$3,$K$2:$Q$2,0))/12</f>
        <v>-83.333333333333329</v>
      </c>
      <c r="AM2055" s="80" cm="1">
        <f t="array" ref="AM2055">INDEX($K:$Q,ROW(),MATCH(AM$3,$K$2:$Q$2,0))/12</f>
        <v>-83.333333333333329</v>
      </c>
      <c r="AN2055" s="80" cm="1">
        <f t="array" ref="AN2055">INDEX($K:$Q,ROW(),MATCH(AN$3,$K$2:$Q$2,0))/12</f>
        <v>-83.333333333333329</v>
      </c>
      <c r="AO2055" s="80" cm="1">
        <f t="array" ref="AO2055">INDEX($K:$Q,ROW(),MATCH(AO$3,$K$2:$Q$2,0))/12</f>
        <v>-83.333333333333329</v>
      </c>
      <c r="AP2055" s="80" cm="1">
        <f t="array" ref="AP2055">INDEX($K:$Q,ROW(),MATCH(AP$3,$K$2:$Q$2,0))/12</f>
        <v>-83.333333333333329</v>
      </c>
      <c r="AQ2055" s="80" cm="1">
        <f t="array" ref="AQ2055">INDEX($K:$Q,ROW(),MATCH(AQ$3,$K$2:$Q$2,0))/12</f>
        <v>-83.333333333333329</v>
      </c>
      <c r="AR2055" s="80" cm="1">
        <f t="array" ref="AR2055">INDEX($K:$Q,ROW(),MATCH(AR$3,$K$2:$Q$2,0))/12</f>
        <v>-83.333333333333329</v>
      </c>
      <c r="AS2055" s="80" cm="1">
        <f t="array" ref="AS2055">INDEX($K:$Q,ROW(),MATCH(AS$3,$K$2:$Q$2,0))/12</f>
        <v>-83.333333333333329</v>
      </c>
      <c r="AT2055" s="80" cm="1">
        <f t="array" ref="AT2055">INDEX($K:$Q,ROW(),MATCH(AT$3,$K$2:$Q$2,0))/12</f>
        <v>-83.333333333333329</v>
      </c>
      <c r="AU2055" s="80" cm="1">
        <f t="array" ref="AU2055">INDEX($K:$Q,ROW(),MATCH(AU$3,$K$2:$Q$2,0))/12</f>
        <v>-83.333333333333329</v>
      </c>
      <c r="AV2055" s="80" cm="1">
        <f t="array" ref="AV2055">INDEX($K:$Q,ROW(),MATCH(AV$3,$K$2:$Q$2,0))/12</f>
        <v>-83.333333333333329</v>
      </c>
      <c r="AW2055" s="80" cm="1">
        <f t="array" ref="AW2055">INDEX($K:$Q,ROW(),MATCH(AW$3,$K$2:$Q$2,0))/12</f>
        <v>-83.333333333333329</v>
      </c>
      <c r="AX2055" s="80" cm="1">
        <f t="array" ref="AX2055">INDEX($K:$Q,ROW(),MATCH(AX$3,$K$2:$Q$2,0))/12</f>
        <v>-83.333333333333329</v>
      </c>
      <c r="AY2055" s="80" cm="1">
        <f t="array" ref="AY2055">INDEX($K:$Q,ROW(),MATCH(AY$3,$K$2:$Q$2,0))/12</f>
        <v>-83.333333333333329</v>
      </c>
      <c r="AZ2055" s="80" cm="1">
        <f t="array" ref="AZ2055">INDEX($K:$Q,ROW(),MATCH(AZ$3,$K$2:$Q$2,0))/12</f>
        <v>-83.333333333333329</v>
      </c>
      <c r="BA2055" s="80" cm="1">
        <f t="array" ref="BA2055">INDEX($K:$Q,ROW(),MATCH(BA$3,$K$2:$Q$2,0))/12</f>
        <v>-83.333333333333329</v>
      </c>
      <c r="BB2055" s="80" cm="1">
        <f t="array" ref="BB2055">INDEX($K:$Q,ROW(),MATCH(BB$3,$K$2:$Q$2,0))/12</f>
        <v>-83.333333333333329</v>
      </c>
      <c r="BC2055" s="80" cm="1">
        <f t="array" ref="BC2055">INDEX($K:$Q,ROW(),MATCH(BC$3,$K$2:$Q$2,0))/12</f>
        <v>-83.333333333333329</v>
      </c>
      <c r="BD2055" s="80" cm="1">
        <f t="array" ref="BD2055">INDEX($K:$Q,ROW(),MATCH(BD$3,$K$2:$Q$2,0))/12</f>
        <v>-83.333333333333329</v>
      </c>
      <c r="BE2055" s="80" cm="1">
        <f t="array" ref="BE2055">INDEX($K:$Q,ROW(),MATCH(BE$3,$K$2:$Q$2,0))/12</f>
        <v>-83.333333333333329</v>
      </c>
      <c r="BF2055" s="80" cm="1">
        <f t="array" ref="BF2055">INDEX($K:$Q,ROW(),MATCH(BF$3,$K$2:$Q$2,0))/12</f>
        <v>-83.333333333333329</v>
      </c>
      <c r="BG2055" s="80" cm="1">
        <f t="array" ref="BG2055">INDEX($K:$Q,ROW(),MATCH(BG$3,$K$2:$Q$2,0))/12</f>
        <v>-83.333333333333329</v>
      </c>
      <c r="BH2055" s="80" cm="1">
        <f t="array" ref="BH2055">INDEX($K:$Q,ROW(),MATCH(BH$3,$K$2:$Q$2,0))/12</f>
        <v>-83.333333333333329</v>
      </c>
      <c r="BI2055" s="80" cm="1">
        <f t="array" ref="BI2055">INDEX($K:$Q,ROW(),MATCH(BI$3,$K$2:$Q$2,0))/12</f>
        <v>-83.333333333333329</v>
      </c>
      <c r="BJ2055" s="80" cm="1">
        <f t="array" ref="BJ2055">INDEX($K:$Q,ROW(),MATCH(BJ$3,$K$2:$Q$2,0))/12</f>
        <v>-83.333333333333329</v>
      </c>
      <c r="BK2055" s="80" cm="1">
        <f t="array" ref="BK2055">INDEX($K:$Q,ROW(),MATCH(BK$3,$K$2:$Q$2,0))/12</f>
        <v>-83.333333333333329</v>
      </c>
      <c r="BL2055" s="80" cm="1">
        <f t="array" ref="BL2055">INDEX($K:$Q,ROW(),MATCH(BL$3,$K$2:$Q$2,0))/12</f>
        <v>-83.333333333333329</v>
      </c>
      <c r="BM2055" s="80" cm="1">
        <f t="array" ref="BM2055">INDEX($K:$Q,ROW(),MATCH(BM$3,$K$2:$Q$2,0))/12</f>
        <v>-83.333333333333329</v>
      </c>
      <c r="BN2055" s="80" cm="1">
        <f t="array" ref="BN2055">INDEX($K:$Q,ROW(),MATCH(BN$3,$K$2:$Q$2,0))/12</f>
        <v>-83.333333333333329</v>
      </c>
      <c r="BO2055" s="80" cm="1">
        <f t="array" ref="BO2055">INDEX($K:$Q,ROW(),MATCH(BO$3,$K$2:$Q$2,0))/12</f>
        <v>-83.333333333333329</v>
      </c>
      <c r="BP2055" s="80" cm="1">
        <f t="array" ref="BP2055">INDEX($K:$Q,ROW(),MATCH(BP$3,$K$2:$Q$2,0))/12</f>
        <v>-83.333333333333329</v>
      </c>
      <c r="BQ2055" s="80" cm="1">
        <f t="array" ref="BQ2055">INDEX($K:$Q,ROW(),MATCH(BQ$3,$K$2:$Q$2,0))/12</f>
        <v>-83.333333333333329</v>
      </c>
      <c r="BR2055" s="80" cm="1">
        <f t="array" ref="BR2055">INDEX($K:$Q,ROW(),MATCH(BR$3,$K$2:$Q$2,0))/12</f>
        <v>-83.333333333333329</v>
      </c>
      <c r="BS2055" s="80" cm="1">
        <f t="array" ref="BS2055">INDEX($K:$Q,ROW(),MATCH(BS$3,$K$2:$Q$2,0))/12</f>
        <v>-83.333333333333329</v>
      </c>
      <c r="BT2055" s="80" cm="1">
        <f t="array" ref="BT2055">INDEX($K:$Q,ROW(),MATCH(BT$3,$K$2:$Q$2,0))/12</f>
        <v>-83.333333333333329</v>
      </c>
      <c r="BU2055" s="80" cm="1">
        <f t="array" ref="BU2055">INDEX($K:$Q,ROW(),MATCH(BU$3,$K$2:$Q$2,0))/12</f>
        <v>-83.333333333333329</v>
      </c>
      <c r="BV2055" s="80" cm="1">
        <f t="array" ref="BV2055">INDEX($K:$Q,ROW(),MATCH(BV$3,$K$2:$Q$2,0))/12</f>
        <v>-83.333333333333329</v>
      </c>
      <c r="BW2055" s="80" cm="1">
        <f t="array" ref="BW2055">INDEX($K:$Q,ROW(),MATCH(BW$3,$K$2:$Q$2,0))/12</f>
        <v>-83.333333333333329</v>
      </c>
      <c r="BX2055" s="80" cm="1">
        <f t="array" ref="BX2055">INDEX($K:$Q,ROW(),MATCH(BX$3,$K$2:$Q$2,0))/12</f>
        <v>-83.333333333333329</v>
      </c>
      <c r="BY2055" s="80" cm="1">
        <f t="array" ref="BY2055">INDEX($K:$Q,ROW(),MATCH(BY$3,$K$2:$Q$2,0))/12</f>
        <v>-83.333333333333329</v>
      </c>
      <c r="BZ2055" s="80" cm="1">
        <f t="array" ref="BZ2055">INDEX($K:$Q,ROW(),MATCH(BZ$3,$K$2:$Q$2,0))/12</f>
        <v>-83.333333333333329</v>
      </c>
      <c r="CA2055" s="80" cm="1">
        <f t="array" ref="CA2055">INDEX($K:$Q,ROW(),MATCH(CA$3,$K$2:$Q$2,0))/12</f>
        <v>-83.333333333333329</v>
      </c>
      <c r="CB2055" s="80" cm="1">
        <f t="array" ref="CB2055">INDEX($K:$Q,ROW(),MATCH(CB$3,$K$2:$Q$2,0))/12</f>
        <v>-83.333333333333329</v>
      </c>
      <c r="CC2055" s="80" cm="1">
        <f t="array" ref="CC2055">INDEX($K:$Q,ROW(),MATCH(CC$3,$K$2:$Q$2,0))/12</f>
        <v>-83.333333333333329</v>
      </c>
      <c r="CD2055" s="80" cm="1">
        <f t="array" ref="CD2055">INDEX($K:$Q,ROW(),MATCH(CD$3,$K$2:$Q$2,0))/12</f>
        <v>-83.333333333333329</v>
      </c>
      <c r="CE2055" s="80" cm="1">
        <f t="array" ref="CE2055">INDEX($K:$Q,ROW(),MATCH(CE$3,$K$2:$Q$2,0))/12</f>
        <v>-83.333333333333329</v>
      </c>
      <c r="CF2055" s="80" cm="1">
        <f t="array" ref="CF2055">INDEX($K:$Q,ROW(),MATCH(CF$3,$K$2:$Q$2,0))/12</f>
        <v>-83.333333333333329</v>
      </c>
      <c r="CG2055" s="80" cm="1">
        <f t="array" ref="CG2055">INDEX($K:$Q,ROW(),MATCH(CG$3,$K$2:$Q$2,0))/12</f>
        <v>-83.333333333333329</v>
      </c>
      <c r="CH2055" s="80" cm="1">
        <f t="array" ref="CH2055">INDEX($K:$Q,ROW(),MATCH(CH$3,$K$2:$Q$2,0))/12</f>
        <v>-83.333333333333329</v>
      </c>
      <c r="CI2055" s="80" cm="1">
        <f t="array" ref="CI2055">INDEX($K:$Q,ROW(),MATCH(CI$3,$K$2:$Q$2,0))/12</f>
        <v>-83.333333333333329</v>
      </c>
      <c r="CJ2055" s="80" cm="1">
        <f t="array" ref="CJ2055">INDEX($K:$Q,ROW(),MATCH(CJ$3,$K$2:$Q$2,0))/12</f>
        <v>-83.333333333333329</v>
      </c>
      <c r="CK2055" s="80" cm="1">
        <f t="array" ref="CK2055">INDEX($K:$Q,ROW(),MATCH(CK$3,$K$2:$Q$2,0))/12</f>
        <v>-83.333333333333329</v>
      </c>
      <c r="CL2055" s="80" cm="1">
        <f t="array" ref="CL2055">INDEX($K:$Q,ROW(),MATCH(CL$3,$K$2:$Q$2,0))/12</f>
        <v>-83.333333333333329</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1:116" x14ac:dyDescent="0.4">
      <c r="D2056" t="s">
        <v>564</v>
      </c>
      <c r="E2056" s="8" t="str">
        <f t="shared" si="3546"/>
        <v>2056 FAPPELIST-F</v>
      </c>
      <c r="G2056" s="141" t="s">
        <v>321</v>
      </c>
      <c r="K2056" s="23">
        <v>-2000</v>
      </c>
      <c r="L2056" s="23">
        <v>-2000</v>
      </c>
      <c r="M2056" s="23">
        <v>-2000</v>
      </c>
      <c r="N2056" s="23">
        <v>-2000</v>
      </c>
      <c r="O2056" s="23">
        <v>-2000</v>
      </c>
      <c r="P2056" s="23">
        <v>-2000</v>
      </c>
      <c r="S2056" s="80" cm="1">
        <f t="array" ref="S2056">INDEX($K:$Q,ROW(),MATCH(S$3,$K$2:$Q$2,0))/12</f>
        <v>-166.66666666666666</v>
      </c>
      <c r="T2056" s="80" cm="1">
        <f t="array" ref="T2056">INDEX($K:$Q,ROW(),MATCH(T$3,$K$2:$Q$2,0))/12</f>
        <v>-166.66666666666666</v>
      </c>
      <c r="U2056" s="80" cm="1">
        <f t="array" ref="U2056">INDEX($K:$Q,ROW(),MATCH(U$3,$K$2:$Q$2,0))/12</f>
        <v>-166.66666666666666</v>
      </c>
      <c r="V2056" s="80" cm="1">
        <f t="array" ref="V2056">INDEX($K:$Q,ROW(),MATCH(V$3,$K$2:$Q$2,0))/12</f>
        <v>-166.66666666666666</v>
      </c>
      <c r="W2056" s="80" cm="1">
        <f t="array" ref="W2056">INDEX($K:$Q,ROW(),MATCH(W$3,$K$2:$Q$2,0))/12</f>
        <v>-166.66666666666666</v>
      </c>
      <c r="X2056" s="80" cm="1">
        <f t="array" ref="X2056">INDEX($K:$Q,ROW(),MATCH(X$3,$K$2:$Q$2,0))/12</f>
        <v>-166.66666666666666</v>
      </c>
      <c r="Y2056" s="80" cm="1">
        <f t="array" ref="Y2056">INDEX($K:$Q,ROW(),MATCH(Y$3,$K$2:$Q$2,0))/12</f>
        <v>-166.66666666666666</v>
      </c>
      <c r="Z2056" s="80" cm="1">
        <f t="array" ref="Z2056">INDEX($K:$Q,ROW(),MATCH(Z$3,$K$2:$Q$2,0))/12</f>
        <v>-166.66666666666666</v>
      </c>
      <c r="AA2056" s="80" cm="1">
        <f t="array" ref="AA2056">INDEX($K:$Q,ROW(),MATCH(AA$3,$K$2:$Q$2,0))/12</f>
        <v>-166.66666666666666</v>
      </c>
      <c r="AB2056" s="80" cm="1">
        <f t="array" ref="AB2056">INDEX($K:$Q,ROW(),MATCH(AB$3,$K$2:$Q$2,0))/12</f>
        <v>-166.66666666666666</v>
      </c>
      <c r="AC2056" s="80" cm="1">
        <f t="array" ref="AC2056">INDEX($K:$Q,ROW(),MATCH(AC$3,$K$2:$Q$2,0))/12</f>
        <v>-166.66666666666666</v>
      </c>
      <c r="AD2056" s="80" cm="1">
        <f t="array" ref="AD2056">INDEX($K:$Q,ROW(),MATCH(AD$3,$K$2:$Q$2,0))/12</f>
        <v>-166.66666666666666</v>
      </c>
      <c r="AE2056" s="80" cm="1">
        <f t="array" ref="AE2056">INDEX($K:$Q,ROW(),MATCH(AE$3,$K$2:$Q$2,0))/12</f>
        <v>-166.66666666666666</v>
      </c>
      <c r="AF2056" s="80" cm="1">
        <f t="array" ref="AF2056">INDEX($K:$Q,ROW(),MATCH(AF$3,$K$2:$Q$2,0))/12</f>
        <v>-166.66666666666666</v>
      </c>
      <c r="AG2056" s="80" cm="1">
        <f t="array" ref="AG2056">INDEX($K:$Q,ROW(),MATCH(AG$3,$K$2:$Q$2,0))/12</f>
        <v>-166.66666666666666</v>
      </c>
      <c r="AH2056" s="80" cm="1">
        <f t="array" ref="AH2056">INDEX($K:$Q,ROW(),MATCH(AH$3,$K$2:$Q$2,0))/12</f>
        <v>-166.66666666666666</v>
      </c>
      <c r="AI2056" s="80" cm="1">
        <f t="array" ref="AI2056">INDEX($K:$Q,ROW(),MATCH(AI$3,$K$2:$Q$2,0))/12</f>
        <v>-166.66666666666666</v>
      </c>
      <c r="AJ2056" s="80" cm="1">
        <f t="array" ref="AJ2056">INDEX($K:$Q,ROW(),MATCH(AJ$3,$K$2:$Q$2,0))/12</f>
        <v>-166.66666666666666</v>
      </c>
      <c r="AK2056" s="80" cm="1">
        <f t="array" ref="AK2056">INDEX($K:$Q,ROW(),MATCH(AK$3,$K$2:$Q$2,0))/12</f>
        <v>-166.66666666666666</v>
      </c>
      <c r="AL2056" s="80" cm="1">
        <f t="array" ref="AL2056">INDEX($K:$Q,ROW(),MATCH(AL$3,$K$2:$Q$2,0))/12</f>
        <v>-166.66666666666666</v>
      </c>
      <c r="AM2056" s="80" cm="1">
        <f t="array" ref="AM2056">INDEX($K:$Q,ROW(),MATCH(AM$3,$K$2:$Q$2,0))/12</f>
        <v>-166.66666666666666</v>
      </c>
      <c r="AN2056" s="80" cm="1">
        <f t="array" ref="AN2056">INDEX($K:$Q,ROW(),MATCH(AN$3,$K$2:$Q$2,0))/12</f>
        <v>-166.66666666666666</v>
      </c>
      <c r="AO2056" s="80" cm="1">
        <f t="array" ref="AO2056">INDEX($K:$Q,ROW(),MATCH(AO$3,$K$2:$Q$2,0))/12</f>
        <v>-166.66666666666666</v>
      </c>
      <c r="AP2056" s="80" cm="1">
        <f t="array" ref="AP2056">INDEX($K:$Q,ROW(),MATCH(AP$3,$K$2:$Q$2,0))/12</f>
        <v>-166.66666666666666</v>
      </c>
      <c r="AQ2056" s="80" cm="1">
        <f t="array" ref="AQ2056">INDEX($K:$Q,ROW(),MATCH(AQ$3,$K$2:$Q$2,0))/12</f>
        <v>-166.66666666666666</v>
      </c>
      <c r="AR2056" s="80" cm="1">
        <f t="array" ref="AR2056">INDEX($K:$Q,ROW(),MATCH(AR$3,$K$2:$Q$2,0))/12</f>
        <v>-166.66666666666666</v>
      </c>
      <c r="AS2056" s="80" cm="1">
        <f t="array" ref="AS2056">INDEX($K:$Q,ROW(),MATCH(AS$3,$K$2:$Q$2,0))/12</f>
        <v>-166.66666666666666</v>
      </c>
      <c r="AT2056" s="80" cm="1">
        <f t="array" ref="AT2056">INDEX($K:$Q,ROW(),MATCH(AT$3,$K$2:$Q$2,0))/12</f>
        <v>-166.66666666666666</v>
      </c>
      <c r="AU2056" s="80" cm="1">
        <f t="array" ref="AU2056">INDEX($K:$Q,ROW(),MATCH(AU$3,$K$2:$Q$2,0))/12</f>
        <v>-166.66666666666666</v>
      </c>
      <c r="AV2056" s="80" cm="1">
        <f t="array" ref="AV2056">INDEX($K:$Q,ROW(),MATCH(AV$3,$K$2:$Q$2,0))/12</f>
        <v>-166.66666666666666</v>
      </c>
      <c r="AW2056" s="80" cm="1">
        <f t="array" ref="AW2056">INDEX($K:$Q,ROW(),MATCH(AW$3,$K$2:$Q$2,0))/12</f>
        <v>-166.66666666666666</v>
      </c>
      <c r="AX2056" s="80" cm="1">
        <f t="array" ref="AX2056">INDEX($K:$Q,ROW(),MATCH(AX$3,$K$2:$Q$2,0))/12</f>
        <v>-166.66666666666666</v>
      </c>
      <c r="AY2056" s="80" cm="1">
        <f t="array" ref="AY2056">INDEX($K:$Q,ROW(),MATCH(AY$3,$K$2:$Q$2,0))/12</f>
        <v>-166.66666666666666</v>
      </c>
      <c r="AZ2056" s="80" cm="1">
        <f t="array" ref="AZ2056">INDEX($K:$Q,ROW(),MATCH(AZ$3,$K$2:$Q$2,0))/12</f>
        <v>-166.66666666666666</v>
      </c>
      <c r="BA2056" s="80" cm="1">
        <f t="array" ref="BA2056">INDEX($K:$Q,ROW(),MATCH(BA$3,$K$2:$Q$2,0))/12</f>
        <v>-166.66666666666666</v>
      </c>
      <c r="BB2056" s="80" cm="1">
        <f t="array" ref="BB2056">INDEX($K:$Q,ROW(),MATCH(BB$3,$K$2:$Q$2,0))/12</f>
        <v>-166.66666666666666</v>
      </c>
      <c r="BC2056" s="80" cm="1">
        <f t="array" ref="BC2056">INDEX($K:$Q,ROW(),MATCH(BC$3,$K$2:$Q$2,0))/12</f>
        <v>-166.66666666666666</v>
      </c>
      <c r="BD2056" s="80" cm="1">
        <f t="array" ref="BD2056">INDEX($K:$Q,ROW(),MATCH(BD$3,$K$2:$Q$2,0))/12</f>
        <v>-166.66666666666666</v>
      </c>
      <c r="BE2056" s="80" cm="1">
        <f t="array" ref="BE2056">INDEX($K:$Q,ROW(),MATCH(BE$3,$K$2:$Q$2,0))/12</f>
        <v>-166.66666666666666</v>
      </c>
      <c r="BF2056" s="80" cm="1">
        <f t="array" ref="BF2056">INDEX($K:$Q,ROW(),MATCH(BF$3,$K$2:$Q$2,0))/12</f>
        <v>-166.66666666666666</v>
      </c>
      <c r="BG2056" s="80" cm="1">
        <f t="array" ref="BG2056">INDEX($K:$Q,ROW(),MATCH(BG$3,$K$2:$Q$2,0))/12</f>
        <v>-166.66666666666666</v>
      </c>
      <c r="BH2056" s="80" cm="1">
        <f t="array" ref="BH2056">INDEX($K:$Q,ROW(),MATCH(BH$3,$K$2:$Q$2,0))/12</f>
        <v>-166.66666666666666</v>
      </c>
      <c r="BI2056" s="80" cm="1">
        <f t="array" ref="BI2056">INDEX($K:$Q,ROW(),MATCH(BI$3,$K$2:$Q$2,0))/12</f>
        <v>-166.66666666666666</v>
      </c>
      <c r="BJ2056" s="80" cm="1">
        <f t="array" ref="BJ2056">INDEX($K:$Q,ROW(),MATCH(BJ$3,$K$2:$Q$2,0))/12</f>
        <v>-166.66666666666666</v>
      </c>
      <c r="BK2056" s="80" cm="1">
        <f t="array" ref="BK2056">INDEX($K:$Q,ROW(),MATCH(BK$3,$K$2:$Q$2,0))/12</f>
        <v>-166.66666666666666</v>
      </c>
      <c r="BL2056" s="80" cm="1">
        <f t="array" ref="BL2056">INDEX($K:$Q,ROW(),MATCH(BL$3,$K$2:$Q$2,0))/12</f>
        <v>-166.66666666666666</v>
      </c>
      <c r="BM2056" s="80" cm="1">
        <f t="array" ref="BM2056">INDEX($K:$Q,ROW(),MATCH(BM$3,$K$2:$Q$2,0))/12</f>
        <v>-166.66666666666666</v>
      </c>
      <c r="BN2056" s="80" cm="1">
        <f t="array" ref="BN2056">INDEX($K:$Q,ROW(),MATCH(BN$3,$K$2:$Q$2,0))/12</f>
        <v>-166.66666666666666</v>
      </c>
      <c r="BO2056" s="80" cm="1">
        <f t="array" ref="BO2056">INDEX($K:$Q,ROW(),MATCH(BO$3,$K$2:$Q$2,0))/12</f>
        <v>-166.66666666666666</v>
      </c>
      <c r="BP2056" s="80" cm="1">
        <f t="array" ref="BP2056">INDEX($K:$Q,ROW(),MATCH(BP$3,$K$2:$Q$2,0))/12</f>
        <v>-166.66666666666666</v>
      </c>
      <c r="BQ2056" s="80" cm="1">
        <f t="array" ref="BQ2056">INDEX($K:$Q,ROW(),MATCH(BQ$3,$K$2:$Q$2,0))/12</f>
        <v>-166.66666666666666</v>
      </c>
      <c r="BR2056" s="80" cm="1">
        <f t="array" ref="BR2056">INDEX($K:$Q,ROW(),MATCH(BR$3,$K$2:$Q$2,0))/12</f>
        <v>-166.66666666666666</v>
      </c>
      <c r="BS2056" s="80" cm="1">
        <f t="array" ref="BS2056">INDEX($K:$Q,ROW(),MATCH(BS$3,$K$2:$Q$2,0))/12</f>
        <v>-166.66666666666666</v>
      </c>
      <c r="BT2056" s="80" cm="1">
        <f t="array" ref="BT2056">INDEX($K:$Q,ROW(),MATCH(BT$3,$K$2:$Q$2,0))/12</f>
        <v>-166.66666666666666</v>
      </c>
      <c r="BU2056" s="80" cm="1">
        <f t="array" ref="BU2056">INDEX($K:$Q,ROW(),MATCH(BU$3,$K$2:$Q$2,0))/12</f>
        <v>-166.66666666666666</v>
      </c>
      <c r="BV2056" s="80" cm="1">
        <f t="array" ref="BV2056">INDEX($K:$Q,ROW(),MATCH(BV$3,$K$2:$Q$2,0))/12</f>
        <v>-166.66666666666666</v>
      </c>
      <c r="BW2056" s="80" cm="1">
        <f t="array" ref="BW2056">INDEX($K:$Q,ROW(),MATCH(BW$3,$K$2:$Q$2,0))/12</f>
        <v>-166.66666666666666</v>
      </c>
      <c r="BX2056" s="80" cm="1">
        <f t="array" ref="BX2056">INDEX($K:$Q,ROW(),MATCH(BX$3,$K$2:$Q$2,0))/12</f>
        <v>-166.66666666666666</v>
      </c>
      <c r="BY2056" s="80" cm="1">
        <f t="array" ref="BY2056">INDEX($K:$Q,ROW(),MATCH(BY$3,$K$2:$Q$2,0))/12</f>
        <v>-166.66666666666666</v>
      </c>
      <c r="BZ2056" s="80" cm="1">
        <f t="array" ref="BZ2056">INDEX($K:$Q,ROW(),MATCH(BZ$3,$K$2:$Q$2,0))/12</f>
        <v>-166.66666666666666</v>
      </c>
      <c r="CA2056" s="80" cm="1">
        <f t="array" ref="CA2056">INDEX($K:$Q,ROW(),MATCH(CA$3,$K$2:$Q$2,0))/12</f>
        <v>-166.66666666666666</v>
      </c>
      <c r="CB2056" s="80" cm="1">
        <f t="array" ref="CB2056">INDEX($K:$Q,ROW(),MATCH(CB$3,$K$2:$Q$2,0))/12</f>
        <v>-166.66666666666666</v>
      </c>
      <c r="CC2056" s="80" cm="1">
        <f t="array" ref="CC2056">INDEX($K:$Q,ROW(),MATCH(CC$3,$K$2:$Q$2,0))/12</f>
        <v>-166.66666666666666</v>
      </c>
      <c r="CD2056" s="80" cm="1">
        <f t="array" ref="CD2056">INDEX($K:$Q,ROW(),MATCH(CD$3,$K$2:$Q$2,0))/12</f>
        <v>-166.66666666666666</v>
      </c>
      <c r="CE2056" s="80" cm="1">
        <f t="array" ref="CE2056">INDEX($K:$Q,ROW(),MATCH(CE$3,$K$2:$Q$2,0))/12</f>
        <v>-166.66666666666666</v>
      </c>
      <c r="CF2056" s="80" cm="1">
        <f t="array" ref="CF2056">INDEX($K:$Q,ROW(),MATCH(CF$3,$K$2:$Q$2,0))/12</f>
        <v>-166.66666666666666</v>
      </c>
      <c r="CG2056" s="80" cm="1">
        <f t="array" ref="CG2056">INDEX($K:$Q,ROW(),MATCH(CG$3,$K$2:$Q$2,0))/12</f>
        <v>-166.66666666666666</v>
      </c>
      <c r="CH2056" s="80" cm="1">
        <f t="array" ref="CH2056">INDEX($K:$Q,ROW(),MATCH(CH$3,$K$2:$Q$2,0))/12</f>
        <v>-166.66666666666666</v>
      </c>
      <c r="CI2056" s="80" cm="1">
        <f t="array" ref="CI2056">INDEX($K:$Q,ROW(),MATCH(CI$3,$K$2:$Q$2,0))/12</f>
        <v>-166.66666666666666</v>
      </c>
      <c r="CJ2056" s="80" cm="1">
        <f t="array" ref="CJ2056">INDEX($K:$Q,ROW(),MATCH(CJ$3,$K$2:$Q$2,0))/12</f>
        <v>-166.66666666666666</v>
      </c>
      <c r="CK2056" s="80" cm="1">
        <f t="array" ref="CK2056">INDEX($K:$Q,ROW(),MATCH(CK$3,$K$2:$Q$2,0))/12</f>
        <v>-166.66666666666666</v>
      </c>
      <c r="CL2056" s="80" cm="1">
        <f t="array" ref="CL2056">INDEX($K:$Q,ROW(),MATCH(CL$3,$K$2:$Q$2,0))/12</f>
        <v>-166.66666666666666</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1:116" x14ac:dyDescent="0.4">
      <c r="D2057" t="s">
        <v>564</v>
      </c>
      <c r="E2057" s="8" t="str">
        <f t="shared" si="3546"/>
        <v>2057 FAPPELIST-F</v>
      </c>
      <c r="G2057" s="141" t="s">
        <v>322</v>
      </c>
      <c r="K2057" s="23">
        <v>-4000</v>
      </c>
      <c r="L2057" s="23">
        <v>-4000</v>
      </c>
      <c r="M2057" s="23">
        <v>-4000</v>
      </c>
      <c r="N2057" s="23">
        <v>-4000</v>
      </c>
      <c r="O2057" s="23">
        <v>-4000</v>
      </c>
      <c r="P2057" s="23">
        <v>-4000</v>
      </c>
      <c r="S2057" s="80" cm="1">
        <f t="array" ref="S2057">INDEX($K:$Q,ROW(),MATCH(S$3,$K$2:$Q$2,0))/12</f>
        <v>-333.33333333333331</v>
      </c>
      <c r="T2057" s="80" cm="1">
        <f t="array" ref="T2057">INDEX($K:$Q,ROW(),MATCH(T$3,$K$2:$Q$2,0))/12</f>
        <v>-333.33333333333331</v>
      </c>
      <c r="U2057" s="80" cm="1">
        <f t="array" ref="U2057">INDEX($K:$Q,ROW(),MATCH(U$3,$K$2:$Q$2,0))/12</f>
        <v>-333.33333333333331</v>
      </c>
      <c r="V2057" s="80" cm="1">
        <f t="array" ref="V2057">INDEX($K:$Q,ROW(),MATCH(V$3,$K$2:$Q$2,0))/12</f>
        <v>-333.33333333333331</v>
      </c>
      <c r="W2057" s="80" cm="1">
        <f t="array" ref="W2057">INDEX($K:$Q,ROW(),MATCH(W$3,$K$2:$Q$2,0))/12</f>
        <v>-333.33333333333331</v>
      </c>
      <c r="X2057" s="80" cm="1">
        <f t="array" ref="X2057">INDEX($K:$Q,ROW(),MATCH(X$3,$K$2:$Q$2,0))/12</f>
        <v>-333.33333333333331</v>
      </c>
      <c r="Y2057" s="80" cm="1">
        <f t="array" ref="Y2057">INDEX($K:$Q,ROW(),MATCH(Y$3,$K$2:$Q$2,0))/12</f>
        <v>-333.33333333333331</v>
      </c>
      <c r="Z2057" s="80" cm="1">
        <f t="array" ref="Z2057">INDEX($K:$Q,ROW(),MATCH(Z$3,$K$2:$Q$2,0))/12</f>
        <v>-333.33333333333331</v>
      </c>
      <c r="AA2057" s="80" cm="1">
        <f t="array" ref="AA2057">INDEX($K:$Q,ROW(),MATCH(AA$3,$K$2:$Q$2,0))/12</f>
        <v>-333.33333333333331</v>
      </c>
      <c r="AB2057" s="80" cm="1">
        <f t="array" ref="AB2057">INDEX($K:$Q,ROW(),MATCH(AB$3,$K$2:$Q$2,0))/12</f>
        <v>-333.33333333333331</v>
      </c>
      <c r="AC2057" s="80" cm="1">
        <f t="array" ref="AC2057">INDEX($K:$Q,ROW(),MATCH(AC$3,$K$2:$Q$2,0))/12</f>
        <v>-333.33333333333331</v>
      </c>
      <c r="AD2057" s="80" cm="1">
        <f t="array" ref="AD2057">INDEX($K:$Q,ROW(),MATCH(AD$3,$K$2:$Q$2,0))/12</f>
        <v>-333.33333333333331</v>
      </c>
      <c r="AE2057" s="80" cm="1">
        <f t="array" ref="AE2057">INDEX($K:$Q,ROW(),MATCH(AE$3,$K$2:$Q$2,0))/12</f>
        <v>-333.33333333333331</v>
      </c>
      <c r="AF2057" s="80" cm="1">
        <f t="array" ref="AF2057">INDEX($K:$Q,ROW(),MATCH(AF$3,$K$2:$Q$2,0))/12</f>
        <v>-333.33333333333331</v>
      </c>
      <c r="AG2057" s="80" cm="1">
        <f t="array" ref="AG2057">INDEX($K:$Q,ROW(),MATCH(AG$3,$K$2:$Q$2,0))/12</f>
        <v>-333.33333333333331</v>
      </c>
      <c r="AH2057" s="80" cm="1">
        <f t="array" ref="AH2057">INDEX($K:$Q,ROW(),MATCH(AH$3,$K$2:$Q$2,0))/12</f>
        <v>-333.33333333333331</v>
      </c>
      <c r="AI2057" s="80" cm="1">
        <f t="array" ref="AI2057">INDEX($K:$Q,ROW(),MATCH(AI$3,$K$2:$Q$2,0))/12</f>
        <v>-333.33333333333331</v>
      </c>
      <c r="AJ2057" s="80" cm="1">
        <f t="array" ref="AJ2057">INDEX($K:$Q,ROW(),MATCH(AJ$3,$K$2:$Q$2,0))/12</f>
        <v>-333.33333333333331</v>
      </c>
      <c r="AK2057" s="80" cm="1">
        <f t="array" ref="AK2057">INDEX($K:$Q,ROW(),MATCH(AK$3,$K$2:$Q$2,0))/12</f>
        <v>-333.33333333333331</v>
      </c>
      <c r="AL2057" s="80" cm="1">
        <f t="array" ref="AL2057">INDEX($K:$Q,ROW(),MATCH(AL$3,$K$2:$Q$2,0))/12</f>
        <v>-333.33333333333331</v>
      </c>
      <c r="AM2057" s="80" cm="1">
        <f t="array" ref="AM2057">INDEX($K:$Q,ROW(),MATCH(AM$3,$K$2:$Q$2,0))/12</f>
        <v>-333.33333333333331</v>
      </c>
      <c r="AN2057" s="80" cm="1">
        <f t="array" ref="AN2057">INDEX($K:$Q,ROW(),MATCH(AN$3,$K$2:$Q$2,0))/12</f>
        <v>-333.33333333333331</v>
      </c>
      <c r="AO2057" s="80" cm="1">
        <f t="array" ref="AO2057">INDEX($K:$Q,ROW(),MATCH(AO$3,$K$2:$Q$2,0))/12</f>
        <v>-333.33333333333331</v>
      </c>
      <c r="AP2057" s="80" cm="1">
        <f t="array" ref="AP2057">INDEX($K:$Q,ROW(),MATCH(AP$3,$K$2:$Q$2,0))/12</f>
        <v>-333.33333333333331</v>
      </c>
      <c r="AQ2057" s="80" cm="1">
        <f t="array" ref="AQ2057">INDEX($K:$Q,ROW(),MATCH(AQ$3,$K$2:$Q$2,0))/12</f>
        <v>-333.33333333333331</v>
      </c>
      <c r="AR2057" s="80" cm="1">
        <f t="array" ref="AR2057">INDEX($K:$Q,ROW(),MATCH(AR$3,$K$2:$Q$2,0))/12</f>
        <v>-333.33333333333331</v>
      </c>
      <c r="AS2057" s="80" cm="1">
        <f t="array" ref="AS2057">INDEX($K:$Q,ROW(),MATCH(AS$3,$K$2:$Q$2,0))/12</f>
        <v>-333.33333333333331</v>
      </c>
      <c r="AT2057" s="80" cm="1">
        <f t="array" ref="AT2057">INDEX($K:$Q,ROW(),MATCH(AT$3,$K$2:$Q$2,0))/12</f>
        <v>-333.33333333333331</v>
      </c>
      <c r="AU2057" s="80" cm="1">
        <f t="array" ref="AU2057">INDEX($K:$Q,ROW(),MATCH(AU$3,$K$2:$Q$2,0))/12</f>
        <v>-333.33333333333331</v>
      </c>
      <c r="AV2057" s="80" cm="1">
        <f t="array" ref="AV2057">INDEX($K:$Q,ROW(),MATCH(AV$3,$K$2:$Q$2,0))/12</f>
        <v>-333.33333333333331</v>
      </c>
      <c r="AW2057" s="80" cm="1">
        <f t="array" ref="AW2057">INDEX($K:$Q,ROW(),MATCH(AW$3,$K$2:$Q$2,0))/12</f>
        <v>-333.33333333333331</v>
      </c>
      <c r="AX2057" s="80" cm="1">
        <f t="array" ref="AX2057">INDEX($K:$Q,ROW(),MATCH(AX$3,$K$2:$Q$2,0))/12</f>
        <v>-333.33333333333331</v>
      </c>
      <c r="AY2057" s="80" cm="1">
        <f t="array" ref="AY2057">INDEX($K:$Q,ROW(),MATCH(AY$3,$K$2:$Q$2,0))/12</f>
        <v>-333.33333333333331</v>
      </c>
      <c r="AZ2057" s="80" cm="1">
        <f t="array" ref="AZ2057">INDEX($K:$Q,ROW(),MATCH(AZ$3,$K$2:$Q$2,0))/12</f>
        <v>-333.33333333333331</v>
      </c>
      <c r="BA2057" s="80" cm="1">
        <f t="array" ref="BA2057">INDEX($K:$Q,ROW(),MATCH(BA$3,$K$2:$Q$2,0))/12</f>
        <v>-333.33333333333331</v>
      </c>
      <c r="BB2057" s="80" cm="1">
        <f t="array" ref="BB2057">INDEX($K:$Q,ROW(),MATCH(BB$3,$K$2:$Q$2,0))/12</f>
        <v>-333.33333333333331</v>
      </c>
      <c r="BC2057" s="80" cm="1">
        <f t="array" ref="BC2057">INDEX($K:$Q,ROW(),MATCH(BC$3,$K$2:$Q$2,0))/12</f>
        <v>-333.33333333333331</v>
      </c>
      <c r="BD2057" s="80" cm="1">
        <f t="array" ref="BD2057">INDEX($K:$Q,ROW(),MATCH(BD$3,$K$2:$Q$2,0))/12</f>
        <v>-333.33333333333331</v>
      </c>
      <c r="BE2057" s="80" cm="1">
        <f t="array" ref="BE2057">INDEX($K:$Q,ROW(),MATCH(BE$3,$K$2:$Q$2,0))/12</f>
        <v>-333.33333333333331</v>
      </c>
      <c r="BF2057" s="80" cm="1">
        <f t="array" ref="BF2057">INDEX($K:$Q,ROW(),MATCH(BF$3,$K$2:$Q$2,0))/12</f>
        <v>-333.33333333333331</v>
      </c>
      <c r="BG2057" s="80" cm="1">
        <f t="array" ref="BG2057">INDEX($K:$Q,ROW(),MATCH(BG$3,$K$2:$Q$2,0))/12</f>
        <v>-333.33333333333331</v>
      </c>
      <c r="BH2057" s="80" cm="1">
        <f t="array" ref="BH2057">INDEX($K:$Q,ROW(),MATCH(BH$3,$K$2:$Q$2,0))/12</f>
        <v>-333.33333333333331</v>
      </c>
      <c r="BI2057" s="80" cm="1">
        <f t="array" ref="BI2057">INDEX($K:$Q,ROW(),MATCH(BI$3,$K$2:$Q$2,0))/12</f>
        <v>-333.33333333333331</v>
      </c>
      <c r="BJ2057" s="80" cm="1">
        <f t="array" ref="BJ2057">INDEX($K:$Q,ROW(),MATCH(BJ$3,$K$2:$Q$2,0))/12</f>
        <v>-333.33333333333331</v>
      </c>
      <c r="BK2057" s="80" cm="1">
        <f t="array" ref="BK2057">INDEX($K:$Q,ROW(),MATCH(BK$3,$K$2:$Q$2,0))/12</f>
        <v>-333.33333333333331</v>
      </c>
      <c r="BL2057" s="80" cm="1">
        <f t="array" ref="BL2057">INDEX($K:$Q,ROW(),MATCH(BL$3,$K$2:$Q$2,0))/12</f>
        <v>-333.33333333333331</v>
      </c>
      <c r="BM2057" s="80" cm="1">
        <f t="array" ref="BM2057">INDEX($K:$Q,ROW(),MATCH(BM$3,$K$2:$Q$2,0))/12</f>
        <v>-333.33333333333331</v>
      </c>
      <c r="BN2057" s="80" cm="1">
        <f t="array" ref="BN2057">INDEX($K:$Q,ROW(),MATCH(BN$3,$K$2:$Q$2,0))/12</f>
        <v>-333.33333333333331</v>
      </c>
      <c r="BO2057" s="80" cm="1">
        <f t="array" ref="BO2057">INDEX($K:$Q,ROW(),MATCH(BO$3,$K$2:$Q$2,0))/12</f>
        <v>-333.33333333333331</v>
      </c>
      <c r="BP2057" s="80" cm="1">
        <f t="array" ref="BP2057">INDEX($K:$Q,ROW(),MATCH(BP$3,$K$2:$Q$2,0))/12</f>
        <v>-333.33333333333331</v>
      </c>
      <c r="BQ2057" s="80" cm="1">
        <f t="array" ref="BQ2057">INDEX($K:$Q,ROW(),MATCH(BQ$3,$K$2:$Q$2,0))/12</f>
        <v>-333.33333333333331</v>
      </c>
      <c r="BR2057" s="80" cm="1">
        <f t="array" ref="BR2057">INDEX($K:$Q,ROW(),MATCH(BR$3,$K$2:$Q$2,0))/12</f>
        <v>-333.33333333333331</v>
      </c>
      <c r="BS2057" s="80" cm="1">
        <f t="array" ref="BS2057">INDEX($K:$Q,ROW(),MATCH(BS$3,$K$2:$Q$2,0))/12</f>
        <v>-333.33333333333331</v>
      </c>
      <c r="BT2057" s="80" cm="1">
        <f t="array" ref="BT2057">INDEX($K:$Q,ROW(),MATCH(BT$3,$K$2:$Q$2,0))/12</f>
        <v>-333.33333333333331</v>
      </c>
      <c r="BU2057" s="80" cm="1">
        <f t="array" ref="BU2057">INDEX($K:$Q,ROW(),MATCH(BU$3,$K$2:$Q$2,0))/12</f>
        <v>-333.33333333333331</v>
      </c>
      <c r="BV2057" s="80" cm="1">
        <f t="array" ref="BV2057">INDEX($K:$Q,ROW(),MATCH(BV$3,$K$2:$Q$2,0))/12</f>
        <v>-333.33333333333331</v>
      </c>
      <c r="BW2057" s="80" cm="1">
        <f t="array" ref="BW2057">INDEX($K:$Q,ROW(),MATCH(BW$3,$K$2:$Q$2,0))/12</f>
        <v>-333.33333333333331</v>
      </c>
      <c r="BX2057" s="80" cm="1">
        <f t="array" ref="BX2057">INDEX($K:$Q,ROW(),MATCH(BX$3,$K$2:$Q$2,0))/12</f>
        <v>-333.33333333333331</v>
      </c>
      <c r="BY2057" s="80" cm="1">
        <f t="array" ref="BY2057">INDEX($K:$Q,ROW(),MATCH(BY$3,$K$2:$Q$2,0))/12</f>
        <v>-333.33333333333331</v>
      </c>
      <c r="BZ2057" s="80" cm="1">
        <f t="array" ref="BZ2057">INDEX($K:$Q,ROW(),MATCH(BZ$3,$K$2:$Q$2,0))/12</f>
        <v>-333.33333333333331</v>
      </c>
      <c r="CA2057" s="80" cm="1">
        <f t="array" ref="CA2057">INDEX($K:$Q,ROW(),MATCH(CA$3,$K$2:$Q$2,0))/12</f>
        <v>-333.33333333333331</v>
      </c>
      <c r="CB2057" s="80" cm="1">
        <f t="array" ref="CB2057">INDEX($K:$Q,ROW(),MATCH(CB$3,$K$2:$Q$2,0))/12</f>
        <v>-333.33333333333331</v>
      </c>
      <c r="CC2057" s="80" cm="1">
        <f t="array" ref="CC2057">INDEX($K:$Q,ROW(),MATCH(CC$3,$K$2:$Q$2,0))/12</f>
        <v>-333.33333333333331</v>
      </c>
      <c r="CD2057" s="80" cm="1">
        <f t="array" ref="CD2057">INDEX($K:$Q,ROW(),MATCH(CD$3,$K$2:$Q$2,0))/12</f>
        <v>-333.33333333333331</v>
      </c>
      <c r="CE2057" s="80" cm="1">
        <f t="array" ref="CE2057">INDEX($K:$Q,ROW(),MATCH(CE$3,$K$2:$Q$2,0))/12</f>
        <v>-333.33333333333331</v>
      </c>
      <c r="CF2057" s="80" cm="1">
        <f t="array" ref="CF2057">INDEX($K:$Q,ROW(),MATCH(CF$3,$K$2:$Q$2,0))/12</f>
        <v>-333.33333333333331</v>
      </c>
      <c r="CG2057" s="80" cm="1">
        <f t="array" ref="CG2057">INDEX($K:$Q,ROW(),MATCH(CG$3,$K$2:$Q$2,0))/12</f>
        <v>-333.33333333333331</v>
      </c>
      <c r="CH2057" s="80" cm="1">
        <f t="array" ref="CH2057">INDEX($K:$Q,ROW(),MATCH(CH$3,$K$2:$Q$2,0))/12</f>
        <v>-333.33333333333331</v>
      </c>
      <c r="CI2057" s="80" cm="1">
        <f t="array" ref="CI2057">INDEX($K:$Q,ROW(),MATCH(CI$3,$K$2:$Q$2,0))/12</f>
        <v>-333.33333333333331</v>
      </c>
      <c r="CJ2057" s="80" cm="1">
        <f t="array" ref="CJ2057">INDEX($K:$Q,ROW(),MATCH(CJ$3,$K$2:$Q$2,0))/12</f>
        <v>-333.33333333333331</v>
      </c>
      <c r="CK2057" s="80" cm="1">
        <f t="array" ref="CK2057">INDEX($K:$Q,ROW(),MATCH(CK$3,$K$2:$Q$2,0))/12</f>
        <v>-333.33333333333331</v>
      </c>
      <c r="CL2057" s="80" cm="1">
        <f t="array" ref="CL2057">INDEX($K:$Q,ROW(),MATCH(CL$3,$K$2:$Q$2,0))/12</f>
        <v>-333.33333333333331</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1:116" x14ac:dyDescent="0.4">
      <c r="D2058" t="s">
        <v>564</v>
      </c>
      <c r="E2058" s="8" t="str">
        <f t="shared" si="3546"/>
        <v>2058 FAPPELIST-F</v>
      </c>
      <c r="G2058" s="141" t="s">
        <v>323</v>
      </c>
      <c r="K2058" s="23">
        <v>-8000</v>
      </c>
      <c r="L2058" s="23">
        <v>-8000</v>
      </c>
      <c r="M2058" s="23">
        <v>-8000</v>
      </c>
      <c r="N2058" s="23">
        <v>-8000</v>
      </c>
      <c r="O2058" s="23">
        <v>-8000</v>
      </c>
      <c r="P2058" s="23">
        <v>-8000</v>
      </c>
      <c r="S2058" s="80" cm="1">
        <f t="array" ref="S2058">INDEX($K:$Q,ROW(),MATCH(S$3,$K$2:$Q$2,0))/12</f>
        <v>-666.66666666666663</v>
      </c>
      <c r="T2058" s="80" cm="1">
        <f t="array" ref="T2058">INDEX($K:$Q,ROW(),MATCH(T$3,$K$2:$Q$2,0))/12</f>
        <v>-666.66666666666663</v>
      </c>
      <c r="U2058" s="80" cm="1">
        <f t="array" ref="U2058">INDEX($K:$Q,ROW(),MATCH(U$3,$K$2:$Q$2,0))/12</f>
        <v>-666.66666666666663</v>
      </c>
      <c r="V2058" s="80" cm="1">
        <f t="array" ref="V2058">INDEX($K:$Q,ROW(),MATCH(V$3,$K$2:$Q$2,0))/12</f>
        <v>-666.66666666666663</v>
      </c>
      <c r="W2058" s="80" cm="1">
        <f t="array" ref="W2058">INDEX($K:$Q,ROW(),MATCH(W$3,$K$2:$Q$2,0))/12</f>
        <v>-666.66666666666663</v>
      </c>
      <c r="X2058" s="80" cm="1">
        <f t="array" ref="X2058">INDEX($K:$Q,ROW(),MATCH(X$3,$K$2:$Q$2,0))/12</f>
        <v>-666.66666666666663</v>
      </c>
      <c r="Y2058" s="80" cm="1">
        <f t="array" ref="Y2058">INDEX($K:$Q,ROW(),MATCH(Y$3,$K$2:$Q$2,0))/12</f>
        <v>-666.66666666666663</v>
      </c>
      <c r="Z2058" s="80" cm="1">
        <f t="array" ref="Z2058">INDEX($K:$Q,ROW(),MATCH(Z$3,$K$2:$Q$2,0))/12</f>
        <v>-666.66666666666663</v>
      </c>
      <c r="AA2058" s="80" cm="1">
        <f t="array" ref="AA2058">INDEX($K:$Q,ROW(),MATCH(AA$3,$K$2:$Q$2,0))/12</f>
        <v>-666.66666666666663</v>
      </c>
      <c r="AB2058" s="80" cm="1">
        <f t="array" ref="AB2058">INDEX($K:$Q,ROW(),MATCH(AB$3,$K$2:$Q$2,0))/12</f>
        <v>-666.66666666666663</v>
      </c>
      <c r="AC2058" s="80" cm="1">
        <f t="array" ref="AC2058">INDEX($K:$Q,ROW(),MATCH(AC$3,$K$2:$Q$2,0))/12</f>
        <v>-666.66666666666663</v>
      </c>
      <c r="AD2058" s="80" cm="1">
        <f t="array" ref="AD2058">INDEX($K:$Q,ROW(),MATCH(AD$3,$K$2:$Q$2,0))/12</f>
        <v>-666.66666666666663</v>
      </c>
      <c r="AE2058" s="80" cm="1">
        <f t="array" ref="AE2058">INDEX($K:$Q,ROW(),MATCH(AE$3,$K$2:$Q$2,0))/12</f>
        <v>-666.66666666666663</v>
      </c>
      <c r="AF2058" s="80" cm="1">
        <f t="array" ref="AF2058">INDEX($K:$Q,ROW(),MATCH(AF$3,$K$2:$Q$2,0))/12</f>
        <v>-666.66666666666663</v>
      </c>
      <c r="AG2058" s="80" cm="1">
        <f t="array" ref="AG2058">INDEX($K:$Q,ROW(),MATCH(AG$3,$K$2:$Q$2,0))/12</f>
        <v>-666.66666666666663</v>
      </c>
      <c r="AH2058" s="80" cm="1">
        <f t="array" ref="AH2058">INDEX($K:$Q,ROW(),MATCH(AH$3,$K$2:$Q$2,0))/12</f>
        <v>-666.66666666666663</v>
      </c>
      <c r="AI2058" s="80" cm="1">
        <f t="array" ref="AI2058">INDEX($K:$Q,ROW(),MATCH(AI$3,$K$2:$Q$2,0))/12</f>
        <v>-666.66666666666663</v>
      </c>
      <c r="AJ2058" s="80" cm="1">
        <f t="array" ref="AJ2058">INDEX($K:$Q,ROW(),MATCH(AJ$3,$K$2:$Q$2,0))/12</f>
        <v>-666.66666666666663</v>
      </c>
      <c r="AK2058" s="80" cm="1">
        <f t="array" ref="AK2058">INDEX($K:$Q,ROW(),MATCH(AK$3,$K$2:$Q$2,0))/12</f>
        <v>-666.66666666666663</v>
      </c>
      <c r="AL2058" s="80" cm="1">
        <f t="array" ref="AL2058">INDEX($K:$Q,ROW(),MATCH(AL$3,$K$2:$Q$2,0))/12</f>
        <v>-666.66666666666663</v>
      </c>
      <c r="AM2058" s="80" cm="1">
        <f t="array" ref="AM2058">INDEX($K:$Q,ROW(),MATCH(AM$3,$K$2:$Q$2,0))/12</f>
        <v>-666.66666666666663</v>
      </c>
      <c r="AN2058" s="80" cm="1">
        <f t="array" ref="AN2058">INDEX($K:$Q,ROW(),MATCH(AN$3,$K$2:$Q$2,0))/12</f>
        <v>-666.66666666666663</v>
      </c>
      <c r="AO2058" s="80" cm="1">
        <f t="array" ref="AO2058">INDEX($K:$Q,ROW(),MATCH(AO$3,$K$2:$Q$2,0))/12</f>
        <v>-666.66666666666663</v>
      </c>
      <c r="AP2058" s="80" cm="1">
        <f t="array" ref="AP2058">INDEX($K:$Q,ROW(),MATCH(AP$3,$K$2:$Q$2,0))/12</f>
        <v>-666.66666666666663</v>
      </c>
      <c r="AQ2058" s="80" cm="1">
        <f t="array" ref="AQ2058">INDEX($K:$Q,ROW(),MATCH(AQ$3,$K$2:$Q$2,0))/12</f>
        <v>-666.66666666666663</v>
      </c>
      <c r="AR2058" s="80" cm="1">
        <f t="array" ref="AR2058">INDEX($K:$Q,ROW(),MATCH(AR$3,$K$2:$Q$2,0))/12</f>
        <v>-666.66666666666663</v>
      </c>
      <c r="AS2058" s="80" cm="1">
        <f t="array" ref="AS2058">INDEX($K:$Q,ROW(),MATCH(AS$3,$K$2:$Q$2,0))/12</f>
        <v>-666.66666666666663</v>
      </c>
      <c r="AT2058" s="80" cm="1">
        <f t="array" ref="AT2058">INDEX($K:$Q,ROW(),MATCH(AT$3,$K$2:$Q$2,0))/12</f>
        <v>-666.66666666666663</v>
      </c>
      <c r="AU2058" s="80" cm="1">
        <f t="array" ref="AU2058">INDEX($K:$Q,ROW(),MATCH(AU$3,$K$2:$Q$2,0))/12</f>
        <v>-666.66666666666663</v>
      </c>
      <c r="AV2058" s="80" cm="1">
        <f t="array" ref="AV2058">INDEX($K:$Q,ROW(),MATCH(AV$3,$K$2:$Q$2,0))/12</f>
        <v>-666.66666666666663</v>
      </c>
      <c r="AW2058" s="80" cm="1">
        <f t="array" ref="AW2058">INDEX($K:$Q,ROW(),MATCH(AW$3,$K$2:$Q$2,0))/12</f>
        <v>-666.66666666666663</v>
      </c>
      <c r="AX2058" s="80" cm="1">
        <f t="array" ref="AX2058">INDEX($K:$Q,ROW(),MATCH(AX$3,$K$2:$Q$2,0))/12</f>
        <v>-666.66666666666663</v>
      </c>
      <c r="AY2058" s="80" cm="1">
        <f t="array" ref="AY2058">INDEX($K:$Q,ROW(),MATCH(AY$3,$K$2:$Q$2,0))/12</f>
        <v>-666.66666666666663</v>
      </c>
      <c r="AZ2058" s="80" cm="1">
        <f t="array" ref="AZ2058">INDEX($K:$Q,ROW(),MATCH(AZ$3,$K$2:$Q$2,0))/12</f>
        <v>-666.66666666666663</v>
      </c>
      <c r="BA2058" s="80" cm="1">
        <f t="array" ref="BA2058">INDEX($K:$Q,ROW(),MATCH(BA$3,$K$2:$Q$2,0))/12</f>
        <v>-666.66666666666663</v>
      </c>
      <c r="BB2058" s="80" cm="1">
        <f t="array" ref="BB2058">INDEX($K:$Q,ROW(),MATCH(BB$3,$K$2:$Q$2,0))/12</f>
        <v>-666.66666666666663</v>
      </c>
      <c r="BC2058" s="80" cm="1">
        <f t="array" ref="BC2058">INDEX($K:$Q,ROW(),MATCH(BC$3,$K$2:$Q$2,0))/12</f>
        <v>-666.66666666666663</v>
      </c>
      <c r="BD2058" s="80" cm="1">
        <f t="array" ref="BD2058">INDEX($K:$Q,ROW(),MATCH(BD$3,$K$2:$Q$2,0))/12</f>
        <v>-666.66666666666663</v>
      </c>
      <c r="BE2058" s="80" cm="1">
        <f t="array" ref="BE2058">INDEX($K:$Q,ROW(),MATCH(BE$3,$K$2:$Q$2,0))/12</f>
        <v>-666.66666666666663</v>
      </c>
      <c r="BF2058" s="80" cm="1">
        <f t="array" ref="BF2058">INDEX($K:$Q,ROW(),MATCH(BF$3,$K$2:$Q$2,0))/12</f>
        <v>-666.66666666666663</v>
      </c>
      <c r="BG2058" s="80" cm="1">
        <f t="array" ref="BG2058">INDEX($K:$Q,ROW(),MATCH(BG$3,$K$2:$Q$2,0))/12</f>
        <v>-666.66666666666663</v>
      </c>
      <c r="BH2058" s="80" cm="1">
        <f t="array" ref="BH2058">INDEX($K:$Q,ROW(),MATCH(BH$3,$K$2:$Q$2,0))/12</f>
        <v>-666.66666666666663</v>
      </c>
      <c r="BI2058" s="80" cm="1">
        <f t="array" ref="BI2058">INDEX($K:$Q,ROW(),MATCH(BI$3,$K$2:$Q$2,0))/12</f>
        <v>-666.66666666666663</v>
      </c>
      <c r="BJ2058" s="80" cm="1">
        <f t="array" ref="BJ2058">INDEX($K:$Q,ROW(),MATCH(BJ$3,$K$2:$Q$2,0))/12</f>
        <v>-666.66666666666663</v>
      </c>
      <c r="BK2058" s="80" cm="1">
        <f t="array" ref="BK2058">INDEX($K:$Q,ROW(),MATCH(BK$3,$K$2:$Q$2,0))/12</f>
        <v>-666.66666666666663</v>
      </c>
      <c r="BL2058" s="80" cm="1">
        <f t="array" ref="BL2058">INDEX($K:$Q,ROW(),MATCH(BL$3,$K$2:$Q$2,0))/12</f>
        <v>-666.66666666666663</v>
      </c>
      <c r="BM2058" s="80" cm="1">
        <f t="array" ref="BM2058">INDEX($K:$Q,ROW(),MATCH(BM$3,$K$2:$Q$2,0))/12</f>
        <v>-666.66666666666663</v>
      </c>
      <c r="BN2058" s="80" cm="1">
        <f t="array" ref="BN2058">INDEX($K:$Q,ROW(),MATCH(BN$3,$K$2:$Q$2,0))/12</f>
        <v>-666.66666666666663</v>
      </c>
      <c r="BO2058" s="80" cm="1">
        <f t="array" ref="BO2058">INDEX($K:$Q,ROW(),MATCH(BO$3,$K$2:$Q$2,0))/12</f>
        <v>-666.66666666666663</v>
      </c>
      <c r="BP2058" s="80" cm="1">
        <f t="array" ref="BP2058">INDEX($K:$Q,ROW(),MATCH(BP$3,$K$2:$Q$2,0))/12</f>
        <v>-666.66666666666663</v>
      </c>
      <c r="BQ2058" s="80" cm="1">
        <f t="array" ref="BQ2058">INDEX($K:$Q,ROW(),MATCH(BQ$3,$K$2:$Q$2,0))/12</f>
        <v>-666.66666666666663</v>
      </c>
      <c r="BR2058" s="80" cm="1">
        <f t="array" ref="BR2058">INDEX($K:$Q,ROW(),MATCH(BR$3,$K$2:$Q$2,0))/12</f>
        <v>-666.66666666666663</v>
      </c>
      <c r="BS2058" s="80" cm="1">
        <f t="array" ref="BS2058">INDEX($K:$Q,ROW(),MATCH(BS$3,$K$2:$Q$2,0))/12</f>
        <v>-666.66666666666663</v>
      </c>
      <c r="BT2058" s="80" cm="1">
        <f t="array" ref="BT2058">INDEX($K:$Q,ROW(),MATCH(BT$3,$K$2:$Q$2,0))/12</f>
        <v>-666.66666666666663</v>
      </c>
      <c r="BU2058" s="80" cm="1">
        <f t="array" ref="BU2058">INDEX($K:$Q,ROW(),MATCH(BU$3,$K$2:$Q$2,0))/12</f>
        <v>-666.66666666666663</v>
      </c>
      <c r="BV2058" s="80" cm="1">
        <f t="array" ref="BV2058">INDEX($K:$Q,ROW(),MATCH(BV$3,$K$2:$Q$2,0))/12</f>
        <v>-666.66666666666663</v>
      </c>
      <c r="BW2058" s="80" cm="1">
        <f t="array" ref="BW2058">INDEX($K:$Q,ROW(),MATCH(BW$3,$K$2:$Q$2,0))/12</f>
        <v>-666.66666666666663</v>
      </c>
      <c r="BX2058" s="80" cm="1">
        <f t="array" ref="BX2058">INDEX($K:$Q,ROW(),MATCH(BX$3,$K$2:$Q$2,0))/12</f>
        <v>-666.66666666666663</v>
      </c>
      <c r="BY2058" s="80" cm="1">
        <f t="array" ref="BY2058">INDEX($K:$Q,ROW(),MATCH(BY$3,$K$2:$Q$2,0))/12</f>
        <v>-666.66666666666663</v>
      </c>
      <c r="BZ2058" s="80" cm="1">
        <f t="array" ref="BZ2058">INDEX($K:$Q,ROW(),MATCH(BZ$3,$K$2:$Q$2,0))/12</f>
        <v>-666.66666666666663</v>
      </c>
      <c r="CA2058" s="80" cm="1">
        <f t="array" ref="CA2058">INDEX($K:$Q,ROW(),MATCH(CA$3,$K$2:$Q$2,0))/12</f>
        <v>-666.66666666666663</v>
      </c>
      <c r="CB2058" s="80" cm="1">
        <f t="array" ref="CB2058">INDEX($K:$Q,ROW(),MATCH(CB$3,$K$2:$Q$2,0))/12</f>
        <v>-666.66666666666663</v>
      </c>
      <c r="CC2058" s="80" cm="1">
        <f t="array" ref="CC2058">INDEX($K:$Q,ROW(),MATCH(CC$3,$K$2:$Q$2,0))/12</f>
        <v>-666.66666666666663</v>
      </c>
      <c r="CD2058" s="80" cm="1">
        <f t="array" ref="CD2058">INDEX($K:$Q,ROW(),MATCH(CD$3,$K$2:$Q$2,0))/12</f>
        <v>-666.66666666666663</v>
      </c>
      <c r="CE2058" s="80" cm="1">
        <f t="array" ref="CE2058">INDEX($K:$Q,ROW(),MATCH(CE$3,$K$2:$Q$2,0))/12</f>
        <v>-666.66666666666663</v>
      </c>
      <c r="CF2058" s="80" cm="1">
        <f t="array" ref="CF2058">INDEX($K:$Q,ROW(),MATCH(CF$3,$K$2:$Q$2,0))/12</f>
        <v>-666.66666666666663</v>
      </c>
      <c r="CG2058" s="80" cm="1">
        <f t="array" ref="CG2058">INDEX($K:$Q,ROW(),MATCH(CG$3,$K$2:$Q$2,0))/12</f>
        <v>-666.66666666666663</v>
      </c>
      <c r="CH2058" s="80" cm="1">
        <f t="array" ref="CH2058">INDEX($K:$Q,ROW(),MATCH(CH$3,$K$2:$Q$2,0))/12</f>
        <v>-666.66666666666663</v>
      </c>
      <c r="CI2058" s="80" cm="1">
        <f t="array" ref="CI2058">INDEX($K:$Q,ROW(),MATCH(CI$3,$K$2:$Q$2,0))/12</f>
        <v>-666.66666666666663</v>
      </c>
      <c r="CJ2058" s="80" cm="1">
        <f t="array" ref="CJ2058">INDEX($K:$Q,ROW(),MATCH(CJ$3,$K$2:$Q$2,0))/12</f>
        <v>-666.66666666666663</v>
      </c>
      <c r="CK2058" s="80" cm="1">
        <f t="array" ref="CK2058">INDEX($K:$Q,ROW(),MATCH(CK$3,$K$2:$Q$2,0))/12</f>
        <v>-666.66666666666663</v>
      </c>
      <c r="CL2058" s="80" cm="1">
        <f t="array" ref="CL2058">INDEX($K:$Q,ROW(),MATCH(CL$3,$K$2:$Q$2,0))/12</f>
        <v>-666.66666666666663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1:116" x14ac:dyDescent="0.4">
      <c r="D2059" t="s">
        <v>564</v>
      </c>
      <c r="E2059" s="8" t="str">
        <f t="shared" si="3546"/>
        <v>2059 FAPPELIST-F</v>
      </c>
      <c r="G2059" s="141" t="s">
        <v>566</v>
      </c>
      <c r="K2059" s="23">
        <v>-16000</v>
      </c>
      <c r="L2059" s="23">
        <v>-16000</v>
      </c>
      <c r="M2059" s="23">
        <v>-16000</v>
      </c>
      <c r="N2059" s="23">
        <v>-16000</v>
      </c>
      <c r="O2059" s="23">
        <v>-16000</v>
      </c>
      <c r="P2059" s="23">
        <v>-16000</v>
      </c>
      <c r="S2059" s="80" cm="1">
        <f t="array" ref="S2059">INDEX($K:$Q,ROW(),MATCH(S$3,$K$2:$Q$2,0))/12</f>
        <v>-1333.3333333333333</v>
      </c>
      <c r="T2059" s="80" cm="1">
        <f t="array" ref="T2059">INDEX($K:$Q,ROW(),MATCH(T$3,$K$2:$Q$2,0))/12</f>
        <v>-1333.3333333333333</v>
      </c>
      <c r="U2059" s="80" cm="1">
        <f t="array" ref="U2059">INDEX($K:$Q,ROW(),MATCH(U$3,$K$2:$Q$2,0))/12</f>
        <v>-1333.3333333333333</v>
      </c>
      <c r="V2059" s="80" cm="1">
        <f t="array" ref="V2059">INDEX($K:$Q,ROW(),MATCH(V$3,$K$2:$Q$2,0))/12</f>
        <v>-1333.3333333333333</v>
      </c>
      <c r="W2059" s="80" cm="1">
        <f t="array" ref="W2059">INDEX($K:$Q,ROW(),MATCH(W$3,$K$2:$Q$2,0))/12</f>
        <v>-1333.3333333333333</v>
      </c>
      <c r="X2059" s="80" cm="1">
        <f t="array" ref="X2059">INDEX($K:$Q,ROW(),MATCH(X$3,$K$2:$Q$2,0))/12</f>
        <v>-1333.3333333333333</v>
      </c>
      <c r="Y2059" s="80" cm="1">
        <f t="array" ref="Y2059">INDEX($K:$Q,ROW(),MATCH(Y$3,$K$2:$Q$2,0))/12</f>
        <v>-1333.3333333333333</v>
      </c>
      <c r="Z2059" s="80" cm="1">
        <f t="array" ref="Z2059">INDEX($K:$Q,ROW(),MATCH(Z$3,$K$2:$Q$2,0))/12</f>
        <v>-1333.3333333333333</v>
      </c>
      <c r="AA2059" s="80" cm="1">
        <f t="array" ref="AA2059">INDEX($K:$Q,ROW(),MATCH(AA$3,$K$2:$Q$2,0))/12</f>
        <v>-1333.3333333333333</v>
      </c>
      <c r="AB2059" s="80" cm="1">
        <f t="array" ref="AB2059">INDEX($K:$Q,ROW(),MATCH(AB$3,$K$2:$Q$2,0))/12</f>
        <v>-1333.3333333333333</v>
      </c>
      <c r="AC2059" s="80" cm="1">
        <f t="array" ref="AC2059">INDEX($K:$Q,ROW(),MATCH(AC$3,$K$2:$Q$2,0))/12</f>
        <v>-1333.3333333333333</v>
      </c>
      <c r="AD2059" s="80" cm="1">
        <f t="array" ref="AD2059">INDEX($K:$Q,ROW(),MATCH(AD$3,$K$2:$Q$2,0))/12</f>
        <v>-1333.3333333333333</v>
      </c>
      <c r="AE2059" s="80" cm="1">
        <f t="array" ref="AE2059">INDEX($K:$Q,ROW(),MATCH(AE$3,$K$2:$Q$2,0))/12</f>
        <v>-1333.3333333333333</v>
      </c>
      <c r="AF2059" s="80" cm="1">
        <f t="array" ref="AF2059">INDEX($K:$Q,ROW(),MATCH(AF$3,$K$2:$Q$2,0))/12</f>
        <v>-1333.3333333333333</v>
      </c>
      <c r="AG2059" s="80" cm="1">
        <f t="array" ref="AG2059">INDEX($K:$Q,ROW(),MATCH(AG$3,$K$2:$Q$2,0))/12</f>
        <v>-1333.3333333333333</v>
      </c>
      <c r="AH2059" s="80" cm="1">
        <f t="array" ref="AH2059">INDEX($K:$Q,ROW(),MATCH(AH$3,$K$2:$Q$2,0))/12</f>
        <v>-1333.3333333333333</v>
      </c>
      <c r="AI2059" s="80" cm="1">
        <f t="array" ref="AI2059">INDEX($K:$Q,ROW(),MATCH(AI$3,$K$2:$Q$2,0))/12</f>
        <v>-1333.3333333333333</v>
      </c>
      <c r="AJ2059" s="80" cm="1">
        <f t="array" ref="AJ2059">INDEX($K:$Q,ROW(),MATCH(AJ$3,$K$2:$Q$2,0))/12</f>
        <v>-1333.3333333333333</v>
      </c>
      <c r="AK2059" s="80" cm="1">
        <f t="array" ref="AK2059">INDEX($K:$Q,ROW(),MATCH(AK$3,$K$2:$Q$2,0))/12</f>
        <v>-1333.3333333333333</v>
      </c>
      <c r="AL2059" s="80" cm="1">
        <f t="array" ref="AL2059">INDEX($K:$Q,ROW(),MATCH(AL$3,$K$2:$Q$2,0))/12</f>
        <v>-1333.3333333333333</v>
      </c>
      <c r="AM2059" s="80" cm="1">
        <f t="array" ref="AM2059">INDEX($K:$Q,ROW(),MATCH(AM$3,$K$2:$Q$2,0))/12</f>
        <v>-1333.3333333333333</v>
      </c>
      <c r="AN2059" s="80" cm="1">
        <f t="array" ref="AN2059">INDEX($K:$Q,ROW(),MATCH(AN$3,$K$2:$Q$2,0))/12</f>
        <v>-1333.3333333333333</v>
      </c>
      <c r="AO2059" s="80" cm="1">
        <f t="array" ref="AO2059">INDEX($K:$Q,ROW(),MATCH(AO$3,$K$2:$Q$2,0))/12</f>
        <v>-1333.3333333333333</v>
      </c>
      <c r="AP2059" s="80" cm="1">
        <f t="array" ref="AP2059">INDEX($K:$Q,ROW(),MATCH(AP$3,$K$2:$Q$2,0))/12</f>
        <v>-1333.3333333333333</v>
      </c>
      <c r="AQ2059" s="80" cm="1">
        <f t="array" ref="AQ2059">INDEX($K:$Q,ROW(),MATCH(AQ$3,$K$2:$Q$2,0))/12</f>
        <v>-1333.3333333333333</v>
      </c>
      <c r="AR2059" s="80" cm="1">
        <f t="array" ref="AR2059">INDEX($K:$Q,ROW(),MATCH(AR$3,$K$2:$Q$2,0))/12</f>
        <v>-1333.3333333333333</v>
      </c>
      <c r="AS2059" s="80" cm="1">
        <f t="array" ref="AS2059">INDEX($K:$Q,ROW(),MATCH(AS$3,$K$2:$Q$2,0))/12</f>
        <v>-1333.3333333333333</v>
      </c>
      <c r="AT2059" s="80" cm="1">
        <f t="array" ref="AT2059">INDEX($K:$Q,ROW(),MATCH(AT$3,$K$2:$Q$2,0))/12</f>
        <v>-1333.3333333333333</v>
      </c>
      <c r="AU2059" s="80" cm="1">
        <f t="array" ref="AU2059">INDEX($K:$Q,ROW(),MATCH(AU$3,$K$2:$Q$2,0))/12</f>
        <v>-1333.3333333333333</v>
      </c>
      <c r="AV2059" s="80" cm="1">
        <f t="array" ref="AV2059">INDEX($K:$Q,ROW(),MATCH(AV$3,$K$2:$Q$2,0))/12</f>
        <v>-1333.3333333333333</v>
      </c>
      <c r="AW2059" s="80" cm="1">
        <f t="array" ref="AW2059">INDEX($K:$Q,ROW(),MATCH(AW$3,$K$2:$Q$2,0))/12</f>
        <v>-1333.3333333333333</v>
      </c>
      <c r="AX2059" s="80" cm="1">
        <f t="array" ref="AX2059">INDEX($K:$Q,ROW(),MATCH(AX$3,$K$2:$Q$2,0))/12</f>
        <v>-1333.3333333333333</v>
      </c>
      <c r="AY2059" s="80" cm="1">
        <f t="array" ref="AY2059">INDEX($K:$Q,ROW(),MATCH(AY$3,$K$2:$Q$2,0))/12</f>
        <v>-1333.3333333333333</v>
      </c>
      <c r="AZ2059" s="80" cm="1">
        <f t="array" ref="AZ2059">INDEX($K:$Q,ROW(),MATCH(AZ$3,$K$2:$Q$2,0))/12</f>
        <v>-1333.3333333333333</v>
      </c>
      <c r="BA2059" s="80" cm="1">
        <f t="array" ref="BA2059">INDEX($K:$Q,ROW(),MATCH(BA$3,$K$2:$Q$2,0))/12</f>
        <v>-1333.3333333333333</v>
      </c>
      <c r="BB2059" s="80" cm="1">
        <f t="array" ref="BB2059">INDEX($K:$Q,ROW(),MATCH(BB$3,$K$2:$Q$2,0))/12</f>
        <v>-1333.3333333333333</v>
      </c>
      <c r="BC2059" s="80" cm="1">
        <f t="array" ref="BC2059">INDEX($K:$Q,ROW(),MATCH(BC$3,$K$2:$Q$2,0))/12</f>
        <v>-1333.3333333333333</v>
      </c>
      <c r="BD2059" s="80" cm="1">
        <f t="array" ref="BD2059">INDEX($K:$Q,ROW(),MATCH(BD$3,$K$2:$Q$2,0))/12</f>
        <v>-1333.3333333333333</v>
      </c>
      <c r="BE2059" s="80" cm="1">
        <f t="array" ref="BE2059">INDEX($K:$Q,ROW(),MATCH(BE$3,$K$2:$Q$2,0))/12</f>
        <v>-1333.3333333333333</v>
      </c>
      <c r="BF2059" s="80" cm="1">
        <f t="array" ref="BF2059">INDEX($K:$Q,ROW(),MATCH(BF$3,$K$2:$Q$2,0))/12</f>
        <v>-1333.3333333333333</v>
      </c>
      <c r="BG2059" s="80" cm="1">
        <f t="array" ref="BG2059">INDEX($K:$Q,ROW(),MATCH(BG$3,$K$2:$Q$2,0))/12</f>
        <v>-1333.3333333333333</v>
      </c>
      <c r="BH2059" s="80" cm="1">
        <f t="array" ref="BH2059">INDEX($K:$Q,ROW(),MATCH(BH$3,$K$2:$Q$2,0))/12</f>
        <v>-1333.3333333333333</v>
      </c>
      <c r="BI2059" s="80" cm="1">
        <f t="array" ref="BI2059">INDEX($K:$Q,ROW(),MATCH(BI$3,$K$2:$Q$2,0))/12</f>
        <v>-1333.3333333333333</v>
      </c>
      <c r="BJ2059" s="80" cm="1">
        <f t="array" ref="BJ2059">INDEX($K:$Q,ROW(),MATCH(BJ$3,$K$2:$Q$2,0))/12</f>
        <v>-1333.3333333333333</v>
      </c>
      <c r="BK2059" s="80" cm="1">
        <f t="array" ref="BK2059">INDEX($K:$Q,ROW(),MATCH(BK$3,$K$2:$Q$2,0))/12</f>
        <v>-1333.3333333333333</v>
      </c>
      <c r="BL2059" s="80" cm="1">
        <f t="array" ref="BL2059">INDEX($K:$Q,ROW(),MATCH(BL$3,$K$2:$Q$2,0))/12</f>
        <v>-1333.3333333333333</v>
      </c>
      <c r="BM2059" s="80" cm="1">
        <f t="array" ref="BM2059">INDEX($K:$Q,ROW(),MATCH(BM$3,$K$2:$Q$2,0))/12</f>
        <v>-1333.3333333333333</v>
      </c>
      <c r="BN2059" s="80" cm="1">
        <f t="array" ref="BN2059">INDEX($K:$Q,ROW(),MATCH(BN$3,$K$2:$Q$2,0))/12</f>
        <v>-1333.3333333333333</v>
      </c>
      <c r="BO2059" s="80" cm="1">
        <f t="array" ref="BO2059">INDEX($K:$Q,ROW(),MATCH(BO$3,$K$2:$Q$2,0))/12</f>
        <v>-1333.3333333333333</v>
      </c>
      <c r="BP2059" s="80" cm="1">
        <f t="array" ref="BP2059">INDEX($K:$Q,ROW(),MATCH(BP$3,$K$2:$Q$2,0))/12</f>
        <v>-1333.3333333333333</v>
      </c>
      <c r="BQ2059" s="80" cm="1">
        <f t="array" ref="BQ2059">INDEX($K:$Q,ROW(),MATCH(BQ$3,$K$2:$Q$2,0))/12</f>
        <v>-1333.3333333333333</v>
      </c>
      <c r="BR2059" s="80" cm="1">
        <f t="array" ref="BR2059">INDEX($K:$Q,ROW(),MATCH(BR$3,$K$2:$Q$2,0))/12</f>
        <v>-1333.3333333333333</v>
      </c>
      <c r="BS2059" s="80" cm="1">
        <f t="array" ref="BS2059">INDEX($K:$Q,ROW(),MATCH(BS$3,$K$2:$Q$2,0))/12</f>
        <v>-1333.3333333333333</v>
      </c>
      <c r="BT2059" s="80" cm="1">
        <f t="array" ref="BT2059">INDEX($K:$Q,ROW(),MATCH(BT$3,$K$2:$Q$2,0))/12</f>
        <v>-1333.3333333333333</v>
      </c>
      <c r="BU2059" s="80" cm="1">
        <f t="array" ref="BU2059">INDEX($K:$Q,ROW(),MATCH(BU$3,$K$2:$Q$2,0))/12</f>
        <v>-1333.3333333333333</v>
      </c>
      <c r="BV2059" s="80" cm="1">
        <f t="array" ref="BV2059">INDEX($K:$Q,ROW(),MATCH(BV$3,$K$2:$Q$2,0))/12</f>
        <v>-1333.3333333333333</v>
      </c>
      <c r="BW2059" s="80" cm="1">
        <f t="array" ref="BW2059">INDEX($K:$Q,ROW(),MATCH(BW$3,$K$2:$Q$2,0))/12</f>
        <v>-1333.3333333333333</v>
      </c>
      <c r="BX2059" s="80" cm="1">
        <f t="array" ref="BX2059">INDEX($K:$Q,ROW(),MATCH(BX$3,$K$2:$Q$2,0))/12</f>
        <v>-1333.3333333333333</v>
      </c>
      <c r="BY2059" s="80" cm="1">
        <f t="array" ref="BY2059">INDEX($K:$Q,ROW(),MATCH(BY$3,$K$2:$Q$2,0))/12</f>
        <v>-1333.3333333333333</v>
      </c>
      <c r="BZ2059" s="80" cm="1">
        <f t="array" ref="BZ2059">INDEX($K:$Q,ROW(),MATCH(BZ$3,$K$2:$Q$2,0))/12</f>
        <v>-1333.3333333333333</v>
      </c>
      <c r="CA2059" s="80" cm="1">
        <f t="array" ref="CA2059">INDEX($K:$Q,ROW(),MATCH(CA$3,$K$2:$Q$2,0))/12</f>
        <v>-1333.3333333333333</v>
      </c>
      <c r="CB2059" s="80" cm="1">
        <f t="array" ref="CB2059">INDEX($K:$Q,ROW(),MATCH(CB$3,$K$2:$Q$2,0))/12</f>
        <v>-1333.3333333333333</v>
      </c>
      <c r="CC2059" s="80" cm="1">
        <f t="array" ref="CC2059">INDEX($K:$Q,ROW(),MATCH(CC$3,$K$2:$Q$2,0))/12</f>
        <v>-1333.3333333333333</v>
      </c>
      <c r="CD2059" s="80" cm="1">
        <f t="array" ref="CD2059">INDEX($K:$Q,ROW(),MATCH(CD$3,$K$2:$Q$2,0))/12</f>
        <v>-1333.3333333333333</v>
      </c>
      <c r="CE2059" s="80" cm="1">
        <f t="array" ref="CE2059">INDEX($K:$Q,ROW(),MATCH(CE$3,$K$2:$Q$2,0))/12</f>
        <v>-1333.3333333333333</v>
      </c>
      <c r="CF2059" s="80" cm="1">
        <f t="array" ref="CF2059">INDEX($K:$Q,ROW(),MATCH(CF$3,$K$2:$Q$2,0))/12</f>
        <v>-1333.3333333333333</v>
      </c>
      <c r="CG2059" s="80" cm="1">
        <f t="array" ref="CG2059">INDEX($K:$Q,ROW(),MATCH(CG$3,$K$2:$Q$2,0))/12</f>
        <v>-1333.3333333333333</v>
      </c>
      <c r="CH2059" s="80" cm="1">
        <f t="array" ref="CH2059">INDEX($K:$Q,ROW(),MATCH(CH$3,$K$2:$Q$2,0))/12</f>
        <v>-1333.3333333333333</v>
      </c>
      <c r="CI2059" s="80" cm="1">
        <f t="array" ref="CI2059">INDEX($K:$Q,ROW(),MATCH(CI$3,$K$2:$Q$2,0))/12</f>
        <v>-1333.3333333333333</v>
      </c>
      <c r="CJ2059" s="80" cm="1">
        <f t="array" ref="CJ2059">INDEX($K:$Q,ROW(),MATCH(CJ$3,$K$2:$Q$2,0))/12</f>
        <v>-1333.3333333333333</v>
      </c>
      <c r="CK2059" s="80" cm="1">
        <f t="array" ref="CK2059">INDEX($K:$Q,ROW(),MATCH(CK$3,$K$2:$Q$2,0))/12</f>
        <v>-1333.3333333333333</v>
      </c>
      <c r="CL2059" s="80" cm="1">
        <f t="array" ref="CL2059">INDEX($K:$Q,ROW(),MATCH(CL$3,$K$2:$Q$2,0))/12</f>
        <v>-1333.3333333333333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1:116" x14ac:dyDescent="0.4">
      <c r="D2060" t="s">
        <v>564</v>
      </c>
      <c r="E2060" s="8" t="str">
        <f t="shared" si="3546"/>
        <v>2060 FAPPELIST-F</v>
      </c>
      <c r="G2060" s="141" t="s">
        <v>567</v>
      </c>
      <c r="K2060" s="23">
        <v>-32000</v>
      </c>
      <c r="L2060" s="23">
        <v>-32000</v>
      </c>
      <c r="M2060" s="23">
        <v>-32000</v>
      </c>
      <c r="N2060" s="23">
        <v>-32000</v>
      </c>
      <c r="O2060" s="23">
        <v>-32000</v>
      </c>
      <c r="P2060" s="23">
        <v>-32000</v>
      </c>
      <c r="S2060" s="80" cm="1">
        <f t="array" ref="S2060">INDEX($K:$Q,ROW(),MATCH(S$3,$K$2:$Q$2,0))/12</f>
        <v>-2666.6666666666665</v>
      </c>
      <c r="T2060" s="80" cm="1">
        <f t="array" ref="T2060">INDEX($K:$Q,ROW(),MATCH(T$3,$K$2:$Q$2,0))/12</f>
        <v>-2666.6666666666665</v>
      </c>
      <c r="U2060" s="80" cm="1">
        <f t="array" ref="U2060">INDEX($K:$Q,ROW(),MATCH(U$3,$K$2:$Q$2,0))/12</f>
        <v>-2666.6666666666665</v>
      </c>
      <c r="V2060" s="80" cm="1">
        <f t="array" ref="V2060">INDEX($K:$Q,ROW(),MATCH(V$3,$K$2:$Q$2,0))/12</f>
        <v>-2666.6666666666665</v>
      </c>
      <c r="W2060" s="80" cm="1">
        <f t="array" ref="W2060">INDEX($K:$Q,ROW(),MATCH(W$3,$K$2:$Q$2,0))/12</f>
        <v>-2666.6666666666665</v>
      </c>
      <c r="X2060" s="80" cm="1">
        <f t="array" ref="X2060">INDEX($K:$Q,ROW(),MATCH(X$3,$K$2:$Q$2,0))/12</f>
        <v>-2666.6666666666665</v>
      </c>
      <c r="Y2060" s="80" cm="1">
        <f t="array" ref="Y2060">INDEX($K:$Q,ROW(),MATCH(Y$3,$K$2:$Q$2,0))/12</f>
        <v>-2666.6666666666665</v>
      </c>
      <c r="Z2060" s="80" cm="1">
        <f t="array" ref="Z2060">INDEX($K:$Q,ROW(),MATCH(Z$3,$K$2:$Q$2,0))/12</f>
        <v>-2666.6666666666665</v>
      </c>
      <c r="AA2060" s="80" cm="1">
        <f t="array" ref="AA2060">INDEX($K:$Q,ROW(),MATCH(AA$3,$K$2:$Q$2,0))/12</f>
        <v>-2666.6666666666665</v>
      </c>
      <c r="AB2060" s="80" cm="1">
        <f t="array" ref="AB2060">INDEX($K:$Q,ROW(),MATCH(AB$3,$K$2:$Q$2,0))/12</f>
        <v>-2666.6666666666665</v>
      </c>
      <c r="AC2060" s="80" cm="1">
        <f t="array" ref="AC2060">INDEX($K:$Q,ROW(),MATCH(AC$3,$K$2:$Q$2,0))/12</f>
        <v>-2666.6666666666665</v>
      </c>
      <c r="AD2060" s="80" cm="1">
        <f t="array" ref="AD2060">INDEX($K:$Q,ROW(),MATCH(AD$3,$K$2:$Q$2,0))/12</f>
        <v>-2666.6666666666665</v>
      </c>
      <c r="AE2060" s="80" cm="1">
        <f t="array" ref="AE2060">INDEX($K:$Q,ROW(),MATCH(AE$3,$K$2:$Q$2,0))/12</f>
        <v>-2666.6666666666665</v>
      </c>
      <c r="AF2060" s="80" cm="1">
        <f t="array" ref="AF2060">INDEX($K:$Q,ROW(),MATCH(AF$3,$K$2:$Q$2,0))/12</f>
        <v>-2666.6666666666665</v>
      </c>
      <c r="AG2060" s="80" cm="1">
        <f t="array" ref="AG2060">INDEX($K:$Q,ROW(),MATCH(AG$3,$K$2:$Q$2,0))/12</f>
        <v>-2666.6666666666665</v>
      </c>
      <c r="AH2060" s="80" cm="1">
        <f t="array" ref="AH2060">INDEX($K:$Q,ROW(),MATCH(AH$3,$K$2:$Q$2,0))/12</f>
        <v>-2666.6666666666665</v>
      </c>
      <c r="AI2060" s="80" cm="1">
        <f t="array" ref="AI2060">INDEX($K:$Q,ROW(),MATCH(AI$3,$K$2:$Q$2,0))/12</f>
        <v>-2666.6666666666665</v>
      </c>
      <c r="AJ2060" s="80" cm="1">
        <f t="array" ref="AJ2060">INDEX($K:$Q,ROW(),MATCH(AJ$3,$K$2:$Q$2,0))/12</f>
        <v>-2666.6666666666665</v>
      </c>
      <c r="AK2060" s="80" cm="1">
        <f t="array" ref="AK2060">INDEX($K:$Q,ROW(),MATCH(AK$3,$K$2:$Q$2,0))/12</f>
        <v>-2666.6666666666665</v>
      </c>
      <c r="AL2060" s="80" cm="1">
        <f t="array" ref="AL2060">INDEX($K:$Q,ROW(),MATCH(AL$3,$K$2:$Q$2,0))/12</f>
        <v>-2666.6666666666665</v>
      </c>
      <c r="AM2060" s="80" cm="1">
        <f t="array" ref="AM2060">INDEX($K:$Q,ROW(),MATCH(AM$3,$K$2:$Q$2,0))/12</f>
        <v>-2666.6666666666665</v>
      </c>
      <c r="AN2060" s="80" cm="1">
        <f t="array" ref="AN2060">INDEX($K:$Q,ROW(),MATCH(AN$3,$K$2:$Q$2,0))/12</f>
        <v>-2666.6666666666665</v>
      </c>
      <c r="AO2060" s="80" cm="1">
        <f t="array" ref="AO2060">INDEX($K:$Q,ROW(),MATCH(AO$3,$K$2:$Q$2,0))/12</f>
        <v>-2666.6666666666665</v>
      </c>
      <c r="AP2060" s="80" cm="1">
        <f t="array" ref="AP2060">INDEX($K:$Q,ROW(),MATCH(AP$3,$K$2:$Q$2,0))/12</f>
        <v>-2666.6666666666665</v>
      </c>
      <c r="AQ2060" s="80" cm="1">
        <f t="array" ref="AQ2060">INDEX($K:$Q,ROW(),MATCH(AQ$3,$K$2:$Q$2,0))/12</f>
        <v>-2666.6666666666665</v>
      </c>
      <c r="AR2060" s="80" cm="1">
        <f t="array" ref="AR2060">INDEX($K:$Q,ROW(),MATCH(AR$3,$K$2:$Q$2,0))/12</f>
        <v>-2666.6666666666665</v>
      </c>
      <c r="AS2060" s="80" cm="1">
        <f t="array" ref="AS2060">INDEX($K:$Q,ROW(),MATCH(AS$3,$K$2:$Q$2,0))/12</f>
        <v>-2666.6666666666665</v>
      </c>
      <c r="AT2060" s="80" cm="1">
        <f t="array" ref="AT2060">INDEX($K:$Q,ROW(),MATCH(AT$3,$K$2:$Q$2,0))/12</f>
        <v>-2666.6666666666665</v>
      </c>
      <c r="AU2060" s="80" cm="1">
        <f t="array" ref="AU2060">INDEX($K:$Q,ROW(),MATCH(AU$3,$K$2:$Q$2,0))/12</f>
        <v>-2666.6666666666665</v>
      </c>
      <c r="AV2060" s="80" cm="1">
        <f t="array" ref="AV2060">INDEX($K:$Q,ROW(),MATCH(AV$3,$K$2:$Q$2,0))/12</f>
        <v>-2666.6666666666665</v>
      </c>
      <c r="AW2060" s="80" cm="1">
        <f t="array" ref="AW2060">INDEX($K:$Q,ROW(),MATCH(AW$3,$K$2:$Q$2,0))/12</f>
        <v>-2666.6666666666665</v>
      </c>
      <c r="AX2060" s="80" cm="1">
        <f t="array" ref="AX2060">INDEX($K:$Q,ROW(),MATCH(AX$3,$K$2:$Q$2,0))/12</f>
        <v>-2666.6666666666665</v>
      </c>
      <c r="AY2060" s="80" cm="1">
        <f t="array" ref="AY2060">INDEX($K:$Q,ROW(),MATCH(AY$3,$K$2:$Q$2,0))/12</f>
        <v>-2666.6666666666665</v>
      </c>
      <c r="AZ2060" s="80" cm="1">
        <f t="array" ref="AZ2060">INDEX($K:$Q,ROW(),MATCH(AZ$3,$K$2:$Q$2,0))/12</f>
        <v>-2666.6666666666665</v>
      </c>
      <c r="BA2060" s="80" cm="1">
        <f t="array" ref="BA2060">INDEX($K:$Q,ROW(),MATCH(BA$3,$K$2:$Q$2,0))/12</f>
        <v>-2666.6666666666665</v>
      </c>
      <c r="BB2060" s="80" cm="1">
        <f t="array" ref="BB2060">INDEX($K:$Q,ROW(),MATCH(BB$3,$K$2:$Q$2,0))/12</f>
        <v>-2666.6666666666665</v>
      </c>
      <c r="BC2060" s="80" cm="1">
        <f t="array" ref="BC2060">INDEX($K:$Q,ROW(),MATCH(BC$3,$K$2:$Q$2,0))/12</f>
        <v>-2666.6666666666665</v>
      </c>
      <c r="BD2060" s="80" cm="1">
        <f t="array" ref="BD2060">INDEX($K:$Q,ROW(),MATCH(BD$3,$K$2:$Q$2,0))/12</f>
        <v>-2666.6666666666665</v>
      </c>
      <c r="BE2060" s="80" cm="1">
        <f t="array" ref="BE2060">INDEX($K:$Q,ROW(),MATCH(BE$3,$K$2:$Q$2,0))/12</f>
        <v>-2666.6666666666665</v>
      </c>
      <c r="BF2060" s="80" cm="1">
        <f t="array" ref="BF2060">INDEX($K:$Q,ROW(),MATCH(BF$3,$K$2:$Q$2,0))/12</f>
        <v>-2666.6666666666665</v>
      </c>
      <c r="BG2060" s="80" cm="1">
        <f t="array" ref="BG2060">INDEX($K:$Q,ROW(),MATCH(BG$3,$K$2:$Q$2,0))/12</f>
        <v>-2666.6666666666665</v>
      </c>
      <c r="BH2060" s="80" cm="1">
        <f t="array" ref="BH2060">INDEX($K:$Q,ROW(),MATCH(BH$3,$K$2:$Q$2,0))/12</f>
        <v>-2666.6666666666665</v>
      </c>
      <c r="BI2060" s="80" cm="1">
        <f t="array" ref="BI2060">INDEX($K:$Q,ROW(),MATCH(BI$3,$K$2:$Q$2,0))/12</f>
        <v>-2666.6666666666665</v>
      </c>
      <c r="BJ2060" s="80" cm="1">
        <f t="array" ref="BJ2060">INDEX($K:$Q,ROW(),MATCH(BJ$3,$K$2:$Q$2,0))/12</f>
        <v>-2666.6666666666665</v>
      </c>
      <c r="BK2060" s="80" cm="1">
        <f t="array" ref="BK2060">INDEX($K:$Q,ROW(),MATCH(BK$3,$K$2:$Q$2,0))/12</f>
        <v>-2666.6666666666665</v>
      </c>
      <c r="BL2060" s="80" cm="1">
        <f t="array" ref="BL2060">INDEX($K:$Q,ROW(),MATCH(BL$3,$K$2:$Q$2,0))/12</f>
        <v>-2666.6666666666665</v>
      </c>
      <c r="BM2060" s="80" cm="1">
        <f t="array" ref="BM2060">INDEX($K:$Q,ROW(),MATCH(BM$3,$K$2:$Q$2,0))/12</f>
        <v>-2666.6666666666665</v>
      </c>
      <c r="BN2060" s="80" cm="1">
        <f t="array" ref="BN2060">INDEX($K:$Q,ROW(),MATCH(BN$3,$K$2:$Q$2,0))/12</f>
        <v>-2666.6666666666665</v>
      </c>
      <c r="BO2060" s="80" cm="1">
        <f t="array" ref="BO2060">INDEX($K:$Q,ROW(),MATCH(BO$3,$K$2:$Q$2,0))/12</f>
        <v>-2666.6666666666665</v>
      </c>
      <c r="BP2060" s="80" cm="1">
        <f t="array" ref="BP2060">INDEX($K:$Q,ROW(),MATCH(BP$3,$K$2:$Q$2,0))/12</f>
        <v>-2666.6666666666665</v>
      </c>
      <c r="BQ2060" s="80" cm="1">
        <f t="array" ref="BQ2060">INDEX($K:$Q,ROW(),MATCH(BQ$3,$K$2:$Q$2,0))/12</f>
        <v>-2666.6666666666665</v>
      </c>
      <c r="BR2060" s="80" cm="1">
        <f t="array" ref="BR2060">INDEX($K:$Q,ROW(),MATCH(BR$3,$K$2:$Q$2,0))/12</f>
        <v>-2666.6666666666665</v>
      </c>
      <c r="BS2060" s="80" cm="1">
        <f t="array" ref="BS2060">INDEX($K:$Q,ROW(),MATCH(BS$3,$K$2:$Q$2,0))/12</f>
        <v>-2666.6666666666665</v>
      </c>
      <c r="BT2060" s="80" cm="1">
        <f t="array" ref="BT2060">INDEX($K:$Q,ROW(),MATCH(BT$3,$K$2:$Q$2,0))/12</f>
        <v>-2666.6666666666665</v>
      </c>
      <c r="BU2060" s="80" cm="1">
        <f t="array" ref="BU2060">INDEX($K:$Q,ROW(),MATCH(BU$3,$K$2:$Q$2,0))/12</f>
        <v>-2666.6666666666665</v>
      </c>
      <c r="BV2060" s="80" cm="1">
        <f t="array" ref="BV2060">INDEX($K:$Q,ROW(),MATCH(BV$3,$K$2:$Q$2,0))/12</f>
        <v>-2666.6666666666665</v>
      </c>
      <c r="BW2060" s="80" cm="1">
        <f t="array" ref="BW2060">INDEX($K:$Q,ROW(),MATCH(BW$3,$K$2:$Q$2,0))/12</f>
        <v>-2666.6666666666665</v>
      </c>
      <c r="BX2060" s="80" cm="1">
        <f t="array" ref="BX2060">INDEX($K:$Q,ROW(),MATCH(BX$3,$K$2:$Q$2,0))/12</f>
        <v>-2666.6666666666665</v>
      </c>
      <c r="BY2060" s="80" cm="1">
        <f t="array" ref="BY2060">INDEX($K:$Q,ROW(),MATCH(BY$3,$K$2:$Q$2,0))/12</f>
        <v>-2666.6666666666665</v>
      </c>
      <c r="BZ2060" s="80" cm="1">
        <f t="array" ref="BZ2060">INDEX($K:$Q,ROW(),MATCH(BZ$3,$K$2:$Q$2,0))/12</f>
        <v>-2666.6666666666665</v>
      </c>
      <c r="CA2060" s="80" cm="1">
        <f t="array" ref="CA2060">INDEX($K:$Q,ROW(),MATCH(CA$3,$K$2:$Q$2,0))/12</f>
        <v>-2666.6666666666665</v>
      </c>
      <c r="CB2060" s="80" cm="1">
        <f t="array" ref="CB2060">INDEX($K:$Q,ROW(),MATCH(CB$3,$K$2:$Q$2,0))/12</f>
        <v>-2666.6666666666665</v>
      </c>
      <c r="CC2060" s="80" cm="1">
        <f t="array" ref="CC2060">INDEX($K:$Q,ROW(),MATCH(CC$3,$K$2:$Q$2,0))/12</f>
        <v>-2666.6666666666665</v>
      </c>
      <c r="CD2060" s="80" cm="1">
        <f t="array" ref="CD2060">INDEX($K:$Q,ROW(),MATCH(CD$3,$K$2:$Q$2,0))/12</f>
        <v>-2666.6666666666665</v>
      </c>
      <c r="CE2060" s="80" cm="1">
        <f t="array" ref="CE2060">INDEX($K:$Q,ROW(),MATCH(CE$3,$K$2:$Q$2,0))/12</f>
        <v>-2666.6666666666665</v>
      </c>
      <c r="CF2060" s="80" cm="1">
        <f t="array" ref="CF2060">INDEX($K:$Q,ROW(),MATCH(CF$3,$K$2:$Q$2,0))/12</f>
        <v>-2666.6666666666665</v>
      </c>
      <c r="CG2060" s="80" cm="1">
        <f t="array" ref="CG2060">INDEX($K:$Q,ROW(),MATCH(CG$3,$K$2:$Q$2,0))/12</f>
        <v>-2666.6666666666665</v>
      </c>
      <c r="CH2060" s="80" cm="1">
        <f t="array" ref="CH2060">INDEX($K:$Q,ROW(),MATCH(CH$3,$K$2:$Q$2,0))/12</f>
        <v>-2666.6666666666665</v>
      </c>
      <c r="CI2060" s="80" cm="1">
        <f t="array" ref="CI2060">INDEX($K:$Q,ROW(),MATCH(CI$3,$K$2:$Q$2,0))/12</f>
        <v>-2666.6666666666665</v>
      </c>
      <c r="CJ2060" s="80" cm="1">
        <f t="array" ref="CJ2060">INDEX($K:$Q,ROW(),MATCH(CJ$3,$K$2:$Q$2,0))/12</f>
        <v>-2666.6666666666665</v>
      </c>
      <c r="CK2060" s="80" cm="1">
        <f t="array" ref="CK2060">INDEX($K:$Q,ROW(),MATCH(CK$3,$K$2:$Q$2,0))/12</f>
        <v>-2666.6666666666665</v>
      </c>
      <c r="CL2060" s="80" cm="1">
        <f t="array" ref="CL2060">INDEX($K:$Q,ROW(),MATCH(CL$3,$K$2:$Q$2,0))/12</f>
        <v>-2666.6666666666665</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1:116" x14ac:dyDescent="0.4">
      <c r="D2061" t="s">
        <v>564</v>
      </c>
      <c r="E2061" s="8" t="str">
        <f t="shared" si="3546"/>
        <v>2061 FAPPELIST-F</v>
      </c>
      <c r="G2061" s="141" t="s">
        <v>568</v>
      </c>
      <c r="K2061" s="23">
        <v>-64000</v>
      </c>
      <c r="L2061" s="23">
        <v>-64000</v>
      </c>
      <c r="M2061" s="23">
        <v>-64000</v>
      </c>
      <c r="N2061" s="23">
        <v>-64000</v>
      </c>
      <c r="O2061" s="23">
        <v>-64000</v>
      </c>
      <c r="P2061" s="23">
        <v>-64000</v>
      </c>
      <c r="S2061" s="80" cm="1">
        <f t="array" ref="S2061">INDEX($K:$Q,ROW(),MATCH(S$3,$K$2:$Q$2,0))/12</f>
        <v>-5333.333333333333</v>
      </c>
      <c r="T2061" s="80" cm="1">
        <f t="array" ref="T2061">INDEX($K:$Q,ROW(),MATCH(T$3,$K$2:$Q$2,0))/12</f>
        <v>-5333.333333333333</v>
      </c>
      <c r="U2061" s="80" cm="1">
        <f t="array" ref="U2061">INDEX($K:$Q,ROW(),MATCH(U$3,$K$2:$Q$2,0))/12</f>
        <v>-5333.333333333333</v>
      </c>
      <c r="V2061" s="80" cm="1">
        <f t="array" ref="V2061">INDEX($K:$Q,ROW(),MATCH(V$3,$K$2:$Q$2,0))/12</f>
        <v>-5333.333333333333</v>
      </c>
      <c r="W2061" s="80" cm="1">
        <f t="array" ref="W2061">INDEX($K:$Q,ROW(),MATCH(W$3,$K$2:$Q$2,0))/12</f>
        <v>-5333.333333333333</v>
      </c>
      <c r="X2061" s="80" cm="1">
        <f t="array" ref="X2061">INDEX($K:$Q,ROW(),MATCH(X$3,$K$2:$Q$2,0))/12</f>
        <v>-5333.333333333333</v>
      </c>
      <c r="Y2061" s="80" cm="1">
        <f t="array" ref="Y2061">INDEX($K:$Q,ROW(),MATCH(Y$3,$K$2:$Q$2,0))/12</f>
        <v>-5333.333333333333</v>
      </c>
      <c r="Z2061" s="80" cm="1">
        <f t="array" ref="Z2061">INDEX($K:$Q,ROW(),MATCH(Z$3,$K$2:$Q$2,0))/12</f>
        <v>-5333.333333333333</v>
      </c>
      <c r="AA2061" s="80" cm="1">
        <f t="array" ref="AA2061">INDEX($K:$Q,ROW(),MATCH(AA$3,$K$2:$Q$2,0))/12</f>
        <v>-5333.333333333333</v>
      </c>
      <c r="AB2061" s="80" cm="1">
        <f t="array" ref="AB2061">INDEX($K:$Q,ROW(),MATCH(AB$3,$K$2:$Q$2,0))/12</f>
        <v>-5333.333333333333</v>
      </c>
      <c r="AC2061" s="80" cm="1">
        <f t="array" ref="AC2061">INDEX($K:$Q,ROW(),MATCH(AC$3,$K$2:$Q$2,0))/12</f>
        <v>-5333.333333333333</v>
      </c>
      <c r="AD2061" s="80" cm="1">
        <f t="array" ref="AD2061">INDEX($K:$Q,ROW(),MATCH(AD$3,$K$2:$Q$2,0))/12</f>
        <v>-5333.333333333333</v>
      </c>
      <c r="AE2061" s="80" cm="1">
        <f t="array" ref="AE2061">INDEX($K:$Q,ROW(),MATCH(AE$3,$K$2:$Q$2,0))/12</f>
        <v>-5333.333333333333</v>
      </c>
      <c r="AF2061" s="80" cm="1">
        <f t="array" ref="AF2061">INDEX($K:$Q,ROW(),MATCH(AF$3,$K$2:$Q$2,0))/12</f>
        <v>-5333.333333333333</v>
      </c>
      <c r="AG2061" s="80" cm="1">
        <f t="array" ref="AG2061">INDEX($K:$Q,ROW(),MATCH(AG$3,$K$2:$Q$2,0))/12</f>
        <v>-5333.333333333333</v>
      </c>
      <c r="AH2061" s="80" cm="1">
        <f t="array" ref="AH2061">INDEX($K:$Q,ROW(),MATCH(AH$3,$K$2:$Q$2,0))/12</f>
        <v>-5333.333333333333</v>
      </c>
      <c r="AI2061" s="80" cm="1">
        <f t="array" ref="AI2061">INDEX($K:$Q,ROW(),MATCH(AI$3,$K$2:$Q$2,0))/12</f>
        <v>-5333.333333333333</v>
      </c>
      <c r="AJ2061" s="80" cm="1">
        <f t="array" ref="AJ2061">INDEX($K:$Q,ROW(),MATCH(AJ$3,$K$2:$Q$2,0))/12</f>
        <v>-5333.333333333333</v>
      </c>
      <c r="AK2061" s="80" cm="1">
        <f t="array" ref="AK2061">INDEX($K:$Q,ROW(),MATCH(AK$3,$K$2:$Q$2,0))/12</f>
        <v>-5333.333333333333</v>
      </c>
      <c r="AL2061" s="80" cm="1">
        <f t="array" ref="AL2061">INDEX($K:$Q,ROW(),MATCH(AL$3,$K$2:$Q$2,0))/12</f>
        <v>-5333.333333333333</v>
      </c>
      <c r="AM2061" s="80" cm="1">
        <f t="array" ref="AM2061">INDEX($K:$Q,ROW(),MATCH(AM$3,$K$2:$Q$2,0))/12</f>
        <v>-5333.333333333333</v>
      </c>
      <c r="AN2061" s="80" cm="1">
        <f t="array" ref="AN2061">INDEX($K:$Q,ROW(),MATCH(AN$3,$K$2:$Q$2,0))/12</f>
        <v>-5333.333333333333</v>
      </c>
      <c r="AO2061" s="80" cm="1">
        <f t="array" ref="AO2061">INDEX($K:$Q,ROW(),MATCH(AO$3,$K$2:$Q$2,0))/12</f>
        <v>-5333.333333333333</v>
      </c>
      <c r="AP2061" s="80" cm="1">
        <f t="array" ref="AP2061">INDEX($K:$Q,ROW(),MATCH(AP$3,$K$2:$Q$2,0))/12</f>
        <v>-5333.333333333333</v>
      </c>
      <c r="AQ2061" s="80" cm="1">
        <f t="array" ref="AQ2061">INDEX($K:$Q,ROW(),MATCH(AQ$3,$K$2:$Q$2,0))/12</f>
        <v>-5333.333333333333</v>
      </c>
      <c r="AR2061" s="80" cm="1">
        <f t="array" ref="AR2061">INDEX($K:$Q,ROW(),MATCH(AR$3,$K$2:$Q$2,0))/12</f>
        <v>-5333.333333333333</v>
      </c>
      <c r="AS2061" s="80" cm="1">
        <f t="array" ref="AS2061">INDEX($K:$Q,ROW(),MATCH(AS$3,$K$2:$Q$2,0))/12</f>
        <v>-5333.333333333333</v>
      </c>
      <c r="AT2061" s="80" cm="1">
        <f t="array" ref="AT2061">INDEX($K:$Q,ROW(),MATCH(AT$3,$K$2:$Q$2,0))/12</f>
        <v>-5333.333333333333</v>
      </c>
      <c r="AU2061" s="80" cm="1">
        <f t="array" ref="AU2061">INDEX($K:$Q,ROW(),MATCH(AU$3,$K$2:$Q$2,0))/12</f>
        <v>-5333.333333333333</v>
      </c>
      <c r="AV2061" s="80" cm="1">
        <f t="array" ref="AV2061">INDEX($K:$Q,ROW(),MATCH(AV$3,$K$2:$Q$2,0))/12</f>
        <v>-5333.333333333333</v>
      </c>
      <c r="AW2061" s="80" cm="1">
        <f t="array" ref="AW2061">INDEX($K:$Q,ROW(),MATCH(AW$3,$K$2:$Q$2,0))/12</f>
        <v>-5333.333333333333</v>
      </c>
      <c r="AX2061" s="80" cm="1">
        <f t="array" ref="AX2061">INDEX($K:$Q,ROW(),MATCH(AX$3,$K$2:$Q$2,0))/12</f>
        <v>-5333.333333333333</v>
      </c>
      <c r="AY2061" s="80" cm="1">
        <f t="array" ref="AY2061">INDEX($K:$Q,ROW(),MATCH(AY$3,$K$2:$Q$2,0))/12</f>
        <v>-5333.333333333333</v>
      </c>
      <c r="AZ2061" s="80" cm="1">
        <f t="array" ref="AZ2061">INDEX($K:$Q,ROW(),MATCH(AZ$3,$K$2:$Q$2,0))/12</f>
        <v>-5333.333333333333</v>
      </c>
      <c r="BA2061" s="80" cm="1">
        <f t="array" ref="BA2061">INDEX($K:$Q,ROW(),MATCH(BA$3,$K$2:$Q$2,0))/12</f>
        <v>-5333.333333333333</v>
      </c>
      <c r="BB2061" s="80" cm="1">
        <f t="array" ref="BB2061">INDEX($K:$Q,ROW(),MATCH(BB$3,$K$2:$Q$2,0))/12</f>
        <v>-5333.333333333333</v>
      </c>
      <c r="BC2061" s="80" cm="1">
        <f t="array" ref="BC2061">INDEX($K:$Q,ROW(),MATCH(BC$3,$K$2:$Q$2,0))/12</f>
        <v>-5333.333333333333</v>
      </c>
      <c r="BD2061" s="80" cm="1">
        <f t="array" ref="BD2061">INDEX($K:$Q,ROW(),MATCH(BD$3,$K$2:$Q$2,0))/12</f>
        <v>-5333.333333333333</v>
      </c>
      <c r="BE2061" s="80" cm="1">
        <f t="array" ref="BE2061">INDEX($K:$Q,ROW(),MATCH(BE$3,$K$2:$Q$2,0))/12</f>
        <v>-5333.333333333333</v>
      </c>
      <c r="BF2061" s="80" cm="1">
        <f t="array" ref="BF2061">INDEX($K:$Q,ROW(),MATCH(BF$3,$K$2:$Q$2,0))/12</f>
        <v>-5333.333333333333</v>
      </c>
      <c r="BG2061" s="80" cm="1">
        <f t="array" ref="BG2061">INDEX($K:$Q,ROW(),MATCH(BG$3,$K$2:$Q$2,0))/12</f>
        <v>-5333.333333333333</v>
      </c>
      <c r="BH2061" s="80" cm="1">
        <f t="array" ref="BH2061">INDEX($K:$Q,ROW(),MATCH(BH$3,$K$2:$Q$2,0))/12</f>
        <v>-5333.333333333333</v>
      </c>
      <c r="BI2061" s="80" cm="1">
        <f t="array" ref="BI2061">INDEX($K:$Q,ROW(),MATCH(BI$3,$K$2:$Q$2,0))/12</f>
        <v>-5333.333333333333</v>
      </c>
      <c r="BJ2061" s="80" cm="1">
        <f t="array" ref="BJ2061">INDEX($K:$Q,ROW(),MATCH(BJ$3,$K$2:$Q$2,0))/12</f>
        <v>-5333.333333333333</v>
      </c>
      <c r="BK2061" s="80" cm="1">
        <f t="array" ref="BK2061">INDEX($K:$Q,ROW(),MATCH(BK$3,$K$2:$Q$2,0))/12</f>
        <v>-5333.333333333333</v>
      </c>
      <c r="BL2061" s="80" cm="1">
        <f t="array" ref="BL2061">INDEX($K:$Q,ROW(),MATCH(BL$3,$K$2:$Q$2,0))/12</f>
        <v>-5333.333333333333</v>
      </c>
      <c r="BM2061" s="80" cm="1">
        <f t="array" ref="BM2061">INDEX($K:$Q,ROW(),MATCH(BM$3,$K$2:$Q$2,0))/12</f>
        <v>-5333.333333333333</v>
      </c>
      <c r="BN2061" s="80" cm="1">
        <f t="array" ref="BN2061">INDEX($K:$Q,ROW(),MATCH(BN$3,$K$2:$Q$2,0))/12</f>
        <v>-5333.333333333333</v>
      </c>
      <c r="BO2061" s="80" cm="1">
        <f t="array" ref="BO2061">INDEX($K:$Q,ROW(),MATCH(BO$3,$K$2:$Q$2,0))/12</f>
        <v>-5333.333333333333</v>
      </c>
      <c r="BP2061" s="80" cm="1">
        <f t="array" ref="BP2061">INDEX($K:$Q,ROW(),MATCH(BP$3,$K$2:$Q$2,0))/12</f>
        <v>-5333.333333333333</v>
      </c>
      <c r="BQ2061" s="80" cm="1">
        <f t="array" ref="BQ2061">INDEX($K:$Q,ROW(),MATCH(BQ$3,$K$2:$Q$2,0))/12</f>
        <v>-5333.333333333333</v>
      </c>
      <c r="BR2061" s="80" cm="1">
        <f t="array" ref="BR2061">INDEX($K:$Q,ROW(),MATCH(BR$3,$K$2:$Q$2,0))/12</f>
        <v>-5333.333333333333</v>
      </c>
      <c r="BS2061" s="80" cm="1">
        <f t="array" ref="BS2061">INDEX($K:$Q,ROW(),MATCH(BS$3,$K$2:$Q$2,0))/12</f>
        <v>-5333.333333333333</v>
      </c>
      <c r="BT2061" s="80" cm="1">
        <f t="array" ref="BT2061">INDEX($K:$Q,ROW(),MATCH(BT$3,$K$2:$Q$2,0))/12</f>
        <v>-5333.333333333333</v>
      </c>
      <c r="BU2061" s="80" cm="1">
        <f t="array" ref="BU2061">INDEX($K:$Q,ROW(),MATCH(BU$3,$K$2:$Q$2,0))/12</f>
        <v>-5333.333333333333</v>
      </c>
      <c r="BV2061" s="80" cm="1">
        <f t="array" ref="BV2061">INDEX($K:$Q,ROW(),MATCH(BV$3,$K$2:$Q$2,0))/12</f>
        <v>-5333.333333333333</v>
      </c>
      <c r="BW2061" s="80" cm="1">
        <f t="array" ref="BW2061">INDEX($K:$Q,ROW(),MATCH(BW$3,$K$2:$Q$2,0))/12</f>
        <v>-5333.333333333333</v>
      </c>
      <c r="BX2061" s="80" cm="1">
        <f t="array" ref="BX2061">INDEX($K:$Q,ROW(),MATCH(BX$3,$K$2:$Q$2,0))/12</f>
        <v>-5333.333333333333</v>
      </c>
      <c r="BY2061" s="80" cm="1">
        <f t="array" ref="BY2061">INDEX($K:$Q,ROW(),MATCH(BY$3,$K$2:$Q$2,0))/12</f>
        <v>-5333.333333333333</v>
      </c>
      <c r="BZ2061" s="80" cm="1">
        <f t="array" ref="BZ2061">INDEX($K:$Q,ROW(),MATCH(BZ$3,$K$2:$Q$2,0))/12</f>
        <v>-5333.333333333333</v>
      </c>
      <c r="CA2061" s="80" cm="1">
        <f t="array" ref="CA2061">INDEX($K:$Q,ROW(),MATCH(CA$3,$K$2:$Q$2,0))/12</f>
        <v>-5333.333333333333</v>
      </c>
      <c r="CB2061" s="80" cm="1">
        <f t="array" ref="CB2061">INDEX($K:$Q,ROW(),MATCH(CB$3,$K$2:$Q$2,0))/12</f>
        <v>-5333.333333333333</v>
      </c>
      <c r="CC2061" s="80" cm="1">
        <f t="array" ref="CC2061">INDEX($K:$Q,ROW(),MATCH(CC$3,$K$2:$Q$2,0))/12</f>
        <v>-5333.333333333333</v>
      </c>
      <c r="CD2061" s="80" cm="1">
        <f t="array" ref="CD2061">INDEX($K:$Q,ROW(),MATCH(CD$3,$K$2:$Q$2,0))/12</f>
        <v>-5333.333333333333</v>
      </c>
      <c r="CE2061" s="80" cm="1">
        <f t="array" ref="CE2061">INDEX($K:$Q,ROW(),MATCH(CE$3,$K$2:$Q$2,0))/12</f>
        <v>-5333.333333333333</v>
      </c>
      <c r="CF2061" s="80" cm="1">
        <f t="array" ref="CF2061">INDEX($K:$Q,ROW(),MATCH(CF$3,$K$2:$Q$2,0))/12</f>
        <v>-5333.333333333333</v>
      </c>
      <c r="CG2061" s="80" cm="1">
        <f t="array" ref="CG2061">INDEX($K:$Q,ROW(),MATCH(CG$3,$K$2:$Q$2,0))/12</f>
        <v>-5333.333333333333</v>
      </c>
      <c r="CH2061" s="80" cm="1">
        <f t="array" ref="CH2061">INDEX($K:$Q,ROW(),MATCH(CH$3,$K$2:$Q$2,0))/12</f>
        <v>-5333.333333333333</v>
      </c>
      <c r="CI2061" s="80" cm="1">
        <f t="array" ref="CI2061">INDEX($K:$Q,ROW(),MATCH(CI$3,$K$2:$Q$2,0))/12</f>
        <v>-5333.333333333333</v>
      </c>
      <c r="CJ2061" s="80" cm="1">
        <f t="array" ref="CJ2061">INDEX($K:$Q,ROW(),MATCH(CJ$3,$K$2:$Q$2,0))/12</f>
        <v>-5333.333333333333</v>
      </c>
      <c r="CK2061" s="80" cm="1">
        <f t="array" ref="CK2061">INDEX($K:$Q,ROW(),MATCH(CK$3,$K$2:$Q$2,0))/12</f>
        <v>-5333.333333333333</v>
      </c>
      <c r="CL2061" s="80" cm="1">
        <f t="array" ref="CL2061">INDEX($K:$Q,ROW(),MATCH(CL$3,$K$2:$Q$2,0))/12</f>
        <v>-5333.333333333333</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INDEX($K:$Q,ROW(),MATCH(CY$3,$K$2:$Q$2,0))/CL$5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1:116" x14ac:dyDescent="0.4">
      <c r="D2062" t="s">
        <v>564</v>
      </c>
      <c r="E2062" s="8" t="str">
        <f t="shared" si="3546"/>
        <v>2062 FAPPELIST-F</v>
      </c>
      <c r="G2062" s="141" t="s">
        <v>569</v>
      </c>
      <c r="K2062" s="23">
        <v>-128000</v>
      </c>
      <c r="L2062" s="23">
        <v>-128000</v>
      </c>
      <c r="M2062" s="23">
        <v>-128000</v>
      </c>
      <c r="N2062" s="23">
        <v>-128000</v>
      </c>
      <c r="O2062" s="23">
        <v>-128000</v>
      </c>
      <c r="P2062" s="23">
        <v>-128000</v>
      </c>
      <c r="S2062" s="80" cm="1">
        <f t="array" ref="S2062">INDEX($K:$Q,ROW(),MATCH(S$3,$K$2:$Q$2,0))/12</f>
        <v>-10666.666666666666</v>
      </c>
      <c r="T2062" s="80" cm="1">
        <f t="array" ref="T2062">INDEX($K:$Q,ROW(),MATCH(T$3,$K$2:$Q$2,0))/12</f>
        <v>-10666.666666666666</v>
      </c>
      <c r="U2062" s="80" cm="1">
        <f t="array" ref="U2062">INDEX($K:$Q,ROW(),MATCH(U$3,$K$2:$Q$2,0))/12</f>
        <v>-10666.666666666666</v>
      </c>
      <c r="V2062" s="80" cm="1">
        <f t="array" ref="V2062">INDEX($K:$Q,ROW(),MATCH(V$3,$K$2:$Q$2,0))/12</f>
        <v>-10666.666666666666</v>
      </c>
      <c r="W2062" s="80" cm="1">
        <f t="array" ref="W2062">INDEX($K:$Q,ROW(),MATCH(W$3,$K$2:$Q$2,0))/12</f>
        <v>-10666.666666666666</v>
      </c>
      <c r="X2062" s="80" cm="1">
        <f t="array" ref="X2062">INDEX($K:$Q,ROW(),MATCH(X$3,$K$2:$Q$2,0))/12</f>
        <v>-10666.666666666666</v>
      </c>
      <c r="Y2062" s="80" cm="1">
        <f t="array" ref="Y2062">INDEX($K:$Q,ROW(),MATCH(Y$3,$K$2:$Q$2,0))/12</f>
        <v>-10666.666666666666</v>
      </c>
      <c r="Z2062" s="80" cm="1">
        <f t="array" ref="Z2062">INDEX($K:$Q,ROW(),MATCH(Z$3,$K$2:$Q$2,0))/12</f>
        <v>-10666.666666666666</v>
      </c>
      <c r="AA2062" s="80" cm="1">
        <f t="array" ref="AA2062">INDEX($K:$Q,ROW(),MATCH(AA$3,$K$2:$Q$2,0))/12</f>
        <v>-10666.666666666666</v>
      </c>
      <c r="AB2062" s="80" cm="1">
        <f t="array" ref="AB2062">INDEX($K:$Q,ROW(),MATCH(AB$3,$K$2:$Q$2,0))/12</f>
        <v>-10666.666666666666</v>
      </c>
      <c r="AC2062" s="80" cm="1">
        <f t="array" ref="AC2062">INDEX($K:$Q,ROW(),MATCH(AC$3,$K$2:$Q$2,0))/12</f>
        <v>-10666.666666666666</v>
      </c>
      <c r="AD2062" s="80" cm="1">
        <f t="array" ref="AD2062">INDEX($K:$Q,ROW(),MATCH(AD$3,$K$2:$Q$2,0))/12</f>
        <v>-10666.666666666666</v>
      </c>
      <c r="AE2062" s="80" cm="1">
        <f t="array" ref="AE2062">INDEX($K:$Q,ROW(),MATCH(AE$3,$K$2:$Q$2,0))/12</f>
        <v>-10666.666666666666</v>
      </c>
      <c r="AF2062" s="80" cm="1">
        <f t="array" ref="AF2062">INDEX($K:$Q,ROW(),MATCH(AF$3,$K$2:$Q$2,0))/12</f>
        <v>-10666.666666666666</v>
      </c>
      <c r="AG2062" s="80" cm="1">
        <f t="array" ref="AG2062">INDEX($K:$Q,ROW(),MATCH(AG$3,$K$2:$Q$2,0))/12</f>
        <v>-10666.666666666666</v>
      </c>
      <c r="AH2062" s="80" cm="1">
        <f t="array" ref="AH2062">INDEX($K:$Q,ROW(),MATCH(AH$3,$K$2:$Q$2,0))/12</f>
        <v>-10666.666666666666</v>
      </c>
      <c r="AI2062" s="80" cm="1">
        <f t="array" ref="AI2062">INDEX($K:$Q,ROW(),MATCH(AI$3,$K$2:$Q$2,0))/12</f>
        <v>-10666.666666666666</v>
      </c>
      <c r="AJ2062" s="80" cm="1">
        <f t="array" ref="AJ2062">INDEX($K:$Q,ROW(),MATCH(AJ$3,$K$2:$Q$2,0))/12</f>
        <v>-10666.666666666666</v>
      </c>
      <c r="AK2062" s="80" cm="1">
        <f t="array" ref="AK2062">INDEX($K:$Q,ROW(),MATCH(AK$3,$K$2:$Q$2,0))/12</f>
        <v>-10666.666666666666</v>
      </c>
      <c r="AL2062" s="80" cm="1">
        <f t="array" ref="AL2062">INDEX($K:$Q,ROW(),MATCH(AL$3,$K$2:$Q$2,0))/12</f>
        <v>-10666.666666666666</v>
      </c>
      <c r="AM2062" s="80" cm="1">
        <f t="array" ref="AM2062">INDEX($K:$Q,ROW(),MATCH(AM$3,$K$2:$Q$2,0))/12</f>
        <v>-10666.666666666666</v>
      </c>
      <c r="AN2062" s="80" cm="1">
        <f t="array" ref="AN2062">INDEX($K:$Q,ROW(),MATCH(AN$3,$K$2:$Q$2,0))/12</f>
        <v>-10666.666666666666</v>
      </c>
      <c r="AO2062" s="80" cm="1">
        <f t="array" ref="AO2062">INDEX($K:$Q,ROW(),MATCH(AO$3,$K$2:$Q$2,0))/12</f>
        <v>-10666.666666666666</v>
      </c>
      <c r="AP2062" s="80" cm="1">
        <f t="array" ref="AP2062">INDEX($K:$Q,ROW(),MATCH(AP$3,$K$2:$Q$2,0))/12</f>
        <v>-10666.666666666666</v>
      </c>
      <c r="AQ2062" s="80" cm="1">
        <f t="array" ref="AQ2062">INDEX($K:$Q,ROW(),MATCH(AQ$3,$K$2:$Q$2,0))/12</f>
        <v>-10666.666666666666</v>
      </c>
      <c r="AR2062" s="80" cm="1">
        <f t="array" ref="AR2062">INDEX($K:$Q,ROW(),MATCH(AR$3,$K$2:$Q$2,0))/12</f>
        <v>-10666.666666666666</v>
      </c>
      <c r="AS2062" s="80" cm="1">
        <f t="array" ref="AS2062">INDEX($K:$Q,ROW(),MATCH(AS$3,$K$2:$Q$2,0))/12</f>
        <v>-10666.666666666666</v>
      </c>
      <c r="AT2062" s="80" cm="1">
        <f t="array" ref="AT2062">INDEX($K:$Q,ROW(),MATCH(AT$3,$K$2:$Q$2,0))/12</f>
        <v>-10666.666666666666</v>
      </c>
      <c r="AU2062" s="80" cm="1">
        <f t="array" ref="AU2062">INDEX($K:$Q,ROW(),MATCH(AU$3,$K$2:$Q$2,0))/12</f>
        <v>-10666.666666666666</v>
      </c>
      <c r="AV2062" s="80" cm="1">
        <f t="array" ref="AV2062">INDEX($K:$Q,ROW(),MATCH(AV$3,$K$2:$Q$2,0))/12</f>
        <v>-10666.666666666666</v>
      </c>
      <c r="AW2062" s="80" cm="1">
        <f t="array" ref="AW2062">INDEX($K:$Q,ROW(),MATCH(AW$3,$K$2:$Q$2,0))/12</f>
        <v>-10666.666666666666</v>
      </c>
      <c r="AX2062" s="80" cm="1">
        <f t="array" ref="AX2062">INDEX($K:$Q,ROW(),MATCH(AX$3,$K$2:$Q$2,0))/12</f>
        <v>-10666.666666666666</v>
      </c>
      <c r="AY2062" s="80" cm="1">
        <f t="array" ref="AY2062">INDEX($K:$Q,ROW(),MATCH(AY$3,$K$2:$Q$2,0))/12</f>
        <v>-10666.666666666666</v>
      </c>
      <c r="AZ2062" s="80" cm="1">
        <f t="array" ref="AZ2062">INDEX($K:$Q,ROW(),MATCH(AZ$3,$K$2:$Q$2,0))/12</f>
        <v>-10666.666666666666</v>
      </c>
      <c r="BA2062" s="80" cm="1">
        <f t="array" ref="BA2062">INDEX($K:$Q,ROW(),MATCH(BA$3,$K$2:$Q$2,0))/12</f>
        <v>-10666.666666666666</v>
      </c>
      <c r="BB2062" s="80" cm="1">
        <f t="array" ref="BB2062">INDEX($K:$Q,ROW(),MATCH(BB$3,$K$2:$Q$2,0))/12</f>
        <v>-10666.666666666666</v>
      </c>
      <c r="BC2062" s="80" cm="1">
        <f t="array" ref="BC2062">INDEX($K:$Q,ROW(),MATCH(BC$3,$K$2:$Q$2,0))/12</f>
        <v>-10666.666666666666</v>
      </c>
      <c r="BD2062" s="80" cm="1">
        <f t="array" ref="BD2062">INDEX($K:$Q,ROW(),MATCH(BD$3,$K$2:$Q$2,0))/12</f>
        <v>-10666.666666666666</v>
      </c>
      <c r="BE2062" s="80" cm="1">
        <f t="array" ref="BE2062">INDEX($K:$Q,ROW(),MATCH(BE$3,$K$2:$Q$2,0))/12</f>
        <v>-10666.666666666666</v>
      </c>
      <c r="BF2062" s="80" cm="1">
        <f t="array" ref="BF2062">INDEX($K:$Q,ROW(),MATCH(BF$3,$K$2:$Q$2,0))/12</f>
        <v>-10666.666666666666</v>
      </c>
      <c r="BG2062" s="80" cm="1">
        <f t="array" ref="BG2062">INDEX($K:$Q,ROW(),MATCH(BG$3,$K$2:$Q$2,0))/12</f>
        <v>-10666.666666666666</v>
      </c>
      <c r="BH2062" s="80" cm="1">
        <f t="array" ref="BH2062">INDEX($K:$Q,ROW(),MATCH(BH$3,$K$2:$Q$2,0))/12</f>
        <v>-10666.666666666666</v>
      </c>
      <c r="BI2062" s="80" cm="1">
        <f t="array" ref="BI2062">INDEX($K:$Q,ROW(),MATCH(BI$3,$K$2:$Q$2,0))/12</f>
        <v>-10666.666666666666</v>
      </c>
      <c r="BJ2062" s="80" cm="1">
        <f t="array" ref="BJ2062">INDEX($K:$Q,ROW(),MATCH(BJ$3,$K$2:$Q$2,0))/12</f>
        <v>-10666.666666666666</v>
      </c>
      <c r="BK2062" s="80" cm="1">
        <f t="array" ref="BK2062">INDEX($K:$Q,ROW(),MATCH(BK$3,$K$2:$Q$2,0))/12</f>
        <v>-10666.666666666666</v>
      </c>
      <c r="BL2062" s="80" cm="1">
        <f t="array" ref="BL2062">INDEX($K:$Q,ROW(),MATCH(BL$3,$K$2:$Q$2,0))/12</f>
        <v>-10666.666666666666</v>
      </c>
      <c r="BM2062" s="80" cm="1">
        <f t="array" ref="BM2062">INDEX($K:$Q,ROW(),MATCH(BM$3,$K$2:$Q$2,0))/12</f>
        <v>-10666.666666666666</v>
      </c>
      <c r="BN2062" s="80" cm="1">
        <f t="array" ref="BN2062">INDEX($K:$Q,ROW(),MATCH(BN$3,$K$2:$Q$2,0))/12</f>
        <v>-10666.666666666666</v>
      </c>
      <c r="BO2062" s="80" cm="1">
        <f t="array" ref="BO2062">INDEX($K:$Q,ROW(),MATCH(BO$3,$K$2:$Q$2,0))/12</f>
        <v>-10666.666666666666</v>
      </c>
      <c r="BP2062" s="80" cm="1">
        <f t="array" ref="BP2062">INDEX($K:$Q,ROW(),MATCH(BP$3,$K$2:$Q$2,0))/12</f>
        <v>-10666.666666666666</v>
      </c>
      <c r="BQ2062" s="80" cm="1">
        <f t="array" ref="BQ2062">INDEX($K:$Q,ROW(),MATCH(BQ$3,$K$2:$Q$2,0))/12</f>
        <v>-10666.666666666666</v>
      </c>
      <c r="BR2062" s="80" cm="1">
        <f t="array" ref="BR2062">INDEX($K:$Q,ROW(),MATCH(BR$3,$K$2:$Q$2,0))/12</f>
        <v>-10666.666666666666</v>
      </c>
      <c r="BS2062" s="80" cm="1">
        <f t="array" ref="BS2062">INDEX($K:$Q,ROW(),MATCH(BS$3,$K$2:$Q$2,0))/12</f>
        <v>-10666.666666666666</v>
      </c>
      <c r="BT2062" s="80" cm="1">
        <f t="array" ref="BT2062">INDEX($K:$Q,ROW(),MATCH(BT$3,$K$2:$Q$2,0))/12</f>
        <v>-10666.666666666666</v>
      </c>
      <c r="BU2062" s="80" cm="1">
        <f t="array" ref="BU2062">INDEX($K:$Q,ROW(),MATCH(BU$3,$K$2:$Q$2,0))/12</f>
        <v>-10666.666666666666</v>
      </c>
      <c r="BV2062" s="80" cm="1">
        <f t="array" ref="BV2062">INDEX($K:$Q,ROW(),MATCH(BV$3,$K$2:$Q$2,0))/12</f>
        <v>-10666.666666666666</v>
      </c>
      <c r="BW2062" s="80" cm="1">
        <f t="array" ref="BW2062">INDEX($K:$Q,ROW(),MATCH(BW$3,$K$2:$Q$2,0))/12</f>
        <v>-10666.666666666666</v>
      </c>
      <c r="BX2062" s="80" cm="1">
        <f t="array" ref="BX2062">INDEX($K:$Q,ROW(),MATCH(BX$3,$K$2:$Q$2,0))/12</f>
        <v>-10666.666666666666</v>
      </c>
      <c r="BY2062" s="80" cm="1">
        <f t="array" ref="BY2062">INDEX($K:$Q,ROW(),MATCH(BY$3,$K$2:$Q$2,0))/12</f>
        <v>-10666.666666666666</v>
      </c>
      <c r="BZ2062" s="80" cm="1">
        <f t="array" ref="BZ2062">INDEX($K:$Q,ROW(),MATCH(BZ$3,$K$2:$Q$2,0))/12</f>
        <v>-10666.666666666666</v>
      </c>
      <c r="CA2062" s="80" cm="1">
        <f t="array" ref="CA2062">INDEX($K:$Q,ROW(),MATCH(CA$3,$K$2:$Q$2,0))/12</f>
        <v>-10666.666666666666</v>
      </c>
      <c r="CB2062" s="80" cm="1">
        <f t="array" ref="CB2062">INDEX($K:$Q,ROW(),MATCH(CB$3,$K$2:$Q$2,0))/12</f>
        <v>-10666.666666666666</v>
      </c>
      <c r="CC2062" s="80" cm="1">
        <f t="array" ref="CC2062">INDEX($K:$Q,ROW(),MATCH(CC$3,$K$2:$Q$2,0))/12</f>
        <v>-10666.666666666666</v>
      </c>
      <c r="CD2062" s="80" cm="1">
        <f t="array" ref="CD2062">INDEX($K:$Q,ROW(),MATCH(CD$3,$K$2:$Q$2,0))/12</f>
        <v>-10666.666666666666</v>
      </c>
      <c r="CE2062" s="80" cm="1">
        <f t="array" ref="CE2062">INDEX($K:$Q,ROW(),MATCH(CE$3,$K$2:$Q$2,0))/12</f>
        <v>-10666.666666666666</v>
      </c>
      <c r="CF2062" s="80" cm="1">
        <f t="array" ref="CF2062">INDEX($K:$Q,ROW(),MATCH(CF$3,$K$2:$Q$2,0))/12</f>
        <v>-10666.666666666666</v>
      </c>
      <c r="CG2062" s="80" cm="1">
        <f t="array" ref="CG2062">INDEX($K:$Q,ROW(),MATCH(CG$3,$K$2:$Q$2,0))/12</f>
        <v>-10666.666666666666</v>
      </c>
      <c r="CH2062" s="80" cm="1">
        <f t="array" ref="CH2062">INDEX($K:$Q,ROW(),MATCH(CH$3,$K$2:$Q$2,0))/12</f>
        <v>-10666.666666666666</v>
      </c>
      <c r="CI2062" s="80" cm="1">
        <f t="array" ref="CI2062">INDEX($K:$Q,ROW(),MATCH(CI$3,$K$2:$Q$2,0))/12</f>
        <v>-10666.666666666666</v>
      </c>
      <c r="CJ2062" s="80" cm="1">
        <f t="array" ref="CJ2062">INDEX($K:$Q,ROW(),MATCH(CJ$3,$K$2:$Q$2,0))/12</f>
        <v>-10666.666666666666</v>
      </c>
      <c r="CK2062" s="80" cm="1">
        <f t="array" ref="CK2062">INDEX($K:$Q,ROW(),MATCH(CK$3,$K$2:$Q$2,0))/12</f>
        <v>-10666.666666666666</v>
      </c>
      <c r="CL2062" s="80" cm="1">
        <f t="array" ref="CL2062">INDEX($K:$Q,ROW(),MATCH(CL$3,$K$2:$Q$2,0))/12</f>
        <v>-10666.666666666666</v>
      </c>
      <c r="CN2062" s="74"/>
      <c r="CO2062" s="80" t="e" cm="1">
        <f t="array" ref="CO2062">INDEX($K:$Q,ROW(),MATCH(CO$3,$K$2:$Q$2,0))/CO$5</f>
        <v>#N/A</v>
      </c>
      <c r="CP2062" s="80" t="e" cm="1">
        <f t="array" ref="CP2062">INDEX($K:$Q,ROW(),MATCH(CP$3,$K$2:$Q$2,0))/CP$5</f>
        <v>#N/A</v>
      </c>
      <c r="CQ2062" s="80" t="e" cm="1">
        <f t="array" ref="CQ2062">INDEX($K:$Q,ROW(),MATCH(CQ$3,$K$2:$Q$2,0))/CQ$5</f>
        <v>#N/A</v>
      </c>
      <c r="CR2062" s="80" t="e" cm="1">
        <f t="array" ref="CR2062">INDEX($K:$Q,ROW(),MATCH(CR$3,$K$2:$Q$2,0))/CR$5</f>
        <v>#N/A</v>
      </c>
      <c r="CS2062" s="80" t="e" cm="1">
        <f t="array" ref="CS2062">INDEX($K:$Q,ROW(),MATCH(CS$3,$K$2:$Q$2,0))/CS$5</f>
        <v>#N/A</v>
      </c>
      <c r="CT2062" s="80" t="e" cm="1">
        <f t="array" ref="CT2062">INDEX($K:$Q,ROW(),MATCH(CT$3,$K$2:$Q$2,0))/CT$5</f>
        <v>#N/A</v>
      </c>
      <c r="CU2062" s="80" t="e" cm="1">
        <f t="array" ref="CU2062">INDEX($K:$Q,ROW(),MATCH(CU$3,$K$2:$Q$2,0))/CU$5</f>
        <v>#N/A</v>
      </c>
      <c r="CV2062" s="80" t="e" cm="1">
        <f t="array" ref="CV2062">INDEX($K:$Q,ROW(),MATCH(CV$3,$K$2:$Q$2,0))/CV$5</f>
        <v>#N/A</v>
      </c>
      <c r="CW2062" s="80" t="e" cm="1">
        <f t="array" ref="CW2062">INDEX($K:$Q,ROW(),MATCH(CW$3,$K$2:$Q$2,0))/CW$5</f>
        <v>#N/A</v>
      </c>
      <c r="CX2062" s="80" t="e" cm="1">
        <f t="array" ref="CX2062">INDEX($K:$Q,ROW(),MATCH(CX$3,$K$2:$Q$2,0))/CX$5</f>
        <v>#N/A</v>
      </c>
      <c r="CY2062" s="80" t="e" cm="1">
        <f t="array" ref="CY2062">INDEX($K:$Q,ROW(),MATCH(CY$3,$K$2:$Q$2,0))/CL$5</f>
        <v>#N/A</v>
      </c>
      <c r="CZ2062" s="80" t="e" cm="1">
        <f t="array" ref="CZ2062">INDEX($K:$Q,ROW(),MATCH(CZ$3,$K$2:$Q$2,0))/CZ$5</f>
        <v>#N/A</v>
      </c>
      <c r="DA2062" s="80" t="e" cm="1">
        <f t="array" ref="DA2062">INDEX($K:$Q,ROW(),MATCH(DA$3,$K$2:$Q$2,0))/DA$5</f>
        <v>#N/A</v>
      </c>
      <c r="DB2062" s="80" t="e" cm="1">
        <f t="array" ref="DB2062">INDEX($K:$Q,ROW(),MATCH(DB$3,$K$2:$Q$2,0))/DB$5</f>
        <v>#N/A</v>
      </c>
      <c r="DC2062" s="80" t="e" cm="1">
        <f t="array" ref="DC2062">INDEX($K:$Q,ROW(),MATCH(DC$3,$K$2:$Q$2,0))/DC$5</f>
        <v>#N/A</v>
      </c>
      <c r="DD2062" s="80" t="e" cm="1">
        <f t="array" ref="DD2062">INDEX($K:$Q,ROW(),MATCH(DD$3,$K$2:$Q$2,0))/DD$5</f>
        <v>#N/A</v>
      </c>
      <c r="DE2062" s="80" t="e" cm="1">
        <f t="array" ref="DE2062">INDEX($K:$Q,ROW(),MATCH(DE$3,$K$2:$Q$2,0))/DE$5</f>
        <v>#N/A</v>
      </c>
      <c r="DF2062" s="80" t="e" cm="1">
        <f t="array" ref="DF2062">INDEX($K:$Q,ROW(),MATCH(DF$3,$K$2:$Q$2,0))/DF$5</f>
        <v>#N/A</v>
      </c>
      <c r="DG2062" s="80" t="e" cm="1">
        <f t="array" ref="DG2062">INDEX($K:$Q,ROW(),MATCH(DG$3,$K$2:$Q$2,0))/DG$5</f>
        <v>#N/A</v>
      </c>
      <c r="DH2062" s="80" t="e" cm="1">
        <f t="array" ref="DH2062">INDEX($K:$Q,ROW(),MATCH(DH$3,$K$2:$Q$2,0))/DH$5</f>
        <v>#N/A</v>
      </c>
      <c r="DI2062" s="80" t="e" cm="1">
        <f t="array" ref="DI2062">INDEX($K:$Q,ROW(),MATCH(DI$3,$K$2:$Q$2,0))/DI$5</f>
        <v>#N/A</v>
      </c>
      <c r="DJ2062" s="80" t="e" cm="1">
        <f t="array" ref="DJ2062">INDEX($K:$Q,ROW(),MATCH(DJ$3,$K$2:$Q$2,0))/DJ$5</f>
        <v>#N/A</v>
      </c>
      <c r="DK2062" s="80" t="e" cm="1">
        <f t="array" ref="DK2062">INDEX($K:$Q,ROW(),MATCH(DK$3,$K$2:$Q$2,0))/DK$5</f>
        <v>#N/A</v>
      </c>
      <c r="DL2062" s="80" t="e" cm="1">
        <f t="array" ref="DL2062">INDEX($K:$Q,ROW(),MATCH(DL$3,$K$2:$Q$2,0))/DL$5</f>
        <v>#N/A</v>
      </c>
    </row>
    <row r="2063" spans="1:116" x14ac:dyDescent="0.4">
      <c r="D2063" t="s">
        <v>564</v>
      </c>
      <c r="E2063" s="8" t="str">
        <f t="shared" si="3546"/>
        <v>2063 FAPPELIST-F</v>
      </c>
      <c r="G2063" s="141" t="s">
        <v>565</v>
      </c>
      <c r="K2063" s="23">
        <v>-256000</v>
      </c>
      <c r="L2063" s="23">
        <v>-256000</v>
      </c>
      <c r="M2063" s="23">
        <v>-256000</v>
      </c>
      <c r="N2063" s="23">
        <v>-256000</v>
      </c>
      <c r="O2063" s="23">
        <v>-256000</v>
      </c>
      <c r="P2063" s="23">
        <v>-256000</v>
      </c>
      <c r="S2063" s="80" cm="1">
        <f t="array" ref="S2063">INDEX($K:$Q,ROW(),MATCH(S$3,$K$2:$Q$2,0))/12</f>
        <v>-21333.333333333332</v>
      </c>
      <c r="T2063" s="80" cm="1">
        <f t="array" ref="T2063">INDEX($K:$Q,ROW(),MATCH(T$3,$K$2:$Q$2,0))/12</f>
        <v>-21333.333333333332</v>
      </c>
      <c r="U2063" s="80" cm="1">
        <f t="array" ref="U2063">INDEX($K:$Q,ROW(),MATCH(U$3,$K$2:$Q$2,0))/12</f>
        <v>-21333.333333333332</v>
      </c>
      <c r="V2063" s="80" cm="1">
        <f t="array" ref="V2063">INDEX($K:$Q,ROW(),MATCH(V$3,$K$2:$Q$2,0))/12</f>
        <v>-21333.333333333332</v>
      </c>
      <c r="W2063" s="80" cm="1">
        <f t="array" ref="W2063">INDEX($K:$Q,ROW(),MATCH(W$3,$K$2:$Q$2,0))/12</f>
        <v>-21333.333333333332</v>
      </c>
      <c r="X2063" s="80" cm="1">
        <f t="array" ref="X2063">INDEX($K:$Q,ROW(),MATCH(X$3,$K$2:$Q$2,0))/12</f>
        <v>-21333.333333333332</v>
      </c>
      <c r="Y2063" s="80" cm="1">
        <f t="array" ref="Y2063">INDEX($K:$Q,ROW(),MATCH(Y$3,$K$2:$Q$2,0))/12</f>
        <v>-21333.333333333332</v>
      </c>
      <c r="Z2063" s="80" cm="1">
        <f t="array" ref="Z2063">INDEX($K:$Q,ROW(),MATCH(Z$3,$K$2:$Q$2,0))/12</f>
        <v>-21333.333333333332</v>
      </c>
      <c r="AA2063" s="80" cm="1">
        <f t="array" ref="AA2063">INDEX($K:$Q,ROW(),MATCH(AA$3,$K$2:$Q$2,0))/12</f>
        <v>-21333.333333333332</v>
      </c>
      <c r="AB2063" s="80" cm="1">
        <f t="array" ref="AB2063">INDEX($K:$Q,ROW(),MATCH(AB$3,$K$2:$Q$2,0))/12</f>
        <v>-21333.333333333332</v>
      </c>
      <c r="AC2063" s="80" cm="1">
        <f t="array" ref="AC2063">INDEX($K:$Q,ROW(),MATCH(AC$3,$K$2:$Q$2,0))/12</f>
        <v>-21333.333333333332</v>
      </c>
      <c r="AD2063" s="80" cm="1">
        <f t="array" ref="AD2063">INDEX($K:$Q,ROW(),MATCH(AD$3,$K$2:$Q$2,0))/12</f>
        <v>-21333.333333333332</v>
      </c>
      <c r="AE2063" s="80" cm="1">
        <f t="array" ref="AE2063">INDEX($K:$Q,ROW(),MATCH(AE$3,$K$2:$Q$2,0))/12</f>
        <v>-21333.333333333332</v>
      </c>
      <c r="AF2063" s="80" cm="1">
        <f t="array" ref="AF2063">INDEX($K:$Q,ROW(),MATCH(AF$3,$K$2:$Q$2,0))/12</f>
        <v>-21333.333333333332</v>
      </c>
      <c r="AG2063" s="80" cm="1">
        <f t="array" ref="AG2063">INDEX($K:$Q,ROW(),MATCH(AG$3,$K$2:$Q$2,0))/12</f>
        <v>-21333.333333333332</v>
      </c>
      <c r="AH2063" s="80" cm="1">
        <f t="array" ref="AH2063">INDEX($K:$Q,ROW(),MATCH(AH$3,$K$2:$Q$2,0))/12</f>
        <v>-21333.333333333332</v>
      </c>
      <c r="AI2063" s="80" cm="1">
        <f t="array" ref="AI2063">INDEX($K:$Q,ROW(),MATCH(AI$3,$K$2:$Q$2,0))/12</f>
        <v>-21333.333333333332</v>
      </c>
      <c r="AJ2063" s="80" cm="1">
        <f t="array" ref="AJ2063">INDEX($K:$Q,ROW(),MATCH(AJ$3,$K$2:$Q$2,0))/12</f>
        <v>-21333.333333333332</v>
      </c>
      <c r="AK2063" s="80" cm="1">
        <f t="array" ref="AK2063">INDEX($K:$Q,ROW(),MATCH(AK$3,$K$2:$Q$2,0))/12</f>
        <v>-21333.333333333332</v>
      </c>
      <c r="AL2063" s="80" cm="1">
        <f t="array" ref="AL2063">INDEX($K:$Q,ROW(),MATCH(AL$3,$K$2:$Q$2,0))/12</f>
        <v>-21333.333333333332</v>
      </c>
      <c r="AM2063" s="80" cm="1">
        <f t="array" ref="AM2063">INDEX($K:$Q,ROW(),MATCH(AM$3,$K$2:$Q$2,0))/12</f>
        <v>-21333.333333333332</v>
      </c>
      <c r="AN2063" s="80" cm="1">
        <f t="array" ref="AN2063">INDEX($K:$Q,ROW(),MATCH(AN$3,$K$2:$Q$2,0))/12</f>
        <v>-21333.333333333332</v>
      </c>
      <c r="AO2063" s="80" cm="1">
        <f t="array" ref="AO2063">INDEX($K:$Q,ROW(),MATCH(AO$3,$K$2:$Q$2,0))/12</f>
        <v>-21333.333333333332</v>
      </c>
      <c r="AP2063" s="80" cm="1">
        <f t="array" ref="AP2063">INDEX($K:$Q,ROW(),MATCH(AP$3,$K$2:$Q$2,0))/12</f>
        <v>-21333.333333333332</v>
      </c>
      <c r="AQ2063" s="80" cm="1">
        <f t="array" ref="AQ2063">INDEX($K:$Q,ROW(),MATCH(AQ$3,$K$2:$Q$2,0))/12</f>
        <v>-21333.333333333332</v>
      </c>
      <c r="AR2063" s="80" cm="1">
        <f t="array" ref="AR2063">INDEX($K:$Q,ROW(),MATCH(AR$3,$K$2:$Q$2,0))/12</f>
        <v>-21333.333333333332</v>
      </c>
      <c r="AS2063" s="80" cm="1">
        <f t="array" ref="AS2063">INDEX($K:$Q,ROW(),MATCH(AS$3,$K$2:$Q$2,0))/12</f>
        <v>-21333.333333333332</v>
      </c>
      <c r="AT2063" s="80" cm="1">
        <f t="array" ref="AT2063">INDEX($K:$Q,ROW(),MATCH(AT$3,$K$2:$Q$2,0))/12</f>
        <v>-21333.333333333332</v>
      </c>
      <c r="AU2063" s="80" cm="1">
        <f t="array" ref="AU2063">INDEX($K:$Q,ROW(),MATCH(AU$3,$K$2:$Q$2,0))/12</f>
        <v>-21333.333333333332</v>
      </c>
      <c r="AV2063" s="80" cm="1">
        <f t="array" ref="AV2063">INDEX($K:$Q,ROW(),MATCH(AV$3,$K$2:$Q$2,0))/12</f>
        <v>-21333.333333333332</v>
      </c>
      <c r="AW2063" s="80" cm="1">
        <f t="array" ref="AW2063">INDEX($K:$Q,ROW(),MATCH(AW$3,$K$2:$Q$2,0))/12</f>
        <v>-21333.333333333332</v>
      </c>
      <c r="AX2063" s="80" cm="1">
        <f t="array" ref="AX2063">INDEX($K:$Q,ROW(),MATCH(AX$3,$K$2:$Q$2,0))/12</f>
        <v>-21333.333333333332</v>
      </c>
      <c r="AY2063" s="80" cm="1">
        <f t="array" ref="AY2063">INDEX($K:$Q,ROW(),MATCH(AY$3,$K$2:$Q$2,0))/12</f>
        <v>-21333.333333333332</v>
      </c>
      <c r="AZ2063" s="80" cm="1">
        <f t="array" ref="AZ2063">INDEX($K:$Q,ROW(),MATCH(AZ$3,$K$2:$Q$2,0))/12</f>
        <v>-21333.333333333332</v>
      </c>
      <c r="BA2063" s="80" cm="1">
        <f t="array" ref="BA2063">INDEX($K:$Q,ROW(),MATCH(BA$3,$K$2:$Q$2,0))/12</f>
        <v>-21333.333333333332</v>
      </c>
      <c r="BB2063" s="80" cm="1">
        <f t="array" ref="BB2063">INDEX($K:$Q,ROW(),MATCH(BB$3,$K$2:$Q$2,0))/12</f>
        <v>-21333.333333333332</v>
      </c>
      <c r="BC2063" s="80" cm="1">
        <f t="array" ref="BC2063">INDEX($K:$Q,ROW(),MATCH(BC$3,$K$2:$Q$2,0))/12</f>
        <v>-21333.333333333332</v>
      </c>
      <c r="BD2063" s="80" cm="1">
        <f t="array" ref="BD2063">INDEX($K:$Q,ROW(),MATCH(BD$3,$K$2:$Q$2,0))/12</f>
        <v>-21333.333333333332</v>
      </c>
      <c r="BE2063" s="80" cm="1">
        <f t="array" ref="BE2063">INDEX($K:$Q,ROW(),MATCH(BE$3,$K$2:$Q$2,0))/12</f>
        <v>-21333.333333333332</v>
      </c>
      <c r="BF2063" s="80" cm="1">
        <f t="array" ref="BF2063">INDEX($K:$Q,ROW(),MATCH(BF$3,$K$2:$Q$2,0))/12</f>
        <v>-21333.333333333332</v>
      </c>
      <c r="BG2063" s="80" cm="1">
        <f t="array" ref="BG2063">INDEX($K:$Q,ROW(),MATCH(BG$3,$K$2:$Q$2,0))/12</f>
        <v>-21333.333333333332</v>
      </c>
      <c r="BH2063" s="80" cm="1">
        <f t="array" ref="BH2063">INDEX($K:$Q,ROW(),MATCH(BH$3,$K$2:$Q$2,0))/12</f>
        <v>-21333.333333333332</v>
      </c>
      <c r="BI2063" s="80" cm="1">
        <f t="array" ref="BI2063">INDEX($K:$Q,ROW(),MATCH(BI$3,$K$2:$Q$2,0))/12</f>
        <v>-21333.333333333332</v>
      </c>
      <c r="BJ2063" s="80" cm="1">
        <f t="array" ref="BJ2063">INDEX($K:$Q,ROW(),MATCH(BJ$3,$K$2:$Q$2,0))/12</f>
        <v>-21333.333333333332</v>
      </c>
      <c r="BK2063" s="80" cm="1">
        <f t="array" ref="BK2063">INDEX($K:$Q,ROW(),MATCH(BK$3,$K$2:$Q$2,0))/12</f>
        <v>-21333.333333333332</v>
      </c>
      <c r="BL2063" s="80" cm="1">
        <f t="array" ref="BL2063">INDEX($K:$Q,ROW(),MATCH(BL$3,$K$2:$Q$2,0))/12</f>
        <v>-21333.333333333332</v>
      </c>
      <c r="BM2063" s="80" cm="1">
        <f t="array" ref="BM2063">INDEX($K:$Q,ROW(),MATCH(BM$3,$K$2:$Q$2,0))/12</f>
        <v>-21333.333333333332</v>
      </c>
      <c r="BN2063" s="80" cm="1">
        <f t="array" ref="BN2063">INDEX($K:$Q,ROW(),MATCH(BN$3,$K$2:$Q$2,0))/12</f>
        <v>-21333.333333333332</v>
      </c>
      <c r="BO2063" s="80" cm="1">
        <f t="array" ref="BO2063">INDEX($K:$Q,ROW(),MATCH(BO$3,$K$2:$Q$2,0))/12</f>
        <v>-21333.333333333332</v>
      </c>
      <c r="BP2063" s="80" cm="1">
        <f t="array" ref="BP2063">INDEX($K:$Q,ROW(),MATCH(BP$3,$K$2:$Q$2,0))/12</f>
        <v>-21333.333333333332</v>
      </c>
      <c r="BQ2063" s="80" cm="1">
        <f t="array" ref="BQ2063">INDEX($K:$Q,ROW(),MATCH(BQ$3,$K$2:$Q$2,0))/12</f>
        <v>-21333.333333333332</v>
      </c>
      <c r="BR2063" s="80" cm="1">
        <f t="array" ref="BR2063">INDEX($K:$Q,ROW(),MATCH(BR$3,$K$2:$Q$2,0))/12</f>
        <v>-21333.333333333332</v>
      </c>
      <c r="BS2063" s="80" cm="1">
        <f t="array" ref="BS2063">INDEX($K:$Q,ROW(),MATCH(BS$3,$K$2:$Q$2,0))/12</f>
        <v>-21333.333333333332</v>
      </c>
      <c r="BT2063" s="80" cm="1">
        <f t="array" ref="BT2063">INDEX($K:$Q,ROW(),MATCH(BT$3,$K$2:$Q$2,0))/12</f>
        <v>-21333.333333333332</v>
      </c>
      <c r="BU2063" s="80" cm="1">
        <f t="array" ref="BU2063">INDEX($K:$Q,ROW(),MATCH(BU$3,$K$2:$Q$2,0))/12</f>
        <v>-21333.333333333332</v>
      </c>
      <c r="BV2063" s="80" cm="1">
        <f t="array" ref="BV2063">INDEX($K:$Q,ROW(),MATCH(BV$3,$K$2:$Q$2,0))/12</f>
        <v>-21333.333333333332</v>
      </c>
      <c r="BW2063" s="80" cm="1">
        <f t="array" ref="BW2063">INDEX($K:$Q,ROW(),MATCH(BW$3,$K$2:$Q$2,0))/12</f>
        <v>-21333.333333333332</v>
      </c>
      <c r="BX2063" s="80" cm="1">
        <f t="array" ref="BX2063">INDEX($K:$Q,ROW(),MATCH(BX$3,$K$2:$Q$2,0))/12</f>
        <v>-21333.333333333332</v>
      </c>
      <c r="BY2063" s="80" cm="1">
        <f t="array" ref="BY2063">INDEX($K:$Q,ROW(),MATCH(BY$3,$K$2:$Q$2,0))/12</f>
        <v>-21333.333333333332</v>
      </c>
      <c r="BZ2063" s="80" cm="1">
        <f t="array" ref="BZ2063">INDEX($K:$Q,ROW(),MATCH(BZ$3,$K$2:$Q$2,0))/12</f>
        <v>-21333.333333333332</v>
      </c>
      <c r="CA2063" s="80" cm="1">
        <f t="array" ref="CA2063">INDEX($K:$Q,ROW(),MATCH(CA$3,$K$2:$Q$2,0))/12</f>
        <v>-21333.333333333332</v>
      </c>
      <c r="CB2063" s="80" cm="1">
        <f t="array" ref="CB2063">INDEX($K:$Q,ROW(),MATCH(CB$3,$K$2:$Q$2,0))/12</f>
        <v>-21333.333333333332</v>
      </c>
      <c r="CC2063" s="80" cm="1">
        <f t="array" ref="CC2063">INDEX($K:$Q,ROW(),MATCH(CC$3,$K$2:$Q$2,0))/12</f>
        <v>-21333.333333333332</v>
      </c>
      <c r="CD2063" s="80" cm="1">
        <f t="array" ref="CD2063">INDEX($K:$Q,ROW(),MATCH(CD$3,$K$2:$Q$2,0))/12</f>
        <v>-21333.333333333332</v>
      </c>
      <c r="CE2063" s="80" cm="1">
        <f t="array" ref="CE2063">INDEX($K:$Q,ROW(),MATCH(CE$3,$K$2:$Q$2,0))/12</f>
        <v>-21333.333333333332</v>
      </c>
      <c r="CF2063" s="80" cm="1">
        <f t="array" ref="CF2063">INDEX($K:$Q,ROW(),MATCH(CF$3,$K$2:$Q$2,0))/12</f>
        <v>-21333.333333333332</v>
      </c>
      <c r="CG2063" s="80" cm="1">
        <f t="array" ref="CG2063">INDEX($K:$Q,ROW(),MATCH(CG$3,$K$2:$Q$2,0))/12</f>
        <v>-21333.333333333332</v>
      </c>
      <c r="CH2063" s="80" cm="1">
        <f t="array" ref="CH2063">INDEX($K:$Q,ROW(),MATCH(CH$3,$K$2:$Q$2,0))/12</f>
        <v>-21333.333333333332</v>
      </c>
      <c r="CI2063" s="80" cm="1">
        <f t="array" ref="CI2063">INDEX($K:$Q,ROW(),MATCH(CI$3,$K$2:$Q$2,0))/12</f>
        <v>-21333.333333333332</v>
      </c>
      <c r="CJ2063" s="80" cm="1">
        <f t="array" ref="CJ2063">INDEX($K:$Q,ROW(),MATCH(CJ$3,$K$2:$Q$2,0))/12</f>
        <v>-21333.333333333332</v>
      </c>
      <c r="CK2063" s="80" cm="1">
        <f t="array" ref="CK2063">INDEX($K:$Q,ROW(),MATCH(CK$3,$K$2:$Q$2,0))/12</f>
        <v>-21333.333333333332</v>
      </c>
      <c r="CL2063" s="80" cm="1">
        <f t="array" ref="CL2063">INDEX($K:$Q,ROW(),MATCH(CL$3,$K$2:$Q$2,0))/12</f>
        <v>-21333.333333333332</v>
      </c>
      <c r="CN2063" s="74"/>
      <c r="CO2063" s="80" t="e" cm="1">
        <f t="array" ref="CO2063">INDEX($K:$Q,ROW(),MATCH(CO$3,$K$2:$Q$2,0))/CO$5</f>
        <v>#N/A</v>
      </c>
      <c r="CP2063" s="80" t="e" cm="1">
        <f t="array" ref="CP2063">INDEX($K:$Q,ROW(),MATCH(CP$3,$K$2:$Q$2,0))/CP$5</f>
        <v>#N/A</v>
      </c>
      <c r="CQ2063" s="80" t="e" cm="1">
        <f t="array" ref="CQ2063">INDEX($K:$Q,ROW(),MATCH(CQ$3,$K$2:$Q$2,0))/CQ$5</f>
        <v>#N/A</v>
      </c>
      <c r="CR2063" s="80" t="e" cm="1">
        <f t="array" ref="CR2063">INDEX($K:$Q,ROW(),MATCH(CR$3,$K$2:$Q$2,0))/CR$5</f>
        <v>#N/A</v>
      </c>
      <c r="CS2063" s="80" t="e" cm="1">
        <f t="array" ref="CS2063">INDEX($K:$Q,ROW(),MATCH(CS$3,$K$2:$Q$2,0))/CS$5</f>
        <v>#N/A</v>
      </c>
      <c r="CT2063" s="80" t="e" cm="1">
        <f t="array" ref="CT2063">INDEX($K:$Q,ROW(),MATCH(CT$3,$K$2:$Q$2,0))/CT$5</f>
        <v>#N/A</v>
      </c>
      <c r="CU2063" s="80" t="e" cm="1">
        <f t="array" ref="CU2063">INDEX($K:$Q,ROW(),MATCH(CU$3,$K$2:$Q$2,0))/CU$5</f>
        <v>#N/A</v>
      </c>
      <c r="CV2063" s="80" t="e" cm="1">
        <f t="array" ref="CV2063">INDEX($K:$Q,ROW(),MATCH(CV$3,$K$2:$Q$2,0))/CV$5</f>
        <v>#N/A</v>
      </c>
      <c r="CW2063" s="80" t="e" cm="1">
        <f t="array" ref="CW2063">INDEX($K:$Q,ROW(),MATCH(CW$3,$K$2:$Q$2,0))/CW$5</f>
        <v>#N/A</v>
      </c>
      <c r="CX2063" s="80" t="e" cm="1">
        <f t="array" ref="CX2063">INDEX($K:$Q,ROW(),MATCH(CX$3,$K$2:$Q$2,0))/CX$5</f>
        <v>#N/A</v>
      </c>
      <c r="CY2063" s="80" t="e" cm="1">
        <f t="array" ref="CY2063">INDEX($K:$Q,ROW(),MATCH(CY$3,$K$2:$Q$2,0))/CY$5</f>
        <v>#N/A</v>
      </c>
      <c r="CZ2063" s="80" t="e" cm="1">
        <f t="array" ref="CZ2063">INDEX($K:$Q,ROW(),MATCH(CZ$3,$K$2:$Q$2,0))/CZ$5</f>
        <v>#N/A</v>
      </c>
      <c r="DA2063" s="80" t="e" cm="1">
        <f t="array" ref="DA2063">INDEX($K:$Q,ROW(),MATCH(DA$3,$K$2:$Q$2,0))/DA$5</f>
        <v>#N/A</v>
      </c>
      <c r="DB2063" s="80" t="e" cm="1">
        <f t="array" ref="DB2063">INDEX($K:$Q,ROW(),MATCH(DB$3,$K$2:$Q$2,0))/DB$5</f>
        <v>#N/A</v>
      </c>
      <c r="DC2063" s="80" t="e" cm="1">
        <f t="array" ref="DC2063">INDEX($K:$Q,ROW(),MATCH(DC$3,$K$2:$Q$2,0))/DC$5</f>
        <v>#N/A</v>
      </c>
      <c r="DD2063" s="80" t="e" cm="1">
        <f t="array" ref="DD2063">INDEX($K:$Q,ROW(),MATCH(DD$3,$K$2:$Q$2,0))/DD$5</f>
        <v>#N/A</v>
      </c>
      <c r="DE2063" s="80" t="e" cm="1">
        <f t="array" ref="DE2063">INDEX($K:$Q,ROW(),MATCH(DE$3,$K$2:$Q$2,0))/DE$5</f>
        <v>#N/A</v>
      </c>
      <c r="DF2063" s="80" t="e" cm="1">
        <f t="array" ref="DF2063">INDEX($K:$Q,ROW(),MATCH(DF$3,$K$2:$Q$2,0))/DF$5</f>
        <v>#N/A</v>
      </c>
      <c r="DG2063" s="80" t="e" cm="1">
        <f t="array" ref="DG2063">INDEX($K:$Q,ROW(),MATCH(DG$3,$K$2:$Q$2,0))/DG$5</f>
        <v>#N/A</v>
      </c>
      <c r="DH2063" s="80" t="e" cm="1">
        <f t="array" ref="DH2063">INDEX($K:$Q,ROW(),MATCH(DH$3,$K$2:$Q$2,0))/DH$5</f>
        <v>#N/A</v>
      </c>
      <c r="DI2063" s="80" t="e" cm="1">
        <f t="array" ref="DI2063">INDEX($K:$Q,ROW(),MATCH(DI$3,$K$2:$Q$2,0))/DI$5</f>
        <v>#N/A</v>
      </c>
      <c r="DJ2063" s="80" t="e" cm="1">
        <f t="array" ref="DJ2063">INDEX($K:$Q,ROW(),MATCH(DJ$3,$K$2:$Q$2,0))/DJ$5</f>
        <v>#N/A</v>
      </c>
      <c r="DK2063" s="80" t="e" cm="1">
        <f t="array" ref="DK2063">INDEX($K:$Q,ROW(),MATCH(DK$3,$K$2:$Q$2,0))/DK$5</f>
        <v>#N/A</v>
      </c>
      <c r="DL2063" s="80" t="e" cm="1">
        <f t="array" ref="DL2063">INDEX($K:$Q,ROW(),MATCH(DL$3,$K$2:$Q$2,0))/DL$5</f>
        <v>#N/A</v>
      </c>
    </row>
    <row r="2064" spans="1:116" x14ac:dyDescent="0.4">
      <c r="B2064" t="str">
        <f>E2064</f>
        <v>2064 FAPPELIST-F</v>
      </c>
      <c r="C2064" t="s">
        <v>235</v>
      </c>
      <c r="D2064" t="s">
        <v>564</v>
      </c>
      <c r="E2064" s="8" t="str">
        <f t="shared" si="3544"/>
        <v>2064 FAPPELIST-F</v>
      </c>
      <c r="G2064" s="126" t="str">
        <f>"Total capital expenditures - "&amp;SUBSTITUTE(G2049,":","")</f>
        <v>Total capital expenditures - Fixed secondary PPE</v>
      </c>
      <c r="I2064" s="74"/>
      <c r="J2064" s="74"/>
      <c r="K2064" s="118">
        <f t="shared" ref="K2064:P2064" si="3547">SUMIF($3:$3,K$2,2064:2064)</f>
        <v>-510999.99999999983</v>
      </c>
      <c r="L2064" s="118">
        <f t="shared" si="3547"/>
        <v>-510999.99999999983</v>
      </c>
      <c r="M2064" s="118">
        <f t="shared" si="3547"/>
        <v>-510999.99999999983</v>
      </c>
      <c r="N2064" s="118">
        <f t="shared" si="3547"/>
        <v>-510999.99999999983</v>
      </c>
      <c r="O2064" s="118">
        <f t="shared" si="3547"/>
        <v>-510999.99999999983</v>
      </c>
      <c r="P2064" s="118">
        <f t="shared" si="3547"/>
        <v>-510999.99999999983</v>
      </c>
      <c r="R2064" s="24"/>
      <c r="S2064" s="148">
        <f>SUM(S2055:S2063)</f>
        <v>-42583.333333333328</v>
      </c>
      <c r="T2064" s="148">
        <f t="shared" ref="T2064:CE2064" si="3548">SUM(T2055:T2063)</f>
        <v>-42583.333333333328</v>
      </c>
      <c r="U2064" s="148">
        <f t="shared" si="3548"/>
        <v>-42583.333333333328</v>
      </c>
      <c r="V2064" s="148">
        <f t="shared" si="3548"/>
        <v>-42583.333333333328</v>
      </c>
      <c r="W2064" s="148">
        <f t="shared" si="3548"/>
        <v>-42583.333333333328</v>
      </c>
      <c r="X2064" s="148">
        <f t="shared" si="3548"/>
        <v>-42583.333333333328</v>
      </c>
      <c r="Y2064" s="148">
        <f t="shared" si="3548"/>
        <v>-42583.333333333328</v>
      </c>
      <c r="Z2064" s="148">
        <f t="shared" si="3548"/>
        <v>-42583.333333333328</v>
      </c>
      <c r="AA2064" s="148">
        <f t="shared" si="3548"/>
        <v>-42583.333333333328</v>
      </c>
      <c r="AB2064" s="148">
        <f t="shared" si="3548"/>
        <v>-42583.333333333328</v>
      </c>
      <c r="AC2064" s="148">
        <f t="shared" si="3548"/>
        <v>-42583.333333333328</v>
      </c>
      <c r="AD2064" s="148">
        <f t="shared" si="3548"/>
        <v>-42583.333333333328</v>
      </c>
      <c r="AE2064" s="148">
        <f t="shared" si="3548"/>
        <v>-42583.333333333328</v>
      </c>
      <c r="AF2064" s="148">
        <f t="shared" si="3548"/>
        <v>-42583.333333333328</v>
      </c>
      <c r="AG2064" s="148">
        <f t="shared" si="3548"/>
        <v>-42583.333333333328</v>
      </c>
      <c r="AH2064" s="148">
        <f t="shared" si="3548"/>
        <v>-42583.333333333328</v>
      </c>
      <c r="AI2064" s="148">
        <f t="shared" si="3548"/>
        <v>-42583.333333333328</v>
      </c>
      <c r="AJ2064" s="148">
        <f t="shared" si="3548"/>
        <v>-42583.333333333328</v>
      </c>
      <c r="AK2064" s="148">
        <f t="shared" si="3548"/>
        <v>-42583.333333333328</v>
      </c>
      <c r="AL2064" s="148">
        <f t="shared" si="3548"/>
        <v>-42583.333333333328</v>
      </c>
      <c r="AM2064" s="148">
        <f t="shared" si="3548"/>
        <v>-42583.333333333328</v>
      </c>
      <c r="AN2064" s="148">
        <f t="shared" si="3548"/>
        <v>-42583.333333333328</v>
      </c>
      <c r="AO2064" s="148">
        <f t="shared" si="3548"/>
        <v>-42583.333333333328</v>
      </c>
      <c r="AP2064" s="148">
        <f t="shared" si="3548"/>
        <v>-42583.333333333328</v>
      </c>
      <c r="AQ2064" s="148">
        <f t="shared" si="3548"/>
        <v>-42583.333333333328</v>
      </c>
      <c r="AR2064" s="148">
        <f t="shared" si="3548"/>
        <v>-42583.333333333328</v>
      </c>
      <c r="AS2064" s="148">
        <f t="shared" si="3548"/>
        <v>-42583.333333333328</v>
      </c>
      <c r="AT2064" s="148">
        <f t="shared" si="3548"/>
        <v>-42583.333333333328</v>
      </c>
      <c r="AU2064" s="148">
        <f t="shared" si="3548"/>
        <v>-42583.333333333328</v>
      </c>
      <c r="AV2064" s="148">
        <f t="shared" si="3548"/>
        <v>-42583.333333333328</v>
      </c>
      <c r="AW2064" s="148">
        <f t="shared" si="3548"/>
        <v>-42583.333333333328</v>
      </c>
      <c r="AX2064" s="148">
        <f t="shared" si="3548"/>
        <v>-42583.333333333328</v>
      </c>
      <c r="AY2064" s="148">
        <f t="shared" si="3548"/>
        <v>-42583.333333333328</v>
      </c>
      <c r="AZ2064" s="148">
        <f t="shared" si="3548"/>
        <v>-42583.333333333328</v>
      </c>
      <c r="BA2064" s="148">
        <f t="shared" si="3548"/>
        <v>-42583.333333333328</v>
      </c>
      <c r="BB2064" s="148">
        <f t="shared" si="3548"/>
        <v>-42583.333333333328</v>
      </c>
      <c r="BC2064" s="148">
        <f t="shared" si="3548"/>
        <v>-42583.333333333328</v>
      </c>
      <c r="BD2064" s="148">
        <f t="shared" si="3548"/>
        <v>-42583.333333333328</v>
      </c>
      <c r="BE2064" s="148">
        <f t="shared" si="3548"/>
        <v>-42583.333333333328</v>
      </c>
      <c r="BF2064" s="148">
        <f t="shared" si="3548"/>
        <v>-42583.333333333328</v>
      </c>
      <c r="BG2064" s="148">
        <f t="shared" si="3548"/>
        <v>-42583.333333333328</v>
      </c>
      <c r="BH2064" s="148">
        <f t="shared" si="3548"/>
        <v>-42583.333333333328</v>
      </c>
      <c r="BI2064" s="148">
        <f t="shared" si="3548"/>
        <v>-42583.333333333328</v>
      </c>
      <c r="BJ2064" s="148">
        <f t="shared" si="3548"/>
        <v>-42583.333333333328</v>
      </c>
      <c r="BK2064" s="148">
        <f t="shared" si="3548"/>
        <v>-42583.333333333328</v>
      </c>
      <c r="BL2064" s="148">
        <f t="shared" si="3548"/>
        <v>-42583.333333333328</v>
      </c>
      <c r="BM2064" s="148">
        <f t="shared" si="3548"/>
        <v>-42583.333333333328</v>
      </c>
      <c r="BN2064" s="148">
        <f t="shared" si="3548"/>
        <v>-42583.333333333328</v>
      </c>
      <c r="BO2064" s="148">
        <f t="shared" si="3548"/>
        <v>-42583.333333333328</v>
      </c>
      <c r="BP2064" s="148">
        <f t="shared" si="3548"/>
        <v>-42583.333333333328</v>
      </c>
      <c r="BQ2064" s="148">
        <f t="shared" si="3548"/>
        <v>-42583.333333333328</v>
      </c>
      <c r="BR2064" s="148">
        <f t="shared" si="3548"/>
        <v>-42583.333333333328</v>
      </c>
      <c r="BS2064" s="148">
        <f t="shared" si="3548"/>
        <v>-42583.333333333328</v>
      </c>
      <c r="BT2064" s="148">
        <f t="shared" si="3548"/>
        <v>-42583.333333333328</v>
      </c>
      <c r="BU2064" s="148">
        <f t="shared" si="3548"/>
        <v>-42583.333333333328</v>
      </c>
      <c r="BV2064" s="148">
        <f t="shared" si="3548"/>
        <v>-42583.333333333328</v>
      </c>
      <c r="BW2064" s="148">
        <f t="shared" si="3548"/>
        <v>-42583.333333333328</v>
      </c>
      <c r="BX2064" s="148">
        <f t="shared" si="3548"/>
        <v>-42583.333333333328</v>
      </c>
      <c r="BY2064" s="148">
        <f t="shared" si="3548"/>
        <v>-42583.333333333328</v>
      </c>
      <c r="BZ2064" s="148">
        <f t="shared" si="3548"/>
        <v>-42583.333333333328</v>
      </c>
      <c r="CA2064" s="148">
        <f t="shared" si="3548"/>
        <v>-42583.333333333328</v>
      </c>
      <c r="CB2064" s="148">
        <f t="shared" si="3548"/>
        <v>-42583.333333333328</v>
      </c>
      <c r="CC2064" s="148">
        <f t="shared" si="3548"/>
        <v>-42583.333333333328</v>
      </c>
      <c r="CD2064" s="148">
        <f t="shared" si="3548"/>
        <v>-42583.333333333328</v>
      </c>
      <c r="CE2064" s="148">
        <f t="shared" si="3548"/>
        <v>-42583.333333333328</v>
      </c>
      <c r="CF2064" s="148">
        <f t="shared" ref="CF2064:CL2064" si="3549">SUM(CF2055:CF2063)</f>
        <v>-42583.333333333328</v>
      </c>
      <c r="CG2064" s="148">
        <f t="shared" si="3549"/>
        <v>-42583.333333333328</v>
      </c>
      <c r="CH2064" s="148">
        <f t="shared" si="3549"/>
        <v>-42583.333333333328</v>
      </c>
      <c r="CI2064" s="148">
        <f t="shared" si="3549"/>
        <v>-42583.333333333328</v>
      </c>
      <c r="CJ2064" s="148">
        <f t="shared" si="3549"/>
        <v>-42583.333333333328</v>
      </c>
      <c r="CK2064" s="148">
        <f t="shared" si="3549"/>
        <v>-42583.333333333328</v>
      </c>
      <c r="CL2064" s="148">
        <f t="shared" si="3549"/>
        <v>-42583.333333333328</v>
      </c>
      <c r="CN2064" s="74"/>
      <c r="CO2064" s="148" t="e">
        <f>SUM(CO2055:CO2063)</f>
        <v>#N/A</v>
      </c>
      <c r="CP2064" s="148" t="e">
        <f t="shared" ref="CP2064:DL2064" si="3550">SUM(CP2055:CP2063)</f>
        <v>#N/A</v>
      </c>
      <c r="CQ2064" s="148" t="e">
        <f t="shared" si="3550"/>
        <v>#N/A</v>
      </c>
      <c r="CR2064" s="148" t="e">
        <f t="shared" si="3550"/>
        <v>#N/A</v>
      </c>
      <c r="CS2064" s="148" t="e">
        <f t="shared" si="3550"/>
        <v>#N/A</v>
      </c>
      <c r="CT2064" s="148" t="e">
        <f t="shared" si="3550"/>
        <v>#N/A</v>
      </c>
      <c r="CU2064" s="148" t="e">
        <f t="shared" si="3550"/>
        <v>#N/A</v>
      </c>
      <c r="CV2064" s="148" t="e">
        <f t="shared" si="3550"/>
        <v>#N/A</v>
      </c>
      <c r="CW2064" s="148" t="e">
        <f t="shared" si="3550"/>
        <v>#N/A</v>
      </c>
      <c r="CX2064" s="148" t="e">
        <f t="shared" si="3550"/>
        <v>#N/A</v>
      </c>
      <c r="CY2064" s="148" t="e">
        <f t="shared" si="3550"/>
        <v>#N/A</v>
      </c>
      <c r="CZ2064" s="148" t="e">
        <f t="shared" si="3550"/>
        <v>#N/A</v>
      </c>
      <c r="DA2064" s="148" t="e">
        <f t="shared" si="3550"/>
        <v>#N/A</v>
      </c>
      <c r="DB2064" s="148" t="e">
        <f t="shared" si="3550"/>
        <v>#N/A</v>
      </c>
      <c r="DC2064" s="148" t="e">
        <f t="shared" si="3550"/>
        <v>#N/A</v>
      </c>
      <c r="DD2064" s="148" t="e">
        <f t="shared" si="3550"/>
        <v>#N/A</v>
      </c>
      <c r="DE2064" s="148" t="e">
        <f t="shared" si="3550"/>
        <v>#N/A</v>
      </c>
      <c r="DF2064" s="148" t="e">
        <f t="shared" si="3550"/>
        <v>#N/A</v>
      </c>
      <c r="DG2064" s="148" t="e">
        <f t="shared" si="3550"/>
        <v>#N/A</v>
      </c>
      <c r="DH2064" s="148" t="e">
        <f t="shared" si="3550"/>
        <v>#N/A</v>
      </c>
      <c r="DI2064" s="148" t="e">
        <f t="shared" si="3550"/>
        <v>#N/A</v>
      </c>
      <c r="DJ2064" s="148" t="e">
        <f t="shared" si="3550"/>
        <v>#N/A</v>
      </c>
      <c r="DK2064" s="148" t="e">
        <f t="shared" si="3550"/>
        <v>#N/A</v>
      </c>
      <c r="DL2064" s="148" t="e">
        <f t="shared" si="3550"/>
        <v>#N/A</v>
      </c>
    </row>
    <row r="2065" spans="2:116" x14ac:dyDescent="0.4">
      <c r="D2065" t="s">
        <v>564</v>
      </c>
      <c r="E2065" s="8" t="str">
        <f t="shared" si="3544"/>
        <v>2065 FAPPELIST-F</v>
      </c>
      <c r="G2065" s="125"/>
      <c r="S2065" s="80"/>
      <c r="T2065" s="72"/>
      <c r="U2065" s="72"/>
      <c r="V2065" s="72"/>
      <c r="W2065" s="72"/>
      <c r="X2065" s="72"/>
      <c r="Y2065" s="72"/>
      <c r="Z2065" s="72"/>
      <c r="AA2065" s="72"/>
      <c r="AB2065" s="72"/>
      <c r="AC2065" s="72"/>
      <c r="AD2065" s="72"/>
      <c r="AE2065" s="72"/>
      <c r="AF2065" s="72"/>
      <c r="AG2065" s="72"/>
      <c r="AH2065" s="72"/>
      <c r="AI2065" s="72"/>
      <c r="AJ2065" s="72"/>
      <c r="AK2065" s="72"/>
      <c r="AL2065" s="72"/>
      <c r="AM2065" s="72"/>
      <c r="AN2065" s="72"/>
      <c r="AO2065" s="72"/>
      <c r="AP2065" s="72"/>
      <c r="AQ2065" s="72"/>
      <c r="AR2065" s="72"/>
      <c r="AS2065" s="72"/>
      <c r="AT2065" s="72"/>
      <c r="AU2065" s="72"/>
      <c r="AV2065" s="72"/>
      <c r="AW2065" s="72"/>
      <c r="AX2065" s="72"/>
      <c r="AY2065" s="72"/>
      <c r="AZ2065" s="72"/>
      <c r="BA2065" s="72"/>
      <c r="BB2065" s="72"/>
      <c r="BC2065" s="72"/>
      <c r="BD2065" s="72"/>
      <c r="BE2065" s="72"/>
      <c r="BF2065" s="72"/>
      <c r="BG2065" s="72"/>
      <c r="BH2065" s="72"/>
      <c r="BI2065" s="72"/>
      <c r="BJ2065" s="72"/>
      <c r="BK2065" s="72"/>
      <c r="BL2065" s="72"/>
      <c r="BM2065" s="72"/>
      <c r="BN2065" s="72"/>
      <c r="BO2065" s="72"/>
      <c r="BP2065" s="72"/>
      <c r="BQ2065" s="72"/>
      <c r="BR2065" s="72"/>
      <c r="BS2065" s="72"/>
      <c r="BT2065" s="72"/>
      <c r="BU2065" s="72"/>
      <c r="BV2065" s="72"/>
      <c r="BW2065" s="72"/>
      <c r="BX2065" s="72"/>
      <c r="BY2065" s="72"/>
      <c r="BZ2065" s="72"/>
      <c r="CA2065" s="72"/>
      <c r="CB2065" s="72"/>
      <c r="CC2065" s="72"/>
      <c r="CD2065" s="72"/>
      <c r="CE2065" s="72"/>
      <c r="CF2065" s="72"/>
      <c r="CG2065" s="72"/>
      <c r="CH2065" s="72"/>
      <c r="CI2065" s="72"/>
      <c r="CJ2065" s="72"/>
      <c r="CK2065" s="72"/>
      <c r="CL2065" s="72"/>
      <c r="CO2065" s="72"/>
      <c r="CP2065" s="72"/>
      <c r="CQ2065" s="72"/>
      <c r="CR2065" s="72"/>
      <c r="CS2065" s="72"/>
      <c r="CT2065" s="72"/>
      <c r="CU2065" s="72"/>
      <c r="CV2065" s="72"/>
      <c r="CW2065" s="72"/>
      <c r="CX2065" s="72"/>
      <c r="CY2065" s="72"/>
      <c r="CZ2065" s="72"/>
      <c r="DA2065" s="72"/>
      <c r="DB2065" s="72"/>
      <c r="DC2065" s="72"/>
      <c r="DD2065" s="72"/>
      <c r="DE2065" s="72"/>
      <c r="DF2065" s="72"/>
      <c r="DG2065" s="72"/>
      <c r="DH2065" s="72"/>
      <c r="DI2065" s="72"/>
      <c r="DJ2065" s="72"/>
      <c r="DK2065" s="72"/>
      <c r="DL2065" s="72"/>
    </row>
    <row r="2066" spans="2:116" x14ac:dyDescent="0.4">
      <c r="D2066" t="s">
        <v>564</v>
      </c>
      <c r="E2066" s="8" t="str">
        <f t="shared" si="3544"/>
        <v>2066 FAPPELIST-F</v>
      </c>
      <c r="G2066" s="95" t="s">
        <v>204</v>
      </c>
      <c r="H2066" s="12"/>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c r="CO2066" s="72"/>
      <c r="CP2066" s="72"/>
      <c r="CQ2066" s="72"/>
      <c r="CR2066" s="72"/>
      <c r="CS2066" s="72"/>
      <c r="CT2066" s="72"/>
      <c r="CU2066" s="72"/>
      <c r="CV2066" s="72"/>
      <c r="CW2066" s="72"/>
      <c r="CX2066" s="72"/>
      <c r="CY2066" s="72"/>
      <c r="CZ2066" s="72"/>
      <c r="DA2066" s="72"/>
      <c r="DB2066" s="72"/>
      <c r="DC2066" s="72"/>
      <c r="DD2066" s="72"/>
      <c r="DE2066" s="72"/>
      <c r="DF2066" s="72"/>
      <c r="DG2066" s="72"/>
      <c r="DH2066" s="72"/>
      <c r="DI2066" s="72"/>
      <c r="DJ2066" s="72"/>
      <c r="DK2066" s="72"/>
      <c r="DL2066" s="72"/>
    </row>
    <row r="2067" spans="2:116" x14ac:dyDescent="0.4">
      <c r="C2067" t="s">
        <v>233</v>
      </c>
      <c r="D2067" t="s">
        <v>564</v>
      </c>
      <c r="E2067" s="8" t="str">
        <f t="shared" si="3544"/>
        <v>2067 FAPPELIST-F</v>
      </c>
      <c r="G2067" s="158" t="str">
        <f>"Depreciation - "&amp;SUBSTITUTE(G2049,":","")</f>
        <v>Depreciation - Fixed secondary PPE</v>
      </c>
      <c r="J2067" s="80">
        <f>SUMIF($5:$5,I$2,2065:2065)</f>
        <v>0</v>
      </c>
      <c r="K2067" s="24">
        <f t="shared" ref="K2067:P2067" ca="1" si="3551">SUMIF($3:$3,K$2,2067:2067)</f>
        <v>-105019.58592676517</v>
      </c>
      <c r="L2067" s="24">
        <f t="shared" ca="1" si="3551"/>
        <v>-328487.03296418075</v>
      </c>
      <c r="M2067" s="24">
        <f t="shared" ca="1" si="3551"/>
        <v>-595195.14322382701</v>
      </c>
      <c r="N2067" s="24">
        <f t="shared" ca="1" si="3551"/>
        <v>-883500.76661495247</v>
      </c>
      <c r="O2067" s="24">
        <f t="shared" ca="1" si="3551"/>
        <v>-1181837.9809204384</v>
      </c>
      <c r="P2067" s="24">
        <f t="shared" ca="1" si="3551"/>
        <v>-1379727.1898561567</v>
      </c>
      <c r="R2067" s="24"/>
      <c r="S2067" s="80" cm="1">
        <f t="array" aca="1" ref="S2067" ca="1">(SUM(INDEX(2062:2062,1,MAX(COLUMN($R:$R),COLUMN()-($H2051*12-1))):S2064)/($H2051*12)+IF($R2069=0,0,SUM(INDEX(2067:2067,1,MAX(COLUMN($R:$R),COLUMN()-(($H2051-$H2052)*12))):S2069)/(($H2051)*12)))</f>
        <v>-1265.8192090395478</v>
      </c>
      <c r="T2067" s="80" cm="1">
        <f t="array" aca="1" ref="T2067" ca="1">(SUM(INDEX(2062:2062,1,MAX(COLUMN($R:$R),COLUMN()-($H2051*12-1))):T2064)/($H2051*12)+IF($R2069=0,0,SUM(INDEX(2067:2067,1,MAX(COLUMN($R:$R),COLUMN()-(($H2051-$H2052)*12))):T2069)/(($H2051)*12)))</f>
        <v>-2551.3980656899357</v>
      </c>
      <c r="U2067" s="80" cm="1">
        <f t="array" aca="1" ref="U2067" ca="1">(SUM(INDEX(2062:2062,1,MAX(COLUMN($R:$R),COLUMN()-($H2051*12-1))):U2064)/($H2051*12)+IF($R2069=0,0,SUM(INDEX(2067:2067,1,MAX(COLUMN($R:$R),COLUMN()-(($H2051-$H2052)*12))):U2069)/(($H2051)*12)))</f>
        <v>-3858.7663944869391</v>
      </c>
      <c r="V2067" s="80" cm="1">
        <f t="array" aca="1" ref="V2067" ca="1">(SUM(INDEX(2062:2062,1,MAX(COLUMN($R:$R),COLUMN()-($H2051*12-1))):V2064)/($H2051*12)+IF($R2069=0,0,SUM(INDEX(2067:2067,1,MAX(COLUMN($R:$R),COLUMN()-(($H2051-$H2052)*12))):V2069)/(($H2051)*12)))</f>
        <v>-5188.2935085177915</v>
      </c>
      <c r="W2067" s="80" cm="1">
        <f t="array" aca="1" ref="W2067" ca="1">(SUM(INDEX(2062:2062,1,MAX(COLUMN($R:$R),COLUMN()-($H2051*12-1))):W2064)/($H2051*12)+IF($R2069=0,0,SUM(INDEX(2067:2067,1,MAX(COLUMN($R:$R),COLUMN()-(($H2051-$H2052)*12))):W2069)/(($H2051)*12)))</f>
        <v>-6540.3549804135728</v>
      </c>
      <c r="X2067" s="80" cm="1">
        <f t="array" aca="1" ref="X2067" ca="1">(SUM(INDEX(2062:2062,1,MAX(COLUMN($R:$R),COLUMN()-($H2051*12-1))):X2064)/($H2051*12)+IF($R2069=0,0,SUM(INDEX(2067:2067,1,MAX(COLUMN($R:$R),COLUMN()-(($H2051-$H2052)*12))):X2069)/(($H2051)*12)))</f>
        <v>-7915.3327484431811</v>
      </c>
      <c r="Y2067" s="80" cm="1">
        <f t="array" aca="1" ref="Y2067" ca="1">(SUM(INDEX(2062:2062,1,MAX(COLUMN($R:$R),COLUMN()-($H2051*12-1))):Y2064)/($H2051*12)+IF($R2069=0,0,SUM(INDEX(2067:2067,1,MAX(COLUMN($R:$R),COLUMN()-(($H2051-$H2052)*12))):Y2069)/(($H2051)*12)))</f>
        <v>-9313.6152244054938</v>
      </c>
      <c r="Z2067" s="80" cm="1">
        <f t="array" aca="1" ref="Z2067" ca="1">(SUM(INDEX(2062:2062,1,MAX(COLUMN($R:$R),COLUMN()-($H2051*12-1))):Z2064)/($H2051*12)+IF($R2069=0,0,SUM(INDEX(2067:2067,1,MAX(COLUMN($R:$R),COLUMN()-(($H2051-$H2052)*12))):Z2069)/(($H2051)*12)))</f>
        <v>-10735.597403350221</v>
      </c>
      <c r="AA2067" s="80" cm="1">
        <f t="array" aca="1" ref="AA2067" ca="1">(SUM(INDEX(2062:2062,1,MAX(COLUMN($R:$R),COLUMN()-($H2051*12-1))):AA2064)/($H2051*12)+IF($R2069=0,0,SUM(INDEX(2067:2067,1,MAX(COLUMN($R:$R),COLUMN()-(($H2051-$H2052)*12))):AA2069)/(($H2051)*12)))</f>
        <v>-12181.680975158419</v>
      </c>
      <c r="AB2067" s="80" cm="1">
        <f t="array" aca="1" ref="AB2067" ca="1">(SUM(INDEX(2062:2062,1,MAX(COLUMN($R:$R),COLUMN()-($H2051*12-1))):AB2064)/($H2051*12)+IF($R2069=0,0,SUM(INDEX(2067:2067,1,MAX(COLUMN($R:$R),COLUMN()-(($H2051-$H2052)*12))):AB2069)/(($H2051)*12)))</f>
        <v>-13652.274438014214</v>
      </c>
      <c r="AC2067" s="80" cm="1">
        <f t="array" aca="1" ref="AC2067" ca="1">(SUM(INDEX(2062:2062,1,MAX(COLUMN($R:$R),COLUMN()-($H2051*12-1))):AC2064)/($H2051*12)+IF($R2069=0,0,SUM(INDEX(2067:2067,1,MAX(COLUMN($R:$R),COLUMN()-(($H2051-$H2052)*12))):AC2069)/(($H2051)*12)))</f>
        <v>-15147.793213799767</v>
      </c>
      <c r="AD2067" s="80" cm="1">
        <f t="array" aca="1" ref="AD2067" ca="1">(SUM(INDEX(2062:2062,1,MAX(COLUMN($R:$R),COLUMN()-($H2051*12-1))):AD2064)/($H2051*12)+IF($R2069=0,0,SUM(INDEX(2067:2067,1,MAX(COLUMN($R:$R),COLUMN()-(($H2051-$H2052)*12))):AD2069)/(($H2051)*12)))</f>
        <v>-16668.659765446089</v>
      </c>
      <c r="AE2067" s="80" cm="1">
        <f t="array" aca="1" ref="AE2067" ca="1">(SUM(INDEX(2062:2062,1,MAX(COLUMN($R:$R),COLUMN()-($H2051*12-1))):AE2064)/($H2051*12)+IF($R2069=0,0,SUM(INDEX(2067:2067,1,MAX(COLUMN($R:$R),COLUMN()-(($H2051-$H2052)*12))):AE2069)/(($H2051)*12)))</f>
        <v>-18215.303716272861</v>
      </c>
      <c r="AF2067" s="80" cm="1">
        <f t="array" aca="1" ref="AF2067" ca="1">(SUM(INDEX(2062:2062,1,MAX(COLUMN($R:$R),COLUMN()-($H2051*12-1))):AF2064)/($H2051*12)+IF($R2069=0,0,SUM(INDEX(2067:2067,1,MAX(COLUMN($R:$R),COLUMN()-(($H2051-$H2052)*12))):AF2069)/(($H2051)*12)))</f>
        <v>-19788.161971350935</v>
      </c>
      <c r="AG2067" s="80" cm="1">
        <f t="array" aca="1" ref="AG2067" ca="1">(SUM(INDEX(2062:2062,1,MAX(COLUMN($R:$R),COLUMN()-($H2051*12-1))):AG2064)/($H2051*12)+IF($R2069=0,0,SUM(INDEX(2067:2067,1,MAX(COLUMN($R:$R),COLUMN()-(($H2051-$H2052)*12))):AG2069)/(($H2051)*12)))</f>
        <v>-21387.67884092185</v>
      </c>
      <c r="AH2067" s="80" cm="1">
        <f t="array" aca="1" ref="AH2067" ca="1">(SUM(INDEX(2062:2062,1,MAX(COLUMN($R:$R),COLUMN()-($H2051*12-1))):AH2064)/($H2051*12)+IF($R2069=0,0,SUM(INDEX(2067:2067,1,MAX(COLUMN($R:$R),COLUMN()-(($H2051-$H2052)*12))):AH2069)/(($H2051)*12)))</f>
        <v>-23014.30616590922</v>
      </c>
      <c r="AI2067" s="80" cm="1">
        <f t="array" aca="1" ref="AI2067" ca="1">(SUM(INDEX(2062:2062,1,MAX(COLUMN($R:$R),COLUMN()-($H2051*12-1))):AI2064)/($H2051*12)+IF($R2069=0,0,SUM(INDEX(2067:2067,1,MAX(COLUMN($R:$R),COLUMN()-(($H2051-$H2052)*12))):AI2069)/(($H2051)*12)))</f>
        <v>-24668.503445557399</v>
      </c>
      <c r="AJ2067" s="80" cm="1">
        <f t="array" aca="1" ref="AJ2067" ca="1">(SUM(INDEX(2062:2062,1,MAX(COLUMN($R:$R),COLUMN()-($H2051*12-1))):AJ2064)/($H2051*12)+IF($R2069=0,0,SUM(INDEX(2067:2067,1,MAX(COLUMN($R:$R),COLUMN()-(($H2051-$H2052)*12))):AJ2069)/(($H2051)*12)))</f>
        <v>-26350.737967233512</v>
      </c>
      <c r="AK2067" s="80" cm="1">
        <f t="array" aca="1" ref="AK2067" ca="1">(SUM(INDEX(2062:2062,1,MAX(COLUMN($R:$R),COLUMN()-($H2051*12-1))):AK2064)/($H2051*12)+IF($R2069=0,0,SUM(INDEX(2067:2067,1,MAX(COLUMN($R:$R),COLUMN()-(($H2051-$H2052)*12))):AK2069)/(($H2051)*12)))</f>
        <v>-28061.484938429559</v>
      </c>
      <c r="AL2067" s="80" cm="1">
        <f t="array" aca="1" ref="AL2067" ca="1">(SUM(INDEX(2062:2062,1,MAX(COLUMN($R:$R),COLUMN()-($H2051*12-1))):AL2064)/($H2051*12)+IF($R2069=0,0,SUM(INDEX(2067:2067,1,MAX(COLUMN($R:$R),COLUMN()-(($H2051-$H2052)*12))):AL2069)/(($H2051)*12)))</f>
        <v>-29801.22762100181</v>
      </c>
      <c r="AM2067" s="80" cm="1">
        <f t="array" aca="1" ref="AM2067" ca="1">(SUM(INDEX(2062:2062,1,MAX(COLUMN($R:$R),COLUMN()-($H2051*12-1))):AM2064)/($H2051*12)+IF($R2069=0,0,SUM(INDEX(2067:2067,1,MAX(COLUMN($R:$R),COLUMN()-(($H2051-$H2052)*12))):AM2069)/(($H2051)*12)))</f>
        <v>-31570.45746768545</v>
      </c>
      <c r="AN2067" s="80" cm="1">
        <f t="array" aca="1" ref="AN2067" ca="1">(SUM(INDEX(2062:2062,1,MAX(COLUMN($R:$R),COLUMN()-($H2051*12-1))):AN2064)/($H2051*12)+IF($R2069=0,0,SUM(INDEX(2067:2067,1,MAX(COLUMN($R:$R),COLUMN()-(($H2051-$H2052)*12))):AN2069)/(($H2051)*12)))</f>
        <v>-33369.674260923057</v>
      </c>
      <c r="AO2067" s="80" cm="1">
        <f t="array" aca="1" ref="AO2067" ca="1">(SUM(INDEX(2062:2062,1,MAX(COLUMN($R:$R),COLUMN()-($H2051*12-1))):AO2064)/($H2051*12)+IF($R2069=0,0,SUM(INDEX(2067:2067,1,MAX(COLUMN($R:$R),COLUMN()-(($H2051-$H2052)*12))):AO2069)/(($H2051)*12)))</f>
        <v>-35199.386254046047</v>
      </c>
      <c r="AP2067" s="80" cm="1">
        <f t="array" aca="1" ref="AP2067" ca="1">(SUM(INDEX(2062:2062,1,MAX(COLUMN($R:$R),COLUMN()-($H2051*12-1))):AP2064)/($H2051*12)+IF($R2069=0,0,SUM(INDEX(2067:2067,1,MAX(COLUMN($R:$R),COLUMN()-(($H2051-$H2052)*12))):AP2069)/(($H2051)*12)))</f>
        <v>-37060.11031484908</v>
      </c>
      <c r="AQ2067" s="80" cm="1">
        <f t="array" aca="1" ref="AQ2067" ca="1">(SUM(INDEX(2062:2062,1,MAX(COLUMN($R:$R),COLUMN()-($H2051*12-1))):AQ2064)/($H2051*12)+IF($R2069=0,0,SUM(INDEX(2067:2067,1,MAX(COLUMN($R:$R),COLUMN()-(($H2051-$H2052)*12))):AQ2069)/(($H2051)*12)))</f>
        <v>-38950.6771563437</v>
      </c>
      <c r="AR2067" s="80" cm="1">
        <f t="array" aca="1" ref="AR2067" ca="1">(SUM(INDEX(2062:2062,1,MAX(COLUMN($R:$R),COLUMN()-($H2051*12-1))):AR2064)/($H2051*12)+IF($R2069=0,0,SUM(INDEX(2067:2067,1,MAX(COLUMN($R:$R),COLUMN()-(($H2051-$H2052)*12))):AR2069)/(($H2051)*12)))</f>
        <v>-40853.52785601552</v>
      </c>
      <c r="AS2067" s="80" cm="1">
        <f t="array" aca="1" ref="AS2067" ca="1">(SUM(INDEX(2062:2062,1,MAX(COLUMN($R:$R),COLUMN()-($H2051*12-1))):AS2064)/($H2051*12)+IF($R2069=0,0,SUM(INDEX(2067:2067,1,MAX(COLUMN($R:$R),COLUMN()-(($H2051-$H2052)*12))):AS2069)/(($H2051)*12)))</f>
        <v>-42766.840790314818</v>
      </c>
      <c r="AT2067" s="80" cm="1">
        <f t="array" aca="1" ref="AT2067" ca="1">(SUM(INDEX(2062:2062,1,MAX(COLUMN($R:$R),COLUMN()-($H2051*12-1))):AT2064)/($H2051*12)+IF($R2069=0,0,SUM(INDEX(2067:2067,1,MAX(COLUMN($R:$R),COLUMN()-(($H2051-$H2052)*12))):AT2069)/(($H2051)*12)))</f>
        <v>-44690.423972165008</v>
      </c>
      <c r="AU2067" s="80" cm="1">
        <f t="array" aca="1" ref="AU2067" ca="1">(SUM(INDEX(2062:2062,1,MAX(COLUMN($R:$R),COLUMN()-($H2051*12-1))):AU2064)/($H2051*12)+IF($R2069=0,0,SUM(INDEX(2067:2067,1,MAX(COLUMN($R:$R),COLUMN()-(($H2051-$H2052)*12))):AU2069)/(($H2051)*12)))</f>
        <v>-46624.075900927397</v>
      </c>
      <c r="AV2067" s="80" cm="1">
        <f t="array" aca="1" ref="AV2067" ca="1">(SUM(INDEX(2062:2062,1,MAX(COLUMN($R:$R),COLUMN()-($H2051*12-1))):AV2064)/($H2051*12)+IF($R2069=0,0,SUM(INDEX(2067:2067,1,MAX(COLUMN($R:$R),COLUMN()-(($H2051-$H2052)*12))):AV2069)/(($H2051)*12)))</f>
        <v>-48567.585295060409</v>
      </c>
      <c r="AW2067" s="80" cm="1">
        <f t="array" aca="1" ref="AW2067" ca="1">(SUM(INDEX(2062:2062,1,MAX(COLUMN($R:$R),COLUMN()-($H2051*12-1))):AW2064)/($H2051*12)+IF($R2069=0,0,SUM(INDEX(2067:2067,1,MAX(COLUMN($R:$R),COLUMN()-(($H2051-$H2052)*12))):AW2069)/(($H2051)*12)))</f>
        <v>-50520.730818449403</v>
      </c>
      <c r="AX2067" s="80" cm="1">
        <f t="array" aca="1" ref="AX2067" ca="1">(SUM(INDEX(2062:2062,1,MAX(COLUMN($R:$R),COLUMN()-($H2051*12-1))):AX2064)/($H2051*12)+IF($R2069=0,0,SUM(INDEX(2067:2067,1,MAX(COLUMN($R:$R),COLUMN()-(($H2051-$H2052)*12))):AX2069)/(($H2051)*12)))</f>
        <v>-52483.280800269356</v>
      </c>
      <c r="AY2067" s="80" cm="1">
        <f t="array" aca="1" ref="AY2067" ca="1">(SUM(INDEX(2062:2062,1,MAX(COLUMN($R:$R),COLUMN()-($H2051*12-1))):AY2064)/($H2051*12)+IF($R2069=0,0,SUM(INDEX(2067:2067,1,MAX(COLUMN($R:$R),COLUMN()-(($H2051-$H2052)*12))):AY2069)/(($H2051)*12)))</f>
        <v>-54454.992948239749</v>
      </c>
      <c r="AZ2067" s="80" cm="1">
        <f t="array" aca="1" ref="AZ2067" ca="1">(SUM(INDEX(2062:2062,1,MAX(COLUMN($R:$R),COLUMN()-($H2051*12-1))):AZ2064)/($H2051*12)+IF($R2069=0,0,SUM(INDEX(2067:2067,1,MAX(COLUMN($R:$R),COLUMN()-(($H2051-$H2052)*12))):AZ2069)/(($H2051)*12)))</f>
        <v>-56435.614055128142</v>
      </c>
      <c r="BA2067" s="80" cm="1">
        <f t="array" aca="1" ref="BA2067" ca="1">(SUM(INDEX(2062:2062,1,MAX(COLUMN($R:$R),COLUMN()-($H2051*12-1))):BA2064)/($H2051*12)+IF($R2069=0,0,SUM(INDEX(2067:2067,1,MAX(COLUMN($R:$R),COLUMN()-(($H2051-$H2052)*12))):BA2069)/(($H2051)*12)))</f>
        <v>-58424.879698356061</v>
      </c>
      <c r="BB2067" s="80" cm="1">
        <f t="array" aca="1" ref="BB2067" ca="1">(SUM(INDEX(2062:2062,1,MAX(COLUMN($R:$R),COLUMN()-($H2051*12-1))):BB2064)/($H2051*12)+IF($R2069=0,0,SUM(INDEX(2067:2067,1,MAX(COLUMN($R:$R),COLUMN()-(($H2051-$H2052)*12))):BB2069)/(($H2051)*12)))</f>
        <v>-60422.51393255758</v>
      </c>
      <c r="BC2067" s="80" cm="1">
        <f t="array" aca="1" ref="BC2067" ca="1">(SUM(INDEX(2062:2062,1,MAX(COLUMN($R:$R),COLUMN()-($H2051*12-1))):BC2064)/($H2051*12)+IF($R2069=0,0,SUM(INDEX(2067:2067,1,MAX(COLUMN($R:$R),COLUMN()-(($H2051-$H2052)*12))):BC2069)/(($H2051)*12)))</f>
        <v>-62428.228974938014</v>
      </c>
      <c r="BD2067" s="80" cm="1">
        <f t="array" aca="1" ref="BD2067" ca="1">(SUM(INDEX(2062:2062,1,MAX(COLUMN($R:$R),COLUMN()-($H2051*12-1))):BD2064)/($H2051*12)+IF($R2069=0,0,SUM(INDEX(2067:2067,1,MAX(COLUMN($R:$R),COLUMN()-(($H2051-$H2052)*12))):BD2069)/(($H2051)*12)))</f>
        <v>-64441.724883276969</v>
      </c>
      <c r="BE2067" s="80" cm="1">
        <f t="array" aca="1" ref="BE2067" ca="1">(SUM(INDEX(2062:2062,1,MAX(COLUMN($R:$R),COLUMN()-($H2051*12-1))):BE2064)/($H2051*12)+IF($R2069=0,0,SUM(INDEX(2067:2067,1,MAX(COLUMN($R:$R),COLUMN()-(($H2051-$H2052)*12))):BE2069)/(($H2051)*12)))</f>
        <v>-66462.689226416973</v>
      </c>
      <c r="BF2067" s="80" cm="1">
        <f t="array" aca="1" ref="BF2067" ca="1">(SUM(INDEX(2062:2062,1,MAX(COLUMN($R:$R),COLUMN()-($H2051*12-1))):BF2064)/($H2051*12)+IF($R2069=0,0,SUM(INDEX(2067:2067,1,MAX(COLUMN($R:$R),COLUMN()-(($H2051-$H2052)*12))):BF2069)/(($H2051)*12)))</f>
        <v>-68490.796747075074</v>
      </c>
      <c r="BG2067" s="80" cm="1">
        <f t="array" aca="1" ref="BG2067" ca="1">(SUM(INDEX(2062:2062,1,MAX(COLUMN($R:$R),COLUMN()-($H2051*12-1))):BG2064)/($H2051*12)+IF($R2069=0,0,SUM(INDEX(2067:2067,1,MAX(COLUMN($R:$R),COLUMN()-(($H2051-$H2052)*12))):BG2069)/(($H2051)*12)))</f>
        <v>-70525.709016812354</v>
      </c>
      <c r="BH2067" s="80" cm="1">
        <f t="array" aca="1" ref="BH2067" ca="1">(SUM(INDEX(2062:2062,1,MAX(COLUMN($R:$R),COLUMN()-($H2051*12-1))):BH2064)/($H2051*12)+IF($R2069=0,0,SUM(INDEX(2067:2067,1,MAX(COLUMN($R:$R),COLUMN()-(($H2051-$H2052)*12))):BH2069)/(($H2051)*12)))</f>
        <v>-72567.074082991821</v>
      </c>
      <c r="BI2067" s="80" cm="1">
        <f t="array" aca="1" ref="BI2067" ca="1">(SUM(INDEX(2062:2062,1,MAX(COLUMN($R:$R),COLUMN()-($H2051*12-1))):BI2064)/($H2051*12)+IF($R2069=0,0,SUM(INDEX(2067:2067,1,MAX(COLUMN($R:$R),COLUMN()-(($H2051-$H2052)*12))):BI2069)/(($H2051)*12)))</f>
        <v>-74614.526107552709</v>
      </c>
      <c r="BJ2067" s="80" cm="1">
        <f t="array" aca="1" ref="BJ2067" ca="1">(SUM(INDEX(2062:2062,1,MAX(COLUMN($R:$R),COLUMN()-($H2051*12-1))):BJ2064)/($H2051*12)+IF($R2069=0,0,SUM(INDEX(2067:2067,1,MAX(COLUMN($R:$R),COLUMN()-(($H2051-$H2052)*12))):BJ2069)/(($H2051)*12)))</f>
        <v>-76667.684997424847</v>
      </c>
      <c r="BK2067" s="80" cm="1">
        <f t="array" aca="1" ref="BK2067" ca="1">(SUM(INDEX(2062:2062,1,MAX(COLUMN($R:$R),COLUMN()-($H2051*12-1))):BK2064)/($H2051*12)+IF($R2069=0,0,SUM(INDEX(2067:2067,1,MAX(COLUMN($R:$R),COLUMN()-(($H2051-$H2052)*12))):BK2069)/(($H2051)*12)))</f>
        <v>-78726.156026403769</v>
      </c>
      <c r="BL2067" s="80" cm="1">
        <f t="array" aca="1" ref="BL2067" ca="1">(SUM(INDEX(2062:2062,1,MAX(COLUMN($R:$R),COLUMN()-($H2051*12-1))):BL2064)/($H2051*12)+IF($R2069=0,0,SUM(INDEX(2067:2067,1,MAX(COLUMN($R:$R),COLUMN()-(($H2051-$H2052)*12))):BL2069)/(($H2051)*12)))</f>
        <v>-80789.529448302957</v>
      </c>
      <c r="BM2067" s="80" cm="1">
        <f t="array" aca="1" ref="BM2067" ca="1">(SUM(INDEX(2062:2062,1,MAX(COLUMN($R:$R),COLUMN()-($H2051*12-1))):BM2064)/($H2051*12)+IF($R2069=0,0,SUM(INDEX(2067:2067,1,MAX(COLUMN($R:$R),COLUMN()-(($H2051-$H2052)*12))):BM2069)/(($H2051)*12)))</f>
        <v>-82857.38010119641</v>
      </c>
      <c r="BN2067" s="80" cm="1">
        <f t="array" aca="1" ref="BN2067" ca="1">(SUM(INDEX(2062:2062,1,MAX(COLUMN($R:$R),COLUMN()-($H2051*12-1))):BN2064)/($H2051*12)+IF($R2069=0,0,SUM(INDEX(2067:2067,1,MAX(COLUMN($R:$R),COLUMN()-(($H2051-$H2052)*12))):BN2069)/(($H2051)*12)))</f>
        <v>-84929.267002560548</v>
      </c>
      <c r="BO2067" s="80" cm="1">
        <f t="array" aca="1" ref="BO2067" ca="1">(SUM(INDEX(2062:2062,1,MAX(COLUMN($R:$R),COLUMN()-($H2051*12-1))):BO2064)/($H2051*12)+IF($R2069=0,0,SUM(INDEX(2067:2067,1,MAX(COLUMN($R:$R),COLUMN()-(($H2051-$H2052)*12))):BO2069)/(($H2051)*12)))</f>
        <v>-87004.732935120628</v>
      </c>
      <c r="BP2067" s="80" cm="1">
        <f t="array" aca="1" ref="BP2067" ca="1">(SUM(INDEX(2062:2062,1,MAX(COLUMN($R:$R),COLUMN()-($H2051*12-1))):BP2064)/($H2051*12)+IF($R2069=0,0,SUM(INDEX(2067:2067,1,MAX(COLUMN($R:$R),COLUMN()-(($H2051-$H2052)*12))):BP2069)/(($H2051)*12)))</f>
        <v>-89083.332750580128</v>
      </c>
      <c r="BQ2067" s="80" cm="1">
        <f t="array" aca="1" ref="BQ2067" ca="1">(SUM(INDEX(2062:2062,1,MAX(COLUMN($R:$R),COLUMN()-($H2051*12-1))):BQ2064)/($H2051*12)+IF($R2069=0,0,SUM(INDEX(2067:2067,1,MAX(COLUMN($R:$R),COLUMN()-(($H2051-$H2052)*12))):BQ2069)/(($H2051)*12)))</f>
        <v>-91164.911364612301</v>
      </c>
      <c r="BR2067" s="80" cm="1">
        <f t="array" aca="1" ref="BR2067" ca="1">(SUM(INDEX(2062:2062,1,MAX(COLUMN($R:$R),COLUMN()-($H2051*12-1))):BR2064)/($H2051*12)+IF($R2069=0,0,SUM(INDEX(2067:2067,1,MAX(COLUMN($R:$R),COLUMN()-(($H2051-$H2052)*12))):BR2069)/(($H2051)*12)))</f>
        <v>-93249.341939317907</v>
      </c>
      <c r="BS2067" s="80" cm="1">
        <f t="array" aca="1" ref="BS2067" ca="1">(SUM(INDEX(2062:2062,1,MAX(COLUMN($R:$R),COLUMN()-($H2051*12-1))):BS2064)/($H2051*12)+IF($R2069=0,0,SUM(INDEX(2067:2067,1,MAX(COLUMN($R:$R),COLUMN()-(($H2051-$H2052)*12))):BS2069)/(($H2051)*12)))</f>
        <v>-95336.498741021074</v>
      </c>
      <c r="BT2067" s="80" cm="1">
        <f t="array" aca="1" ref="BT2067" ca="1">(SUM(INDEX(2062:2062,1,MAX(COLUMN($R:$R),COLUMN()-($H2051*12-1))):BT2064)/($H2051*12)+IF($R2069=0,0,SUM(INDEX(2067:2067,1,MAX(COLUMN($R:$R),COLUMN()-(($H2051-$H2052)*12))):BT2069)/(($H2051)*12)))</f>
        <v>-97426.2573202317</v>
      </c>
      <c r="BU2067" s="80" cm="1">
        <f t="array" aca="1" ref="BU2067" ca="1">(SUM(INDEX(2062:2062,1,MAX(COLUMN($R:$R),COLUMN()-($H2051*12-1))):BU2064)/($H2051*12)+IF($R2069=0,0,SUM(INDEX(2067:2067,1,MAX(COLUMN($R:$R),COLUMN()-(($H2051-$H2052)*12))):BU2069)/(($H2051)*12)))</f>
        <v>-99518.49469918941</v>
      </c>
      <c r="BV2067" s="80" cm="1">
        <f t="array" aca="1" ref="BV2067" ca="1">(SUM(INDEX(2062:2062,1,MAX(COLUMN($R:$R),COLUMN()-($H2051*12-1))):BV2064)/($H2051*12)+IF($R2069=0,0,SUM(INDEX(2067:2067,1,MAX(COLUMN($R:$R),COLUMN()-(($H2051-$H2052)*12))):BV2069)/(($H2051)*12)))</f>
        <v>-101613.08956722455</v>
      </c>
      <c r="BW2067" s="80" cm="1">
        <f t="array" aca="1" ref="BW2067" ca="1">(SUM(INDEX(2062:2062,1,MAX(COLUMN($R:$R),COLUMN()-($H2051*12-1))):BW2064)/($H2051*12)+IF($R2069=0,0,SUM(INDEX(2067:2067,1,MAX(COLUMN($R:$R),COLUMN()-(($H2051-$H2052)*12))):BW2069)/(($H2051)*12)))</f>
        <v>-103709.92248417859</v>
      </c>
      <c r="BX2067" s="80" cm="1">
        <f t="array" aca="1" ref="BX2067" ca="1">(SUM(INDEX(2062:2062,1,MAX(COLUMN($R:$R),COLUMN()-($H2051*12-1))):BX2064)/($H2051*12)+IF($R2069=0,0,SUM(INDEX(2067:2067,1,MAX(COLUMN($R:$R),COLUMN()-(($H2051-$H2052)*12))):BX2069)/(($H2051)*12)))</f>
        <v>-105808.87609213236</v>
      </c>
      <c r="BY2067" s="80" cm="1">
        <f t="array" aca="1" ref="BY2067" ca="1">(SUM(INDEX(2062:2062,1,MAX(COLUMN($R:$R),COLUMN()-($H2051*12-1))):BY2064)/($H2051*12)+IF($R2069=0,0,SUM(INDEX(2067:2067,1,MAX(COLUMN($R:$R),COLUMN()-(($H2051-$H2052)*12))):BY2069)/(($H2051)*12)))</f>
        <v>-107909.83533569737</v>
      </c>
      <c r="BZ2067" s="80" cm="1">
        <f t="array" aca="1" ref="BZ2067" ca="1">(SUM(INDEX(2062:2062,1,MAX(COLUMN($R:$R),COLUMN()-($H2051*12-1))):BZ2064)/($H2051*12)+IF($R2069=0,0,SUM(INDEX(2067:2067,1,MAX(COLUMN($R:$R),COLUMN()-(($H2051-$H2052)*12))):BZ2069)/(($H2051)*12)))</f>
        <v>-110012.68769113254</v>
      </c>
      <c r="CA2067" s="80" cm="1">
        <f t="array" aca="1" ref="CA2067" ca="1">(SUM(INDEX(2062:2062,1,MAX(COLUMN($R:$R),COLUMN()-($H2051*12-1))):CA2064)/($H2051*12)+IF($R2069=0,0,SUM(INDEX(2067:2067,1,MAX(COLUMN($R:$R),COLUMN()-(($H2051-$H2052)*12))):CA2069)/(($H2051)*12)))</f>
        <v>-110853.1991107694</v>
      </c>
      <c r="CB2067" s="80" cm="1">
        <f t="array" aca="1" ref="CB2067" ca="1">(SUM(INDEX(2062:2062,1,MAX(COLUMN($R:$R),COLUMN()-($H2051*12-1))):CB2064)/($H2051*12)+IF($R2069=0,0,SUM(INDEX(2067:2067,1,MAX(COLUMN($R:$R),COLUMN()-(($H2051-$H2052)*12))):CB2069)/(($H2051)*12)))</f>
        <v>-111673.96131646146</v>
      </c>
      <c r="CC2067" s="80" cm="1">
        <f t="array" aca="1" ref="CC2067" ca="1">(SUM(INDEX(2062:2062,1,MAX(COLUMN($R:$R),COLUMN()-($H2051*12-1))):CC2064)/($H2051*12)+IF($R2069=0,0,SUM(INDEX(2067:2067,1,MAX(COLUMN($R:$R),COLUMN()-(($H2051-$H2052)*12))):CC2069)/(($H2051)*12)))</f>
        <v>-112474.50769668492</v>
      </c>
      <c r="CD2067" s="80" cm="1">
        <f t="array" aca="1" ref="CD2067" ca="1">(SUM(INDEX(2062:2062,1,MAX(COLUMN($R:$R),COLUMN()-($H2051*12-1))):CD2064)/($H2051*12)+IF($R2069=0,0,SUM(INDEX(2067:2067,1,MAX(COLUMN($R:$R),COLUMN()-(($H2051-$H2052)*12))):CD2069)/(($H2051)*12)))</f>
        <v>-113254.36902668946</v>
      </c>
      <c r="CE2067" s="80" cm="1">
        <f t="array" aca="1" ref="CE2067" ca="1">(SUM(INDEX(2062:2062,1,MAX(COLUMN($R:$R),COLUMN()-($H2051*12-1))):CE2064)/($H2051*12)+IF($R2069=0,0,SUM(INDEX(2067:2067,1,MAX(COLUMN($R:$R),COLUMN()-(($H2051-$H2052)*12))):CE2069)/(($H2051)*12)))</f>
        <v>-114013.07364159817</v>
      </c>
      <c r="CF2067" s="80" cm="1">
        <f t="array" aca="1" ref="CF2067" ca="1">(SUM(INDEX(2062:2062,1,MAX(COLUMN($R:$R),COLUMN()-($H2051*12-1))):CF2064)/($H2051*12)+IF($R2069=0,0,SUM(INDEX(2067:2067,1,MAX(COLUMN($R:$R),COLUMN()-(($H2051-$H2052)*12))):CF2069)/(($H2051)*12)))</f>
        <v>-114750.14761828945</v>
      </c>
      <c r="CG2067" s="80" cm="1">
        <f t="array" aca="1" ref="CG2067" ca="1">(SUM(INDEX(2062:2062,1,MAX(COLUMN($R:$R),COLUMN()-($H2051*12-1))):CG2064)/($H2051*12)+IF($R2069=0,0,SUM(INDEX(2067:2067,1,MAX(COLUMN($R:$R),COLUMN()-(($H2051-$H2052)*12))):CG2069)/(($H2051)*12)))</f>
        <v>-115465.11496634535</v>
      </c>
      <c r="CH2067" s="80" cm="1">
        <f t="array" aca="1" ref="CH2067" ca="1">(SUM(INDEX(2062:2062,1,MAX(COLUMN($R:$R),COLUMN()-($H2051*12-1))):CH2064)/($H2051*12)+IF($R2069=0,0,SUM(INDEX(2067:2067,1,MAX(COLUMN($R:$R),COLUMN()-(($H2051-$H2052)*12))):CH2069)/(($H2051)*12)))</f>
        <v>-116157.49782835878</v>
      </c>
      <c r="CI2067" s="80" cm="1">
        <f t="array" aca="1" ref="CI2067" ca="1">(SUM(INDEX(2062:2062,1,MAX(COLUMN($R:$R),COLUMN()-($H2051*12-1))):CI2064)/($H2051*12)+IF($R2069=0,0,SUM(INDEX(2067:2067,1,MAX(COLUMN($R:$R),COLUMN()-(($H2051-$H2052)*12))):CI2069)/(($H2051)*12)))</f>
        <v>-116826.81668990004</v>
      </c>
      <c r="CJ2067" s="80" cm="1">
        <f t="array" aca="1" ref="CJ2067" ca="1">(SUM(INDEX(2062:2062,1,MAX(COLUMN($R:$R),COLUMN()-($H2051*12-1))):CJ2064)/($H2051*12)+IF($R2069=0,0,SUM(INDEX(2067:2067,1,MAX(COLUMN($R:$R),COLUMN()-(($H2051-$H2052)*12))):CJ2069)/(($H2051)*12)))</f>
        <v>-117472.59059945084</v>
      </c>
      <c r="CK2067" s="80" cm="1">
        <f t="array" aca="1" ref="CK2067" ca="1">(SUM(INDEX(2062:2062,1,MAX(COLUMN($R:$R),COLUMN()-($H2051*12-1))):CK2064)/($H2051*12)+IF($R2069=0,0,SUM(INDEX(2067:2067,1,MAX(COLUMN($R:$R),COLUMN()-(($H2051-$H2052)*12))):CK2069)/(($H2051)*12)))</f>
        <v>-118094.33739862283</v>
      </c>
      <c r="CL2067" s="80" cm="1">
        <f t="array" aca="1" ref="CL2067" ca="1">(SUM(INDEX(2062:2062,1,MAX(COLUMN($R:$R),COLUMN()-($H2051*12-1))):CL2064)/($H2051*12)+IF($R2069=0,0,SUM(INDEX(2067:2067,1,MAX(COLUMN($R:$R),COLUMN()-(($H2051-$H2052)*12))):CL2069)/(($H2051)*12)))</f>
        <v>-118691.57396298599</v>
      </c>
      <c r="CN2067" s="80">
        <f>SUMIF($5:$5,CN$2,2065:2065)</f>
        <v>0</v>
      </c>
      <c r="CO2067" s="80" t="e" cm="1">
        <f t="array" aca="1" ref="CO2067" ca="1">(SUM(INDEX(2062:2062,1,MAX(COLUMN($CN:$CN),COLUMN()-($H2051*4-1))):CO2064)/($H2051*4)-IF($CN2069=0,0,SUM(INDEX(2067:2067,1,MAX(COLUMN($CN:$CN),COLUMN()-(($H2051-$H2052)*4))):CO2069)/(($H2051)*4)))</f>
        <v>#N/A</v>
      </c>
      <c r="CP2067" s="80" t="e" cm="1">
        <f t="array" aca="1" ref="CP2067" ca="1">(SUM(INDEX(2062:2062,1,MAX(COLUMN($CN:$CN),COLUMN()-($H2051*4-1))):CP2064)/($H2051*4)-IF($CN2069=0,0,SUM(INDEX(2067:2067,1,MAX(COLUMN($CN:$CN),COLUMN()-(($H2051-$H2052)*4))):CP2069)/(($H2051)*4)))</f>
        <v>#N/A</v>
      </c>
      <c r="CQ2067" s="80" t="e" cm="1">
        <f t="array" aca="1" ref="CQ2067" ca="1">(SUM(INDEX(2062:2062,1,MAX(COLUMN($CN:$CN),COLUMN()-($H2051*4-1))):CQ2064)/($H2051*4)-IF($CN2069=0,0,SUM(INDEX(2067:2067,1,MAX(COLUMN($CN:$CN),COLUMN()-(($H2051-$H2052)*4))):CQ2069)/(($H2051)*4)))</f>
        <v>#N/A</v>
      </c>
      <c r="CR2067" s="80" t="e" cm="1">
        <f t="array" aca="1" ref="CR2067" ca="1">(SUM(INDEX(2062:2062,1,MAX(COLUMN($CN:$CN),COLUMN()-($H2051*4-1))):CR2064)/($H2051*4)-IF($CN2069=0,0,SUM(INDEX(2067:2067,1,MAX(COLUMN($CN:$CN),COLUMN()-(($H2051-$H2052)*4))):CR2069)/(($H2051)*4)))</f>
        <v>#N/A</v>
      </c>
      <c r="CS2067" s="80" t="e" cm="1">
        <f t="array" aca="1" ref="CS2067" ca="1">(SUM(INDEX(2062:2062,1,MAX(COLUMN($CN:$CN),COLUMN()-($H2051*4-1))):CS2064)/($H2051*4)-IF($CN2069=0,0,SUM(INDEX(2067:2067,1,MAX(COLUMN($CN:$CN),COLUMN()-(($H2051-$H2052)*4))):CS2069)/(($H2051)*4)))</f>
        <v>#N/A</v>
      </c>
      <c r="CT2067" s="80" t="e" cm="1">
        <f t="array" aca="1" ref="CT2067" ca="1">(SUM(INDEX(2062:2062,1,MAX(COLUMN($CN:$CN),COLUMN()-($H2051*4-1))):CT2064)/($H2051*4)-IF($CN2069=0,0,SUM(INDEX(2067:2067,1,MAX(COLUMN($CN:$CN),COLUMN()-(($H2051-$H2052)*4))):CT2069)/(($H2051)*4)))</f>
        <v>#N/A</v>
      </c>
      <c r="CU2067" s="80" t="e" cm="1">
        <f t="array" aca="1" ref="CU2067" ca="1">(SUM(INDEX(2062:2062,1,MAX(COLUMN($CN:$CN),COLUMN()-($H2051*4-1))):CU2064)/($H2051*4)-IF($CN2069=0,0,SUM(INDEX(2067:2067,1,MAX(COLUMN($CN:$CN),COLUMN()-(($H2051-$H2052)*4))):CU2069)/(($H2051)*4)))</f>
        <v>#N/A</v>
      </c>
      <c r="CV2067" s="80" t="e" cm="1">
        <f t="array" aca="1" ref="CV2067" ca="1">(SUM(INDEX(2062:2062,1,MAX(COLUMN($CN:$CN),COLUMN()-($H2051*4-1))):CV2064)/($H2051*4)-IF($CN2069=0,0,SUM(INDEX(2067:2067,1,MAX(COLUMN($CN:$CN),COLUMN()-(($H2051-$H2052)*4))):CV2069)/(($H2051)*4)))</f>
        <v>#N/A</v>
      </c>
      <c r="CW2067" s="80" t="e" cm="1">
        <f t="array" aca="1" ref="CW2067" ca="1">(SUM(INDEX(2062:2062,1,MAX(COLUMN($CN:$CN),COLUMN()-($H2051*4-1))):CW2064)/($H2051*4)-IF($CN2069=0,0,SUM(INDEX(2067:2067,1,MAX(COLUMN($CN:$CN),COLUMN()-(($H2051-$H2052)*4))):CW2069)/(($H2051)*4)))</f>
        <v>#N/A</v>
      </c>
      <c r="CX2067" s="80" t="e" cm="1">
        <f t="array" aca="1" ref="CX2067" ca="1">(SUM(INDEX(2062:2062,1,MAX(COLUMN($CN:$CN),COLUMN()-($H2051*4-1))):CX2064)/($H2051*4)-IF($CN2069=0,0,SUM(INDEX(2067:2067,1,MAX(COLUMN($CN:$CN),COLUMN()-(($H2051-$H2052)*4))):CX2069)/(($H2051)*4)))</f>
        <v>#N/A</v>
      </c>
      <c r="CY2067" s="80" t="e" cm="1">
        <f t="array" aca="1" ref="CY2067" ca="1">(SUM(INDEX(2062:2062,1,MAX(COLUMN($CN:$CN),COLUMN()-($H2051*4-1))):CY2064)/($H2051*4)-IF($CN2069=0,0,SUM(INDEX(2067:2067,1,MAX(COLUMN($CN:$CN),COLUMN()-(($H2051-$H2052)*4))):CY2069)/(($H2051)*4)))</f>
        <v>#N/A</v>
      </c>
      <c r="CZ2067" s="80" t="e" cm="1">
        <f t="array" aca="1" ref="CZ2067" ca="1">(SUM(INDEX(2062:2062,1,MAX(COLUMN($CN:$CN),COLUMN()-($H2051*4-1))):CZ2064)/($H2051*4)-IF($CN2069=0,0,SUM(INDEX(2067:2067,1,MAX(COLUMN($CN:$CN),COLUMN()-(($H2051-$H2052)*4))):CZ2069)/(($H2051)*4)))</f>
        <v>#N/A</v>
      </c>
      <c r="DA2067" s="80" t="e" cm="1">
        <f t="array" aca="1" ref="DA2067" ca="1">(SUM(INDEX(2062:2062,1,MAX(COLUMN($CN:$CN),COLUMN()-($H2051*4-1))):DA2064)/($H2051*4)-IF($CN2069=0,0,SUM(INDEX(2067:2067,1,MAX(COLUMN($CN:$CN),COLUMN()-(($H2051-$H2052)*4))):DA2069)/(($H2051)*4)))</f>
        <v>#N/A</v>
      </c>
      <c r="DB2067" s="80" t="e" cm="1">
        <f t="array" aca="1" ref="DB2067" ca="1">(SUM(INDEX(2062:2062,1,MAX(COLUMN($CN:$CN),COLUMN()-($H2051*4-1))):DB2064)/($H2051*4)-IF($CN2069=0,0,SUM(INDEX(2067:2067,1,MAX(COLUMN($CN:$CN),COLUMN()-(($H2051-$H2052)*4))):DB2069)/(($H2051)*4)))</f>
        <v>#N/A</v>
      </c>
      <c r="DC2067" s="80" t="e" cm="1">
        <f t="array" aca="1" ref="DC2067" ca="1">(SUM(INDEX(2062:2062,1,MAX(COLUMN($CN:$CN),COLUMN()-($H2051*4-1))):DC2064)/($H2051*4)-IF($CN2069=0,0,SUM(INDEX(2067:2067,1,MAX(COLUMN($CN:$CN),COLUMN()-(($H2051-$H2052)*4))):DC2069)/(($H2051)*4)))</f>
        <v>#N/A</v>
      </c>
      <c r="DD2067" s="80" t="e" cm="1">
        <f t="array" aca="1" ref="DD2067" ca="1">(SUM(INDEX(2062:2062,1,MAX(COLUMN($CN:$CN),COLUMN()-($H2051*4-1))):DD2064)/($H2051*4)-IF($CN2069=0,0,SUM(INDEX(2067:2067,1,MAX(COLUMN($CN:$CN),COLUMN()-(($H2051-$H2052)*4))):DD2069)/(($H2051)*4)))</f>
        <v>#N/A</v>
      </c>
      <c r="DE2067" s="80" t="e" cm="1">
        <f t="array" aca="1" ref="DE2067" ca="1">(SUM(INDEX(2062:2062,1,MAX(COLUMN($CN:$CN),COLUMN()-($H2051*4-1))):DE2064)/($H2051*4)-IF($CN2069=0,0,SUM(INDEX(2067:2067,1,MAX(COLUMN($CN:$CN),COLUMN()-(($H2051-$H2052)*4))):DE2069)/(($H2051)*4)))</f>
        <v>#N/A</v>
      </c>
      <c r="DF2067" s="80" t="e" cm="1">
        <f t="array" aca="1" ref="DF2067" ca="1">(SUM(INDEX(2062:2062,1,MAX(COLUMN($CN:$CN),COLUMN()-($H2051*4-1))):DF2064)/($H2051*4)-IF($CN2069=0,0,SUM(INDEX(2067:2067,1,MAX(COLUMN($CN:$CN),COLUMN()-(($H2051-$H2052)*4))):DF2069)/(($H2051)*4)))</f>
        <v>#N/A</v>
      </c>
      <c r="DG2067" s="80" t="e" cm="1">
        <f t="array" aca="1" ref="DG2067" ca="1">(SUM(INDEX(2062:2062,1,MAX(COLUMN($CN:$CN),COLUMN()-($H2051*4-1))):DG2064)/($H2051*4)-IF($CN2069=0,0,SUM(INDEX(2067:2067,1,MAX(COLUMN($CN:$CN),COLUMN()-(($H2051-$H2052)*4))):DG2069)/(($H2051)*4)))</f>
        <v>#N/A</v>
      </c>
      <c r="DH2067" s="80" t="e" cm="1">
        <f t="array" aca="1" ref="DH2067" ca="1">(SUM(INDEX(2062:2062,1,MAX(COLUMN($CN:$CN),COLUMN()-($H2051*4-1))):DH2064)/($H2051*4)-IF($CN2069=0,0,SUM(INDEX(2067:2067,1,MAX(COLUMN($CN:$CN),COLUMN()-(($H2051-$H2052)*4))):DH2069)/(($H2051)*4)))</f>
        <v>#N/A</v>
      </c>
      <c r="DI2067" s="80" t="e" cm="1">
        <f t="array" aca="1" ref="DI2067" ca="1">(SUM(INDEX(2062:2062,1,MAX(COLUMN($CN:$CN),COLUMN()-($H2051*4-1))):DI2064)/($H2051*4)-IF($CN2069=0,0,SUM(INDEX(2067:2067,1,MAX(COLUMN($CN:$CN),COLUMN()-(($H2051-$H2052)*4))):DI2069)/(($H2051)*4)))</f>
        <v>#N/A</v>
      </c>
      <c r="DJ2067" s="80" t="e" cm="1">
        <f t="array" aca="1" ref="DJ2067" ca="1">(SUM(INDEX(2062:2062,1,MAX(COLUMN($CN:$CN),COLUMN()-($H2051*4-1))):DJ2064)/($H2051*4)-IF($CN2069=0,0,SUM(INDEX(2067:2067,1,MAX(COLUMN($CN:$CN),COLUMN()-(($H2051-$H2052)*4))):DJ2069)/(($H2051)*4)))</f>
        <v>#N/A</v>
      </c>
      <c r="DK2067" s="80" t="e" cm="1">
        <f t="array" aca="1" ref="DK2067" ca="1">(SUM(INDEX(2062:2062,1,MAX(COLUMN($CN:$CN),COLUMN()-($H2051*4-1))):DK2064)/($H2051*4)-IF($CN2069=0,0,SUM(INDEX(2067:2067,1,MAX(COLUMN($CN:$CN),COLUMN()-(($H2051-$H2052)*4))):DK2069)/(($H2051)*4)))</f>
        <v>#N/A</v>
      </c>
      <c r="DL2067" s="80" t="e" cm="1">
        <f t="array" aca="1" ref="DL2067" ca="1">(SUM(INDEX(2062:2062,1,MAX(COLUMN($CN:$CN),COLUMN()-($H2051*4-1))):DL2064)/($H2051*4)-IF($CN2069=0,0,SUM(INDEX(2067:2067,1,MAX(COLUMN($CN:$CN),COLUMN()-(($H2051-$H2052)*4))):DL2069)/(($H2051)*4)))</f>
        <v>#N/A</v>
      </c>
    </row>
    <row r="2068" spans="2:116" x14ac:dyDescent="0.4">
      <c r="D2068" t="s">
        <v>564</v>
      </c>
      <c r="E2068" s="8" t="str">
        <f t="shared" si="3544"/>
        <v>2068 FAPPELIST-F</v>
      </c>
      <c r="G2068" s="125"/>
      <c r="J2068" s="62"/>
      <c r="K2068" s="53"/>
      <c r="L2068" s="53"/>
      <c r="M2068" s="53"/>
      <c r="N2068" s="53"/>
      <c r="O2068" s="53"/>
      <c r="P2068" s="53"/>
      <c r="R2068" s="82"/>
      <c r="S2068" s="153"/>
      <c r="T2068" s="153"/>
      <c r="U2068" s="153"/>
      <c r="V2068" s="153"/>
      <c r="W2068" s="153"/>
      <c r="X2068" s="153"/>
      <c r="Y2068" s="153"/>
      <c r="Z2068" s="153"/>
      <c r="AA2068" s="153"/>
      <c r="AB2068" s="153"/>
      <c r="AC2068" s="153"/>
      <c r="AD2068" s="153"/>
      <c r="AE2068" s="153"/>
      <c r="AF2068" s="153"/>
      <c r="AG2068" s="153"/>
      <c r="AH2068" s="153"/>
      <c r="AI2068" s="153"/>
      <c r="AJ2068" s="153"/>
      <c r="AK2068" s="153"/>
      <c r="AL2068" s="153"/>
      <c r="AM2068" s="153"/>
      <c r="AN2068" s="153"/>
      <c r="AO2068" s="153"/>
      <c r="AP2068" s="153"/>
      <c r="AQ2068" s="153"/>
      <c r="AR2068" s="153"/>
      <c r="AS2068" s="153"/>
      <c r="AT2068" s="153"/>
      <c r="AU2068" s="153"/>
      <c r="AV2068" s="153"/>
      <c r="AW2068" s="153"/>
      <c r="AX2068" s="153"/>
      <c r="AY2068" s="153"/>
      <c r="AZ2068" s="153"/>
      <c r="BA2068" s="153"/>
      <c r="BB2068" s="153"/>
      <c r="BC2068" s="153"/>
      <c r="BD2068" s="153"/>
      <c r="BE2068" s="153"/>
      <c r="BF2068" s="153"/>
      <c r="BG2068" s="153"/>
      <c r="BH2068" s="153"/>
      <c r="BI2068" s="153"/>
      <c r="BJ2068" s="153"/>
      <c r="BK2068" s="153"/>
      <c r="BL2068" s="153"/>
      <c r="BM2068" s="153"/>
      <c r="BN2068" s="153"/>
      <c r="BO2068" s="153"/>
      <c r="BP2068" s="153"/>
      <c r="BQ2068" s="153"/>
      <c r="BR2068" s="153"/>
      <c r="BS2068" s="153"/>
      <c r="BT2068" s="153"/>
      <c r="BU2068" s="153"/>
      <c r="BV2068" s="153"/>
      <c r="BW2068" s="153"/>
      <c r="BX2068" s="153"/>
      <c r="BY2068" s="153"/>
      <c r="BZ2068" s="153"/>
      <c r="CA2068" s="153"/>
      <c r="CB2068" s="153"/>
      <c r="CC2068" s="153"/>
      <c r="CD2068" s="153"/>
      <c r="CE2068" s="153"/>
      <c r="CF2068" s="153"/>
      <c r="CG2068" s="153"/>
      <c r="CH2068" s="153"/>
      <c r="CI2068" s="153"/>
      <c r="CJ2068" s="153"/>
      <c r="CK2068" s="153"/>
      <c r="CL2068" s="153"/>
      <c r="CN2068" s="62"/>
      <c r="CO2068" s="153"/>
      <c r="CP2068" s="153"/>
      <c r="CQ2068" s="153"/>
      <c r="CR2068" s="153"/>
      <c r="CS2068" s="153"/>
      <c r="CT2068" s="153"/>
      <c r="CU2068" s="153"/>
      <c r="CV2068" s="153"/>
      <c r="CW2068" s="153"/>
      <c r="CX2068" s="153"/>
      <c r="CY2068" s="153"/>
      <c r="CZ2068" s="153"/>
      <c r="DA2068" s="153"/>
      <c r="DB2068" s="153"/>
      <c r="DC2068" s="153"/>
      <c r="DD2068" s="153"/>
      <c r="DE2068" s="153"/>
      <c r="DF2068" s="153"/>
      <c r="DG2068" s="153"/>
      <c r="DH2068" s="153"/>
      <c r="DI2068" s="153"/>
      <c r="DJ2068" s="153"/>
      <c r="DK2068" s="153"/>
      <c r="DL2068" s="153"/>
    </row>
    <row r="2069" spans="2:116" x14ac:dyDescent="0.4">
      <c r="B2069" t="str">
        <f>E2069</f>
        <v>2069 FAPPELIST-F</v>
      </c>
      <c r="D2069" t="s">
        <v>564</v>
      </c>
      <c r="E2069" s="8" t="str">
        <f t="shared" si="3544"/>
        <v>2069 FAPPELIST-F</v>
      </c>
      <c r="G2069" s="125" t="s">
        <v>219</v>
      </c>
      <c r="J2069" s="74">
        <v>100</v>
      </c>
      <c r="K2069" s="53"/>
      <c r="L2069" s="53"/>
      <c r="M2069" s="53"/>
      <c r="N2069" s="53"/>
      <c r="O2069" s="53"/>
      <c r="P2069" s="53"/>
      <c r="R2069" s="82">
        <f>-$J2069</f>
        <v>-100</v>
      </c>
      <c r="S2069" s="153"/>
      <c r="T2069" s="153"/>
      <c r="U2069" s="153"/>
      <c r="V2069" s="153"/>
      <c r="W2069" s="153"/>
      <c r="X2069" s="153"/>
      <c r="Y2069" s="153"/>
      <c r="Z2069" s="153"/>
      <c r="AA2069" s="153"/>
      <c r="AB2069" s="153"/>
      <c r="AC2069" s="153"/>
      <c r="AD2069" s="153"/>
      <c r="AE2069" s="153"/>
      <c r="AF2069" s="153"/>
      <c r="AG2069" s="153"/>
      <c r="AH2069" s="153"/>
      <c r="AI2069" s="153"/>
      <c r="AJ2069" s="153"/>
      <c r="AK2069" s="153"/>
      <c r="AL2069" s="153"/>
      <c r="AM2069" s="153"/>
      <c r="AN2069" s="153"/>
      <c r="AO2069" s="153"/>
      <c r="AP2069" s="153"/>
      <c r="AQ2069" s="153"/>
      <c r="AR2069" s="153"/>
      <c r="AS2069" s="153"/>
      <c r="AT2069" s="153"/>
      <c r="AU2069" s="153"/>
      <c r="AV2069" s="153"/>
      <c r="AW2069" s="153"/>
      <c r="AX2069" s="153"/>
      <c r="AY2069" s="153"/>
      <c r="AZ2069" s="153"/>
      <c r="BA2069" s="153"/>
      <c r="BB2069" s="153"/>
      <c r="BC2069" s="153"/>
      <c r="BD2069" s="153"/>
      <c r="BE2069" s="153"/>
      <c r="BF2069" s="153"/>
      <c r="BG2069" s="153"/>
      <c r="BH2069" s="153"/>
      <c r="BI2069" s="153"/>
      <c r="BJ2069" s="153"/>
      <c r="BK2069" s="153"/>
      <c r="BL2069" s="153"/>
      <c r="BM2069" s="153"/>
      <c r="BN2069" s="153"/>
      <c r="BO2069" s="153"/>
      <c r="BP2069" s="153"/>
      <c r="BQ2069" s="153"/>
      <c r="BR2069" s="153"/>
      <c r="BS2069" s="153"/>
      <c r="BT2069" s="153"/>
      <c r="BU2069" s="153"/>
      <c r="BV2069" s="153"/>
      <c r="BW2069" s="153"/>
      <c r="BX2069" s="153"/>
      <c r="BY2069" s="153"/>
      <c r="BZ2069" s="153"/>
      <c r="CA2069" s="153"/>
      <c r="CB2069" s="153"/>
      <c r="CC2069" s="153"/>
      <c r="CD2069" s="153"/>
      <c r="CE2069" s="153"/>
      <c r="CF2069" s="153"/>
      <c r="CG2069" s="153"/>
      <c r="CH2069" s="153"/>
      <c r="CI2069" s="153"/>
      <c r="CJ2069" s="153"/>
      <c r="CK2069" s="153"/>
      <c r="CL2069" s="153"/>
      <c r="CN2069" s="74">
        <f>J2069</f>
        <v>100</v>
      </c>
      <c r="CO2069" s="153"/>
      <c r="CP2069" s="153"/>
      <c r="CQ2069" s="153"/>
      <c r="CR2069" s="153"/>
      <c r="CS2069" s="153"/>
      <c r="CT2069" s="153"/>
      <c r="CU2069" s="153"/>
      <c r="CV2069" s="153"/>
      <c r="CW2069" s="153"/>
      <c r="CX2069" s="153"/>
      <c r="CY2069" s="153"/>
      <c r="CZ2069" s="153"/>
      <c r="DA2069" s="153"/>
      <c r="DB2069" s="153"/>
      <c r="DC2069" s="153"/>
      <c r="DD2069" s="153"/>
      <c r="DE2069" s="153"/>
      <c r="DF2069" s="153"/>
      <c r="DG2069" s="153"/>
      <c r="DH2069" s="153"/>
      <c r="DI2069" s="153"/>
      <c r="DJ2069" s="153"/>
      <c r="DK2069" s="153"/>
      <c r="DL2069" s="153"/>
    </row>
    <row r="2070" spans="2:116" x14ac:dyDescent="0.4">
      <c r="D2070" t="s">
        <v>564</v>
      </c>
      <c r="E2070" s="8" t="str">
        <f t="shared" si="3544"/>
        <v>2070 FAPPELIST-F</v>
      </c>
      <c r="G2070" s="125"/>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c r="CO2070" s="72"/>
      <c r="CP2070" s="72"/>
      <c r="CQ2070" s="72"/>
      <c r="CR2070" s="72"/>
      <c r="CS2070" s="72"/>
      <c r="CT2070" s="72"/>
      <c r="CU2070" s="72"/>
      <c r="CV2070" s="72"/>
      <c r="CW2070" s="72"/>
      <c r="CX2070" s="72"/>
      <c r="CY2070" s="72"/>
      <c r="CZ2070" s="72"/>
      <c r="DA2070" s="72"/>
      <c r="DB2070" s="72"/>
      <c r="DC2070" s="72"/>
      <c r="DD2070" s="72"/>
      <c r="DE2070" s="72"/>
      <c r="DF2070" s="72"/>
      <c r="DG2070" s="72"/>
      <c r="DH2070" s="72"/>
      <c r="DI2070" s="72"/>
      <c r="DJ2070" s="72"/>
      <c r="DK2070" s="72"/>
      <c r="DL2070" s="72"/>
    </row>
    <row r="2071" spans="2:116" x14ac:dyDescent="0.4">
      <c r="D2071" t="s">
        <v>564</v>
      </c>
      <c r="E2071" s="8" t="str">
        <f t="shared" si="3544"/>
        <v>2071 FAPPELIST-F</v>
      </c>
      <c r="G2071" s="95" t="s">
        <v>205</v>
      </c>
      <c r="H2071" s="12"/>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c r="CO2071" s="72"/>
      <c r="CP2071" s="72"/>
      <c r="CQ2071" s="72"/>
      <c r="CR2071" s="72"/>
      <c r="CS2071" s="72"/>
      <c r="CT2071" s="72"/>
      <c r="CU2071" s="72"/>
      <c r="CV2071" s="72"/>
      <c r="CW2071" s="72"/>
      <c r="CX2071" s="72"/>
      <c r="CY2071" s="72"/>
      <c r="CZ2071" s="72"/>
      <c r="DA2071" s="72"/>
      <c r="DB2071" s="72"/>
      <c r="DC2071" s="72"/>
      <c r="DD2071" s="72"/>
      <c r="DE2071" s="72"/>
      <c r="DF2071" s="72"/>
      <c r="DG2071" s="72"/>
      <c r="DH2071" s="72"/>
      <c r="DI2071" s="72"/>
      <c r="DJ2071" s="72"/>
      <c r="DK2071" s="72"/>
      <c r="DL2071" s="72"/>
    </row>
    <row r="2072" spans="2:116" x14ac:dyDescent="0.4">
      <c r="D2072" t="s">
        <v>564</v>
      </c>
      <c r="E2072" s="8" t="str">
        <f t="shared" si="3544"/>
        <v>2072 FAPPELIST-F</v>
      </c>
      <c r="G2072" s="158" t="str">
        <f>"Gross PP&amp;E - "&amp;SUBSTITUTE(G2049,":","")</f>
        <v>Gross PP&amp;E - Fixed secondary PPE</v>
      </c>
      <c r="J2072" s="80">
        <f>J2069</f>
        <v>100</v>
      </c>
      <c r="K2072" s="53">
        <f t="shared" ref="K2072:P2074" si="3552">SUMIF($4:$4,K$2,2072:2072)</f>
        <v>511099.99999999983</v>
      </c>
      <c r="L2072" s="53">
        <f t="shared" si="3552"/>
        <v>1022100.0000000002</v>
      </c>
      <c r="M2072" s="53">
        <f t="shared" si="3552"/>
        <v>1533099.9999999993</v>
      </c>
      <c r="N2072" s="53">
        <f t="shared" si="3552"/>
        <v>2044099.9999999984</v>
      </c>
      <c r="O2072" s="53">
        <f t="shared" si="3552"/>
        <v>2555100</v>
      </c>
      <c r="P2072" s="53">
        <f t="shared" si="3552"/>
        <v>3066100.0000000019</v>
      </c>
      <c r="R2072" s="24">
        <f>$J2072</f>
        <v>100</v>
      </c>
      <c r="S2072" s="80">
        <f t="shared" ref="S2072:AX2072" si="3553">-S2064+R2072</f>
        <v>42683.333333333328</v>
      </c>
      <c r="T2072" s="80">
        <f t="shared" si="3553"/>
        <v>85266.666666666657</v>
      </c>
      <c r="U2072" s="80">
        <f t="shared" si="3553"/>
        <v>127849.99999999999</v>
      </c>
      <c r="V2072" s="80">
        <f t="shared" si="3553"/>
        <v>170433.33333333331</v>
      </c>
      <c r="W2072" s="80">
        <f t="shared" si="3553"/>
        <v>213016.66666666663</v>
      </c>
      <c r="X2072" s="80">
        <f t="shared" si="3553"/>
        <v>255599.99999999994</v>
      </c>
      <c r="Y2072" s="80">
        <f t="shared" si="3553"/>
        <v>298183.33333333326</v>
      </c>
      <c r="Z2072" s="80">
        <f t="shared" si="3553"/>
        <v>340766.66666666657</v>
      </c>
      <c r="AA2072" s="80">
        <f t="shared" si="3553"/>
        <v>383349.99999999988</v>
      </c>
      <c r="AB2072" s="80">
        <f t="shared" si="3553"/>
        <v>425933.3333333332</v>
      </c>
      <c r="AC2072" s="80">
        <f t="shared" si="3553"/>
        <v>468516.66666666651</v>
      </c>
      <c r="AD2072" s="80">
        <f t="shared" si="3553"/>
        <v>511099.99999999983</v>
      </c>
      <c r="AE2072" s="80">
        <f t="shared" si="3553"/>
        <v>553683.33333333314</v>
      </c>
      <c r="AF2072" s="80">
        <f t="shared" si="3553"/>
        <v>596266.66666666651</v>
      </c>
      <c r="AG2072" s="80">
        <f t="shared" si="3553"/>
        <v>638849.99999999988</v>
      </c>
      <c r="AH2072" s="80">
        <f t="shared" si="3553"/>
        <v>681433.33333333326</v>
      </c>
      <c r="AI2072" s="80">
        <f t="shared" si="3553"/>
        <v>724016.66666666663</v>
      </c>
      <c r="AJ2072" s="80">
        <f t="shared" si="3553"/>
        <v>766600</v>
      </c>
      <c r="AK2072" s="80">
        <f t="shared" si="3553"/>
        <v>809183.33333333337</v>
      </c>
      <c r="AL2072" s="80">
        <f t="shared" si="3553"/>
        <v>851766.66666666674</v>
      </c>
      <c r="AM2072" s="80">
        <f t="shared" si="3553"/>
        <v>894350.00000000012</v>
      </c>
      <c r="AN2072" s="80">
        <f t="shared" si="3553"/>
        <v>936933.33333333349</v>
      </c>
      <c r="AO2072" s="80">
        <f t="shared" si="3553"/>
        <v>979516.66666666686</v>
      </c>
      <c r="AP2072" s="80">
        <f t="shared" si="3553"/>
        <v>1022100.0000000002</v>
      </c>
      <c r="AQ2072" s="80">
        <f t="shared" si="3553"/>
        <v>1064683.3333333335</v>
      </c>
      <c r="AR2072" s="80">
        <f t="shared" si="3553"/>
        <v>1107266.6666666667</v>
      </c>
      <c r="AS2072" s="80">
        <f t="shared" si="3553"/>
        <v>1149850</v>
      </c>
      <c r="AT2072" s="80">
        <f t="shared" si="3553"/>
        <v>1192433.3333333333</v>
      </c>
      <c r="AU2072" s="80">
        <f t="shared" si="3553"/>
        <v>1235016.6666666665</v>
      </c>
      <c r="AV2072" s="80">
        <f t="shared" si="3553"/>
        <v>1277599.9999999998</v>
      </c>
      <c r="AW2072" s="80">
        <f t="shared" si="3553"/>
        <v>1320183.333333333</v>
      </c>
      <c r="AX2072" s="80">
        <f t="shared" si="3553"/>
        <v>1362766.6666666663</v>
      </c>
      <c r="AY2072" s="80">
        <f t="shared" ref="AY2072:CD2072" si="3554">-AY2064+AX2072</f>
        <v>1405349.9999999995</v>
      </c>
      <c r="AZ2072" s="80">
        <f t="shared" si="3554"/>
        <v>1447933.3333333328</v>
      </c>
      <c r="BA2072" s="80">
        <f t="shared" si="3554"/>
        <v>1490516.666666666</v>
      </c>
      <c r="BB2072" s="80">
        <f t="shared" si="3554"/>
        <v>1533099.9999999993</v>
      </c>
      <c r="BC2072" s="80">
        <f t="shared" si="3554"/>
        <v>1575683.3333333326</v>
      </c>
      <c r="BD2072" s="80">
        <f t="shared" si="3554"/>
        <v>1618266.6666666658</v>
      </c>
      <c r="BE2072" s="80">
        <f t="shared" si="3554"/>
        <v>1660849.9999999991</v>
      </c>
      <c r="BF2072" s="80">
        <f t="shared" si="3554"/>
        <v>1703433.3333333323</v>
      </c>
      <c r="BG2072" s="80">
        <f t="shared" si="3554"/>
        <v>1746016.6666666656</v>
      </c>
      <c r="BH2072" s="80">
        <f t="shared" si="3554"/>
        <v>1788599.9999999988</v>
      </c>
      <c r="BI2072" s="80">
        <f t="shared" si="3554"/>
        <v>1831183.3333333321</v>
      </c>
      <c r="BJ2072" s="80">
        <f t="shared" si="3554"/>
        <v>1873766.6666666653</v>
      </c>
      <c r="BK2072" s="80">
        <f t="shared" si="3554"/>
        <v>1916349.9999999986</v>
      </c>
      <c r="BL2072" s="80">
        <f t="shared" si="3554"/>
        <v>1958933.3333333319</v>
      </c>
      <c r="BM2072" s="80">
        <f t="shared" si="3554"/>
        <v>2001516.6666666651</v>
      </c>
      <c r="BN2072" s="80">
        <f t="shared" si="3554"/>
        <v>2044099.9999999984</v>
      </c>
      <c r="BO2072" s="80">
        <f t="shared" si="3554"/>
        <v>2086683.3333333316</v>
      </c>
      <c r="BP2072" s="80">
        <f t="shared" si="3554"/>
        <v>2129266.6666666651</v>
      </c>
      <c r="BQ2072" s="80">
        <f t="shared" si="3554"/>
        <v>2171849.9999999986</v>
      </c>
      <c r="BR2072" s="80">
        <f t="shared" si="3554"/>
        <v>2214433.3333333321</v>
      </c>
      <c r="BS2072" s="80">
        <f t="shared" si="3554"/>
        <v>2257016.6666666656</v>
      </c>
      <c r="BT2072" s="80">
        <f t="shared" si="3554"/>
        <v>2299599.9999999991</v>
      </c>
      <c r="BU2072" s="80">
        <f t="shared" si="3554"/>
        <v>2342183.3333333326</v>
      </c>
      <c r="BV2072" s="80">
        <f t="shared" si="3554"/>
        <v>2384766.666666666</v>
      </c>
      <c r="BW2072" s="80">
        <f t="shared" si="3554"/>
        <v>2427349.9999999995</v>
      </c>
      <c r="BX2072" s="80">
        <f t="shared" si="3554"/>
        <v>2469933.333333333</v>
      </c>
      <c r="BY2072" s="80">
        <f t="shared" si="3554"/>
        <v>2512516.6666666665</v>
      </c>
      <c r="BZ2072" s="80">
        <f t="shared" si="3554"/>
        <v>2555100</v>
      </c>
      <c r="CA2072" s="80">
        <f t="shared" si="3554"/>
        <v>2597683.3333333335</v>
      </c>
      <c r="CB2072" s="80">
        <f t="shared" si="3554"/>
        <v>2640266.666666667</v>
      </c>
      <c r="CC2072" s="80">
        <f t="shared" si="3554"/>
        <v>2682850.0000000005</v>
      </c>
      <c r="CD2072" s="80">
        <f t="shared" si="3554"/>
        <v>2725433.333333334</v>
      </c>
      <c r="CE2072" s="80">
        <f t="shared" ref="CE2072:CL2072" si="3555">-CE2064+CD2072</f>
        <v>2768016.6666666674</v>
      </c>
      <c r="CF2072" s="80">
        <f t="shared" si="3555"/>
        <v>2810600.0000000009</v>
      </c>
      <c r="CG2072" s="80">
        <f t="shared" si="3555"/>
        <v>2853183.3333333344</v>
      </c>
      <c r="CH2072" s="80">
        <f t="shared" si="3555"/>
        <v>2895766.6666666679</v>
      </c>
      <c r="CI2072" s="80">
        <f t="shared" si="3555"/>
        <v>2938350.0000000014</v>
      </c>
      <c r="CJ2072" s="80">
        <f t="shared" si="3555"/>
        <v>2980933.3333333349</v>
      </c>
      <c r="CK2072" s="80">
        <f t="shared" si="3555"/>
        <v>3023516.6666666684</v>
      </c>
      <c r="CL2072" s="80">
        <f t="shared" si="3555"/>
        <v>3066100.0000000019</v>
      </c>
      <c r="CN2072" s="80">
        <f>CN2069</f>
        <v>100</v>
      </c>
      <c r="CO2072" s="80" t="e">
        <f t="shared" ref="CO2072:DL2072" si="3556">-CO2064+CN2072</f>
        <v>#N/A</v>
      </c>
      <c r="CP2072" s="80" t="e">
        <f t="shared" si="3556"/>
        <v>#N/A</v>
      </c>
      <c r="CQ2072" s="80" t="e">
        <f t="shared" si="3556"/>
        <v>#N/A</v>
      </c>
      <c r="CR2072" s="80" t="e">
        <f t="shared" si="3556"/>
        <v>#N/A</v>
      </c>
      <c r="CS2072" s="80" t="e">
        <f t="shared" si="3556"/>
        <v>#N/A</v>
      </c>
      <c r="CT2072" s="80" t="e">
        <f t="shared" si="3556"/>
        <v>#N/A</v>
      </c>
      <c r="CU2072" s="80" t="e">
        <f t="shared" si="3556"/>
        <v>#N/A</v>
      </c>
      <c r="CV2072" s="80" t="e">
        <f t="shared" si="3556"/>
        <v>#N/A</v>
      </c>
      <c r="CW2072" s="80" t="e">
        <f t="shared" si="3556"/>
        <v>#N/A</v>
      </c>
      <c r="CX2072" s="80" t="e">
        <f t="shared" si="3556"/>
        <v>#N/A</v>
      </c>
      <c r="CY2072" s="80" t="e">
        <f t="shared" si="3556"/>
        <v>#N/A</v>
      </c>
      <c r="CZ2072" s="80" t="e">
        <f t="shared" si="3556"/>
        <v>#N/A</v>
      </c>
      <c r="DA2072" s="80" t="e">
        <f t="shared" si="3556"/>
        <v>#N/A</v>
      </c>
      <c r="DB2072" s="80" t="e">
        <f t="shared" si="3556"/>
        <v>#N/A</v>
      </c>
      <c r="DC2072" s="80" t="e">
        <f t="shared" si="3556"/>
        <v>#N/A</v>
      </c>
      <c r="DD2072" s="80" t="e">
        <f t="shared" si="3556"/>
        <v>#N/A</v>
      </c>
      <c r="DE2072" s="80" t="e">
        <f t="shared" si="3556"/>
        <v>#N/A</v>
      </c>
      <c r="DF2072" s="80" t="e">
        <f t="shared" si="3556"/>
        <v>#N/A</v>
      </c>
      <c r="DG2072" s="80" t="e">
        <f t="shared" si="3556"/>
        <v>#N/A</v>
      </c>
      <c r="DH2072" s="80" t="e">
        <f t="shared" si="3556"/>
        <v>#N/A</v>
      </c>
      <c r="DI2072" s="80" t="e">
        <f t="shared" si="3556"/>
        <v>#N/A</v>
      </c>
      <c r="DJ2072" s="80" t="e">
        <f t="shared" si="3556"/>
        <v>#N/A</v>
      </c>
      <c r="DK2072" s="80" t="e">
        <f t="shared" si="3556"/>
        <v>#N/A</v>
      </c>
      <c r="DL2072" s="80" t="e">
        <f t="shared" si="3556"/>
        <v>#N/A</v>
      </c>
    </row>
    <row r="2073" spans="2:116" x14ac:dyDescent="0.4">
      <c r="D2073" t="s">
        <v>564</v>
      </c>
      <c r="E2073" s="8" t="str">
        <f t="shared" si="3544"/>
        <v>2073 FAPPELIST-F</v>
      </c>
      <c r="G2073" s="158" t="str">
        <f>"Accumulated depreciation - "&amp;SUBSTITUTE(G2049,":","")</f>
        <v>Accumulated depreciation - Fixed secondary PPE</v>
      </c>
      <c r="J2073" s="81">
        <f>-H2052/H2051*J2072</f>
        <v>-60</v>
      </c>
      <c r="K2073" s="43">
        <f t="shared" ca="1" si="3552"/>
        <v>-105079.58592676517</v>
      </c>
      <c r="L2073" s="43">
        <f t="shared" ca="1" si="3552"/>
        <v>-433566.61889094597</v>
      </c>
      <c r="M2073" s="43">
        <f t="shared" ca="1" si="3552"/>
        <v>-1028761.7621147732</v>
      </c>
      <c r="N2073" s="43">
        <f t="shared" ca="1" si="3552"/>
        <v>-1912262.5287297256</v>
      </c>
      <c r="O2073" s="43">
        <f t="shared" ca="1" si="3552"/>
        <v>-3094100.5096501638</v>
      </c>
      <c r="P2073" s="43">
        <f t="shared" ca="1" si="3552"/>
        <v>-4473827.699506321</v>
      </c>
      <c r="R2073" s="37">
        <f>$J2073</f>
        <v>-60</v>
      </c>
      <c r="S2073" s="81">
        <f t="shared" ref="S2073:AX2073" ca="1" si="3557">R2073+S2067</f>
        <v>-1325.8192090395478</v>
      </c>
      <c r="T2073" s="81">
        <f t="shared" ca="1" si="3557"/>
        <v>-3877.2172747294835</v>
      </c>
      <c r="U2073" s="81">
        <f t="shared" ca="1" si="3557"/>
        <v>-7735.9836692164226</v>
      </c>
      <c r="V2073" s="81">
        <f t="shared" ca="1" si="3557"/>
        <v>-12924.277177734213</v>
      </c>
      <c r="W2073" s="81">
        <f t="shared" ca="1" si="3557"/>
        <v>-19464.632158147786</v>
      </c>
      <c r="X2073" s="81">
        <f t="shared" ca="1" si="3557"/>
        <v>-27379.964906590969</v>
      </c>
      <c r="Y2073" s="81">
        <f t="shared" ca="1" si="3557"/>
        <v>-36693.580130996459</v>
      </c>
      <c r="Z2073" s="81">
        <f t="shared" ca="1" si="3557"/>
        <v>-47429.17753434668</v>
      </c>
      <c r="AA2073" s="81">
        <f t="shared" ca="1" si="3557"/>
        <v>-59610.858509505095</v>
      </c>
      <c r="AB2073" s="81">
        <f t="shared" ca="1" si="3557"/>
        <v>-73263.132947519305</v>
      </c>
      <c r="AC2073" s="81">
        <f t="shared" ca="1" si="3557"/>
        <v>-88410.926161319076</v>
      </c>
      <c r="AD2073" s="81">
        <f t="shared" ca="1" si="3557"/>
        <v>-105079.58592676517</v>
      </c>
      <c r="AE2073" s="81">
        <f t="shared" ca="1" si="3557"/>
        <v>-123294.88964303803</v>
      </c>
      <c r="AF2073" s="81">
        <f t="shared" ca="1" si="3557"/>
        <v>-143083.05161438897</v>
      </c>
      <c r="AG2073" s="81">
        <f t="shared" ca="1" si="3557"/>
        <v>-164470.73045531081</v>
      </c>
      <c r="AH2073" s="81">
        <f t="shared" ca="1" si="3557"/>
        <v>-187485.03662122003</v>
      </c>
      <c r="AI2073" s="81">
        <f t="shared" ca="1" si="3557"/>
        <v>-212153.54006677744</v>
      </c>
      <c r="AJ2073" s="81">
        <f t="shared" ca="1" si="3557"/>
        <v>-238504.27803401096</v>
      </c>
      <c r="AK2073" s="81">
        <f t="shared" ca="1" si="3557"/>
        <v>-266565.76297244051</v>
      </c>
      <c r="AL2073" s="81">
        <f t="shared" ca="1" si="3557"/>
        <v>-296366.99059344234</v>
      </c>
      <c r="AM2073" s="81">
        <f t="shared" ca="1" si="3557"/>
        <v>-327937.4480611278</v>
      </c>
      <c r="AN2073" s="81">
        <f t="shared" ca="1" si="3557"/>
        <v>-361307.12232205085</v>
      </c>
      <c r="AO2073" s="81">
        <f t="shared" ca="1" si="3557"/>
        <v>-396506.50857609691</v>
      </c>
      <c r="AP2073" s="81">
        <f t="shared" ca="1" si="3557"/>
        <v>-433566.61889094597</v>
      </c>
      <c r="AQ2073" s="81">
        <f t="shared" ca="1" si="3557"/>
        <v>-472517.29604728968</v>
      </c>
      <c r="AR2073" s="81">
        <f t="shared" ca="1" si="3557"/>
        <v>-513370.82390330522</v>
      </c>
      <c r="AS2073" s="81">
        <f t="shared" ca="1" si="3557"/>
        <v>-556137.66469362006</v>
      </c>
      <c r="AT2073" s="81">
        <f t="shared" ca="1" si="3557"/>
        <v>-600828.08866578504</v>
      </c>
      <c r="AU2073" s="81">
        <f t="shared" ca="1" si="3557"/>
        <v>-647452.16456671245</v>
      </c>
      <c r="AV2073" s="81">
        <f t="shared" ca="1" si="3557"/>
        <v>-696019.74986177287</v>
      </c>
      <c r="AW2073" s="81">
        <f t="shared" ca="1" si="3557"/>
        <v>-746540.48068022227</v>
      </c>
      <c r="AX2073" s="81">
        <f t="shared" ca="1" si="3557"/>
        <v>-799023.76148049161</v>
      </c>
      <c r="AY2073" s="81">
        <f t="shared" ref="AY2073:CD2073" ca="1" si="3558">AX2073+AY2067</f>
        <v>-853478.75442873139</v>
      </c>
      <c r="AZ2073" s="81">
        <f t="shared" ca="1" si="3558"/>
        <v>-909914.36848385958</v>
      </c>
      <c r="BA2073" s="81">
        <f t="shared" ca="1" si="3558"/>
        <v>-968339.24818221561</v>
      </c>
      <c r="BB2073" s="81">
        <f t="shared" ca="1" si="3558"/>
        <v>-1028761.7621147732</v>
      </c>
      <c r="BC2073" s="81">
        <f t="shared" ca="1" si="3558"/>
        <v>-1091189.9910897112</v>
      </c>
      <c r="BD2073" s="81">
        <f t="shared" ca="1" si="3558"/>
        <v>-1155631.7159729882</v>
      </c>
      <c r="BE2073" s="81">
        <f t="shared" ca="1" si="3558"/>
        <v>-1222094.405199405</v>
      </c>
      <c r="BF2073" s="81">
        <f t="shared" ca="1" si="3558"/>
        <v>-1290585.2019464802</v>
      </c>
      <c r="BG2073" s="81">
        <f t="shared" ca="1" si="3558"/>
        <v>-1361110.9109632925</v>
      </c>
      <c r="BH2073" s="81">
        <f t="shared" ca="1" si="3558"/>
        <v>-1433677.9850462843</v>
      </c>
      <c r="BI2073" s="81">
        <f t="shared" ca="1" si="3558"/>
        <v>-1508292.511153837</v>
      </c>
      <c r="BJ2073" s="81">
        <f t="shared" ca="1" si="3558"/>
        <v>-1584960.1961512619</v>
      </c>
      <c r="BK2073" s="81">
        <f t="shared" ca="1" si="3558"/>
        <v>-1663686.3521776656</v>
      </c>
      <c r="BL2073" s="81">
        <f t="shared" ca="1" si="3558"/>
        <v>-1744475.8816259685</v>
      </c>
      <c r="BM2073" s="81">
        <f t="shared" ca="1" si="3558"/>
        <v>-1827333.261727165</v>
      </c>
      <c r="BN2073" s="81">
        <f t="shared" ca="1" si="3558"/>
        <v>-1912262.5287297256</v>
      </c>
      <c r="BO2073" s="81">
        <f t="shared" ca="1" si="3558"/>
        <v>-1999267.2616648462</v>
      </c>
      <c r="BP2073" s="81">
        <f t="shared" ca="1" si="3558"/>
        <v>-2088350.5944154263</v>
      </c>
      <c r="BQ2073" s="81">
        <f t="shared" ca="1" si="3558"/>
        <v>-2179515.5057800384</v>
      </c>
      <c r="BR2073" s="81">
        <f t="shared" ca="1" si="3558"/>
        <v>-2272764.8477193564</v>
      </c>
      <c r="BS2073" s="81">
        <f t="shared" ca="1" si="3558"/>
        <v>-2368101.3464603773</v>
      </c>
      <c r="BT2073" s="81">
        <f t="shared" ca="1" si="3558"/>
        <v>-2465527.6037806091</v>
      </c>
      <c r="BU2073" s="81">
        <f t="shared" ca="1" si="3558"/>
        <v>-2565046.0984797985</v>
      </c>
      <c r="BV2073" s="81">
        <f t="shared" ca="1" si="3558"/>
        <v>-2666659.188047023</v>
      </c>
      <c r="BW2073" s="81">
        <f t="shared" ca="1" si="3558"/>
        <v>-2770369.1105312016</v>
      </c>
      <c r="BX2073" s="81">
        <f t="shared" ca="1" si="3558"/>
        <v>-2876177.9866233338</v>
      </c>
      <c r="BY2073" s="81">
        <f t="shared" ca="1" si="3558"/>
        <v>-2984087.8219590313</v>
      </c>
      <c r="BZ2073" s="81">
        <f t="shared" ca="1" si="3558"/>
        <v>-3094100.5096501638</v>
      </c>
      <c r="CA2073" s="81">
        <f t="shared" ca="1" si="3558"/>
        <v>-3204953.708760933</v>
      </c>
      <c r="CB2073" s="81">
        <f t="shared" ca="1" si="3558"/>
        <v>-3316627.6700773947</v>
      </c>
      <c r="CC2073" s="81">
        <f t="shared" ca="1" si="3558"/>
        <v>-3429102.1777740796</v>
      </c>
      <c r="CD2073" s="81">
        <f t="shared" ca="1" si="3558"/>
        <v>-3542356.5468007689</v>
      </c>
      <c r="CE2073" s="81">
        <f t="shared" ref="CE2073:CL2073" ca="1" si="3559">CD2073+CE2067</f>
        <v>-3656369.6204423672</v>
      </c>
      <c r="CF2073" s="81">
        <f t="shared" ca="1" si="3559"/>
        <v>-3771119.7680606567</v>
      </c>
      <c r="CG2073" s="81">
        <f t="shared" ca="1" si="3559"/>
        <v>-3886584.8830270022</v>
      </c>
      <c r="CH2073" s="81">
        <f t="shared" ca="1" si="3559"/>
        <v>-4002742.380855361</v>
      </c>
      <c r="CI2073" s="81">
        <f t="shared" ca="1" si="3559"/>
        <v>-4119569.1975452611</v>
      </c>
      <c r="CJ2073" s="81">
        <f t="shared" ca="1" si="3559"/>
        <v>-4237041.7881447123</v>
      </c>
      <c r="CK2073" s="81">
        <f t="shared" ca="1" si="3559"/>
        <v>-4355136.1255433355</v>
      </c>
      <c r="CL2073" s="81">
        <f t="shared" ca="1" si="3559"/>
        <v>-4473827.699506321</v>
      </c>
      <c r="CN2073" s="245">
        <f>-H2052/H2051*CN2072</f>
        <v>-60</v>
      </c>
      <c r="CO2073" s="81" t="e">
        <f t="shared" ref="CO2073:DL2073" ca="1" si="3560">CN2073+CO2067</f>
        <v>#N/A</v>
      </c>
      <c r="CP2073" s="81" t="e">
        <f t="shared" ca="1" si="3560"/>
        <v>#N/A</v>
      </c>
      <c r="CQ2073" s="81" t="e">
        <f t="shared" ca="1" si="3560"/>
        <v>#N/A</v>
      </c>
      <c r="CR2073" s="81" t="e">
        <f t="shared" ca="1" si="3560"/>
        <v>#N/A</v>
      </c>
      <c r="CS2073" s="81" t="e">
        <f t="shared" ca="1" si="3560"/>
        <v>#N/A</v>
      </c>
      <c r="CT2073" s="81" t="e">
        <f t="shared" ca="1" si="3560"/>
        <v>#N/A</v>
      </c>
      <c r="CU2073" s="81" t="e">
        <f t="shared" ca="1" si="3560"/>
        <v>#N/A</v>
      </c>
      <c r="CV2073" s="81" t="e">
        <f t="shared" ca="1" si="3560"/>
        <v>#N/A</v>
      </c>
      <c r="CW2073" s="81" t="e">
        <f t="shared" ca="1" si="3560"/>
        <v>#N/A</v>
      </c>
      <c r="CX2073" s="81" t="e">
        <f t="shared" ca="1" si="3560"/>
        <v>#N/A</v>
      </c>
      <c r="CY2073" s="81" t="e">
        <f t="shared" ca="1" si="3560"/>
        <v>#N/A</v>
      </c>
      <c r="CZ2073" s="81" t="e">
        <f t="shared" ca="1" si="3560"/>
        <v>#N/A</v>
      </c>
      <c r="DA2073" s="81" t="e">
        <f t="shared" ca="1" si="3560"/>
        <v>#N/A</v>
      </c>
      <c r="DB2073" s="81" t="e">
        <f t="shared" ca="1" si="3560"/>
        <v>#N/A</v>
      </c>
      <c r="DC2073" s="81" t="e">
        <f t="shared" ca="1" si="3560"/>
        <v>#N/A</v>
      </c>
      <c r="DD2073" s="81" t="e">
        <f t="shared" ca="1" si="3560"/>
        <v>#N/A</v>
      </c>
      <c r="DE2073" s="81" t="e">
        <f t="shared" ca="1" si="3560"/>
        <v>#N/A</v>
      </c>
      <c r="DF2073" s="81" t="e">
        <f t="shared" ca="1" si="3560"/>
        <v>#N/A</v>
      </c>
      <c r="DG2073" s="81" t="e">
        <f t="shared" ca="1" si="3560"/>
        <v>#N/A</v>
      </c>
      <c r="DH2073" s="81" t="e">
        <f t="shared" ca="1" si="3560"/>
        <v>#N/A</v>
      </c>
      <c r="DI2073" s="81" t="e">
        <f t="shared" ca="1" si="3560"/>
        <v>#N/A</v>
      </c>
      <c r="DJ2073" s="81" t="e">
        <f t="shared" ca="1" si="3560"/>
        <v>#N/A</v>
      </c>
      <c r="DK2073" s="81" t="e">
        <f t="shared" ca="1" si="3560"/>
        <v>#N/A</v>
      </c>
      <c r="DL2073" s="81" t="e">
        <f t="shared" ca="1" si="3560"/>
        <v>#N/A</v>
      </c>
    </row>
    <row r="2074" spans="2:116" x14ac:dyDescent="0.4">
      <c r="C2074" t="s">
        <v>240</v>
      </c>
      <c r="D2074" t="s">
        <v>564</v>
      </c>
      <c r="E2074" s="8" t="str">
        <f t="shared" si="3544"/>
        <v>2074 FAPPELIST-F</v>
      </c>
      <c r="G2074" s="126" t="str">
        <f>"Net PP&amp;E - "&amp;SUBSTITUTE(G2049,":","")</f>
        <v>Net PP&amp;E - Fixed secondary PPE</v>
      </c>
      <c r="H2074" s="27"/>
      <c r="J2074" s="77">
        <f>SUM(J2072:J2073)</f>
        <v>40</v>
      </c>
      <c r="K2074" s="28">
        <f t="shared" ca="1" si="3552"/>
        <v>406020.41407323466</v>
      </c>
      <c r="L2074" s="28">
        <f t="shared" ca="1" si="3552"/>
        <v>588533.3811090542</v>
      </c>
      <c r="M2074" s="28">
        <f t="shared" ca="1" si="3552"/>
        <v>504338.23788522615</v>
      </c>
      <c r="N2074" s="28">
        <f t="shared" ca="1" si="3552"/>
        <v>131837.47127027274</v>
      </c>
      <c r="O2074" s="28">
        <f t="shared" ca="1" si="3552"/>
        <v>-539000.50965016382</v>
      </c>
      <c r="P2074" s="28">
        <f t="shared" ca="1" si="3552"/>
        <v>-1407727.6995063191</v>
      </c>
      <c r="R2074" s="33">
        <f>$J2074</f>
        <v>40</v>
      </c>
      <c r="S2074" s="77">
        <f t="shared" ref="S2074:CD2074" ca="1" si="3561">SUM(S2072:S2073)</f>
        <v>41357.514124293783</v>
      </c>
      <c r="T2074" s="77">
        <f t="shared" ca="1" si="3561"/>
        <v>81389.449391937174</v>
      </c>
      <c r="U2074" s="77">
        <f t="shared" ca="1" si="3561"/>
        <v>120114.01633078356</v>
      </c>
      <c r="V2074" s="77">
        <f t="shared" ca="1" si="3561"/>
        <v>157509.0561555991</v>
      </c>
      <c r="W2074" s="77">
        <f t="shared" ca="1" si="3561"/>
        <v>193552.03450851885</v>
      </c>
      <c r="X2074" s="77">
        <f t="shared" ca="1" si="3561"/>
        <v>228220.03509340898</v>
      </c>
      <c r="Y2074" s="77">
        <f t="shared" ca="1" si="3561"/>
        <v>261489.75320233678</v>
      </c>
      <c r="Z2074" s="77">
        <f t="shared" ca="1" si="3561"/>
        <v>293337.48913231987</v>
      </c>
      <c r="AA2074" s="77">
        <f t="shared" ca="1" si="3561"/>
        <v>323739.14149049477</v>
      </c>
      <c r="AB2074" s="77">
        <f t="shared" ca="1" si="3561"/>
        <v>352670.20038581389</v>
      </c>
      <c r="AC2074" s="77">
        <f t="shared" ca="1" si="3561"/>
        <v>380105.74050534744</v>
      </c>
      <c r="AD2074" s="77">
        <f t="shared" ca="1" si="3561"/>
        <v>406020.41407323466</v>
      </c>
      <c r="AE2074" s="77">
        <f t="shared" ca="1" si="3561"/>
        <v>430388.4436902951</v>
      </c>
      <c r="AF2074" s="77">
        <f t="shared" ca="1" si="3561"/>
        <v>453183.61505227757</v>
      </c>
      <c r="AG2074" s="77">
        <f t="shared" ca="1" si="3561"/>
        <v>474379.2695446891</v>
      </c>
      <c r="AH2074" s="77">
        <f t="shared" ca="1" si="3561"/>
        <v>493948.2967121132</v>
      </c>
      <c r="AI2074" s="77">
        <f t="shared" ca="1" si="3561"/>
        <v>511863.12659988919</v>
      </c>
      <c r="AJ2074" s="77">
        <f t="shared" ca="1" si="3561"/>
        <v>528095.7219659891</v>
      </c>
      <c r="AK2074" s="77">
        <f t="shared" ca="1" si="3561"/>
        <v>542617.57036089292</v>
      </c>
      <c r="AL2074" s="77">
        <f t="shared" ca="1" si="3561"/>
        <v>555399.6760732244</v>
      </c>
      <c r="AM2074" s="77">
        <f t="shared" ca="1" si="3561"/>
        <v>566412.55193887232</v>
      </c>
      <c r="AN2074" s="77">
        <f t="shared" ca="1" si="3561"/>
        <v>575626.21101128263</v>
      </c>
      <c r="AO2074" s="77">
        <f t="shared" ca="1" si="3561"/>
        <v>583010.15809057001</v>
      </c>
      <c r="AP2074" s="77">
        <f t="shared" ca="1" si="3561"/>
        <v>588533.3811090542</v>
      </c>
      <c r="AQ2074" s="77">
        <f t="shared" ca="1" si="3561"/>
        <v>592166.03728604387</v>
      </c>
      <c r="AR2074" s="77">
        <f t="shared" ca="1" si="3561"/>
        <v>593895.84276336152</v>
      </c>
      <c r="AS2074" s="77">
        <f t="shared" ca="1" si="3561"/>
        <v>593712.33530637994</v>
      </c>
      <c r="AT2074" s="77">
        <f t="shared" ca="1" si="3561"/>
        <v>591605.24466754822</v>
      </c>
      <c r="AU2074" s="77">
        <f t="shared" ca="1" si="3561"/>
        <v>587564.50209995406</v>
      </c>
      <c r="AV2074" s="77">
        <f t="shared" ca="1" si="3561"/>
        <v>581580.2501382269</v>
      </c>
      <c r="AW2074" s="77">
        <f t="shared" ca="1" si="3561"/>
        <v>573642.85265311075</v>
      </c>
      <c r="AX2074" s="77">
        <f t="shared" ca="1" si="3561"/>
        <v>563742.90518617467</v>
      </c>
      <c r="AY2074" s="77">
        <f t="shared" ca="1" si="3561"/>
        <v>551871.24557126814</v>
      </c>
      <c r="AZ2074" s="77">
        <f t="shared" ca="1" si="3561"/>
        <v>538018.96484947321</v>
      </c>
      <c r="BA2074" s="77">
        <f t="shared" ca="1" si="3561"/>
        <v>522177.41848445043</v>
      </c>
      <c r="BB2074" s="77">
        <f t="shared" ca="1" si="3561"/>
        <v>504338.23788522615</v>
      </c>
      <c r="BC2074" s="77">
        <f t="shared" ca="1" si="3561"/>
        <v>484493.34224362136</v>
      </c>
      <c r="BD2074" s="77">
        <f t="shared" ca="1" si="3561"/>
        <v>462634.95069367765</v>
      </c>
      <c r="BE2074" s="77">
        <f t="shared" ca="1" si="3561"/>
        <v>438755.59480059403</v>
      </c>
      <c r="BF2074" s="77">
        <f t="shared" ca="1" si="3561"/>
        <v>412848.13138685212</v>
      </c>
      <c r="BG2074" s="77">
        <f t="shared" ca="1" si="3561"/>
        <v>384905.75570337311</v>
      </c>
      <c r="BH2074" s="77">
        <f t="shared" ca="1" si="3561"/>
        <v>354922.01495371456</v>
      </c>
      <c r="BI2074" s="77">
        <f t="shared" ca="1" si="3561"/>
        <v>322890.82217949512</v>
      </c>
      <c r="BJ2074" s="77">
        <f t="shared" ca="1" si="3561"/>
        <v>288806.47051540343</v>
      </c>
      <c r="BK2074" s="77">
        <f t="shared" ca="1" si="3561"/>
        <v>252663.64782233303</v>
      </c>
      <c r="BL2074" s="77">
        <f t="shared" ca="1" si="3561"/>
        <v>214457.45170736336</v>
      </c>
      <c r="BM2074" s="77">
        <f t="shared" ca="1" si="3561"/>
        <v>174183.40493950015</v>
      </c>
      <c r="BN2074" s="77">
        <f t="shared" ca="1" si="3561"/>
        <v>131837.47127027274</v>
      </c>
      <c r="BO2074" s="77">
        <f t="shared" ca="1" si="3561"/>
        <v>87416.071668485412</v>
      </c>
      <c r="BP2074" s="77">
        <f t="shared" ca="1" si="3561"/>
        <v>40916.07225123886</v>
      </c>
      <c r="BQ2074" s="77">
        <f t="shared" ca="1" si="3561"/>
        <v>-7665.5057800398208</v>
      </c>
      <c r="BR2074" s="77">
        <f t="shared" ca="1" si="3561"/>
        <v>-58331.514386024326</v>
      </c>
      <c r="BS2074" s="77">
        <f t="shared" ca="1" si="3561"/>
        <v>-111084.67979371175</v>
      </c>
      <c r="BT2074" s="77">
        <f t="shared" ca="1" si="3561"/>
        <v>-165927.60378061002</v>
      </c>
      <c r="BU2074" s="77">
        <f t="shared" ca="1" si="3561"/>
        <v>-222862.76514646597</v>
      </c>
      <c r="BV2074" s="77">
        <f t="shared" ca="1" si="3561"/>
        <v>-281892.52138035698</v>
      </c>
      <c r="BW2074" s="77">
        <f t="shared" ca="1" si="3561"/>
        <v>-343019.11053120205</v>
      </c>
      <c r="BX2074" s="77">
        <f t="shared" ca="1" si="3561"/>
        <v>-406244.65329000074</v>
      </c>
      <c r="BY2074" s="77">
        <f t="shared" ca="1" si="3561"/>
        <v>-471571.15529236477</v>
      </c>
      <c r="BZ2074" s="77">
        <f t="shared" ca="1" si="3561"/>
        <v>-539000.50965016382</v>
      </c>
      <c r="CA2074" s="77">
        <f t="shared" ca="1" si="3561"/>
        <v>-607270.37542759953</v>
      </c>
      <c r="CB2074" s="77">
        <f t="shared" ca="1" si="3561"/>
        <v>-676361.00341072772</v>
      </c>
      <c r="CC2074" s="77">
        <f t="shared" ca="1" si="3561"/>
        <v>-746252.17777407914</v>
      </c>
      <c r="CD2074" s="77">
        <f t="shared" ca="1" si="3561"/>
        <v>-816923.21346743498</v>
      </c>
      <c r="CE2074" s="77">
        <f t="shared" ref="CE2074:CL2074" ca="1" si="3562">SUM(CE2072:CE2073)</f>
        <v>-888352.95377569972</v>
      </c>
      <c r="CF2074" s="77">
        <f t="shared" ca="1" si="3562"/>
        <v>-960519.7680606558</v>
      </c>
      <c r="CG2074" s="77">
        <f t="shared" ca="1" si="3562"/>
        <v>-1033401.5496936678</v>
      </c>
      <c r="CH2074" s="77">
        <f t="shared" ca="1" si="3562"/>
        <v>-1106975.7141886931</v>
      </c>
      <c r="CI2074" s="77">
        <f t="shared" ca="1" si="3562"/>
        <v>-1181219.1975452597</v>
      </c>
      <c r="CJ2074" s="77">
        <f t="shared" ca="1" si="3562"/>
        <v>-1256108.4548113775</v>
      </c>
      <c r="CK2074" s="77">
        <f t="shared" ca="1" si="3562"/>
        <v>-1331619.4588766671</v>
      </c>
      <c r="CL2074" s="77">
        <f t="shared" ca="1" si="3562"/>
        <v>-1407727.6995063191</v>
      </c>
      <c r="CN2074" s="77">
        <f>SUM(CN2072:CN2073)</f>
        <v>40</v>
      </c>
      <c r="CO2074" s="77" t="e">
        <f t="shared" ref="CO2074:DL2074" si="3563">SUM(CO2072:CO2073)</f>
        <v>#N/A</v>
      </c>
      <c r="CP2074" s="77" t="e">
        <f t="shared" si="3563"/>
        <v>#N/A</v>
      </c>
      <c r="CQ2074" s="77" t="e">
        <f t="shared" si="3563"/>
        <v>#N/A</v>
      </c>
      <c r="CR2074" s="77" t="e">
        <f t="shared" si="3563"/>
        <v>#N/A</v>
      </c>
      <c r="CS2074" s="77" t="e">
        <f t="shared" si="3563"/>
        <v>#N/A</v>
      </c>
      <c r="CT2074" s="77" t="e">
        <f t="shared" si="3563"/>
        <v>#N/A</v>
      </c>
      <c r="CU2074" s="77" t="e">
        <f t="shared" si="3563"/>
        <v>#N/A</v>
      </c>
      <c r="CV2074" s="77" t="e">
        <f t="shared" si="3563"/>
        <v>#N/A</v>
      </c>
      <c r="CW2074" s="77" t="e">
        <f t="shared" si="3563"/>
        <v>#N/A</v>
      </c>
      <c r="CX2074" s="77" t="e">
        <f t="shared" si="3563"/>
        <v>#N/A</v>
      </c>
      <c r="CY2074" s="77" t="e">
        <f t="shared" si="3563"/>
        <v>#N/A</v>
      </c>
      <c r="CZ2074" s="77" t="e">
        <f t="shared" si="3563"/>
        <v>#N/A</v>
      </c>
      <c r="DA2074" s="77" t="e">
        <f t="shared" si="3563"/>
        <v>#N/A</v>
      </c>
      <c r="DB2074" s="77" t="e">
        <f t="shared" si="3563"/>
        <v>#N/A</v>
      </c>
      <c r="DC2074" s="77" t="e">
        <f t="shared" si="3563"/>
        <v>#N/A</v>
      </c>
      <c r="DD2074" s="77" t="e">
        <f t="shared" si="3563"/>
        <v>#N/A</v>
      </c>
      <c r="DE2074" s="77" t="e">
        <f t="shared" si="3563"/>
        <v>#N/A</v>
      </c>
      <c r="DF2074" s="77" t="e">
        <f t="shared" si="3563"/>
        <v>#N/A</v>
      </c>
      <c r="DG2074" s="77" t="e">
        <f t="shared" si="3563"/>
        <v>#N/A</v>
      </c>
      <c r="DH2074" s="77" t="e">
        <f t="shared" si="3563"/>
        <v>#N/A</v>
      </c>
      <c r="DI2074" s="77" t="e">
        <f t="shared" si="3563"/>
        <v>#N/A</v>
      </c>
      <c r="DJ2074" s="77" t="e">
        <f t="shared" si="3563"/>
        <v>#N/A</v>
      </c>
      <c r="DK2074" s="77" t="e">
        <f t="shared" si="3563"/>
        <v>#N/A</v>
      </c>
      <c r="DL2074" s="77" t="e">
        <f t="shared" si="3563"/>
        <v>#N/A</v>
      </c>
    </row>
    <row r="2075" spans="2:116" x14ac:dyDescent="0.4">
      <c r="D2075" t="s">
        <v>564</v>
      </c>
      <c r="E2075" s="8" t="str">
        <f t="shared" ref="E2075" si="3564">ROW()&amp;" "&amp;D2075</f>
        <v>2075 FAPPELIST-F</v>
      </c>
      <c r="G2075" s="126"/>
      <c r="H2075" s="27"/>
      <c r="J2075" s="77"/>
      <c r="K2075" s="28"/>
      <c r="L2075" s="28"/>
      <c r="M2075" s="28"/>
      <c r="N2075" s="28"/>
      <c r="O2075" s="28"/>
      <c r="P2075" s="28"/>
      <c r="R2075" s="33"/>
      <c r="S2075" s="77"/>
      <c r="T2075" s="77"/>
      <c r="U2075" s="77"/>
      <c r="V2075" s="77"/>
      <c r="W2075" s="77"/>
      <c r="X2075" s="77"/>
      <c r="Y2075" s="77"/>
      <c r="Z2075" s="77"/>
      <c r="AA2075" s="77"/>
      <c r="AB2075" s="77"/>
      <c r="AC2075" s="77"/>
      <c r="AD2075" s="77"/>
      <c r="AE2075" s="77"/>
      <c r="AF2075" s="77"/>
      <c r="AG2075" s="77"/>
      <c r="AH2075" s="77"/>
      <c r="AI2075" s="77"/>
      <c r="AJ2075" s="77"/>
      <c r="AK2075" s="77"/>
      <c r="AL2075" s="77"/>
      <c r="AM2075" s="77"/>
      <c r="AN2075" s="77"/>
      <c r="AO2075" s="77"/>
      <c r="AP2075" s="77"/>
      <c r="AQ2075" s="77"/>
      <c r="AR2075" s="77"/>
      <c r="AS2075" s="77"/>
      <c r="AT2075" s="77"/>
      <c r="AU2075" s="77"/>
      <c r="AV2075" s="77"/>
      <c r="AW2075" s="77"/>
      <c r="AX2075" s="77"/>
      <c r="AY2075" s="77"/>
      <c r="AZ2075" s="77"/>
      <c r="BA2075" s="77"/>
      <c r="BB2075" s="77"/>
      <c r="BC2075" s="77"/>
      <c r="BD2075" s="77"/>
      <c r="BE2075" s="77"/>
      <c r="BF2075" s="77"/>
      <c r="BG2075" s="77"/>
      <c r="BH2075" s="77"/>
      <c r="BI2075" s="77"/>
      <c r="BJ2075" s="77"/>
      <c r="BK2075" s="77"/>
      <c r="BL2075" s="77"/>
      <c r="BM2075" s="77"/>
      <c r="BN2075" s="77"/>
      <c r="BO2075" s="77"/>
      <c r="BP2075" s="77"/>
      <c r="BQ2075" s="77"/>
      <c r="BR2075" s="77"/>
      <c r="BS2075" s="77"/>
      <c r="BT2075" s="77"/>
      <c r="BU2075" s="77"/>
      <c r="BV2075" s="77"/>
      <c r="BW2075" s="77"/>
      <c r="BX2075" s="77"/>
      <c r="BY2075" s="77"/>
      <c r="BZ2075" s="77"/>
      <c r="CA2075" s="77"/>
      <c r="CB2075" s="77"/>
      <c r="CC2075" s="77"/>
      <c r="CD2075" s="77"/>
      <c r="CE2075" s="77"/>
      <c r="CF2075" s="77"/>
      <c r="CG2075" s="77"/>
      <c r="CH2075" s="77"/>
      <c r="CI2075" s="77"/>
      <c r="CJ2075" s="77"/>
      <c r="CK2075" s="77"/>
      <c r="CL2075" s="77"/>
      <c r="CN2075" s="77"/>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544"/>
        <v>2076 FAPPELIST-F</v>
      </c>
      <c r="G2076" s="136" t="str">
        <f t="shared" ref="G2076:G2083" si="3565">G2041</f>
        <v>(Primary label)</v>
      </c>
      <c r="H2076" s="27"/>
      <c r="I2076" s="78"/>
      <c r="J2076" s="78"/>
      <c r="K2076" s="33"/>
      <c r="L2076" s="33"/>
      <c r="M2076" s="33"/>
      <c r="N2076" s="33"/>
      <c r="O2076" s="33"/>
      <c r="P2076" s="33"/>
      <c r="R2076" s="33"/>
      <c r="S2076" s="77"/>
      <c r="T2076" s="77"/>
      <c r="U2076" s="77"/>
      <c r="V2076" s="77"/>
      <c r="W2076" s="77"/>
      <c r="X2076" s="77"/>
      <c r="Y2076" s="77"/>
      <c r="Z2076" s="77"/>
      <c r="AA2076" s="77"/>
      <c r="AB2076" s="77"/>
      <c r="AC2076" s="77"/>
      <c r="AD2076" s="77"/>
      <c r="AE2076" s="77"/>
      <c r="AF2076" s="77"/>
      <c r="AG2076" s="77"/>
      <c r="AH2076" s="77"/>
      <c r="AI2076" s="77"/>
      <c r="AJ2076" s="77"/>
      <c r="AK2076" s="77"/>
      <c r="AL2076" s="77"/>
      <c r="AM2076" s="77"/>
      <c r="AN2076" s="77"/>
      <c r="AO2076" s="77"/>
      <c r="AP2076" s="77"/>
      <c r="AQ2076" s="77"/>
      <c r="AR2076" s="77"/>
      <c r="AS2076" s="77"/>
      <c r="AT2076" s="77"/>
      <c r="AU2076" s="77"/>
      <c r="AV2076" s="77"/>
      <c r="AW2076" s="77"/>
      <c r="AX2076" s="77"/>
      <c r="AY2076" s="77"/>
      <c r="AZ2076" s="77"/>
      <c r="BA2076" s="77"/>
      <c r="BB2076" s="77"/>
      <c r="BC2076" s="77"/>
      <c r="BD2076" s="77"/>
      <c r="BE2076" s="77"/>
      <c r="BF2076" s="77"/>
      <c r="BG2076" s="77"/>
      <c r="BH2076" s="77"/>
      <c r="BI2076" s="77"/>
      <c r="BJ2076" s="77"/>
      <c r="BK2076" s="77"/>
      <c r="BL2076" s="77"/>
      <c r="BM2076" s="77"/>
      <c r="BN2076" s="77"/>
      <c r="BO2076" s="77"/>
      <c r="BP2076" s="77"/>
      <c r="BQ2076" s="77"/>
      <c r="BR2076" s="77"/>
      <c r="BS2076" s="77"/>
      <c r="BT2076" s="77"/>
      <c r="BU2076" s="77"/>
      <c r="BV2076" s="77"/>
      <c r="BW2076" s="77"/>
      <c r="BX2076" s="77"/>
      <c r="BY2076" s="77"/>
      <c r="BZ2076" s="77"/>
      <c r="CA2076" s="77"/>
      <c r="CB2076" s="77"/>
      <c r="CC2076" s="77"/>
      <c r="CD2076" s="77"/>
      <c r="CE2076" s="77"/>
      <c r="CF2076" s="77"/>
      <c r="CG2076" s="77"/>
      <c r="CH2076" s="77"/>
      <c r="CI2076" s="77"/>
      <c r="CJ2076" s="77"/>
      <c r="CK2076" s="77"/>
      <c r="CL2076" s="77"/>
      <c r="CN2076" s="78"/>
      <c r="CO2076" s="77"/>
      <c r="CP2076" s="77"/>
      <c r="CQ2076" s="77"/>
      <c r="CR2076" s="77"/>
      <c r="CS2076" s="77"/>
      <c r="CT2076" s="77"/>
      <c r="CU2076" s="77"/>
      <c r="CV2076" s="77"/>
      <c r="CW2076" s="77"/>
      <c r="CX2076" s="77"/>
      <c r="CY2076" s="77"/>
      <c r="CZ2076" s="77"/>
      <c r="DA2076" s="77"/>
      <c r="DB2076" s="77"/>
      <c r="DC2076" s="77"/>
      <c r="DD2076" s="77"/>
      <c r="DE2076" s="77"/>
      <c r="DF2076" s="77"/>
      <c r="DG2076" s="77"/>
      <c r="DH2076" s="77"/>
      <c r="DI2076" s="77"/>
      <c r="DJ2076" s="77"/>
      <c r="DK2076" s="77"/>
      <c r="DL2076" s="77"/>
    </row>
    <row r="2077" spans="2:116" x14ac:dyDescent="0.4">
      <c r="B2077" t="s">
        <v>332</v>
      </c>
      <c r="D2077" t="s">
        <v>564</v>
      </c>
      <c r="E2077" s="8" t="str">
        <f t="shared" si="3544"/>
        <v>2077 FAPPELIST-F</v>
      </c>
      <c r="G2077" s="136" t="str">
        <f t="shared" si="3565"/>
        <v>primary unit</v>
      </c>
      <c r="H2077" s="27"/>
      <c r="I2077" s="78"/>
      <c r="J2077" s="78"/>
      <c r="K2077" s="33"/>
      <c r="L2077" s="33"/>
      <c r="M2077" s="33"/>
      <c r="N2077" s="33"/>
      <c r="O2077" s="33"/>
      <c r="P2077" s="33"/>
      <c r="R2077" s="33"/>
      <c r="CN2077" s="78"/>
      <c r="CO2077" s="77"/>
      <c r="CP2077" s="77"/>
      <c r="CQ2077" s="77"/>
      <c r="CR2077" s="77"/>
      <c r="CS2077" s="77"/>
      <c r="CT2077" s="77"/>
      <c r="CU2077" s="77"/>
      <c r="CV2077" s="77"/>
      <c r="CW2077" s="77"/>
      <c r="CX2077" s="77"/>
      <c r="CY2077" s="77"/>
      <c r="CZ2077" s="77"/>
      <c r="DA2077" s="77"/>
      <c r="DB2077" s="77"/>
      <c r="DC2077" s="77"/>
      <c r="DD2077" s="77"/>
      <c r="DE2077" s="77"/>
      <c r="DF2077" s="77"/>
      <c r="DG2077" s="77"/>
      <c r="DH2077" s="77"/>
      <c r="DI2077" s="77"/>
      <c r="DJ2077" s="77"/>
      <c r="DK2077" s="77"/>
      <c r="DL2077" s="77"/>
    </row>
    <row r="2078" spans="2:116" x14ac:dyDescent="0.4">
      <c r="B2078" t="s">
        <v>332</v>
      </c>
      <c r="D2078" t="s">
        <v>564</v>
      </c>
      <c r="E2078" s="8" t="str">
        <f t="shared" si="3544"/>
        <v>2078 FAPPELIST-F</v>
      </c>
      <c r="G2078" s="136" t="str">
        <f t="shared" si="3565"/>
        <v>Primary revenue driver</v>
      </c>
      <c r="K2078" s="53"/>
      <c r="L2078" s="53"/>
      <c r="M2078" s="53"/>
      <c r="N2078" s="53"/>
      <c r="O2078" s="53"/>
      <c r="P2078" s="53"/>
      <c r="R2078" s="24"/>
      <c r="S2078" s="80" t="str">
        <f t="shared" ref="S2078:AX2078" si="3566">S2043</f>
        <v>S$16</v>
      </c>
      <c r="T2078" s="80" t="str">
        <f t="shared" si="3566"/>
        <v>T$16</v>
      </c>
      <c r="U2078" s="80" t="str">
        <f t="shared" si="3566"/>
        <v>U$16</v>
      </c>
      <c r="V2078" s="80" t="str">
        <f t="shared" si="3566"/>
        <v>V$16</v>
      </c>
      <c r="W2078" s="80" t="str">
        <f t="shared" si="3566"/>
        <v>W$16</v>
      </c>
      <c r="X2078" s="80" t="str">
        <f t="shared" si="3566"/>
        <v>X$16</v>
      </c>
      <c r="Y2078" s="80" t="str">
        <f t="shared" si="3566"/>
        <v>Y$16</v>
      </c>
      <c r="Z2078" s="80" t="str">
        <f t="shared" si="3566"/>
        <v>Z$16</v>
      </c>
      <c r="AA2078" s="80" t="str">
        <f t="shared" si="3566"/>
        <v>AA$16</v>
      </c>
      <c r="AB2078" s="80" t="str">
        <f t="shared" si="3566"/>
        <v>AB$16</v>
      </c>
      <c r="AC2078" s="80" t="str">
        <f t="shared" si="3566"/>
        <v>AC$16</v>
      </c>
      <c r="AD2078" s="80" t="str">
        <f t="shared" si="3566"/>
        <v>AD$16</v>
      </c>
      <c r="AE2078" s="80" t="str">
        <f t="shared" si="3566"/>
        <v>AE$16</v>
      </c>
      <c r="AF2078" s="80" t="str">
        <f t="shared" si="3566"/>
        <v>AF$16</v>
      </c>
      <c r="AG2078" s="80" t="str">
        <f t="shared" si="3566"/>
        <v>AG$16</v>
      </c>
      <c r="AH2078" s="80" t="str">
        <f t="shared" si="3566"/>
        <v>AH$16</v>
      </c>
      <c r="AI2078" s="80" t="str">
        <f t="shared" si="3566"/>
        <v>AI$16</v>
      </c>
      <c r="AJ2078" s="80" t="str">
        <f t="shared" si="3566"/>
        <v>AJ$16</v>
      </c>
      <c r="AK2078" s="80" t="str">
        <f t="shared" si="3566"/>
        <v>AK$16</v>
      </c>
      <c r="AL2078" s="80" t="str">
        <f t="shared" si="3566"/>
        <v>AL$16</v>
      </c>
      <c r="AM2078" s="80" t="str">
        <f t="shared" si="3566"/>
        <v>AM$16</v>
      </c>
      <c r="AN2078" s="80" t="str">
        <f t="shared" si="3566"/>
        <v>AN$16</v>
      </c>
      <c r="AO2078" s="80" t="str">
        <f t="shared" si="3566"/>
        <v>AO$16</v>
      </c>
      <c r="AP2078" s="80" t="str">
        <f t="shared" si="3566"/>
        <v>AP$16</v>
      </c>
      <c r="AQ2078" s="80" t="str">
        <f t="shared" si="3566"/>
        <v>AQ$16</v>
      </c>
      <c r="AR2078" s="80" t="str">
        <f t="shared" si="3566"/>
        <v>AR$16</v>
      </c>
      <c r="AS2078" s="80" t="str">
        <f t="shared" si="3566"/>
        <v>AS$16</v>
      </c>
      <c r="AT2078" s="80" t="str">
        <f t="shared" si="3566"/>
        <v>AT$16</v>
      </c>
      <c r="AU2078" s="80" t="str">
        <f t="shared" si="3566"/>
        <v>AU$16</v>
      </c>
      <c r="AV2078" s="80" t="str">
        <f t="shared" si="3566"/>
        <v>AV$16</v>
      </c>
      <c r="AW2078" s="80" t="str">
        <f t="shared" si="3566"/>
        <v>AW$16</v>
      </c>
      <c r="AX2078" s="80" t="str">
        <f t="shared" si="3566"/>
        <v>AX$16</v>
      </c>
      <c r="AY2078" s="80" t="str">
        <f t="shared" ref="AY2078:CD2078" si="3567">AY2043</f>
        <v>AY$16</v>
      </c>
      <c r="AZ2078" s="80" t="str">
        <f t="shared" si="3567"/>
        <v>AZ$16</v>
      </c>
      <c r="BA2078" s="80" t="str">
        <f t="shared" si="3567"/>
        <v>BA$16</v>
      </c>
      <c r="BB2078" s="80" t="str">
        <f t="shared" si="3567"/>
        <v>BB$16</v>
      </c>
      <c r="BC2078" s="80" t="str">
        <f t="shared" si="3567"/>
        <v>BC$16</v>
      </c>
      <c r="BD2078" s="80" t="str">
        <f t="shared" si="3567"/>
        <v>BD$16</v>
      </c>
      <c r="BE2078" s="80" t="str">
        <f t="shared" si="3567"/>
        <v>BE$16</v>
      </c>
      <c r="BF2078" s="80" t="str">
        <f t="shared" si="3567"/>
        <v>BF$16</v>
      </c>
      <c r="BG2078" s="80" t="str">
        <f t="shared" si="3567"/>
        <v>BG$16</v>
      </c>
      <c r="BH2078" s="80" t="str">
        <f t="shared" si="3567"/>
        <v>BH$16</v>
      </c>
      <c r="BI2078" s="80" t="str">
        <f t="shared" si="3567"/>
        <v>BI$16</v>
      </c>
      <c r="BJ2078" s="80" t="str">
        <f t="shared" si="3567"/>
        <v>BJ$16</v>
      </c>
      <c r="BK2078" s="80" t="str">
        <f t="shared" si="3567"/>
        <v>BK$16</v>
      </c>
      <c r="BL2078" s="80" t="str">
        <f t="shared" si="3567"/>
        <v>BL$16</v>
      </c>
      <c r="BM2078" s="80" t="str">
        <f t="shared" si="3567"/>
        <v>BM$16</v>
      </c>
      <c r="BN2078" s="80" t="str">
        <f t="shared" si="3567"/>
        <v>BN$16</v>
      </c>
      <c r="BO2078" s="80" t="str">
        <f t="shared" si="3567"/>
        <v>BO$16</v>
      </c>
      <c r="BP2078" s="80" t="str">
        <f t="shared" si="3567"/>
        <v>BP$16</v>
      </c>
      <c r="BQ2078" s="80" t="str">
        <f t="shared" si="3567"/>
        <v>BQ$16</v>
      </c>
      <c r="BR2078" s="80" t="str">
        <f t="shared" si="3567"/>
        <v>BR$16</v>
      </c>
      <c r="BS2078" s="80" t="str">
        <f t="shared" si="3567"/>
        <v>BS$16</v>
      </c>
      <c r="BT2078" s="80" t="str">
        <f t="shared" si="3567"/>
        <v>BT$16</v>
      </c>
      <c r="BU2078" s="80" t="str">
        <f t="shared" si="3567"/>
        <v>BU$16</v>
      </c>
      <c r="BV2078" s="80" t="str">
        <f t="shared" si="3567"/>
        <v>BV$16</v>
      </c>
      <c r="BW2078" s="80" t="str">
        <f t="shared" si="3567"/>
        <v>BW$16</v>
      </c>
      <c r="BX2078" s="80" t="str">
        <f t="shared" si="3567"/>
        <v>BX$16</v>
      </c>
      <c r="BY2078" s="80" t="str">
        <f t="shared" si="3567"/>
        <v>BY$16</v>
      </c>
      <c r="BZ2078" s="80" t="str">
        <f t="shared" si="3567"/>
        <v>BZ$16</v>
      </c>
      <c r="CA2078" s="80" t="str">
        <f t="shared" si="3567"/>
        <v>CA$16</v>
      </c>
      <c r="CB2078" s="80" t="str">
        <f t="shared" si="3567"/>
        <v>CB$16</v>
      </c>
      <c r="CC2078" s="80" t="str">
        <f t="shared" si="3567"/>
        <v>CC$16</v>
      </c>
      <c r="CD2078" s="80" t="str">
        <f t="shared" si="3567"/>
        <v>CD$16</v>
      </c>
      <c r="CE2078" s="80" t="str">
        <f t="shared" ref="CE2078:CL2078" si="3568">CE2043</f>
        <v>CE$16</v>
      </c>
      <c r="CF2078" s="80" t="str">
        <f t="shared" si="3568"/>
        <v>CF$16</v>
      </c>
      <c r="CG2078" s="80" t="str">
        <f t="shared" si="3568"/>
        <v>CG$16</v>
      </c>
      <c r="CH2078" s="80" t="str">
        <f t="shared" si="3568"/>
        <v>CH$16</v>
      </c>
      <c r="CI2078" s="80" t="str">
        <f t="shared" si="3568"/>
        <v>CI$16</v>
      </c>
      <c r="CJ2078" s="80" t="str">
        <f t="shared" si="3568"/>
        <v>CJ$16</v>
      </c>
      <c r="CK2078" s="80" t="str">
        <f t="shared" si="3568"/>
        <v>CK$16</v>
      </c>
      <c r="CL2078" s="80" t="str">
        <f t="shared" si="3568"/>
        <v>CL$16</v>
      </c>
      <c r="CO2078" s="179" t="str">
        <f t="shared" ref="CO2078:DL2078" si="3569">CO2035</f>
        <v>CO$17</v>
      </c>
      <c r="CP2078" s="179" t="str">
        <f t="shared" si="3569"/>
        <v>CP$17</v>
      </c>
      <c r="CQ2078" s="179" t="str">
        <f t="shared" si="3569"/>
        <v>CQ$17</v>
      </c>
      <c r="CR2078" s="179" t="str">
        <f t="shared" si="3569"/>
        <v>CR$17</v>
      </c>
      <c r="CS2078" s="179" t="str">
        <f t="shared" si="3569"/>
        <v>CS$17</v>
      </c>
      <c r="CT2078" s="179" t="str">
        <f t="shared" si="3569"/>
        <v>CT$17</v>
      </c>
      <c r="CU2078" s="179" t="str">
        <f t="shared" si="3569"/>
        <v>CU$17</v>
      </c>
      <c r="CV2078" s="179" t="str">
        <f t="shared" si="3569"/>
        <v>CV$17</v>
      </c>
      <c r="CW2078" s="179" t="str">
        <f t="shared" si="3569"/>
        <v>CW$17</v>
      </c>
      <c r="CX2078" s="179" t="str">
        <f t="shared" si="3569"/>
        <v>CX$17</v>
      </c>
      <c r="CY2078" s="179" t="str">
        <f t="shared" si="3569"/>
        <v>CY$17</v>
      </c>
      <c r="CZ2078" s="179" t="str">
        <f t="shared" si="3569"/>
        <v>CZ$17</v>
      </c>
      <c r="DA2078" s="179" t="str">
        <f t="shared" si="3569"/>
        <v>DA$17</v>
      </c>
      <c r="DB2078" s="179" t="str">
        <f t="shared" si="3569"/>
        <v>DB$17</v>
      </c>
      <c r="DC2078" s="179" t="str">
        <f t="shared" si="3569"/>
        <v>DC$17</v>
      </c>
      <c r="DD2078" s="179" t="str">
        <f t="shared" si="3569"/>
        <v>DD$17</v>
      </c>
      <c r="DE2078" s="179" t="str">
        <f t="shared" si="3569"/>
        <v>DE$17</v>
      </c>
      <c r="DF2078" s="179" t="str">
        <f t="shared" si="3569"/>
        <v>DF$17</v>
      </c>
      <c r="DG2078" s="179" t="str">
        <f t="shared" si="3569"/>
        <v>DG$17</v>
      </c>
      <c r="DH2078" s="179" t="str">
        <f t="shared" si="3569"/>
        <v>DH$17</v>
      </c>
      <c r="DI2078" s="179" t="str">
        <f t="shared" si="3569"/>
        <v>DI$17</v>
      </c>
      <c r="DJ2078" s="179" t="str">
        <f t="shared" si="3569"/>
        <v>DJ$17</v>
      </c>
      <c r="DK2078" s="179" t="str">
        <f t="shared" si="3569"/>
        <v>DK$17</v>
      </c>
      <c r="DL2078" s="179" t="str">
        <f t="shared" si="3569"/>
        <v>DL$17</v>
      </c>
    </row>
    <row r="2079" spans="2:116" x14ac:dyDescent="0.4">
      <c r="B2079" t="s">
        <v>332</v>
      </c>
      <c r="D2079" t="s">
        <v>564</v>
      </c>
      <c r="E2079" s="8" t="str">
        <f t="shared" si="3544"/>
        <v>2079 FAPPELIST-F</v>
      </c>
      <c r="G2079" s="136" t="str">
        <f t="shared" si="3565"/>
        <v>Primary volume driver</v>
      </c>
      <c r="H2079" s="12"/>
      <c r="I2079" s="60"/>
      <c r="J2079" s="60"/>
      <c r="K2079" s="15"/>
      <c r="L2079" s="15"/>
      <c r="M2079" s="15"/>
      <c r="N2079" s="15"/>
      <c r="O2079" s="15"/>
      <c r="P2079" s="15"/>
      <c r="R2079" s="15"/>
      <c r="S2079" s="80" t="str">
        <f t="shared" ref="S2079:AX2079" si="3570">S2044</f>
        <v>S$17</v>
      </c>
      <c r="T2079" s="80" t="str">
        <f t="shared" si="3570"/>
        <v>T$17</v>
      </c>
      <c r="U2079" s="80" t="str">
        <f t="shared" si="3570"/>
        <v>U$17</v>
      </c>
      <c r="V2079" s="80" t="str">
        <f t="shared" si="3570"/>
        <v>V$17</v>
      </c>
      <c r="W2079" s="80" t="str">
        <f t="shared" si="3570"/>
        <v>W$17</v>
      </c>
      <c r="X2079" s="80" t="str">
        <f t="shared" si="3570"/>
        <v>X$17</v>
      </c>
      <c r="Y2079" s="80" t="str">
        <f t="shared" si="3570"/>
        <v>Y$17</v>
      </c>
      <c r="Z2079" s="80" t="str">
        <f t="shared" si="3570"/>
        <v>Z$17</v>
      </c>
      <c r="AA2079" s="80" t="str">
        <f t="shared" si="3570"/>
        <v>AA$17</v>
      </c>
      <c r="AB2079" s="80" t="str">
        <f t="shared" si="3570"/>
        <v>AB$17</v>
      </c>
      <c r="AC2079" s="80" t="str">
        <f t="shared" si="3570"/>
        <v>AC$17</v>
      </c>
      <c r="AD2079" s="80" t="str">
        <f t="shared" si="3570"/>
        <v>AD$17</v>
      </c>
      <c r="AE2079" s="80" t="str">
        <f t="shared" si="3570"/>
        <v>AE$17</v>
      </c>
      <c r="AF2079" s="80" t="str">
        <f t="shared" si="3570"/>
        <v>AF$17</v>
      </c>
      <c r="AG2079" s="80" t="str">
        <f t="shared" si="3570"/>
        <v>AG$17</v>
      </c>
      <c r="AH2079" s="80" t="str">
        <f t="shared" si="3570"/>
        <v>AH$17</v>
      </c>
      <c r="AI2079" s="80" t="str">
        <f t="shared" si="3570"/>
        <v>AI$17</v>
      </c>
      <c r="AJ2079" s="80" t="str">
        <f t="shared" si="3570"/>
        <v>AJ$17</v>
      </c>
      <c r="AK2079" s="80" t="str">
        <f t="shared" si="3570"/>
        <v>AK$17</v>
      </c>
      <c r="AL2079" s="80" t="str">
        <f t="shared" si="3570"/>
        <v>AL$17</v>
      </c>
      <c r="AM2079" s="80" t="str">
        <f t="shared" si="3570"/>
        <v>AM$17</v>
      </c>
      <c r="AN2079" s="80" t="str">
        <f t="shared" si="3570"/>
        <v>AN$17</v>
      </c>
      <c r="AO2079" s="80" t="str">
        <f t="shared" si="3570"/>
        <v>AO$17</v>
      </c>
      <c r="AP2079" s="80" t="str">
        <f t="shared" si="3570"/>
        <v>AP$17</v>
      </c>
      <c r="AQ2079" s="80" t="str">
        <f t="shared" si="3570"/>
        <v>AQ$17</v>
      </c>
      <c r="AR2079" s="80" t="str">
        <f t="shared" si="3570"/>
        <v>AR$17</v>
      </c>
      <c r="AS2079" s="80" t="str">
        <f t="shared" si="3570"/>
        <v>AS$17</v>
      </c>
      <c r="AT2079" s="80" t="str">
        <f t="shared" si="3570"/>
        <v>AT$17</v>
      </c>
      <c r="AU2079" s="80" t="str">
        <f t="shared" si="3570"/>
        <v>AU$17</v>
      </c>
      <c r="AV2079" s="80" t="str">
        <f t="shared" si="3570"/>
        <v>AV$17</v>
      </c>
      <c r="AW2079" s="80" t="str">
        <f t="shared" si="3570"/>
        <v>AW$17</v>
      </c>
      <c r="AX2079" s="80" t="str">
        <f t="shared" si="3570"/>
        <v>AX$17</v>
      </c>
      <c r="AY2079" s="80" t="str">
        <f t="shared" ref="AY2079:CD2079" si="3571">AY2044</f>
        <v>AY$17</v>
      </c>
      <c r="AZ2079" s="80" t="str">
        <f t="shared" si="3571"/>
        <v>AZ$17</v>
      </c>
      <c r="BA2079" s="80" t="str">
        <f t="shared" si="3571"/>
        <v>BA$17</v>
      </c>
      <c r="BB2079" s="80" t="str">
        <f t="shared" si="3571"/>
        <v>BB$17</v>
      </c>
      <c r="BC2079" s="80" t="str">
        <f t="shared" si="3571"/>
        <v>BC$17</v>
      </c>
      <c r="BD2079" s="80" t="str">
        <f t="shared" si="3571"/>
        <v>BD$17</v>
      </c>
      <c r="BE2079" s="80" t="str">
        <f t="shared" si="3571"/>
        <v>BE$17</v>
      </c>
      <c r="BF2079" s="80" t="str">
        <f t="shared" si="3571"/>
        <v>BF$17</v>
      </c>
      <c r="BG2079" s="80" t="str">
        <f t="shared" si="3571"/>
        <v>BG$17</v>
      </c>
      <c r="BH2079" s="80" t="str">
        <f t="shared" si="3571"/>
        <v>BH$17</v>
      </c>
      <c r="BI2079" s="80" t="str">
        <f t="shared" si="3571"/>
        <v>BI$17</v>
      </c>
      <c r="BJ2079" s="80" t="str">
        <f t="shared" si="3571"/>
        <v>BJ$17</v>
      </c>
      <c r="BK2079" s="80" t="str">
        <f t="shared" si="3571"/>
        <v>BK$17</v>
      </c>
      <c r="BL2079" s="80" t="str">
        <f t="shared" si="3571"/>
        <v>BL$17</v>
      </c>
      <c r="BM2079" s="80" t="str">
        <f t="shared" si="3571"/>
        <v>BM$17</v>
      </c>
      <c r="BN2079" s="80" t="str">
        <f t="shared" si="3571"/>
        <v>BN$17</v>
      </c>
      <c r="BO2079" s="80" t="str">
        <f t="shared" si="3571"/>
        <v>BO$17</v>
      </c>
      <c r="BP2079" s="80" t="str">
        <f t="shared" si="3571"/>
        <v>BP$17</v>
      </c>
      <c r="BQ2079" s="80" t="str">
        <f t="shared" si="3571"/>
        <v>BQ$17</v>
      </c>
      <c r="BR2079" s="80" t="str">
        <f t="shared" si="3571"/>
        <v>BR$17</v>
      </c>
      <c r="BS2079" s="80" t="str">
        <f t="shared" si="3571"/>
        <v>BS$17</v>
      </c>
      <c r="BT2079" s="80" t="str">
        <f t="shared" si="3571"/>
        <v>BT$17</v>
      </c>
      <c r="BU2079" s="80" t="str">
        <f t="shared" si="3571"/>
        <v>BU$17</v>
      </c>
      <c r="BV2079" s="80" t="str">
        <f t="shared" si="3571"/>
        <v>BV$17</v>
      </c>
      <c r="BW2079" s="80" t="str">
        <f t="shared" si="3571"/>
        <v>BW$17</v>
      </c>
      <c r="BX2079" s="80" t="str">
        <f t="shared" si="3571"/>
        <v>BX$17</v>
      </c>
      <c r="BY2079" s="80" t="str">
        <f t="shared" si="3571"/>
        <v>BY$17</v>
      </c>
      <c r="BZ2079" s="80" t="str">
        <f t="shared" si="3571"/>
        <v>BZ$17</v>
      </c>
      <c r="CA2079" s="80" t="str">
        <f t="shared" si="3571"/>
        <v>CA$17</v>
      </c>
      <c r="CB2079" s="80" t="str">
        <f t="shared" si="3571"/>
        <v>CB$17</v>
      </c>
      <c r="CC2079" s="80" t="str">
        <f t="shared" si="3571"/>
        <v>CC$17</v>
      </c>
      <c r="CD2079" s="80" t="str">
        <f t="shared" si="3571"/>
        <v>CD$17</v>
      </c>
      <c r="CE2079" s="80" t="str">
        <f t="shared" ref="CE2079:CL2079" si="3572">CE2044</f>
        <v>CE$17</v>
      </c>
      <c r="CF2079" s="80" t="str">
        <f t="shared" si="3572"/>
        <v>CF$17</v>
      </c>
      <c r="CG2079" s="80" t="str">
        <f t="shared" si="3572"/>
        <v>CG$17</v>
      </c>
      <c r="CH2079" s="80" t="str">
        <f t="shared" si="3572"/>
        <v>CH$17</v>
      </c>
      <c r="CI2079" s="80" t="str">
        <f t="shared" si="3572"/>
        <v>CI$17</v>
      </c>
      <c r="CJ2079" s="80" t="str">
        <f t="shared" si="3572"/>
        <v>CJ$17</v>
      </c>
      <c r="CK2079" s="80" t="str">
        <f t="shared" si="3572"/>
        <v>CK$17</v>
      </c>
      <c r="CL2079" s="80" t="str">
        <f t="shared" si="3572"/>
        <v>CL$17</v>
      </c>
      <c r="CN2079" s="60"/>
      <c r="CO2079" s="179">
        <f t="shared" ref="CO2079:DL2079" si="3573">CO2036</f>
        <v>0</v>
      </c>
      <c r="CP2079" s="179">
        <f t="shared" si="3573"/>
        <v>0</v>
      </c>
      <c r="CQ2079" s="179">
        <f t="shared" si="3573"/>
        <v>0</v>
      </c>
      <c r="CR2079" s="179">
        <f t="shared" si="3573"/>
        <v>0</v>
      </c>
      <c r="CS2079" s="179">
        <f t="shared" si="3573"/>
        <v>0</v>
      </c>
      <c r="CT2079" s="179">
        <f t="shared" si="3573"/>
        <v>0</v>
      </c>
      <c r="CU2079" s="179">
        <f t="shared" si="3573"/>
        <v>0</v>
      </c>
      <c r="CV2079" s="179">
        <f t="shared" si="3573"/>
        <v>0</v>
      </c>
      <c r="CW2079" s="179">
        <f t="shared" si="3573"/>
        <v>0</v>
      </c>
      <c r="CX2079" s="179">
        <f t="shared" si="3573"/>
        <v>0</v>
      </c>
      <c r="CY2079" s="179">
        <f t="shared" si="3573"/>
        <v>0</v>
      </c>
      <c r="CZ2079" s="179">
        <f t="shared" si="3573"/>
        <v>0</v>
      </c>
      <c r="DA2079" s="179">
        <f t="shared" si="3573"/>
        <v>0</v>
      </c>
      <c r="DB2079" s="179">
        <f t="shared" si="3573"/>
        <v>0</v>
      </c>
      <c r="DC2079" s="179">
        <f t="shared" si="3573"/>
        <v>0</v>
      </c>
      <c r="DD2079" s="179">
        <f t="shared" si="3573"/>
        <v>0</v>
      </c>
      <c r="DE2079" s="179">
        <f t="shared" si="3573"/>
        <v>0</v>
      </c>
      <c r="DF2079" s="179">
        <f t="shared" si="3573"/>
        <v>0</v>
      </c>
      <c r="DG2079" s="179">
        <f t="shared" si="3573"/>
        <v>0</v>
      </c>
      <c r="DH2079" s="179">
        <f t="shared" si="3573"/>
        <v>0</v>
      </c>
      <c r="DI2079" s="179">
        <f t="shared" si="3573"/>
        <v>0</v>
      </c>
      <c r="DJ2079" s="179">
        <f t="shared" si="3573"/>
        <v>0</v>
      </c>
      <c r="DK2079" s="179">
        <f t="shared" si="3573"/>
        <v>0</v>
      </c>
      <c r="DL2079" s="179">
        <f t="shared" si="3573"/>
        <v>0</v>
      </c>
    </row>
    <row r="2080" spans="2:116" x14ac:dyDescent="0.4">
      <c r="B2080" t="s">
        <v>332</v>
      </c>
      <c r="D2080" t="s">
        <v>564</v>
      </c>
      <c r="E2080" s="8" t="str">
        <f t="shared" si="3544"/>
        <v>2080 FAPPELIST-F</v>
      </c>
      <c r="G2080" s="136" t="str">
        <f t="shared" si="3565"/>
        <v>(Secondary label)</v>
      </c>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f t="shared" ref="CO2080:DL2080" si="3574">CO2037</f>
        <v>0</v>
      </c>
      <c r="CP2080" s="179">
        <f t="shared" si="3574"/>
        <v>0</v>
      </c>
      <c r="CQ2080" s="179">
        <f t="shared" si="3574"/>
        <v>0</v>
      </c>
      <c r="CR2080" s="179">
        <f t="shared" si="3574"/>
        <v>0</v>
      </c>
      <c r="CS2080" s="179">
        <f t="shared" si="3574"/>
        <v>0</v>
      </c>
      <c r="CT2080" s="179">
        <f t="shared" si="3574"/>
        <v>0</v>
      </c>
      <c r="CU2080" s="179">
        <f t="shared" si="3574"/>
        <v>0</v>
      </c>
      <c r="CV2080" s="179">
        <f t="shared" si="3574"/>
        <v>0</v>
      </c>
      <c r="CW2080" s="179">
        <f t="shared" si="3574"/>
        <v>0</v>
      </c>
      <c r="CX2080" s="179">
        <f t="shared" si="3574"/>
        <v>0</v>
      </c>
      <c r="CY2080" s="179">
        <f t="shared" si="3574"/>
        <v>0</v>
      </c>
      <c r="CZ2080" s="179">
        <f t="shared" si="3574"/>
        <v>0</v>
      </c>
      <c r="DA2080" s="179">
        <f t="shared" si="3574"/>
        <v>0</v>
      </c>
      <c r="DB2080" s="179">
        <f t="shared" si="3574"/>
        <v>0</v>
      </c>
      <c r="DC2080" s="179">
        <f t="shared" si="3574"/>
        <v>0</v>
      </c>
      <c r="DD2080" s="179">
        <f t="shared" si="3574"/>
        <v>0</v>
      </c>
      <c r="DE2080" s="179">
        <f t="shared" si="3574"/>
        <v>0</v>
      </c>
      <c r="DF2080" s="179">
        <f t="shared" si="3574"/>
        <v>0</v>
      </c>
      <c r="DG2080" s="179">
        <f t="shared" si="3574"/>
        <v>0</v>
      </c>
      <c r="DH2080" s="179">
        <f t="shared" si="3574"/>
        <v>0</v>
      </c>
      <c r="DI2080" s="179">
        <f t="shared" si="3574"/>
        <v>0</v>
      </c>
      <c r="DJ2080" s="179">
        <f t="shared" si="3574"/>
        <v>0</v>
      </c>
      <c r="DK2080" s="179">
        <f t="shared" si="3574"/>
        <v>0</v>
      </c>
      <c r="DL2080" s="179">
        <f t="shared" si="3574"/>
        <v>0</v>
      </c>
    </row>
    <row r="2081" spans="1:116" x14ac:dyDescent="0.4">
      <c r="B2081" t="s">
        <v>332</v>
      </c>
      <c r="D2081" t="s">
        <v>564</v>
      </c>
      <c r="E2081" s="8" t="str">
        <f t="shared" si="3544"/>
        <v>2081 FAPPELIST-F</v>
      </c>
      <c r="G2081" s="136" t="str">
        <f t="shared" si="3565"/>
        <v xml:space="preserve">secondary unit </v>
      </c>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B2082" t="s">
        <v>332</v>
      </c>
      <c r="D2082" t="s">
        <v>564</v>
      </c>
      <c r="E2082" s="8" t="str">
        <f>ROW()&amp;" "&amp;D2082</f>
        <v>2082 FAPPELIST-F</v>
      </c>
      <c r="G2082" s="136" t="str">
        <f t="shared" si="3565"/>
        <v>Secondary revenue driver</v>
      </c>
      <c r="H2082" s="12"/>
      <c r="I2082" s="60"/>
      <c r="J2082" s="60"/>
      <c r="K2082" s="15"/>
      <c r="L2082" s="15"/>
      <c r="M2082" s="15"/>
      <c r="N2082" s="15"/>
      <c r="O2082" s="15"/>
      <c r="P2082" s="15"/>
      <c r="R2082" s="15"/>
      <c r="S2082" s="80" t="str">
        <f t="shared" ref="S2082:AX2082" si="3575">S2047</f>
        <v>S$18</v>
      </c>
      <c r="T2082" s="80" t="str">
        <f t="shared" si="3575"/>
        <v>T$18</v>
      </c>
      <c r="U2082" s="80" t="str">
        <f t="shared" si="3575"/>
        <v>U$18</v>
      </c>
      <c r="V2082" s="80" t="str">
        <f t="shared" si="3575"/>
        <v>V$18</v>
      </c>
      <c r="W2082" s="80" t="str">
        <f t="shared" si="3575"/>
        <v>W$18</v>
      </c>
      <c r="X2082" s="80" t="str">
        <f t="shared" si="3575"/>
        <v>X$18</v>
      </c>
      <c r="Y2082" s="80" t="str">
        <f t="shared" si="3575"/>
        <v>Y$18</v>
      </c>
      <c r="Z2082" s="80" t="str">
        <f t="shared" si="3575"/>
        <v>Z$18</v>
      </c>
      <c r="AA2082" s="80" t="str">
        <f t="shared" si="3575"/>
        <v>AA$18</v>
      </c>
      <c r="AB2082" s="80" t="str">
        <f t="shared" si="3575"/>
        <v>AB$18</v>
      </c>
      <c r="AC2082" s="80" t="str">
        <f t="shared" si="3575"/>
        <v>AC$18</v>
      </c>
      <c r="AD2082" s="80" t="str">
        <f t="shared" si="3575"/>
        <v>AD$18</v>
      </c>
      <c r="AE2082" s="80" t="str">
        <f t="shared" si="3575"/>
        <v>AE$18</v>
      </c>
      <c r="AF2082" s="80" t="str">
        <f t="shared" si="3575"/>
        <v>AF$18</v>
      </c>
      <c r="AG2082" s="80" t="str">
        <f t="shared" si="3575"/>
        <v>AG$18</v>
      </c>
      <c r="AH2082" s="80" t="str">
        <f t="shared" si="3575"/>
        <v>AH$18</v>
      </c>
      <c r="AI2082" s="80" t="str">
        <f t="shared" si="3575"/>
        <v>AI$18</v>
      </c>
      <c r="AJ2082" s="80" t="str">
        <f t="shared" si="3575"/>
        <v>AJ$18</v>
      </c>
      <c r="AK2082" s="80" t="str">
        <f t="shared" si="3575"/>
        <v>AK$18</v>
      </c>
      <c r="AL2082" s="80" t="str">
        <f t="shared" si="3575"/>
        <v>AL$18</v>
      </c>
      <c r="AM2082" s="80" t="str">
        <f t="shared" si="3575"/>
        <v>AM$18</v>
      </c>
      <c r="AN2082" s="80" t="str">
        <f t="shared" si="3575"/>
        <v>AN$18</v>
      </c>
      <c r="AO2082" s="80" t="str">
        <f t="shared" si="3575"/>
        <v>AO$18</v>
      </c>
      <c r="AP2082" s="80" t="str">
        <f t="shared" si="3575"/>
        <v>AP$18</v>
      </c>
      <c r="AQ2082" s="80" t="str">
        <f t="shared" si="3575"/>
        <v>AQ$18</v>
      </c>
      <c r="AR2082" s="80" t="str">
        <f t="shared" si="3575"/>
        <v>AR$18</v>
      </c>
      <c r="AS2082" s="80" t="str">
        <f t="shared" si="3575"/>
        <v>AS$18</v>
      </c>
      <c r="AT2082" s="80" t="str">
        <f t="shared" si="3575"/>
        <v>AT$18</v>
      </c>
      <c r="AU2082" s="80" t="str">
        <f t="shared" si="3575"/>
        <v>AU$18</v>
      </c>
      <c r="AV2082" s="80" t="str">
        <f t="shared" si="3575"/>
        <v>AV$18</v>
      </c>
      <c r="AW2082" s="80" t="str">
        <f t="shared" si="3575"/>
        <v>AW$18</v>
      </c>
      <c r="AX2082" s="80" t="str">
        <f t="shared" si="3575"/>
        <v>AX$18</v>
      </c>
      <c r="AY2082" s="80" t="str">
        <f t="shared" ref="AY2082:CD2082" si="3576">AY2047</f>
        <v>AY$18</v>
      </c>
      <c r="AZ2082" s="80" t="str">
        <f t="shared" si="3576"/>
        <v>AZ$18</v>
      </c>
      <c r="BA2082" s="80" t="str">
        <f t="shared" si="3576"/>
        <v>BA$18</v>
      </c>
      <c r="BB2082" s="80" t="str">
        <f t="shared" si="3576"/>
        <v>BB$18</v>
      </c>
      <c r="BC2082" s="80" t="str">
        <f t="shared" si="3576"/>
        <v>BC$18</v>
      </c>
      <c r="BD2082" s="80" t="str">
        <f t="shared" si="3576"/>
        <v>BD$18</v>
      </c>
      <c r="BE2082" s="80" t="str">
        <f t="shared" si="3576"/>
        <v>BE$18</v>
      </c>
      <c r="BF2082" s="80" t="str">
        <f t="shared" si="3576"/>
        <v>BF$18</v>
      </c>
      <c r="BG2082" s="80" t="str">
        <f t="shared" si="3576"/>
        <v>BG$18</v>
      </c>
      <c r="BH2082" s="80" t="str">
        <f t="shared" si="3576"/>
        <v>BH$18</v>
      </c>
      <c r="BI2082" s="80" t="str">
        <f t="shared" si="3576"/>
        <v>BI$18</v>
      </c>
      <c r="BJ2082" s="80" t="str">
        <f t="shared" si="3576"/>
        <v>BJ$18</v>
      </c>
      <c r="BK2082" s="80" t="str">
        <f t="shared" si="3576"/>
        <v>BK$18</v>
      </c>
      <c r="BL2082" s="80" t="str">
        <f t="shared" si="3576"/>
        <v>BL$18</v>
      </c>
      <c r="BM2082" s="80" t="str">
        <f t="shared" si="3576"/>
        <v>BM$18</v>
      </c>
      <c r="BN2082" s="80" t="str">
        <f t="shared" si="3576"/>
        <v>BN$18</v>
      </c>
      <c r="BO2082" s="80" t="str">
        <f t="shared" si="3576"/>
        <v>BO$18</v>
      </c>
      <c r="BP2082" s="80" t="str">
        <f t="shared" si="3576"/>
        <v>BP$18</v>
      </c>
      <c r="BQ2082" s="80" t="str">
        <f t="shared" si="3576"/>
        <v>BQ$18</v>
      </c>
      <c r="BR2082" s="80" t="str">
        <f t="shared" si="3576"/>
        <v>BR$18</v>
      </c>
      <c r="BS2082" s="80" t="str">
        <f t="shared" si="3576"/>
        <v>BS$18</v>
      </c>
      <c r="BT2082" s="80" t="str">
        <f t="shared" si="3576"/>
        <v>BT$18</v>
      </c>
      <c r="BU2082" s="80" t="str">
        <f t="shared" si="3576"/>
        <v>BU$18</v>
      </c>
      <c r="BV2082" s="80" t="str">
        <f t="shared" si="3576"/>
        <v>BV$18</v>
      </c>
      <c r="BW2082" s="80" t="str">
        <f t="shared" si="3576"/>
        <v>BW$18</v>
      </c>
      <c r="BX2082" s="80" t="str">
        <f t="shared" si="3576"/>
        <v>BX$18</v>
      </c>
      <c r="BY2082" s="80" t="str">
        <f t="shared" si="3576"/>
        <v>BY$18</v>
      </c>
      <c r="BZ2082" s="80" t="str">
        <f t="shared" si="3576"/>
        <v>BZ$18</v>
      </c>
      <c r="CA2082" s="80" t="str">
        <f t="shared" si="3576"/>
        <v>CA$18</v>
      </c>
      <c r="CB2082" s="80" t="str">
        <f t="shared" si="3576"/>
        <v>CB$18</v>
      </c>
      <c r="CC2082" s="80" t="str">
        <f t="shared" si="3576"/>
        <v>CC$18</v>
      </c>
      <c r="CD2082" s="80" t="str">
        <f t="shared" si="3576"/>
        <v>CD$18</v>
      </c>
      <c r="CE2082" s="80" t="str">
        <f t="shared" ref="CE2082:CL2082" si="3577">CE2047</f>
        <v>CE$18</v>
      </c>
      <c r="CF2082" s="80" t="str">
        <f t="shared" si="3577"/>
        <v>CF$18</v>
      </c>
      <c r="CG2082" s="80" t="str">
        <f t="shared" si="3577"/>
        <v>CG$18</v>
      </c>
      <c r="CH2082" s="80" t="str">
        <f t="shared" si="3577"/>
        <v>CH$18</v>
      </c>
      <c r="CI2082" s="80" t="str">
        <f t="shared" si="3577"/>
        <v>CI$18</v>
      </c>
      <c r="CJ2082" s="80" t="str">
        <f t="shared" si="3577"/>
        <v>CJ$18</v>
      </c>
      <c r="CK2082" s="80" t="str">
        <f t="shared" si="3577"/>
        <v>CK$18</v>
      </c>
      <c r="CL2082" s="80" t="str">
        <f t="shared" si="3577"/>
        <v>CL$18</v>
      </c>
      <c r="CN2082" s="60"/>
      <c r="CO2082" s="1" t="str">
        <f t="shared" ref="CO2082:DL2082" si="3578">ADDRESS(ROW(CO2074),COLUMN(CO2074),2)</f>
        <v>CO$2074</v>
      </c>
      <c r="CP2082" s="1" t="str">
        <f t="shared" si="3578"/>
        <v>CP$2074</v>
      </c>
      <c r="CQ2082" s="1" t="str">
        <f t="shared" si="3578"/>
        <v>CQ$2074</v>
      </c>
      <c r="CR2082" s="1" t="str">
        <f t="shared" si="3578"/>
        <v>CR$2074</v>
      </c>
      <c r="CS2082" s="1" t="str">
        <f t="shared" si="3578"/>
        <v>CS$2074</v>
      </c>
      <c r="CT2082" s="1" t="str">
        <f t="shared" si="3578"/>
        <v>CT$2074</v>
      </c>
      <c r="CU2082" s="1" t="str">
        <f t="shared" si="3578"/>
        <v>CU$2074</v>
      </c>
      <c r="CV2082" s="1" t="str">
        <f t="shared" si="3578"/>
        <v>CV$2074</v>
      </c>
      <c r="CW2082" s="1" t="str">
        <f t="shared" si="3578"/>
        <v>CW$2074</v>
      </c>
      <c r="CX2082" s="1" t="str">
        <f t="shared" si="3578"/>
        <v>CX$2074</v>
      </c>
      <c r="CY2082" s="1" t="str">
        <f t="shared" si="3578"/>
        <v>CY$2074</v>
      </c>
      <c r="CZ2082" s="1" t="str">
        <f t="shared" si="3578"/>
        <v>CZ$2074</v>
      </c>
      <c r="DA2082" s="1" t="str">
        <f t="shared" si="3578"/>
        <v>DA$2074</v>
      </c>
      <c r="DB2082" s="1" t="str">
        <f t="shared" si="3578"/>
        <v>DB$2074</v>
      </c>
      <c r="DC2082" s="1" t="str">
        <f t="shared" si="3578"/>
        <v>DC$2074</v>
      </c>
      <c r="DD2082" s="1" t="str">
        <f t="shared" si="3578"/>
        <v>DD$2074</v>
      </c>
      <c r="DE2082" s="1" t="str">
        <f t="shared" si="3578"/>
        <v>DE$2074</v>
      </c>
      <c r="DF2082" s="1" t="str">
        <f t="shared" si="3578"/>
        <v>DF$2074</v>
      </c>
      <c r="DG2082" s="1" t="str">
        <f t="shared" si="3578"/>
        <v>DG$2074</v>
      </c>
      <c r="DH2082" s="1" t="str">
        <f t="shared" si="3578"/>
        <v>DH$2074</v>
      </c>
      <c r="DI2082" s="1" t="str">
        <f t="shared" si="3578"/>
        <v>DI$2074</v>
      </c>
      <c r="DJ2082" s="1" t="str">
        <f t="shared" si="3578"/>
        <v>DJ$2074</v>
      </c>
      <c r="DK2082" s="1" t="str">
        <f t="shared" si="3578"/>
        <v>DK$2074</v>
      </c>
      <c r="DL2082" s="1" t="str">
        <f t="shared" si="3578"/>
        <v>DL$2074</v>
      </c>
    </row>
    <row r="2083" spans="1:116" x14ac:dyDescent="0.4">
      <c r="B2083" t="s">
        <v>332</v>
      </c>
      <c r="D2083" t="s">
        <v>564</v>
      </c>
      <c r="E2083" s="8" t="str">
        <f>ROW()&amp;" "&amp;D2083</f>
        <v>2083 FAPPELIST-F</v>
      </c>
      <c r="G2083" s="136" t="str">
        <f t="shared" si="3565"/>
        <v>Secondary volume driver</v>
      </c>
      <c r="H2083" s="12"/>
      <c r="I2083" s="60"/>
      <c r="J2083" s="60"/>
      <c r="K2083" s="15"/>
      <c r="L2083" s="15"/>
      <c r="M2083" s="15"/>
      <c r="N2083" s="15"/>
      <c r="O2083" s="15"/>
      <c r="P2083" s="15"/>
      <c r="R2083" s="15"/>
      <c r="S2083" s="80" t="str">
        <f t="shared" ref="S2083:AX2083" si="3579">S2048</f>
        <v>S$19</v>
      </c>
      <c r="T2083" s="80" t="str">
        <f t="shared" si="3579"/>
        <v>T$19</v>
      </c>
      <c r="U2083" s="80" t="str">
        <f t="shared" si="3579"/>
        <v>U$19</v>
      </c>
      <c r="V2083" s="80" t="str">
        <f t="shared" si="3579"/>
        <v>V$19</v>
      </c>
      <c r="W2083" s="80" t="str">
        <f t="shared" si="3579"/>
        <v>W$19</v>
      </c>
      <c r="X2083" s="80" t="str">
        <f t="shared" si="3579"/>
        <v>X$19</v>
      </c>
      <c r="Y2083" s="80" t="str">
        <f t="shared" si="3579"/>
        <v>Y$19</v>
      </c>
      <c r="Z2083" s="80" t="str">
        <f t="shared" si="3579"/>
        <v>Z$19</v>
      </c>
      <c r="AA2083" s="80" t="str">
        <f t="shared" si="3579"/>
        <v>AA$19</v>
      </c>
      <c r="AB2083" s="80" t="str">
        <f t="shared" si="3579"/>
        <v>AB$19</v>
      </c>
      <c r="AC2083" s="80" t="str">
        <f t="shared" si="3579"/>
        <v>AC$19</v>
      </c>
      <c r="AD2083" s="80" t="str">
        <f t="shared" si="3579"/>
        <v>AD$19</v>
      </c>
      <c r="AE2083" s="80" t="str">
        <f t="shared" si="3579"/>
        <v>AE$19</v>
      </c>
      <c r="AF2083" s="80" t="str">
        <f t="shared" si="3579"/>
        <v>AF$19</v>
      </c>
      <c r="AG2083" s="80" t="str">
        <f t="shared" si="3579"/>
        <v>AG$19</v>
      </c>
      <c r="AH2083" s="80" t="str">
        <f t="shared" si="3579"/>
        <v>AH$19</v>
      </c>
      <c r="AI2083" s="80" t="str">
        <f t="shared" si="3579"/>
        <v>AI$19</v>
      </c>
      <c r="AJ2083" s="80" t="str">
        <f t="shared" si="3579"/>
        <v>AJ$19</v>
      </c>
      <c r="AK2083" s="80" t="str">
        <f t="shared" si="3579"/>
        <v>AK$19</v>
      </c>
      <c r="AL2083" s="80" t="str">
        <f t="shared" si="3579"/>
        <v>AL$19</v>
      </c>
      <c r="AM2083" s="80" t="str">
        <f t="shared" si="3579"/>
        <v>AM$19</v>
      </c>
      <c r="AN2083" s="80" t="str">
        <f t="shared" si="3579"/>
        <v>AN$19</v>
      </c>
      <c r="AO2083" s="80" t="str">
        <f t="shared" si="3579"/>
        <v>AO$19</v>
      </c>
      <c r="AP2083" s="80" t="str">
        <f t="shared" si="3579"/>
        <v>AP$19</v>
      </c>
      <c r="AQ2083" s="80" t="str">
        <f t="shared" si="3579"/>
        <v>AQ$19</v>
      </c>
      <c r="AR2083" s="80" t="str">
        <f t="shared" si="3579"/>
        <v>AR$19</v>
      </c>
      <c r="AS2083" s="80" t="str">
        <f t="shared" si="3579"/>
        <v>AS$19</v>
      </c>
      <c r="AT2083" s="80" t="str">
        <f t="shared" si="3579"/>
        <v>AT$19</v>
      </c>
      <c r="AU2083" s="80" t="str">
        <f t="shared" si="3579"/>
        <v>AU$19</v>
      </c>
      <c r="AV2083" s="80" t="str">
        <f t="shared" si="3579"/>
        <v>AV$19</v>
      </c>
      <c r="AW2083" s="80" t="str">
        <f t="shared" si="3579"/>
        <v>AW$19</v>
      </c>
      <c r="AX2083" s="80" t="str">
        <f t="shared" si="3579"/>
        <v>AX$19</v>
      </c>
      <c r="AY2083" s="80" t="str">
        <f t="shared" ref="AY2083:CD2083" si="3580">AY2048</f>
        <v>AY$19</v>
      </c>
      <c r="AZ2083" s="80" t="str">
        <f t="shared" si="3580"/>
        <v>AZ$19</v>
      </c>
      <c r="BA2083" s="80" t="str">
        <f t="shared" si="3580"/>
        <v>BA$19</v>
      </c>
      <c r="BB2083" s="80" t="str">
        <f t="shared" si="3580"/>
        <v>BB$19</v>
      </c>
      <c r="BC2083" s="80" t="str">
        <f t="shared" si="3580"/>
        <v>BC$19</v>
      </c>
      <c r="BD2083" s="80" t="str">
        <f t="shared" si="3580"/>
        <v>BD$19</v>
      </c>
      <c r="BE2083" s="80" t="str">
        <f t="shared" si="3580"/>
        <v>BE$19</v>
      </c>
      <c r="BF2083" s="80" t="str">
        <f t="shared" si="3580"/>
        <v>BF$19</v>
      </c>
      <c r="BG2083" s="80" t="str">
        <f t="shared" si="3580"/>
        <v>BG$19</v>
      </c>
      <c r="BH2083" s="80" t="str">
        <f t="shared" si="3580"/>
        <v>BH$19</v>
      </c>
      <c r="BI2083" s="80" t="str">
        <f t="shared" si="3580"/>
        <v>BI$19</v>
      </c>
      <c r="BJ2083" s="80" t="str">
        <f t="shared" si="3580"/>
        <v>BJ$19</v>
      </c>
      <c r="BK2083" s="80" t="str">
        <f t="shared" si="3580"/>
        <v>BK$19</v>
      </c>
      <c r="BL2083" s="80" t="str">
        <f t="shared" si="3580"/>
        <v>BL$19</v>
      </c>
      <c r="BM2083" s="80" t="str">
        <f t="shared" si="3580"/>
        <v>BM$19</v>
      </c>
      <c r="BN2083" s="80" t="str">
        <f t="shared" si="3580"/>
        <v>BN$19</v>
      </c>
      <c r="BO2083" s="80" t="str">
        <f t="shared" si="3580"/>
        <v>BO$19</v>
      </c>
      <c r="BP2083" s="80" t="str">
        <f t="shared" si="3580"/>
        <v>BP$19</v>
      </c>
      <c r="BQ2083" s="80" t="str">
        <f t="shared" si="3580"/>
        <v>BQ$19</v>
      </c>
      <c r="BR2083" s="80" t="str">
        <f t="shared" si="3580"/>
        <v>BR$19</v>
      </c>
      <c r="BS2083" s="80" t="str">
        <f t="shared" si="3580"/>
        <v>BS$19</v>
      </c>
      <c r="BT2083" s="80" t="str">
        <f t="shared" si="3580"/>
        <v>BT$19</v>
      </c>
      <c r="BU2083" s="80" t="str">
        <f t="shared" si="3580"/>
        <v>BU$19</v>
      </c>
      <c r="BV2083" s="80" t="str">
        <f t="shared" si="3580"/>
        <v>BV$19</v>
      </c>
      <c r="BW2083" s="80" t="str">
        <f t="shared" si="3580"/>
        <v>BW$19</v>
      </c>
      <c r="BX2083" s="80" t="str">
        <f t="shared" si="3580"/>
        <v>BX$19</v>
      </c>
      <c r="BY2083" s="80" t="str">
        <f t="shared" si="3580"/>
        <v>BY$19</v>
      </c>
      <c r="BZ2083" s="80" t="str">
        <f t="shared" si="3580"/>
        <v>BZ$19</v>
      </c>
      <c r="CA2083" s="80" t="str">
        <f t="shared" si="3580"/>
        <v>CA$19</v>
      </c>
      <c r="CB2083" s="80" t="str">
        <f t="shared" si="3580"/>
        <v>CB$19</v>
      </c>
      <c r="CC2083" s="80" t="str">
        <f t="shared" si="3580"/>
        <v>CC$19</v>
      </c>
      <c r="CD2083" s="80" t="str">
        <f t="shared" si="3580"/>
        <v>CD$19</v>
      </c>
      <c r="CE2083" s="80" t="str">
        <f t="shared" ref="CE2083:CL2083" si="3581">CE2048</f>
        <v>CE$19</v>
      </c>
      <c r="CF2083" s="80" t="str">
        <f t="shared" si="3581"/>
        <v>CF$19</v>
      </c>
      <c r="CG2083" s="80" t="str">
        <f t="shared" si="3581"/>
        <v>CG$19</v>
      </c>
      <c r="CH2083" s="80" t="str">
        <f t="shared" si="3581"/>
        <v>CH$19</v>
      </c>
      <c r="CI2083" s="80" t="str">
        <f t="shared" si="3581"/>
        <v>CI$19</v>
      </c>
      <c r="CJ2083" s="80" t="str">
        <f t="shared" si="3581"/>
        <v>CJ$19</v>
      </c>
      <c r="CK2083" s="80" t="str">
        <f t="shared" si="3581"/>
        <v>CK$19</v>
      </c>
      <c r="CL2083" s="80" t="str">
        <f t="shared" si="3581"/>
        <v>CL$19</v>
      </c>
      <c r="CN2083" s="60"/>
      <c r="CO2083" s="179">
        <f t="shared" ref="CO2083:DL2083" si="3582">CO2040</f>
        <v>0</v>
      </c>
      <c r="CP2083" s="179">
        <f t="shared" si="3582"/>
        <v>0</v>
      </c>
      <c r="CQ2083" s="179">
        <f t="shared" si="3582"/>
        <v>0</v>
      </c>
      <c r="CR2083" s="179">
        <f t="shared" si="3582"/>
        <v>0</v>
      </c>
      <c r="CS2083" s="179">
        <f t="shared" si="3582"/>
        <v>0</v>
      </c>
      <c r="CT2083" s="179">
        <f t="shared" si="3582"/>
        <v>0</v>
      </c>
      <c r="CU2083" s="179">
        <f t="shared" si="3582"/>
        <v>0</v>
      </c>
      <c r="CV2083" s="179">
        <f t="shared" si="3582"/>
        <v>0</v>
      </c>
      <c r="CW2083" s="179">
        <f t="shared" si="3582"/>
        <v>0</v>
      </c>
      <c r="CX2083" s="179">
        <f t="shared" si="3582"/>
        <v>0</v>
      </c>
      <c r="CY2083" s="179">
        <f t="shared" si="3582"/>
        <v>0</v>
      </c>
      <c r="CZ2083" s="179">
        <f t="shared" si="3582"/>
        <v>0</v>
      </c>
      <c r="DA2083" s="179">
        <f t="shared" si="3582"/>
        <v>0</v>
      </c>
      <c r="DB2083" s="179">
        <f t="shared" si="3582"/>
        <v>0</v>
      </c>
      <c r="DC2083" s="179">
        <f t="shared" si="3582"/>
        <v>0</v>
      </c>
      <c r="DD2083" s="179">
        <f t="shared" si="3582"/>
        <v>0</v>
      </c>
      <c r="DE2083" s="179">
        <f t="shared" si="3582"/>
        <v>0</v>
      </c>
      <c r="DF2083" s="179">
        <f t="shared" si="3582"/>
        <v>0</v>
      </c>
      <c r="DG2083" s="179">
        <f t="shared" si="3582"/>
        <v>0</v>
      </c>
      <c r="DH2083" s="179">
        <f t="shared" si="3582"/>
        <v>0</v>
      </c>
      <c r="DI2083" s="179">
        <f t="shared" si="3582"/>
        <v>0</v>
      </c>
      <c r="DJ2083" s="179">
        <f t="shared" si="3582"/>
        <v>0</v>
      </c>
      <c r="DK2083" s="179">
        <f t="shared" si="3582"/>
        <v>0</v>
      </c>
      <c r="DL2083" s="179">
        <f t="shared" si="3582"/>
        <v>0</v>
      </c>
    </row>
    <row r="2084" spans="1:116" x14ac:dyDescent="0.4">
      <c r="E2084" s="8"/>
      <c r="G2084" s="136"/>
      <c r="H2084" s="12"/>
      <c r="I2084" s="60"/>
      <c r="J2084" s="60"/>
      <c r="K2084" s="15"/>
      <c r="L2084" s="15"/>
      <c r="M2084" s="15"/>
      <c r="N2084" s="15"/>
      <c r="O2084" s="15"/>
      <c r="P2084" s="15"/>
      <c r="R2084" s="15"/>
      <c r="S2084" s="80"/>
      <c r="T2084" s="80"/>
      <c r="U2084" s="80"/>
      <c r="V2084" s="80"/>
      <c r="W2084" s="80"/>
      <c r="X2084" s="80"/>
      <c r="Y2084" s="80"/>
      <c r="Z2084" s="80"/>
      <c r="AA2084" s="80"/>
      <c r="AB2084" s="80"/>
      <c r="AC2084" s="80"/>
      <c r="AD2084" s="80"/>
      <c r="AE2084" s="80"/>
      <c r="AF2084" s="80"/>
      <c r="AG2084" s="80"/>
      <c r="AH2084" s="80"/>
      <c r="AI2084" s="80"/>
      <c r="AJ2084" s="80"/>
      <c r="AK2084" s="80"/>
      <c r="AL2084" s="80"/>
      <c r="AM2084" s="80"/>
      <c r="AN2084" s="80"/>
      <c r="AO2084" s="80"/>
      <c r="AP2084" s="80"/>
      <c r="AQ2084" s="80"/>
      <c r="AR2084" s="80"/>
      <c r="AS2084" s="80"/>
      <c r="AT2084" s="80"/>
      <c r="AU2084" s="80"/>
      <c r="AV2084" s="80"/>
      <c r="AW2084" s="80"/>
      <c r="AX2084" s="80"/>
      <c r="AY2084" s="80"/>
      <c r="AZ2084" s="80"/>
      <c r="BA2084" s="80"/>
      <c r="BB2084" s="80"/>
      <c r="BC2084" s="80"/>
      <c r="BD2084" s="80"/>
      <c r="BE2084" s="80"/>
      <c r="BF2084" s="80"/>
      <c r="BG2084" s="80"/>
      <c r="BH2084" s="80"/>
      <c r="BI2084" s="80"/>
      <c r="BJ2084" s="80"/>
      <c r="BK2084" s="80"/>
      <c r="BL2084" s="80"/>
      <c r="BM2084" s="80"/>
      <c r="BN2084" s="80"/>
      <c r="BO2084" s="80"/>
      <c r="BP2084" s="80"/>
      <c r="BQ2084" s="80"/>
      <c r="BR2084" s="80"/>
      <c r="BS2084" s="80"/>
      <c r="BT2084" s="80"/>
      <c r="BU2084" s="80"/>
      <c r="BV2084" s="80"/>
      <c r="BW2084" s="80"/>
      <c r="BX2084" s="80"/>
      <c r="BY2084" s="80"/>
      <c r="BZ2084" s="80"/>
      <c r="CA2084" s="80"/>
      <c r="CB2084" s="80"/>
      <c r="CC2084" s="80"/>
      <c r="CD2084" s="80"/>
      <c r="CE2084" s="80"/>
      <c r="CF2084" s="80"/>
      <c r="CG2084" s="80"/>
      <c r="CH2084" s="80"/>
      <c r="CI2084" s="80"/>
      <c r="CJ2084" s="80"/>
      <c r="CK2084" s="80"/>
      <c r="CL2084" s="80"/>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A2085" s="174"/>
      <c r="E2085" s="8"/>
      <c r="G2085" s="175" t="s">
        <v>490</v>
      </c>
      <c r="H2085" s="174"/>
      <c r="I2085" s="176"/>
      <c r="J2085" s="176"/>
      <c r="K2085" s="197"/>
      <c r="L2085" s="197"/>
      <c r="M2085" s="197"/>
      <c r="N2085" s="197"/>
      <c r="O2085" s="197"/>
      <c r="P2085" s="197"/>
      <c r="R2085" s="198"/>
      <c r="S2085" s="174"/>
      <c r="T2085" s="174"/>
      <c r="U2085" s="174"/>
      <c r="V2085" s="174"/>
      <c r="W2085" s="174"/>
      <c r="X2085" s="174"/>
      <c r="Y2085" s="174"/>
      <c r="Z2085" s="174"/>
      <c r="AA2085" s="174"/>
      <c r="AB2085" s="174"/>
      <c r="AC2085" s="174"/>
      <c r="AD2085" s="174"/>
      <c r="AE2085" s="174"/>
      <c r="AF2085" s="174"/>
      <c r="AG2085" s="174"/>
      <c r="AH2085" s="174"/>
      <c r="AI2085" s="174"/>
      <c r="AJ2085" s="174"/>
      <c r="AK2085" s="174"/>
      <c r="AL2085" s="174"/>
      <c r="AM2085" s="174"/>
      <c r="AN2085" s="174"/>
      <c r="AO2085" s="174"/>
      <c r="AP2085" s="174"/>
      <c r="AQ2085" s="174"/>
      <c r="AR2085" s="174"/>
      <c r="AS2085" s="174"/>
      <c r="AT2085" s="174"/>
      <c r="AU2085" s="174"/>
      <c r="AV2085" s="174"/>
      <c r="AW2085" s="174"/>
      <c r="AX2085" s="174"/>
      <c r="AY2085" s="174"/>
      <c r="AZ2085" s="174"/>
      <c r="BA2085" s="174"/>
      <c r="BB2085" s="174"/>
      <c r="BC2085" s="174"/>
      <c r="BD2085" s="174"/>
      <c r="BE2085" s="174"/>
      <c r="BF2085" s="174"/>
      <c r="BG2085" s="174"/>
      <c r="BH2085" s="174"/>
      <c r="BI2085" s="174"/>
      <c r="BJ2085" s="174"/>
      <c r="BK2085" s="174"/>
      <c r="BL2085" s="174"/>
      <c r="BM2085" s="174"/>
      <c r="BN2085" s="174"/>
      <c r="BO2085" s="174"/>
      <c r="BP2085" s="174"/>
      <c r="BQ2085" s="174"/>
      <c r="BR2085" s="174"/>
      <c r="BS2085" s="174"/>
      <c r="BT2085" s="174"/>
      <c r="BU2085" s="174"/>
      <c r="BV2085" s="174"/>
      <c r="BW2085" s="174"/>
      <c r="BX2085" s="174"/>
      <c r="BY2085" s="174"/>
      <c r="BZ2085" s="174"/>
      <c r="CA2085" s="174"/>
      <c r="CB2085" s="174"/>
      <c r="CC2085" s="174"/>
      <c r="CD2085" s="174"/>
      <c r="CE2085" s="174"/>
      <c r="CF2085" s="174"/>
      <c r="CG2085" s="174"/>
      <c r="CH2085" s="174"/>
      <c r="CI2085" s="174"/>
      <c r="CJ2085" s="174"/>
      <c r="CK2085" s="174"/>
      <c r="CL2085" s="174"/>
      <c r="CN2085" s="176"/>
      <c r="CO2085" s="174"/>
      <c r="CP2085" s="174"/>
      <c r="CQ2085" s="174"/>
      <c r="CR2085" s="174"/>
      <c r="CS2085" s="174"/>
      <c r="CT2085" s="174"/>
      <c r="CU2085" s="174"/>
      <c r="CV2085" s="174"/>
      <c r="CW2085" s="174"/>
      <c r="CX2085" s="174"/>
      <c r="CY2085" s="174"/>
      <c r="CZ2085" s="174"/>
      <c r="DA2085" s="174"/>
      <c r="DB2085" s="174"/>
      <c r="DC2085" s="174"/>
      <c r="DD2085" s="174"/>
      <c r="DE2085" s="174"/>
      <c r="DF2085" s="174"/>
      <c r="DG2085" s="174"/>
      <c r="DH2085" s="174"/>
      <c r="DI2085" s="174"/>
      <c r="DJ2085" s="174"/>
      <c r="DK2085" s="174"/>
      <c r="DL2085" s="174"/>
    </row>
    <row r="2086" spans="1:116" x14ac:dyDescent="0.4">
      <c r="A2086" s="174"/>
      <c r="E2086" s="8"/>
      <c r="G2086" s="175" t="s">
        <v>492</v>
      </c>
      <c r="H2086" s="174"/>
      <c r="I2086" s="176"/>
      <c r="J2086" s="176"/>
      <c r="K2086" s="197"/>
      <c r="L2086" s="197"/>
      <c r="M2086" s="197"/>
      <c r="N2086" s="197"/>
      <c r="O2086" s="197"/>
      <c r="P2086" s="197"/>
      <c r="R2086" s="198"/>
      <c r="S2086" s="174"/>
      <c r="T2086" s="174"/>
      <c r="U2086" s="174"/>
      <c r="V2086" s="174"/>
      <c r="W2086" s="174"/>
      <c r="X2086" s="174"/>
      <c r="Y2086" s="174"/>
      <c r="Z2086" s="174"/>
      <c r="AA2086" s="174"/>
      <c r="AB2086" s="174"/>
      <c r="AC2086" s="174"/>
      <c r="AD2086" s="174"/>
      <c r="AE2086" s="174"/>
      <c r="AF2086" s="174"/>
      <c r="AG2086" s="174"/>
      <c r="AH2086" s="174"/>
      <c r="AI2086" s="174"/>
      <c r="AJ2086" s="174"/>
      <c r="AK2086" s="174"/>
      <c r="AL2086" s="174"/>
      <c r="AM2086" s="174"/>
      <c r="AN2086" s="174"/>
      <c r="AO2086" s="174"/>
      <c r="AP2086" s="174"/>
      <c r="AQ2086" s="174"/>
      <c r="AR2086" s="174"/>
      <c r="AS2086" s="174"/>
      <c r="AT2086" s="174"/>
      <c r="AU2086" s="174"/>
      <c r="AV2086" s="174"/>
      <c r="AW2086" s="174"/>
      <c r="AX2086" s="174"/>
      <c r="AY2086" s="174"/>
      <c r="AZ2086" s="174"/>
      <c r="BA2086" s="174"/>
      <c r="BB2086" s="174"/>
      <c r="BC2086" s="174"/>
      <c r="BD2086" s="174"/>
      <c r="BE2086" s="174"/>
      <c r="BF2086" s="174"/>
      <c r="BG2086" s="174"/>
      <c r="BH2086" s="174"/>
      <c r="BI2086" s="174"/>
      <c r="BJ2086" s="174"/>
      <c r="BK2086" s="174"/>
      <c r="BL2086" s="174"/>
      <c r="BM2086" s="174"/>
      <c r="BN2086" s="174"/>
      <c r="BO2086" s="174"/>
      <c r="BP2086" s="174"/>
      <c r="BQ2086" s="174"/>
      <c r="BR2086" s="174"/>
      <c r="BS2086" s="174"/>
      <c r="BT2086" s="174"/>
      <c r="BU2086" s="174"/>
      <c r="BV2086" s="174"/>
      <c r="BW2086" s="174"/>
      <c r="BX2086" s="174"/>
      <c r="BY2086" s="174"/>
      <c r="BZ2086" s="174"/>
      <c r="CA2086" s="174"/>
      <c r="CB2086" s="174"/>
      <c r="CC2086" s="174"/>
      <c r="CD2086" s="174"/>
      <c r="CE2086" s="174"/>
      <c r="CF2086" s="174"/>
      <c r="CG2086" s="174"/>
      <c r="CH2086" s="174"/>
      <c r="CI2086" s="174"/>
      <c r="CJ2086" s="174"/>
      <c r="CK2086" s="174"/>
      <c r="CL2086" s="174"/>
      <c r="CN2086" s="176"/>
      <c r="CO2086" s="174"/>
      <c r="CP2086" s="174"/>
      <c r="CQ2086" s="174"/>
      <c r="CR2086" s="174"/>
      <c r="CS2086" s="174"/>
      <c r="CT2086" s="174"/>
      <c r="CU2086" s="174"/>
      <c r="CV2086" s="174"/>
      <c r="CW2086" s="174"/>
      <c r="CX2086" s="174"/>
      <c r="CY2086" s="174"/>
      <c r="CZ2086" s="174"/>
      <c r="DA2086" s="174"/>
      <c r="DB2086" s="174"/>
      <c r="DC2086" s="174"/>
      <c r="DD2086" s="174"/>
      <c r="DE2086" s="174"/>
      <c r="DF2086" s="174"/>
      <c r="DG2086" s="174"/>
      <c r="DH2086" s="174"/>
      <c r="DI2086" s="174"/>
      <c r="DJ2086" s="174"/>
      <c r="DK2086" s="174"/>
      <c r="DL2086" s="174"/>
    </row>
    <row r="2087" spans="1:116" x14ac:dyDescent="0.4">
      <c r="A2087" s="174"/>
      <c r="E2087" s="8"/>
      <c r="G2087" s="175" t="s">
        <v>461</v>
      </c>
      <c r="H2087" s="174"/>
      <c r="I2087" s="176"/>
      <c r="J2087" s="176"/>
      <c r="K2087" s="197"/>
      <c r="L2087" s="197"/>
      <c r="M2087" s="197"/>
      <c r="N2087" s="197"/>
      <c r="O2087" s="197"/>
      <c r="P2087" s="197"/>
      <c r="R2087" s="198"/>
      <c r="S2087" s="199" t="str">
        <f t="shared" ref="S2087:CD2087" si="3583">S$20</f>
        <v>S$16</v>
      </c>
      <c r="T2087" s="199" t="str">
        <f t="shared" si="3583"/>
        <v>T$16</v>
      </c>
      <c r="U2087" s="199" t="str">
        <f t="shared" si="3583"/>
        <v>U$16</v>
      </c>
      <c r="V2087" s="199" t="str">
        <f t="shared" si="3583"/>
        <v>V$16</v>
      </c>
      <c r="W2087" s="199" t="str">
        <f t="shared" si="3583"/>
        <v>W$16</v>
      </c>
      <c r="X2087" s="199" t="str">
        <f t="shared" si="3583"/>
        <v>X$16</v>
      </c>
      <c r="Y2087" s="199" t="str">
        <f t="shared" si="3583"/>
        <v>Y$16</v>
      </c>
      <c r="Z2087" s="199" t="str">
        <f t="shared" si="3583"/>
        <v>Z$16</v>
      </c>
      <c r="AA2087" s="199" t="str">
        <f t="shared" si="3583"/>
        <v>AA$16</v>
      </c>
      <c r="AB2087" s="199" t="str">
        <f t="shared" si="3583"/>
        <v>AB$16</v>
      </c>
      <c r="AC2087" s="199" t="str">
        <f t="shared" si="3583"/>
        <v>AC$16</v>
      </c>
      <c r="AD2087" s="199" t="str">
        <f t="shared" si="3583"/>
        <v>AD$16</v>
      </c>
      <c r="AE2087" s="199" t="str">
        <f t="shared" si="3583"/>
        <v>AE$16</v>
      </c>
      <c r="AF2087" s="199" t="str">
        <f t="shared" si="3583"/>
        <v>AF$16</v>
      </c>
      <c r="AG2087" s="199" t="str">
        <f t="shared" si="3583"/>
        <v>AG$16</v>
      </c>
      <c r="AH2087" s="199" t="str">
        <f t="shared" si="3583"/>
        <v>AH$16</v>
      </c>
      <c r="AI2087" s="199" t="str">
        <f t="shared" si="3583"/>
        <v>AI$16</v>
      </c>
      <c r="AJ2087" s="199" t="str">
        <f t="shared" si="3583"/>
        <v>AJ$16</v>
      </c>
      <c r="AK2087" s="199" t="str">
        <f t="shared" si="3583"/>
        <v>AK$16</v>
      </c>
      <c r="AL2087" s="199" t="str">
        <f t="shared" si="3583"/>
        <v>AL$16</v>
      </c>
      <c r="AM2087" s="199" t="str">
        <f t="shared" si="3583"/>
        <v>AM$16</v>
      </c>
      <c r="AN2087" s="199" t="str">
        <f t="shared" si="3583"/>
        <v>AN$16</v>
      </c>
      <c r="AO2087" s="199" t="str">
        <f t="shared" si="3583"/>
        <v>AO$16</v>
      </c>
      <c r="AP2087" s="199" t="str">
        <f t="shared" si="3583"/>
        <v>AP$16</v>
      </c>
      <c r="AQ2087" s="199" t="str">
        <f t="shared" si="3583"/>
        <v>AQ$16</v>
      </c>
      <c r="AR2087" s="199" t="str">
        <f t="shared" si="3583"/>
        <v>AR$16</v>
      </c>
      <c r="AS2087" s="199" t="str">
        <f t="shared" si="3583"/>
        <v>AS$16</v>
      </c>
      <c r="AT2087" s="199" t="str">
        <f t="shared" si="3583"/>
        <v>AT$16</v>
      </c>
      <c r="AU2087" s="199" t="str">
        <f t="shared" si="3583"/>
        <v>AU$16</v>
      </c>
      <c r="AV2087" s="199" t="str">
        <f t="shared" si="3583"/>
        <v>AV$16</v>
      </c>
      <c r="AW2087" s="199" t="str">
        <f t="shared" si="3583"/>
        <v>AW$16</v>
      </c>
      <c r="AX2087" s="199" t="str">
        <f t="shared" si="3583"/>
        <v>AX$16</v>
      </c>
      <c r="AY2087" s="199" t="str">
        <f t="shared" si="3583"/>
        <v>AY$16</v>
      </c>
      <c r="AZ2087" s="199" t="str">
        <f t="shared" si="3583"/>
        <v>AZ$16</v>
      </c>
      <c r="BA2087" s="199" t="str">
        <f t="shared" si="3583"/>
        <v>BA$16</v>
      </c>
      <c r="BB2087" s="199" t="str">
        <f t="shared" si="3583"/>
        <v>BB$16</v>
      </c>
      <c r="BC2087" s="199" t="str">
        <f t="shared" si="3583"/>
        <v>BC$16</v>
      </c>
      <c r="BD2087" s="199" t="str">
        <f t="shared" si="3583"/>
        <v>BD$16</v>
      </c>
      <c r="BE2087" s="199" t="str">
        <f t="shared" si="3583"/>
        <v>BE$16</v>
      </c>
      <c r="BF2087" s="199" t="str">
        <f t="shared" si="3583"/>
        <v>BF$16</v>
      </c>
      <c r="BG2087" s="199" t="str">
        <f t="shared" si="3583"/>
        <v>BG$16</v>
      </c>
      <c r="BH2087" s="199" t="str">
        <f t="shared" si="3583"/>
        <v>BH$16</v>
      </c>
      <c r="BI2087" s="199" t="str">
        <f t="shared" si="3583"/>
        <v>BI$16</v>
      </c>
      <c r="BJ2087" s="199" t="str">
        <f t="shared" si="3583"/>
        <v>BJ$16</v>
      </c>
      <c r="BK2087" s="199" t="str">
        <f t="shared" si="3583"/>
        <v>BK$16</v>
      </c>
      <c r="BL2087" s="199" t="str">
        <f t="shared" si="3583"/>
        <v>BL$16</v>
      </c>
      <c r="BM2087" s="199" t="str">
        <f t="shared" si="3583"/>
        <v>BM$16</v>
      </c>
      <c r="BN2087" s="199" t="str">
        <f t="shared" si="3583"/>
        <v>BN$16</v>
      </c>
      <c r="BO2087" s="199" t="str">
        <f t="shared" si="3583"/>
        <v>BO$16</v>
      </c>
      <c r="BP2087" s="199" t="str">
        <f t="shared" si="3583"/>
        <v>BP$16</v>
      </c>
      <c r="BQ2087" s="199" t="str">
        <f t="shared" si="3583"/>
        <v>BQ$16</v>
      </c>
      <c r="BR2087" s="199" t="str">
        <f t="shared" si="3583"/>
        <v>BR$16</v>
      </c>
      <c r="BS2087" s="199" t="str">
        <f t="shared" si="3583"/>
        <v>BS$16</v>
      </c>
      <c r="BT2087" s="199" t="str">
        <f t="shared" si="3583"/>
        <v>BT$16</v>
      </c>
      <c r="BU2087" s="199" t="str">
        <f t="shared" si="3583"/>
        <v>BU$16</v>
      </c>
      <c r="BV2087" s="199" t="str">
        <f t="shared" si="3583"/>
        <v>BV$16</v>
      </c>
      <c r="BW2087" s="199" t="str">
        <f t="shared" si="3583"/>
        <v>BW$16</v>
      </c>
      <c r="BX2087" s="199" t="str">
        <f t="shared" si="3583"/>
        <v>BX$16</v>
      </c>
      <c r="BY2087" s="199" t="str">
        <f t="shared" si="3583"/>
        <v>BY$16</v>
      </c>
      <c r="BZ2087" s="199" t="str">
        <f t="shared" si="3583"/>
        <v>BZ$16</v>
      </c>
      <c r="CA2087" s="199" t="str">
        <f t="shared" si="3583"/>
        <v>CA$16</v>
      </c>
      <c r="CB2087" s="199" t="str">
        <f t="shared" si="3583"/>
        <v>CB$16</v>
      </c>
      <c r="CC2087" s="199" t="str">
        <f t="shared" si="3583"/>
        <v>CC$16</v>
      </c>
      <c r="CD2087" s="199" t="str">
        <f t="shared" si="3583"/>
        <v>CD$16</v>
      </c>
      <c r="CE2087" s="199" t="str">
        <f t="shared" ref="CE2087:CL2087" si="3584">CE$20</f>
        <v>CE$16</v>
      </c>
      <c r="CF2087" s="199" t="str">
        <f t="shared" si="3584"/>
        <v>CF$16</v>
      </c>
      <c r="CG2087" s="199" t="str">
        <f t="shared" si="3584"/>
        <v>CG$16</v>
      </c>
      <c r="CH2087" s="199" t="str">
        <f t="shared" si="3584"/>
        <v>CH$16</v>
      </c>
      <c r="CI2087" s="199" t="str">
        <f t="shared" si="3584"/>
        <v>CI$16</v>
      </c>
      <c r="CJ2087" s="199" t="str">
        <f t="shared" si="3584"/>
        <v>CJ$16</v>
      </c>
      <c r="CK2087" s="199" t="str">
        <f t="shared" si="3584"/>
        <v>CK$16</v>
      </c>
      <c r="CL2087" s="199" t="str">
        <f t="shared" si="3584"/>
        <v>CL$16</v>
      </c>
      <c r="CN2087" s="176"/>
      <c r="CO2087" s="199" t="str">
        <f t="shared" ref="CO2087:DL2087" si="3585">CO$20</f>
        <v>CO$16</v>
      </c>
      <c r="CP2087" s="199" t="str">
        <f t="shared" si="3585"/>
        <v>CP$16</v>
      </c>
      <c r="CQ2087" s="199" t="str">
        <f t="shared" si="3585"/>
        <v>CQ$16</v>
      </c>
      <c r="CR2087" s="199" t="str">
        <f t="shared" si="3585"/>
        <v>CR$16</v>
      </c>
      <c r="CS2087" s="199" t="str">
        <f t="shared" si="3585"/>
        <v>CS$16</v>
      </c>
      <c r="CT2087" s="199" t="str">
        <f t="shared" si="3585"/>
        <v>CT$16</v>
      </c>
      <c r="CU2087" s="199" t="str">
        <f t="shared" si="3585"/>
        <v>CU$16</v>
      </c>
      <c r="CV2087" s="199" t="str">
        <f t="shared" si="3585"/>
        <v>CV$16</v>
      </c>
      <c r="CW2087" s="199" t="str">
        <f t="shared" si="3585"/>
        <v>CW$16</v>
      </c>
      <c r="CX2087" s="199" t="str">
        <f t="shared" si="3585"/>
        <v>CX$16</v>
      </c>
      <c r="CY2087" s="199" t="str">
        <f t="shared" si="3585"/>
        <v>CY$16</v>
      </c>
      <c r="CZ2087" s="199" t="str">
        <f t="shared" si="3585"/>
        <v>CZ$16</v>
      </c>
      <c r="DA2087" s="199" t="str">
        <f t="shared" si="3585"/>
        <v>DA$16</v>
      </c>
      <c r="DB2087" s="199" t="str">
        <f t="shared" si="3585"/>
        <v>DB$16</v>
      </c>
      <c r="DC2087" s="199" t="str">
        <f t="shared" si="3585"/>
        <v>DC$16</v>
      </c>
      <c r="DD2087" s="199" t="str">
        <f t="shared" si="3585"/>
        <v>DD$16</v>
      </c>
      <c r="DE2087" s="199" t="str">
        <f t="shared" si="3585"/>
        <v>DE$16</v>
      </c>
      <c r="DF2087" s="199" t="str">
        <f t="shared" si="3585"/>
        <v>DF$16</v>
      </c>
      <c r="DG2087" s="199" t="str">
        <f t="shared" si="3585"/>
        <v>DG$16</v>
      </c>
      <c r="DH2087" s="199" t="str">
        <f t="shared" si="3585"/>
        <v>DH$16</v>
      </c>
      <c r="DI2087" s="199" t="str">
        <f t="shared" si="3585"/>
        <v>DI$16</v>
      </c>
      <c r="DJ2087" s="199" t="str">
        <f t="shared" si="3585"/>
        <v>DJ$16</v>
      </c>
      <c r="DK2087" s="199" t="str">
        <f t="shared" si="3585"/>
        <v>DK$16</v>
      </c>
      <c r="DL2087" s="199" t="str">
        <f t="shared" si="3585"/>
        <v>DL$16</v>
      </c>
    </row>
    <row r="2088" spans="1:116" x14ac:dyDescent="0.4">
      <c r="A2088" s="174"/>
      <c r="E2088" s="8"/>
      <c r="G2088" s="175" t="s">
        <v>462</v>
      </c>
      <c r="H2088" s="200"/>
      <c r="I2088" s="201"/>
      <c r="J2088" s="201"/>
      <c r="K2088" s="202"/>
      <c r="L2088" s="202"/>
      <c r="M2088" s="202"/>
      <c r="N2088" s="202"/>
      <c r="O2088" s="202"/>
      <c r="P2088" s="202"/>
      <c r="R2088" s="202"/>
      <c r="S2088" s="199" t="str">
        <f t="shared" ref="S2088:CD2088" si="3586">S$21</f>
        <v>S$17</v>
      </c>
      <c r="T2088" s="199" t="str">
        <f t="shared" si="3586"/>
        <v>T$17</v>
      </c>
      <c r="U2088" s="199" t="str">
        <f t="shared" si="3586"/>
        <v>U$17</v>
      </c>
      <c r="V2088" s="199" t="str">
        <f t="shared" si="3586"/>
        <v>V$17</v>
      </c>
      <c r="W2088" s="199" t="str">
        <f t="shared" si="3586"/>
        <v>W$17</v>
      </c>
      <c r="X2088" s="199" t="str">
        <f t="shared" si="3586"/>
        <v>X$17</v>
      </c>
      <c r="Y2088" s="199" t="str">
        <f t="shared" si="3586"/>
        <v>Y$17</v>
      </c>
      <c r="Z2088" s="199" t="str">
        <f t="shared" si="3586"/>
        <v>Z$17</v>
      </c>
      <c r="AA2088" s="199" t="str">
        <f t="shared" si="3586"/>
        <v>AA$17</v>
      </c>
      <c r="AB2088" s="199" t="str">
        <f t="shared" si="3586"/>
        <v>AB$17</v>
      </c>
      <c r="AC2088" s="199" t="str">
        <f t="shared" si="3586"/>
        <v>AC$17</v>
      </c>
      <c r="AD2088" s="199" t="str">
        <f t="shared" si="3586"/>
        <v>AD$17</v>
      </c>
      <c r="AE2088" s="199" t="str">
        <f t="shared" si="3586"/>
        <v>AE$17</v>
      </c>
      <c r="AF2088" s="199" t="str">
        <f t="shared" si="3586"/>
        <v>AF$17</v>
      </c>
      <c r="AG2088" s="199" t="str">
        <f t="shared" si="3586"/>
        <v>AG$17</v>
      </c>
      <c r="AH2088" s="199" t="str">
        <f t="shared" si="3586"/>
        <v>AH$17</v>
      </c>
      <c r="AI2088" s="199" t="str">
        <f t="shared" si="3586"/>
        <v>AI$17</v>
      </c>
      <c r="AJ2088" s="199" t="str">
        <f t="shared" si="3586"/>
        <v>AJ$17</v>
      </c>
      <c r="AK2088" s="199" t="str">
        <f t="shared" si="3586"/>
        <v>AK$17</v>
      </c>
      <c r="AL2088" s="199" t="str">
        <f t="shared" si="3586"/>
        <v>AL$17</v>
      </c>
      <c r="AM2088" s="199" t="str">
        <f t="shared" si="3586"/>
        <v>AM$17</v>
      </c>
      <c r="AN2088" s="199" t="str">
        <f t="shared" si="3586"/>
        <v>AN$17</v>
      </c>
      <c r="AO2088" s="199" t="str">
        <f t="shared" si="3586"/>
        <v>AO$17</v>
      </c>
      <c r="AP2088" s="199" t="str">
        <f t="shared" si="3586"/>
        <v>AP$17</v>
      </c>
      <c r="AQ2088" s="199" t="str">
        <f t="shared" si="3586"/>
        <v>AQ$17</v>
      </c>
      <c r="AR2088" s="199" t="str">
        <f t="shared" si="3586"/>
        <v>AR$17</v>
      </c>
      <c r="AS2088" s="199" t="str">
        <f t="shared" si="3586"/>
        <v>AS$17</v>
      </c>
      <c r="AT2088" s="199" t="str">
        <f t="shared" si="3586"/>
        <v>AT$17</v>
      </c>
      <c r="AU2088" s="199" t="str">
        <f t="shared" si="3586"/>
        <v>AU$17</v>
      </c>
      <c r="AV2088" s="199" t="str">
        <f t="shared" si="3586"/>
        <v>AV$17</v>
      </c>
      <c r="AW2088" s="199" t="str">
        <f t="shared" si="3586"/>
        <v>AW$17</v>
      </c>
      <c r="AX2088" s="199" t="str">
        <f t="shared" si="3586"/>
        <v>AX$17</v>
      </c>
      <c r="AY2088" s="199" t="str">
        <f t="shared" si="3586"/>
        <v>AY$17</v>
      </c>
      <c r="AZ2088" s="199" t="str">
        <f t="shared" si="3586"/>
        <v>AZ$17</v>
      </c>
      <c r="BA2088" s="199" t="str">
        <f t="shared" si="3586"/>
        <v>BA$17</v>
      </c>
      <c r="BB2088" s="199" t="str">
        <f t="shared" si="3586"/>
        <v>BB$17</v>
      </c>
      <c r="BC2088" s="199" t="str">
        <f t="shared" si="3586"/>
        <v>BC$17</v>
      </c>
      <c r="BD2088" s="199" t="str">
        <f t="shared" si="3586"/>
        <v>BD$17</v>
      </c>
      <c r="BE2088" s="199" t="str">
        <f t="shared" si="3586"/>
        <v>BE$17</v>
      </c>
      <c r="BF2088" s="199" t="str">
        <f t="shared" si="3586"/>
        <v>BF$17</v>
      </c>
      <c r="BG2088" s="199" t="str">
        <f t="shared" si="3586"/>
        <v>BG$17</v>
      </c>
      <c r="BH2088" s="199" t="str">
        <f t="shared" si="3586"/>
        <v>BH$17</v>
      </c>
      <c r="BI2088" s="199" t="str">
        <f t="shared" si="3586"/>
        <v>BI$17</v>
      </c>
      <c r="BJ2088" s="199" t="str">
        <f t="shared" si="3586"/>
        <v>BJ$17</v>
      </c>
      <c r="BK2088" s="199" t="str">
        <f t="shared" si="3586"/>
        <v>BK$17</v>
      </c>
      <c r="BL2088" s="199" t="str">
        <f t="shared" si="3586"/>
        <v>BL$17</v>
      </c>
      <c r="BM2088" s="199" t="str">
        <f t="shared" si="3586"/>
        <v>BM$17</v>
      </c>
      <c r="BN2088" s="199" t="str">
        <f t="shared" si="3586"/>
        <v>BN$17</v>
      </c>
      <c r="BO2088" s="199" t="str">
        <f t="shared" si="3586"/>
        <v>BO$17</v>
      </c>
      <c r="BP2088" s="199" t="str">
        <f t="shared" si="3586"/>
        <v>BP$17</v>
      </c>
      <c r="BQ2088" s="199" t="str">
        <f t="shared" si="3586"/>
        <v>BQ$17</v>
      </c>
      <c r="BR2088" s="199" t="str">
        <f t="shared" si="3586"/>
        <v>BR$17</v>
      </c>
      <c r="BS2088" s="199" t="str">
        <f t="shared" si="3586"/>
        <v>BS$17</v>
      </c>
      <c r="BT2088" s="199" t="str">
        <f t="shared" si="3586"/>
        <v>BT$17</v>
      </c>
      <c r="BU2088" s="199" t="str">
        <f t="shared" si="3586"/>
        <v>BU$17</v>
      </c>
      <c r="BV2088" s="199" t="str">
        <f t="shared" si="3586"/>
        <v>BV$17</v>
      </c>
      <c r="BW2088" s="199" t="str">
        <f t="shared" si="3586"/>
        <v>BW$17</v>
      </c>
      <c r="BX2088" s="199" t="str">
        <f t="shared" si="3586"/>
        <v>BX$17</v>
      </c>
      <c r="BY2088" s="199" t="str">
        <f t="shared" si="3586"/>
        <v>BY$17</v>
      </c>
      <c r="BZ2088" s="199" t="str">
        <f t="shared" si="3586"/>
        <v>BZ$17</v>
      </c>
      <c r="CA2088" s="199" t="str">
        <f t="shared" si="3586"/>
        <v>CA$17</v>
      </c>
      <c r="CB2088" s="199" t="str">
        <f t="shared" si="3586"/>
        <v>CB$17</v>
      </c>
      <c r="CC2088" s="199" t="str">
        <f t="shared" si="3586"/>
        <v>CC$17</v>
      </c>
      <c r="CD2088" s="199" t="str">
        <f t="shared" si="3586"/>
        <v>CD$17</v>
      </c>
      <c r="CE2088" s="199" t="str">
        <f t="shared" ref="CE2088:CL2088" si="3587">CE$21</f>
        <v>CE$17</v>
      </c>
      <c r="CF2088" s="199" t="str">
        <f t="shared" si="3587"/>
        <v>CF$17</v>
      </c>
      <c r="CG2088" s="199" t="str">
        <f t="shared" si="3587"/>
        <v>CG$17</v>
      </c>
      <c r="CH2088" s="199" t="str">
        <f t="shared" si="3587"/>
        <v>CH$17</v>
      </c>
      <c r="CI2088" s="199" t="str">
        <f t="shared" si="3587"/>
        <v>CI$17</v>
      </c>
      <c r="CJ2088" s="199" t="str">
        <f t="shared" si="3587"/>
        <v>CJ$17</v>
      </c>
      <c r="CK2088" s="199" t="str">
        <f t="shared" si="3587"/>
        <v>CK$17</v>
      </c>
      <c r="CL2088" s="199" t="str">
        <f t="shared" si="3587"/>
        <v>CL$17</v>
      </c>
      <c r="CN2088" s="201"/>
      <c r="CO2088" s="199" t="str">
        <f t="shared" ref="CO2088:DL2088" si="3588">CO$21</f>
        <v>CO$17</v>
      </c>
      <c r="CP2088" s="199" t="str">
        <f t="shared" si="3588"/>
        <v>CP$17</v>
      </c>
      <c r="CQ2088" s="199" t="str">
        <f t="shared" si="3588"/>
        <v>CQ$17</v>
      </c>
      <c r="CR2088" s="199" t="str">
        <f t="shared" si="3588"/>
        <v>CR$17</v>
      </c>
      <c r="CS2088" s="199" t="str">
        <f t="shared" si="3588"/>
        <v>CS$17</v>
      </c>
      <c r="CT2088" s="199" t="str">
        <f t="shared" si="3588"/>
        <v>CT$17</v>
      </c>
      <c r="CU2088" s="199" t="str">
        <f t="shared" si="3588"/>
        <v>CU$17</v>
      </c>
      <c r="CV2088" s="199" t="str">
        <f t="shared" si="3588"/>
        <v>CV$17</v>
      </c>
      <c r="CW2088" s="199" t="str">
        <f t="shared" si="3588"/>
        <v>CW$17</v>
      </c>
      <c r="CX2088" s="199" t="str">
        <f t="shared" si="3588"/>
        <v>CX$17</v>
      </c>
      <c r="CY2088" s="199" t="str">
        <f t="shared" si="3588"/>
        <v>CY$17</v>
      </c>
      <c r="CZ2088" s="199" t="str">
        <f t="shared" si="3588"/>
        <v>CZ$17</v>
      </c>
      <c r="DA2088" s="199" t="str">
        <f t="shared" si="3588"/>
        <v>DA$17</v>
      </c>
      <c r="DB2088" s="199" t="str">
        <f t="shared" si="3588"/>
        <v>DB$17</v>
      </c>
      <c r="DC2088" s="199" t="str">
        <f t="shared" si="3588"/>
        <v>DC$17</v>
      </c>
      <c r="DD2088" s="199" t="str">
        <f t="shared" si="3588"/>
        <v>DD$17</v>
      </c>
      <c r="DE2088" s="199" t="str">
        <f t="shared" si="3588"/>
        <v>DE$17</v>
      </c>
      <c r="DF2088" s="199" t="str">
        <f t="shared" si="3588"/>
        <v>DF$17</v>
      </c>
      <c r="DG2088" s="199" t="str">
        <f t="shared" si="3588"/>
        <v>DG$17</v>
      </c>
      <c r="DH2088" s="199" t="str">
        <f t="shared" si="3588"/>
        <v>DH$17</v>
      </c>
      <c r="DI2088" s="199" t="str">
        <f t="shared" si="3588"/>
        <v>DI$17</v>
      </c>
      <c r="DJ2088" s="199" t="str">
        <f t="shared" si="3588"/>
        <v>DJ$17</v>
      </c>
      <c r="DK2088" s="199" t="str">
        <f t="shared" si="3588"/>
        <v>DK$17</v>
      </c>
      <c r="DL2088" s="199" t="str">
        <f t="shared" si="3588"/>
        <v>DL$17</v>
      </c>
    </row>
    <row r="2089" spans="1:116" x14ac:dyDescent="0.4">
      <c r="A2089" s="174"/>
      <c r="E2089" s="8"/>
      <c r="G2089" s="175" t="s">
        <v>491</v>
      </c>
      <c r="H2089" s="200"/>
      <c r="I2089" s="201"/>
      <c r="J2089" s="201"/>
      <c r="K2089" s="202"/>
      <c r="L2089" s="202"/>
      <c r="M2089" s="202"/>
      <c r="N2089" s="202"/>
      <c r="O2089" s="202"/>
      <c r="P2089" s="202"/>
      <c r="R2089" s="202"/>
      <c r="S2089" s="190"/>
      <c r="T2089" s="190"/>
      <c r="U2089" s="190"/>
      <c r="V2089" s="190"/>
      <c r="W2089" s="190"/>
      <c r="X2089" s="190"/>
      <c r="Y2089" s="190"/>
      <c r="Z2089" s="190"/>
      <c r="AA2089" s="190"/>
      <c r="AB2089" s="190"/>
      <c r="AC2089" s="190"/>
      <c r="AD2089" s="190"/>
      <c r="AE2089" s="190"/>
      <c r="AF2089" s="190"/>
      <c r="AG2089" s="190"/>
      <c r="AH2089" s="190"/>
      <c r="AI2089" s="190"/>
      <c r="AJ2089" s="190"/>
      <c r="AK2089" s="190"/>
      <c r="AL2089" s="190"/>
      <c r="AM2089" s="190"/>
      <c r="AN2089" s="190"/>
      <c r="AO2089" s="190"/>
      <c r="AP2089" s="190"/>
      <c r="AQ2089" s="190"/>
      <c r="AR2089" s="190"/>
      <c r="AS2089" s="190"/>
      <c r="AT2089" s="190"/>
      <c r="AU2089" s="190"/>
      <c r="AV2089" s="190"/>
      <c r="AW2089" s="190"/>
      <c r="AX2089" s="190"/>
      <c r="AY2089" s="190"/>
      <c r="AZ2089" s="190"/>
      <c r="BA2089" s="190"/>
      <c r="BB2089" s="190"/>
      <c r="BC2089" s="190"/>
      <c r="BD2089" s="190"/>
      <c r="BE2089" s="190"/>
      <c r="BF2089" s="190"/>
      <c r="BG2089" s="190"/>
      <c r="BH2089" s="190"/>
      <c r="BI2089" s="190"/>
      <c r="BJ2089" s="190"/>
      <c r="BK2089" s="190"/>
      <c r="BL2089" s="190"/>
      <c r="BM2089" s="190"/>
      <c r="BN2089" s="190"/>
      <c r="BO2089" s="190"/>
      <c r="BP2089" s="190"/>
      <c r="BQ2089" s="190"/>
      <c r="BR2089" s="190"/>
      <c r="BS2089" s="190"/>
      <c r="BT2089" s="190"/>
      <c r="BU2089" s="190"/>
      <c r="BV2089" s="190"/>
      <c r="BW2089" s="190"/>
      <c r="BX2089" s="190"/>
      <c r="BY2089" s="190"/>
      <c r="BZ2089" s="190"/>
      <c r="CA2089" s="190"/>
      <c r="CB2089" s="190"/>
      <c r="CC2089" s="190"/>
      <c r="CD2089" s="190"/>
      <c r="CE2089" s="190"/>
      <c r="CF2089" s="190"/>
      <c r="CG2089" s="190"/>
      <c r="CH2089" s="190"/>
      <c r="CI2089" s="190"/>
      <c r="CJ2089" s="190"/>
      <c r="CK2089" s="190"/>
      <c r="CL2089" s="190"/>
      <c r="CN2089" s="201"/>
      <c r="CO2089" s="190"/>
      <c r="CP2089" s="190"/>
      <c r="CQ2089" s="190"/>
      <c r="CR2089" s="190"/>
      <c r="CS2089" s="190"/>
      <c r="CT2089" s="190"/>
      <c r="CU2089" s="190"/>
      <c r="CV2089" s="190"/>
      <c r="CW2089" s="190"/>
      <c r="CX2089" s="190"/>
      <c r="CY2089" s="190"/>
      <c r="CZ2089" s="190"/>
      <c r="DA2089" s="190"/>
      <c r="DB2089" s="190"/>
      <c r="DC2089" s="190"/>
      <c r="DD2089" s="190"/>
      <c r="DE2089" s="190"/>
      <c r="DF2089" s="190"/>
      <c r="DG2089" s="190"/>
      <c r="DH2089" s="190"/>
      <c r="DI2089" s="190"/>
      <c r="DJ2089" s="190"/>
      <c r="DK2089" s="190"/>
      <c r="DL2089" s="190"/>
    </row>
    <row r="2090" spans="1:116" x14ac:dyDescent="0.4">
      <c r="A2090" s="174"/>
      <c r="E2090" s="8"/>
      <c r="G2090" s="175" t="s">
        <v>505</v>
      </c>
      <c r="H2090" s="200"/>
      <c r="I2090" s="201"/>
      <c r="J2090" s="201"/>
      <c r="K2090" s="202"/>
      <c r="L2090" s="202"/>
      <c r="M2090" s="202"/>
      <c r="N2090" s="202"/>
      <c r="O2090" s="202"/>
      <c r="P2090" s="202"/>
      <c r="R2090" s="202"/>
      <c r="S2090" s="190"/>
      <c r="T2090" s="190"/>
      <c r="U2090" s="190"/>
      <c r="V2090" s="190"/>
      <c r="W2090" s="190"/>
      <c r="X2090" s="190"/>
      <c r="Y2090" s="190"/>
      <c r="Z2090" s="190"/>
      <c r="AA2090" s="190"/>
      <c r="AB2090" s="190"/>
      <c r="AC2090" s="190"/>
      <c r="AD2090" s="190"/>
      <c r="AE2090" s="190"/>
      <c r="AF2090" s="190"/>
      <c r="AG2090" s="190"/>
      <c r="AH2090" s="190"/>
      <c r="AI2090" s="190"/>
      <c r="AJ2090" s="190"/>
      <c r="AK2090" s="190"/>
      <c r="AL2090" s="190"/>
      <c r="AM2090" s="190"/>
      <c r="AN2090" s="190"/>
      <c r="AO2090" s="190"/>
      <c r="AP2090" s="190"/>
      <c r="AQ2090" s="190"/>
      <c r="AR2090" s="190"/>
      <c r="AS2090" s="190"/>
      <c r="AT2090" s="190"/>
      <c r="AU2090" s="190"/>
      <c r="AV2090" s="190"/>
      <c r="AW2090" s="190"/>
      <c r="AX2090" s="190"/>
      <c r="AY2090" s="190"/>
      <c r="AZ2090" s="190"/>
      <c r="BA2090" s="190"/>
      <c r="BB2090" s="190"/>
      <c r="BC2090" s="190"/>
      <c r="BD2090" s="190"/>
      <c r="BE2090" s="190"/>
      <c r="BF2090" s="190"/>
      <c r="BG2090" s="190"/>
      <c r="BH2090" s="190"/>
      <c r="BI2090" s="190"/>
      <c r="BJ2090" s="190"/>
      <c r="BK2090" s="190"/>
      <c r="BL2090" s="190"/>
      <c r="BM2090" s="190"/>
      <c r="BN2090" s="190"/>
      <c r="BO2090" s="190"/>
      <c r="BP2090" s="190"/>
      <c r="BQ2090" s="190"/>
      <c r="BR2090" s="190"/>
      <c r="BS2090" s="190"/>
      <c r="BT2090" s="190"/>
      <c r="BU2090" s="190"/>
      <c r="BV2090" s="190"/>
      <c r="BW2090" s="190"/>
      <c r="BX2090" s="190"/>
      <c r="BY2090" s="190"/>
      <c r="BZ2090" s="190"/>
      <c r="CA2090" s="190"/>
      <c r="CB2090" s="190"/>
      <c r="CC2090" s="190"/>
      <c r="CD2090" s="190"/>
      <c r="CE2090" s="190"/>
      <c r="CF2090" s="190"/>
      <c r="CG2090" s="190"/>
      <c r="CH2090" s="190"/>
      <c r="CI2090" s="190"/>
      <c r="CJ2090" s="190"/>
      <c r="CK2090" s="190"/>
      <c r="CL2090" s="190"/>
      <c r="CN2090" s="201"/>
      <c r="CO2090" s="190"/>
      <c r="CP2090" s="190"/>
      <c r="CQ2090" s="190"/>
      <c r="CR2090" s="190"/>
      <c r="CS2090" s="190"/>
      <c r="CT2090" s="190"/>
      <c r="CU2090" s="190"/>
      <c r="CV2090" s="190"/>
      <c r="CW2090" s="190"/>
      <c r="CX2090" s="190"/>
      <c r="CY2090" s="190"/>
      <c r="CZ2090" s="190"/>
      <c r="DA2090" s="190"/>
      <c r="DB2090" s="190"/>
      <c r="DC2090" s="190"/>
      <c r="DD2090" s="190"/>
      <c r="DE2090" s="190"/>
      <c r="DF2090" s="190"/>
      <c r="DG2090" s="190"/>
      <c r="DH2090" s="190"/>
      <c r="DI2090" s="190"/>
      <c r="DJ2090" s="190"/>
      <c r="DK2090" s="190"/>
      <c r="DL2090" s="190"/>
    </row>
    <row r="2091" spans="1:116" x14ac:dyDescent="0.4">
      <c r="A2091" s="174"/>
      <c r="E2091" s="8"/>
      <c r="G2091" s="175" t="s">
        <v>463</v>
      </c>
      <c r="H2091" s="200"/>
      <c r="I2091" s="201"/>
      <c r="J2091" s="201"/>
      <c r="K2091" s="202"/>
      <c r="L2091" s="202"/>
      <c r="M2091" s="202"/>
      <c r="N2091" s="202"/>
      <c r="O2091" s="202"/>
      <c r="P2091" s="202"/>
      <c r="R2091" s="202"/>
      <c r="S2091" s="190" t="str">
        <f t="shared" ref="S2091:CD2091" si="3589">S$22</f>
        <v>S$18</v>
      </c>
      <c r="T2091" s="190" t="str">
        <f t="shared" si="3589"/>
        <v>T$18</v>
      </c>
      <c r="U2091" s="190" t="str">
        <f t="shared" si="3589"/>
        <v>U$18</v>
      </c>
      <c r="V2091" s="190" t="str">
        <f t="shared" si="3589"/>
        <v>V$18</v>
      </c>
      <c r="W2091" s="190" t="str">
        <f t="shared" si="3589"/>
        <v>W$18</v>
      </c>
      <c r="X2091" s="190" t="str">
        <f t="shared" si="3589"/>
        <v>X$18</v>
      </c>
      <c r="Y2091" s="190" t="str">
        <f t="shared" si="3589"/>
        <v>Y$18</v>
      </c>
      <c r="Z2091" s="190" t="str">
        <f t="shared" si="3589"/>
        <v>Z$18</v>
      </c>
      <c r="AA2091" s="190" t="str">
        <f t="shared" si="3589"/>
        <v>AA$18</v>
      </c>
      <c r="AB2091" s="190" t="str">
        <f t="shared" si="3589"/>
        <v>AB$18</v>
      </c>
      <c r="AC2091" s="190" t="str">
        <f t="shared" si="3589"/>
        <v>AC$18</v>
      </c>
      <c r="AD2091" s="190" t="str">
        <f t="shared" si="3589"/>
        <v>AD$18</v>
      </c>
      <c r="AE2091" s="190" t="str">
        <f t="shared" si="3589"/>
        <v>AE$18</v>
      </c>
      <c r="AF2091" s="190" t="str">
        <f t="shared" si="3589"/>
        <v>AF$18</v>
      </c>
      <c r="AG2091" s="190" t="str">
        <f t="shared" si="3589"/>
        <v>AG$18</v>
      </c>
      <c r="AH2091" s="190" t="str">
        <f t="shared" si="3589"/>
        <v>AH$18</v>
      </c>
      <c r="AI2091" s="190" t="str">
        <f t="shared" si="3589"/>
        <v>AI$18</v>
      </c>
      <c r="AJ2091" s="190" t="str">
        <f t="shared" si="3589"/>
        <v>AJ$18</v>
      </c>
      <c r="AK2091" s="190" t="str">
        <f t="shared" si="3589"/>
        <v>AK$18</v>
      </c>
      <c r="AL2091" s="190" t="str">
        <f t="shared" si="3589"/>
        <v>AL$18</v>
      </c>
      <c r="AM2091" s="190" t="str">
        <f t="shared" si="3589"/>
        <v>AM$18</v>
      </c>
      <c r="AN2091" s="190" t="str">
        <f t="shared" si="3589"/>
        <v>AN$18</v>
      </c>
      <c r="AO2091" s="190" t="str">
        <f t="shared" si="3589"/>
        <v>AO$18</v>
      </c>
      <c r="AP2091" s="190" t="str">
        <f t="shared" si="3589"/>
        <v>AP$18</v>
      </c>
      <c r="AQ2091" s="190" t="str">
        <f t="shared" si="3589"/>
        <v>AQ$18</v>
      </c>
      <c r="AR2091" s="190" t="str">
        <f t="shared" si="3589"/>
        <v>AR$18</v>
      </c>
      <c r="AS2091" s="190" t="str">
        <f t="shared" si="3589"/>
        <v>AS$18</v>
      </c>
      <c r="AT2091" s="190" t="str">
        <f t="shared" si="3589"/>
        <v>AT$18</v>
      </c>
      <c r="AU2091" s="190" t="str">
        <f t="shared" si="3589"/>
        <v>AU$18</v>
      </c>
      <c r="AV2091" s="190" t="str">
        <f t="shared" si="3589"/>
        <v>AV$18</v>
      </c>
      <c r="AW2091" s="190" t="str">
        <f t="shared" si="3589"/>
        <v>AW$18</v>
      </c>
      <c r="AX2091" s="190" t="str">
        <f t="shared" si="3589"/>
        <v>AX$18</v>
      </c>
      <c r="AY2091" s="190" t="str">
        <f t="shared" si="3589"/>
        <v>AY$18</v>
      </c>
      <c r="AZ2091" s="190" t="str">
        <f t="shared" si="3589"/>
        <v>AZ$18</v>
      </c>
      <c r="BA2091" s="190" t="str">
        <f t="shared" si="3589"/>
        <v>BA$18</v>
      </c>
      <c r="BB2091" s="190" t="str">
        <f t="shared" si="3589"/>
        <v>BB$18</v>
      </c>
      <c r="BC2091" s="190" t="str">
        <f t="shared" si="3589"/>
        <v>BC$18</v>
      </c>
      <c r="BD2091" s="190" t="str">
        <f t="shared" si="3589"/>
        <v>BD$18</v>
      </c>
      <c r="BE2091" s="190" t="str">
        <f t="shared" si="3589"/>
        <v>BE$18</v>
      </c>
      <c r="BF2091" s="190" t="str">
        <f t="shared" si="3589"/>
        <v>BF$18</v>
      </c>
      <c r="BG2091" s="190" t="str">
        <f t="shared" si="3589"/>
        <v>BG$18</v>
      </c>
      <c r="BH2091" s="190" t="str">
        <f t="shared" si="3589"/>
        <v>BH$18</v>
      </c>
      <c r="BI2091" s="190" t="str">
        <f t="shared" si="3589"/>
        <v>BI$18</v>
      </c>
      <c r="BJ2091" s="190" t="str">
        <f t="shared" si="3589"/>
        <v>BJ$18</v>
      </c>
      <c r="BK2091" s="190" t="str">
        <f t="shared" si="3589"/>
        <v>BK$18</v>
      </c>
      <c r="BL2091" s="190" t="str">
        <f t="shared" si="3589"/>
        <v>BL$18</v>
      </c>
      <c r="BM2091" s="190" t="str">
        <f t="shared" si="3589"/>
        <v>BM$18</v>
      </c>
      <c r="BN2091" s="190" t="str">
        <f t="shared" si="3589"/>
        <v>BN$18</v>
      </c>
      <c r="BO2091" s="190" t="str">
        <f t="shared" si="3589"/>
        <v>BO$18</v>
      </c>
      <c r="BP2091" s="190" t="str">
        <f t="shared" si="3589"/>
        <v>BP$18</v>
      </c>
      <c r="BQ2091" s="190" t="str">
        <f t="shared" si="3589"/>
        <v>BQ$18</v>
      </c>
      <c r="BR2091" s="190" t="str">
        <f t="shared" si="3589"/>
        <v>BR$18</v>
      </c>
      <c r="BS2091" s="190" t="str">
        <f t="shared" si="3589"/>
        <v>BS$18</v>
      </c>
      <c r="BT2091" s="190" t="str">
        <f t="shared" si="3589"/>
        <v>BT$18</v>
      </c>
      <c r="BU2091" s="190" t="str">
        <f t="shared" si="3589"/>
        <v>BU$18</v>
      </c>
      <c r="BV2091" s="190" t="str">
        <f t="shared" si="3589"/>
        <v>BV$18</v>
      </c>
      <c r="BW2091" s="190" t="str">
        <f t="shared" si="3589"/>
        <v>BW$18</v>
      </c>
      <c r="BX2091" s="190" t="str">
        <f t="shared" si="3589"/>
        <v>BX$18</v>
      </c>
      <c r="BY2091" s="190" t="str">
        <f t="shared" si="3589"/>
        <v>BY$18</v>
      </c>
      <c r="BZ2091" s="190" t="str">
        <f t="shared" si="3589"/>
        <v>BZ$18</v>
      </c>
      <c r="CA2091" s="190" t="str">
        <f t="shared" si="3589"/>
        <v>CA$18</v>
      </c>
      <c r="CB2091" s="190" t="str">
        <f t="shared" si="3589"/>
        <v>CB$18</v>
      </c>
      <c r="CC2091" s="190" t="str">
        <f t="shared" si="3589"/>
        <v>CC$18</v>
      </c>
      <c r="CD2091" s="190" t="str">
        <f t="shared" si="3589"/>
        <v>CD$18</v>
      </c>
      <c r="CE2091" s="190" t="str">
        <f t="shared" ref="CE2091:CL2091" si="3590">CE$22</f>
        <v>CE$18</v>
      </c>
      <c r="CF2091" s="190" t="str">
        <f t="shared" si="3590"/>
        <v>CF$18</v>
      </c>
      <c r="CG2091" s="190" t="str">
        <f t="shared" si="3590"/>
        <v>CG$18</v>
      </c>
      <c r="CH2091" s="190" t="str">
        <f t="shared" si="3590"/>
        <v>CH$18</v>
      </c>
      <c r="CI2091" s="190" t="str">
        <f t="shared" si="3590"/>
        <v>CI$18</v>
      </c>
      <c r="CJ2091" s="190" t="str">
        <f t="shared" si="3590"/>
        <v>CJ$18</v>
      </c>
      <c r="CK2091" s="190" t="str">
        <f t="shared" si="3590"/>
        <v>CK$18</v>
      </c>
      <c r="CL2091" s="190" t="str">
        <f t="shared" si="3590"/>
        <v>CL$18</v>
      </c>
      <c r="CN2091" s="201"/>
      <c r="CO2091" s="190" t="str">
        <f t="shared" ref="CO2091:DL2091" si="3591">CO$22</f>
        <v>CO$18</v>
      </c>
      <c r="CP2091" s="190" t="str">
        <f t="shared" si="3591"/>
        <v>CP$18</v>
      </c>
      <c r="CQ2091" s="190" t="str">
        <f t="shared" si="3591"/>
        <v>CQ$18</v>
      </c>
      <c r="CR2091" s="190" t="str">
        <f t="shared" si="3591"/>
        <v>CR$18</v>
      </c>
      <c r="CS2091" s="190" t="str">
        <f t="shared" si="3591"/>
        <v>CS$18</v>
      </c>
      <c r="CT2091" s="190" t="str">
        <f t="shared" si="3591"/>
        <v>CT$18</v>
      </c>
      <c r="CU2091" s="190" t="str">
        <f t="shared" si="3591"/>
        <v>CU$18</v>
      </c>
      <c r="CV2091" s="190" t="str">
        <f t="shared" si="3591"/>
        <v>CV$18</v>
      </c>
      <c r="CW2091" s="190" t="str">
        <f t="shared" si="3591"/>
        <v>CW$18</v>
      </c>
      <c r="CX2091" s="190" t="str">
        <f t="shared" si="3591"/>
        <v>CX$18</v>
      </c>
      <c r="CY2091" s="190" t="str">
        <f t="shared" si="3591"/>
        <v>CY$18</v>
      </c>
      <c r="CZ2091" s="190" t="str">
        <f t="shared" si="3591"/>
        <v>CZ$18</v>
      </c>
      <c r="DA2091" s="190" t="str">
        <f t="shared" si="3591"/>
        <v>DA$18</v>
      </c>
      <c r="DB2091" s="190" t="str">
        <f t="shared" si="3591"/>
        <v>DB$18</v>
      </c>
      <c r="DC2091" s="190" t="str">
        <f t="shared" si="3591"/>
        <v>DC$18</v>
      </c>
      <c r="DD2091" s="190" t="str">
        <f t="shared" si="3591"/>
        <v>DD$18</v>
      </c>
      <c r="DE2091" s="190" t="str">
        <f t="shared" si="3591"/>
        <v>DE$18</v>
      </c>
      <c r="DF2091" s="190" t="str">
        <f t="shared" si="3591"/>
        <v>DF$18</v>
      </c>
      <c r="DG2091" s="190" t="str">
        <f t="shared" si="3591"/>
        <v>DG$18</v>
      </c>
      <c r="DH2091" s="190" t="str">
        <f t="shared" si="3591"/>
        <v>DH$18</v>
      </c>
      <c r="DI2091" s="190" t="str">
        <f t="shared" si="3591"/>
        <v>DI$18</v>
      </c>
      <c r="DJ2091" s="190" t="str">
        <f t="shared" si="3591"/>
        <v>DJ$18</v>
      </c>
      <c r="DK2091" s="190" t="str">
        <f t="shared" si="3591"/>
        <v>DK$18</v>
      </c>
      <c r="DL2091" s="190" t="str">
        <f t="shared" si="3591"/>
        <v>DL$18</v>
      </c>
    </row>
    <row r="2092" spans="1:116" x14ac:dyDescent="0.4">
      <c r="A2092" s="174"/>
      <c r="E2092" s="8"/>
      <c r="G2092" s="175" t="s">
        <v>464</v>
      </c>
      <c r="H2092" s="200"/>
      <c r="I2092" s="201"/>
      <c r="J2092" s="201"/>
      <c r="K2092" s="202"/>
      <c r="L2092" s="202"/>
      <c r="M2092" s="202"/>
      <c r="N2092" s="202"/>
      <c r="O2092" s="202"/>
      <c r="P2092" s="202"/>
      <c r="R2092" s="202"/>
      <c r="S2092" s="190" t="str">
        <f t="shared" ref="S2092:CD2092" si="3592">S$23</f>
        <v>S$19</v>
      </c>
      <c r="T2092" s="190" t="str">
        <f t="shared" si="3592"/>
        <v>T$19</v>
      </c>
      <c r="U2092" s="190" t="str">
        <f t="shared" si="3592"/>
        <v>U$19</v>
      </c>
      <c r="V2092" s="190" t="str">
        <f t="shared" si="3592"/>
        <v>V$19</v>
      </c>
      <c r="W2092" s="190" t="str">
        <f t="shared" si="3592"/>
        <v>W$19</v>
      </c>
      <c r="X2092" s="190" t="str">
        <f t="shared" si="3592"/>
        <v>X$19</v>
      </c>
      <c r="Y2092" s="190" t="str">
        <f t="shared" si="3592"/>
        <v>Y$19</v>
      </c>
      <c r="Z2092" s="190" t="str">
        <f t="shared" si="3592"/>
        <v>Z$19</v>
      </c>
      <c r="AA2092" s="190" t="str">
        <f t="shared" si="3592"/>
        <v>AA$19</v>
      </c>
      <c r="AB2092" s="190" t="str">
        <f t="shared" si="3592"/>
        <v>AB$19</v>
      </c>
      <c r="AC2092" s="190" t="str">
        <f t="shared" si="3592"/>
        <v>AC$19</v>
      </c>
      <c r="AD2092" s="190" t="str">
        <f t="shared" si="3592"/>
        <v>AD$19</v>
      </c>
      <c r="AE2092" s="190" t="str">
        <f t="shared" si="3592"/>
        <v>AE$19</v>
      </c>
      <c r="AF2092" s="190" t="str">
        <f t="shared" si="3592"/>
        <v>AF$19</v>
      </c>
      <c r="AG2092" s="190" t="str">
        <f t="shared" si="3592"/>
        <v>AG$19</v>
      </c>
      <c r="AH2092" s="190" t="str">
        <f t="shared" si="3592"/>
        <v>AH$19</v>
      </c>
      <c r="AI2092" s="190" t="str">
        <f t="shared" si="3592"/>
        <v>AI$19</v>
      </c>
      <c r="AJ2092" s="190" t="str">
        <f t="shared" si="3592"/>
        <v>AJ$19</v>
      </c>
      <c r="AK2092" s="190" t="str">
        <f t="shared" si="3592"/>
        <v>AK$19</v>
      </c>
      <c r="AL2092" s="190" t="str">
        <f t="shared" si="3592"/>
        <v>AL$19</v>
      </c>
      <c r="AM2092" s="190" t="str">
        <f t="shared" si="3592"/>
        <v>AM$19</v>
      </c>
      <c r="AN2092" s="190" t="str">
        <f t="shared" si="3592"/>
        <v>AN$19</v>
      </c>
      <c r="AO2092" s="190" t="str">
        <f t="shared" si="3592"/>
        <v>AO$19</v>
      </c>
      <c r="AP2092" s="190" t="str">
        <f t="shared" si="3592"/>
        <v>AP$19</v>
      </c>
      <c r="AQ2092" s="190" t="str">
        <f t="shared" si="3592"/>
        <v>AQ$19</v>
      </c>
      <c r="AR2092" s="190" t="str">
        <f t="shared" si="3592"/>
        <v>AR$19</v>
      </c>
      <c r="AS2092" s="190" t="str">
        <f t="shared" si="3592"/>
        <v>AS$19</v>
      </c>
      <c r="AT2092" s="190" t="str">
        <f t="shared" si="3592"/>
        <v>AT$19</v>
      </c>
      <c r="AU2092" s="190" t="str">
        <f t="shared" si="3592"/>
        <v>AU$19</v>
      </c>
      <c r="AV2092" s="190" t="str">
        <f t="shared" si="3592"/>
        <v>AV$19</v>
      </c>
      <c r="AW2092" s="190" t="str">
        <f t="shared" si="3592"/>
        <v>AW$19</v>
      </c>
      <c r="AX2092" s="190" t="str">
        <f t="shared" si="3592"/>
        <v>AX$19</v>
      </c>
      <c r="AY2092" s="190" t="str">
        <f t="shared" si="3592"/>
        <v>AY$19</v>
      </c>
      <c r="AZ2092" s="190" t="str">
        <f t="shared" si="3592"/>
        <v>AZ$19</v>
      </c>
      <c r="BA2092" s="190" t="str">
        <f t="shared" si="3592"/>
        <v>BA$19</v>
      </c>
      <c r="BB2092" s="190" t="str">
        <f t="shared" si="3592"/>
        <v>BB$19</v>
      </c>
      <c r="BC2092" s="190" t="str">
        <f t="shared" si="3592"/>
        <v>BC$19</v>
      </c>
      <c r="BD2092" s="190" t="str">
        <f t="shared" si="3592"/>
        <v>BD$19</v>
      </c>
      <c r="BE2092" s="190" t="str">
        <f t="shared" si="3592"/>
        <v>BE$19</v>
      </c>
      <c r="BF2092" s="190" t="str">
        <f t="shared" si="3592"/>
        <v>BF$19</v>
      </c>
      <c r="BG2092" s="190" t="str">
        <f t="shared" si="3592"/>
        <v>BG$19</v>
      </c>
      <c r="BH2092" s="190" t="str">
        <f t="shared" si="3592"/>
        <v>BH$19</v>
      </c>
      <c r="BI2092" s="190" t="str">
        <f t="shared" si="3592"/>
        <v>BI$19</v>
      </c>
      <c r="BJ2092" s="190" t="str">
        <f t="shared" si="3592"/>
        <v>BJ$19</v>
      </c>
      <c r="BK2092" s="190" t="str">
        <f t="shared" si="3592"/>
        <v>BK$19</v>
      </c>
      <c r="BL2092" s="190" t="str">
        <f t="shared" si="3592"/>
        <v>BL$19</v>
      </c>
      <c r="BM2092" s="190" t="str">
        <f t="shared" si="3592"/>
        <v>BM$19</v>
      </c>
      <c r="BN2092" s="190" t="str">
        <f t="shared" si="3592"/>
        <v>BN$19</v>
      </c>
      <c r="BO2092" s="190" t="str">
        <f t="shared" si="3592"/>
        <v>BO$19</v>
      </c>
      <c r="BP2092" s="190" t="str">
        <f t="shared" si="3592"/>
        <v>BP$19</v>
      </c>
      <c r="BQ2092" s="190" t="str">
        <f t="shared" si="3592"/>
        <v>BQ$19</v>
      </c>
      <c r="BR2092" s="190" t="str">
        <f t="shared" si="3592"/>
        <v>BR$19</v>
      </c>
      <c r="BS2092" s="190" t="str">
        <f t="shared" si="3592"/>
        <v>BS$19</v>
      </c>
      <c r="BT2092" s="190" t="str">
        <f t="shared" si="3592"/>
        <v>BT$19</v>
      </c>
      <c r="BU2092" s="190" t="str">
        <f t="shared" si="3592"/>
        <v>BU$19</v>
      </c>
      <c r="BV2092" s="190" t="str">
        <f t="shared" si="3592"/>
        <v>BV$19</v>
      </c>
      <c r="BW2092" s="190" t="str">
        <f t="shared" si="3592"/>
        <v>BW$19</v>
      </c>
      <c r="BX2092" s="190" t="str">
        <f t="shared" si="3592"/>
        <v>BX$19</v>
      </c>
      <c r="BY2092" s="190" t="str">
        <f t="shared" si="3592"/>
        <v>BY$19</v>
      </c>
      <c r="BZ2092" s="190" t="str">
        <f t="shared" si="3592"/>
        <v>BZ$19</v>
      </c>
      <c r="CA2092" s="190" t="str">
        <f t="shared" si="3592"/>
        <v>CA$19</v>
      </c>
      <c r="CB2092" s="190" t="str">
        <f t="shared" si="3592"/>
        <v>CB$19</v>
      </c>
      <c r="CC2092" s="190" t="str">
        <f t="shared" si="3592"/>
        <v>CC$19</v>
      </c>
      <c r="CD2092" s="190" t="str">
        <f t="shared" si="3592"/>
        <v>CD$19</v>
      </c>
      <c r="CE2092" s="190" t="str">
        <f t="shared" ref="CE2092:CL2092" si="3593">CE$23</f>
        <v>CE$19</v>
      </c>
      <c r="CF2092" s="190" t="str">
        <f t="shared" si="3593"/>
        <v>CF$19</v>
      </c>
      <c r="CG2092" s="190" t="str">
        <f t="shared" si="3593"/>
        <v>CG$19</v>
      </c>
      <c r="CH2092" s="190" t="str">
        <f t="shared" si="3593"/>
        <v>CH$19</v>
      </c>
      <c r="CI2092" s="190" t="str">
        <f t="shared" si="3593"/>
        <v>CI$19</v>
      </c>
      <c r="CJ2092" s="190" t="str">
        <f t="shared" si="3593"/>
        <v>CJ$19</v>
      </c>
      <c r="CK2092" s="190" t="str">
        <f t="shared" si="3593"/>
        <v>CK$19</v>
      </c>
      <c r="CL2092" s="190" t="str">
        <f t="shared" si="3593"/>
        <v>CL$19</v>
      </c>
      <c r="CN2092" s="201"/>
      <c r="CO2092" s="190" t="str">
        <f t="shared" ref="CO2092:DL2092" si="3594">CO$23</f>
        <v>CO$19</v>
      </c>
      <c r="CP2092" s="190" t="str">
        <f t="shared" si="3594"/>
        <v>CP$19</v>
      </c>
      <c r="CQ2092" s="190" t="str">
        <f t="shared" si="3594"/>
        <v>CQ$19</v>
      </c>
      <c r="CR2092" s="190" t="str">
        <f t="shared" si="3594"/>
        <v>CR$19</v>
      </c>
      <c r="CS2092" s="190" t="str">
        <f t="shared" si="3594"/>
        <v>CS$19</v>
      </c>
      <c r="CT2092" s="190" t="str">
        <f t="shared" si="3594"/>
        <v>CT$19</v>
      </c>
      <c r="CU2092" s="190" t="str">
        <f t="shared" si="3594"/>
        <v>CU$19</v>
      </c>
      <c r="CV2092" s="190" t="str">
        <f t="shared" si="3594"/>
        <v>CV$19</v>
      </c>
      <c r="CW2092" s="190" t="str">
        <f t="shared" si="3594"/>
        <v>CW$19</v>
      </c>
      <c r="CX2092" s="190" t="str">
        <f t="shared" si="3594"/>
        <v>CX$19</v>
      </c>
      <c r="CY2092" s="190" t="str">
        <f t="shared" si="3594"/>
        <v>CY$19</v>
      </c>
      <c r="CZ2092" s="190" t="str">
        <f t="shared" si="3594"/>
        <v>CZ$19</v>
      </c>
      <c r="DA2092" s="190" t="str">
        <f t="shared" si="3594"/>
        <v>DA$19</v>
      </c>
      <c r="DB2092" s="190" t="str">
        <f t="shared" si="3594"/>
        <v>DB$19</v>
      </c>
      <c r="DC2092" s="190" t="str">
        <f t="shared" si="3594"/>
        <v>DC$19</v>
      </c>
      <c r="DD2092" s="190" t="str">
        <f t="shared" si="3594"/>
        <v>DD$19</v>
      </c>
      <c r="DE2092" s="190" t="str">
        <f t="shared" si="3594"/>
        <v>DE$19</v>
      </c>
      <c r="DF2092" s="190" t="str">
        <f t="shared" si="3594"/>
        <v>DF$19</v>
      </c>
      <c r="DG2092" s="190" t="str">
        <f t="shared" si="3594"/>
        <v>DG$19</v>
      </c>
      <c r="DH2092" s="190" t="str">
        <f t="shared" si="3594"/>
        <v>DH$19</v>
      </c>
      <c r="DI2092" s="190" t="str">
        <f t="shared" si="3594"/>
        <v>DI$19</v>
      </c>
      <c r="DJ2092" s="190" t="str">
        <f t="shared" si="3594"/>
        <v>DJ$19</v>
      </c>
      <c r="DK2092" s="190" t="str">
        <f t="shared" si="3594"/>
        <v>DK$19</v>
      </c>
      <c r="DL2092" s="190" t="str">
        <f t="shared" si="3594"/>
        <v>DL$19</v>
      </c>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E2101" s="8"/>
      <c r="G2101" s="136"/>
      <c r="H2101" s="12"/>
      <c r="I2101" s="60"/>
      <c r="J2101" s="60"/>
      <c r="K2101" s="15"/>
      <c r="L2101" s="15"/>
      <c r="M2101" s="15"/>
      <c r="N2101" s="15"/>
      <c r="O2101" s="15"/>
      <c r="P2101" s="15"/>
      <c r="R2101" s="15"/>
      <c r="S2101" s="80"/>
      <c r="T2101" s="80"/>
      <c r="U2101" s="80"/>
      <c r="V2101" s="80"/>
      <c r="W2101" s="80"/>
      <c r="X2101" s="80"/>
      <c r="Y2101" s="80"/>
      <c r="Z2101" s="80"/>
      <c r="AA2101" s="80"/>
      <c r="AB2101" s="80"/>
      <c r="AC2101" s="80"/>
      <c r="AD2101" s="80"/>
      <c r="AE2101" s="80"/>
      <c r="AF2101" s="80"/>
      <c r="AG2101" s="80"/>
      <c r="AH2101" s="80"/>
      <c r="AI2101" s="80"/>
      <c r="AJ2101" s="80"/>
      <c r="AK2101" s="80"/>
      <c r="AL2101" s="80"/>
      <c r="AM2101" s="80"/>
      <c r="AN2101" s="80"/>
      <c r="AO2101" s="80"/>
      <c r="AP2101" s="80"/>
      <c r="AQ2101" s="80"/>
      <c r="AR2101" s="80"/>
      <c r="AS2101" s="80"/>
      <c r="AT2101" s="80"/>
      <c r="AU2101" s="80"/>
      <c r="AV2101" s="80"/>
      <c r="AW2101" s="80"/>
      <c r="AX2101" s="80"/>
      <c r="AY2101" s="80"/>
      <c r="AZ2101" s="80"/>
      <c r="BA2101" s="80"/>
      <c r="BB2101" s="80"/>
      <c r="BC2101" s="80"/>
      <c r="BD2101" s="80"/>
      <c r="BE2101" s="80"/>
      <c r="BF2101" s="80"/>
      <c r="BG2101" s="80"/>
      <c r="BH2101" s="80"/>
      <c r="BI2101" s="80"/>
      <c r="BJ2101" s="80"/>
      <c r="BK2101" s="80"/>
      <c r="BL2101" s="80"/>
      <c r="BM2101" s="80"/>
      <c r="BN2101" s="80"/>
      <c r="BO2101" s="80"/>
      <c r="BP2101" s="80"/>
      <c r="BQ2101" s="80"/>
      <c r="BR2101" s="80"/>
      <c r="BS2101" s="80"/>
      <c r="BT2101" s="80"/>
      <c r="BU2101" s="80"/>
      <c r="BV2101" s="80"/>
      <c r="BW2101" s="80"/>
      <c r="BX2101" s="80"/>
      <c r="BY2101" s="80"/>
      <c r="BZ2101" s="80"/>
      <c r="CA2101" s="80"/>
      <c r="CB2101" s="80"/>
      <c r="CC2101" s="80"/>
      <c r="CD2101" s="80"/>
      <c r="CE2101" s="80"/>
      <c r="CF2101" s="80"/>
      <c r="CG2101" s="80"/>
      <c r="CH2101" s="80"/>
      <c r="CI2101" s="80"/>
      <c r="CJ2101" s="80"/>
      <c r="CK2101" s="80"/>
      <c r="CL2101" s="80"/>
      <c r="CN2101" s="60"/>
      <c r="CO2101" s="179"/>
      <c r="CP2101" s="179"/>
      <c r="CQ2101" s="179"/>
      <c r="CR2101" s="179"/>
      <c r="CS2101" s="179"/>
      <c r="CT2101" s="179"/>
      <c r="CU2101" s="179"/>
      <c r="CV2101" s="179"/>
      <c r="CW2101" s="179"/>
      <c r="CX2101" s="179"/>
      <c r="CY2101" s="179"/>
      <c r="CZ2101" s="179"/>
      <c r="DA2101" s="179"/>
      <c r="DB2101" s="179"/>
      <c r="DC2101" s="179"/>
      <c r="DD2101" s="179"/>
      <c r="DE2101" s="179"/>
      <c r="DF2101" s="179"/>
      <c r="DG2101" s="179"/>
      <c r="DH2101" s="179"/>
      <c r="DI2101" s="179"/>
      <c r="DJ2101" s="179"/>
      <c r="DK2101" s="179"/>
      <c r="DL2101" s="179"/>
    </row>
    <row r="2102" spans="1:116" x14ac:dyDescent="0.4">
      <c r="E2102" s="8"/>
      <c r="G2102" s="136"/>
      <c r="H2102" s="12"/>
      <c r="I2102" s="60"/>
      <c r="J2102" s="60"/>
      <c r="K2102" s="15"/>
      <c r="L2102" s="15"/>
      <c r="M2102" s="15"/>
      <c r="N2102" s="15"/>
      <c r="O2102" s="15"/>
      <c r="P2102" s="15"/>
      <c r="R2102" s="15"/>
      <c r="S2102" s="80"/>
      <c r="T2102" s="80"/>
      <c r="U2102" s="80"/>
      <c r="V2102" s="80"/>
      <c r="W2102" s="80"/>
      <c r="X2102" s="80"/>
      <c r="Y2102" s="80"/>
      <c r="Z2102" s="80"/>
      <c r="AA2102" s="80"/>
      <c r="AB2102" s="80"/>
      <c r="AC2102" s="80"/>
      <c r="AD2102" s="80"/>
      <c r="AE2102" s="80"/>
      <c r="AF2102" s="80"/>
      <c r="AG2102" s="80"/>
      <c r="AH2102" s="80"/>
      <c r="AI2102" s="80"/>
      <c r="AJ2102" s="80"/>
      <c r="AK2102" s="80"/>
      <c r="AL2102" s="80"/>
      <c r="AM2102" s="80"/>
      <c r="AN2102" s="80"/>
      <c r="AO2102" s="80"/>
      <c r="AP2102" s="80"/>
      <c r="AQ2102" s="80"/>
      <c r="AR2102" s="80"/>
      <c r="AS2102" s="80"/>
      <c r="AT2102" s="80"/>
      <c r="AU2102" s="80"/>
      <c r="AV2102" s="80"/>
      <c r="AW2102" s="80"/>
      <c r="AX2102" s="80"/>
      <c r="AY2102" s="80"/>
      <c r="AZ2102" s="80"/>
      <c r="BA2102" s="80"/>
      <c r="BB2102" s="80"/>
      <c r="BC2102" s="80"/>
      <c r="BD2102" s="80"/>
      <c r="BE2102" s="80"/>
      <c r="BF2102" s="80"/>
      <c r="BG2102" s="80"/>
      <c r="BH2102" s="80"/>
      <c r="BI2102" s="80"/>
      <c r="BJ2102" s="80"/>
      <c r="BK2102" s="80"/>
      <c r="BL2102" s="80"/>
      <c r="BM2102" s="80"/>
      <c r="BN2102" s="80"/>
      <c r="BO2102" s="80"/>
      <c r="BP2102" s="80"/>
      <c r="BQ2102" s="80"/>
      <c r="BR2102" s="80"/>
      <c r="BS2102" s="80"/>
      <c r="BT2102" s="80"/>
      <c r="BU2102" s="80"/>
      <c r="BV2102" s="80"/>
      <c r="BW2102" s="80"/>
      <c r="BX2102" s="80"/>
      <c r="BY2102" s="80"/>
      <c r="BZ2102" s="80"/>
      <c r="CA2102" s="80"/>
      <c r="CB2102" s="80"/>
      <c r="CC2102" s="80"/>
      <c r="CD2102" s="80"/>
      <c r="CE2102" s="80"/>
      <c r="CF2102" s="80"/>
      <c r="CG2102" s="80"/>
      <c r="CH2102" s="80"/>
      <c r="CI2102" s="80"/>
      <c r="CJ2102" s="80"/>
      <c r="CK2102" s="80"/>
      <c r="CL2102" s="80"/>
      <c r="CN2102" s="60"/>
      <c r="CO2102" s="179"/>
      <c r="CP2102" s="179"/>
      <c r="CQ2102" s="179"/>
      <c r="CR2102" s="179"/>
      <c r="CS2102" s="179"/>
      <c r="CT2102" s="179"/>
      <c r="CU2102" s="179"/>
      <c r="CV2102" s="179"/>
      <c r="CW2102" s="179"/>
      <c r="CX2102" s="179"/>
      <c r="CY2102" s="179"/>
      <c r="CZ2102" s="179"/>
      <c r="DA2102" s="179"/>
      <c r="DB2102" s="179"/>
      <c r="DC2102" s="179"/>
      <c r="DD2102" s="179"/>
      <c r="DE2102" s="179"/>
      <c r="DF2102" s="179"/>
      <c r="DG2102" s="179"/>
      <c r="DH2102" s="179"/>
      <c r="DI2102" s="179"/>
      <c r="DJ2102" s="179"/>
      <c r="DK2102" s="179"/>
      <c r="DL2102" s="179"/>
    </row>
    <row r="2103" spans="1:116" x14ac:dyDescent="0.4">
      <c r="A2103" s="27"/>
      <c r="B2103" s="27"/>
      <c r="C2103" s="27"/>
      <c r="D2103" s="27"/>
      <c r="E2103" s="27"/>
      <c r="F2103" s="27"/>
      <c r="G2103" s="27"/>
      <c r="H2103" s="27"/>
      <c r="I2103" s="27"/>
      <c r="J2103" s="27"/>
      <c r="K2103" s="27"/>
      <c r="L2103" s="27"/>
      <c r="M2103" s="27"/>
      <c r="N2103" s="27"/>
      <c r="O2103" s="27"/>
      <c r="P2103" s="27"/>
      <c r="CN2103"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A2119" s="27"/>
      <c r="B2119" s="27"/>
      <c r="C2119" s="27"/>
      <c r="D2119" s="27"/>
      <c r="E2119" s="27"/>
      <c r="F2119" s="27"/>
      <c r="G2119" s="27"/>
      <c r="H2119" s="27"/>
      <c r="I2119" s="27"/>
      <c r="J2119" s="27"/>
      <c r="K2119" s="27"/>
      <c r="L2119" s="27"/>
      <c r="M2119" s="27"/>
      <c r="N2119" s="27"/>
      <c r="O2119" s="27"/>
      <c r="P2119" s="27"/>
      <c r="CN2119" s="27"/>
    </row>
    <row r="2120" spans="1:116" x14ac:dyDescent="0.4">
      <c r="A2120" s="27"/>
      <c r="B2120" s="27"/>
      <c r="C2120" s="27"/>
      <c r="D2120" s="27"/>
      <c r="E2120" s="27"/>
      <c r="F2120" s="27"/>
      <c r="G2120" s="27"/>
      <c r="H2120" s="27"/>
      <c r="I2120" s="27"/>
      <c r="J2120" s="27"/>
      <c r="K2120" s="27"/>
      <c r="L2120" s="27"/>
      <c r="M2120" s="27"/>
      <c r="N2120" s="27"/>
      <c r="O2120" s="27"/>
      <c r="P2120" s="27"/>
      <c r="CN2120" s="27"/>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E2127" s="8"/>
      <c r="G2127" s="136"/>
      <c r="H2127" s="12"/>
      <c r="I2127" s="60"/>
      <c r="J2127" s="60"/>
      <c r="K2127" s="15"/>
      <c r="L2127" s="15"/>
      <c r="M2127" s="15"/>
      <c r="N2127" s="15"/>
      <c r="O2127" s="15"/>
      <c r="P2127" s="15"/>
      <c r="R2127" s="15"/>
      <c r="S2127" s="179"/>
      <c r="T2127" s="179"/>
      <c r="U2127" s="179"/>
      <c r="V2127" s="179"/>
      <c r="W2127" s="179"/>
      <c r="X2127" s="179"/>
      <c r="Y2127" s="179"/>
      <c r="Z2127" s="179"/>
      <c r="AA2127" s="179"/>
      <c r="AB2127" s="179"/>
      <c r="AC2127" s="179"/>
      <c r="AD2127" s="179"/>
      <c r="AE2127" s="179"/>
      <c r="AF2127" s="179"/>
      <c r="AG2127" s="179"/>
      <c r="AH2127" s="179"/>
      <c r="AI2127" s="179"/>
      <c r="AJ2127" s="179"/>
      <c r="AK2127" s="179"/>
      <c r="AL2127" s="179"/>
      <c r="AM2127" s="179"/>
      <c r="AN2127" s="179"/>
      <c r="AO2127" s="179"/>
      <c r="AP2127" s="179"/>
      <c r="AQ2127" s="179"/>
      <c r="AR2127" s="179"/>
      <c r="AS2127" s="179"/>
      <c r="AT2127" s="179"/>
      <c r="AU2127" s="179"/>
      <c r="AV2127" s="179"/>
      <c r="AW2127" s="179"/>
      <c r="AX2127" s="179"/>
      <c r="AY2127" s="179"/>
      <c r="AZ2127" s="179"/>
      <c r="BA2127" s="179"/>
      <c r="BB2127" s="179"/>
      <c r="BC2127" s="179"/>
      <c r="BD2127" s="179"/>
      <c r="BE2127" s="179"/>
      <c r="BF2127" s="179"/>
      <c r="BG2127" s="179"/>
      <c r="BH2127" s="179"/>
      <c r="BI2127" s="179"/>
      <c r="BJ2127" s="179"/>
      <c r="BK2127" s="179"/>
      <c r="BL2127" s="179"/>
      <c r="BM2127" s="179"/>
      <c r="BN2127" s="179"/>
      <c r="BO2127" s="179"/>
      <c r="BP2127" s="179"/>
      <c r="BQ2127" s="179"/>
      <c r="BR2127" s="179"/>
      <c r="BS2127" s="179"/>
      <c r="BT2127" s="179"/>
      <c r="BU2127" s="179"/>
      <c r="BV2127" s="179"/>
      <c r="BW2127" s="179"/>
      <c r="BX2127" s="179"/>
      <c r="BY2127" s="179"/>
      <c r="BZ2127" s="179"/>
      <c r="CA2127" s="179"/>
      <c r="CB2127" s="179"/>
      <c r="CC2127" s="179"/>
      <c r="CD2127" s="179"/>
      <c r="CE2127" s="179"/>
      <c r="CF2127" s="179"/>
      <c r="CG2127" s="179"/>
      <c r="CH2127" s="179"/>
      <c r="CI2127" s="179"/>
      <c r="CJ2127" s="179"/>
      <c r="CK2127" s="179"/>
      <c r="CL2127" s="179"/>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E2128" s="8"/>
      <c r="G2128" s="136"/>
      <c r="H2128" s="12"/>
      <c r="I2128" s="60"/>
      <c r="J2128" s="60"/>
      <c r="K2128" s="15"/>
      <c r="L2128" s="15"/>
      <c r="M2128" s="15"/>
      <c r="N2128" s="15"/>
      <c r="O2128" s="15"/>
      <c r="P2128" s="15"/>
      <c r="R2128" s="15"/>
      <c r="S2128" s="179"/>
      <c r="T2128" s="179"/>
      <c r="U2128" s="179"/>
      <c r="V2128" s="179"/>
      <c r="W2128" s="179"/>
      <c r="X2128" s="179"/>
      <c r="Y2128" s="179"/>
      <c r="Z2128" s="179"/>
      <c r="AA2128" s="179"/>
      <c r="AB2128" s="179"/>
      <c r="AC2128" s="179"/>
      <c r="AD2128" s="179"/>
      <c r="AE2128" s="179"/>
      <c r="AF2128" s="179"/>
      <c r="AG2128" s="179"/>
      <c r="AH2128" s="179"/>
      <c r="AI2128" s="179"/>
      <c r="AJ2128" s="179"/>
      <c r="AK2128" s="179"/>
      <c r="AL2128" s="179"/>
      <c r="AM2128" s="179"/>
      <c r="AN2128" s="179"/>
      <c r="AO2128" s="179"/>
      <c r="AP2128" s="179"/>
      <c r="AQ2128" s="179"/>
      <c r="AR2128" s="179"/>
      <c r="AS2128" s="179"/>
      <c r="AT2128" s="179"/>
      <c r="AU2128" s="179"/>
      <c r="AV2128" s="179"/>
      <c r="AW2128" s="179"/>
      <c r="AX2128" s="179"/>
      <c r="AY2128" s="179"/>
      <c r="AZ2128" s="179"/>
      <c r="BA2128" s="179"/>
      <c r="BB2128" s="179"/>
      <c r="BC2128" s="179"/>
      <c r="BD2128" s="179"/>
      <c r="BE2128" s="179"/>
      <c r="BF2128" s="179"/>
      <c r="BG2128" s="179"/>
      <c r="BH2128" s="179"/>
      <c r="BI2128" s="179"/>
      <c r="BJ2128" s="179"/>
      <c r="BK2128" s="179"/>
      <c r="BL2128" s="179"/>
      <c r="BM2128" s="179"/>
      <c r="BN2128" s="179"/>
      <c r="BO2128" s="179"/>
      <c r="BP2128" s="179"/>
      <c r="BQ2128" s="179"/>
      <c r="BR2128" s="179"/>
      <c r="BS2128" s="179"/>
      <c r="BT2128" s="179"/>
      <c r="BU2128" s="179"/>
      <c r="BV2128" s="179"/>
      <c r="BW2128" s="179"/>
      <c r="BX2128" s="179"/>
      <c r="BY2128" s="179"/>
      <c r="BZ2128" s="179"/>
      <c r="CA2128" s="179"/>
      <c r="CB2128" s="179"/>
      <c r="CC2128" s="179"/>
      <c r="CD2128" s="179"/>
      <c r="CE2128" s="179"/>
      <c r="CF2128" s="179"/>
      <c r="CG2128" s="179"/>
      <c r="CH2128" s="179"/>
      <c r="CI2128" s="179"/>
      <c r="CJ2128" s="179"/>
      <c r="CK2128" s="179"/>
      <c r="CL2128" s="179"/>
      <c r="CN2128" s="60"/>
      <c r="CO2128" s="179"/>
      <c r="CP2128" s="179"/>
      <c r="CQ2128" s="179"/>
      <c r="CR2128" s="179"/>
      <c r="CS2128" s="179"/>
      <c r="CT2128" s="179"/>
      <c r="CU2128" s="179"/>
      <c r="CV2128" s="179"/>
      <c r="CW2128" s="179"/>
      <c r="CX2128" s="179"/>
      <c r="CY2128" s="179"/>
      <c r="CZ2128" s="179"/>
      <c r="DA2128" s="179"/>
      <c r="DB2128" s="179"/>
      <c r="DC2128" s="179"/>
      <c r="DD2128" s="179"/>
      <c r="DE2128" s="179"/>
      <c r="DF2128" s="179"/>
      <c r="DG2128" s="179"/>
      <c r="DH2128" s="179"/>
      <c r="DI2128" s="179"/>
      <c r="DJ2128" s="179"/>
      <c r="DK2128" s="179"/>
      <c r="DL2128" s="179"/>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206" t="s">
        <v>480</v>
      </c>
      <c r="B2134" s="27" t="s">
        <v>480</v>
      </c>
      <c r="C2134" s="27"/>
      <c r="D2134" s="27"/>
      <c r="E2134" s="27" t="s">
        <v>480</v>
      </c>
      <c r="F2134" s="27" t="s">
        <v>480</v>
      </c>
      <c r="G2134" s="206" t="s">
        <v>480</v>
      </c>
      <c r="H2134" s="206" t="s">
        <v>480</v>
      </c>
      <c r="I2134" s="207" t="s">
        <v>480</v>
      </c>
      <c r="J2134" s="207"/>
      <c r="K2134" s="206" t="s">
        <v>480</v>
      </c>
      <c r="L2134" s="206" t="s">
        <v>480</v>
      </c>
      <c r="M2134" s="206" t="s">
        <v>480</v>
      </c>
      <c r="N2134" s="206" t="s">
        <v>480</v>
      </c>
      <c r="O2134" s="206" t="s">
        <v>480</v>
      </c>
      <c r="P2134" s="206" t="s">
        <v>480</v>
      </c>
      <c r="R2134" s="206" t="s">
        <v>480</v>
      </c>
      <c r="S2134" s="206" t="s">
        <v>480</v>
      </c>
      <c r="T2134" s="206" t="s">
        <v>480</v>
      </c>
      <c r="U2134" s="206" t="s">
        <v>480</v>
      </c>
      <c r="V2134" s="206" t="s">
        <v>480</v>
      </c>
      <c r="W2134" s="206" t="s">
        <v>480</v>
      </c>
      <c r="X2134" s="206" t="s">
        <v>480</v>
      </c>
      <c r="Y2134" s="206" t="s">
        <v>480</v>
      </c>
      <c r="Z2134" s="206" t="s">
        <v>480</v>
      </c>
      <c r="AA2134" s="206" t="s">
        <v>480</v>
      </c>
      <c r="AB2134" s="206" t="s">
        <v>480</v>
      </c>
      <c r="AC2134" s="206" t="s">
        <v>480</v>
      </c>
      <c r="AD2134" s="206" t="s">
        <v>480</v>
      </c>
      <c r="AE2134" s="206" t="s">
        <v>480</v>
      </c>
      <c r="AF2134" s="206" t="s">
        <v>480</v>
      </c>
      <c r="AG2134" s="206" t="s">
        <v>480</v>
      </c>
      <c r="AH2134" s="206" t="s">
        <v>480</v>
      </c>
      <c r="AI2134" s="206" t="s">
        <v>480</v>
      </c>
      <c r="AJ2134" s="206" t="s">
        <v>480</v>
      </c>
      <c r="AK2134" s="206" t="s">
        <v>480</v>
      </c>
      <c r="AL2134" s="206" t="s">
        <v>480</v>
      </c>
      <c r="AM2134" s="206" t="s">
        <v>480</v>
      </c>
      <c r="AN2134" s="206" t="s">
        <v>480</v>
      </c>
      <c r="AO2134" s="206" t="s">
        <v>480</v>
      </c>
      <c r="AP2134" s="206" t="s">
        <v>480</v>
      </c>
      <c r="AQ2134" s="206" t="s">
        <v>480</v>
      </c>
      <c r="AR2134" s="206" t="s">
        <v>480</v>
      </c>
      <c r="AS2134" s="206" t="s">
        <v>480</v>
      </c>
      <c r="AT2134" s="206" t="s">
        <v>480</v>
      </c>
      <c r="AU2134" s="206" t="s">
        <v>480</v>
      </c>
      <c r="AV2134" s="206" t="s">
        <v>480</v>
      </c>
      <c r="AW2134" s="206" t="s">
        <v>480</v>
      </c>
      <c r="AX2134" s="206" t="s">
        <v>480</v>
      </c>
      <c r="AY2134" s="206" t="s">
        <v>480</v>
      </c>
      <c r="AZ2134" s="206" t="s">
        <v>480</v>
      </c>
      <c r="BA2134" s="206" t="s">
        <v>480</v>
      </c>
      <c r="BB2134" s="206" t="s">
        <v>480</v>
      </c>
      <c r="BC2134" s="206" t="s">
        <v>480</v>
      </c>
      <c r="BD2134" s="206" t="s">
        <v>480</v>
      </c>
      <c r="BE2134" s="206" t="s">
        <v>480</v>
      </c>
      <c r="BF2134" s="206" t="s">
        <v>480</v>
      </c>
      <c r="BG2134" s="206" t="s">
        <v>480</v>
      </c>
      <c r="BH2134" s="206" t="s">
        <v>480</v>
      </c>
      <c r="BI2134" s="206" t="s">
        <v>480</v>
      </c>
      <c r="BJ2134" s="206" t="s">
        <v>480</v>
      </c>
      <c r="BK2134" s="206" t="s">
        <v>480</v>
      </c>
      <c r="BL2134" s="206" t="s">
        <v>480</v>
      </c>
      <c r="BM2134" s="206" t="s">
        <v>480</v>
      </c>
      <c r="BN2134" s="206" t="s">
        <v>480</v>
      </c>
      <c r="BO2134" s="206" t="s">
        <v>480</v>
      </c>
      <c r="BP2134" s="206" t="s">
        <v>480</v>
      </c>
      <c r="BQ2134" s="206" t="s">
        <v>480</v>
      </c>
      <c r="BR2134" s="206" t="s">
        <v>480</v>
      </c>
      <c r="BS2134" s="206" t="s">
        <v>480</v>
      </c>
      <c r="BT2134" s="206" t="s">
        <v>480</v>
      </c>
      <c r="BU2134" s="206" t="s">
        <v>480</v>
      </c>
      <c r="BV2134" s="206" t="s">
        <v>480</v>
      </c>
      <c r="BW2134" s="206" t="s">
        <v>480</v>
      </c>
      <c r="BX2134" s="206" t="s">
        <v>480</v>
      </c>
      <c r="BY2134" s="206" t="s">
        <v>480</v>
      </c>
      <c r="BZ2134" s="206" t="s">
        <v>480</v>
      </c>
      <c r="CA2134" s="206" t="s">
        <v>480</v>
      </c>
      <c r="CB2134" s="206" t="s">
        <v>480</v>
      </c>
      <c r="CC2134" s="206" t="s">
        <v>480</v>
      </c>
      <c r="CD2134" s="206" t="s">
        <v>480</v>
      </c>
      <c r="CE2134" s="206" t="s">
        <v>480</v>
      </c>
      <c r="CF2134" s="206" t="s">
        <v>480</v>
      </c>
      <c r="CG2134" s="206" t="s">
        <v>480</v>
      </c>
      <c r="CH2134" s="206" t="s">
        <v>480</v>
      </c>
      <c r="CI2134" s="206" t="s">
        <v>480</v>
      </c>
      <c r="CJ2134" s="206" t="s">
        <v>480</v>
      </c>
      <c r="CK2134" s="206" t="s">
        <v>480</v>
      </c>
      <c r="CL2134" s="206" t="s">
        <v>480</v>
      </c>
      <c r="CN2134" s="207" t="s">
        <v>480</v>
      </c>
      <c r="CO2134" s="206" t="s">
        <v>480</v>
      </c>
      <c r="CP2134" s="206" t="s">
        <v>480</v>
      </c>
      <c r="CQ2134" s="206" t="s">
        <v>480</v>
      </c>
      <c r="CR2134" s="206" t="s">
        <v>480</v>
      </c>
      <c r="CS2134" s="206" t="s">
        <v>480</v>
      </c>
      <c r="CT2134" s="206" t="s">
        <v>480</v>
      </c>
      <c r="CU2134" s="206" t="s">
        <v>480</v>
      </c>
      <c r="CV2134" s="206" t="s">
        <v>480</v>
      </c>
      <c r="CW2134" s="206" t="s">
        <v>480</v>
      </c>
      <c r="CX2134" s="206" t="s">
        <v>480</v>
      </c>
      <c r="CY2134" s="206" t="s">
        <v>480</v>
      </c>
      <c r="CZ2134" s="206" t="s">
        <v>480</v>
      </c>
      <c r="DA2134" s="206" t="s">
        <v>480</v>
      </c>
      <c r="DB2134" s="206" t="s">
        <v>480</v>
      </c>
      <c r="DC2134" s="206" t="s">
        <v>480</v>
      </c>
      <c r="DD2134" s="206" t="s">
        <v>480</v>
      </c>
      <c r="DE2134" s="206" t="s">
        <v>480</v>
      </c>
      <c r="DF2134" s="206" t="s">
        <v>480</v>
      </c>
      <c r="DG2134" s="206" t="s">
        <v>480</v>
      </c>
      <c r="DH2134" s="206" t="s">
        <v>480</v>
      </c>
      <c r="DI2134" s="206" t="s">
        <v>480</v>
      </c>
      <c r="DJ2134" s="206" t="s">
        <v>480</v>
      </c>
      <c r="DK2134" s="206" t="s">
        <v>480</v>
      </c>
      <c r="DL2134" s="206" t="s">
        <v>480</v>
      </c>
    </row>
    <row r="2135" spans="1:116" x14ac:dyDescent="0.4">
      <c r="CO2135" s="8"/>
      <c r="CP2135" s="8"/>
      <c r="CQ2135" s="8"/>
      <c r="CR2135" s="8"/>
      <c r="CS2135" s="8"/>
      <c r="CT2135" s="8"/>
      <c r="CU2135" s="8"/>
      <c r="CV2135" s="8"/>
      <c r="CW2135" s="8"/>
      <c r="CX2135" s="8"/>
      <c r="CY2135" s="8"/>
      <c r="CZ2135" s="8"/>
      <c r="DA2135" s="8"/>
      <c r="DB2135" s="8"/>
      <c r="DC2135" s="8"/>
      <c r="DD2135" s="8"/>
      <c r="DE2135" s="8"/>
      <c r="DF2135" s="8"/>
      <c r="DG2135" s="8"/>
      <c r="DH2135" s="8"/>
      <c r="DI2135" s="8"/>
      <c r="DJ2135" s="8"/>
      <c r="DK2135" s="8"/>
      <c r="DL2135" s="8"/>
    </row>
    <row r="2136" spans="1:116" x14ac:dyDescent="0.4">
      <c r="A2136" s="174"/>
      <c r="E2136" s="8"/>
      <c r="G2136" s="175" t="s">
        <v>490</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492</v>
      </c>
      <c r="H2137" s="174"/>
      <c r="I2137" s="176"/>
      <c r="J2137" s="176"/>
      <c r="K2137" s="197"/>
      <c r="L2137" s="197"/>
      <c r="M2137" s="197"/>
      <c r="N2137" s="197"/>
      <c r="O2137" s="197"/>
      <c r="P2137" s="197"/>
      <c r="R2137" s="198"/>
      <c r="S2137" s="174"/>
      <c r="T2137" s="174"/>
      <c r="U2137" s="174"/>
      <c r="V2137" s="174"/>
      <c r="W2137" s="174"/>
      <c r="X2137" s="174"/>
      <c r="Y2137" s="174"/>
      <c r="Z2137" s="174"/>
      <c r="AA2137" s="174"/>
      <c r="AB2137" s="174"/>
      <c r="AC2137" s="174"/>
      <c r="AD2137" s="174"/>
      <c r="AE2137" s="174"/>
      <c r="AF2137" s="174"/>
      <c r="AG2137" s="174"/>
      <c r="AH2137" s="174"/>
      <c r="AI2137" s="174"/>
      <c r="AJ2137" s="174"/>
      <c r="AK2137" s="174"/>
      <c r="AL2137" s="174"/>
      <c r="AM2137" s="174"/>
      <c r="AN2137" s="174"/>
      <c r="AO2137" s="174"/>
      <c r="AP2137" s="174"/>
      <c r="AQ2137" s="174"/>
      <c r="AR2137" s="174"/>
      <c r="AS2137" s="174"/>
      <c r="AT2137" s="174"/>
      <c r="AU2137" s="174"/>
      <c r="AV2137" s="174"/>
      <c r="AW2137" s="174"/>
      <c r="AX2137" s="174"/>
      <c r="AY2137" s="174"/>
      <c r="AZ2137" s="174"/>
      <c r="BA2137" s="174"/>
      <c r="BB2137" s="174"/>
      <c r="BC2137" s="174"/>
      <c r="BD2137" s="174"/>
      <c r="BE2137" s="174"/>
      <c r="BF2137" s="174"/>
      <c r="BG2137" s="174"/>
      <c r="BH2137" s="174"/>
      <c r="BI2137" s="174"/>
      <c r="BJ2137" s="174"/>
      <c r="BK2137" s="174"/>
      <c r="BL2137" s="174"/>
      <c r="BM2137" s="174"/>
      <c r="BN2137" s="174"/>
      <c r="BO2137" s="174"/>
      <c r="BP2137" s="174"/>
      <c r="BQ2137" s="174"/>
      <c r="BR2137" s="174"/>
      <c r="BS2137" s="174"/>
      <c r="BT2137" s="174"/>
      <c r="BU2137" s="174"/>
      <c r="BV2137" s="174"/>
      <c r="BW2137" s="174"/>
      <c r="BX2137" s="174"/>
      <c r="BY2137" s="174"/>
      <c r="BZ2137" s="174"/>
      <c r="CA2137" s="174"/>
      <c r="CB2137" s="174"/>
      <c r="CC2137" s="174"/>
      <c r="CD2137" s="174"/>
      <c r="CE2137" s="174"/>
      <c r="CF2137" s="174"/>
      <c r="CG2137" s="174"/>
      <c r="CH2137" s="174"/>
      <c r="CI2137" s="174"/>
      <c r="CJ2137" s="174"/>
      <c r="CK2137" s="174"/>
      <c r="CL2137" s="174"/>
      <c r="CN2137" s="176"/>
      <c r="CO2137" s="174"/>
      <c r="CP2137" s="174"/>
      <c r="CQ2137" s="174"/>
      <c r="CR2137" s="174"/>
      <c r="CS2137" s="174"/>
      <c r="CT2137" s="174"/>
      <c r="CU2137" s="174"/>
      <c r="CV2137" s="174"/>
      <c r="CW2137" s="174"/>
      <c r="CX2137" s="174"/>
      <c r="CY2137" s="174"/>
      <c r="CZ2137" s="174"/>
      <c r="DA2137" s="174"/>
      <c r="DB2137" s="174"/>
      <c r="DC2137" s="174"/>
      <c r="DD2137" s="174"/>
      <c r="DE2137" s="174"/>
      <c r="DF2137" s="174"/>
      <c r="DG2137" s="174"/>
      <c r="DH2137" s="174"/>
      <c r="DI2137" s="174"/>
      <c r="DJ2137" s="174"/>
      <c r="DK2137" s="174"/>
      <c r="DL2137" s="174"/>
    </row>
    <row r="2138" spans="1:116" x14ac:dyDescent="0.4">
      <c r="A2138" s="174"/>
      <c r="E2138" s="8"/>
      <c r="G2138" s="175" t="s">
        <v>461</v>
      </c>
      <c r="H2138" s="174"/>
      <c r="I2138" s="176"/>
      <c r="J2138" s="176"/>
      <c r="K2138" s="197"/>
      <c r="L2138" s="197"/>
      <c r="M2138" s="197"/>
      <c r="N2138" s="197"/>
      <c r="O2138" s="197"/>
      <c r="P2138" s="197"/>
      <c r="R2138" s="198"/>
      <c r="S2138" s="199" t="str">
        <f t="shared" ref="S2138:AX2138" si="3595">S$20</f>
        <v>S$16</v>
      </c>
      <c r="T2138" s="199" t="str">
        <f t="shared" si="3595"/>
        <v>T$16</v>
      </c>
      <c r="U2138" s="199" t="str">
        <f t="shared" si="3595"/>
        <v>U$16</v>
      </c>
      <c r="V2138" s="199" t="str">
        <f t="shared" si="3595"/>
        <v>V$16</v>
      </c>
      <c r="W2138" s="199" t="str">
        <f t="shared" si="3595"/>
        <v>W$16</v>
      </c>
      <c r="X2138" s="199" t="str">
        <f t="shared" si="3595"/>
        <v>X$16</v>
      </c>
      <c r="Y2138" s="199" t="str">
        <f t="shared" si="3595"/>
        <v>Y$16</v>
      </c>
      <c r="Z2138" s="199" t="str">
        <f t="shared" si="3595"/>
        <v>Z$16</v>
      </c>
      <c r="AA2138" s="199" t="str">
        <f t="shared" si="3595"/>
        <v>AA$16</v>
      </c>
      <c r="AB2138" s="199" t="str">
        <f t="shared" si="3595"/>
        <v>AB$16</v>
      </c>
      <c r="AC2138" s="199" t="str">
        <f t="shared" si="3595"/>
        <v>AC$16</v>
      </c>
      <c r="AD2138" s="199" t="str">
        <f t="shared" si="3595"/>
        <v>AD$16</v>
      </c>
      <c r="AE2138" s="199" t="str">
        <f t="shared" si="3595"/>
        <v>AE$16</v>
      </c>
      <c r="AF2138" s="199" t="str">
        <f t="shared" si="3595"/>
        <v>AF$16</v>
      </c>
      <c r="AG2138" s="199" t="str">
        <f t="shared" si="3595"/>
        <v>AG$16</v>
      </c>
      <c r="AH2138" s="199" t="str">
        <f t="shared" si="3595"/>
        <v>AH$16</v>
      </c>
      <c r="AI2138" s="199" t="str">
        <f t="shared" si="3595"/>
        <v>AI$16</v>
      </c>
      <c r="AJ2138" s="199" t="str">
        <f t="shared" si="3595"/>
        <v>AJ$16</v>
      </c>
      <c r="AK2138" s="199" t="str">
        <f t="shared" si="3595"/>
        <v>AK$16</v>
      </c>
      <c r="AL2138" s="199" t="str">
        <f t="shared" si="3595"/>
        <v>AL$16</v>
      </c>
      <c r="AM2138" s="199" t="str">
        <f t="shared" si="3595"/>
        <v>AM$16</v>
      </c>
      <c r="AN2138" s="199" t="str">
        <f t="shared" si="3595"/>
        <v>AN$16</v>
      </c>
      <c r="AO2138" s="199" t="str">
        <f t="shared" si="3595"/>
        <v>AO$16</v>
      </c>
      <c r="AP2138" s="199" t="str">
        <f t="shared" si="3595"/>
        <v>AP$16</v>
      </c>
      <c r="AQ2138" s="199" t="str">
        <f t="shared" si="3595"/>
        <v>AQ$16</v>
      </c>
      <c r="AR2138" s="199" t="str">
        <f t="shared" si="3595"/>
        <v>AR$16</v>
      </c>
      <c r="AS2138" s="199" t="str">
        <f t="shared" si="3595"/>
        <v>AS$16</v>
      </c>
      <c r="AT2138" s="199" t="str">
        <f t="shared" si="3595"/>
        <v>AT$16</v>
      </c>
      <c r="AU2138" s="199" t="str">
        <f t="shared" si="3595"/>
        <v>AU$16</v>
      </c>
      <c r="AV2138" s="199" t="str">
        <f t="shared" si="3595"/>
        <v>AV$16</v>
      </c>
      <c r="AW2138" s="199" t="str">
        <f t="shared" si="3595"/>
        <v>AW$16</v>
      </c>
      <c r="AX2138" s="199" t="str">
        <f t="shared" si="3595"/>
        <v>AX$16</v>
      </c>
      <c r="AY2138" s="199" t="str">
        <f t="shared" ref="AY2138:CD2138" si="3596">AY$20</f>
        <v>AY$16</v>
      </c>
      <c r="AZ2138" s="199" t="str">
        <f t="shared" si="3596"/>
        <v>AZ$16</v>
      </c>
      <c r="BA2138" s="199" t="str">
        <f t="shared" si="3596"/>
        <v>BA$16</v>
      </c>
      <c r="BB2138" s="199" t="str">
        <f t="shared" si="3596"/>
        <v>BB$16</v>
      </c>
      <c r="BC2138" s="199" t="str">
        <f t="shared" si="3596"/>
        <v>BC$16</v>
      </c>
      <c r="BD2138" s="199" t="str">
        <f t="shared" si="3596"/>
        <v>BD$16</v>
      </c>
      <c r="BE2138" s="199" t="str">
        <f t="shared" si="3596"/>
        <v>BE$16</v>
      </c>
      <c r="BF2138" s="199" t="str">
        <f t="shared" si="3596"/>
        <v>BF$16</v>
      </c>
      <c r="BG2138" s="199" t="str">
        <f t="shared" si="3596"/>
        <v>BG$16</v>
      </c>
      <c r="BH2138" s="199" t="str">
        <f t="shared" si="3596"/>
        <v>BH$16</v>
      </c>
      <c r="BI2138" s="199" t="str">
        <f t="shared" si="3596"/>
        <v>BI$16</v>
      </c>
      <c r="BJ2138" s="199" t="str">
        <f t="shared" si="3596"/>
        <v>BJ$16</v>
      </c>
      <c r="BK2138" s="199" t="str">
        <f t="shared" si="3596"/>
        <v>BK$16</v>
      </c>
      <c r="BL2138" s="199" t="str">
        <f t="shared" si="3596"/>
        <v>BL$16</v>
      </c>
      <c r="BM2138" s="199" t="str">
        <f t="shared" si="3596"/>
        <v>BM$16</v>
      </c>
      <c r="BN2138" s="199" t="str">
        <f t="shared" si="3596"/>
        <v>BN$16</v>
      </c>
      <c r="BO2138" s="199" t="str">
        <f t="shared" si="3596"/>
        <v>BO$16</v>
      </c>
      <c r="BP2138" s="199" t="str">
        <f t="shared" si="3596"/>
        <v>BP$16</v>
      </c>
      <c r="BQ2138" s="199" t="str">
        <f t="shared" si="3596"/>
        <v>BQ$16</v>
      </c>
      <c r="BR2138" s="199" t="str">
        <f t="shared" si="3596"/>
        <v>BR$16</v>
      </c>
      <c r="BS2138" s="199" t="str">
        <f t="shared" si="3596"/>
        <v>BS$16</v>
      </c>
      <c r="BT2138" s="199" t="str">
        <f t="shared" si="3596"/>
        <v>BT$16</v>
      </c>
      <c r="BU2138" s="199" t="str">
        <f t="shared" si="3596"/>
        <v>BU$16</v>
      </c>
      <c r="BV2138" s="199" t="str">
        <f t="shared" si="3596"/>
        <v>BV$16</v>
      </c>
      <c r="BW2138" s="199" t="str">
        <f t="shared" si="3596"/>
        <v>BW$16</v>
      </c>
      <c r="BX2138" s="199" t="str">
        <f t="shared" si="3596"/>
        <v>BX$16</v>
      </c>
      <c r="BY2138" s="199" t="str">
        <f t="shared" si="3596"/>
        <v>BY$16</v>
      </c>
      <c r="BZ2138" s="199" t="str">
        <f t="shared" si="3596"/>
        <v>BZ$16</v>
      </c>
      <c r="CA2138" s="199" t="str">
        <f t="shared" si="3596"/>
        <v>CA$16</v>
      </c>
      <c r="CB2138" s="199" t="str">
        <f t="shared" si="3596"/>
        <v>CB$16</v>
      </c>
      <c r="CC2138" s="199" t="str">
        <f t="shared" si="3596"/>
        <v>CC$16</v>
      </c>
      <c r="CD2138" s="199" t="str">
        <f t="shared" si="3596"/>
        <v>CD$16</v>
      </c>
      <c r="CE2138" s="199" t="str">
        <f t="shared" ref="CE2138:CL2138" si="3597">CE$20</f>
        <v>CE$16</v>
      </c>
      <c r="CF2138" s="199" t="str">
        <f t="shared" si="3597"/>
        <v>CF$16</v>
      </c>
      <c r="CG2138" s="199" t="str">
        <f t="shared" si="3597"/>
        <v>CG$16</v>
      </c>
      <c r="CH2138" s="199" t="str">
        <f t="shared" si="3597"/>
        <v>CH$16</v>
      </c>
      <c r="CI2138" s="199" t="str">
        <f t="shared" si="3597"/>
        <v>CI$16</v>
      </c>
      <c r="CJ2138" s="199" t="str">
        <f t="shared" si="3597"/>
        <v>CJ$16</v>
      </c>
      <c r="CK2138" s="199" t="str">
        <f t="shared" si="3597"/>
        <v>CK$16</v>
      </c>
      <c r="CL2138" s="199" t="str">
        <f t="shared" si="3597"/>
        <v>CL$16</v>
      </c>
      <c r="CN2138" s="176"/>
      <c r="CO2138" s="199" t="str">
        <f t="shared" ref="CO2138:DL2138" si="3598">CO$20</f>
        <v>CO$16</v>
      </c>
      <c r="CP2138" s="199" t="str">
        <f t="shared" si="3598"/>
        <v>CP$16</v>
      </c>
      <c r="CQ2138" s="199" t="str">
        <f t="shared" si="3598"/>
        <v>CQ$16</v>
      </c>
      <c r="CR2138" s="199" t="str">
        <f t="shared" si="3598"/>
        <v>CR$16</v>
      </c>
      <c r="CS2138" s="199" t="str">
        <f t="shared" si="3598"/>
        <v>CS$16</v>
      </c>
      <c r="CT2138" s="199" t="str">
        <f t="shared" si="3598"/>
        <v>CT$16</v>
      </c>
      <c r="CU2138" s="199" t="str">
        <f t="shared" si="3598"/>
        <v>CU$16</v>
      </c>
      <c r="CV2138" s="199" t="str">
        <f t="shared" si="3598"/>
        <v>CV$16</v>
      </c>
      <c r="CW2138" s="199" t="str">
        <f t="shared" si="3598"/>
        <v>CW$16</v>
      </c>
      <c r="CX2138" s="199" t="str">
        <f t="shared" si="3598"/>
        <v>CX$16</v>
      </c>
      <c r="CY2138" s="199" t="str">
        <f t="shared" si="3598"/>
        <v>CY$16</v>
      </c>
      <c r="CZ2138" s="199" t="str">
        <f t="shared" si="3598"/>
        <v>CZ$16</v>
      </c>
      <c r="DA2138" s="199" t="str">
        <f t="shared" si="3598"/>
        <v>DA$16</v>
      </c>
      <c r="DB2138" s="199" t="str">
        <f t="shared" si="3598"/>
        <v>DB$16</v>
      </c>
      <c r="DC2138" s="199" t="str">
        <f t="shared" si="3598"/>
        <v>DC$16</v>
      </c>
      <c r="DD2138" s="199" t="str">
        <f t="shared" si="3598"/>
        <v>DD$16</v>
      </c>
      <c r="DE2138" s="199" t="str">
        <f t="shared" si="3598"/>
        <v>DE$16</v>
      </c>
      <c r="DF2138" s="199" t="str">
        <f t="shared" si="3598"/>
        <v>DF$16</v>
      </c>
      <c r="DG2138" s="199" t="str">
        <f t="shared" si="3598"/>
        <v>DG$16</v>
      </c>
      <c r="DH2138" s="199" t="str">
        <f t="shared" si="3598"/>
        <v>DH$16</v>
      </c>
      <c r="DI2138" s="199" t="str">
        <f t="shared" si="3598"/>
        <v>DI$16</v>
      </c>
      <c r="DJ2138" s="199" t="str">
        <f t="shared" si="3598"/>
        <v>DJ$16</v>
      </c>
      <c r="DK2138" s="199" t="str">
        <f t="shared" si="3598"/>
        <v>DK$16</v>
      </c>
      <c r="DL2138" s="199" t="str">
        <f t="shared" si="3598"/>
        <v>DL$16</v>
      </c>
    </row>
    <row r="2139" spans="1:116" x14ac:dyDescent="0.4">
      <c r="A2139" s="174"/>
      <c r="E2139" s="8"/>
      <c r="G2139" s="175" t="s">
        <v>462</v>
      </c>
      <c r="H2139" s="200"/>
      <c r="I2139" s="201"/>
      <c r="J2139" s="201"/>
      <c r="K2139" s="202"/>
      <c r="L2139" s="202"/>
      <c r="M2139" s="202"/>
      <c r="N2139" s="202"/>
      <c r="O2139" s="202"/>
      <c r="P2139" s="202"/>
      <c r="R2139" s="202"/>
      <c r="S2139" s="199" t="str">
        <f t="shared" ref="S2139:AX2139" si="3599">S$21</f>
        <v>S$17</v>
      </c>
      <c r="T2139" s="199" t="str">
        <f t="shared" si="3599"/>
        <v>T$17</v>
      </c>
      <c r="U2139" s="199" t="str">
        <f t="shared" si="3599"/>
        <v>U$17</v>
      </c>
      <c r="V2139" s="199" t="str">
        <f t="shared" si="3599"/>
        <v>V$17</v>
      </c>
      <c r="W2139" s="199" t="str">
        <f t="shared" si="3599"/>
        <v>W$17</v>
      </c>
      <c r="X2139" s="199" t="str">
        <f t="shared" si="3599"/>
        <v>X$17</v>
      </c>
      <c r="Y2139" s="199" t="str">
        <f t="shared" si="3599"/>
        <v>Y$17</v>
      </c>
      <c r="Z2139" s="199" t="str">
        <f t="shared" si="3599"/>
        <v>Z$17</v>
      </c>
      <c r="AA2139" s="199" t="str">
        <f t="shared" si="3599"/>
        <v>AA$17</v>
      </c>
      <c r="AB2139" s="199" t="str">
        <f t="shared" si="3599"/>
        <v>AB$17</v>
      </c>
      <c r="AC2139" s="199" t="str">
        <f t="shared" si="3599"/>
        <v>AC$17</v>
      </c>
      <c r="AD2139" s="199" t="str">
        <f t="shared" si="3599"/>
        <v>AD$17</v>
      </c>
      <c r="AE2139" s="199" t="str">
        <f t="shared" si="3599"/>
        <v>AE$17</v>
      </c>
      <c r="AF2139" s="199" t="str">
        <f t="shared" si="3599"/>
        <v>AF$17</v>
      </c>
      <c r="AG2139" s="199" t="str">
        <f t="shared" si="3599"/>
        <v>AG$17</v>
      </c>
      <c r="AH2139" s="199" t="str">
        <f t="shared" si="3599"/>
        <v>AH$17</v>
      </c>
      <c r="AI2139" s="199" t="str">
        <f t="shared" si="3599"/>
        <v>AI$17</v>
      </c>
      <c r="AJ2139" s="199" t="str">
        <f t="shared" si="3599"/>
        <v>AJ$17</v>
      </c>
      <c r="AK2139" s="199" t="str">
        <f t="shared" si="3599"/>
        <v>AK$17</v>
      </c>
      <c r="AL2139" s="199" t="str">
        <f t="shared" si="3599"/>
        <v>AL$17</v>
      </c>
      <c r="AM2139" s="199" t="str">
        <f t="shared" si="3599"/>
        <v>AM$17</v>
      </c>
      <c r="AN2139" s="199" t="str">
        <f t="shared" si="3599"/>
        <v>AN$17</v>
      </c>
      <c r="AO2139" s="199" t="str">
        <f t="shared" si="3599"/>
        <v>AO$17</v>
      </c>
      <c r="AP2139" s="199" t="str">
        <f t="shared" si="3599"/>
        <v>AP$17</v>
      </c>
      <c r="AQ2139" s="199" t="str">
        <f t="shared" si="3599"/>
        <v>AQ$17</v>
      </c>
      <c r="AR2139" s="199" t="str">
        <f t="shared" si="3599"/>
        <v>AR$17</v>
      </c>
      <c r="AS2139" s="199" t="str">
        <f t="shared" si="3599"/>
        <v>AS$17</v>
      </c>
      <c r="AT2139" s="199" t="str">
        <f t="shared" si="3599"/>
        <v>AT$17</v>
      </c>
      <c r="AU2139" s="199" t="str">
        <f t="shared" si="3599"/>
        <v>AU$17</v>
      </c>
      <c r="AV2139" s="199" t="str">
        <f t="shared" si="3599"/>
        <v>AV$17</v>
      </c>
      <c r="AW2139" s="199" t="str">
        <f t="shared" si="3599"/>
        <v>AW$17</v>
      </c>
      <c r="AX2139" s="199" t="str">
        <f t="shared" si="3599"/>
        <v>AX$17</v>
      </c>
      <c r="AY2139" s="199" t="str">
        <f t="shared" ref="AY2139:CD2139" si="3600">AY$21</f>
        <v>AY$17</v>
      </c>
      <c r="AZ2139" s="199" t="str">
        <f t="shared" si="3600"/>
        <v>AZ$17</v>
      </c>
      <c r="BA2139" s="199" t="str">
        <f t="shared" si="3600"/>
        <v>BA$17</v>
      </c>
      <c r="BB2139" s="199" t="str">
        <f t="shared" si="3600"/>
        <v>BB$17</v>
      </c>
      <c r="BC2139" s="199" t="str">
        <f t="shared" si="3600"/>
        <v>BC$17</v>
      </c>
      <c r="BD2139" s="199" t="str">
        <f t="shared" si="3600"/>
        <v>BD$17</v>
      </c>
      <c r="BE2139" s="199" t="str">
        <f t="shared" si="3600"/>
        <v>BE$17</v>
      </c>
      <c r="BF2139" s="199" t="str">
        <f t="shared" si="3600"/>
        <v>BF$17</v>
      </c>
      <c r="BG2139" s="199" t="str">
        <f t="shared" si="3600"/>
        <v>BG$17</v>
      </c>
      <c r="BH2139" s="199" t="str">
        <f t="shared" si="3600"/>
        <v>BH$17</v>
      </c>
      <c r="BI2139" s="199" t="str">
        <f t="shared" si="3600"/>
        <v>BI$17</v>
      </c>
      <c r="BJ2139" s="199" t="str">
        <f t="shared" si="3600"/>
        <v>BJ$17</v>
      </c>
      <c r="BK2139" s="199" t="str">
        <f t="shared" si="3600"/>
        <v>BK$17</v>
      </c>
      <c r="BL2139" s="199" t="str">
        <f t="shared" si="3600"/>
        <v>BL$17</v>
      </c>
      <c r="BM2139" s="199" t="str">
        <f t="shared" si="3600"/>
        <v>BM$17</v>
      </c>
      <c r="BN2139" s="199" t="str">
        <f t="shared" si="3600"/>
        <v>BN$17</v>
      </c>
      <c r="BO2139" s="199" t="str">
        <f t="shared" si="3600"/>
        <v>BO$17</v>
      </c>
      <c r="BP2139" s="199" t="str">
        <f t="shared" si="3600"/>
        <v>BP$17</v>
      </c>
      <c r="BQ2139" s="199" t="str">
        <f t="shared" si="3600"/>
        <v>BQ$17</v>
      </c>
      <c r="BR2139" s="199" t="str">
        <f t="shared" si="3600"/>
        <v>BR$17</v>
      </c>
      <c r="BS2139" s="199" t="str">
        <f t="shared" si="3600"/>
        <v>BS$17</v>
      </c>
      <c r="BT2139" s="199" t="str">
        <f t="shared" si="3600"/>
        <v>BT$17</v>
      </c>
      <c r="BU2139" s="199" t="str">
        <f t="shared" si="3600"/>
        <v>BU$17</v>
      </c>
      <c r="BV2139" s="199" t="str">
        <f t="shared" si="3600"/>
        <v>BV$17</v>
      </c>
      <c r="BW2139" s="199" t="str">
        <f t="shared" si="3600"/>
        <v>BW$17</v>
      </c>
      <c r="BX2139" s="199" t="str">
        <f t="shared" si="3600"/>
        <v>BX$17</v>
      </c>
      <c r="BY2139" s="199" t="str">
        <f t="shared" si="3600"/>
        <v>BY$17</v>
      </c>
      <c r="BZ2139" s="199" t="str">
        <f t="shared" si="3600"/>
        <v>BZ$17</v>
      </c>
      <c r="CA2139" s="199" t="str">
        <f t="shared" si="3600"/>
        <v>CA$17</v>
      </c>
      <c r="CB2139" s="199" t="str">
        <f t="shared" si="3600"/>
        <v>CB$17</v>
      </c>
      <c r="CC2139" s="199" t="str">
        <f t="shared" si="3600"/>
        <v>CC$17</v>
      </c>
      <c r="CD2139" s="199" t="str">
        <f t="shared" si="3600"/>
        <v>CD$17</v>
      </c>
      <c r="CE2139" s="199" t="str">
        <f t="shared" ref="CE2139:CL2139" si="3601">CE$21</f>
        <v>CE$17</v>
      </c>
      <c r="CF2139" s="199" t="str">
        <f t="shared" si="3601"/>
        <v>CF$17</v>
      </c>
      <c r="CG2139" s="199" t="str">
        <f t="shared" si="3601"/>
        <v>CG$17</v>
      </c>
      <c r="CH2139" s="199" t="str">
        <f t="shared" si="3601"/>
        <v>CH$17</v>
      </c>
      <c r="CI2139" s="199" t="str">
        <f t="shared" si="3601"/>
        <v>CI$17</v>
      </c>
      <c r="CJ2139" s="199" t="str">
        <f t="shared" si="3601"/>
        <v>CJ$17</v>
      </c>
      <c r="CK2139" s="199" t="str">
        <f t="shared" si="3601"/>
        <v>CK$17</v>
      </c>
      <c r="CL2139" s="199" t="str">
        <f t="shared" si="3601"/>
        <v>CL$17</v>
      </c>
      <c r="CN2139" s="201"/>
      <c r="CO2139" s="199" t="str">
        <f t="shared" ref="CO2139:DL2139" si="3602">CO$21</f>
        <v>CO$17</v>
      </c>
      <c r="CP2139" s="199" t="str">
        <f t="shared" si="3602"/>
        <v>CP$17</v>
      </c>
      <c r="CQ2139" s="199" t="str">
        <f t="shared" si="3602"/>
        <v>CQ$17</v>
      </c>
      <c r="CR2139" s="199" t="str">
        <f t="shared" si="3602"/>
        <v>CR$17</v>
      </c>
      <c r="CS2139" s="199" t="str">
        <f t="shared" si="3602"/>
        <v>CS$17</v>
      </c>
      <c r="CT2139" s="199" t="str">
        <f t="shared" si="3602"/>
        <v>CT$17</v>
      </c>
      <c r="CU2139" s="199" t="str">
        <f t="shared" si="3602"/>
        <v>CU$17</v>
      </c>
      <c r="CV2139" s="199" t="str">
        <f t="shared" si="3602"/>
        <v>CV$17</v>
      </c>
      <c r="CW2139" s="199" t="str">
        <f t="shared" si="3602"/>
        <v>CW$17</v>
      </c>
      <c r="CX2139" s="199" t="str">
        <f t="shared" si="3602"/>
        <v>CX$17</v>
      </c>
      <c r="CY2139" s="199" t="str">
        <f t="shared" si="3602"/>
        <v>CY$17</v>
      </c>
      <c r="CZ2139" s="199" t="str">
        <f t="shared" si="3602"/>
        <v>CZ$17</v>
      </c>
      <c r="DA2139" s="199" t="str">
        <f t="shared" si="3602"/>
        <v>DA$17</v>
      </c>
      <c r="DB2139" s="199" t="str">
        <f t="shared" si="3602"/>
        <v>DB$17</v>
      </c>
      <c r="DC2139" s="199" t="str">
        <f t="shared" si="3602"/>
        <v>DC$17</v>
      </c>
      <c r="DD2139" s="199" t="str">
        <f t="shared" si="3602"/>
        <v>DD$17</v>
      </c>
      <c r="DE2139" s="199" t="str">
        <f t="shared" si="3602"/>
        <v>DE$17</v>
      </c>
      <c r="DF2139" s="199" t="str">
        <f t="shared" si="3602"/>
        <v>DF$17</v>
      </c>
      <c r="DG2139" s="199" t="str">
        <f t="shared" si="3602"/>
        <v>DG$17</v>
      </c>
      <c r="DH2139" s="199" t="str">
        <f t="shared" si="3602"/>
        <v>DH$17</v>
      </c>
      <c r="DI2139" s="199" t="str">
        <f t="shared" si="3602"/>
        <v>DI$17</v>
      </c>
      <c r="DJ2139" s="199" t="str">
        <f t="shared" si="3602"/>
        <v>DJ$17</v>
      </c>
      <c r="DK2139" s="199" t="str">
        <f t="shared" si="3602"/>
        <v>DK$17</v>
      </c>
      <c r="DL2139" s="199" t="str">
        <f t="shared" si="3602"/>
        <v>DL$17</v>
      </c>
    </row>
    <row r="2140" spans="1:116" x14ac:dyDescent="0.4">
      <c r="A2140" s="174"/>
      <c r="E2140" s="8"/>
      <c r="G2140" s="175" t="s">
        <v>491</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505</v>
      </c>
      <c r="H2141" s="200"/>
      <c r="I2141" s="201"/>
      <c r="J2141" s="201"/>
      <c r="K2141" s="202"/>
      <c r="L2141" s="202"/>
      <c r="M2141" s="202"/>
      <c r="N2141" s="202"/>
      <c r="O2141" s="202"/>
      <c r="P2141" s="202"/>
      <c r="R2141" s="202"/>
      <c r="S2141" s="190"/>
      <c r="T2141" s="190"/>
      <c r="U2141" s="190"/>
      <c r="V2141" s="190"/>
      <c r="W2141" s="190"/>
      <c r="X2141" s="190"/>
      <c r="Y2141" s="190"/>
      <c r="Z2141" s="190"/>
      <c r="AA2141" s="190"/>
      <c r="AB2141" s="190"/>
      <c r="AC2141" s="190"/>
      <c r="AD2141" s="190"/>
      <c r="AE2141" s="190"/>
      <c r="AF2141" s="190"/>
      <c r="AG2141" s="190"/>
      <c r="AH2141" s="190"/>
      <c r="AI2141" s="190"/>
      <c r="AJ2141" s="190"/>
      <c r="AK2141" s="190"/>
      <c r="AL2141" s="190"/>
      <c r="AM2141" s="190"/>
      <c r="AN2141" s="190"/>
      <c r="AO2141" s="190"/>
      <c r="AP2141" s="190"/>
      <c r="AQ2141" s="190"/>
      <c r="AR2141" s="190"/>
      <c r="AS2141" s="190"/>
      <c r="AT2141" s="190"/>
      <c r="AU2141" s="190"/>
      <c r="AV2141" s="190"/>
      <c r="AW2141" s="190"/>
      <c r="AX2141" s="190"/>
      <c r="AY2141" s="190"/>
      <c r="AZ2141" s="190"/>
      <c r="BA2141" s="190"/>
      <c r="BB2141" s="190"/>
      <c r="BC2141" s="190"/>
      <c r="BD2141" s="190"/>
      <c r="BE2141" s="190"/>
      <c r="BF2141" s="190"/>
      <c r="BG2141" s="190"/>
      <c r="BH2141" s="190"/>
      <c r="BI2141" s="190"/>
      <c r="BJ2141" s="190"/>
      <c r="BK2141" s="190"/>
      <c r="BL2141" s="190"/>
      <c r="BM2141" s="190"/>
      <c r="BN2141" s="190"/>
      <c r="BO2141" s="190"/>
      <c r="BP2141" s="190"/>
      <c r="BQ2141" s="190"/>
      <c r="BR2141" s="190"/>
      <c r="BS2141" s="190"/>
      <c r="BT2141" s="190"/>
      <c r="BU2141" s="190"/>
      <c r="BV2141" s="190"/>
      <c r="BW2141" s="190"/>
      <c r="BX2141" s="190"/>
      <c r="BY2141" s="190"/>
      <c r="BZ2141" s="190"/>
      <c r="CA2141" s="190"/>
      <c r="CB2141" s="190"/>
      <c r="CC2141" s="190"/>
      <c r="CD2141" s="190"/>
      <c r="CE2141" s="190"/>
      <c r="CF2141" s="190"/>
      <c r="CG2141" s="190"/>
      <c r="CH2141" s="190"/>
      <c r="CI2141" s="190"/>
      <c r="CJ2141" s="190"/>
      <c r="CK2141" s="190"/>
      <c r="CL2141" s="190"/>
      <c r="CN2141" s="201"/>
      <c r="CO2141" s="190"/>
      <c r="CP2141" s="190"/>
      <c r="CQ2141" s="190"/>
      <c r="CR2141" s="190"/>
      <c r="CS2141" s="190"/>
      <c r="CT2141" s="190"/>
      <c r="CU2141" s="190"/>
      <c r="CV2141" s="190"/>
      <c r="CW2141" s="190"/>
      <c r="CX2141" s="190"/>
      <c r="CY2141" s="190"/>
      <c r="CZ2141" s="190"/>
      <c r="DA2141" s="190"/>
      <c r="DB2141" s="190"/>
      <c r="DC2141" s="190"/>
      <c r="DD2141" s="190"/>
      <c r="DE2141" s="190"/>
      <c r="DF2141" s="190"/>
      <c r="DG2141" s="190"/>
      <c r="DH2141" s="190"/>
      <c r="DI2141" s="190"/>
      <c r="DJ2141" s="190"/>
      <c r="DK2141" s="190"/>
      <c r="DL2141" s="190"/>
    </row>
    <row r="2142" spans="1:116" x14ac:dyDescent="0.4">
      <c r="A2142" s="174"/>
      <c r="E2142" s="8"/>
      <c r="G2142" s="175" t="s">
        <v>463</v>
      </c>
      <c r="H2142" s="200"/>
      <c r="I2142" s="201"/>
      <c r="J2142" s="201"/>
      <c r="K2142" s="202"/>
      <c r="L2142" s="202"/>
      <c r="M2142" s="202"/>
      <c r="N2142" s="202"/>
      <c r="O2142" s="202"/>
      <c r="P2142" s="202"/>
      <c r="R2142" s="202"/>
      <c r="S2142" s="190" t="str">
        <f t="shared" ref="S2142:AX2142" si="3603">S$22</f>
        <v>S$18</v>
      </c>
      <c r="T2142" s="190" t="str">
        <f t="shared" si="3603"/>
        <v>T$18</v>
      </c>
      <c r="U2142" s="190" t="str">
        <f t="shared" si="3603"/>
        <v>U$18</v>
      </c>
      <c r="V2142" s="190" t="str">
        <f t="shared" si="3603"/>
        <v>V$18</v>
      </c>
      <c r="W2142" s="190" t="str">
        <f t="shared" si="3603"/>
        <v>W$18</v>
      </c>
      <c r="X2142" s="190" t="str">
        <f t="shared" si="3603"/>
        <v>X$18</v>
      </c>
      <c r="Y2142" s="190" t="str">
        <f t="shared" si="3603"/>
        <v>Y$18</v>
      </c>
      <c r="Z2142" s="190" t="str">
        <f t="shared" si="3603"/>
        <v>Z$18</v>
      </c>
      <c r="AA2142" s="190" t="str">
        <f t="shared" si="3603"/>
        <v>AA$18</v>
      </c>
      <c r="AB2142" s="190" t="str">
        <f t="shared" si="3603"/>
        <v>AB$18</v>
      </c>
      <c r="AC2142" s="190" t="str">
        <f t="shared" si="3603"/>
        <v>AC$18</v>
      </c>
      <c r="AD2142" s="190" t="str">
        <f t="shared" si="3603"/>
        <v>AD$18</v>
      </c>
      <c r="AE2142" s="190" t="str">
        <f t="shared" si="3603"/>
        <v>AE$18</v>
      </c>
      <c r="AF2142" s="190" t="str">
        <f t="shared" si="3603"/>
        <v>AF$18</v>
      </c>
      <c r="AG2142" s="190" t="str">
        <f t="shared" si="3603"/>
        <v>AG$18</v>
      </c>
      <c r="AH2142" s="190" t="str">
        <f t="shared" si="3603"/>
        <v>AH$18</v>
      </c>
      <c r="AI2142" s="190" t="str">
        <f t="shared" si="3603"/>
        <v>AI$18</v>
      </c>
      <c r="AJ2142" s="190" t="str">
        <f t="shared" si="3603"/>
        <v>AJ$18</v>
      </c>
      <c r="AK2142" s="190" t="str">
        <f t="shared" si="3603"/>
        <v>AK$18</v>
      </c>
      <c r="AL2142" s="190" t="str">
        <f t="shared" si="3603"/>
        <v>AL$18</v>
      </c>
      <c r="AM2142" s="190" t="str">
        <f t="shared" si="3603"/>
        <v>AM$18</v>
      </c>
      <c r="AN2142" s="190" t="str">
        <f t="shared" si="3603"/>
        <v>AN$18</v>
      </c>
      <c r="AO2142" s="190" t="str">
        <f t="shared" si="3603"/>
        <v>AO$18</v>
      </c>
      <c r="AP2142" s="190" t="str">
        <f t="shared" si="3603"/>
        <v>AP$18</v>
      </c>
      <c r="AQ2142" s="190" t="str">
        <f t="shared" si="3603"/>
        <v>AQ$18</v>
      </c>
      <c r="AR2142" s="190" t="str">
        <f t="shared" si="3603"/>
        <v>AR$18</v>
      </c>
      <c r="AS2142" s="190" t="str">
        <f t="shared" si="3603"/>
        <v>AS$18</v>
      </c>
      <c r="AT2142" s="190" t="str">
        <f t="shared" si="3603"/>
        <v>AT$18</v>
      </c>
      <c r="AU2142" s="190" t="str">
        <f t="shared" si="3603"/>
        <v>AU$18</v>
      </c>
      <c r="AV2142" s="190" t="str">
        <f t="shared" si="3603"/>
        <v>AV$18</v>
      </c>
      <c r="AW2142" s="190" t="str">
        <f t="shared" si="3603"/>
        <v>AW$18</v>
      </c>
      <c r="AX2142" s="190" t="str">
        <f t="shared" si="3603"/>
        <v>AX$18</v>
      </c>
      <c r="AY2142" s="190" t="str">
        <f t="shared" ref="AY2142:CD2142" si="3604">AY$22</f>
        <v>AY$18</v>
      </c>
      <c r="AZ2142" s="190" t="str">
        <f t="shared" si="3604"/>
        <v>AZ$18</v>
      </c>
      <c r="BA2142" s="190" t="str">
        <f t="shared" si="3604"/>
        <v>BA$18</v>
      </c>
      <c r="BB2142" s="190" t="str">
        <f t="shared" si="3604"/>
        <v>BB$18</v>
      </c>
      <c r="BC2142" s="190" t="str">
        <f t="shared" si="3604"/>
        <v>BC$18</v>
      </c>
      <c r="BD2142" s="190" t="str">
        <f t="shared" si="3604"/>
        <v>BD$18</v>
      </c>
      <c r="BE2142" s="190" t="str">
        <f t="shared" si="3604"/>
        <v>BE$18</v>
      </c>
      <c r="BF2142" s="190" t="str">
        <f t="shared" si="3604"/>
        <v>BF$18</v>
      </c>
      <c r="BG2142" s="190" t="str">
        <f t="shared" si="3604"/>
        <v>BG$18</v>
      </c>
      <c r="BH2142" s="190" t="str">
        <f t="shared" si="3604"/>
        <v>BH$18</v>
      </c>
      <c r="BI2142" s="190" t="str">
        <f t="shared" si="3604"/>
        <v>BI$18</v>
      </c>
      <c r="BJ2142" s="190" t="str">
        <f t="shared" si="3604"/>
        <v>BJ$18</v>
      </c>
      <c r="BK2142" s="190" t="str">
        <f t="shared" si="3604"/>
        <v>BK$18</v>
      </c>
      <c r="BL2142" s="190" t="str">
        <f t="shared" si="3604"/>
        <v>BL$18</v>
      </c>
      <c r="BM2142" s="190" t="str">
        <f t="shared" si="3604"/>
        <v>BM$18</v>
      </c>
      <c r="BN2142" s="190" t="str">
        <f t="shared" si="3604"/>
        <v>BN$18</v>
      </c>
      <c r="BO2142" s="190" t="str">
        <f t="shared" si="3604"/>
        <v>BO$18</v>
      </c>
      <c r="BP2142" s="190" t="str">
        <f t="shared" si="3604"/>
        <v>BP$18</v>
      </c>
      <c r="BQ2142" s="190" t="str">
        <f t="shared" si="3604"/>
        <v>BQ$18</v>
      </c>
      <c r="BR2142" s="190" t="str">
        <f t="shared" si="3604"/>
        <v>BR$18</v>
      </c>
      <c r="BS2142" s="190" t="str">
        <f t="shared" si="3604"/>
        <v>BS$18</v>
      </c>
      <c r="BT2142" s="190" t="str">
        <f t="shared" si="3604"/>
        <v>BT$18</v>
      </c>
      <c r="BU2142" s="190" t="str">
        <f t="shared" si="3604"/>
        <v>BU$18</v>
      </c>
      <c r="BV2142" s="190" t="str">
        <f t="shared" si="3604"/>
        <v>BV$18</v>
      </c>
      <c r="BW2142" s="190" t="str">
        <f t="shared" si="3604"/>
        <v>BW$18</v>
      </c>
      <c r="BX2142" s="190" t="str">
        <f t="shared" si="3604"/>
        <v>BX$18</v>
      </c>
      <c r="BY2142" s="190" t="str">
        <f t="shared" si="3604"/>
        <v>BY$18</v>
      </c>
      <c r="BZ2142" s="190" t="str">
        <f t="shared" si="3604"/>
        <v>BZ$18</v>
      </c>
      <c r="CA2142" s="190" t="str">
        <f t="shared" si="3604"/>
        <v>CA$18</v>
      </c>
      <c r="CB2142" s="190" t="str">
        <f t="shared" si="3604"/>
        <v>CB$18</v>
      </c>
      <c r="CC2142" s="190" t="str">
        <f t="shared" si="3604"/>
        <v>CC$18</v>
      </c>
      <c r="CD2142" s="190" t="str">
        <f t="shared" si="3604"/>
        <v>CD$18</v>
      </c>
      <c r="CE2142" s="190" t="str">
        <f t="shared" ref="CE2142:CL2142" si="3605">CE$22</f>
        <v>CE$18</v>
      </c>
      <c r="CF2142" s="190" t="str">
        <f t="shared" si="3605"/>
        <v>CF$18</v>
      </c>
      <c r="CG2142" s="190" t="str">
        <f t="shared" si="3605"/>
        <v>CG$18</v>
      </c>
      <c r="CH2142" s="190" t="str">
        <f t="shared" si="3605"/>
        <v>CH$18</v>
      </c>
      <c r="CI2142" s="190" t="str">
        <f t="shared" si="3605"/>
        <v>CI$18</v>
      </c>
      <c r="CJ2142" s="190" t="str">
        <f t="shared" si="3605"/>
        <v>CJ$18</v>
      </c>
      <c r="CK2142" s="190" t="str">
        <f t="shared" si="3605"/>
        <v>CK$18</v>
      </c>
      <c r="CL2142" s="190" t="str">
        <f t="shared" si="3605"/>
        <v>CL$18</v>
      </c>
      <c r="CN2142" s="201"/>
      <c r="CO2142" s="190" t="str">
        <f t="shared" ref="CO2142:DL2142" si="3606">CO$22</f>
        <v>CO$18</v>
      </c>
      <c r="CP2142" s="190" t="str">
        <f t="shared" si="3606"/>
        <v>CP$18</v>
      </c>
      <c r="CQ2142" s="190" t="str">
        <f t="shared" si="3606"/>
        <v>CQ$18</v>
      </c>
      <c r="CR2142" s="190" t="str">
        <f t="shared" si="3606"/>
        <v>CR$18</v>
      </c>
      <c r="CS2142" s="190" t="str">
        <f t="shared" si="3606"/>
        <v>CS$18</v>
      </c>
      <c r="CT2142" s="190" t="str">
        <f t="shared" si="3606"/>
        <v>CT$18</v>
      </c>
      <c r="CU2142" s="190" t="str">
        <f t="shared" si="3606"/>
        <v>CU$18</v>
      </c>
      <c r="CV2142" s="190" t="str">
        <f t="shared" si="3606"/>
        <v>CV$18</v>
      </c>
      <c r="CW2142" s="190" t="str">
        <f t="shared" si="3606"/>
        <v>CW$18</v>
      </c>
      <c r="CX2142" s="190" t="str">
        <f t="shared" si="3606"/>
        <v>CX$18</v>
      </c>
      <c r="CY2142" s="190" t="str">
        <f t="shared" si="3606"/>
        <v>CY$18</v>
      </c>
      <c r="CZ2142" s="190" t="str">
        <f t="shared" si="3606"/>
        <v>CZ$18</v>
      </c>
      <c r="DA2142" s="190" t="str">
        <f t="shared" si="3606"/>
        <v>DA$18</v>
      </c>
      <c r="DB2142" s="190" t="str">
        <f t="shared" si="3606"/>
        <v>DB$18</v>
      </c>
      <c r="DC2142" s="190" t="str">
        <f t="shared" si="3606"/>
        <v>DC$18</v>
      </c>
      <c r="DD2142" s="190" t="str">
        <f t="shared" si="3606"/>
        <v>DD$18</v>
      </c>
      <c r="DE2142" s="190" t="str">
        <f t="shared" si="3606"/>
        <v>DE$18</v>
      </c>
      <c r="DF2142" s="190" t="str">
        <f t="shared" si="3606"/>
        <v>DF$18</v>
      </c>
      <c r="DG2142" s="190" t="str">
        <f t="shared" si="3606"/>
        <v>DG$18</v>
      </c>
      <c r="DH2142" s="190" t="str">
        <f t="shared" si="3606"/>
        <v>DH$18</v>
      </c>
      <c r="DI2142" s="190" t="str">
        <f t="shared" si="3606"/>
        <v>DI$18</v>
      </c>
      <c r="DJ2142" s="190" t="str">
        <f t="shared" si="3606"/>
        <v>DJ$18</v>
      </c>
      <c r="DK2142" s="190" t="str">
        <f t="shared" si="3606"/>
        <v>DK$18</v>
      </c>
      <c r="DL2142" s="190" t="str">
        <f t="shared" si="3606"/>
        <v>DL$18</v>
      </c>
    </row>
    <row r="2143" spans="1:116" x14ac:dyDescent="0.4">
      <c r="A2143" s="174"/>
      <c r="E2143" s="8"/>
      <c r="G2143" s="175" t="s">
        <v>464</v>
      </c>
      <c r="H2143" s="200"/>
      <c r="I2143" s="201"/>
      <c r="J2143" s="201"/>
      <c r="K2143" s="202"/>
      <c r="L2143" s="202"/>
      <c r="M2143" s="202"/>
      <c r="N2143" s="202"/>
      <c r="O2143" s="202"/>
      <c r="P2143" s="202"/>
      <c r="R2143" s="202"/>
      <c r="S2143" s="190" t="str">
        <f t="shared" ref="S2143:AX2143" si="3607">S$23</f>
        <v>S$19</v>
      </c>
      <c r="T2143" s="190" t="str">
        <f t="shared" si="3607"/>
        <v>T$19</v>
      </c>
      <c r="U2143" s="190" t="str">
        <f t="shared" si="3607"/>
        <v>U$19</v>
      </c>
      <c r="V2143" s="190" t="str">
        <f t="shared" si="3607"/>
        <v>V$19</v>
      </c>
      <c r="W2143" s="190" t="str">
        <f t="shared" si="3607"/>
        <v>W$19</v>
      </c>
      <c r="X2143" s="190" t="str">
        <f t="shared" si="3607"/>
        <v>X$19</v>
      </c>
      <c r="Y2143" s="190" t="str">
        <f t="shared" si="3607"/>
        <v>Y$19</v>
      </c>
      <c r="Z2143" s="190" t="str">
        <f t="shared" si="3607"/>
        <v>Z$19</v>
      </c>
      <c r="AA2143" s="190" t="str">
        <f t="shared" si="3607"/>
        <v>AA$19</v>
      </c>
      <c r="AB2143" s="190" t="str">
        <f t="shared" si="3607"/>
        <v>AB$19</v>
      </c>
      <c r="AC2143" s="190" t="str">
        <f t="shared" si="3607"/>
        <v>AC$19</v>
      </c>
      <c r="AD2143" s="190" t="str">
        <f t="shared" si="3607"/>
        <v>AD$19</v>
      </c>
      <c r="AE2143" s="190" t="str">
        <f t="shared" si="3607"/>
        <v>AE$19</v>
      </c>
      <c r="AF2143" s="190" t="str">
        <f t="shared" si="3607"/>
        <v>AF$19</v>
      </c>
      <c r="AG2143" s="190" t="str">
        <f t="shared" si="3607"/>
        <v>AG$19</v>
      </c>
      <c r="AH2143" s="190" t="str">
        <f t="shared" si="3607"/>
        <v>AH$19</v>
      </c>
      <c r="AI2143" s="190" t="str">
        <f t="shared" si="3607"/>
        <v>AI$19</v>
      </c>
      <c r="AJ2143" s="190" t="str">
        <f t="shared" si="3607"/>
        <v>AJ$19</v>
      </c>
      <c r="AK2143" s="190" t="str">
        <f t="shared" si="3607"/>
        <v>AK$19</v>
      </c>
      <c r="AL2143" s="190" t="str">
        <f t="shared" si="3607"/>
        <v>AL$19</v>
      </c>
      <c r="AM2143" s="190" t="str">
        <f t="shared" si="3607"/>
        <v>AM$19</v>
      </c>
      <c r="AN2143" s="190" t="str">
        <f t="shared" si="3607"/>
        <v>AN$19</v>
      </c>
      <c r="AO2143" s="190" t="str">
        <f t="shared" si="3607"/>
        <v>AO$19</v>
      </c>
      <c r="AP2143" s="190" t="str">
        <f t="shared" si="3607"/>
        <v>AP$19</v>
      </c>
      <c r="AQ2143" s="190" t="str">
        <f t="shared" si="3607"/>
        <v>AQ$19</v>
      </c>
      <c r="AR2143" s="190" t="str">
        <f t="shared" si="3607"/>
        <v>AR$19</v>
      </c>
      <c r="AS2143" s="190" t="str">
        <f t="shared" si="3607"/>
        <v>AS$19</v>
      </c>
      <c r="AT2143" s="190" t="str">
        <f t="shared" si="3607"/>
        <v>AT$19</v>
      </c>
      <c r="AU2143" s="190" t="str">
        <f t="shared" si="3607"/>
        <v>AU$19</v>
      </c>
      <c r="AV2143" s="190" t="str">
        <f t="shared" si="3607"/>
        <v>AV$19</v>
      </c>
      <c r="AW2143" s="190" t="str">
        <f t="shared" si="3607"/>
        <v>AW$19</v>
      </c>
      <c r="AX2143" s="190" t="str">
        <f t="shared" si="3607"/>
        <v>AX$19</v>
      </c>
      <c r="AY2143" s="190" t="str">
        <f t="shared" ref="AY2143:CD2143" si="3608">AY$23</f>
        <v>AY$19</v>
      </c>
      <c r="AZ2143" s="190" t="str">
        <f t="shared" si="3608"/>
        <v>AZ$19</v>
      </c>
      <c r="BA2143" s="190" t="str">
        <f t="shared" si="3608"/>
        <v>BA$19</v>
      </c>
      <c r="BB2143" s="190" t="str">
        <f t="shared" si="3608"/>
        <v>BB$19</v>
      </c>
      <c r="BC2143" s="190" t="str">
        <f t="shared" si="3608"/>
        <v>BC$19</v>
      </c>
      <c r="BD2143" s="190" t="str">
        <f t="shared" si="3608"/>
        <v>BD$19</v>
      </c>
      <c r="BE2143" s="190" t="str">
        <f t="shared" si="3608"/>
        <v>BE$19</v>
      </c>
      <c r="BF2143" s="190" t="str">
        <f t="shared" si="3608"/>
        <v>BF$19</v>
      </c>
      <c r="BG2143" s="190" t="str">
        <f t="shared" si="3608"/>
        <v>BG$19</v>
      </c>
      <c r="BH2143" s="190" t="str">
        <f t="shared" si="3608"/>
        <v>BH$19</v>
      </c>
      <c r="BI2143" s="190" t="str">
        <f t="shared" si="3608"/>
        <v>BI$19</v>
      </c>
      <c r="BJ2143" s="190" t="str">
        <f t="shared" si="3608"/>
        <v>BJ$19</v>
      </c>
      <c r="BK2143" s="190" t="str">
        <f t="shared" si="3608"/>
        <v>BK$19</v>
      </c>
      <c r="BL2143" s="190" t="str">
        <f t="shared" si="3608"/>
        <v>BL$19</v>
      </c>
      <c r="BM2143" s="190" t="str">
        <f t="shared" si="3608"/>
        <v>BM$19</v>
      </c>
      <c r="BN2143" s="190" t="str">
        <f t="shared" si="3608"/>
        <v>BN$19</v>
      </c>
      <c r="BO2143" s="190" t="str">
        <f t="shared" si="3608"/>
        <v>BO$19</v>
      </c>
      <c r="BP2143" s="190" t="str">
        <f t="shared" si="3608"/>
        <v>BP$19</v>
      </c>
      <c r="BQ2143" s="190" t="str">
        <f t="shared" si="3608"/>
        <v>BQ$19</v>
      </c>
      <c r="BR2143" s="190" t="str">
        <f t="shared" si="3608"/>
        <v>BR$19</v>
      </c>
      <c r="BS2143" s="190" t="str">
        <f t="shared" si="3608"/>
        <v>BS$19</v>
      </c>
      <c r="BT2143" s="190" t="str">
        <f t="shared" si="3608"/>
        <v>BT$19</v>
      </c>
      <c r="BU2143" s="190" t="str">
        <f t="shared" si="3608"/>
        <v>BU$19</v>
      </c>
      <c r="BV2143" s="190" t="str">
        <f t="shared" si="3608"/>
        <v>BV$19</v>
      </c>
      <c r="BW2143" s="190" t="str">
        <f t="shared" si="3608"/>
        <v>BW$19</v>
      </c>
      <c r="BX2143" s="190" t="str">
        <f t="shared" si="3608"/>
        <v>BX$19</v>
      </c>
      <c r="BY2143" s="190" t="str">
        <f t="shared" si="3608"/>
        <v>BY$19</v>
      </c>
      <c r="BZ2143" s="190" t="str">
        <f t="shared" si="3608"/>
        <v>BZ$19</v>
      </c>
      <c r="CA2143" s="190" t="str">
        <f t="shared" si="3608"/>
        <v>CA$19</v>
      </c>
      <c r="CB2143" s="190" t="str">
        <f t="shared" si="3608"/>
        <v>CB$19</v>
      </c>
      <c r="CC2143" s="190" t="str">
        <f t="shared" si="3608"/>
        <v>CC$19</v>
      </c>
      <c r="CD2143" s="190" t="str">
        <f t="shared" si="3608"/>
        <v>CD$19</v>
      </c>
      <c r="CE2143" s="190" t="str">
        <f t="shared" ref="CE2143:CL2143" si="3609">CE$23</f>
        <v>CE$19</v>
      </c>
      <c r="CF2143" s="190" t="str">
        <f t="shared" si="3609"/>
        <v>CF$19</v>
      </c>
      <c r="CG2143" s="190" t="str">
        <f t="shared" si="3609"/>
        <v>CG$19</v>
      </c>
      <c r="CH2143" s="190" t="str">
        <f t="shared" si="3609"/>
        <v>CH$19</v>
      </c>
      <c r="CI2143" s="190" t="str">
        <f t="shared" si="3609"/>
        <v>CI$19</v>
      </c>
      <c r="CJ2143" s="190" t="str">
        <f t="shared" si="3609"/>
        <v>CJ$19</v>
      </c>
      <c r="CK2143" s="190" t="str">
        <f t="shared" si="3609"/>
        <v>CK$19</v>
      </c>
      <c r="CL2143" s="190" t="str">
        <f t="shared" si="3609"/>
        <v>CL$19</v>
      </c>
      <c r="CN2143" s="201"/>
      <c r="CO2143" s="190" t="str">
        <f t="shared" ref="CO2143:DL2143" si="3610">CO$23</f>
        <v>CO$19</v>
      </c>
      <c r="CP2143" s="190" t="str">
        <f t="shared" si="3610"/>
        <v>CP$19</v>
      </c>
      <c r="CQ2143" s="190" t="str">
        <f t="shared" si="3610"/>
        <v>CQ$19</v>
      </c>
      <c r="CR2143" s="190" t="str">
        <f t="shared" si="3610"/>
        <v>CR$19</v>
      </c>
      <c r="CS2143" s="190" t="str">
        <f t="shared" si="3610"/>
        <v>CS$19</v>
      </c>
      <c r="CT2143" s="190" t="str">
        <f t="shared" si="3610"/>
        <v>CT$19</v>
      </c>
      <c r="CU2143" s="190" t="str">
        <f t="shared" si="3610"/>
        <v>CU$19</v>
      </c>
      <c r="CV2143" s="190" t="str">
        <f t="shared" si="3610"/>
        <v>CV$19</v>
      </c>
      <c r="CW2143" s="190" t="str">
        <f t="shared" si="3610"/>
        <v>CW$19</v>
      </c>
      <c r="CX2143" s="190" t="str">
        <f t="shared" si="3610"/>
        <v>CX$19</v>
      </c>
      <c r="CY2143" s="190" t="str">
        <f t="shared" si="3610"/>
        <v>CY$19</v>
      </c>
      <c r="CZ2143" s="190" t="str">
        <f t="shared" si="3610"/>
        <v>CZ$19</v>
      </c>
      <c r="DA2143" s="190" t="str">
        <f t="shared" si="3610"/>
        <v>DA$19</v>
      </c>
      <c r="DB2143" s="190" t="str">
        <f t="shared" si="3610"/>
        <v>DB$19</v>
      </c>
      <c r="DC2143" s="190" t="str">
        <f t="shared" si="3610"/>
        <v>DC$19</v>
      </c>
      <c r="DD2143" s="190" t="str">
        <f t="shared" si="3610"/>
        <v>DD$19</v>
      </c>
      <c r="DE2143" s="190" t="str">
        <f t="shared" si="3610"/>
        <v>DE$19</v>
      </c>
      <c r="DF2143" s="190" t="str">
        <f t="shared" si="3610"/>
        <v>DF$19</v>
      </c>
      <c r="DG2143" s="190" t="str">
        <f t="shared" si="3610"/>
        <v>DG$19</v>
      </c>
      <c r="DH2143" s="190" t="str">
        <f t="shared" si="3610"/>
        <v>DH$19</v>
      </c>
      <c r="DI2143" s="190" t="str">
        <f t="shared" si="3610"/>
        <v>DI$19</v>
      </c>
      <c r="DJ2143" s="190" t="str">
        <f t="shared" si="3610"/>
        <v>DJ$19</v>
      </c>
      <c r="DK2143" s="190" t="str">
        <f t="shared" si="3610"/>
        <v>DK$19</v>
      </c>
      <c r="DL2143" s="190" t="str">
        <f t="shared" si="3610"/>
        <v>DL$19</v>
      </c>
    </row>
    <row r="2144" spans="1:116" x14ac:dyDescent="0.4">
      <c r="A2144" s="48" t="s">
        <v>218</v>
      </c>
      <c r="B2144" s="31" t="s">
        <v>81</v>
      </c>
      <c r="C2144" s="31"/>
      <c r="D2144" t="s">
        <v>479</v>
      </c>
      <c r="E2144" s="8" t="str">
        <f>ROW()&amp;" "&amp;D2144</f>
        <v>2144 AOV-TR-RV</v>
      </c>
      <c r="F2144" t="s">
        <v>416</v>
      </c>
      <c r="G2144" s="70" t="s">
        <v>437</v>
      </c>
      <c r="H2144" s="48"/>
      <c r="I2144" s="297"/>
      <c r="J2144" s="297"/>
      <c r="K2144" s="48"/>
      <c r="L2144" s="48"/>
      <c r="M2144" s="48"/>
      <c r="N2144" s="48"/>
      <c r="O2144" s="48"/>
      <c r="P2144" s="48"/>
      <c r="R2144" s="70"/>
      <c r="S2144" s="298"/>
      <c r="T2144" s="298"/>
      <c r="U2144" s="298"/>
      <c r="V2144" s="298"/>
      <c r="W2144" s="298"/>
      <c r="X2144" s="298"/>
      <c r="Y2144" s="298"/>
      <c r="Z2144" s="298"/>
      <c r="AA2144" s="298"/>
      <c r="AB2144" s="298"/>
      <c r="AC2144" s="298"/>
      <c r="AD2144" s="298"/>
      <c r="AE2144" s="298"/>
      <c r="AF2144" s="298"/>
      <c r="AG2144" s="298"/>
      <c r="AH2144" s="298"/>
      <c r="AI2144" s="298"/>
      <c r="AJ2144" s="298"/>
      <c r="AK2144" s="298"/>
      <c r="AL2144" s="298"/>
      <c r="AM2144" s="298"/>
      <c r="AN2144" s="298"/>
      <c r="AO2144" s="298"/>
      <c r="AP2144" s="298"/>
      <c r="AQ2144" s="298"/>
      <c r="AR2144" s="298"/>
      <c r="AS2144" s="298"/>
      <c r="AT2144" s="298"/>
      <c r="AU2144" s="298"/>
      <c r="AV2144" s="298"/>
      <c r="AW2144" s="298"/>
      <c r="AX2144" s="298"/>
      <c r="AY2144" s="298"/>
      <c r="AZ2144" s="298"/>
      <c r="BA2144" s="298"/>
      <c r="BB2144" s="298"/>
      <c r="BC2144" s="298"/>
      <c r="BD2144" s="298"/>
      <c r="BE2144" s="298"/>
      <c r="BF2144" s="298"/>
      <c r="BG2144" s="298"/>
      <c r="BH2144" s="298"/>
      <c r="BI2144" s="298"/>
      <c r="BJ2144" s="298"/>
      <c r="BK2144" s="298"/>
      <c r="BL2144" s="298"/>
      <c r="BM2144" s="298"/>
      <c r="BN2144" s="298"/>
      <c r="BO2144" s="298"/>
      <c r="BP2144" s="298"/>
      <c r="BQ2144" s="298"/>
      <c r="BR2144" s="298"/>
      <c r="BS2144" s="298"/>
      <c r="BT2144" s="298"/>
      <c r="BU2144" s="298"/>
      <c r="BV2144" s="298"/>
      <c r="BW2144" s="298"/>
      <c r="BX2144" s="298"/>
      <c r="BY2144" s="298"/>
      <c r="BZ2144" s="298"/>
      <c r="CA2144" s="298"/>
      <c r="CB2144" s="298"/>
      <c r="CC2144" s="298"/>
      <c r="CD2144" s="298"/>
      <c r="CE2144" s="298"/>
      <c r="CF2144" s="298"/>
      <c r="CG2144" s="298"/>
      <c r="CH2144" s="298"/>
      <c r="CI2144" s="298"/>
      <c r="CJ2144" s="298"/>
      <c r="CK2144" s="298"/>
      <c r="CL2144" s="298"/>
      <c r="CN2144" s="297"/>
      <c r="CO2144" s="298"/>
      <c r="CP2144" s="298"/>
      <c r="CQ2144" s="298"/>
      <c r="CR2144" s="298"/>
      <c r="CS2144" s="298"/>
      <c r="CT2144" s="298"/>
      <c r="CU2144" s="298"/>
      <c r="CV2144" s="298"/>
      <c r="CW2144" s="298"/>
      <c r="CX2144" s="298"/>
      <c r="CY2144" s="298"/>
      <c r="CZ2144" s="298"/>
      <c r="DA2144" s="298"/>
      <c r="DB2144" s="298"/>
      <c r="DC2144" s="298"/>
      <c r="DD2144" s="298"/>
      <c r="DE2144" s="298"/>
      <c r="DF2144" s="298"/>
      <c r="DG2144" s="298"/>
      <c r="DH2144" s="298"/>
      <c r="DI2144" s="298"/>
      <c r="DJ2144" s="298"/>
      <c r="DK2144" s="298"/>
      <c r="DL2144" s="298"/>
    </row>
    <row r="2145" spans="1:116" x14ac:dyDescent="0.4">
      <c r="B2145" t="str">
        <f>E2145</f>
        <v>2145 AOV-TR-RV</v>
      </c>
      <c r="D2145" t="s">
        <v>479</v>
      </c>
      <c r="E2145" s="8" t="str">
        <f t="shared" ref="E2145:E2147" si="3611">ROW()&amp;" "&amp;D2145</f>
        <v>2145 AOV-TR-RV</v>
      </c>
      <c r="G2145" s="95" t="s">
        <v>343</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tr">
        <f>E2146</f>
        <v>2146 AOV-TR-RV</v>
      </c>
      <c r="C2146" t="s">
        <v>80</v>
      </c>
      <c r="D2146" t="s">
        <v>479</v>
      </c>
      <c r="E2146" s="8" t="str">
        <f t="shared" si="3611"/>
        <v>2146 AOV-TR-RV</v>
      </c>
      <c r="G2146" s="145" t="s">
        <v>76</v>
      </c>
      <c r="H2146" s="12"/>
      <c r="I2146" s="60"/>
      <c r="J2146" s="60"/>
      <c r="K2146" s="15">
        <f t="shared" ref="K2146:P2146" ca="1" si="3612">SUMIF($3:$3,K$2,2146:2146)</f>
        <v>12000</v>
      </c>
      <c r="L2146" s="15">
        <f t="shared" ca="1" si="3612"/>
        <v>12000</v>
      </c>
      <c r="M2146" s="15">
        <f t="shared" ca="1" si="3612"/>
        <v>12000</v>
      </c>
      <c r="N2146" s="15">
        <f t="shared" ca="1" si="3612"/>
        <v>12000</v>
      </c>
      <c r="O2146" s="15">
        <f t="shared" ca="1" si="3612"/>
        <v>12000</v>
      </c>
      <c r="P2146" s="15">
        <f t="shared" ca="1" si="3612"/>
        <v>12000</v>
      </c>
      <c r="R2146" s="15"/>
      <c r="S2146" s="76" cm="1">
        <f t="array" aca="1" ref="S2146" ca="1">INDIRECT(S2150)/S2147</f>
        <v>1000</v>
      </c>
      <c r="T2146" s="76" cm="1">
        <f t="array" aca="1" ref="T2146" ca="1">INDIRECT(T2150)/T2147</f>
        <v>1000</v>
      </c>
      <c r="U2146" s="76" cm="1">
        <f t="array" aca="1" ref="U2146" ca="1">INDIRECT(U2150)/U2147</f>
        <v>1000</v>
      </c>
      <c r="V2146" s="76" cm="1">
        <f t="array" aca="1" ref="V2146" ca="1">INDIRECT(V2150)/V2147</f>
        <v>1000</v>
      </c>
      <c r="W2146" s="76" cm="1">
        <f t="array" aca="1" ref="W2146" ca="1">INDIRECT(W2150)/W2147</f>
        <v>1000</v>
      </c>
      <c r="X2146" s="76" cm="1">
        <f t="array" aca="1" ref="X2146" ca="1">INDIRECT(X2150)/X2147</f>
        <v>1000</v>
      </c>
      <c r="Y2146" s="76" cm="1">
        <f t="array" aca="1" ref="Y2146" ca="1">INDIRECT(Y2150)/Y2147</f>
        <v>1000</v>
      </c>
      <c r="Z2146" s="76" cm="1">
        <f t="array" aca="1" ref="Z2146" ca="1">INDIRECT(Z2150)/Z2147</f>
        <v>1000</v>
      </c>
      <c r="AA2146" s="76" cm="1">
        <f t="array" aca="1" ref="AA2146" ca="1">INDIRECT(AA2150)/AA2147</f>
        <v>1000</v>
      </c>
      <c r="AB2146" s="76" cm="1">
        <f t="array" aca="1" ref="AB2146" ca="1">INDIRECT(AB2150)/AB2147</f>
        <v>1000</v>
      </c>
      <c r="AC2146" s="76" cm="1">
        <f t="array" aca="1" ref="AC2146" ca="1">INDIRECT(AC2150)/AC2147</f>
        <v>1000</v>
      </c>
      <c r="AD2146" s="76" cm="1">
        <f t="array" aca="1" ref="AD2146" ca="1">INDIRECT(AD2150)/AD2147</f>
        <v>1000</v>
      </c>
      <c r="AE2146" s="76" cm="1">
        <f t="array" aca="1" ref="AE2146" ca="1">INDIRECT(AE2150)/AE2147</f>
        <v>1000</v>
      </c>
      <c r="AF2146" s="76" cm="1">
        <f t="array" aca="1" ref="AF2146" ca="1">INDIRECT(AF2150)/AF2147</f>
        <v>1000</v>
      </c>
      <c r="AG2146" s="76" cm="1">
        <f t="array" aca="1" ref="AG2146" ca="1">INDIRECT(AG2150)/AG2147</f>
        <v>1000</v>
      </c>
      <c r="AH2146" s="76" cm="1">
        <f t="array" aca="1" ref="AH2146" ca="1">INDIRECT(AH2150)/AH2147</f>
        <v>1000</v>
      </c>
      <c r="AI2146" s="76" cm="1">
        <f t="array" aca="1" ref="AI2146" ca="1">INDIRECT(AI2150)/AI2147</f>
        <v>1000</v>
      </c>
      <c r="AJ2146" s="76" cm="1">
        <f t="array" aca="1" ref="AJ2146" ca="1">INDIRECT(AJ2150)/AJ2147</f>
        <v>1000</v>
      </c>
      <c r="AK2146" s="76" cm="1">
        <f t="array" aca="1" ref="AK2146" ca="1">INDIRECT(AK2150)/AK2147</f>
        <v>1000</v>
      </c>
      <c r="AL2146" s="76" cm="1">
        <f t="array" aca="1" ref="AL2146" ca="1">INDIRECT(AL2150)/AL2147</f>
        <v>1000</v>
      </c>
      <c r="AM2146" s="76" cm="1">
        <f t="array" aca="1" ref="AM2146" ca="1">INDIRECT(AM2150)/AM2147</f>
        <v>1000</v>
      </c>
      <c r="AN2146" s="76" cm="1">
        <f t="array" aca="1" ref="AN2146" ca="1">INDIRECT(AN2150)/AN2147</f>
        <v>1000</v>
      </c>
      <c r="AO2146" s="76" cm="1">
        <f t="array" aca="1" ref="AO2146" ca="1">INDIRECT(AO2150)/AO2147</f>
        <v>1000</v>
      </c>
      <c r="AP2146" s="76" cm="1">
        <f t="array" aca="1" ref="AP2146" ca="1">INDIRECT(AP2150)/AP2147</f>
        <v>1000</v>
      </c>
      <c r="AQ2146" s="76" cm="1">
        <f t="array" aca="1" ref="AQ2146" ca="1">INDIRECT(AQ2150)/AQ2147</f>
        <v>1000</v>
      </c>
      <c r="AR2146" s="76" cm="1">
        <f t="array" aca="1" ref="AR2146" ca="1">INDIRECT(AR2150)/AR2147</f>
        <v>1000</v>
      </c>
      <c r="AS2146" s="76" cm="1">
        <f t="array" aca="1" ref="AS2146" ca="1">INDIRECT(AS2150)/AS2147</f>
        <v>1000</v>
      </c>
      <c r="AT2146" s="76" cm="1">
        <f t="array" aca="1" ref="AT2146" ca="1">INDIRECT(AT2150)/AT2147</f>
        <v>1000</v>
      </c>
      <c r="AU2146" s="76" cm="1">
        <f t="array" aca="1" ref="AU2146" ca="1">INDIRECT(AU2150)/AU2147</f>
        <v>1000</v>
      </c>
      <c r="AV2146" s="76" cm="1">
        <f t="array" aca="1" ref="AV2146" ca="1">INDIRECT(AV2150)/AV2147</f>
        <v>1000</v>
      </c>
      <c r="AW2146" s="76" cm="1">
        <f t="array" aca="1" ref="AW2146" ca="1">INDIRECT(AW2150)/AW2147</f>
        <v>1000</v>
      </c>
      <c r="AX2146" s="76" cm="1">
        <f t="array" aca="1" ref="AX2146" ca="1">INDIRECT(AX2150)/AX2147</f>
        <v>1000</v>
      </c>
      <c r="AY2146" s="76" cm="1">
        <f t="array" aca="1" ref="AY2146" ca="1">INDIRECT(AY2150)/AY2147</f>
        <v>1000</v>
      </c>
      <c r="AZ2146" s="76" cm="1">
        <f t="array" aca="1" ref="AZ2146" ca="1">INDIRECT(AZ2150)/AZ2147</f>
        <v>1000</v>
      </c>
      <c r="BA2146" s="76" cm="1">
        <f t="array" aca="1" ref="BA2146" ca="1">INDIRECT(BA2150)/BA2147</f>
        <v>1000</v>
      </c>
      <c r="BB2146" s="76" cm="1">
        <f t="array" aca="1" ref="BB2146" ca="1">INDIRECT(BB2150)/BB2147</f>
        <v>1000</v>
      </c>
      <c r="BC2146" s="76" cm="1">
        <f t="array" aca="1" ref="BC2146" ca="1">INDIRECT(BC2150)/BC2147</f>
        <v>1000</v>
      </c>
      <c r="BD2146" s="76" cm="1">
        <f t="array" aca="1" ref="BD2146" ca="1">INDIRECT(BD2150)/BD2147</f>
        <v>1000</v>
      </c>
      <c r="BE2146" s="76" cm="1">
        <f t="array" aca="1" ref="BE2146" ca="1">INDIRECT(BE2150)/BE2147</f>
        <v>1000</v>
      </c>
      <c r="BF2146" s="76" cm="1">
        <f t="array" aca="1" ref="BF2146" ca="1">INDIRECT(BF2150)/BF2147</f>
        <v>1000</v>
      </c>
      <c r="BG2146" s="76" cm="1">
        <f t="array" aca="1" ref="BG2146" ca="1">INDIRECT(BG2150)/BG2147</f>
        <v>1000</v>
      </c>
      <c r="BH2146" s="76" cm="1">
        <f t="array" aca="1" ref="BH2146" ca="1">INDIRECT(BH2150)/BH2147</f>
        <v>1000</v>
      </c>
      <c r="BI2146" s="76" cm="1">
        <f t="array" aca="1" ref="BI2146" ca="1">INDIRECT(BI2150)/BI2147</f>
        <v>1000</v>
      </c>
      <c r="BJ2146" s="76" cm="1">
        <f t="array" aca="1" ref="BJ2146" ca="1">INDIRECT(BJ2150)/BJ2147</f>
        <v>1000</v>
      </c>
      <c r="BK2146" s="76" cm="1">
        <f t="array" aca="1" ref="BK2146" ca="1">INDIRECT(BK2150)/BK2147</f>
        <v>1000</v>
      </c>
      <c r="BL2146" s="76" cm="1">
        <f t="array" aca="1" ref="BL2146" ca="1">INDIRECT(BL2150)/BL2147</f>
        <v>1000</v>
      </c>
      <c r="BM2146" s="76" cm="1">
        <f t="array" aca="1" ref="BM2146" ca="1">INDIRECT(BM2150)/BM2147</f>
        <v>1000</v>
      </c>
      <c r="BN2146" s="76" cm="1">
        <f t="array" aca="1" ref="BN2146" ca="1">INDIRECT(BN2150)/BN2147</f>
        <v>1000</v>
      </c>
      <c r="BO2146" s="76" cm="1">
        <f t="array" aca="1" ref="BO2146" ca="1">INDIRECT(BO2150)/BO2147</f>
        <v>1000</v>
      </c>
      <c r="BP2146" s="76" cm="1">
        <f t="array" aca="1" ref="BP2146" ca="1">INDIRECT(BP2150)/BP2147</f>
        <v>1000</v>
      </c>
      <c r="BQ2146" s="76" cm="1">
        <f t="array" aca="1" ref="BQ2146" ca="1">INDIRECT(BQ2150)/BQ2147</f>
        <v>1000</v>
      </c>
      <c r="BR2146" s="76" cm="1">
        <f t="array" aca="1" ref="BR2146" ca="1">INDIRECT(BR2150)/BR2147</f>
        <v>1000</v>
      </c>
      <c r="BS2146" s="76" cm="1">
        <f t="array" aca="1" ref="BS2146" ca="1">INDIRECT(BS2150)/BS2147</f>
        <v>1000</v>
      </c>
      <c r="BT2146" s="76" cm="1">
        <f t="array" aca="1" ref="BT2146" ca="1">INDIRECT(BT2150)/BT2147</f>
        <v>1000</v>
      </c>
      <c r="BU2146" s="76" cm="1">
        <f t="array" aca="1" ref="BU2146" ca="1">INDIRECT(BU2150)/BU2147</f>
        <v>1000</v>
      </c>
      <c r="BV2146" s="76" cm="1">
        <f t="array" aca="1" ref="BV2146" ca="1">INDIRECT(BV2150)/BV2147</f>
        <v>1000</v>
      </c>
      <c r="BW2146" s="76" cm="1">
        <f t="array" aca="1" ref="BW2146" ca="1">INDIRECT(BW2150)/BW2147</f>
        <v>1000</v>
      </c>
      <c r="BX2146" s="76" cm="1">
        <f t="array" aca="1" ref="BX2146" ca="1">INDIRECT(BX2150)/BX2147</f>
        <v>1000</v>
      </c>
      <c r="BY2146" s="76" cm="1">
        <f t="array" aca="1" ref="BY2146" ca="1">INDIRECT(BY2150)/BY2147</f>
        <v>1000</v>
      </c>
      <c r="BZ2146" s="76" cm="1">
        <f t="array" aca="1" ref="BZ2146" ca="1">INDIRECT(BZ2150)/BZ2147</f>
        <v>1000</v>
      </c>
      <c r="CA2146" s="76" cm="1">
        <f t="array" aca="1" ref="CA2146" ca="1">INDIRECT(CA2150)/CA2147</f>
        <v>1000</v>
      </c>
      <c r="CB2146" s="76" cm="1">
        <f t="array" aca="1" ref="CB2146" ca="1">INDIRECT(CB2150)/CB2147</f>
        <v>1000</v>
      </c>
      <c r="CC2146" s="76" cm="1">
        <f t="array" aca="1" ref="CC2146" ca="1">INDIRECT(CC2150)/CC2147</f>
        <v>1000</v>
      </c>
      <c r="CD2146" s="76" cm="1">
        <f t="array" aca="1" ref="CD2146" ca="1">INDIRECT(CD2150)/CD2147</f>
        <v>1000</v>
      </c>
      <c r="CE2146" s="76" cm="1">
        <f t="array" aca="1" ref="CE2146" ca="1">INDIRECT(CE2150)/CE2147</f>
        <v>1000</v>
      </c>
      <c r="CF2146" s="76" cm="1">
        <f t="array" aca="1" ref="CF2146" ca="1">INDIRECT(CF2150)/CF2147</f>
        <v>1000</v>
      </c>
      <c r="CG2146" s="76" cm="1">
        <f t="array" aca="1" ref="CG2146" ca="1">INDIRECT(CG2150)/CG2147</f>
        <v>1000</v>
      </c>
      <c r="CH2146" s="76" cm="1">
        <f t="array" aca="1" ref="CH2146" ca="1">INDIRECT(CH2150)/CH2147</f>
        <v>1000</v>
      </c>
      <c r="CI2146" s="76" cm="1">
        <f t="array" aca="1" ref="CI2146" ca="1">INDIRECT(CI2150)/CI2147</f>
        <v>1000</v>
      </c>
      <c r="CJ2146" s="76" cm="1">
        <f t="array" aca="1" ref="CJ2146" ca="1">INDIRECT(CJ2150)/CJ2147</f>
        <v>1000</v>
      </c>
      <c r="CK2146" s="76" cm="1">
        <f t="array" aca="1" ref="CK2146" ca="1">INDIRECT(CK2150)/CK2147</f>
        <v>1000</v>
      </c>
      <c r="CL2146" s="76" cm="1">
        <f t="array" aca="1" ref="CL2146" ca="1">INDIRECT(CL2150)/CL2147</f>
        <v>1000</v>
      </c>
      <c r="CN2146" s="60"/>
      <c r="CO2146" s="76" t="e" cm="1">
        <f t="array" aca="1" ref="CO2146" ca="1">INDIRECT(CO2150)/CO2147</f>
        <v>#N/A</v>
      </c>
      <c r="CP2146" s="76" t="e" cm="1">
        <f t="array" aca="1" ref="CP2146" ca="1">INDIRECT(CP2150)/CP2147</f>
        <v>#N/A</v>
      </c>
      <c r="CQ2146" s="76" t="e" cm="1">
        <f t="array" aca="1" ref="CQ2146" ca="1">INDIRECT(CQ2150)/CQ2147</f>
        <v>#N/A</v>
      </c>
      <c r="CR2146" s="76" t="e" cm="1">
        <f t="array" aca="1" ref="CR2146" ca="1">INDIRECT(CR2150)/CR2147</f>
        <v>#N/A</v>
      </c>
      <c r="CS2146" s="76" t="e" cm="1">
        <f t="array" aca="1" ref="CS2146" ca="1">INDIRECT(CS2150)/CS2147</f>
        <v>#N/A</v>
      </c>
      <c r="CT2146" s="76" t="e" cm="1">
        <f t="array" aca="1" ref="CT2146" ca="1">INDIRECT(CT2150)/CT2147</f>
        <v>#N/A</v>
      </c>
      <c r="CU2146" s="76" t="e" cm="1">
        <f t="array" aca="1" ref="CU2146" ca="1">INDIRECT(CU2150)/CU2147</f>
        <v>#N/A</v>
      </c>
      <c r="CV2146" s="76" t="e" cm="1">
        <f t="array" aca="1" ref="CV2146" ca="1">INDIRECT(CV2150)/CV2147</f>
        <v>#N/A</v>
      </c>
      <c r="CW2146" s="76" t="e" cm="1">
        <f t="array" aca="1" ref="CW2146" ca="1">INDIRECT(CW2150)/CW2147</f>
        <v>#N/A</v>
      </c>
      <c r="CX2146" s="76" t="e" cm="1">
        <f t="array" aca="1" ref="CX2146" ca="1">INDIRECT(CX2150)/CX2147</f>
        <v>#N/A</v>
      </c>
      <c r="CY2146" s="76" t="e" cm="1">
        <f t="array" aca="1" ref="CY2146" ca="1">INDIRECT(CY2150)/CY2147</f>
        <v>#N/A</v>
      </c>
      <c r="CZ2146" s="76" t="e" cm="1">
        <f t="array" aca="1" ref="CZ2146" ca="1">INDIRECT(CZ2150)/CZ2147</f>
        <v>#N/A</v>
      </c>
      <c r="DA2146" s="76" t="e" cm="1">
        <f t="array" aca="1" ref="DA2146" ca="1">INDIRECT(DA2150)/DA2147</f>
        <v>#N/A</v>
      </c>
      <c r="DB2146" s="76" t="e" cm="1">
        <f t="array" aca="1" ref="DB2146" ca="1">INDIRECT(DB2150)/DB2147</f>
        <v>#N/A</v>
      </c>
      <c r="DC2146" s="76" t="e" cm="1">
        <f t="array" aca="1" ref="DC2146" ca="1">INDIRECT(DC2150)/DC2147</f>
        <v>#N/A</v>
      </c>
      <c r="DD2146" s="76" t="e" cm="1">
        <f t="array" aca="1" ref="DD2146" ca="1">INDIRECT(DD2150)/DD2147</f>
        <v>#N/A</v>
      </c>
      <c r="DE2146" s="76" t="e" cm="1">
        <f t="array" aca="1" ref="DE2146" ca="1">INDIRECT(DE2150)/DE2147</f>
        <v>#N/A</v>
      </c>
      <c r="DF2146" s="76" t="e" cm="1">
        <f t="array" aca="1" ref="DF2146" ca="1">INDIRECT(DF2150)/DF2147</f>
        <v>#N/A</v>
      </c>
      <c r="DG2146" s="76" t="e" cm="1">
        <f t="array" aca="1" ref="DG2146" ca="1">INDIRECT(DG2150)/DG2147</f>
        <v>#N/A</v>
      </c>
      <c r="DH2146" s="76" t="e" cm="1">
        <f t="array" aca="1" ref="DH2146" ca="1">INDIRECT(DH2150)/DH2147</f>
        <v>#N/A</v>
      </c>
      <c r="DI2146" s="76" t="e" cm="1">
        <f t="array" aca="1" ref="DI2146" ca="1">INDIRECT(DI2150)/DI2147</f>
        <v>#N/A</v>
      </c>
      <c r="DJ2146" s="76" t="e" cm="1">
        <f t="array" aca="1" ref="DJ2146" ca="1">INDIRECT(DJ2150)/DJ2147</f>
        <v>#N/A</v>
      </c>
      <c r="DK2146" s="76" t="e" cm="1">
        <f t="array" aca="1" ref="DK2146" ca="1">INDIRECT(DK2150)/DK2147</f>
        <v>#N/A</v>
      </c>
      <c r="DL2146" s="76" t="e" cm="1">
        <f t="array" aca="1" ref="DL2146" ca="1">INDIRECT(DL2150)/DL2147</f>
        <v>#N/A</v>
      </c>
    </row>
    <row r="2147" spans="1:116" x14ac:dyDescent="0.4">
      <c r="B2147" t="str">
        <f>E2147</f>
        <v>2147 AOV-TR-RV</v>
      </c>
      <c r="D2147" t="s">
        <v>479</v>
      </c>
      <c r="E2147" s="8" t="str">
        <f t="shared" si="3611"/>
        <v>2147 AOV-TR-RV</v>
      </c>
      <c r="G2147" s="145" t="s">
        <v>77</v>
      </c>
      <c r="H2147" s="12"/>
      <c r="I2147" s="60"/>
      <c r="J2147" s="60"/>
      <c r="K2147" s="18">
        <v>10</v>
      </c>
      <c r="L2147" s="18">
        <v>10</v>
      </c>
      <c r="M2147" s="18">
        <v>10</v>
      </c>
      <c r="N2147" s="18">
        <v>10</v>
      </c>
      <c r="O2147" s="18">
        <v>10</v>
      </c>
      <c r="P2147" s="18">
        <v>10</v>
      </c>
      <c r="R2147" s="19"/>
      <c r="S2147" s="147" cm="1">
        <f t="array" ref="S2147">INDEX($K:$P,ROW(),MATCH(S$3,$K$2:$P$2,0))</f>
        <v>10</v>
      </c>
      <c r="T2147" s="147" cm="1">
        <f t="array" ref="T2147">INDEX($K:$P,ROW(),MATCH(T$3,$K$2:$P$2,0))</f>
        <v>10</v>
      </c>
      <c r="U2147" s="147" cm="1">
        <f t="array" ref="U2147">INDEX($K:$P,ROW(),MATCH(U$3,$K$2:$P$2,0))</f>
        <v>10</v>
      </c>
      <c r="V2147" s="147" cm="1">
        <f t="array" ref="V2147">INDEX($K:$P,ROW(),MATCH(V$3,$K$2:$P$2,0))</f>
        <v>10</v>
      </c>
      <c r="W2147" s="147" cm="1">
        <f t="array" ref="W2147">INDEX($K:$P,ROW(),MATCH(W$3,$K$2:$P$2,0))</f>
        <v>10</v>
      </c>
      <c r="X2147" s="147" cm="1">
        <f t="array" ref="X2147">INDEX($K:$P,ROW(),MATCH(X$3,$K$2:$P$2,0))</f>
        <v>10</v>
      </c>
      <c r="Y2147" s="147" cm="1">
        <f t="array" ref="Y2147">INDEX($K:$P,ROW(),MATCH(Y$3,$K$2:$P$2,0))</f>
        <v>10</v>
      </c>
      <c r="Z2147" s="147" cm="1">
        <f t="array" ref="Z2147">INDEX($K:$P,ROW(),MATCH(Z$3,$K$2:$P$2,0))</f>
        <v>10</v>
      </c>
      <c r="AA2147" s="147" cm="1">
        <f t="array" ref="AA2147">INDEX($K:$P,ROW(),MATCH(AA$3,$K$2:$P$2,0))</f>
        <v>10</v>
      </c>
      <c r="AB2147" s="147" cm="1">
        <f t="array" ref="AB2147">INDEX($K:$P,ROW(),MATCH(AB$3,$K$2:$P$2,0))</f>
        <v>10</v>
      </c>
      <c r="AC2147" s="147" cm="1">
        <f t="array" ref="AC2147">INDEX($K:$P,ROW(),MATCH(AC$3,$K$2:$P$2,0))</f>
        <v>10</v>
      </c>
      <c r="AD2147" s="147" cm="1">
        <f t="array" ref="AD2147">INDEX($K:$P,ROW(),MATCH(AD$3,$K$2:$P$2,0))</f>
        <v>10</v>
      </c>
      <c r="AE2147" s="147" cm="1">
        <f t="array" ref="AE2147">INDEX($K:$P,ROW(),MATCH(AE$3,$K$2:$P$2,0))</f>
        <v>10</v>
      </c>
      <c r="AF2147" s="147" cm="1">
        <f t="array" ref="AF2147">INDEX($K:$P,ROW(),MATCH(AF$3,$K$2:$P$2,0))</f>
        <v>10</v>
      </c>
      <c r="AG2147" s="147" cm="1">
        <f t="array" ref="AG2147">INDEX($K:$P,ROW(),MATCH(AG$3,$K$2:$P$2,0))</f>
        <v>10</v>
      </c>
      <c r="AH2147" s="147" cm="1">
        <f t="array" ref="AH2147">INDEX($K:$P,ROW(),MATCH(AH$3,$K$2:$P$2,0))</f>
        <v>10</v>
      </c>
      <c r="AI2147" s="147" cm="1">
        <f t="array" ref="AI2147">INDEX($K:$P,ROW(),MATCH(AI$3,$K$2:$P$2,0))</f>
        <v>10</v>
      </c>
      <c r="AJ2147" s="147" cm="1">
        <f t="array" ref="AJ2147">INDEX($K:$P,ROW(),MATCH(AJ$3,$K$2:$P$2,0))</f>
        <v>10</v>
      </c>
      <c r="AK2147" s="147" cm="1">
        <f t="array" ref="AK2147">INDEX($K:$P,ROW(),MATCH(AK$3,$K$2:$P$2,0))</f>
        <v>10</v>
      </c>
      <c r="AL2147" s="147" cm="1">
        <f t="array" ref="AL2147">INDEX($K:$P,ROW(),MATCH(AL$3,$K$2:$P$2,0))</f>
        <v>10</v>
      </c>
      <c r="AM2147" s="147" cm="1">
        <f t="array" ref="AM2147">INDEX($K:$P,ROW(),MATCH(AM$3,$K$2:$P$2,0))</f>
        <v>10</v>
      </c>
      <c r="AN2147" s="147" cm="1">
        <f t="array" ref="AN2147">INDEX($K:$P,ROW(),MATCH(AN$3,$K$2:$P$2,0))</f>
        <v>10</v>
      </c>
      <c r="AO2147" s="147" cm="1">
        <f t="array" ref="AO2147">INDEX($K:$P,ROW(),MATCH(AO$3,$K$2:$P$2,0))</f>
        <v>10</v>
      </c>
      <c r="AP2147" s="147" cm="1">
        <f t="array" ref="AP2147">INDEX($K:$P,ROW(),MATCH(AP$3,$K$2:$P$2,0))</f>
        <v>10</v>
      </c>
      <c r="AQ2147" s="147" cm="1">
        <f t="array" ref="AQ2147">INDEX($K:$P,ROW(),MATCH(AQ$3,$K$2:$P$2,0))</f>
        <v>10</v>
      </c>
      <c r="AR2147" s="147" cm="1">
        <f t="array" ref="AR2147">INDEX($K:$P,ROW(),MATCH(AR$3,$K$2:$P$2,0))</f>
        <v>10</v>
      </c>
      <c r="AS2147" s="147" cm="1">
        <f t="array" ref="AS2147">INDEX($K:$P,ROW(),MATCH(AS$3,$K$2:$P$2,0))</f>
        <v>10</v>
      </c>
      <c r="AT2147" s="147" cm="1">
        <f t="array" ref="AT2147">INDEX($K:$P,ROW(),MATCH(AT$3,$K$2:$P$2,0))</f>
        <v>10</v>
      </c>
      <c r="AU2147" s="147" cm="1">
        <f t="array" ref="AU2147">INDEX($K:$P,ROW(),MATCH(AU$3,$K$2:$P$2,0))</f>
        <v>10</v>
      </c>
      <c r="AV2147" s="147" cm="1">
        <f t="array" ref="AV2147">INDEX($K:$P,ROW(),MATCH(AV$3,$K$2:$P$2,0))</f>
        <v>10</v>
      </c>
      <c r="AW2147" s="147" cm="1">
        <f t="array" ref="AW2147">INDEX($K:$P,ROW(),MATCH(AW$3,$K$2:$P$2,0))</f>
        <v>10</v>
      </c>
      <c r="AX2147" s="147" cm="1">
        <f t="array" ref="AX2147">INDEX($K:$P,ROW(),MATCH(AX$3,$K$2:$P$2,0))</f>
        <v>10</v>
      </c>
      <c r="AY2147" s="147" cm="1">
        <f t="array" ref="AY2147">INDEX($K:$P,ROW(),MATCH(AY$3,$K$2:$P$2,0))</f>
        <v>10</v>
      </c>
      <c r="AZ2147" s="147" cm="1">
        <f t="array" ref="AZ2147">INDEX($K:$P,ROW(),MATCH(AZ$3,$K$2:$P$2,0))</f>
        <v>10</v>
      </c>
      <c r="BA2147" s="147" cm="1">
        <f t="array" ref="BA2147">INDEX($K:$P,ROW(),MATCH(BA$3,$K$2:$P$2,0))</f>
        <v>10</v>
      </c>
      <c r="BB2147" s="147" cm="1">
        <f t="array" ref="BB2147">INDEX($K:$P,ROW(),MATCH(BB$3,$K$2:$P$2,0))</f>
        <v>10</v>
      </c>
      <c r="BC2147" s="147" cm="1">
        <f t="array" ref="BC2147">INDEX($K:$P,ROW(),MATCH(BC$3,$K$2:$P$2,0))</f>
        <v>10</v>
      </c>
      <c r="BD2147" s="147" cm="1">
        <f t="array" ref="BD2147">INDEX($K:$P,ROW(),MATCH(BD$3,$K$2:$P$2,0))</f>
        <v>10</v>
      </c>
      <c r="BE2147" s="147" cm="1">
        <f t="array" ref="BE2147">INDEX($K:$P,ROW(),MATCH(BE$3,$K$2:$P$2,0))</f>
        <v>10</v>
      </c>
      <c r="BF2147" s="147" cm="1">
        <f t="array" ref="BF2147">INDEX($K:$P,ROW(),MATCH(BF$3,$K$2:$P$2,0))</f>
        <v>10</v>
      </c>
      <c r="BG2147" s="147" cm="1">
        <f t="array" ref="BG2147">INDEX($K:$P,ROW(),MATCH(BG$3,$K$2:$P$2,0))</f>
        <v>10</v>
      </c>
      <c r="BH2147" s="147" cm="1">
        <f t="array" ref="BH2147">INDEX($K:$P,ROW(),MATCH(BH$3,$K$2:$P$2,0))</f>
        <v>10</v>
      </c>
      <c r="BI2147" s="147" cm="1">
        <f t="array" ref="BI2147">INDEX($K:$P,ROW(),MATCH(BI$3,$K$2:$P$2,0))</f>
        <v>10</v>
      </c>
      <c r="BJ2147" s="147" cm="1">
        <f t="array" ref="BJ2147">INDEX($K:$P,ROW(),MATCH(BJ$3,$K$2:$P$2,0))</f>
        <v>10</v>
      </c>
      <c r="BK2147" s="147" cm="1">
        <f t="array" ref="BK2147">INDEX($K:$P,ROW(),MATCH(BK$3,$K$2:$P$2,0))</f>
        <v>10</v>
      </c>
      <c r="BL2147" s="147" cm="1">
        <f t="array" ref="BL2147">INDEX($K:$P,ROW(),MATCH(BL$3,$K$2:$P$2,0))</f>
        <v>10</v>
      </c>
      <c r="BM2147" s="147" cm="1">
        <f t="array" ref="BM2147">INDEX($K:$P,ROW(),MATCH(BM$3,$K$2:$P$2,0))</f>
        <v>10</v>
      </c>
      <c r="BN2147" s="147" cm="1">
        <f t="array" ref="BN2147">INDEX($K:$P,ROW(),MATCH(BN$3,$K$2:$P$2,0))</f>
        <v>10</v>
      </c>
      <c r="BO2147" s="147" cm="1">
        <f t="array" ref="BO2147">INDEX($K:$P,ROW(),MATCH(BO$3,$K$2:$P$2,0))</f>
        <v>10</v>
      </c>
      <c r="BP2147" s="147" cm="1">
        <f t="array" ref="BP2147">INDEX($K:$P,ROW(),MATCH(BP$3,$K$2:$P$2,0))</f>
        <v>10</v>
      </c>
      <c r="BQ2147" s="147" cm="1">
        <f t="array" ref="BQ2147">INDEX($K:$P,ROW(),MATCH(BQ$3,$K$2:$P$2,0))</f>
        <v>10</v>
      </c>
      <c r="BR2147" s="147" cm="1">
        <f t="array" ref="BR2147">INDEX($K:$P,ROW(),MATCH(BR$3,$K$2:$P$2,0))</f>
        <v>10</v>
      </c>
      <c r="BS2147" s="147" cm="1">
        <f t="array" ref="BS2147">INDEX($K:$P,ROW(),MATCH(BS$3,$K$2:$P$2,0))</f>
        <v>10</v>
      </c>
      <c r="BT2147" s="147" cm="1">
        <f t="array" ref="BT2147">INDEX($K:$P,ROW(),MATCH(BT$3,$K$2:$P$2,0))</f>
        <v>10</v>
      </c>
      <c r="BU2147" s="147" cm="1">
        <f t="array" ref="BU2147">INDEX($K:$P,ROW(),MATCH(BU$3,$K$2:$P$2,0))</f>
        <v>10</v>
      </c>
      <c r="BV2147" s="147" cm="1">
        <f t="array" ref="BV2147">INDEX($K:$P,ROW(),MATCH(BV$3,$K$2:$P$2,0))</f>
        <v>10</v>
      </c>
      <c r="BW2147" s="147" cm="1">
        <f t="array" ref="BW2147">INDEX($K:$P,ROW(),MATCH(BW$3,$K$2:$P$2,0))</f>
        <v>10</v>
      </c>
      <c r="BX2147" s="147" cm="1">
        <f t="array" ref="BX2147">INDEX($K:$P,ROW(),MATCH(BX$3,$K$2:$P$2,0))</f>
        <v>10</v>
      </c>
      <c r="BY2147" s="147" cm="1">
        <f t="array" ref="BY2147">INDEX($K:$P,ROW(),MATCH(BY$3,$K$2:$P$2,0))</f>
        <v>10</v>
      </c>
      <c r="BZ2147" s="147" cm="1">
        <f t="array" ref="BZ2147">INDEX($K:$P,ROW(),MATCH(BZ$3,$K$2:$P$2,0))</f>
        <v>10</v>
      </c>
      <c r="CA2147" s="147" cm="1">
        <f t="array" ref="CA2147">INDEX($K:$P,ROW(),MATCH(CA$3,$K$2:$P$2,0))</f>
        <v>10</v>
      </c>
      <c r="CB2147" s="147" cm="1">
        <f t="array" ref="CB2147">INDEX($K:$P,ROW(),MATCH(CB$3,$K$2:$P$2,0))</f>
        <v>10</v>
      </c>
      <c r="CC2147" s="147" cm="1">
        <f t="array" ref="CC2147">INDEX($K:$P,ROW(),MATCH(CC$3,$K$2:$P$2,0))</f>
        <v>10</v>
      </c>
      <c r="CD2147" s="147" cm="1">
        <f t="array" ref="CD2147">INDEX($K:$P,ROW(),MATCH(CD$3,$K$2:$P$2,0))</f>
        <v>10</v>
      </c>
      <c r="CE2147" s="147" cm="1">
        <f t="array" ref="CE2147">INDEX($K:$P,ROW(),MATCH(CE$3,$K$2:$P$2,0))</f>
        <v>10</v>
      </c>
      <c r="CF2147" s="147" cm="1">
        <f t="array" ref="CF2147">INDEX($K:$P,ROW(),MATCH(CF$3,$K$2:$P$2,0))</f>
        <v>10</v>
      </c>
      <c r="CG2147" s="147" cm="1">
        <f t="array" ref="CG2147">INDEX($K:$P,ROW(),MATCH(CG$3,$K$2:$P$2,0))</f>
        <v>10</v>
      </c>
      <c r="CH2147" s="147" cm="1">
        <f t="array" ref="CH2147">INDEX($K:$P,ROW(),MATCH(CH$3,$K$2:$P$2,0))</f>
        <v>10</v>
      </c>
      <c r="CI2147" s="147" cm="1">
        <f t="array" ref="CI2147">INDEX($K:$P,ROW(),MATCH(CI$3,$K$2:$P$2,0))</f>
        <v>10</v>
      </c>
      <c r="CJ2147" s="147" cm="1">
        <f t="array" ref="CJ2147">INDEX($K:$P,ROW(),MATCH(CJ$3,$K$2:$P$2,0))</f>
        <v>10</v>
      </c>
      <c r="CK2147" s="147" cm="1">
        <f t="array" ref="CK2147">INDEX($K:$P,ROW(),MATCH(CK$3,$K$2:$P$2,0))</f>
        <v>10</v>
      </c>
      <c r="CL2147" s="147" cm="1">
        <f t="array" ref="CL2147">INDEX($K:$P,ROW(),MATCH(CL$3,$K$2:$P$2,0))</f>
        <v>10</v>
      </c>
      <c r="CN2147" s="60"/>
      <c r="CO2147" s="147" t="e" cm="1">
        <f t="array" ref="CO2147">INDEX($K:$P,ROW(),MATCH(CO$3,$K$2:$P$2,0))</f>
        <v>#N/A</v>
      </c>
      <c r="CP2147" s="147" t="e" cm="1">
        <f t="array" ref="CP2147">INDEX($K:$P,ROW(),MATCH(CP$3,$K$2:$P$2,0))</f>
        <v>#N/A</v>
      </c>
      <c r="CQ2147" s="147" t="e" cm="1">
        <f t="array" ref="CQ2147">INDEX($K:$P,ROW(),MATCH(CQ$3,$K$2:$P$2,0))</f>
        <v>#N/A</v>
      </c>
      <c r="CR2147" s="147" t="e" cm="1">
        <f t="array" ref="CR2147">INDEX($K:$P,ROW(),MATCH(CR$3,$K$2:$P$2,0))</f>
        <v>#N/A</v>
      </c>
      <c r="CS2147" s="147" t="e" cm="1">
        <f t="array" ref="CS2147">INDEX($K:$P,ROW(),MATCH(CS$3,$K$2:$P$2,0))</f>
        <v>#N/A</v>
      </c>
      <c r="CT2147" s="147" t="e" cm="1">
        <f t="array" ref="CT2147">INDEX($K:$P,ROW(),MATCH(CT$3,$K$2:$P$2,0))</f>
        <v>#N/A</v>
      </c>
      <c r="CU2147" s="147" t="e" cm="1">
        <f t="array" ref="CU2147">INDEX($K:$P,ROW(),MATCH(CU$3,$K$2:$P$2,0))</f>
        <v>#N/A</v>
      </c>
      <c r="CV2147" s="147" t="e" cm="1">
        <f t="array" ref="CV2147">INDEX($K:$P,ROW(),MATCH(CV$3,$K$2:$P$2,0))</f>
        <v>#N/A</v>
      </c>
      <c r="CW2147" s="147" t="e" cm="1">
        <f t="array" ref="CW2147">INDEX($K:$P,ROW(),MATCH(CW$3,$K$2:$P$2,0))</f>
        <v>#N/A</v>
      </c>
      <c r="CX2147" s="147" t="e" cm="1">
        <f t="array" ref="CX2147">INDEX($K:$P,ROW(),MATCH(CX$3,$K$2:$P$2,0))</f>
        <v>#N/A</v>
      </c>
      <c r="CY2147" s="147" t="e" cm="1">
        <f t="array" ref="CY2147">INDEX($K:$P,ROW(),MATCH(CY$3,$K$2:$P$2,0))</f>
        <v>#N/A</v>
      </c>
      <c r="CZ2147" s="147" t="e" cm="1">
        <f t="array" ref="CZ2147">INDEX($K:$P,ROW(),MATCH(CZ$3,$K$2:$P$2,0))</f>
        <v>#N/A</v>
      </c>
      <c r="DA2147" s="147" t="e" cm="1">
        <f t="array" ref="DA2147">INDEX($K:$P,ROW(),MATCH(DA$3,$K$2:$P$2,0))</f>
        <v>#N/A</v>
      </c>
      <c r="DB2147" s="147" t="e" cm="1">
        <f t="array" ref="DB2147">INDEX($K:$P,ROW(),MATCH(DB$3,$K$2:$P$2,0))</f>
        <v>#N/A</v>
      </c>
      <c r="DC2147" s="147" t="e" cm="1">
        <f t="array" ref="DC2147">INDEX($K:$P,ROW(),MATCH(DC$3,$K$2:$P$2,0))</f>
        <v>#N/A</v>
      </c>
      <c r="DD2147" s="147" t="e" cm="1">
        <f t="array" ref="DD2147">INDEX($K:$P,ROW(),MATCH(DD$3,$K$2:$P$2,0))</f>
        <v>#N/A</v>
      </c>
      <c r="DE2147" s="147" t="e" cm="1">
        <f t="array" ref="DE2147">INDEX($K:$P,ROW(),MATCH(DE$3,$K$2:$P$2,0))</f>
        <v>#N/A</v>
      </c>
      <c r="DF2147" s="147" t="e" cm="1">
        <f t="array" ref="DF2147">INDEX($K:$P,ROW(),MATCH(DF$3,$K$2:$P$2,0))</f>
        <v>#N/A</v>
      </c>
      <c r="DG2147" s="147" t="e" cm="1">
        <f t="array" ref="DG2147">INDEX($K:$P,ROW(),MATCH(DG$3,$K$2:$P$2,0))</f>
        <v>#N/A</v>
      </c>
      <c r="DH2147" s="147" t="e" cm="1">
        <f t="array" ref="DH2147">INDEX($K:$P,ROW(),MATCH(DH$3,$K$2:$P$2,0))</f>
        <v>#N/A</v>
      </c>
      <c r="DI2147" s="147" t="e" cm="1">
        <f t="array" ref="DI2147">INDEX($K:$P,ROW(),MATCH(DI$3,$K$2:$P$2,0))</f>
        <v>#N/A</v>
      </c>
      <c r="DJ2147" s="147" t="e" cm="1">
        <f t="array" ref="DJ2147">INDEX($K:$P,ROW(),MATCH(DJ$3,$K$2:$P$2,0))</f>
        <v>#N/A</v>
      </c>
      <c r="DK2147" s="147" t="e" cm="1">
        <f t="array" ref="DK2147">INDEX($K:$P,ROW(),MATCH(DK$3,$K$2:$P$2,0))</f>
        <v>#N/A</v>
      </c>
      <c r="DL2147" s="147" t="e" cm="1">
        <f t="array" ref="DL2147">INDEX($K:$P,ROW(),MATCH(DL$3,$K$2:$P$2,0))</f>
        <v>#N/A</v>
      </c>
    </row>
    <row r="2148" spans="1:116" x14ac:dyDescent="0.4">
      <c r="B2148" t="s">
        <v>332</v>
      </c>
      <c r="D2148" t="s">
        <v>479</v>
      </c>
      <c r="E2148" s="8" t="str">
        <f t="shared" ref="E2148:E2155" si="3613">ROW()&amp;" "&amp;D2148</f>
        <v>2148 AOV-TR-RV</v>
      </c>
      <c r="G2148" s="136" t="str">
        <f>G2136</f>
        <v>(Primary label)</v>
      </c>
      <c r="H2148" s="27"/>
      <c r="I2148" s="78"/>
      <c r="J2148" s="78"/>
      <c r="K2148" s="33"/>
      <c r="L2148" s="33"/>
      <c r="M2148" s="33"/>
      <c r="N2148" s="33"/>
      <c r="O2148" s="33"/>
      <c r="P2148" s="33"/>
      <c r="R2148" s="33"/>
      <c r="S2148" s="77"/>
      <c r="T2148" s="77"/>
      <c r="U2148" s="77"/>
      <c r="V2148" s="77"/>
      <c r="W2148" s="77"/>
      <c r="X2148" s="77"/>
      <c r="Y2148" s="77"/>
      <c r="Z2148" s="77"/>
      <c r="AA2148" s="77"/>
      <c r="AB2148" s="77"/>
      <c r="AC2148" s="77"/>
      <c r="AD2148" s="77"/>
      <c r="AE2148" s="77"/>
      <c r="AF2148" s="77"/>
      <c r="AG2148" s="77"/>
      <c r="AH2148" s="77"/>
      <c r="AI2148" s="77"/>
      <c r="AJ2148" s="77"/>
      <c r="AK2148" s="77"/>
      <c r="AL2148" s="77"/>
      <c r="AM2148" s="77"/>
      <c r="AN2148" s="77"/>
      <c r="AO2148" s="77"/>
      <c r="AP2148" s="77"/>
      <c r="AQ2148" s="77"/>
      <c r="AR2148" s="77"/>
      <c r="AS2148" s="77"/>
      <c r="AT2148" s="77"/>
      <c r="AU2148" s="77"/>
      <c r="AV2148" s="77"/>
      <c r="AW2148" s="77"/>
      <c r="AX2148" s="77"/>
      <c r="AY2148" s="77"/>
      <c r="AZ2148" s="77"/>
      <c r="BA2148" s="77"/>
      <c r="BB2148" s="77"/>
      <c r="BC2148" s="77"/>
      <c r="BD2148" s="77"/>
      <c r="BE2148" s="77"/>
      <c r="BF2148" s="77"/>
      <c r="BG2148" s="77"/>
      <c r="BH2148" s="77"/>
      <c r="BI2148" s="77"/>
      <c r="BJ2148" s="77"/>
      <c r="BK2148" s="77"/>
      <c r="BL2148" s="77"/>
      <c r="BM2148" s="77"/>
      <c r="BN2148" s="77"/>
      <c r="BO2148" s="77"/>
      <c r="BP2148" s="77"/>
      <c r="BQ2148" s="77"/>
      <c r="BR2148" s="77"/>
      <c r="BS2148" s="77"/>
      <c r="BT2148" s="77"/>
      <c r="BU2148" s="77"/>
      <c r="BV2148" s="77"/>
      <c r="BW2148" s="77"/>
      <c r="BX2148" s="77"/>
      <c r="BY2148" s="77"/>
      <c r="BZ2148" s="77"/>
      <c r="CA2148" s="77"/>
      <c r="CB2148" s="77"/>
      <c r="CC2148" s="77"/>
      <c r="CD2148" s="77"/>
      <c r="CE2148" s="77"/>
      <c r="CF2148" s="77"/>
      <c r="CG2148" s="77"/>
      <c r="CH2148" s="77"/>
      <c r="CI2148" s="77"/>
      <c r="CJ2148" s="77"/>
      <c r="CK2148" s="77"/>
      <c r="CL2148" s="77"/>
      <c r="CN2148" s="78"/>
      <c r="CO2148" s="77"/>
      <c r="CP2148" s="77"/>
      <c r="CQ2148" s="77"/>
      <c r="CR2148" s="77"/>
      <c r="CS2148" s="77"/>
      <c r="CT2148" s="77"/>
      <c r="CU2148" s="77"/>
      <c r="CV2148" s="77"/>
      <c r="CW2148" s="77"/>
      <c r="CX2148" s="77"/>
      <c r="CY2148" s="77"/>
      <c r="CZ2148" s="77"/>
      <c r="DA2148" s="77"/>
      <c r="DB2148" s="77"/>
      <c r="DC2148" s="77"/>
      <c r="DD2148" s="77"/>
      <c r="DE2148" s="77"/>
      <c r="DF2148" s="77"/>
      <c r="DG2148" s="77"/>
      <c r="DH2148" s="77"/>
      <c r="DI2148" s="77"/>
      <c r="DJ2148" s="77"/>
      <c r="DK2148" s="77"/>
      <c r="DL2148" s="77"/>
    </row>
    <row r="2149" spans="1:116" x14ac:dyDescent="0.4">
      <c r="B2149" t="s">
        <v>332</v>
      </c>
      <c r="D2149" t="s">
        <v>479</v>
      </c>
      <c r="E2149" s="8" t="str">
        <f>ROW()&amp;" "&amp;D2149</f>
        <v>2149 AOV-TR-RV</v>
      </c>
      <c r="G2149" s="136" t="str">
        <f>G2137</f>
        <v>primary unit</v>
      </c>
      <c r="H2149" s="27"/>
      <c r="I2149" s="78"/>
      <c r="J2149" s="78"/>
      <c r="K2149" s="33"/>
      <c r="L2149" s="33"/>
      <c r="M2149" s="33"/>
      <c r="N2149" s="33"/>
      <c r="O2149" s="33"/>
      <c r="P2149" s="33"/>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8"/>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B2150" t="s">
        <v>332</v>
      </c>
      <c r="D2150" t="s">
        <v>479</v>
      </c>
      <c r="E2150" s="8" t="str">
        <f t="shared" si="3613"/>
        <v>2150 AOV-TR-RV</v>
      </c>
      <c r="G2150" s="136" t="str">
        <f>G2138</f>
        <v>Primary revenue driver</v>
      </c>
      <c r="K2150" s="53"/>
      <c r="L2150" s="53"/>
      <c r="M2150" s="53"/>
      <c r="N2150" s="53"/>
      <c r="O2150" s="53"/>
      <c r="P2150" s="53"/>
      <c r="R2150" s="24"/>
      <c r="S2150" s="76" t="str">
        <f t="shared" ref="S2150:AX2150" si="3614">S2138</f>
        <v>S$16</v>
      </c>
      <c r="T2150" s="76" t="str">
        <f t="shared" si="3614"/>
        <v>T$16</v>
      </c>
      <c r="U2150" s="76" t="str">
        <f t="shared" si="3614"/>
        <v>U$16</v>
      </c>
      <c r="V2150" s="76" t="str">
        <f t="shared" si="3614"/>
        <v>V$16</v>
      </c>
      <c r="W2150" s="76" t="str">
        <f t="shared" si="3614"/>
        <v>W$16</v>
      </c>
      <c r="X2150" s="76" t="str">
        <f t="shared" si="3614"/>
        <v>X$16</v>
      </c>
      <c r="Y2150" s="76" t="str">
        <f t="shared" si="3614"/>
        <v>Y$16</v>
      </c>
      <c r="Z2150" s="76" t="str">
        <f t="shared" si="3614"/>
        <v>Z$16</v>
      </c>
      <c r="AA2150" s="76" t="str">
        <f t="shared" si="3614"/>
        <v>AA$16</v>
      </c>
      <c r="AB2150" s="76" t="str">
        <f t="shared" si="3614"/>
        <v>AB$16</v>
      </c>
      <c r="AC2150" s="76" t="str">
        <f t="shared" si="3614"/>
        <v>AC$16</v>
      </c>
      <c r="AD2150" s="76" t="str">
        <f t="shared" si="3614"/>
        <v>AD$16</v>
      </c>
      <c r="AE2150" s="76" t="str">
        <f t="shared" si="3614"/>
        <v>AE$16</v>
      </c>
      <c r="AF2150" s="76" t="str">
        <f t="shared" si="3614"/>
        <v>AF$16</v>
      </c>
      <c r="AG2150" s="76" t="str">
        <f t="shared" si="3614"/>
        <v>AG$16</v>
      </c>
      <c r="AH2150" s="76" t="str">
        <f t="shared" si="3614"/>
        <v>AH$16</v>
      </c>
      <c r="AI2150" s="76" t="str">
        <f t="shared" si="3614"/>
        <v>AI$16</v>
      </c>
      <c r="AJ2150" s="76" t="str">
        <f t="shared" si="3614"/>
        <v>AJ$16</v>
      </c>
      <c r="AK2150" s="76" t="str">
        <f t="shared" si="3614"/>
        <v>AK$16</v>
      </c>
      <c r="AL2150" s="76" t="str">
        <f t="shared" si="3614"/>
        <v>AL$16</v>
      </c>
      <c r="AM2150" s="76" t="str">
        <f t="shared" si="3614"/>
        <v>AM$16</v>
      </c>
      <c r="AN2150" s="76" t="str">
        <f t="shared" si="3614"/>
        <v>AN$16</v>
      </c>
      <c r="AO2150" s="76" t="str">
        <f t="shared" si="3614"/>
        <v>AO$16</v>
      </c>
      <c r="AP2150" s="76" t="str">
        <f t="shared" si="3614"/>
        <v>AP$16</v>
      </c>
      <c r="AQ2150" s="76" t="str">
        <f t="shared" si="3614"/>
        <v>AQ$16</v>
      </c>
      <c r="AR2150" s="76" t="str">
        <f t="shared" si="3614"/>
        <v>AR$16</v>
      </c>
      <c r="AS2150" s="76" t="str">
        <f t="shared" si="3614"/>
        <v>AS$16</v>
      </c>
      <c r="AT2150" s="76" t="str">
        <f t="shared" si="3614"/>
        <v>AT$16</v>
      </c>
      <c r="AU2150" s="76" t="str">
        <f t="shared" si="3614"/>
        <v>AU$16</v>
      </c>
      <c r="AV2150" s="76" t="str">
        <f t="shared" si="3614"/>
        <v>AV$16</v>
      </c>
      <c r="AW2150" s="76" t="str">
        <f t="shared" si="3614"/>
        <v>AW$16</v>
      </c>
      <c r="AX2150" s="76" t="str">
        <f t="shared" si="3614"/>
        <v>AX$16</v>
      </c>
      <c r="AY2150" s="76" t="str">
        <f t="shared" ref="AY2150:CD2150" si="3615">AY2138</f>
        <v>AY$16</v>
      </c>
      <c r="AZ2150" s="76" t="str">
        <f t="shared" si="3615"/>
        <v>AZ$16</v>
      </c>
      <c r="BA2150" s="76" t="str">
        <f t="shared" si="3615"/>
        <v>BA$16</v>
      </c>
      <c r="BB2150" s="76" t="str">
        <f t="shared" si="3615"/>
        <v>BB$16</v>
      </c>
      <c r="BC2150" s="76" t="str">
        <f t="shared" si="3615"/>
        <v>BC$16</v>
      </c>
      <c r="BD2150" s="76" t="str">
        <f t="shared" si="3615"/>
        <v>BD$16</v>
      </c>
      <c r="BE2150" s="76" t="str">
        <f t="shared" si="3615"/>
        <v>BE$16</v>
      </c>
      <c r="BF2150" s="76" t="str">
        <f t="shared" si="3615"/>
        <v>BF$16</v>
      </c>
      <c r="BG2150" s="76" t="str">
        <f t="shared" si="3615"/>
        <v>BG$16</v>
      </c>
      <c r="BH2150" s="76" t="str">
        <f t="shared" si="3615"/>
        <v>BH$16</v>
      </c>
      <c r="BI2150" s="76" t="str">
        <f t="shared" si="3615"/>
        <v>BI$16</v>
      </c>
      <c r="BJ2150" s="76" t="str">
        <f t="shared" si="3615"/>
        <v>BJ$16</v>
      </c>
      <c r="BK2150" s="76" t="str">
        <f t="shared" si="3615"/>
        <v>BK$16</v>
      </c>
      <c r="BL2150" s="76" t="str">
        <f t="shared" si="3615"/>
        <v>BL$16</v>
      </c>
      <c r="BM2150" s="76" t="str">
        <f t="shared" si="3615"/>
        <v>BM$16</v>
      </c>
      <c r="BN2150" s="76" t="str">
        <f t="shared" si="3615"/>
        <v>BN$16</v>
      </c>
      <c r="BO2150" s="76" t="str">
        <f t="shared" si="3615"/>
        <v>BO$16</v>
      </c>
      <c r="BP2150" s="76" t="str">
        <f t="shared" si="3615"/>
        <v>BP$16</v>
      </c>
      <c r="BQ2150" s="76" t="str">
        <f t="shared" si="3615"/>
        <v>BQ$16</v>
      </c>
      <c r="BR2150" s="76" t="str">
        <f t="shared" si="3615"/>
        <v>BR$16</v>
      </c>
      <c r="BS2150" s="76" t="str">
        <f t="shared" si="3615"/>
        <v>BS$16</v>
      </c>
      <c r="BT2150" s="76" t="str">
        <f t="shared" si="3615"/>
        <v>BT$16</v>
      </c>
      <c r="BU2150" s="76" t="str">
        <f t="shared" si="3615"/>
        <v>BU$16</v>
      </c>
      <c r="BV2150" s="76" t="str">
        <f t="shared" si="3615"/>
        <v>BV$16</v>
      </c>
      <c r="BW2150" s="76" t="str">
        <f t="shared" si="3615"/>
        <v>BW$16</v>
      </c>
      <c r="BX2150" s="76" t="str">
        <f t="shared" si="3615"/>
        <v>BX$16</v>
      </c>
      <c r="BY2150" s="76" t="str">
        <f t="shared" si="3615"/>
        <v>BY$16</v>
      </c>
      <c r="BZ2150" s="76" t="str">
        <f t="shared" si="3615"/>
        <v>BZ$16</v>
      </c>
      <c r="CA2150" s="76" t="str">
        <f t="shared" si="3615"/>
        <v>CA$16</v>
      </c>
      <c r="CB2150" s="76" t="str">
        <f t="shared" si="3615"/>
        <v>CB$16</v>
      </c>
      <c r="CC2150" s="76" t="str">
        <f t="shared" si="3615"/>
        <v>CC$16</v>
      </c>
      <c r="CD2150" s="76" t="str">
        <f t="shared" si="3615"/>
        <v>CD$16</v>
      </c>
      <c r="CE2150" s="76" t="str">
        <f t="shared" ref="CE2150:CL2150" si="3616">CE2138</f>
        <v>CE$16</v>
      </c>
      <c r="CF2150" s="76" t="str">
        <f t="shared" si="3616"/>
        <v>CF$16</v>
      </c>
      <c r="CG2150" s="76" t="str">
        <f t="shared" si="3616"/>
        <v>CG$16</v>
      </c>
      <c r="CH2150" s="76" t="str">
        <f t="shared" si="3616"/>
        <v>CH$16</v>
      </c>
      <c r="CI2150" s="76" t="str">
        <f t="shared" si="3616"/>
        <v>CI$16</v>
      </c>
      <c r="CJ2150" s="76" t="str">
        <f t="shared" si="3616"/>
        <v>CJ$16</v>
      </c>
      <c r="CK2150" s="76" t="str">
        <f t="shared" si="3616"/>
        <v>CK$16</v>
      </c>
      <c r="CL2150" s="76" t="str">
        <f t="shared" si="3616"/>
        <v>CL$16</v>
      </c>
      <c r="CO2150" s="76" t="str">
        <f t="shared" ref="CO2150:DL2150" si="3617">CO2138</f>
        <v>CO$16</v>
      </c>
      <c r="CP2150" s="76" t="str">
        <f t="shared" si="3617"/>
        <v>CP$16</v>
      </c>
      <c r="CQ2150" s="76" t="str">
        <f t="shared" si="3617"/>
        <v>CQ$16</v>
      </c>
      <c r="CR2150" s="76" t="str">
        <f t="shared" si="3617"/>
        <v>CR$16</v>
      </c>
      <c r="CS2150" s="76" t="str">
        <f t="shared" si="3617"/>
        <v>CS$16</v>
      </c>
      <c r="CT2150" s="76" t="str">
        <f t="shared" si="3617"/>
        <v>CT$16</v>
      </c>
      <c r="CU2150" s="76" t="str">
        <f t="shared" si="3617"/>
        <v>CU$16</v>
      </c>
      <c r="CV2150" s="76" t="str">
        <f t="shared" si="3617"/>
        <v>CV$16</v>
      </c>
      <c r="CW2150" s="76" t="str">
        <f t="shared" si="3617"/>
        <v>CW$16</v>
      </c>
      <c r="CX2150" s="76" t="str">
        <f t="shared" si="3617"/>
        <v>CX$16</v>
      </c>
      <c r="CY2150" s="76" t="str">
        <f t="shared" si="3617"/>
        <v>CY$16</v>
      </c>
      <c r="CZ2150" s="76" t="str">
        <f t="shared" si="3617"/>
        <v>CZ$16</v>
      </c>
      <c r="DA2150" s="76" t="str">
        <f t="shared" si="3617"/>
        <v>DA$16</v>
      </c>
      <c r="DB2150" s="76" t="str">
        <f t="shared" si="3617"/>
        <v>DB$16</v>
      </c>
      <c r="DC2150" s="76" t="str">
        <f t="shared" si="3617"/>
        <v>DC$16</v>
      </c>
      <c r="DD2150" s="76" t="str">
        <f t="shared" si="3617"/>
        <v>DD$16</v>
      </c>
      <c r="DE2150" s="76" t="str">
        <f t="shared" si="3617"/>
        <v>DE$16</v>
      </c>
      <c r="DF2150" s="76" t="str">
        <f t="shared" si="3617"/>
        <v>DF$16</v>
      </c>
      <c r="DG2150" s="76" t="str">
        <f t="shared" si="3617"/>
        <v>DG$16</v>
      </c>
      <c r="DH2150" s="76" t="str">
        <f t="shared" si="3617"/>
        <v>DH$16</v>
      </c>
      <c r="DI2150" s="76" t="str">
        <f t="shared" si="3617"/>
        <v>DI$16</v>
      </c>
      <c r="DJ2150" s="76" t="str">
        <f t="shared" si="3617"/>
        <v>DJ$16</v>
      </c>
      <c r="DK2150" s="76" t="str">
        <f t="shared" si="3617"/>
        <v>DK$16</v>
      </c>
      <c r="DL2150" s="76" t="str">
        <f t="shared" si="3617"/>
        <v>DL$16</v>
      </c>
    </row>
    <row r="2151" spans="1:116" x14ac:dyDescent="0.4">
      <c r="B2151" t="s">
        <v>332</v>
      </c>
      <c r="D2151" t="s">
        <v>479</v>
      </c>
      <c r="E2151" s="8" t="str">
        <f t="shared" si="3613"/>
        <v>2151 AOV-TR-RV</v>
      </c>
      <c r="G2151" s="136" t="str">
        <f>G2139</f>
        <v>Primary volume driver</v>
      </c>
      <c r="H2151" s="12"/>
      <c r="I2151" s="60"/>
      <c r="J2151" s="60"/>
      <c r="K2151" s="15"/>
      <c r="L2151" s="15"/>
      <c r="M2151" s="15"/>
      <c r="N2151" s="15"/>
      <c r="O2151" s="15"/>
      <c r="P2151" s="15"/>
      <c r="R2151" s="15"/>
      <c r="S2151" s="76" t="str">
        <f t="shared" ref="S2151:AX2151" si="3618">S2139</f>
        <v>S$17</v>
      </c>
      <c r="T2151" s="76" t="str">
        <f t="shared" si="3618"/>
        <v>T$17</v>
      </c>
      <c r="U2151" s="76" t="str">
        <f t="shared" si="3618"/>
        <v>U$17</v>
      </c>
      <c r="V2151" s="76" t="str">
        <f t="shared" si="3618"/>
        <v>V$17</v>
      </c>
      <c r="W2151" s="76" t="str">
        <f t="shared" si="3618"/>
        <v>W$17</v>
      </c>
      <c r="X2151" s="76" t="str">
        <f t="shared" si="3618"/>
        <v>X$17</v>
      </c>
      <c r="Y2151" s="76" t="str">
        <f t="shared" si="3618"/>
        <v>Y$17</v>
      </c>
      <c r="Z2151" s="76" t="str">
        <f t="shared" si="3618"/>
        <v>Z$17</v>
      </c>
      <c r="AA2151" s="76" t="str">
        <f t="shared" si="3618"/>
        <v>AA$17</v>
      </c>
      <c r="AB2151" s="76" t="str">
        <f t="shared" si="3618"/>
        <v>AB$17</v>
      </c>
      <c r="AC2151" s="76" t="str">
        <f t="shared" si="3618"/>
        <v>AC$17</v>
      </c>
      <c r="AD2151" s="76" t="str">
        <f t="shared" si="3618"/>
        <v>AD$17</v>
      </c>
      <c r="AE2151" s="76" t="str">
        <f t="shared" si="3618"/>
        <v>AE$17</v>
      </c>
      <c r="AF2151" s="76" t="str">
        <f t="shared" si="3618"/>
        <v>AF$17</v>
      </c>
      <c r="AG2151" s="76" t="str">
        <f t="shared" si="3618"/>
        <v>AG$17</v>
      </c>
      <c r="AH2151" s="76" t="str">
        <f t="shared" si="3618"/>
        <v>AH$17</v>
      </c>
      <c r="AI2151" s="76" t="str">
        <f t="shared" si="3618"/>
        <v>AI$17</v>
      </c>
      <c r="AJ2151" s="76" t="str">
        <f t="shared" si="3618"/>
        <v>AJ$17</v>
      </c>
      <c r="AK2151" s="76" t="str">
        <f t="shared" si="3618"/>
        <v>AK$17</v>
      </c>
      <c r="AL2151" s="76" t="str">
        <f t="shared" si="3618"/>
        <v>AL$17</v>
      </c>
      <c r="AM2151" s="76" t="str">
        <f t="shared" si="3618"/>
        <v>AM$17</v>
      </c>
      <c r="AN2151" s="76" t="str">
        <f t="shared" si="3618"/>
        <v>AN$17</v>
      </c>
      <c r="AO2151" s="76" t="str">
        <f t="shared" si="3618"/>
        <v>AO$17</v>
      </c>
      <c r="AP2151" s="76" t="str">
        <f t="shared" si="3618"/>
        <v>AP$17</v>
      </c>
      <c r="AQ2151" s="76" t="str">
        <f t="shared" si="3618"/>
        <v>AQ$17</v>
      </c>
      <c r="AR2151" s="76" t="str">
        <f t="shared" si="3618"/>
        <v>AR$17</v>
      </c>
      <c r="AS2151" s="76" t="str">
        <f t="shared" si="3618"/>
        <v>AS$17</v>
      </c>
      <c r="AT2151" s="76" t="str">
        <f t="shared" si="3618"/>
        <v>AT$17</v>
      </c>
      <c r="AU2151" s="76" t="str">
        <f t="shared" si="3618"/>
        <v>AU$17</v>
      </c>
      <c r="AV2151" s="76" t="str">
        <f t="shared" si="3618"/>
        <v>AV$17</v>
      </c>
      <c r="AW2151" s="76" t="str">
        <f t="shared" si="3618"/>
        <v>AW$17</v>
      </c>
      <c r="AX2151" s="76" t="str">
        <f t="shared" si="3618"/>
        <v>AX$17</v>
      </c>
      <c r="AY2151" s="76" t="str">
        <f t="shared" ref="AY2151:CD2151" si="3619">AY2139</f>
        <v>AY$17</v>
      </c>
      <c r="AZ2151" s="76" t="str">
        <f t="shared" si="3619"/>
        <v>AZ$17</v>
      </c>
      <c r="BA2151" s="76" t="str">
        <f t="shared" si="3619"/>
        <v>BA$17</v>
      </c>
      <c r="BB2151" s="76" t="str">
        <f t="shared" si="3619"/>
        <v>BB$17</v>
      </c>
      <c r="BC2151" s="76" t="str">
        <f t="shared" si="3619"/>
        <v>BC$17</v>
      </c>
      <c r="BD2151" s="76" t="str">
        <f t="shared" si="3619"/>
        <v>BD$17</v>
      </c>
      <c r="BE2151" s="76" t="str">
        <f t="shared" si="3619"/>
        <v>BE$17</v>
      </c>
      <c r="BF2151" s="76" t="str">
        <f t="shared" si="3619"/>
        <v>BF$17</v>
      </c>
      <c r="BG2151" s="76" t="str">
        <f t="shared" si="3619"/>
        <v>BG$17</v>
      </c>
      <c r="BH2151" s="76" t="str">
        <f t="shared" si="3619"/>
        <v>BH$17</v>
      </c>
      <c r="BI2151" s="76" t="str">
        <f t="shared" si="3619"/>
        <v>BI$17</v>
      </c>
      <c r="BJ2151" s="76" t="str">
        <f t="shared" si="3619"/>
        <v>BJ$17</v>
      </c>
      <c r="BK2151" s="76" t="str">
        <f t="shared" si="3619"/>
        <v>BK$17</v>
      </c>
      <c r="BL2151" s="76" t="str">
        <f t="shared" si="3619"/>
        <v>BL$17</v>
      </c>
      <c r="BM2151" s="76" t="str">
        <f t="shared" si="3619"/>
        <v>BM$17</v>
      </c>
      <c r="BN2151" s="76" t="str">
        <f t="shared" si="3619"/>
        <v>BN$17</v>
      </c>
      <c r="BO2151" s="76" t="str">
        <f t="shared" si="3619"/>
        <v>BO$17</v>
      </c>
      <c r="BP2151" s="76" t="str">
        <f t="shared" si="3619"/>
        <v>BP$17</v>
      </c>
      <c r="BQ2151" s="76" t="str">
        <f t="shared" si="3619"/>
        <v>BQ$17</v>
      </c>
      <c r="BR2151" s="76" t="str">
        <f t="shared" si="3619"/>
        <v>BR$17</v>
      </c>
      <c r="BS2151" s="76" t="str">
        <f t="shared" si="3619"/>
        <v>BS$17</v>
      </c>
      <c r="BT2151" s="76" t="str">
        <f t="shared" si="3619"/>
        <v>BT$17</v>
      </c>
      <c r="BU2151" s="76" t="str">
        <f t="shared" si="3619"/>
        <v>BU$17</v>
      </c>
      <c r="BV2151" s="76" t="str">
        <f t="shared" si="3619"/>
        <v>BV$17</v>
      </c>
      <c r="BW2151" s="76" t="str">
        <f t="shared" si="3619"/>
        <v>BW$17</v>
      </c>
      <c r="BX2151" s="76" t="str">
        <f t="shared" si="3619"/>
        <v>BX$17</v>
      </c>
      <c r="BY2151" s="76" t="str">
        <f t="shared" si="3619"/>
        <v>BY$17</v>
      </c>
      <c r="BZ2151" s="76" t="str">
        <f t="shared" si="3619"/>
        <v>BZ$17</v>
      </c>
      <c r="CA2151" s="76" t="str">
        <f t="shared" si="3619"/>
        <v>CA$17</v>
      </c>
      <c r="CB2151" s="76" t="str">
        <f t="shared" si="3619"/>
        <v>CB$17</v>
      </c>
      <c r="CC2151" s="76" t="str">
        <f t="shared" si="3619"/>
        <v>CC$17</v>
      </c>
      <c r="CD2151" s="76" t="str">
        <f t="shared" si="3619"/>
        <v>CD$17</v>
      </c>
      <c r="CE2151" s="76" t="str">
        <f t="shared" ref="CE2151:CL2151" si="3620">CE2139</f>
        <v>CE$17</v>
      </c>
      <c r="CF2151" s="76" t="str">
        <f t="shared" si="3620"/>
        <v>CF$17</v>
      </c>
      <c r="CG2151" s="76" t="str">
        <f t="shared" si="3620"/>
        <v>CG$17</v>
      </c>
      <c r="CH2151" s="76" t="str">
        <f t="shared" si="3620"/>
        <v>CH$17</v>
      </c>
      <c r="CI2151" s="76" t="str">
        <f t="shared" si="3620"/>
        <v>CI$17</v>
      </c>
      <c r="CJ2151" s="76" t="str">
        <f t="shared" si="3620"/>
        <v>CJ$17</v>
      </c>
      <c r="CK2151" s="76" t="str">
        <f t="shared" si="3620"/>
        <v>CK$17</v>
      </c>
      <c r="CL2151" s="76" t="str">
        <f t="shared" si="3620"/>
        <v>CL$17</v>
      </c>
      <c r="CN2151" s="60"/>
      <c r="CO2151" s="76" t="str">
        <f t="shared" ref="CO2151:DL2151" si="3621">CO2139</f>
        <v>CO$17</v>
      </c>
      <c r="CP2151" s="76" t="str">
        <f t="shared" si="3621"/>
        <v>CP$17</v>
      </c>
      <c r="CQ2151" s="76" t="str">
        <f t="shared" si="3621"/>
        <v>CQ$17</v>
      </c>
      <c r="CR2151" s="76" t="str">
        <f t="shared" si="3621"/>
        <v>CR$17</v>
      </c>
      <c r="CS2151" s="76" t="str">
        <f t="shared" si="3621"/>
        <v>CS$17</v>
      </c>
      <c r="CT2151" s="76" t="str">
        <f t="shared" si="3621"/>
        <v>CT$17</v>
      </c>
      <c r="CU2151" s="76" t="str">
        <f t="shared" si="3621"/>
        <v>CU$17</v>
      </c>
      <c r="CV2151" s="76" t="str">
        <f t="shared" si="3621"/>
        <v>CV$17</v>
      </c>
      <c r="CW2151" s="76" t="str">
        <f t="shared" si="3621"/>
        <v>CW$17</v>
      </c>
      <c r="CX2151" s="76" t="str">
        <f t="shared" si="3621"/>
        <v>CX$17</v>
      </c>
      <c r="CY2151" s="76" t="str">
        <f t="shared" si="3621"/>
        <v>CY$17</v>
      </c>
      <c r="CZ2151" s="76" t="str">
        <f t="shared" si="3621"/>
        <v>CZ$17</v>
      </c>
      <c r="DA2151" s="76" t="str">
        <f t="shared" si="3621"/>
        <v>DA$17</v>
      </c>
      <c r="DB2151" s="76" t="str">
        <f t="shared" si="3621"/>
        <v>DB$17</v>
      </c>
      <c r="DC2151" s="76" t="str">
        <f t="shared" si="3621"/>
        <v>DC$17</v>
      </c>
      <c r="DD2151" s="76" t="str">
        <f t="shared" si="3621"/>
        <v>DD$17</v>
      </c>
      <c r="DE2151" s="76" t="str">
        <f t="shared" si="3621"/>
        <v>DE$17</v>
      </c>
      <c r="DF2151" s="76" t="str">
        <f t="shared" si="3621"/>
        <v>DF$17</v>
      </c>
      <c r="DG2151" s="76" t="str">
        <f t="shared" si="3621"/>
        <v>DG$17</v>
      </c>
      <c r="DH2151" s="76" t="str">
        <f t="shared" si="3621"/>
        <v>DH$17</v>
      </c>
      <c r="DI2151" s="76" t="str">
        <f t="shared" si="3621"/>
        <v>DI$17</v>
      </c>
      <c r="DJ2151" s="76" t="str">
        <f t="shared" si="3621"/>
        <v>DJ$17</v>
      </c>
      <c r="DK2151" s="76" t="str">
        <f t="shared" si="3621"/>
        <v>DK$17</v>
      </c>
      <c r="DL2151" s="76" t="str">
        <f t="shared" si="3621"/>
        <v>DL$17</v>
      </c>
    </row>
    <row r="2152" spans="1:116" x14ac:dyDescent="0.4">
      <c r="B2152" t="s">
        <v>332</v>
      </c>
      <c r="D2152" t="s">
        <v>479</v>
      </c>
      <c r="E2152" s="8" t="str">
        <f t="shared" si="3613"/>
        <v>2152 AOV-TR-RV</v>
      </c>
      <c r="G2152" s="191" t="str">
        <f>G2144</f>
        <v>Average Order Value - Secondary volume driver:</v>
      </c>
      <c r="H2152" s="12"/>
      <c r="I2152" s="60"/>
      <c r="J2152" s="60"/>
      <c r="K2152" s="15"/>
      <c r="L2152" s="15"/>
      <c r="M2152" s="15"/>
      <c r="N2152" s="15"/>
      <c r="O2152" s="15"/>
      <c r="P2152" s="15"/>
      <c r="R2152" s="15"/>
      <c r="S2152" s="76">
        <f t="shared" ref="S2152:AX2152" si="3622">S2140</f>
        <v>0</v>
      </c>
      <c r="T2152" s="76">
        <f t="shared" si="3622"/>
        <v>0</v>
      </c>
      <c r="U2152" s="76">
        <f t="shared" si="3622"/>
        <v>0</v>
      </c>
      <c r="V2152" s="76">
        <f t="shared" si="3622"/>
        <v>0</v>
      </c>
      <c r="W2152" s="76">
        <f t="shared" si="3622"/>
        <v>0</v>
      </c>
      <c r="X2152" s="76">
        <f t="shared" si="3622"/>
        <v>0</v>
      </c>
      <c r="Y2152" s="76">
        <f t="shared" si="3622"/>
        <v>0</v>
      </c>
      <c r="Z2152" s="76">
        <f t="shared" si="3622"/>
        <v>0</v>
      </c>
      <c r="AA2152" s="76">
        <f t="shared" si="3622"/>
        <v>0</v>
      </c>
      <c r="AB2152" s="76">
        <f t="shared" si="3622"/>
        <v>0</v>
      </c>
      <c r="AC2152" s="76">
        <f t="shared" si="3622"/>
        <v>0</v>
      </c>
      <c r="AD2152" s="76">
        <f t="shared" si="3622"/>
        <v>0</v>
      </c>
      <c r="AE2152" s="76">
        <f t="shared" si="3622"/>
        <v>0</v>
      </c>
      <c r="AF2152" s="76">
        <f t="shared" si="3622"/>
        <v>0</v>
      </c>
      <c r="AG2152" s="76">
        <f t="shared" si="3622"/>
        <v>0</v>
      </c>
      <c r="AH2152" s="76">
        <f t="shared" si="3622"/>
        <v>0</v>
      </c>
      <c r="AI2152" s="76">
        <f t="shared" si="3622"/>
        <v>0</v>
      </c>
      <c r="AJ2152" s="76">
        <f t="shared" si="3622"/>
        <v>0</v>
      </c>
      <c r="AK2152" s="76">
        <f t="shared" si="3622"/>
        <v>0</v>
      </c>
      <c r="AL2152" s="76">
        <f t="shared" si="3622"/>
        <v>0</v>
      </c>
      <c r="AM2152" s="76">
        <f t="shared" si="3622"/>
        <v>0</v>
      </c>
      <c r="AN2152" s="76">
        <f t="shared" si="3622"/>
        <v>0</v>
      </c>
      <c r="AO2152" s="76">
        <f t="shared" si="3622"/>
        <v>0</v>
      </c>
      <c r="AP2152" s="76">
        <f t="shared" si="3622"/>
        <v>0</v>
      </c>
      <c r="AQ2152" s="76">
        <f t="shared" si="3622"/>
        <v>0</v>
      </c>
      <c r="AR2152" s="76">
        <f t="shared" si="3622"/>
        <v>0</v>
      </c>
      <c r="AS2152" s="76">
        <f t="shared" si="3622"/>
        <v>0</v>
      </c>
      <c r="AT2152" s="76">
        <f t="shared" si="3622"/>
        <v>0</v>
      </c>
      <c r="AU2152" s="76">
        <f t="shared" si="3622"/>
        <v>0</v>
      </c>
      <c r="AV2152" s="76">
        <f t="shared" si="3622"/>
        <v>0</v>
      </c>
      <c r="AW2152" s="76">
        <f t="shared" si="3622"/>
        <v>0</v>
      </c>
      <c r="AX2152" s="76">
        <f t="shared" si="3622"/>
        <v>0</v>
      </c>
      <c r="AY2152" s="76">
        <f t="shared" ref="AY2152:CD2152" si="3623">AY2140</f>
        <v>0</v>
      </c>
      <c r="AZ2152" s="76">
        <f t="shared" si="3623"/>
        <v>0</v>
      </c>
      <c r="BA2152" s="76">
        <f t="shared" si="3623"/>
        <v>0</v>
      </c>
      <c r="BB2152" s="76">
        <f t="shared" si="3623"/>
        <v>0</v>
      </c>
      <c r="BC2152" s="76">
        <f t="shared" si="3623"/>
        <v>0</v>
      </c>
      <c r="BD2152" s="76">
        <f t="shared" si="3623"/>
        <v>0</v>
      </c>
      <c r="BE2152" s="76">
        <f t="shared" si="3623"/>
        <v>0</v>
      </c>
      <c r="BF2152" s="76">
        <f t="shared" si="3623"/>
        <v>0</v>
      </c>
      <c r="BG2152" s="76">
        <f t="shared" si="3623"/>
        <v>0</v>
      </c>
      <c r="BH2152" s="76">
        <f t="shared" si="3623"/>
        <v>0</v>
      </c>
      <c r="BI2152" s="76">
        <f t="shared" si="3623"/>
        <v>0</v>
      </c>
      <c r="BJ2152" s="76">
        <f t="shared" si="3623"/>
        <v>0</v>
      </c>
      <c r="BK2152" s="76">
        <f t="shared" si="3623"/>
        <v>0</v>
      </c>
      <c r="BL2152" s="76">
        <f t="shared" si="3623"/>
        <v>0</v>
      </c>
      <c r="BM2152" s="76">
        <f t="shared" si="3623"/>
        <v>0</v>
      </c>
      <c r="BN2152" s="76">
        <f t="shared" si="3623"/>
        <v>0</v>
      </c>
      <c r="BO2152" s="76">
        <f t="shared" si="3623"/>
        <v>0</v>
      </c>
      <c r="BP2152" s="76">
        <f t="shared" si="3623"/>
        <v>0</v>
      </c>
      <c r="BQ2152" s="76">
        <f t="shared" si="3623"/>
        <v>0</v>
      </c>
      <c r="BR2152" s="76">
        <f t="shared" si="3623"/>
        <v>0</v>
      </c>
      <c r="BS2152" s="76">
        <f t="shared" si="3623"/>
        <v>0</v>
      </c>
      <c r="BT2152" s="76">
        <f t="shared" si="3623"/>
        <v>0</v>
      </c>
      <c r="BU2152" s="76">
        <f t="shared" si="3623"/>
        <v>0</v>
      </c>
      <c r="BV2152" s="76">
        <f t="shared" si="3623"/>
        <v>0</v>
      </c>
      <c r="BW2152" s="76">
        <f t="shared" si="3623"/>
        <v>0</v>
      </c>
      <c r="BX2152" s="76">
        <f t="shared" si="3623"/>
        <v>0</v>
      </c>
      <c r="BY2152" s="76">
        <f t="shared" si="3623"/>
        <v>0</v>
      </c>
      <c r="BZ2152" s="76">
        <f t="shared" si="3623"/>
        <v>0</v>
      </c>
      <c r="CA2152" s="76">
        <f t="shared" si="3623"/>
        <v>0</v>
      </c>
      <c r="CB2152" s="76">
        <f t="shared" si="3623"/>
        <v>0</v>
      </c>
      <c r="CC2152" s="76">
        <f t="shared" si="3623"/>
        <v>0</v>
      </c>
      <c r="CD2152" s="76">
        <f t="shared" si="3623"/>
        <v>0</v>
      </c>
      <c r="CE2152" s="76">
        <f t="shared" ref="CE2152:CL2152" si="3624">CE2140</f>
        <v>0</v>
      </c>
      <c r="CF2152" s="76">
        <f t="shared" si="3624"/>
        <v>0</v>
      </c>
      <c r="CG2152" s="76">
        <f t="shared" si="3624"/>
        <v>0</v>
      </c>
      <c r="CH2152" s="76">
        <f t="shared" si="3624"/>
        <v>0</v>
      </c>
      <c r="CI2152" s="76">
        <f t="shared" si="3624"/>
        <v>0</v>
      </c>
      <c r="CJ2152" s="76">
        <f t="shared" si="3624"/>
        <v>0</v>
      </c>
      <c r="CK2152" s="76">
        <f t="shared" si="3624"/>
        <v>0</v>
      </c>
      <c r="CL2152" s="76">
        <f t="shared" si="3624"/>
        <v>0</v>
      </c>
      <c r="CN2152" s="60"/>
      <c r="CO2152" s="76">
        <f t="shared" ref="CO2152:DL2152" si="3625">CO2140</f>
        <v>0</v>
      </c>
      <c r="CP2152" s="76">
        <f t="shared" si="3625"/>
        <v>0</v>
      </c>
      <c r="CQ2152" s="76">
        <f t="shared" si="3625"/>
        <v>0</v>
      </c>
      <c r="CR2152" s="76">
        <f t="shared" si="3625"/>
        <v>0</v>
      </c>
      <c r="CS2152" s="76">
        <f t="shared" si="3625"/>
        <v>0</v>
      </c>
      <c r="CT2152" s="76">
        <f t="shared" si="3625"/>
        <v>0</v>
      </c>
      <c r="CU2152" s="76">
        <f t="shared" si="3625"/>
        <v>0</v>
      </c>
      <c r="CV2152" s="76">
        <f t="shared" si="3625"/>
        <v>0</v>
      </c>
      <c r="CW2152" s="76">
        <f t="shared" si="3625"/>
        <v>0</v>
      </c>
      <c r="CX2152" s="76">
        <f t="shared" si="3625"/>
        <v>0</v>
      </c>
      <c r="CY2152" s="76">
        <f t="shared" si="3625"/>
        <v>0</v>
      </c>
      <c r="CZ2152" s="76">
        <f t="shared" si="3625"/>
        <v>0</v>
      </c>
      <c r="DA2152" s="76">
        <f t="shared" si="3625"/>
        <v>0</v>
      </c>
      <c r="DB2152" s="76">
        <f t="shared" si="3625"/>
        <v>0</v>
      </c>
      <c r="DC2152" s="76">
        <f t="shared" si="3625"/>
        <v>0</v>
      </c>
      <c r="DD2152" s="76">
        <f t="shared" si="3625"/>
        <v>0</v>
      </c>
      <c r="DE2152" s="76">
        <f t="shared" si="3625"/>
        <v>0</v>
      </c>
      <c r="DF2152" s="76">
        <f t="shared" si="3625"/>
        <v>0</v>
      </c>
      <c r="DG2152" s="76">
        <f t="shared" si="3625"/>
        <v>0</v>
      </c>
      <c r="DH2152" s="76">
        <f t="shared" si="3625"/>
        <v>0</v>
      </c>
      <c r="DI2152" s="76">
        <f t="shared" si="3625"/>
        <v>0</v>
      </c>
      <c r="DJ2152" s="76">
        <f t="shared" si="3625"/>
        <v>0</v>
      </c>
      <c r="DK2152" s="76">
        <f t="shared" si="3625"/>
        <v>0</v>
      </c>
      <c r="DL2152" s="76">
        <f t="shared" si="3625"/>
        <v>0</v>
      </c>
    </row>
    <row r="2153" spans="1:116" x14ac:dyDescent="0.4">
      <c r="B2153" t="s">
        <v>332</v>
      </c>
      <c r="D2153" t="s">
        <v>479</v>
      </c>
      <c r="E2153" s="8" t="str">
        <f t="shared" ref="E2153" si="3626">ROW()&amp;" "&amp;D2153</f>
        <v>2153 AOV-TR-RV</v>
      </c>
      <c r="G2153" s="241" t="str">
        <f>IFERROR(SUBSTITUTE(TRIM(MID(G2144, SEARCH("-", G2144) + 1, LEN(G2144))),":",""),"no unit")</f>
        <v>Secondary volume driver</v>
      </c>
      <c r="H2153" s="12"/>
      <c r="I2153" s="60"/>
      <c r="J2153" s="60"/>
      <c r="K2153" s="15"/>
      <c r="L2153" s="15"/>
      <c r="M2153" s="15"/>
      <c r="N2153" s="15"/>
      <c r="O2153" s="15"/>
      <c r="P2153" s="15"/>
      <c r="R2153" s="15"/>
      <c r="S2153" s="76"/>
      <c r="T2153" s="76"/>
      <c r="U2153" s="76"/>
      <c r="V2153" s="76"/>
      <c r="W2153" s="76"/>
      <c r="X2153" s="76"/>
      <c r="Y2153" s="76"/>
      <c r="Z2153" s="76"/>
      <c r="AA2153" s="76"/>
      <c r="AB2153" s="76"/>
      <c r="AC2153" s="76"/>
      <c r="AD2153" s="76"/>
      <c r="AE2153" s="76"/>
      <c r="AF2153" s="76"/>
      <c r="AG2153" s="76"/>
      <c r="AH2153" s="76"/>
      <c r="AI2153" s="76"/>
      <c r="AJ2153" s="76"/>
      <c r="AK2153" s="76"/>
      <c r="AL2153" s="76"/>
      <c r="AM2153" s="76"/>
      <c r="AN2153" s="76"/>
      <c r="AO2153" s="76"/>
      <c r="AP2153" s="76"/>
      <c r="AQ2153" s="76"/>
      <c r="AR2153" s="76"/>
      <c r="AS2153" s="76"/>
      <c r="AT2153" s="76"/>
      <c r="AU2153" s="76"/>
      <c r="AV2153" s="76"/>
      <c r="AW2153" s="76"/>
      <c r="AX2153" s="76"/>
      <c r="AY2153" s="76"/>
      <c r="AZ2153" s="76"/>
      <c r="BA2153" s="76"/>
      <c r="BB2153" s="76"/>
      <c r="BC2153" s="76"/>
      <c r="BD2153" s="76"/>
      <c r="BE2153" s="76"/>
      <c r="BF2153" s="76"/>
      <c r="BG2153" s="76"/>
      <c r="BH2153" s="76"/>
      <c r="BI2153" s="76"/>
      <c r="BJ2153" s="76"/>
      <c r="BK2153" s="76"/>
      <c r="BL2153" s="76"/>
      <c r="BM2153" s="76"/>
      <c r="BN2153" s="76"/>
      <c r="BO2153" s="76"/>
      <c r="BP2153" s="76"/>
      <c r="BQ2153" s="76"/>
      <c r="BR2153" s="76"/>
      <c r="BS2153" s="76"/>
      <c r="BT2153" s="76"/>
      <c r="BU2153" s="76"/>
      <c r="BV2153" s="76"/>
      <c r="BW2153" s="76"/>
      <c r="BX2153" s="76"/>
      <c r="BY2153" s="76"/>
      <c r="BZ2153" s="76"/>
      <c r="CA2153" s="76"/>
      <c r="CB2153" s="76"/>
      <c r="CC2153" s="76"/>
      <c r="CD2153" s="76"/>
      <c r="CE2153" s="76"/>
      <c r="CF2153" s="76"/>
      <c r="CG2153" s="76"/>
      <c r="CH2153" s="76"/>
      <c r="CI2153" s="76"/>
      <c r="CJ2153" s="76"/>
      <c r="CK2153" s="76"/>
      <c r="CL2153" s="76"/>
      <c r="CN2153" s="60"/>
      <c r="CO2153" s="76"/>
      <c r="CP2153" s="76"/>
      <c r="CQ2153" s="76"/>
      <c r="CR2153" s="76"/>
      <c r="CS2153" s="76"/>
      <c r="CT2153" s="76"/>
      <c r="CU2153" s="76"/>
      <c r="CV2153" s="76"/>
      <c r="CW2153" s="76"/>
      <c r="CX2153" s="76"/>
      <c r="CY2153" s="76"/>
      <c r="CZ2153" s="76"/>
      <c r="DA2153" s="76"/>
      <c r="DB2153" s="76"/>
      <c r="DC2153" s="76"/>
      <c r="DD2153" s="76"/>
      <c r="DE2153" s="76"/>
      <c r="DF2153" s="76"/>
      <c r="DG2153" s="76"/>
      <c r="DH2153" s="76"/>
      <c r="DI2153" s="76"/>
      <c r="DJ2153" s="76"/>
      <c r="DK2153" s="76"/>
      <c r="DL2153" s="76"/>
    </row>
    <row r="2154" spans="1:116" x14ac:dyDescent="0.4">
      <c r="B2154" t="s">
        <v>332</v>
      </c>
      <c r="D2154" t="s">
        <v>479</v>
      </c>
      <c r="E2154" s="8" t="str">
        <f t="shared" si="3613"/>
        <v>2154 AOV-TR-RV</v>
      </c>
      <c r="G2154" s="136" t="str">
        <f>G2142</f>
        <v>Secondary revenue driver</v>
      </c>
      <c r="H2154" s="12"/>
      <c r="I2154" s="60"/>
      <c r="J2154" s="60"/>
      <c r="K2154" s="15"/>
      <c r="L2154" s="15"/>
      <c r="M2154" s="15"/>
      <c r="N2154" s="15"/>
      <c r="O2154" s="15"/>
      <c r="P2154" s="15"/>
      <c r="R2154" s="15"/>
      <c r="S2154" s="212" t="str">
        <f t="shared" ref="S2154:AX2154" si="3627">ADDRESS(ROW(S2147),COLUMN(S2147),2)</f>
        <v>S$2147</v>
      </c>
      <c r="T2154" s="212" t="str">
        <f t="shared" si="3627"/>
        <v>T$2147</v>
      </c>
      <c r="U2154" s="212" t="str">
        <f t="shared" si="3627"/>
        <v>U$2147</v>
      </c>
      <c r="V2154" s="212" t="str">
        <f t="shared" si="3627"/>
        <v>V$2147</v>
      </c>
      <c r="W2154" s="212" t="str">
        <f t="shared" si="3627"/>
        <v>W$2147</v>
      </c>
      <c r="X2154" s="212" t="str">
        <f t="shared" si="3627"/>
        <v>X$2147</v>
      </c>
      <c r="Y2154" s="212" t="str">
        <f t="shared" si="3627"/>
        <v>Y$2147</v>
      </c>
      <c r="Z2154" s="212" t="str">
        <f t="shared" si="3627"/>
        <v>Z$2147</v>
      </c>
      <c r="AA2154" s="212" t="str">
        <f t="shared" si="3627"/>
        <v>AA$2147</v>
      </c>
      <c r="AB2154" s="212" t="str">
        <f t="shared" si="3627"/>
        <v>AB$2147</v>
      </c>
      <c r="AC2154" s="212" t="str">
        <f t="shared" si="3627"/>
        <v>AC$2147</v>
      </c>
      <c r="AD2154" s="212" t="str">
        <f t="shared" si="3627"/>
        <v>AD$2147</v>
      </c>
      <c r="AE2154" s="212" t="str">
        <f t="shared" si="3627"/>
        <v>AE$2147</v>
      </c>
      <c r="AF2154" s="212" t="str">
        <f t="shared" si="3627"/>
        <v>AF$2147</v>
      </c>
      <c r="AG2154" s="212" t="str">
        <f t="shared" si="3627"/>
        <v>AG$2147</v>
      </c>
      <c r="AH2154" s="212" t="str">
        <f t="shared" si="3627"/>
        <v>AH$2147</v>
      </c>
      <c r="AI2154" s="212" t="str">
        <f t="shared" si="3627"/>
        <v>AI$2147</v>
      </c>
      <c r="AJ2154" s="212" t="str">
        <f t="shared" si="3627"/>
        <v>AJ$2147</v>
      </c>
      <c r="AK2154" s="212" t="str">
        <f t="shared" si="3627"/>
        <v>AK$2147</v>
      </c>
      <c r="AL2154" s="212" t="str">
        <f t="shared" si="3627"/>
        <v>AL$2147</v>
      </c>
      <c r="AM2154" s="212" t="str">
        <f t="shared" si="3627"/>
        <v>AM$2147</v>
      </c>
      <c r="AN2154" s="212" t="str">
        <f t="shared" si="3627"/>
        <v>AN$2147</v>
      </c>
      <c r="AO2154" s="212" t="str">
        <f t="shared" si="3627"/>
        <v>AO$2147</v>
      </c>
      <c r="AP2154" s="212" t="str">
        <f t="shared" si="3627"/>
        <v>AP$2147</v>
      </c>
      <c r="AQ2154" s="212" t="str">
        <f t="shared" si="3627"/>
        <v>AQ$2147</v>
      </c>
      <c r="AR2154" s="212" t="str">
        <f t="shared" si="3627"/>
        <v>AR$2147</v>
      </c>
      <c r="AS2154" s="212" t="str">
        <f t="shared" si="3627"/>
        <v>AS$2147</v>
      </c>
      <c r="AT2154" s="212" t="str">
        <f t="shared" si="3627"/>
        <v>AT$2147</v>
      </c>
      <c r="AU2154" s="212" t="str">
        <f t="shared" si="3627"/>
        <v>AU$2147</v>
      </c>
      <c r="AV2154" s="212" t="str">
        <f t="shared" si="3627"/>
        <v>AV$2147</v>
      </c>
      <c r="AW2154" s="212" t="str">
        <f t="shared" si="3627"/>
        <v>AW$2147</v>
      </c>
      <c r="AX2154" s="212" t="str">
        <f t="shared" si="3627"/>
        <v>AX$2147</v>
      </c>
      <c r="AY2154" s="212" t="str">
        <f t="shared" ref="AY2154:CD2154" si="3628">ADDRESS(ROW(AY2147),COLUMN(AY2147),2)</f>
        <v>AY$2147</v>
      </c>
      <c r="AZ2154" s="212" t="str">
        <f t="shared" si="3628"/>
        <v>AZ$2147</v>
      </c>
      <c r="BA2154" s="212" t="str">
        <f t="shared" si="3628"/>
        <v>BA$2147</v>
      </c>
      <c r="BB2154" s="212" t="str">
        <f t="shared" si="3628"/>
        <v>BB$2147</v>
      </c>
      <c r="BC2154" s="212" t="str">
        <f t="shared" si="3628"/>
        <v>BC$2147</v>
      </c>
      <c r="BD2154" s="212" t="str">
        <f t="shared" si="3628"/>
        <v>BD$2147</v>
      </c>
      <c r="BE2154" s="212" t="str">
        <f t="shared" si="3628"/>
        <v>BE$2147</v>
      </c>
      <c r="BF2154" s="212" t="str">
        <f t="shared" si="3628"/>
        <v>BF$2147</v>
      </c>
      <c r="BG2154" s="212" t="str">
        <f t="shared" si="3628"/>
        <v>BG$2147</v>
      </c>
      <c r="BH2154" s="212" t="str">
        <f t="shared" si="3628"/>
        <v>BH$2147</v>
      </c>
      <c r="BI2154" s="212" t="str">
        <f t="shared" si="3628"/>
        <v>BI$2147</v>
      </c>
      <c r="BJ2154" s="212" t="str">
        <f t="shared" si="3628"/>
        <v>BJ$2147</v>
      </c>
      <c r="BK2154" s="212" t="str">
        <f t="shared" si="3628"/>
        <v>BK$2147</v>
      </c>
      <c r="BL2154" s="212" t="str">
        <f t="shared" si="3628"/>
        <v>BL$2147</v>
      </c>
      <c r="BM2154" s="212" t="str">
        <f t="shared" si="3628"/>
        <v>BM$2147</v>
      </c>
      <c r="BN2154" s="212" t="str">
        <f t="shared" si="3628"/>
        <v>BN$2147</v>
      </c>
      <c r="BO2154" s="212" t="str">
        <f t="shared" si="3628"/>
        <v>BO$2147</v>
      </c>
      <c r="BP2154" s="212" t="str">
        <f t="shared" si="3628"/>
        <v>BP$2147</v>
      </c>
      <c r="BQ2154" s="212" t="str">
        <f t="shared" si="3628"/>
        <v>BQ$2147</v>
      </c>
      <c r="BR2154" s="212" t="str">
        <f t="shared" si="3628"/>
        <v>BR$2147</v>
      </c>
      <c r="BS2154" s="212" t="str">
        <f t="shared" si="3628"/>
        <v>BS$2147</v>
      </c>
      <c r="BT2154" s="212" t="str">
        <f t="shared" si="3628"/>
        <v>BT$2147</v>
      </c>
      <c r="BU2154" s="212" t="str">
        <f t="shared" si="3628"/>
        <v>BU$2147</v>
      </c>
      <c r="BV2154" s="212" t="str">
        <f t="shared" si="3628"/>
        <v>BV$2147</v>
      </c>
      <c r="BW2154" s="212" t="str">
        <f t="shared" si="3628"/>
        <v>BW$2147</v>
      </c>
      <c r="BX2154" s="212" t="str">
        <f t="shared" si="3628"/>
        <v>BX$2147</v>
      </c>
      <c r="BY2154" s="212" t="str">
        <f t="shared" si="3628"/>
        <v>BY$2147</v>
      </c>
      <c r="BZ2154" s="212" t="str">
        <f t="shared" si="3628"/>
        <v>BZ$2147</v>
      </c>
      <c r="CA2154" s="212" t="str">
        <f t="shared" si="3628"/>
        <v>CA$2147</v>
      </c>
      <c r="CB2154" s="212" t="str">
        <f t="shared" si="3628"/>
        <v>CB$2147</v>
      </c>
      <c r="CC2154" s="212" t="str">
        <f t="shared" si="3628"/>
        <v>CC$2147</v>
      </c>
      <c r="CD2154" s="212" t="str">
        <f t="shared" si="3628"/>
        <v>CD$2147</v>
      </c>
      <c r="CE2154" s="212" t="str">
        <f t="shared" ref="CE2154:CL2154" si="3629">ADDRESS(ROW(CE2147),COLUMN(CE2147),2)</f>
        <v>CE$2147</v>
      </c>
      <c r="CF2154" s="212" t="str">
        <f t="shared" si="3629"/>
        <v>CF$2147</v>
      </c>
      <c r="CG2154" s="212" t="str">
        <f t="shared" si="3629"/>
        <v>CG$2147</v>
      </c>
      <c r="CH2154" s="212" t="str">
        <f t="shared" si="3629"/>
        <v>CH$2147</v>
      </c>
      <c r="CI2154" s="212" t="str">
        <f t="shared" si="3629"/>
        <v>CI$2147</v>
      </c>
      <c r="CJ2154" s="212" t="str">
        <f t="shared" si="3629"/>
        <v>CJ$2147</v>
      </c>
      <c r="CK2154" s="212" t="str">
        <f t="shared" si="3629"/>
        <v>CK$2147</v>
      </c>
      <c r="CL2154" s="212" t="str">
        <f t="shared" si="3629"/>
        <v>CL$2147</v>
      </c>
      <c r="CN2154" s="60"/>
      <c r="CO2154" s="212" t="str">
        <f t="shared" ref="CO2154:DL2154" si="3630">ADDRESS(ROW(CO2147),COLUMN(CO2147),2)</f>
        <v>CO$2147</v>
      </c>
      <c r="CP2154" s="212" t="str">
        <f t="shared" si="3630"/>
        <v>CP$2147</v>
      </c>
      <c r="CQ2154" s="212" t="str">
        <f t="shared" si="3630"/>
        <v>CQ$2147</v>
      </c>
      <c r="CR2154" s="212" t="str">
        <f t="shared" si="3630"/>
        <v>CR$2147</v>
      </c>
      <c r="CS2154" s="212" t="str">
        <f t="shared" si="3630"/>
        <v>CS$2147</v>
      </c>
      <c r="CT2154" s="212" t="str">
        <f t="shared" si="3630"/>
        <v>CT$2147</v>
      </c>
      <c r="CU2154" s="212" t="str">
        <f t="shared" si="3630"/>
        <v>CU$2147</v>
      </c>
      <c r="CV2154" s="212" t="str">
        <f t="shared" si="3630"/>
        <v>CV$2147</v>
      </c>
      <c r="CW2154" s="212" t="str">
        <f t="shared" si="3630"/>
        <v>CW$2147</v>
      </c>
      <c r="CX2154" s="212" t="str">
        <f t="shared" si="3630"/>
        <v>CX$2147</v>
      </c>
      <c r="CY2154" s="212" t="str">
        <f t="shared" si="3630"/>
        <v>CY$2147</v>
      </c>
      <c r="CZ2154" s="212" t="str">
        <f t="shared" si="3630"/>
        <v>CZ$2147</v>
      </c>
      <c r="DA2154" s="212" t="str">
        <f t="shared" si="3630"/>
        <v>DA$2147</v>
      </c>
      <c r="DB2154" s="212" t="str">
        <f t="shared" si="3630"/>
        <v>DB$2147</v>
      </c>
      <c r="DC2154" s="212" t="str">
        <f t="shared" si="3630"/>
        <v>DC$2147</v>
      </c>
      <c r="DD2154" s="212" t="str">
        <f t="shared" si="3630"/>
        <v>DD$2147</v>
      </c>
      <c r="DE2154" s="212" t="str">
        <f t="shared" si="3630"/>
        <v>DE$2147</v>
      </c>
      <c r="DF2154" s="212" t="str">
        <f t="shared" si="3630"/>
        <v>DF$2147</v>
      </c>
      <c r="DG2154" s="212" t="str">
        <f t="shared" si="3630"/>
        <v>DG$2147</v>
      </c>
      <c r="DH2154" s="212" t="str">
        <f t="shared" si="3630"/>
        <v>DH$2147</v>
      </c>
      <c r="DI2154" s="212" t="str">
        <f t="shared" si="3630"/>
        <v>DI$2147</v>
      </c>
      <c r="DJ2154" s="212" t="str">
        <f t="shared" si="3630"/>
        <v>DJ$2147</v>
      </c>
      <c r="DK2154" s="212" t="str">
        <f t="shared" si="3630"/>
        <v>DK$2147</v>
      </c>
      <c r="DL2154" s="212" t="str">
        <f t="shared" si="3630"/>
        <v>DL$2147</v>
      </c>
    </row>
    <row r="2155" spans="1:116" x14ac:dyDescent="0.4">
      <c r="B2155" t="s">
        <v>332</v>
      </c>
      <c r="D2155" t="s">
        <v>479</v>
      </c>
      <c r="E2155" s="8" t="str">
        <f t="shared" si="3613"/>
        <v>2155 AOV-TR-RV</v>
      </c>
      <c r="G2155" s="136" t="str">
        <f>G2143</f>
        <v>Secondary volume driver</v>
      </c>
      <c r="H2155" s="12"/>
      <c r="I2155" s="60"/>
      <c r="J2155" s="60"/>
      <c r="K2155" s="15"/>
      <c r="L2155" s="15"/>
      <c r="M2155" s="15"/>
      <c r="N2155" s="15"/>
      <c r="O2155" s="15"/>
      <c r="P2155" s="15"/>
      <c r="R2155" s="15"/>
      <c r="S2155" s="212" t="str">
        <f t="shared" ref="S2155:AX2155" si="3631">ADDRESS(ROW(S2146),COLUMN(S2146),2)</f>
        <v>S$2146</v>
      </c>
      <c r="T2155" s="212" t="str">
        <f t="shared" si="3631"/>
        <v>T$2146</v>
      </c>
      <c r="U2155" s="212" t="str">
        <f t="shared" si="3631"/>
        <v>U$2146</v>
      </c>
      <c r="V2155" s="212" t="str">
        <f t="shared" si="3631"/>
        <v>V$2146</v>
      </c>
      <c r="W2155" s="212" t="str">
        <f t="shared" si="3631"/>
        <v>W$2146</v>
      </c>
      <c r="X2155" s="212" t="str">
        <f t="shared" si="3631"/>
        <v>X$2146</v>
      </c>
      <c r="Y2155" s="212" t="str">
        <f t="shared" si="3631"/>
        <v>Y$2146</v>
      </c>
      <c r="Z2155" s="212" t="str">
        <f t="shared" si="3631"/>
        <v>Z$2146</v>
      </c>
      <c r="AA2155" s="212" t="str">
        <f t="shared" si="3631"/>
        <v>AA$2146</v>
      </c>
      <c r="AB2155" s="212" t="str">
        <f t="shared" si="3631"/>
        <v>AB$2146</v>
      </c>
      <c r="AC2155" s="212" t="str">
        <f t="shared" si="3631"/>
        <v>AC$2146</v>
      </c>
      <c r="AD2155" s="212" t="str">
        <f t="shared" si="3631"/>
        <v>AD$2146</v>
      </c>
      <c r="AE2155" s="212" t="str">
        <f t="shared" si="3631"/>
        <v>AE$2146</v>
      </c>
      <c r="AF2155" s="212" t="str">
        <f t="shared" si="3631"/>
        <v>AF$2146</v>
      </c>
      <c r="AG2155" s="212" t="str">
        <f t="shared" si="3631"/>
        <v>AG$2146</v>
      </c>
      <c r="AH2155" s="212" t="str">
        <f t="shared" si="3631"/>
        <v>AH$2146</v>
      </c>
      <c r="AI2155" s="212" t="str">
        <f t="shared" si="3631"/>
        <v>AI$2146</v>
      </c>
      <c r="AJ2155" s="212" t="str">
        <f t="shared" si="3631"/>
        <v>AJ$2146</v>
      </c>
      <c r="AK2155" s="212" t="str">
        <f t="shared" si="3631"/>
        <v>AK$2146</v>
      </c>
      <c r="AL2155" s="212" t="str">
        <f t="shared" si="3631"/>
        <v>AL$2146</v>
      </c>
      <c r="AM2155" s="212" t="str">
        <f t="shared" si="3631"/>
        <v>AM$2146</v>
      </c>
      <c r="AN2155" s="212" t="str">
        <f t="shared" si="3631"/>
        <v>AN$2146</v>
      </c>
      <c r="AO2155" s="212" t="str">
        <f t="shared" si="3631"/>
        <v>AO$2146</v>
      </c>
      <c r="AP2155" s="212" t="str">
        <f t="shared" si="3631"/>
        <v>AP$2146</v>
      </c>
      <c r="AQ2155" s="212" t="str">
        <f t="shared" si="3631"/>
        <v>AQ$2146</v>
      </c>
      <c r="AR2155" s="212" t="str">
        <f t="shared" si="3631"/>
        <v>AR$2146</v>
      </c>
      <c r="AS2155" s="212" t="str">
        <f t="shared" si="3631"/>
        <v>AS$2146</v>
      </c>
      <c r="AT2155" s="212" t="str">
        <f t="shared" si="3631"/>
        <v>AT$2146</v>
      </c>
      <c r="AU2155" s="212" t="str">
        <f t="shared" si="3631"/>
        <v>AU$2146</v>
      </c>
      <c r="AV2155" s="212" t="str">
        <f t="shared" si="3631"/>
        <v>AV$2146</v>
      </c>
      <c r="AW2155" s="212" t="str">
        <f t="shared" si="3631"/>
        <v>AW$2146</v>
      </c>
      <c r="AX2155" s="212" t="str">
        <f t="shared" si="3631"/>
        <v>AX$2146</v>
      </c>
      <c r="AY2155" s="212" t="str">
        <f t="shared" ref="AY2155:CD2155" si="3632">ADDRESS(ROW(AY2146),COLUMN(AY2146),2)</f>
        <v>AY$2146</v>
      </c>
      <c r="AZ2155" s="212" t="str">
        <f t="shared" si="3632"/>
        <v>AZ$2146</v>
      </c>
      <c r="BA2155" s="212" t="str">
        <f t="shared" si="3632"/>
        <v>BA$2146</v>
      </c>
      <c r="BB2155" s="212" t="str">
        <f t="shared" si="3632"/>
        <v>BB$2146</v>
      </c>
      <c r="BC2155" s="212" t="str">
        <f t="shared" si="3632"/>
        <v>BC$2146</v>
      </c>
      <c r="BD2155" s="212" t="str">
        <f t="shared" si="3632"/>
        <v>BD$2146</v>
      </c>
      <c r="BE2155" s="212" t="str">
        <f t="shared" si="3632"/>
        <v>BE$2146</v>
      </c>
      <c r="BF2155" s="212" t="str">
        <f t="shared" si="3632"/>
        <v>BF$2146</v>
      </c>
      <c r="BG2155" s="212" t="str">
        <f t="shared" si="3632"/>
        <v>BG$2146</v>
      </c>
      <c r="BH2155" s="212" t="str">
        <f t="shared" si="3632"/>
        <v>BH$2146</v>
      </c>
      <c r="BI2155" s="212" t="str">
        <f t="shared" si="3632"/>
        <v>BI$2146</v>
      </c>
      <c r="BJ2155" s="212" t="str">
        <f t="shared" si="3632"/>
        <v>BJ$2146</v>
      </c>
      <c r="BK2155" s="212" t="str">
        <f t="shared" si="3632"/>
        <v>BK$2146</v>
      </c>
      <c r="BL2155" s="212" t="str">
        <f t="shared" si="3632"/>
        <v>BL$2146</v>
      </c>
      <c r="BM2155" s="212" t="str">
        <f t="shared" si="3632"/>
        <v>BM$2146</v>
      </c>
      <c r="BN2155" s="212" t="str">
        <f t="shared" si="3632"/>
        <v>BN$2146</v>
      </c>
      <c r="BO2155" s="212" t="str">
        <f t="shared" si="3632"/>
        <v>BO$2146</v>
      </c>
      <c r="BP2155" s="212" t="str">
        <f t="shared" si="3632"/>
        <v>BP$2146</v>
      </c>
      <c r="BQ2155" s="212" t="str">
        <f t="shared" si="3632"/>
        <v>BQ$2146</v>
      </c>
      <c r="BR2155" s="212" t="str">
        <f t="shared" si="3632"/>
        <v>BR$2146</v>
      </c>
      <c r="BS2155" s="212" t="str">
        <f t="shared" si="3632"/>
        <v>BS$2146</v>
      </c>
      <c r="BT2155" s="212" t="str">
        <f t="shared" si="3632"/>
        <v>BT$2146</v>
      </c>
      <c r="BU2155" s="212" t="str">
        <f t="shared" si="3632"/>
        <v>BU$2146</v>
      </c>
      <c r="BV2155" s="212" t="str">
        <f t="shared" si="3632"/>
        <v>BV$2146</v>
      </c>
      <c r="BW2155" s="212" t="str">
        <f t="shared" si="3632"/>
        <v>BW$2146</v>
      </c>
      <c r="BX2155" s="212" t="str">
        <f t="shared" si="3632"/>
        <v>BX$2146</v>
      </c>
      <c r="BY2155" s="212" t="str">
        <f t="shared" si="3632"/>
        <v>BY$2146</v>
      </c>
      <c r="BZ2155" s="212" t="str">
        <f t="shared" si="3632"/>
        <v>BZ$2146</v>
      </c>
      <c r="CA2155" s="212" t="str">
        <f t="shared" si="3632"/>
        <v>CA$2146</v>
      </c>
      <c r="CB2155" s="212" t="str">
        <f t="shared" si="3632"/>
        <v>CB$2146</v>
      </c>
      <c r="CC2155" s="212" t="str">
        <f t="shared" si="3632"/>
        <v>CC$2146</v>
      </c>
      <c r="CD2155" s="212" t="str">
        <f t="shared" si="3632"/>
        <v>CD$2146</v>
      </c>
      <c r="CE2155" s="212" t="str">
        <f t="shared" ref="CE2155:CL2155" si="3633">ADDRESS(ROW(CE2146),COLUMN(CE2146),2)</f>
        <v>CE$2146</v>
      </c>
      <c r="CF2155" s="212" t="str">
        <f t="shared" si="3633"/>
        <v>CF$2146</v>
      </c>
      <c r="CG2155" s="212" t="str">
        <f t="shared" si="3633"/>
        <v>CG$2146</v>
      </c>
      <c r="CH2155" s="212" t="str">
        <f t="shared" si="3633"/>
        <v>CH$2146</v>
      </c>
      <c r="CI2155" s="212" t="str">
        <f t="shared" si="3633"/>
        <v>CI$2146</v>
      </c>
      <c r="CJ2155" s="212" t="str">
        <f t="shared" si="3633"/>
        <v>CJ$2146</v>
      </c>
      <c r="CK2155" s="212" t="str">
        <f t="shared" si="3633"/>
        <v>CK$2146</v>
      </c>
      <c r="CL2155" s="212" t="str">
        <f t="shared" si="3633"/>
        <v>CL$2146</v>
      </c>
      <c r="CN2155" s="60"/>
      <c r="CO2155" s="212" t="str">
        <f t="shared" ref="CO2155:DL2155" si="3634">ADDRESS(ROW(CO2146),COLUMN(CO2146),2)</f>
        <v>CO$2146</v>
      </c>
      <c r="CP2155" s="212" t="str">
        <f t="shared" si="3634"/>
        <v>CP$2146</v>
      </c>
      <c r="CQ2155" s="212" t="str">
        <f t="shared" si="3634"/>
        <v>CQ$2146</v>
      </c>
      <c r="CR2155" s="212" t="str">
        <f t="shared" si="3634"/>
        <v>CR$2146</v>
      </c>
      <c r="CS2155" s="212" t="str">
        <f t="shared" si="3634"/>
        <v>CS$2146</v>
      </c>
      <c r="CT2155" s="212" t="str">
        <f t="shared" si="3634"/>
        <v>CT$2146</v>
      </c>
      <c r="CU2155" s="212" t="str">
        <f t="shared" si="3634"/>
        <v>CU$2146</v>
      </c>
      <c r="CV2155" s="212" t="str">
        <f t="shared" si="3634"/>
        <v>CV$2146</v>
      </c>
      <c r="CW2155" s="212" t="str">
        <f t="shared" si="3634"/>
        <v>CW$2146</v>
      </c>
      <c r="CX2155" s="212" t="str">
        <f t="shared" si="3634"/>
        <v>CX$2146</v>
      </c>
      <c r="CY2155" s="212" t="str">
        <f t="shared" si="3634"/>
        <v>CY$2146</v>
      </c>
      <c r="CZ2155" s="212" t="str">
        <f t="shared" si="3634"/>
        <v>CZ$2146</v>
      </c>
      <c r="DA2155" s="212" t="str">
        <f t="shared" si="3634"/>
        <v>DA$2146</v>
      </c>
      <c r="DB2155" s="212" t="str">
        <f t="shared" si="3634"/>
        <v>DB$2146</v>
      </c>
      <c r="DC2155" s="212" t="str">
        <f t="shared" si="3634"/>
        <v>DC$2146</v>
      </c>
      <c r="DD2155" s="212" t="str">
        <f t="shared" si="3634"/>
        <v>DD$2146</v>
      </c>
      <c r="DE2155" s="212" t="str">
        <f t="shared" si="3634"/>
        <v>DE$2146</v>
      </c>
      <c r="DF2155" s="212" t="str">
        <f t="shared" si="3634"/>
        <v>DF$2146</v>
      </c>
      <c r="DG2155" s="212" t="str">
        <f t="shared" si="3634"/>
        <v>DG$2146</v>
      </c>
      <c r="DH2155" s="212" t="str">
        <f t="shared" si="3634"/>
        <v>DH$2146</v>
      </c>
      <c r="DI2155" s="212" t="str">
        <f t="shared" si="3634"/>
        <v>DI$2146</v>
      </c>
      <c r="DJ2155" s="212" t="str">
        <f t="shared" si="3634"/>
        <v>DJ$2146</v>
      </c>
      <c r="DK2155" s="212" t="str">
        <f t="shared" si="3634"/>
        <v>DK$2146</v>
      </c>
      <c r="DL2155" s="212" t="str">
        <f t="shared" si="3634"/>
        <v>DL$2146</v>
      </c>
    </row>
    <row r="2156" spans="1:116" x14ac:dyDescent="0.4">
      <c r="CO2156" s="8"/>
      <c r="CP2156" s="8"/>
      <c r="CQ2156" s="8"/>
      <c r="CR2156" s="8"/>
      <c r="CS2156" s="8"/>
      <c r="CT2156" s="8"/>
      <c r="CU2156" s="8"/>
      <c r="CV2156" s="8"/>
      <c r="CW2156" s="8"/>
      <c r="CX2156" s="8"/>
      <c r="CY2156" s="8"/>
      <c r="CZ2156" s="8"/>
      <c r="DA2156" s="8"/>
      <c r="DB2156" s="8"/>
      <c r="DC2156" s="8"/>
      <c r="DD2156" s="8"/>
      <c r="DE2156" s="8"/>
      <c r="DF2156" s="8"/>
      <c r="DG2156" s="8"/>
      <c r="DH2156" s="8"/>
      <c r="DI2156" s="8"/>
      <c r="DJ2156" s="8"/>
      <c r="DK2156" s="8"/>
      <c r="DL2156" s="8"/>
    </row>
    <row r="2157" spans="1:116" x14ac:dyDescent="0.4">
      <c r="A2157" s="174"/>
      <c r="E2157" s="8"/>
      <c r="G2157" s="175" t="s">
        <v>503</v>
      </c>
      <c r="H2157" s="174"/>
      <c r="I2157" s="176"/>
      <c r="J2157" s="176"/>
      <c r="K2157" s="197"/>
      <c r="L2157" s="197"/>
      <c r="M2157" s="197"/>
      <c r="N2157" s="197"/>
      <c r="O2157" s="197"/>
      <c r="P2157" s="197"/>
      <c r="R2157" s="198"/>
      <c r="S2157" s="174"/>
      <c r="T2157" s="174"/>
      <c r="U2157" s="174"/>
      <c r="V2157" s="174"/>
      <c r="W2157" s="174"/>
      <c r="X2157" s="174"/>
      <c r="Y2157" s="174"/>
      <c r="Z2157" s="174"/>
      <c r="AA2157" s="174"/>
      <c r="AB2157" s="174"/>
      <c r="AC2157" s="174"/>
      <c r="AD2157" s="174"/>
      <c r="AE2157" s="174"/>
      <c r="AF2157" s="174"/>
      <c r="AG2157" s="174"/>
      <c r="AH2157" s="174"/>
      <c r="AI2157" s="174"/>
      <c r="AJ2157" s="174"/>
      <c r="AK2157" s="174"/>
      <c r="AL2157" s="174"/>
      <c r="AM2157" s="174"/>
      <c r="AN2157" s="174"/>
      <c r="AO2157" s="174"/>
      <c r="AP2157" s="174"/>
      <c r="AQ2157" s="174"/>
      <c r="AR2157" s="174"/>
      <c r="AS2157" s="174"/>
      <c r="AT2157" s="174"/>
      <c r="AU2157" s="174"/>
      <c r="AV2157" s="174"/>
      <c r="AW2157" s="174"/>
      <c r="AX2157" s="174"/>
      <c r="AY2157" s="174"/>
      <c r="AZ2157" s="174"/>
      <c r="BA2157" s="174"/>
      <c r="BB2157" s="174"/>
      <c r="BC2157" s="174"/>
      <c r="BD2157" s="174"/>
      <c r="BE2157" s="174"/>
      <c r="BF2157" s="174"/>
      <c r="BG2157" s="174"/>
      <c r="BH2157" s="174"/>
      <c r="BI2157" s="174"/>
      <c r="BJ2157" s="174"/>
      <c r="BK2157" s="174"/>
      <c r="BL2157" s="174"/>
      <c r="BM2157" s="174"/>
      <c r="BN2157" s="174"/>
      <c r="BO2157" s="174"/>
      <c r="BP2157" s="174"/>
      <c r="BQ2157" s="174"/>
      <c r="BR2157" s="174"/>
      <c r="BS2157" s="174"/>
      <c r="BT2157" s="174"/>
      <c r="BU2157" s="174"/>
      <c r="BV2157" s="174"/>
      <c r="BW2157" s="174"/>
      <c r="BX2157" s="174"/>
      <c r="BY2157" s="174"/>
      <c r="BZ2157" s="174"/>
      <c r="CA2157" s="174"/>
      <c r="CB2157" s="174"/>
      <c r="CC2157" s="174"/>
      <c r="CD2157" s="174"/>
      <c r="CE2157" s="174"/>
      <c r="CF2157" s="174"/>
      <c r="CG2157" s="174"/>
      <c r="CH2157" s="174"/>
      <c r="CI2157" s="174"/>
      <c r="CJ2157" s="174"/>
      <c r="CK2157" s="174"/>
      <c r="CL2157" s="174"/>
      <c r="CN2157" s="176"/>
      <c r="CO2157" s="174"/>
      <c r="CP2157" s="174"/>
      <c r="CQ2157" s="174"/>
      <c r="CR2157" s="174"/>
      <c r="CS2157" s="174"/>
      <c r="CT2157" s="174"/>
      <c r="CU2157" s="174"/>
      <c r="CV2157" s="174"/>
      <c r="CW2157" s="174"/>
      <c r="CX2157" s="174"/>
      <c r="CY2157" s="174"/>
      <c r="CZ2157" s="174"/>
      <c r="DA2157" s="174"/>
      <c r="DB2157" s="174"/>
      <c r="DC2157" s="174"/>
      <c r="DD2157" s="174"/>
      <c r="DE2157" s="174"/>
      <c r="DF2157" s="174"/>
      <c r="DG2157" s="174"/>
      <c r="DH2157" s="174"/>
      <c r="DI2157" s="174"/>
      <c r="DJ2157" s="174"/>
      <c r="DK2157" s="174"/>
      <c r="DL2157" s="174"/>
    </row>
    <row r="2158" spans="1:116" x14ac:dyDescent="0.4">
      <c r="A2158" s="174"/>
      <c r="E2158" s="8"/>
      <c r="G2158" s="175" t="s">
        <v>504</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461</v>
      </c>
      <c r="H2159" s="174"/>
      <c r="I2159" s="176"/>
      <c r="J2159" s="176"/>
      <c r="K2159" s="197"/>
      <c r="L2159" s="197"/>
      <c r="M2159" s="197"/>
      <c r="N2159" s="197"/>
      <c r="O2159" s="197"/>
      <c r="P2159" s="197"/>
      <c r="R2159" s="198"/>
      <c r="S2159" s="199" t="str">
        <f t="shared" ref="S2159:CD2159" si="3635">S$20</f>
        <v>S$16</v>
      </c>
      <c r="T2159" s="199" t="str">
        <f t="shared" si="3635"/>
        <v>T$16</v>
      </c>
      <c r="U2159" s="199" t="str">
        <f t="shared" si="3635"/>
        <v>U$16</v>
      </c>
      <c r="V2159" s="199" t="str">
        <f t="shared" si="3635"/>
        <v>V$16</v>
      </c>
      <c r="W2159" s="199" t="str">
        <f t="shared" si="3635"/>
        <v>W$16</v>
      </c>
      <c r="X2159" s="199" t="str">
        <f t="shared" si="3635"/>
        <v>X$16</v>
      </c>
      <c r="Y2159" s="199" t="str">
        <f t="shared" si="3635"/>
        <v>Y$16</v>
      </c>
      <c r="Z2159" s="199" t="str">
        <f t="shared" si="3635"/>
        <v>Z$16</v>
      </c>
      <c r="AA2159" s="199" t="str">
        <f t="shared" si="3635"/>
        <v>AA$16</v>
      </c>
      <c r="AB2159" s="199" t="str">
        <f t="shared" si="3635"/>
        <v>AB$16</v>
      </c>
      <c r="AC2159" s="199" t="str">
        <f t="shared" si="3635"/>
        <v>AC$16</v>
      </c>
      <c r="AD2159" s="199" t="str">
        <f t="shared" si="3635"/>
        <v>AD$16</v>
      </c>
      <c r="AE2159" s="199" t="str">
        <f t="shared" si="3635"/>
        <v>AE$16</v>
      </c>
      <c r="AF2159" s="199" t="str">
        <f t="shared" si="3635"/>
        <v>AF$16</v>
      </c>
      <c r="AG2159" s="199" t="str">
        <f t="shared" si="3635"/>
        <v>AG$16</v>
      </c>
      <c r="AH2159" s="199" t="str">
        <f t="shared" si="3635"/>
        <v>AH$16</v>
      </c>
      <c r="AI2159" s="199" t="str">
        <f t="shared" si="3635"/>
        <v>AI$16</v>
      </c>
      <c r="AJ2159" s="199" t="str">
        <f t="shared" si="3635"/>
        <v>AJ$16</v>
      </c>
      <c r="AK2159" s="199" t="str">
        <f t="shared" si="3635"/>
        <v>AK$16</v>
      </c>
      <c r="AL2159" s="199" t="str">
        <f t="shared" si="3635"/>
        <v>AL$16</v>
      </c>
      <c r="AM2159" s="199" t="str">
        <f t="shared" si="3635"/>
        <v>AM$16</v>
      </c>
      <c r="AN2159" s="199" t="str">
        <f t="shared" si="3635"/>
        <v>AN$16</v>
      </c>
      <c r="AO2159" s="199" t="str">
        <f t="shared" si="3635"/>
        <v>AO$16</v>
      </c>
      <c r="AP2159" s="199" t="str">
        <f t="shared" si="3635"/>
        <v>AP$16</v>
      </c>
      <c r="AQ2159" s="199" t="str">
        <f t="shared" si="3635"/>
        <v>AQ$16</v>
      </c>
      <c r="AR2159" s="199" t="str">
        <f t="shared" si="3635"/>
        <v>AR$16</v>
      </c>
      <c r="AS2159" s="199" t="str">
        <f t="shared" si="3635"/>
        <v>AS$16</v>
      </c>
      <c r="AT2159" s="199" t="str">
        <f t="shared" si="3635"/>
        <v>AT$16</v>
      </c>
      <c r="AU2159" s="199" t="str">
        <f t="shared" si="3635"/>
        <v>AU$16</v>
      </c>
      <c r="AV2159" s="199" t="str">
        <f t="shared" si="3635"/>
        <v>AV$16</v>
      </c>
      <c r="AW2159" s="199" t="str">
        <f t="shared" si="3635"/>
        <v>AW$16</v>
      </c>
      <c r="AX2159" s="199" t="str">
        <f t="shared" si="3635"/>
        <v>AX$16</v>
      </c>
      <c r="AY2159" s="199" t="str">
        <f t="shared" si="3635"/>
        <v>AY$16</v>
      </c>
      <c r="AZ2159" s="199" t="str">
        <f t="shared" si="3635"/>
        <v>AZ$16</v>
      </c>
      <c r="BA2159" s="199" t="str">
        <f t="shared" si="3635"/>
        <v>BA$16</v>
      </c>
      <c r="BB2159" s="199" t="str">
        <f t="shared" si="3635"/>
        <v>BB$16</v>
      </c>
      <c r="BC2159" s="199" t="str">
        <f t="shared" si="3635"/>
        <v>BC$16</v>
      </c>
      <c r="BD2159" s="199" t="str">
        <f t="shared" si="3635"/>
        <v>BD$16</v>
      </c>
      <c r="BE2159" s="199" t="str">
        <f t="shared" si="3635"/>
        <v>BE$16</v>
      </c>
      <c r="BF2159" s="199" t="str">
        <f t="shared" si="3635"/>
        <v>BF$16</v>
      </c>
      <c r="BG2159" s="199" t="str">
        <f t="shared" si="3635"/>
        <v>BG$16</v>
      </c>
      <c r="BH2159" s="199" t="str">
        <f t="shared" si="3635"/>
        <v>BH$16</v>
      </c>
      <c r="BI2159" s="199" t="str">
        <f t="shared" si="3635"/>
        <v>BI$16</v>
      </c>
      <c r="BJ2159" s="199" t="str">
        <f t="shared" si="3635"/>
        <v>BJ$16</v>
      </c>
      <c r="BK2159" s="199" t="str">
        <f t="shared" si="3635"/>
        <v>BK$16</v>
      </c>
      <c r="BL2159" s="199" t="str">
        <f t="shared" si="3635"/>
        <v>BL$16</v>
      </c>
      <c r="BM2159" s="199" t="str">
        <f t="shared" si="3635"/>
        <v>BM$16</v>
      </c>
      <c r="BN2159" s="199" t="str">
        <f t="shared" si="3635"/>
        <v>BN$16</v>
      </c>
      <c r="BO2159" s="199" t="str">
        <f t="shared" si="3635"/>
        <v>BO$16</v>
      </c>
      <c r="BP2159" s="199" t="str">
        <f t="shared" si="3635"/>
        <v>BP$16</v>
      </c>
      <c r="BQ2159" s="199" t="str">
        <f t="shared" si="3635"/>
        <v>BQ$16</v>
      </c>
      <c r="BR2159" s="199" t="str">
        <f t="shared" si="3635"/>
        <v>BR$16</v>
      </c>
      <c r="BS2159" s="199" t="str">
        <f t="shared" si="3635"/>
        <v>BS$16</v>
      </c>
      <c r="BT2159" s="199" t="str">
        <f t="shared" si="3635"/>
        <v>BT$16</v>
      </c>
      <c r="BU2159" s="199" t="str">
        <f t="shared" si="3635"/>
        <v>BU$16</v>
      </c>
      <c r="BV2159" s="199" t="str">
        <f t="shared" si="3635"/>
        <v>BV$16</v>
      </c>
      <c r="BW2159" s="199" t="str">
        <f t="shared" si="3635"/>
        <v>BW$16</v>
      </c>
      <c r="BX2159" s="199" t="str">
        <f t="shared" si="3635"/>
        <v>BX$16</v>
      </c>
      <c r="BY2159" s="199" t="str">
        <f t="shared" si="3635"/>
        <v>BY$16</v>
      </c>
      <c r="BZ2159" s="199" t="str">
        <f t="shared" si="3635"/>
        <v>BZ$16</v>
      </c>
      <c r="CA2159" s="199" t="str">
        <f t="shared" si="3635"/>
        <v>CA$16</v>
      </c>
      <c r="CB2159" s="199" t="str">
        <f t="shared" si="3635"/>
        <v>CB$16</v>
      </c>
      <c r="CC2159" s="199" t="str">
        <f t="shared" si="3635"/>
        <v>CC$16</v>
      </c>
      <c r="CD2159" s="199" t="str">
        <f t="shared" si="3635"/>
        <v>CD$16</v>
      </c>
      <c r="CE2159" s="199" t="str">
        <f t="shared" ref="CE2159:CL2159" si="3636">CE$20</f>
        <v>CE$16</v>
      </c>
      <c r="CF2159" s="199" t="str">
        <f t="shared" si="3636"/>
        <v>CF$16</v>
      </c>
      <c r="CG2159" s="199" t="str">
        <f t="shared" si="3636"/>
        <v>CG$16</v>
      </c>
      <c r="CH2159" s="199" t="str">
        <f t="shared" si="3636"/>
        <v>CH$16</v>
      </c>
      <c r="CI2159" s="199" t="str">
        <f t="shared" si="3636"/>
        <v>CI$16</v>
      </c>
      <c r="CJ2159" s="199" t="str">
        <f t="shared" si="3636"/>
        <v>CJ$16</v>
      </c>
      <c r="CK2159" s="199" t="str">
        <f t="shared" si="3636"/>
        <v>CK$16</v>
      </c>
      <c r="CL2159" s="199" t="str">
        <f t="shared" si="3636"/>
        <v>CL$16</v>
      </c>
      <c r="CN2159" s="176"/>
      <c r="CO2159" s="199" t="str">
        <f t="shared" ref="CO2159:DL2159" si="3637">CO$20</f>
        <v>CO$16</v>
      </c>
      <c r="CP2159" s="199" t="str">
        <f t="shared" si="3637"/>
        <v>CP$16</v>
      </c>
      <c r="CQ2159" s="199" t="str">
        <f t="shared" si="3637"/>
        <v>CQ$16</v>
      </c>
      <c r="CR2159" s="199" t="str">
        <f t="shared" si="3637"/>
        <v>CR$16</v>
      </c>
      <c r="CS2159" s="199" t="str">
        <f t="shared" si="3637"/>
        <v>CS$16</v>
      </c>
      <c r="CT2159" s="199" t="str">
        <f t="shared" si="3637"/>
        <v>CT$16</v>
      </c>
      <c r="CU2159" s="199" t="str">
        <f t="shared" si="3637"/>
        <v>CU$16</v>
      </c>
      <c r="CV2159" s="199" t="str">
        <f t="shared" si="3637"/>
        <v>CV$16</v>
      </c>
      <c r="CW2159" s="199" t="str">
        <f t="shared" si="3637"/>
        <v>CW$16</v>
      </c>
      <c r="CX2159" s="199" t="str">
        <f t="shared" si="3637"/>
        <v>CX$16</v>
      </c>
      <c r="CY2159" s="199" t="str">
        <f t="shared" si="3637"/>
        <v>CY$16</v>
      </c>
      <c r="CZ2159" s="199" t="str">
        <f t="shared" si="3637"/>
        <v>CZ$16</v>
      </c>
      <c r="DA2159" s="199" t="str">
        <f t="shared" si="3637"/>
        <v>DA$16</v>
      </c>
      <c r="DB2159" s="199" t="str">
        <f t="shared" si="3637"/>
        <v>DB$16</v>
      </c>
      <c r="DC2159" s="199" t="str">
        <f t="shared" si="3637"/>
        <v>DC$16</v>
      </c>
      <c r="DD2159" s="199" t="str">
        <f t="shared" si="3637"/>
        <v>DD$16</v>
      </c>
      <c r="DE2159" s="199" t="str">
        <f t="shared" si="3637"/>
        <v>DE$16</v>
      </c>
      <c r="DF2159" s="199" t="str">
        <f t="shared" si="3637"/>
        <v>DF$16</v>
      </c>
      <c r="DG2159" s="199" t="str">
        <f t="shared" si="3637"/>
        <v>DG$16</v>
      </c>
      <c r="DH2159" s="199" t="str">
        <f t="shared" si="3637"/>
        <v>DH$16</v>
      </c>
      <c r="DI2159" s="199" t="str">
        <f t="shared" si="3637"/>
        <v>DI$16</v>
      </c>
      <c r="DJ2159" s="199" t="str">
        <f t="shared" si="3637"/>
        <v>DJ$16</v>
      </c>
      <c r="DK2159" s="199" t="str">
        <f t="shared" si="3637"/>
        <v>DK$16</v>
      </c>
      <c r="DL2159" s="199" t="str">
        <f t="shared" si="3637"/>
        <v>DL$16</v>
      </c>
    </row>
    <row r="2160" spans="1:116" x14ac:dyDescent="0.4">
      <c r="A2160" s="174"/>
      <c r="E2160" s="8"/>
      <c r="G2160" s="175" t="s">
        <v>462</v>
      </c>
      <c r="H2160" s="200"/>
      <c r="I2160" s="201"/>
      <c r="J2160" s="201"/>
      <c r="K2160" s="202"/>
      <c r="L2160" s="202"/>
      <c r="M2160" s="202"/>
      <c r="N2160" s="202"/>
      <c r="O2160" s="202"/>
      <c r="P2160" s="202"/>
      <c r="R2160" s="202"/>
      <c r="S2160" s="199" t="str">
        <f t="shared" ref="S2160:CD2160" si="3638">S$21</f>
        <v>S$17</v>
      </c>
      <c r="T2160" s="199" t="str">
        <f t="shared" si="3638"/>
        <v>T$17</v>
      </c>
      <c r="U2160" s="199" t="str">
        <f t="shared" si="3638"/>
        <v>U$17</v>
      </c>
      <c r="V2160" s="199" t="str">
        <f t="shared" si="3638"/>
        <v>V$17</v>
      </c>
      <c r="W2160" s="199" t="str">
        <f t="shared" si="3638"/>
        <v>W$17</v>
      </c>
      <c r="X2160" s="199" t="str">
        <f t="shared" si="3638"/>
        <v>X$17</v>
      </c>
      <c r="Y2160" s="199" t="str">
        <f t="shared" si="3638"/>
        <v>Y$17</v>
      </c>
      <c r="Z2160" s="199" t="str">
        <f t="shared" si="3638"/>
        <v>Z$17</v>
      </c>
      <c r="AA2160" s="199" t="str">
        <f t="shared" si="3638"/>
        <v>AA$17</v>
      </c>
      <c r="AB2160" s="199" t="str">
        <f t="shared" si="3638"/>
        <v>AB$17</v>
      </c>
      <c r="AC2160" s="199" t="str">
        <f t="shared" si="3638"/>
        <v>AC$17</v>
      </c>
      <c r="AD2160" s="199" t="str">
        <f t="shared" si="3638"/>
        <v>AD$17</v>
      </c>
      <c r="AE2160" s="199" t="str">
        <f t="shared" si="3638"/>
        <v>AE$17</v>
      </c>
      <c r="AF2160" s="199" t="str">
        <f t="shared" si="3638"/>
        <v>AF$17</v>
      </c>
      <c r="AG2160" s="199" t="str">
        <f t="shared" si="3638"/>
        <v>AG$17</v>
      </c>
      <c r="AH2160" s="199" t="str">
        <f t="shared" si="3638"/>
        <v>AH$17</v>
      </c>
      <c r="AI2160" s="199" t="str">
        <f t="shared" si="3638"/>
        <v>AI$17</v>
      </c>
      <c r="AJ2160" s="199" t="str">
        <f t="shared" si="3638"/>
        <v>AJ$17</v>
      </c>
      <c r="AK2160" s="199" t="str">
        <f t="shared" si="3638"/>
        <v>AK$17</v>
      </c>
      <c r="AL2160" s="199" t="str">
        <f t="shared" si="3638"/>
        <v>AL$17</v>
      </c>
      <c r="AM2160" s="199" t="str">
        <f t="shared" si="3638"/>
        <v>AM$17</v>
      </c>
      <c r="AN2160" s="199" t="str">
        <f t="shared" si="3638"/>
        <v>AN$17</v>
      </c>
      <c r="AO2160" s="199" t="str">
        <f t="shared" si="3638"/>
        <v>AO$17</v>
      </c>
      <c r="AP2160" s="199" t="str">
        <f t="shared" si="3638"/>
        <v>AP$17</v>
      </c>
      <c r="AQ2160" s="199" t="str">
        <f t="shared" si="3638"/>
        <v>AQ$17</v>
      </c>
      <c r="AR2160" s="199" t="str">
        <f t="shared" si="3638"/>
        <v>AR$17</v>
      </c>
      <c r="AS2160" s="199" t="str">
        <f t="shared" si="3638"/>
        <v>AS$17</v>
      </c>
      <c r="AT2160" s="199" t="str">
        <f t="shared" si="3638"/>
        <v>AT$17</v>
      </c>
      <c r="AU2160" s="199" t="str">
        <f t="shared" si="3638"/>
        <v>AU$17</v>
      </c>
      <c r="AV2160" s="199" t="str">
        <f t="shared" si="3638"/>
        <v>AV$17</v>
      </c>
      <c r="AW2160" s="199" t="str">
        <f t="shared" si="3638"/>
        <v>AW$17</v>
      </c>
      <c r="AX2160" s="199" t="str">
        <f t="shared" si="3638"/>
        <v>AX$17</v>
      </c>
      <c r="AY2160" s="199" t="str">
        <f t="shared" si="3638"/>
        <v>AY$17</v>
      </c>
      <c r="AZ2160" s="199" t="str">
        <f t="shared" si="3638"/>
        <v>AZ$17</v>
      </c>
      <c r="BA2160" s="199" t="str">
        <f t="shared" si="3638"/>
        <v>BA$17</v>
      </c>
      <c r="BB2160" s="199" t="str">
        <f t="shared" si="3638"/>
        <v>BB$17</v>
      </c>
      <c r="BC2160" s="199" t="str">
        <f t="shared" si="3638"/>
        <v>BC$17</v>
      </c>
      <c r="BD2160" s="199" t="str">
        <f t="shared" si="3638"/>
        <v>BD$17</v>
      </c>
      <c r="BE2160" s="199" t="str">
        <f t="shared" si="3638"/>
        <v>BE$17</v>
      </c>
      <c r="BF2160" s="199" t="str">
        <f t="shared" si="3638"/>
        <v>BF$17</v>
      </c>
      <c r="BG2160" s="199" t="str">
        <f t="shared" si="3638"/>
        <v>BG$17</v>
      </c>
      <c r="BH2160" s="199" t="str">
        <f t="shared" si="3638"/>
        <v>BH$17</v>
      </c>
      <c r="BI2160" s="199" t="str">
        <f t="shared" si="3638"/>
        <v>BI$17</v>
      </c>
      <c r="BJ2160" s="199" t="str">
        <f t="shared" si="3638"/>
        <v>BJ$17</v>
      </c>
      <c r="BK2160" s="199" t="str">
        <f t="shared" si="3638"/>
        <v>BK$17</v>
      </c>
      <c r="BL2160" s="199" t="str">
        <f t="shared" si="3638"/>
        <v>BL$17</v>
      </c>
      <c r="BM2160" s="199" t="str">
        <f t="shared" si="3638"/>
        <v>BM$17</v>
      </c>
      <c r="BN2160" s="199" t="str">
        <f t="shared" si="3638"/>
        <v>BN$17</v>
      </c>
      <c r="BO2160" s="199" t="str">
        <f t="shared" si="3638"/>
        <v>BO$17</v>
      </c>
      <c r="BP2160" s="199" t="str">
        <f t="shared" si="3638"/>
        <v>BP$17</v>
      </c>
      <c r="BQ2160" s="199" t="str">
        <f t="shared" si="3638"/>
        <v>BQ$17</v>
      </c>
      <c r="BR2160" s="199" t="str">
        <f t="shared" si="3638"/>
        <v>BR$17</v>
      </c>
      <c r="BS2160" s="199" t="str">
        <f t="shared" si="3638"/>
        <v>BS$17</v>
      </c>
      <c r="BT2160" s="199" t="str">
        <f t="shared" si="3638"/>
        <v>BT$17</v>
      </c>
      <c r="BU2160" s="199" t="str">
        <f t="shared" si="3638"/>
        <v>BU$17</v>
      </c>
      <c r="BV2160" s="199" t="str">
        <f t="shared" si="3638"/>
        <v>BV$17</v>
      </c>
      <c r="BW2160" s="199" t="str">
        <f t="shared" si="3638"/>
        <v>BW$17</v>
      </c>
      <c r="BX2160" s="199" t="str">
        <f t="shared" si="3638"/>
        <v>BX$17</v>
      </c>
      <c r="BY2160" s="199" t="str">
        <f t="shared" si="3638"/>
        <v>BY$17</v>
      </c>
      <c r="BZ2160" s="199" t="str">
        <f t="shared" si="3638"/>
        <v>BZ$17</v>
      </c>
      <c r="CA2160" s="199" t="str">
        <f t="shared" si="3638"/>
        <v>CA$17</v>
      </c>
      <c r="CB2160" s="199" t="str">
        <f t="shared" si="3638"/>
        <v>CB$17</v>
      </c>
      <c r="CC2160" s="199" t="str">
        <f t="shared" si="3638"/>
        <v>CC$17</v>
      </c>
      <c r="CD2160" s="199" t="str">
        <f t="shared" si="3638"/>
        <v>CD$17</v>
      </c>
      <c r="CE2160" s="199" t="str">
        <f t="shared" ref="CE2160:CL2160" si="3639">CE$21</f>
        <v>CE$17</v>
      </c>
      <c r="CF2160" s="199" t="str">
        <f t="shared" si="3639"/>
        <v>CF$17</v>
      </c>
      <c r="CG2160" s="199" t="str">
        <f t="shared" si="3639"/>
        <v>CG$17</v>
      </c>
      <c r="CH2160" s="199" t="str">
        <f t="shared" si="3639"/>
        <v>CH$17</v>
      </c>
      <c r="CI2160" s="199" t="str">
        <f t="shared" si="3639"/>
        <v>CI$17</v>
      </c>
      <c r="CJ2160" s="199" t="str">
        <f t="shared" si="3639"/>
        <v>CJ$17</v>
      </c>
      <c r="CK2160" s="199" t="str">
        <f t="shared" si="3639"/>
        <v>CK$17</v>
      </c>
      <c r="CL2160" s="199" t="str">
        <f t="shared" si="3639"/>
        <v>CL$17</v>
      </c>
      <c r="CN2160" s="201"/>
      <c r="CO2160" s="199" t="str">
        <f t="shared" ref="CO2160:DL2160" si="3640">CO$21</f>
        <v>CO$17</v>
      </c>
      <c r="CP2160" s="199" t="str">
        <f t="shared" si="3640"/>
        <v>CP$17</v>
      </c>
      <c r="CQ2160" s="199" t="str">
        <f t="shared" si="3640"/>
        <v>CQ$17</v>
      </c>
      <c r="CR2160" s="199" t="str">
        <f t="shared" si="3640"/>
        <v>CR$17</v>
      </c>
      <c r="CS2160" s="199" t="str">
        <f t="shared" si="3640"/>
        <v>CS$17</v>
      </c>
      <c r="CT2160" s="199" t="str">
        <f t="shared" si="3640"/>
        <v>CT$17</v>
      </c>
      <c r="CU2160" s="199" t="str">
        <f t="shared" si="3640"/>
        <v>CU$17</v>
      </c>
      <c r="CV2160" s="199" t="str">
        <f t="shared" si="3640"/>
        <v>CV$17</v>
      </c>
      <c r="CW2160" s="199" t="str">
        <f t="shared" si="3640"/>
        <v>CW$17</v>
      </c>
      <c r="CX2160" s="199" t="str">
        <f t="shared" si="3640"/>
        <v>CX$17</v>
      </c>
      <c r="CY2160" s="199" t="str">
        <f t="shared" si="3640"/>
        <v>CY$17</v>
      </c>
      <c r="CZ2160" s="199" t="str">
        <f t="shared" si="3640"/>
        <v>CZ$17</v>
      </c>
      <c r="DA2160" s="199" t="str">
        <f t="shared" si="3640"/>
        <v>DA$17</v>
      </c>
      <c r="DB2160" s="199" t="str">
        <f t="shared" si="3640"/>
        <v>DB$17</v>
      </c>
      <c r="DC2160" s="199" t="str">
        <f t="shared" si="3640"/>
        <v>DC$17</v>
      </c>
      <c r="DD2160" s="199" t="str">
        <f t="shared" si="3640"/>
        <v>DD$17</v>
      </c>
      <c r="DE2160" s="199" t="str">
        <f t="shared" si="3640"/>
        <v>DE$17</v>
      </c>
      <c r="DF2160" s="199" t="str">
        <f t="shared" si="3640"/>
        <v>DF$17</v>
      </c>
      <c r="DG2160" s="199" t="str">
        <f t="shared" si="3640"/>
        <v>DG$17</v>
      </c>
      <c r="DH2160" s="199" t="str">
        <f t="shared" si="3640"/>
        <v>DH$17</v>
      </c>
      <c r="DI2160" s="199" t="str">
        <f t="shared" si="3640"/>
        <v>DI$17</v>
      </c>
      <c r="DJ2160" s="199" t="str">
        <f t="shared" si="3640"/>
        <v>DJ$17</v>
      </c>
      <c r="DK2160" s="199" t="str">
        <f t="shared" si="3640"/>
        <v>DK$17</v>
      </c>
      <c r="DL2160" s="199" t="str">
        <f t="shared" si="3640"/>
        <v>DL$17</v>
      </c>
    </row>
    <row r="2161" spans="1:116" x14ac:dyDescent="0.4">
      <c r="A2161" s="174"/>
      <c r="E2161" s="8"/>
      <c r="G2161" s="175" t="s">
        <v>491</v>
      </c>
      <c r="H2161" s="200"/>
      <c r="I2161" s="201"/>
      <c r="J2161" s="201"/>
      <c r="K2161" s="202"/>
      <c r="L2161" s="202"/>
      <c r="M2161" s="202"/>
      <c r="N2161" s="202"/>
      <c r="O2161" s="202"/>
      <c r="P2161" s="202"/>
      <c r="R2161" s="202"/>
      <c r="S2161" s="190"/>
      <c r="T2161" s="190"/>
      <c r="U2161" s="190"/>
      <c r="V2161" s="190"/>
      <c r="W2161" s="190"/>
      <c r="X2161" s="190"/>
      <c r="Y2161" s="190"/>
      <c r="Z2161" s="190"/>
      <c r="AA2161" s="190"/>
      <c r="AB2161" s="190"/>
      <c r="AC2161" s="190"/>
      <c r="AD2161" s="190"/>
      <c r="AE2161" s="190"/>
      <c r="AF2161" s="190"/>
      <c r="AG2161" s="190"/>
      <c r="AH2161" s="190"/>
      <c r="AI2161" s="190"/>
      <c r="AJ2161" s="190"/>
      <c r="AK2161" s="190"/>
      <c r="AL2161" s="190"/>
      <c r="AM2161" s="190"/>
      <c r="AN2161" s="190"/>
      <c r="AO2161" s="190"/>
      <c r="AP2161" s="190"/>
      <c r="AQ2161" s="190"/>
      <c r="AR2161" s="190"/>
      <c r="AS2161" s="190"/>
      <c r="AT2161" s="190"/>
      <c r="AU2161" s="190"/>
      <c r="AV2161" s="190"/>
      <c r="AW2161" s="190"/>
      <c r="AX2161" s="190"/>
      <c r="AY2161" s="190"/>
      <c r="AZ2161" s="190"/>
      <c r="BA2161" s="190"/>
      <c r="BB2161" s="190"/>
      <c r="BC2161" s="190"/>
      <c r="BD2161" s="190"/>
      <c r="BE2161" s="190"/>
      <c r="BF2161" s="190"/>
      <c r="BG2161" s="190"/>
      <c r="BH2161" s="190"/>
      <c r="BI2161" s="190"/>
      <c r="BJ2161" s="190"/>
      <c r="BK2161" s="190"/>
      <c r="BL2161" s="190"/>
      <c r="BM2161" s="190"/>
      <c r="BN2161" s="190"/>
      <c r="BO2161" s="190"/>
      <c r="BP2161" s="190"/>
      <c r="BQ2161" s="190"/>
      <c r="BR2161" s="190"/>
      <c r="BS2161" s="190"/>
      <c r="BT2161" s="190"/>
      <c r="BU2161" s="190"/>
      <c r="BV2161" s="190"/>
      <c r="BW2161" s="190"/>
      <c r="BX2161" s="190"/>
      <c r="BY2161" s="190"/>
      <c r="BZ2161" s="190"/>
      <c r="CA2161" s="190"/>
      <c r="CB2161" s="190"/>
      <c r="CC2161" s="190"/>
      <c r="CD2161" s="190"/>
      <c r="CE2161" s="190"/>
      <c r="CF2161" s="190"/>
      <c r="CG2161" s="190"/>
      <c r="CH2161" s="190"/>
      <c r="CI2161" s="190"/>
      <c r="CJ2161" s="190"/>
      <c r="CK2161" s="190"/>
      <c r="CL2161" s="190"/>
      <c r="CN2161" s="201"/>
      <c r="CO2161" s="190"/>
      <c r="CP2161" s="190"/>
      <c r="CQ2161" s="190"/>
      <c r="CR2161" s="190"/>
      <c r="CS2161" s="190"/>
      <c r="CT2161" s="190"/>
      <c r="CU2161" s="190"/>
      <c r="CV2161" s="190"/>
      <c r="CW2161" s="190"/>
      <c r="CX2161" s="190"/>
      <c r="CY2161" s="190"/>
      <c r="CZ2161" s="190"/>
      <c r="DA2161" s="190"/>
      <c r="DB2161" s="190"/>
      <c r="DC2161" s="190"/>
      <c r="DD2161" s="190"/>
      <c r="DE2161" s="190"/>
      <c r="DF2161" s="190"/>
      <c r="DG2161" s="190"/>
      <c r="DH2161" s="190"/>
      <c r="DI2161" s="190"/>
      <c r="DJ2161" s="190"/>
      <c r="DK2161" s="190"/>
      <c r="DL2161" s="190"/>
    </row>
    <row r="2162" spans="1:116" x14ac:dyDescent="0.4">
      <c r="A2162" s="174"/>
      <c r="E2162" s="8"/>
      <c r="G2162" s="175" t="s">
        <v>505</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463</v>
      </c>
      <c r="H2163" s="200"/>
      <c r="I2163" s="201"/>
      <c r="J2163" s="201"/>
      <c r="K2163" s="202"/>
      <c r="L2163" s="202"/>
      <c r="M2163" s="202"/>
      <c r="N2163" s="202"/>
      <c r="O2163" s="202"/>
      <c r="P2163" s="202"/>
      <c r="R2163" s="202"/>
      <c r="S2163" s="190" t="str">
        <f t="shared" ref="S2163:CD2163" si="3641">S$22</f>
        <v>S$18</v>
      </c>
      <c r="T2163" s="190" t="str">
        <f t="shared" si="3641"/>
        <v>T$18</v>
      </c>
      <c r="U2163" s="190" t="str">
        <f t="shared" si="3641"/>
        <v>U$18</v>
      </c>
      <c r="V2163" s="190" t="str">
        <f t="shared" si="3641"/>
        <v>V$18</v>
      </c>
      <c r="W2163" s="190" t="str">
        <f t="shared" si="3641"/>
        <v>W$18</v>
      </c>
      <c r="X2163" s="190" t="str">
        <f t="shared" si="3641"/>
        <v>X$18</v>
      </c>
      <c r="Y2163" s="190" t="str">
        <f t="shared" si="3641"/>
        <v>Y$18</v>
      </c>
      <c r="Z2163" s="190" t="str">
        <f t="shared" si="3641"/>
        <v>Z$18</v>
      </c>
      <c r="AA2163" s="190" t="str">
        <f t="shared" si="3641"/>
        <v>AA$18</v>
      </c>
      <c r="AB2163" s="190" t="str">
        <f t="shared" si="3641"/>
        <v>AB$18</v>
      </c>
      <c r="AC2163" s="190" t="str">
        <f t="shared" si="3641"/>
        <v>AC$18</v>
      </c>
      <c r="AD2163" s="190" t="str">
        <f t="shared" si="3641"/>
        <v>AD$18</v>
      </c>
      <c r="AE2163" s="190" t="str">
        <f t="shared" si="3641"/>
        <v>AE$18</v>
      </c>
      <c r="AF2163" s="190" t="str">
        <f t="shared" si="3641"/>
        <v>AF$18</v>
      </c>
      <c r="AG2163" s="190" t="str">
        <f t="shared" si="3641"/>
        <v>AG$18</v>
      </c>
      <c r="AH2163" s="190" t="str">
        <f t="shared" si="3641"/>
        <v>AH$18</v>
      </c>
      <c r="AI2163" s="190" t="str">
        <f t="shared" si="3641"/>
        <v>AI$18</v>
      </c>
      <c r="AJ2163" s="190" t="str">
        <f t="shared" si="3641"/>
        <v>AJ$18</v>
      </c>
      <c r="AK2163" s="190" t="str">
        <f t="shared" si="3641"/>
        <v>AK$18</v>
      </c>
      <c r="AL2163" s="190" t="str">
        <f t="shared" si="3641"/>
        <v>AL$18</v>
      </c>
      <c r="AM2163" s="190" t="str">
        <f t="shared" si="3641"/>
        <v>AM$18</v>
      </c>
      <c r="AN2163" s="190" t="str">
        <f t="shared" si="3641"/>
        <v>AN$18</v>
      </c>
      <c r="AO2163" s="190" t="str">
        <f t="shared" si="3641"/>
        <v>AO$18</v>
      </c>
      <c r="AP2163" s="190" t="str">
        <f t="shared" si="3641"/>
        <v>AP$18</v>
      </c>
      <c r="AQ2163" s="190" t="str">
        <f t="shared" si="3641"/>
        <v>AQ$18</v>
      </c>
      <c r="AR2163" s="190" t="str">
        <f t="shared" si="3641"/>
        <v>AR$18</v>
      </c>
      <c r="AS2163" s="190" t="str">
        <f t="shared" si="3641"/>
        <v>AS$18</v>
      </c>
      <c r="AT2163" s="190" t="str">
        <f t="shared" si="3641"/>
        <v>AT$18</v>
      </c>
      <c r="AU2163" s="190" t="str">
        <f t="shared" si="3641"/>
        <v>AU$18</v>
      </c>
      <c r="AV2163" s="190" t="str">
        <f t="shared" si="3641"/>
        <v>AV$18</v>
      </c>
      <c r="AW2163" s="190" t="str">
        <f t="shared" si="3641"/>
        <v>AW$18</v>
      </c>
      <c r="AX2163" s="190" t="str">
        <f t="shared" si="3641"/>
        <v>AX$18</v>
      </c>
      <c r="AY2163" s="190" t="str">
        <f t="shared" si="3641"/>
        <v>AY$18</v>
      </c>
      <c r="AZ2163" s="190" t="str">
        <f t="shared" si="3641"/>
        <v>AZ$18</v>
      </c>
      <c r="BA2163" s="190" t="str">
        <f t="shared" si="3641"/>
        <v>BA$18</v>
      </c>
      <c r="BB2163" s="190" t="str">
        <f t="shared" si="3641"/>
        <v>BB$18</v>
      </c>
      <c r="BC2163" s="190" t="str">
        <f t="shared" si="3641"/>
        <v>BC$18</v>
      </c>
      <c r="BD2163" s="190" t="str">
        <f t="shared" si="3641"/>
        <v>BD$18</v>
      </c>
      <c r="BE2163" s="190" t="str">
        <f t="shared" si="3641"/>
        <v>BE$18</v>
      </c>
      <c r="BF2163" s="190" t="str">
        <f t="shared" si="3641"/>
        <v>BF$18</v>
      </c>
      <c r="BG2163" s="190" t="str">
        <f t="shared" si="3641"/>
        <v>BG$18</v>
      </c>
      <c r="BH2163" s="190" t="str">
        <f t="shared" si="3641"/>
        <v>BH$18</v>
      </c>
      <c r="BI2163" s="190" t="str">
        <f t="shared" si="3641"/>
        <v>BI$18</v>
      </c>
      <c r="BJ2163" s="190" t="str">
        <f t="shared" si="3641"/>
        <v>BJ$18</v>
      </c>
      <c r="BK2163" s="190" t="str">
        <f t="shared" si="3641"/>
        <v>BK$18</v>
      </c>
      <c r="BL2163" s="190" t="str">
        <f t="shared" si="3641"/>
        <v>BL$18</v>
      </c>
      <c r="BM2163" s="190" t="str">
        <f t="shared" si="3641"/>
        <v>BM$18</v>
      </c>
      <c r="BN2163" s="190" t="str">
        <f t="shared" si="3641"/>
        <v>BN$18</v>
      </c>
      <c r="BO2163" s="190" t="str">
        <f t="shared" si="3641"/>
        <v>BO$18</v>
      </c>
      <c r="BP2163" s="190" t="str">
        <f t="shared" si="3641"/>
        <v>BP$18</v>
      </c>
      <c r="BQ2163" s="190" t="str">
        <f t="shared" si="3641"/>
        <v>BQ$18</v>
      </c>
      <c r="BR2163" s="190" t="str">
        <f t="shared" si="3641"/>
        <v>BR$18</v>
      </c>
      <c r="BS2163" s="190" t="str">
        <f t="shared" si="3641"/>
        <v>BS$18</v>
      </c>
      <c r="BT2163" s="190" t="str">
        <f t="shared" si="3641"/>
        <v>BT$18</v>
      </c>
      <c r="BU2163" s="190" t="str">
        <f t="shared" si="3641"/>
        <v>BU$18</v>
      </c>
      <c r="BV2163" s="190" t="str">
        <f t="shared" si="3641"/>
        <v>BV$18</v>
      </c>
      <c r="BW2163" s="190" t="str">
        <f t="shared" si="3641"/>
        <v>BW$18</v>
      </c>
      <c r="BX2163" s="190" t="str">
        <f t="shared" si="3641"/>
        <v>BX$18</v>
      </c>
      <c r="BY2163" s="190" t="str">
        <f t="shared" si="3641"/>
        <v>BY$18</v>
      </c>
      <c r="BZ2163" s="190" t="str">
        <f t="shared" si="3641"/>
        <v>BZ$18</v>
      </c>
      <c r="CA2163" s="190" t="str">
        <f t="shared" si="3641"/>
        <v>CA$18</v>
      </c>
      <c r="CB2163" s="190" t="str">
        <f t="shared" si="3641"/>
        <v>CB$18</v>
      </c>
      <c r="CC2163" s="190" t="str">
        <f t="shared" si="3641"/>
        <v>CC$18</v>
      </c>
      <c r="CD2163" s="190" t="str">
        <f t="shared" si="3641"/>
        <v>CD$18</v>
      </c>
      <c r="CE2163" s="190" t="str">
        <f t="shared" ref="CE2163:CL2163" si="3642">CE$22</f>
        <v>CE$18</v>
      </c>
      <c r="CF2163" s="190" t="str">
        <f t="shared" si="3642"/>
        <v>CF$18</v>
      </c>
      <c r="CG2163" s="190" t="str">
        <f t="shared" si="3642"/>
        <v>CG$18</v>
      </c>
      <c r="CH2163" s="190" t="str">
        <f t="shared" si="3642"/>
        <v>CH$18</v>
      </c>
      <c r="CI2163" s="190" t="str">
        <f t="shared" si="3642"/>
        <v>CI$18</v>
      </c>
      <c r="CJ2163" s="190" t="str">
        <f t="shared" si="3642"/>
        <v>CJ$18</v>
      </c>
      <c r="CK2163" s="190" t="str">
        <f t="shared" si="3642"/>
        <v>CK$18</v>
      </c>
      <c r="CL2163" s="190" t="str">
        <f t="shared" si="3642"/>
        <v>CL$18</v>
      </c>
      <c r="CN2163" s="201"/>
      <c r="CO2163" s="190" t="str">
        <f t="shared" ref="CO2163:DL2163" si="3643">CO$22</f>
        <v>CO$18</v>
      </c>
      <c r="CP2163" s="190" t="str">
        <f t="shared" si="3643"/>
        <v>CP$18</v>
      </c>
      <c r="CQ2163" s="190" t="str">
        <f t="shared" si="3643"/>
        <v>CQ$18</v>
      </c>
      <c r="CR2163" s="190" t="str">
        <f t="shared" si="3643"/>
        <v>CR$18</v>
      </c>
      <c r="CS2163" s="190" t="str">
        <f t="shared" si="3643"/>
        <v>CS$18</v>
      </c>
      <c r="CT2163" s="190" t="str">
        <f t="shared" si="3643"/>
        <v>CT$18</v>
      </c>
      <c r="CU2163" s="190" t="str">
        <f t="shared" si="3643"/>
        <v>CU$18</v>
      </c>
      <c r="CV2163" s="190" t="str">
        <f t="shared" si="3643"/>
        <v>CV$18</v>
      </c>
      <c r="CW2163" s="190" t="str">
        <f t="shared" si="3643"/>
        <v>CW$18</v>
      </c>
      <c r="CX2163" s="190" t="str">
        <f t="shared" si="3643"/>
        <v>CX$18</v>
      </c>
      <c r="CY2163" s="190" t="str">
        <f t="shared" si="3643"/>
        <v>CY$18</v>
      </c>
      <c r="CZ2163" s="190" t="str">
        <f t="shared" si="3643"/>
        <v>CZ$18</v>
      </c>
      <c r="DA2163" s="190" t="str">
        <f t="shared" si="3643"/>
        <v>DA$18</v>
      </c>
      <c r="DB2163" s="190" t="str">
        <f t="shared" si="3643"/>
        <v>DB$18</v>
      </c>
      <c r="DC2163" s="190" t="str">
        <f t="shared" si="3643"/>
        <v>DC$18</v>
      </c>
      <c r="DD2163" s="190" t="str">
        <f t="shared" si="3643"/>
        <v>DD$18</v>
      </c>
      <c r="DE2163" s="190" t="str">
        <f t="shared" si="3643"/>
        <v>DE$18</v>
      </c>
      <c r="DF2163" s="190" t="str">
        <f t="shared" si="3643"/>
        <v>DF$18</v>
      </c>
      <c r="DG2163" s="190" t="str">
        <f t="shared" si="3643"/>
        <v>DG$18</v>
      </c>
      <c r="DH2163" s="190" t="str">
        <f t="shared" si="3643"/>
        <v>DH$18</v>
      </c>
      <c r="DI2163" s="190" t="str">
        <f t="shared" si="3643"/>
        <v>DI$18</v>
      </c>
      <c r="DJ2163" s="190" t="str">
        <f t="shared" si="3643"/>
        <v>DJ$18</v>
      </c>
      <c r="DK2163" s="190" t="str">
        <f t="shared" si="3643"/>
        <v>DK$18</v>
      </c>
      <c r="DL2163" s="190" t="str">
        <f t="shared" si="3643"/>
        <v>DL$18</v>
      </c>
    </row>
    <row r="2164" spans="1:116" x14ac:dyDescent="0.4">
      <c r="A2164" s="174"/>
      <c r="E2164" s="8"/>
      <c r="G2164" s="175" t="s">
        <v>464</v>
      </c>
      <c r="H2164" s="200"/>
      <c r="I2164" s="201"/>
      <c r="J2164" s="201"/>
      <c r="K2164" s="202"/>
      <c r="L2164" s="202"/>
      <c r="M2164" s="202"/>
      <c r="N2164" s="202"/>
      <c r="O2164" s="202"/>
      <c r="P2164" s="202"/>
      <c r="R2164" s="202"/>
      <c r="S2164" s="190" t="str">
        <f t="shared" ref="S2164:CD2164" si="3644">S$23</f>
        <v>S$19</v>
      </c>
      <c r="T2164" s="190" t="str">
        <f t="shared" si="3644"/>
        <v>T$19</v>
      </c>
      <c r="U2164" s="190" t="str">
        <f t="shared" si="3644"/>
        <v>U$19</v>
      </c>
      <c r="V2164" s="190" t="str">
        <f t="shared" si="3644"/>
        <v>V$19</v>
      </c>
      <c r="W2164" s="190" t="str">
        <f t="shared" si="3644"/>
        <v>W$19</v>
      </c>
      <c r="X2164" s="190" t="str">
        <f t="shared" si="3644"/>
        <v>X$19</v>
      </c>
      <c r="Y2164" s="190" t="str">
        <f t="shared" si="3644"/>
        <v>Y$19</v>
      </c>
      <c r="Z2164" s="190" t="str">
        <f t="shared" si="3644"/>
        <v>Z$19</v>
      </c>
      <c r="AA2164" s="190" t="str">
        <f t="shared" si="3644"/>
        <v>AA$19</v>
      </c>
      <c r="AB2164" s="190" t="str">
        <f t="shared" si="3644"/>
        <v>AB$19</v>
      </c>
      <c r="AC2164" s="190" t="str">
        <f t="shared" si="3644"/>
        <v>AC$19</v>
      </c>
      <c r="AD2164" s="190" t="str">
        <f t="shared" si="3644"/>
        <v>AD$19</v>
      </c>
      <c r="AE2164" s="190" t="str">
        <f t="shared" si="3644"/>
        <v>AE$19</v>
      </c>
      <c r="AF2164" s="190" t="str">
        <f t="shared" si="3644"/>
        <v>AF$19</v>
      </c>
      <c r="AG2164" s="190" t="str">
        <f t="shared" si="3644"/>
        <v>AG$19</v>
      </c>
      <c r="AH2164" s="190" t="str">
        <f t="shared" si="3644"/>
        <v>AH$19</v>
      </c>
      <c r="AI2164" s="190" t="str">
        <f t="shared" si="3644"/>
        <v>AI$19</v>
      </c>
      <c r="AJ2164" s="190" t="str">
        <f t="shared" si="3644"/>
        <v>AJ$19</v>
      </c>
      <c r="AK2164" s="190" t="str">
        <f t="shared" si="3644"/>
        <v>AK$19</v>
      </c>
      <c r="AL2164" s="190" t="str">
        <f t="shared" si="3644"/>
        <v>AL$19</v>
      </c>
      <c r="AM2164" s="190" t="str">
        <f t="shared" si="3644"/>
        <v>AM$19</v>
      </c>
      <c r="AN2164" s="190" t="str">
        <f t="shared" si="3644"/>
        <v>AN$19</v>
      </c>
      <c r="AO2164" s="190" t="str">
        <f t="shared" si="3644"/>
        <v>AO$19</v>
      </c>
      <c r="AP2164" s="190" t="str">
        <f t="shared" si="3644"/>
        <v>AP$19</v>
      </c>
      <c r="AQ2164" s="190" t="str">
        <f t="shared" si="3644"/>
        <v>AQ$19</v>
      </c>
      <c r="AR2164" s="190" t="str">
        <f t="shared" si="3644"/>
        <v>AR$19</v>
      </c>
      <c r="AS2164" s="190" t="str">
        <f t="shared" si="3644"/>
        <v>AS$19</v>
      </c>
      <c r="AT2164" s="190" t="str">
        <f t="shared" si="3644"/>
        <v>AT$19</v>
      </c>
      <c r="AU2164" s="190" t="str">
        <f t="shared" si="3644"/>
        <v>AU$19</v>
      </c>
      <c r="AV2164" s="190" t="str">
        <f t="shared" si="3644"/>
        <v>AV$19</v>
      </c>
      <c r="AW2164" s="190" t="str">
        <f t="shared" si="3644"/>
        <v>AW$19</v>
      </c>
      <c r="AX2164" s="190" t="str">
        <f t="shared" si="3644"/>
        <v>AX$19</v>
      </c>
      <c r="AY2164" s="190" t="str">
        <f t="shared" si="3644"/>
        <v>AY$19</v>
      </c>
      <c r="AZ2164" s="190" t="str">
        <f t="shared" si="3644"/>
        <v>AZ$19</v>
      </c>
      <c r="BA2164" s="190" t="str">
        <f t="shared" si="3644"/>
        <v>BA$19</v>
      </c>
      <c r="BB2164" s="190" t="str">
        <f t="shared" si="3644"/>
        <v>BB$19</v>
      </c>
      <c r="BC2164" s="190" t="str">
        <f t="shared" si="3644"/>
        <v>BC$19</v>
      </c>
      <c r="BD2164" s="190" t="str">
        <f t="shared" si="3644"/>
        <v>BD$19</v>
      </c>
      <c r="BE2164" s="190" t="str">
        <f t="shared" si="3644"/>
        <v>BE$19</v>
      </c>
      <c r="BF2164" s="190" t="str">
        <f t="shared" si="3644"/>
        <v>BF$19</v>
      </c>
      <c r="BG2164" s="190" t="str">
        <f t="shared" si="3644"/>
        <v>BG$19</v>
      </c>
      <c r="BH2164" s="190" t="str">
        <f t="shared" si="3644"/>
        <v>BH$19</v>
      </c>
      <c r="BI2164" s="190" t="str">
        <f t="shared" si="3644"/>
        <v>BI$19</v>
      </c>
      <c r="BJ2164" s="190" t="str">
        <f t="shared" si="3644"/>
        <v>BJ$19</v>
      </c>
      <c r="BK2164" s="190" t="str">
        <f t="shared" si="3644"/>
        <v>BK$19</v>
      </c>
      <c r="BL2164" s="190" t="str">
        <f t="shared" si="3644"/>
        <v>BL$19</v>
      </c>
      <c r="BM2164" s="190" t="str">
        <f t="shared" si="3644"/>
        <v>BM$19</v>
      </c>
      <c r="BN2164" s="190" t="str">
        <f t="shared" si="3644"/>
        <v>BN$19</v>
      </c>
      <c r="BO2164" s="190" t="str">
        <f t="shared" si="3644"/>
        <v>BO$19</v>
      </c>
      <c r="BP2164" s="190" t="str">
        <f t="shared" si="3644"/>
        <v>BP$19</v>
      </c>
      <c r="BQ2164" s="190" t="str">
        <f t="shared" si="3644"/>
        <v>BQ$19</v>
      </c>
      <c r="BR2164" s="190" t="str">
        <f t="shared" si="3644"/>
        <v>BR$19</v>
      </c>
      <c r="BS2164" s="190" t="str">
        <f t="shared" si="3644"/>
        <v>BS$19</v>
      </c>
      <c r="BT2164" s="190" t="str">
        <f t="shared" si="3644"/>
        <v>BT$19</v>
      </c>
      <c r="BU2164" s="190" t="str">
        <f t="shared" si="3644"/>
        <v>BU$19</v>
      </c>
      <c r="BV2164" s="190" t="str">
        <f t="shared" si="3644"/>
        <v>BV$19</v>
      </c>
      <c r="BW2164" s="190" t="str">
        <f t="shared" si="3644"/>
        <v>BW$19</v>
      </c>
      <c r="BX2164" s="190" t="str">
        <f t="shared" si="3644"/>
        <v>BX$19</v>
      </c>
      <c r="BY2164" s="190" t="str">
        <f t="shared" si="3644"/>
        <v>BY$19</v>
      </c>
      <c r="BZ2164" s="190" t="str">
        <f t="shared" si="3644"/>
        <v>BZ$19</v>
      </c>
      <c r="CA2164" s="190" t="str">
        <f t="shared" si="3644"/>
        <v>CA$19</v>
      </c>
      <c r="CB2164" s="190" t="str">
        <f t="shared" si="3644"/>
        <v>CB$19</v>
      </c>
      <c r="CC2164" s="190" t="str">
        <f t="shared" si="3644"/>
        <v>CC$19</v>
      </c>
      <c r="CD2164" s="190" t="str">
        <f t="shared" si="3644"/>
        <v>CD$19</v>
      </c>
      <c r="CE2164" s="190" t="str">
        <f t="shared" ref="CE2164:CL2164" si="3645">CE$23</f>
        <v>CE$19</v>
      </c>
      <c r="CF2164" s="190" t="str">
        <f t="shared" si="3645"/>
        <v>CF$19</v>
      </c>
      <c r="CG2164" s="190" t="str">
        <f t="shared" si="3645"/>
        <v>CG$19</v>
      </c>
      <c r="CH2164" s="190" t="str">
        <f t="shared" si="3645"/>
        <v>CH$19</v>
      </c>
      <c r="CI2164" s="190" t="str">
        <f t="shared" si="3645"/>
        <v>CI$19</v>
      </c>
      <c r="CJ2164" s="190" t="str">
        <f t="shared" si="3645"/>
        <v>CJ$19</v>
      </c>
      <c r="CK2164" s="190" t="str">
        <f t="shared" si="3645"/>
        <v>CK$19</v>
      </c>
      <c r="CL2164" s="190" t="str">
        <f t="shared" si="3645"/>
        <v>CL$19</v>
      </c>
      <c r="CN2164" s="201"/>
      <c r="CO2164" s="190" t="str">
        <f t="shared" ref="CO2164:DL2164" si="3646">CO$23</f>
        <v>CO$19</v>
      </c>
      <c r="CP2164" s="190" t="str">
        <f t="shared" si="3646"/>
        <v>CP$19</v>
      </c>
      <c r="CQ2164" s="190" t="str">
        <f t="shared" si="3646"/>
        <v>CQ$19</v>
      </c>
      <c r="CR2164" s="190" t="str">
        <f t="shared" si="3646"/>
        <v>CR$19</v>
      </c>
      <c r="CS2164" s="190" t="str">
        <f t="shared" si="3646"/>
        <v>CS$19</v>
      </c>
      <c r="CT2164" s="190" t="str">
        <f t="shared" si="3646"/>
        <v>CT$19</v>
      </c>
      <c r="CU2164" s="190" t="str">
        <f t="shared" si="3646"/>
        <v>CU$19</v>
      </c>
      <c r="CV2164" s="190" t="str">
        <f t="shared" si="3646"/>
        <v>CV$19</v>
      </c>
      <c r="CW2164" s="190" t="str">
        <f t="shared" si="3646"/>
        <v>CW$19</v>
      </c>
      <c r="CX2164" s="190" t="str">
        <f t="shared" si="3646"/>
        <v>CX$19</v>
      </c>
      <c r="CY2164" s="190" t="str">
        <f t="shared" si="3646"/>
        <v>CY$19</v>
      </c>
      <c r="CZ2164" s="190" t="str">
        <f t="shared" si="3646"/>
        <v>CZ$19</v>
      </c>
      <c r="DA2164" s="190" t="str">
        <f t="shared" si="3646"/>
        <v>DA$19</v>
      </c>
      <c r="DB2164" s="190" t="str">
        <f t="shared" si="3646"/>
        <v>DB$19</v>
      </c>
      <c r="DC2164" s="190" t="str">
        <f t="shared" si="3646"/>
        <v>DC$19</v>
      </c>
      <c r="DD2164" s="190" t="str">
        <f t="shared" si="3646"/>
        <v>DD$19</v>
      </c>
      <c r="DE2164" s="190" t="str">
        <f t="shared" si="3646"/>
        <v>DE$19</v>
      </c>
      <c r="DF2164" s="190" t="str">
        <f t="shared" si="3646"/>
        <v>DF$19</v>
      </c>
      <c r="DG2164" s="190" t="str">
        <f t="shared" si="3646"/>
        <v>DG$19</v>
      </c>
      <c r="DH2164" s="190" t="str">
        <f t="shared" si="3646"/>
        <v>DH$19</v>
      </c>
      <c r="DI2164" s="190" t="str">
        <f t="shared" si="3646"/>
        <v>DI$19</v>
      </c>
      <c r="DJ2164" s="190" t="str">
        <f t="shared" si="3646"/>
        <v>DJ$19</v>
      </c>
      <c r="DK2164" s="190" t="str">
        <f t="shared" si="3646"/>
        <v>DK$19</v>
      </c>
      <c r="DL2164" s="190" t="str">
        <f t="shared" si="3646"/>
        <v>DL$19</v>
      </c>
    </row>
    <row r="2165" spans="1:116" x14ac:dyDescent="0.4">
      <c r="A2165" s="142" t="s">
        <v>218</v>
      </c>
      <c r="B2165" s="31" t="s">
        <v>81</v>
      </c>
      <c r="C2165" s="31"/>
      <c r="D2165" t="s">
        <v>510</v>
      </c>
      <c r="E2165" s="8" t="str">
        <f t="shared" ref="E2165:E2168" si="3647">ROW()&amp;" "&amp;D2165</f>
        <v>2165 VOV-TV-V</v>
      </c>
      <c r="F2165" t="s">
        <v>511</v>
      </c>
      <c r="G2165" s="143" t="s">
        <v>509</v>
      </c>
      <c r="H2165" s="142"/>
      <c r="I2165" s="144"/>
      <c r="J2165" s="144"/>
      <c r="K2165" s="142"/>
      <c r="L2165" s="142"/>
      <c r="M2165" s="142"/>
      <c r="N2165" s="142"/>
      <c r="O2165" s="142"/>
      <c r="P2165" s="142"/>
      <c r="R2165" s="143"/>
      <c r="S2165" s="168"/>
      <c r="T2165" s="168"/>
      <c r="U2165" s="168"/>
      <c r="V2165" s="168"/>
      <c r="W2165" s="168"/>
      <c r="X2165" s="168"/>
      <c r="Y2165" s="168"/>
      <c r="Z2165" s="168"/>
      <c r="AA2165" s="168"/>
      <c r="AB2165" s="168"/>
      <c r="AC2165" s="168"/>
      <c r="AD2165" s="168"/>
      <c r="AE2165" s="168"/>
      <c r="AF2165" s="168"/>
      <c r="AG2165" s="168"/>
      <c r="AH2165" s="168"/>
      <c r="AI2165" s="168"/>
      <c r="AJ2165" s="168"/>
      <c r="AK2165" s="168"/>
      <c r="AL2165" s="168"/>
      <c r="AM2165" s="168"/>
      <c r="AN2165" s="168"/>
      <c r="AO2165" s="168"/>
      <c r="AP2165" s="168"/>
      <c r="AQ2165" s="168"/>
      <c r="AR2165" s="168"/>
      <c r="AS2165" s="168"/>
      <c r="AT2165" s="168"/>
      <c r="AU2165" s="168"/>
      <c r="AV2165" s="168"/>
      <c r="AW2165" s="168"/>
      <c r="AX2165" s="168"/>
      <c r="AY2165" s="168"/>
      <c r="AZ2165" s="168"/>
      <c r="BA2165" s="168"/>
      <c r="BB2165" s="168"/>
      <c r="BC2165" s="168"/>
      <c r="BD2165" s="168"/>
      <c r="BE2165" s="168"/>
      <c r="BF2165" s="168"/>
      <c r="BG2165" s="168"/>
      <c r="BH2165" s="168"/>
      <c r="BI2165" s="168"/>
      <c r="BJ2165" s="168"/>
      <c r="BK2165" s="168"/>
      <c r="BL2165" s="168"/>
      <c r="BM2165" s="168"/>
      <c r="BN2165" s="168"/>
      <c r="BO2165" s="168"/>
      <c r="BP2165" s="168"/>
      <c r="BQ2165" s="168"/>
      <c r="BR2165" s="168"/>
      <c r="BS2165" s="168"/>
      <c r="BT2165" s="168"/>
      <c r="BU2165" s="168"/>
      <c r="BV2165" s="168"/>
      <c r="BW2165" s="168"/>
      <c r="BX2165" s="168"/>
      <c r="BY2165" s="168"/>
      <c r="BZ2165" s="168"/>
      <c r="CA2165" s="168"/>
      <c r="CB2165" s="168"/>
      <c r="CC2165" s="168"/>
      <c r="CD2165" s="168"/>
      <c r="CE2165" s="168"/>
      <c r="CF2165" s="168"/>
      <c r="CG2165" s="168"/>
      <c r="CH2165" s="168"/>
      <c r="CI2165" s="168"/>
      <c r="CJ2165" s="168"/>
      <c r="CK2165" s="168"/>
      <c r="CL2165" s="168"/>
      <c r="CN2165" s="144"/>
      <c r="CO2165" s="168"/>
      <c r="CP2165" s="168"/>
      <c r="CQ2165" s="168"/>
      <c r="CR2165" s="168"/>
      <c r="CS2165" s="168"/>
      <c r="CT2165" s="168"/>
      <c r="CU2165" s="168"/>
      <c r="CV2165" s="168"/>
      <c r="CW2165" s="168"/>
      <c r="CX2165" s="168"/>
      <c r="CY2165" s="168"/>
      <c r="CZ2165" s="168"/>
      <c r="DA2165" s="168"/>
      <c r="DB2165" s="168"/>
      <c r="DC2165" s="168"/>
      <c r="DD2165" s="168"/>
      <c r="DE2165" s="168"/>
      <c r="DF2165" s="168"/>
      <c r="DG2165" s="168"/>
      <c r="DH2165" s="168"/>
      <c r="DI2165" s="168"/>
      <c r="DJ2165" s="168"/>
      <c r="DK2165" s="168"/>
      <c r="DL2165" s="168"/>
    </row>
    <row r="2166" spans="1:116" x14ac:dyDescent="0.4">
      <c r="A2166" s="12"/>
      <c r="B2166" s="12" t="s">
        <v>332</v>
      </c>
      <c r="C2166" s="12"/>
      <c r="D2166" t="s">
        <v>510</v>
      </c>
      <c r="E2166" s="8" t="str">
        <f t="shared" si="3647"/>
        <v>2166 VOV-TV-V</v>
      </c>
      <c r="G2166" s="95" t="str">
        <f>"# of "&amp;G2158&amp;"s"</f>
        <v># of procedures</v>
      </c>
      <c r="H2166" s="12"/>
      <c r="I2166" s="60"/>
      <c r="J2166" s="60"/>
      <c r="K2166" s="12"/>
      <c r="L2166" s="12"/>
      <c r="M2166" s="12"/>
      <c r="N2166" s="12"/>
      <c r="O2166" s="12"/>
      <c r="P2166" s="12"/>
      <c r="R2166" s="13"/>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c r="CN2166" s="60"/>
      <c r="CO2166" s="239"/>
      <c r="CP2166" s="239"/>
      <c r="CQ2166" s="239"/>
      <c r="CR2166" s="239"/>
      <c r="CS2166" s="239"/>
      <c r="CT2166" s="239"/>
      <c r="CU2166" s="239"/>
      <c r="CV2166" s="239"/>
      <c r="CW2166" s="239"/>
      <c r="CX2166" s="239"/>
      <c r="CY2166" s="239"/>
      <c r="CZ2166" s="239"/>
      <c r="DA2166" s="239"/>
      <c r="DB2166" s="239"/>
      <c r="DC2166" s="239"/>
      <c r="DD2166" s="239"/>
      <c r="DE2166" s="239"/>
      <c r="DF2166" s="239"/>
      <c r="DG2166" s="239"/>
      <c r="DH2166" s="239"/>
      <c r="DI2166" s="239"/>
      <c r="DJ2166" s="239"/>
      <c r="DK2166" s="239"/>
      <c r="DL2166" s="239"/>
    </row>
    <row r="2167" spans="1:116" x14ac:dyDescent="0.4">
      <c r="A2167" s="31"/>
      <c r="B2167" s="31"/>
      <c r="C2167" s="31"/>
      <c r="D2167" t="s">
        <v>510</v>
      </c>
      <c r="E2167" s="8" t="str">
        <f t="shared" si="3647"/>
        <v>2167 VOV-TV-V</v>
      </c>
      <c r="G2167" s="145" t="str">
        <f>"# of "&amp;G2170&amp;"s/"&amp;G2158</f>
        <v># of implants/procedure</v>
      </c>
      <c r="H2167" s="31"/>
      <c r="I2167" s="73"/>
      <c r="J2167" s="73"/>
      <c r="K2167" s="12">
        <v>2</v>
      </c>
      <c r="L2167" s="12">
        <v>2</v>
      </c>
      <c r="M2167" s="12">
        <v>2</v>
      </c>
      <c r="N2167" s="12">
        <v>2</v>
      </c>
      <c r="O2167" s="12">
        <v>2</v>
      </c>
      <c r="P2167" s="12">
        <v>2</v>
      </c>
      <c r="R2167" s="67"/>
      <c r="S2167" s="76" cm="1">
        <f t="array" ref="S2167">INDEX($K:$P,ROW(),MATCH(S$3,$K$2:$P$2,0))</f>
        <v>2</v>
      </c>
      <c r="T2167" s="76" cm="1">
        <f t="array" ref="T2167">INDEX($K:$P,ROW(),MATCH(T$3,$K$2:$P$2,0))</f>
        <v>2</v>
      </c>
      <c r="U2167" s="76" cm="1">
        <f t="array" ref="U2167">INDEX($K:$P,ROW(),MATCH(U$3,$K$2:$P$2,0))</f>
        <v>2</v>
      </c>
      <c r="V2167" s="76" cm="1">
        <f t="array" ref="V2167">INDEX($K:$P,ROW(),MATCH(V$3,$K$2:$P$2,0))</f>
        <v>2</v>
      </c>
      <c r="W2167" s="76" cm="1">
        <f t="array" ref="W2167">INDEX($K:$P,ROW(),MATCH(W$3,$K$2:$P$2,0))</f>
        <v>2</v>
      </c>
      <c r="X2167" s="76" cm="1">
        <f t="array" ref="X2167">INDEX($K:$P,ROW(),MATCH(X$3,$K$2:$P$2,0))</f>
        <v>2</v>
      </c>
      <c r="Y2167" s="76" cm="1">
        <f t="array" ref="Y2167">INDEX($K:$P,ROW(),MATCH(Y$3,$K$2:$P$2,0))</f>
        <v>2</v>
      </c>
      <c r="Z2167" s="76" cm="1">
        <f t="array" ref="Z2167">INDEX($K:$P,ROW(),MATCH(Z$3,$K$2:$P$2,0))</f>
        <v>2</v>
      </c>
      <c r="AA2167" s="76" cm="1">
        <f t="array" ref="AA2167">INDEX($K:$P,ROW(),MATCH(AA$3,$K$2:$P$2,0))</f>
        <v>2</v>
      </c>
      <c r="AB2167" s="76" cm="1">
        <f t="array" ref="AB2167">INDEX($K:$P,ROW(),MATCH(AB$3,$K$2:$P$2,0))</f>
        <v>2</v>
      </c>
      <c r="AC2167" s="76" cm="1">
        <f t="array" ref="AC2167">INDEX($K:$P,ROW(),MATCH(AC$3,$K$2:$P$2,0))</f>
        <v>2</v>
      </c>
      <c r="AD2167" s="76" cm="1">
        <f t="array" ref="AD2167">INDEX($K:$P,ROW(),MATCH(AD$3,$K$2:$P$2,0))</f>
        <v>2</v>
      </c>
      <c r="AE2167" s="76" cm="1">
        <f t="array" ref="AE2167">INDEX($K:$P,ROW(),MATCH(AE$3,$K$2:$P$2,0))</f>
        <v>2</v>
      </c>
      <c r="AF2167" s="76" cm="1">
        <f t="array" ref="AF2167">INDEX($K:$P,ROW(),MATCH(AF$3,$K$2:$P$2,0))</f>
        <v>2</v>
      </c>
      <c r="AG2167" s="76" cm="1">
        <f t="array" ref="AG2167">INDEX($K:$P,ROW(),MATCH(AG$3,$K$2:$P$2,0))</f>
        <v>2</v>
      </c>
      <c r="AH2167" s="76" cm="1">
        <f t="array" ref="AH2167">INDEX($K:$P,ROW(),MATCH(AH$3,$K$2:$P$2,0))</f>
        <v>2</v>
      </c>
      <c r="AI2167" s="76" cm="1">
        <f t="array" ref="AI2167">INDEX($K:$P,ROW(),MATCH(AI$3,$K$2:$P$2,0))</f>
        <v>2</v>
      </c>
      <c r="AJ2167" s="76" cm="1">
        <f t="array" ref="AJ2167">INDEX($K:$P,ROW(),MATCH(AJ$3,$K$2:$P$2,0))</f>
        <v>2</v>
      </c>
      <c r="AK2167" s="76" cm="1">
        <f t="array" ref="AK2167">INDEX($K:$P,ROW(),MATCH(AK$3,$K$2:$P$2,0))</f>
        <v>2</v>
      </c>
      <c r="AL2167" s="76" cm="1">
        <f t="array" ref="AL2167">INDEX($K:$P,ROW(),MATCH(AL$3,$K$2:$P$2,0))</f>
        <v>2</v>
      </c>
      <c r="AM2167" s="76" cm="1">
        <f t="array" ref="AM2167">INDEX($K:$P,ROW(),MATCH(AM$3,$K$2:$P$2,0))</f>
        <v>2</v>
      </c>
      <c r="AN2167" s="76" cm="1">
        <f t="array" ref="AN2167">INDEX($K:$P,ROW(),MATCH(AN$3,$K$2:$P$2,0))</f>
        <v>2</v>
      </c>
      <c r="AO2167" s="76" cm="1">
        <f t="array" ref="AO2167">INDEX($K:$P,ROW(),MATCH(AO$3,$K$2:$P$2,0))</f>
        <v>2</v>
      </c>
      <c r="AP2167" s="76" cm="1">
        <f t="array" ref="AP2167">INDEX($K:$P,ROW(),MATCH(AP$3,$K$2:$P$2,0))</f>
        <v>2</v>
      </c>
      <c r="AQ2167" s="76" cm="1">
        <f t="array" ref="AQ2167">INDEX($K:$P,ROW(),MATCH(AQ$3,$K$2:$P$2,0))</f>
        <v>2</v>
      </c>
      <c r="AR2167" s="76" cm="1">
        <f t="array" ref="AR2167">INDEX($K:$P,ROW(),MATCH(AR$3,$K$2:$P$2,0))</f>
        <v>2</v>
      </c>
      <c r="AS2167" s="76" cm="1">
        <f t="array" ref="AS2167">INDEX($K:$P,ROW(),MATCH(AS$3,$K$2:$P$2,0))</f>
        <v>2</v>
      </c>
      <c r="AT2167" s="76" cm="1">
        <f t="array" ref="AT2167">INDEX($K:$P,ROW(),MATCH(AT$3,$K$2:$P$2,0))</f>
        <v>2</v>
      </c>
      <c r="AU2167" s="76" cm="1">
        <f t="array" ref="AU2167">INDEX($K:$P,ROW(),MATCH(AU$3,$K$2:$P$2,0))</f>
        <v>2</v>
      </c>
      <c r="AV2167" s="76" cm="1">
        <f t="array" ref="AV2167">INDEX($K:$P,ROW(),MATCH(AV$3,$K$2:$P$2,0))</f>
        <v>2</v>
      </c>
      <c r="AW2167" s="76" cm="1">
        <f t="array" ref="AW2167">INDEX($K:$P,ROW(),MATCH(AW$3,$K$2:$P$2,0))</f>
        <v>2</v>
      </c>
      <c r="AX2167" s="76" cm="1">
        <f t="array" ref="AX2167">INDEX($K:$P,ROW(),MATCH(AX$3,$K$2:$P$2,0))</f>
        <v>2</v>
      </c>
      <c r="AY2167" s="76" cm="1">
        <f t="array" ref="AY2167">INDEX($K:$P,ROW(),MATCH(AY$3,$K$2:$P$2,0))</f>
        <v>2</v>
      </c>
      <c r="AZ2167" s="76" cm="1">
        <f t="array" ref="AZ2167">INDEX($K:$P,ROW(),MATCH(AZ$3,$K$2:$P$2,0))</f>
        <v>2</v>
      </c>
      <c r="BA2167" s="76" cm="1">
        <f t="array" ref="BA2167">INDEX($K:$P,ROW(),MATCH(BA$3,$K$2:$P$2,0))</f>
        <v>2</v>
      </c>
      <c r="BB2167" s="76" cm="1">
        <f t="array" ref="BB2167">INDEX($K:$P,ROW(),MATCH(BB$3,$K$2:$P$2,0))</f>
        <v>2</v>
      </c>
      <c r="BC2167" s="76" cm="1">
        <f t="array" ref="BC2167">INDEX($K:$P,ROW(),MATCH(BC$3,$K$2:$P$2,0))</f>
        <v>2</v>
      </c>
      <c r="BD2167" s="76" cm="1">
        <f t="array" ref="BD2167">INDEX($K:$P,ROW(),MATCH(BD$3,$K$2:$P$2,0))</f>
        <v>2</v>
      </c>
      <c r="BE2167" s="76" cm="1">
        <f t="array" ref="BE2167">INDEX($K:$P,ROW(),MATCH(BE$3,$K$2:$P$2,0))</f>
        <v>2</v>
      </c>
      <c r="BF2167" s="76" cm="1">
        <f t="array" ref="BF2167">INDEX($K:$P,ROW(),MATCH(BF$3,$K$2:$P$2,0))</f>
        <v>2</v>
      </c>
      <c r="BG2167" s="76" cm="1">
        <f t="array" ref="BG2167">INDEX($K:$P,ROW(),MATCH(BG$3,$K$2:$P$2,0))</f>
        <v>2</v>
      </c>
      <c r="BH2167" s="76" cm="1">
        <f t="array" ref="BH2167">INDEX($K:$P,ROW(),MATCH(BH$3,$K$2:$P$2,0))</f>
        <v>2</v>
      </c>
      <c r="BI2167" s="76" cm="1">
        <f t="array" ref="BI2167">INDEX($K:$P,ROW(),MATCH(BI$3,$K$2:$P$2,0))</f>
        <v>2</v>
      </c>
      <c r="BJ2167" s="76" cm="1">
        <f t="array" ref="BJ2167">INDEX($K:$P,ROW(),MATCH(BJ$3,$K$2:$P$2,0))</f>
        <v>2</v>
      </c>
      <c r="BK2167" s="76" cm="1">
        <f t="array" ref="BK2167">INDEX($K:$P,ROW(),MATCH(BK$3,$K$2:$P$2,0))</f>
        <v>2</v>
      </c>
      <c r="BL2167" s="76" cm="1">
        <f t="array" ref="BL2167">INDEX($K:$P,ROW(),MATCH(BL$3,$K$2:$P$2,0))</f>
        <v>2</v>
      </c>
      <c r="BM2167" s="76" cm="1">
        <f t="array" ref="BM2167">INDEX($K:$P,ROW(),MATCH(BM$3,$K$2:$P$2,0))</f>
        <v>2</v>
      </c>
      <c r="BN2167" s="76" cm="1">
        <f t="array" ref="BN2167">INDEX($K:$P,ROW(),MATCH(BN$3,$K$2:$P$2,0))</f>
        <v>2</v>
      </c>
      <c r="BO2167" s="76" cm="1">
        <f t="array" ref="BO2167">INDEX($K:$P,ROW(),MATCH(BO$3,$K$2:$P$2,0))</f>
        <v>2</v>
      </c>
      <c r="BP2167" s="76" cm="1">
        <f t="array" ref="BP2167">INDEX($K:$P,ROW(),MATCH(BP$3,$K$2:$P$2,0))</f>
        <v>2</v>
      </c>
      <c r="BQ2167" s="76" cm="1">
        <f t="array" ref="BQ2167">INDEX($K:$P,ROW(),MATCH(BQ$3,$K$2:$P$2,0))</f>
        <v>2</v>
      </c>
      <c r="BR2167" s="76" cm="1">
        <f t="array" ref="BR2167">INDEX($K:$P,ROW(),MATCH(BR$3,$K$2:$P$2,0))</f>
        <v>2</v>
      </c>
      <c r="BS2167" s="76" cm="1">
        <f t="array" ref="BS2167">INDEX($K:$P,ROW(),MATCH(BS$3,$K$2:$P$2,0))</f>
        <v>2</v>
      </c>
      <c r="BT2167" s="76" cm="1">
        <f t="array" ref="BT2167">INDEX($K:$P,ROW(),MATCH(BT$3,$K$2:$P$2,0))</f>
        <v>2</v>
      </c>
      <c r="BU2167" s="76" cm="1">
        <f t="array" ref="BU2167">INDEX($K:$P,ROW(),MATCH(BU$3,$K$2:$P$2,0))</f>
        <v>2</v>
      </c>
      <c r="BV2167" s="76" cm="1">
        <f t="array" ref="BV2167">INDEX($K:$P,ROW(),MATCH(BV$3,$K$2:$P$2,0))</f>
        <v>2</v>
      </c>
      <c r="BW2167" s="76" cm="1">
        <f t="array" ref="BW2167">INDEX($K:$P,ROW(),MATCH(BW$3,$K$2:$P$2,0))</f>
        <v>2</v>
      </c>
      <c r="BX2167" s="76" cm="1">
        <f t="array" ref="BX2167">INDEX($K:$P,ROW(),MATCH(BX$3,$K$2:$P$2,0))</f>
        <v>2</v>
      </c>
      <c r="BY2167" s="76" cm="1">
        <f t="array" ref="BY2167">INDEX($K:$P,ROW(),MATCH(BY$3,$K$2:$P$2,0))</f>
        <v>2</v>
      </c>
      <c r="BZ2167" s="76" cm="1">
        <f t="array" ref="BZ2167">INDEX($K:$P,ROW(),MATCH(BZ$3,$K$2:$P$2,0))</f>
        <v>2</v>
      </c>
      <c r="CA2167" s="76" cm="1">
        <f t="array" ref="CA2167">INDEX($K:$P,ROW(),MATCH(CA$3,$K$2:$P$2,0))</f>
        <v>2</v>
      </c>
      <c r="CB2167" s="76" cm="1">
        <f t="array" ref="CB2167">INDEX($K:$P,ROW(),MATCH(CB$3,$K$2:$P$2,0))</f>
        <v>2</v>
      </c>
      <c r="CC2167" s="76" cm="1">
        <f t="array" ref="CC2167">INDEX($K:$P,ROW(),MATCH(CC$3,$K$2:$P$2,0))</f>
        <v>2</v>
      </c>
      <c r="CD2167" s="76" cm="1">
        <f t="array" ref="CD2167">INDEX($K:$P,ROW(),MATCH(CD$3,$K$2:$P$2,0))</f>
        <v>2</v>
      </c>
      <c r="CE2167" s="76" cm="1">
        <f t="array" ref="CE2167">INDEX($K:$P,ROW(),MATCH(CE$3,$K$2:$P$2,0))</f>
        <v>2</v>
      </c>
      <c r="CF2167" s="76" cm="1">
        <f t="array" ref="CF2167">INDEX($K:$P,ROW(),MATCH(CF$3,$K$2:$P$2,0))</f>
        <v>2</v>
      </c>
      <c r="CG2167" s="76" cm="1">
        <f t="array" ref="CG2167">INDEX($K:$P,ROW(),MATCH(CG$3,$K$2:$P$2,0))</f>
        <v>2</v>
      </c>
      <c r="CH2167" s="76" cm="1">
        <f t="array" ref="CH2167">INDEX($K:$P,ROW(),MATCH(CH$3,$K$2:$P$2,0))</f>
        <v>2</v>
      </c>
      <c r="CI2167" s="76" cm="1">
        <f t="array" ref="CI2167">INDEX($K:$P,ROW(),MATCH(CI$3,$K$2:$P$2,0))</f>
        <v>2</v>
      </c>
      <c r="CJ2167" s="76" cm="1">
        <f t="array" ref="CJ2167">INDEX($K:$P,ROW(),MATCH(CJ$3,$K$2:$P$2,0))</f>
        <v>2</v>
      </c>
      <c r="CK2167" s="76" cm="1">
        <f t="array" ref="CK2167">INDEX($K:$P,ROW(),MATCH(CK$3,$K$2:$P$2,0))</f>
        <v>2</v>
      </c>
      <c r="CL2167" s="76" cm="1">
        <f t="array" ref="CL2167">INDEX($K:$P,ROW(),MATCH(CL$3,$K$2:$P$2,0))</f>
        <v>2</v>
      </c>
      <c r="CN2167" s="76"/>
      <c r="CO2167" s="76" t="e" cm="1">
        <f t="array" ref="CO2167">INDEX($K:$P,ROW(),MATCH(CO$3,$K$2:$P$2,0))</f>
        <v>#N/A</v>
      </c>
      <c r="CP2167" s="76" t="e" cm="1">
        <f t="array" ref="CP2167">INDEX($K:$P,ROW(),MATCH(CP$3,$K$2:$P$2,0))</f>
        <v>#N/A</v>
      </c>
      <c r="CQ2167" s="76" t="e" cm="1">
        <f t="array" ref="CQ2167">INDEX($K:$P,ROW(),MATCH(CQ$3,$K$2:$P$2,0))</f>
        <v>#N/A</v>
      </c>
      <c r="CR2167" s="76" t="e" cm="1">
        <f t="array" ref="CR2167">INDEX($K:$P,ROW(),MATCH(CR$3,$K$2:$P$2,0))</f>
        <v>#N/A</v>
      </c>
      <c r="CS2167" s="76" t="e" cm="1">
        <f t="array" ref="CS2167">INDEX($K:$P,ROW(),MATCH(CS$3,$K$2:$P$2,0))</f>
        <v>#N/A</v>
      </c>
      <c r="CT2167" s="76" t="e" cm="1">
        <f t="array" ref="CT2167">INDEX($K:$P,ROW(),MATCH(CT$3,$K$2:$P$2,0))</f>
        <v>#N/A</v>
      </c>
      <c r="CU2167" s="76" t="e" cm="1">
        <f t="array" ref="CU2167">INDEX($K:$P,ROW(),MATCH(CU$3,$K$2:$P$2,0))</f>
        <v>#N/A</v>
      </c>
      <c r="CV2167" s="76" t="e" cm="1">
        <f t="array" ref="CV2167">INDEX($K:$P,ROW(),MATCH(CV$3,$K$2:$P$2,0))</f>
        <v>#N/A</v>
      </c>
      <c r="CW2167" s="76" t="e" cm="1">
        <f t="array" ref="CW2167">INDEX($K:$P,ROW(),MATCH(CW$3,$K$2:$P$2,0))</f>
        <v>#N/A</v>
      </c>
      <c r="CX2167" s="76" t="e" cm="1">
        <f t="array" ref="CX2167">INDEX($K:$P,ROW(),MATCH(CX$3,$K$2:$P$2,0))</f>
        <v>#N/A</v>
      </c>
      <c r="CY2167" s="76" t="e" cm="1">
        <f t="array" ref="CY2167">INDEX($K:$P,ROW(),MATCH(CY$3,$K$2:$P$2,0))</f>
        <v>#N/A</v>
      </c>
      <c r="CZ2167" s="76" t="e" cm="1">
        <f t="array" ref="CZ2167">INDEX($K:$P,ROW(),MATCH(CZ$3,$K$2:$P$2,0))</f>
        <v>#N/A</v>
      </c>
      <c r="DA2167" s="76" t="e" cm="1">
        <f t="array" ref="DA2167">INDEX($K:$P,ROW(),MATCH(DA$3,$K$2:$P$2,0))</f>
        <v>#N/A</v>
      </c>
      <c r="DB2167" s="76" t="e" cm="1">
        <f t="array" ref="DB2167">INDEX($K:$P,ROW(),MATCH(DB$3,$K$2:$P$2,0))</f>
        <v>#N/A</v>
      </c>
      <c r="DC2167" s="76" t="e" cm="1">
        <f t="array" ref="DC2167">INDEX($K:$P,ROW(),MATCH(DC$3,$K$2:$P$2,0))</f>
        <v>#N/A</v>
      </c>
      <c r="DD2167" s="76" t="e" cm="1">
        <f t="array" ref="DD2167">INDEX($K:$P,ROW(),MATCH(DD$3,$K$2:$P$2,0))</f>
        <v>#N/A</v>
      </c>
      <c r="DE2167" s="76" t="e" cm="1">
        <f t="array" ref="DE2167">INDEX($K:$P,ROW(),MATCH(DE$3,$K$2:$P$2,0))</f>
        <v>#N/A</v>
      </c>
      <c r="DF2167" s="76" t="e" cm="1">
        <f t="array" ref="DF2167">INDEX($K:$P,ROW(),MATCH(DF$3,$K$2:$P$2,0))</f>
        <v>#N/A</v>
      </c>
      <c r="DG2167" s="76" t="e" cm="1">
        <f t="array" ref="DG2167">INDEX($K:$P,ROW(),MATCH(DG$3,$K$2:$P$2,0))</f>
        <v>#N/A</v>
      </c>
      <c r="DH2167" s="76" t="e" cm="1">
        <f t="array" ref="DH2167">INDEX($K:$P,ROW(),MATCH(DH$3,$K$2:$P$2,0))</f>
        <v>#N/A</v>
      </c>
      <c r="DI2167" s="76" t="e" cm="1">
        <f t="array" ref="DI2167">INDEX($K:$P,ROW(),MATCH(DI$3,$K$2:$P$2,0))</f>
        <v>#N/A</v>
      </c>
      <c r="DJ2167" s="76" t="e" cm="1">
        <f t="array" ref="DJ2167">INDEX($K:$P,ROW(),MATCH(DJ$3,$K$2:$P$2,0))</f>
        <v>#N/A</v>
      </c>
      <c r="DK2167" s="76" t="e" cm="1">
        <f t="array" ref="DK2167">INDEX($K:$P,ROW(),MATCH(DK$3,$K$2:$P$2,0))</f>
        <v>#N/A</v>
      </c>
      <c r="DL2167" s="76" t="e" cm="1">
        <f t="array" ref="DL2167">INDEX($K:$P,ROW(),MATCH(DL$3,$K$2:$P$2,0))</f>
        <v>#N/A</v>
      </c>
    </row>
    <row r="2168" spans="1:116" x14ac:dyDescent="0.4">
      <c r="D2168" t="s">
        <v>510</v>
      </c>
      <c r="E2168" s="8" t="str">
        <f t="shared" si="3647"/>
        <v>2168 VOV-TV-V</v>
      </c>
      <c r="G2168" s="127" t="str">
        <f>"# of "&amp;G2170&amp;"s"</f>
        <v># of implants</v>
      </c>
      <c r="H2168" s="12"/>
      <c r="I2168" s="60"/>
      <c r="J2168" s="60"/>
      <c r="K2168" s="117">
        <f t="shared" ref="K2168:P2168" ca="1" si="3648">SUMIF($3:$3,K$2,2168:2168)</f>
        <v>120000</v>
      </c>
      <c r="L2168" s="117">
        <f t="shared" ca="1" si="3648"/>
        <v>120000</v>
      </c>
      <c r="M2168" s="117">
        <f t="shared" ca="1" si="3648"/>
        <v>120000</v>
      </c>
      <c r="N2168" s="117">
        <f t="shared" ca="1" si="3648"/>
        <v>120000</v>
      </c>
      <c r="O2168" s="117">
        <f t="shared" ca="1" si="3648"/>
        <v>120000</v>
      </c>
      <c r="P2168" s="117">
        <f t="shared" ca="1" si="3648"/>
        <v>120000</v>
      </c>
      <c r="R2168" s="15"/>
      <c r="S2168" s="151" cm="1">
        <f t="array" aca="1" ref="S2168" ca="1">INDIRECT(S2160)*S2167</f>
        <v>10000</v>
      </c>
      <c r="T2168" s="151" cm="1">
        <f t="array" aca="1" ref="T2168" ca="1">INDIRECT(T2160)*T2167</f>
        <v>10000</v>
      </c>
      <c r="U2168" s="151" cm="1">
        <f t="array" aca="1" ref="U2168" ca="1">INDIRECT(U2160)*U2167</f>
        <v>10000</v>
      </c>
      <c r="V2168" s="151" cm="1">
        <f t="array" aca="1" ref="V2168" ca="1">INDIRECT(V2160)*V2167</f>
        <v>10000</v>
      </c>
      <c r="W2168" s="151" cm="1">
        <f t="array" aca="1" ref="W2168" ca="1">INDIRECT(W2160)*W2167</f>
        <v>10000</v>
      </c>
      <c r="X2168" s="151" cm="1">
        <f t="array" aca="1" ref="X2168" ca="1">INDIRECT(X2160)*X2167</f>
        <v>10000</v>
      </c>
      <c r="Y2168" s="151" cm="1">
        <f t="array" aca="1" ref="Y2168" ca="1">INDIRECT(Y2160)*Y2167</f>
        <v>10000</v>
      </c>
      <c r="Z2168" s="151" cm="1">
        <f t="array" aca="1" ref="Z2168" ca="1">INDIRECT(Z2160)*Z2167</f>
        <v>10000</v>
      </c>
      <c r="AA2168" s="151" cm="1">
        <f t="array" aca="1" ref="AA2168" ca="1">INDIRECT(AA2160)*AA2167</f>
        <v>10000</v>
      </c>
      <c r="AB2168" s="151" cm="1">
        <f t="array" aca="1" ref="AB2168" ca="1">INDIRECT(AB2160)*AB2167</f>
        <v>10000</v>
      </c>
      <c r="AC2168" s="151" cm="1">
        <f t="array" aca="1" ref="AC2168" ca="1">INDIRECT(AC2160)*AC2167</f>
        <v>10000</v>
      </c>
      <c r="AD2168" s="151" cm="1">
        <f t="array" aca="1" ref="AD2168" ca="1">INDIRECT(AD2160)*AD2167</f>
        <v>10000</v>
      </c>
      <c r="AE2168" s="151" cm="1">
        <f t="array" aca="1" ref="AE2168" ca="1">INDIRECT(AE2160)*AE2167</f>
        <v>10000</v>
      </c>
      <c r="AF2168" s="151" cm="1">
        <f t="array" aca="1" ref="AF2168" ca="1">INDIRECT(AF2160)*AF2167</f>
        <v>10000</v>
      </c>
      <c r="AG2168" s="151" cm="1">
        <f t="array" aca="1" ref="AG2168" ca="1">INDIRECT(AG2160)*AG2167</f>
        <v>10000</v>
      </c>
      <c r="AH2168" s="151" cm="1">
        <f t="array" aca="1" ref="AH2168" ca="1">INDIRECT(AH2160)*AH2167</f>
        <v>10000</v>
      </c>
      <c r="AI2168" s="151" cm="1">
        <f t="array" aca="1" ref="AI2168" ca="1">INDIRECT(AI2160)*AI2167</f>
        <v>10000</v>
      </c>
      <c r="AJ2168" s="151" cm="1">
        <f t="array" aca="1" ref="AJ2168" ca="1">INDIRECT(AJ2160)*AJ2167</f>
        <v>10000</v>
      </c>
      <c r="AK2168" s="151" cm="1">
        <f t="array" aca="1" ref="AK2168" ca="1">INDIRECT(AK2160)*AK2167</f>
        <v>10000</v>
      </c>
      <c r="AL2168" s="151" cm="1">
        <f t="array" aca="1" ref="AL2168" ca="1">INDIRECT(AL2160)*AL2167</f>
        <v>10000</v>
      </c>
      <c r="AM2168" s="151" cm="1">
        <f t="array" aca="1" ref="AM2168" ca="1">INDIRECT(AM2160)*AM2167</f>
        <v>10000</v>
      </c>
      <c r="AN2168" s="151" cm="1">
        <f t="array" aca="1" ref="AN2168" ca="1">INDIRECT(AN2160)*AN2167</f>
        <v>10000</v>
      </c>
      <c r="AO2168" s="151" cm="1">
        <f t="array" aca="1" ref="AO2168" ca="1">INDIRECT(AO2160)*AO2167</f>
        <v>10000</v>
      </c>
      <c r="AP2168" s="151" cm="1">
        <f t="array" aca="1" ref="AP2168" ca="1">INDIRECT(AP2160)*AP2167</f>
        <v>10000</v>
      </c>
      <c r="AQ2168" s="151" cm="1">
        <f t="array" aca="1" ref="AQ2168" ca="1">INDIRECT(AQ2160)*AQ2167</f>
        <v>10000</v>
      </c>
      <c r="AR2168" s="151" cm="1">
        <f t="array" aca="1" ref="AR2168" ca="1">INDIRECT(AR2160)*AR2167</f>
        <v>10000</v>
      </c>
      <c r="AS2168" s="151" cm="1">
        <f t="array" aca="1" ref="AS2168" ca="1">INDIRECT(AS2160)*AS2167</f>
        <v>10000</v>
      </c>
      <c r="AT2168" s="151" cm="1">
        <f t="array" aca="1" ref="AT2168" ca="1">INDIRECT(AT2160)*AT2167</f>
        <v>10000</v>
      </c>
      <c r="AU2168" s="151" cm="1">
        <f t="array" aca="1" ref="AU2168" ca="1">INDIRECT(AU2160)*AU2167</f>
        <v>10000</v>
      </c>
      <c r="AV2168" s="151" cm="1">
        <f t="array" aca="1" ref="AV2168" ca="1">INDIRECT(AV2160)*AV2167</f>
        <v>10000</v>
      </c>
      <c r="AW2168" s="151" cm="1">
        <f t="array" aca="1" ref="AW2168" ca="1">INDIRECT(AW2160)*AW2167</f>
        <v>10000</v>
      </c>
      <c r="AX2168" s="151" cm="1">
        <f t="array" aca="1" ref="AX2168" ca="1">INDIRECT(AX2160)*AX2167</f>
        <v>10000</v>
      </c>
      <c r="AY2168" s="151" cm="1">
        <f t="array" aca="1" ref="AY2168" ca="1">INDIRECT(AY2160)*AY2167</f>
        <v>10000</v>
      </c>
      <c r="AZ2168" s="151" cm="1">
        <f t="array" aca="1" ref="AZ2168" ca="1">INDIRECT(AZ2160)*AZ2167</f>
        <v>10000</v>
      </c>
      <c r="BA2168" s="151" cm="1">
        <f t="array" aca="1" ref="BA2168" ca="1">INDIRECT(BA2160)*BA2167</f>
        <v>10000</v>
      </c>
      <c r="BB2168" s="151" cm="1">
        <f t="array" aca="1" ref="BB2168" ca="1">INDIRECT(BB2160)*BB2167</f>
        <v>10000</v>
      </c>
      <c r="BC2168" s="151" cm="1">
        <f t="array" aca="1" ref="BC2168" ca="1">INDIRECT(BC2160)*BC2167</f>
        <v>10000</v>
      </c>
      <c r="BD2168" s="151" cm="1">
        <f t="array" aca="1" ref="BD2168" ca="1">INDIRECT(BD2160)*BD2167</f>
        <v>10000</v>
      </c>
      <c r="BE2168" s="151" cm="1">
        <f t="array" aca="1" ref="BE2168" ca="1">INDIRECT(BE2160)*BE2167</f>
        <v>10000</v>
      </c>
      <c r="BF2168" s="151" cm="1">
        <f t="array" aca="1" ref="BF2168" ca="1">INDIRECT(BF2160)*BF2167</f>
        <v>10000</v>
      </c>
      <c r="BG2168" s="151" cm="1">
        <f t="array" aca="1" ref="BG2168" ca="1">INDIRECT(BG2160)*BG2167</f>
        <v>10000</v>
      </c>
      <c r="BH2168" s="151" cm="1">
        <f t="array" aca="1" ref="BH2168" ca="1">INDIRECT(BH2160)*BH2167</f>
        <v>10000</v>
      </c>
      <c r="BI2168" s="151" cm="1">
        <f t="array" aca="1" ref="BI2168" ca="1">INDIRECT(BI2160)*BI2167</f>
        <v>10000</v>
      </c>
      <c r="BJ2168" s="151" cm="1">
        <f t="array" aca="1" ref="BJ2168" ca="1">INDIRECT(BJ2160)*BJ2167</f>
        <v>10000</v>
      </c>
      <c r="BK2168" s="151" cm="1">
        <f t="array" aca="1" ref="BK2168" ca="1">INDIRECT(BK2160)*BK2167</f>
        <v>10000</v>
      </c>
      <c r="BL2168" s="151" cm="1">
        <f t="array" aca="1" ref="BL2168" ca="1">INDIRECT(BL2160)*BL2167</f>
        <v>10000</v>
      </c>
      <c r="BM2168" s="151" cm="1">
        <f t="array" aca="1" ref="BM2168" ca="1">INDIRECT(BM2160)*BM2167</f>
        <v>10000</v>
      </c>
      <c r="BN2168" s="151" cm="1">
        <f t="array" aca="1" ref="BN2168" ca="1">INDIRECT(BN2160)*BN2167</f>
        <v>10000</v>
      </c>
      <c r="BO2168" s="151" cm="1">
        <f t="array" aca="1" ref="BO2168" ca="1">INDIRECT(BO2160)*BO2167</f>
        <v>10000</v>
      </c>
      <c r="BP2168" s="151" cm="1">
        <f t="array" aca="1" ref="BP2168" ca="1">INDIRECT(BP2160)*BP2167</f>
        <v>10000</v>
      </c>
      <c r="BQ2168" s="151" cm="1">
        <f t="array" aca="1" ref="BQ2168" ca="1">INDIRECT(BQ2160)*BQ2167</f>
        <v>10000</v>
      </c>
      <c r="BR2168" s="151" cm="1">
        <f t="array" aca="1" ref="BR2168" ca="1">INDIRECT(BR2160)*BR2167</f>
        <v>10000</v>
      </c>
      <c r="BS2168" s="151" cm="1">
        <f t="array" aca="1" ref="BS2168" ca="1">INDIRECT(BS2160)*BS2167</f>
        <v>10000</v>
      </c>
      <c r="BT2168" s="151" cm="1">
        <f t="array" aca="1" ref="BT2168" ca="1">INDIRECT(BT2160)*BT2167</f>
        <v>10000</v>
      </c>
      <c r="BU2168" s="151" cm="1">
        <f t="array" aca="1" ref="BU2168" ca="1">INDIRECT(BU2160)*BU2167</f>
        <v>10000</v>
      </c>
      <c r="BV2168" s="151" cm="1">
        <f t="array" aca="1" ref="BV2168" ca="1">INDIRECT(BV2160)*BV2167</f>
        <v>10000</v>
      </c>
      <c r="BW2168" s="151" cm="1">
        <f t="array" aca="1" ref="BW2168" ca="1">INDIRECT(BW2160)*BW2167</f>
        <v>10000</v>
      </c>
      <c r="BX2168" s="151" cm="1">
        <f t="array" aca="1" ref="BX2168" ca="1">INDIRECT(BX2160)*BX2167</f>
        <v>10000</v>
      </c>
      <c r="BY2168" s="151" cm="1">
        <f t="array" aca="1" ref="BY2168" ca="1">INDIRECT(BY2160)*BY2167</f>
        <v>10000</v>
      </c>
      <c r="BZ2168" s="151" cm="1">
        <f t="array" aca="1" ref="BZ2168" ca="1">INDIRECT(BZ2160)*BZ2167</f>
        <v>10000</v>
      </c>
      <c r="CA2168" s="151" cm="1">
        <f t="array" aca="1" ref="CA2168" ca="1">INDIRECT(CA2160)*CA2167</f>
        <v>10000</v>
      </c>
      <c r="CB2168" s="151" cm="1">
        <f t="array" aca="1" ref="CB2168" ca="1">INDIRECT(CB2160)*CB2167</f>
        <v>10000</v>
      </c>
      <c r="CC2168" s="151" cm="1">
        <f t="array" aca="1" ref="CC2168" ca="1">INDIRECT(CC2160)*CC2167</f>
        <v>10000</v>
      </c>
      <c r="CD2168" s="151" cm="1">
        <f t="array" aca="1" ref="CD2168" ca="1">INDIRECT(CD2160)*CD2167</f>
        <v>10000</v>
      </c>
      <c r="CE2168" s="151" cm="1">
        <f t="array" aca="1" ref="CE2168" ca="1">INDIRECT(CE2160)*CE2167</f>
        <v>10000</v>
      </c>
      <c r="CF2168" s="151" cm="1">
        <f t="array" aca="1" ref="CF2168" ca="1">INDIRECT(CF2160)*CF2167</f>
        <v>10000</v>
      </c>
      <c r="CG2168" s="151" cm="1">
        <f t="array" aca="1" ref="CG2168" ca="1">INDIRECT(CG2160)*CG2167</f>
        <v>10000</v>
      </c>
      <c r="CH2168" s="151" cm="1">
        <f t="array" aca="1" ref="CH2168" ca="1">INDIRECT(CH2160)*CH2167</f>
        <v>10000</v>
      </c>
      <c r="CI2168" s="151" cm="1">
        <f t="array" aca="1" ref="CI2168" ca="1">INDIRECT(CI2160)*CI2167</f>
        <v>10000</v>
      </c>
      <c r="CJ2168" s="151" cm="1">
        <f t="array" aca="1" ref="CJ2168" ca="1">INDIRECT(CJ2160)*CJ2167</f>
        <v>10000</v>
      </c>
      <c r="CK2168" s="151" cm="1">
        <f t="array" aca="1" ref="CK2168" ca="1">INDIRECT(CK2160)*CK2167</f>
        <v>10000</v>
      </c>
      <c r="CL2168" s="151" cm="1">
        <f t="array" aca="1" ref="CL2168" ca="1">INDIRECT(CL2160)*CL2167</f>
        <v>10000</v>
      </c>
      <c r="CN2168" s="240"/>
      <c r="CO2168" s="151" t="e" cm="1">
        <f t="array" aca="1" ref="CO2168" ca="1">INDIRECT(CO2160)*CO2167</f>
        <v>#N/A</v>
      </c>
      <c r="CP2168" s="151" t="e" cm="1">
        <f t="array" aca="1" ref="CP2168" ca="1">INDIRECT(CP2160)*CP2167</f>
        <v>#N/A</v>
      </c>
      <c r="CQ2168" s="151" t="e" cm="1">
        <f t="array" aca="1" ref="CQ2168" ca="1">INDIRECT(CQ2160)*CQ2167</f>
        <v>#N/A</v>
      </c>
      <c r="CR2168" s="151" t="e" cm="1">
        <f t="array" aca="1" ref="CR2168" ca="1">INDIRECT(CR2160)*CR2167</f>
        <v>#N/A</v>
      </c>
      <c r="CS2168" s="151" t="e" cm="1">
        <f t="array" aca="1" ref="CS2168" ca="1">INDIRECT(CS2160)*CS2167</f>
        <v>#N/A</v>
      </c>
      <c r="CT2168" s="151" t="e" cm="1">
        <f t="array" aca="1" ref="CT2168" ca="1">INDIRECT(CT2160)*CT2167</f>
        <v>#N/A</v>
      </c>
      <c r="CU2168" s="151" t="e" cm="1">
        <f t="array" aca="1" ref="CU2168" ca="1">INDIRECT(CU2160)*CU2167</f>
        <v>#N/A</v>
      </c>
      <c r="CV2168" s="151" t="e" cm="1">
        <f t="array" aca="1" ref="CV2168" ca="1">INDIRECT(CV2160)*CV2167</f>
        <v>#N/A</v>
      </c>
      <c r="CW2168" s="151" t="e" cm="1">
        <f t="array" aca="1" ref="CW2168" ca="1">INDIRECT(CW2160)*CW2167</f>
        <v>#N/A</v>
      </c>
      <c r="CX2168" s="151" t="e" cm="1">
        <f t="array" aca="1" ref="CX2168" ca="1">INDIRECT(CX2160)*CX2167</f>
        <v>#N/A</v>
      </c>
      <c r="CY2168" s="151" t="e" cm="1">
        <f t="array" aca="1" ref="CY2168" ca="1">INDIRECT(CY2160)*CY2167</f>
        <v>#N/A</v>
      </c>
      <c r="CZ2168" s="151" t="e" cm="1">
        <f t="array" aca="1" ref="CZ2168" ca="1">INDIRECT(CZ2160)*CZ2167</f>
        <v>#N/A</v>
      </c>
      <c r="DA2168" s="151" t="e" cm="1">
        <f t="array" aca="1" ref="DA2168" ca="1">INDIRECT(DA2160)*DA2167</f>
        <v>#N/A</v>
      </c>
      <c r="DB2168" s="151" t="e" cm="1">
        <f t="array" aca="1" ref="DB2168" ca="1">INDIRECT(DB2160)*DB2167</f>
        <v>#N/A</v>
      </c>
      <c r="DC2168" s="151" t="e" cm="1">
        <f t="array" aca="1" ref="DC2168" ca="1">INDIRECT(DC2160)*DC2167</f>
        <v>#N/A</v>
      </c>
      <c r="DD2168" s="151" t="e" cm="1">
        <f t="array" aca="1" ref="DD2168" ca="1">INDIRECT(DD2160)*DD2167</f>
        <v>#N/A</v>
      </c>
      <c r="DE2168" s="151" t="e" cm="1">
        <f t="array" aca="1" ref="DE2168" ca="1">INDIRECT(DE2160)*DE2167</f>
        <v>#N/A</v>
      </c>
      <c r="DF2168" s="151" t="e" cm="1">
        <f t="array" aca="1" ref="DF2168" ca="1">INDIRECT(DF2160)*DF2167</f>
        <v>#N/A</v>
      </c>
      <c r="DG2168" s="151" t="e" cm="1">
        <f t="array" aca="1" ref="DG2168" ca="1">INDIRECT(DG2160)*DG2167</f>
        <v>#N/A</v>
      </c>
      <c r="DH2168" s="151" t="e" cm="1">
        <f t="array" aca="1" ref="DH2168" ca="1">INDIRECT(DH2160)*DH2167</f>
        <v>#N/A</v>
      </c>
      <c r="DI2168" s="151" t="e" cm="1">
        <f t="array" aca="1" ref="DI2168" ca="1">INDIRECT(DI2160)*DI2167</f>
        <v>#N/A</v>
      </c>
      <c r="DJ2168" s="151" t="e" cm="1">
        <f t="array" aca="1" ref="DJ2168" ca="1">INDIRECT(DJ2160)*DJ2167</f>
        <v>#N/A</v>
      </c>
      <c r="DK2168" s="151" t="e" cm="1">
        <f t="array" aca="1" ref="DK2168" ca="1">INDIRECT(DK2160)*DK2167</f>
        <v>#N/A</v>
      </c>
      <c r="DL2168" s="151" t="e" cm="1">
        <f t="array" aca="1" ref="DL2168" ca="1">INDIRECT(DL2160)*DL2167</f>
        <v>#N/A</v>
      </c>
    </row>
    <row r="2169" spans="1:116" x14ac:dyDescent="0.4">
      <c r="B2169" t="s">
        <v>332</v>
      </c>
      <c r="D2169" t="s">
        <v>510</v>
      </c>
      <c r="E2169" s="8" t="str">
        <f t="shared" ref="E2169" si="3649">ROW()&amp;" "&amp;D2169</f>
        <v>2169 VOV-TV-V</v>
      </c>
      <c r="G2169" s="136" t="str">
        <f>G2157</f>
        <v>Surgical procedures</v>
      </c>
      <c r="H2169" s="12"/>
      <c r="I2169" s="60"/>
      <c r="J2169" s="60"/>
      <c r="K2169" s="38"/>
      <c r="L2169" s="38"/>
      <c r="M2169" s="38"/>
      <c r="N2169" s="38"/>
      <c r="O2169" s="38"/>
      <c r="P2169" s="38"/>
      <c r="R2169" s="15"/>
      <c r="S2169" s="240"/>
      <c r="T2169" s="240"/>
      <c r="U2169" s="240"/>
      <c r="V2169" s="240"/>
      <c r="W2169" s="240"/>
      <c r="X2169" s="240"/>
      <c r="Y2169" s="240"/>
      <c r="Z2169" s="240"/>
      <c r="AA2169" s="240"/>
      <c r="AB2169" s="240"/>
      <c r="AC2169" s="240"/>
      <c r="AD2169" s="240"/>
      <c r="AE2169" s="240"/>
      <c r="AF2169" s="240"/>
      <c r="AG2169" s="240"/>
      <c r="AH2169" s="240"/>
      <c r="AI2169" s="240"/>
      <c r="AJ2169" s="240"/>
      <c r="AK2169" s="240"/>
      <c r="AL2169" s="240"/>
      <c r="AM2169" s="240"/>
      <c r="AN2169" s="240"/>
      <c r="AO2169" s="240"/>
      <c r="AP2169" s="240"/>
      <c r="AQ2169" s="240"/>
      <c r="AR2169" s="240"/>
      <c r="AS2169" s="240"/>
      <c r="AT2169" s="240"/>
      <c r="AU2169" s="240"/>
      <c r="AV2169" s="240"/>
      <c r="AW2169" s="240"/>
      <c r="AX2169" s="240"/>
      <c r="AY2169" s="240"/>
      <c r="AZ2169" s="240"/>
      <c r="BA2169" s="240"/>
      <c r="BB2169" s="240"/>
      <c r="BC2169" s="240"/>
      <c r="BD2169" s="240"/>
      <c r="BE2169" s="240"/>
      <c r="BF2169" s="240"/>
      <c r="BG2169" s="240"/>
      <c r="BH2169" s="240"/>
      <c r="BI2169" s="240"/>
      <c r="BJ2169" s="240"/>
      <c r="BK2169" s="240"/>
      <c r="BL2169" s="240"/>
      <c r="BM2169" s="240"/>
      <c r="BN2169" s="240"/>
      <c r="BO2169" s="240"/>
      <c r="BP2169" s="240"/>
      <c r="BQ2169" s="240"/>
      <c r="BR2169" s="240"/>
      <c r="BS2169" s="240"/>
      <c r="BT2169" s="240"/>
      <c r="BU2169" s="240"/>
      <c r="BV2169" s="240"/>
      <c r="BW2169" s="240"/>
      <c r="BX2169" s="240"/>
      <c r="BY2169" s="240"/>
      <c r="BZ2169" s="240"/>
      <c r="CA2169" s="240"/>
      <c r="CB2169" s="240"/>
      <c r="CC2169" s="240"/>
      <c r="CD2169" s="240"/>
      <c r="CE2169" s="240"/>
      <c r="CF2169" s="240"/>
      <c r="CG2169" s="240"/>
      <c r="CH2169" s="240"/>
      <c r="CI2169" s="240"/>
      <c r="CJ2169" s="240"/>
      <c r="CK2169" s="240"/>
      <c r="CL2169" s="240"/>
      <c r="CN2169" s="60"/>
      <c r="CO2169" s="76"/>
      <c r="CP2169" s="76"/>
      <c r="CQ2169" s="76"/>
      <c r="CR2169" s="76"/>
      <c r="CS2169" s="76"/>
      <c r="CT2169" s="76"/>
      <c r="CU2169" s="76"/>
      <c r="CV2169" s="76"/>
      <c r="CW2169" s="76"/>
      <c r="CX2169" s="76"/>
      <c r="CY2169" s="76"/>
      <c r="CZ2169" s="76"/>
      <c r="DA2169" s="76"/>
      <c r="DB2169" s="76"/>
      <c r="DC2169" s="76"/>
      <c r="DD2169" s="76"/>
      <c r="DE2169" s="76"/>
      <c r="DF2169" s="76"/>
      <c r="DG2169" s="76"/>
      <c r="DH2169" s="76"/>
      <c r="DI2169" s="76"/>
      <c r="DJ2169" s="76"/>
      <c r="DK2169" s="76"/>
      <c r="DL2169" s="76"/>
    </row>
    <row r="2170" spans="1:116" x14ac:dyDescent="0.4">
      <c r="B2170" t="s">
        <v>332</v>
      </c>
      <c r="D2170" t="s">
        <v>510</v>
      </c>
      <c r="E2170" s="8" t="str">
        <f>ROW()&amp;" "&amp;D2170</f>
        <v>2170 VOV-TV-V</v>
      </c>
      <c r="G2170" s="191" t="str">
        <f>IFERROR(SUBSTITUTE(TRIM(MID(G2165, SEARCH("-", G2165) + 1, LEN(G2165))),":",""),"no unit")</f>
        <v>implant</v>
      </c>
      <c r="H2170" s="27"/>
      <c r="I2170" s="78"/>
      <c r="J2170" s="78"/>
      <c r="K2170" s="33"/>
      <c r="L2170" s="33"/>
      <c r="M2170" s="33"/>
      <c r="N2170" s="33"/>
      <c r="O2170" s="33"/>
      <c r="P2170" s="33"/>
      <c r="R2170" s="33"/>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78"/>
      <c r="CO2170" s="77"/>
      <c r="CP2170" s="77"/>
      <c r="CQ2170" s="77"/>
      <c r="CR2170" s="77"/>
      <c r="CS2170" s="77"/>
      <c r="CT2170" s="77"/>
      <c r="CU2170" s="77"/>
      <c r="CV2170" s="77"/>
      <c r="CW2170" s="77"/>
      <c r="CX2170" s="77"/>
      <c r="CY2170" s="77"/>
      <c r="CZ2170" s="77"/>
      <c r="DA2170" s="77"/>
      <c r="DB2170" s="77"/>
      <c r="DC2170" s="77"/>
      <c r="DD2170" s="77"/>
      <c r="DE2170" s="77"/>
      <c r="DF2170" s="77"/>
      <c r="DG2170" s="77"/>
      <c r="DH2170" s="77"/>
      <c r="DI2170" s="77"/>
      <c r="DJ2170" s="77"/>
      <c r="DK2170" s="77"/>
      <c r="DL2170" s="77"/>
    </row>
    <row r="2171" spans="1:116" x14ac:dyDescent="0.4">
      <c r="B2171" t="s">
        <v>332</v>
      </c>
      <c r="D2171" t="s">
        <v>510</v>
      </c>
      <c r="E2171" s="8" t="str">
        <f t="shared" ref="E2171:E2176" si="3650">ROW()&amp;" "&amp;D2171</f>
        <v>2171 VOV-TV-V</v>
      </c>
      <c r="G2171" s="136" t="s">
        <v>461</v>
      </c>
      <c r="H2171" s="27"/>
      <c r="I2171" s="78"/>
      <c r="J2171" s="78"/>
      <c r="K2171" s="33"/>
      <c r="L2171" s="33"/>
      <c r="M2171" s="33"/>
      <c r="N2171" s="33"/>
      <c r="O2171" s="33"/>
      <c r="P2171" s="33"/>
      <c r="R2171" s="33"/>
      <c r="S2171" s="80" t="str">
        <f>S2159</f>
        <v>S$16</v>
      </c>
      <c r="T2171" s="80" t="str">
        <f t="shared" ref="T2171:CE2171" si="3651">T2159</f>
        <v>T$16</v>
      </c>
      <c r="U2171" s="80" t="str">
        <f t="shared" si="3651"/>
        <v>U$16</v>
      </c>
      <c r="V2171" s="80" t="str">
        <f t="shared" si="3651"/>
        <v>V$16</v>
      </c>
      <c r="W2171" s="80" t="str">
        <f t="shared" si="3651"/>
        <v>W$16</v>
      </c>
      <c r="X2171" s="80" t="str">
        <f t="shared" si="3651"/>
        <v>X$16</v>
      </c>
      <c r="Y2171" s="80" t="str">
        <f t="shared" si="3651"/>
        <v>Y$16</v>
      </c>
      <c r="Z2171" s="80" t="str">
        <f t="shared" si="3651"/>
        <v>Z$16</v>
      </c>
      <c r="AA2171" s="80" t="str">
        <f t="shared" si="3651"/>
        <v>AA$16</v>
      </c>
      <c r="AB2171" s="80" t="str">
        <f t="shared" si="3651"/>
        <v>AB$16</v>
      </c>
      <c r="AC2171" s="80" t="str">
        <f t="shared" si="3651"/>
        <v>AC$16</v>
      </c>
      <c r="AD2171" s="80" t="str">
        <f t="shared" si="3651"/>
        <v>AD$16</v>
      </c>
      <c r="AE2171" s="80" t="str">
        <f t="shared" si="3651"/>
        <v>AE$16</v>
      </c>
      <c r="AF2171" s="80" t="str">
        <f t="shared" si="3651"/>
        <v>AF$16</v>
      </c>
      <c r="AG2171" s="80" t="str">
        <f t="shared" si="3651"/>
        <v>AG$16</v>
      </c>
      <c r="AH2171" s="80" t="str">
        <f t="shared" si="3651"/>
        <v>AH$16</v>
      </c>
      <c r="AI2171" s="80" t="str">
        <f t="shared" si="3651"/>
        <v>AI$16</v>
      </c>
      <c r="AJ2171" s="80" t="str">
        <f t="shared" si="3651"/>
        <v>AJ$16</v>
      </c>
      <c r="AK2171" s="80" t="str">
        <f t="shared" si="3651"/>
        <v>AK$16</v>
      </c>
      <c r="AL2171" s="80" t="str">
        <f t="shared" si="3651"/>
        <v>AL$16</v>
      </c>
      <c r="AM2171" s="80" t="str">
        <f t="shared" si="3651"/>
        <v>AM$16</v>
      </c>
      <c r="AN2171" s="80" t="str">
        <f t="shared" si="3651"/>
        <v>AN$16</v>
      </c>
      <c r="AO2171" s="80" t="str">
        <f t="shared" si="3651"/>
        <v>AO$16</v>
      </c>
      <c r="AP2171" s="80" t="str">
        <f t="shared" si="3651"/>
        <v>AP$16</v>
      </c>
      <c r="AQ2171" s="80" t="str">
        <f t="shared" si="3651"/>
        <v>AQ$16</v>
      </c>
      <c r="AR2171" s="80" t="str">
        <f t="shared" si="3651"/>
        <v>AR$16</v>
      </c>
      <c r="AS2171" s="80" t="str">
        <f t="shared" si="3651"/>
        <v>AS$16</v>
      </c>
      <c r="AT2171" s="80" t="str">
        <f t="shared" si="3651"/>
        <v>AT$16</v>
      </c>
      <c r="AU2171" s="80" t="str">
        <f t="shared" si="3651"/>
        <v>AU$16</v>
      </c>
      <c r="AV2171" s="80" t="str">
        <f t="shared" si="3651"/>
        <v>AV$16</v>
      </c>
      <c r="AW2171" s="80" t="str">
        <f t="shared" si="3651"/>
        <v>AW$16</v>
      </c>
      <c r="AX2171" s="80" t="str">
        <f t="shared" si="3651"/>
        <v>AX$16</v>
      </c>
      <c r="AY2171" s="80" t="str">
        <f t="shared" si="3651"/>
        <v>AY$16</v>
      </c>
      <c r="AZ2171" s="80" t="str">
        <f t="shared" si="3651"/>
        <v>AZ$16</v>
      </c>
      <c r="BA2171" s="80" t="str">
        <f t="shared" si="3651"/>
        <v>BA$16</v>
      </c>
      <c r="BB2171" s="80" t="str">
        <f t="shared" si="3651"/>
        <v>BB$16</v>
      </c>
      <c r="BC2171" s="80" t="str">
        <f t="shared" si="3651"/>
        <v>BC$16</v>
      </c>
      <c r="BD2171" s="80" t="str">
        <f t="shared" si="3651"/>
        <v>BD$16</v>
      </c>
      <c r="BE2171" s="80" t="str">
        <f t="shared" si="3651"/>
        <v>BE$16</v>
      </c>
      <c r="BF2171" s="80" t="str">
        <f t="shared" si="3651"/>
        <v>BF$16</v>
      </c>
      <c r="BG2171" s="80" t="str">
        <f t="shared" si="3651"/>
        <v>BG$16</v>
      </c>
      <c r="BH2171" s="80" t="str">
        <f t="shared" si="3651"/>
        <v>BH$16</v>
      </c>
      <c r="BI2171" s="80" t="str">
        <f t="shared" si="3651"/>
        <v>BI$16</v>
      </c>
      <c r="BJ2171" s="80" t="str">
        <f t="shared" si="3651"/>
        <v>BJ$16</v>
      </c>
      <c r="BK2171" s="80" t="str">
        <f t="shared" si="3651"/>
        <v>BK$16</v>
      </c>
      <c r="BL2171" s="80" t="str">
        <f t="shared" si="3651"/>
        <v>BL$16</v>
      </c>
      <c r="BM2171" s="80" t="str">
        <f t="shared" si="3651"/>
        <v>BM$16</v>
      </c>
      <c r="BN2171" s="80" t="str">
        <f t="shared" si="3651"/>
        <v>BN$16</v>
      </c>
      <c r="BO2171" s="80" t="str">
        <f t="shared" si="3651"/>
        <v>BO$16</v>
      </c>
      <c r="BP2171" s="80" t="str">
        <f t="shared" si="3651"/>
        <v>BP$16</v>
      </c>
      <c r="BQ2171" s="80" t="str">
        <f t="shared" si="3651"/>
        <v>BQ$16</v>
      </c>
      <c r="BR2171" s="80" t="str">
        <f t="shared" si="3651"/>
        <v>BR$16</v>
      </c>
      <c r="BS2171" s="80" t="str">
        <f t="shared" si="3651"/>
        <v>BS$16</v>
      </c>
      <c r="BT2171" s="80" t="str">
        <f t="shared" si="3651"/>
        <v>BT$16</v>
      </c>
      <c r="BU2171" s="80" t="str">
        <f t="shared" si="3651"/>
        <v>BU$16</v>
      </c>
      <c r="BV2171" s="80" t="str">
        <f t="shared" si="3651"/>
        <v>BV$16</v>
      </c>
      <c r="BW2171" s="80" t="str">
        <f t="shared" si="3651"/>
        <v>BW$16</v>
      </c>
      <c r="BX2171" s="80" t="str">
        <f t="shared" si="3651"/>
        <v>BX$16</v>
      </c>
      <c r="BY2171" s="80" t="str">
        <f t="shared" si="3651"/>
        <v>BY$16</v>
      </c>
      <c r="BZ2171" s="80" t="str">
        <f t="shared" si="3651"/>
        <v>BZ$16</v>
      </c>
      <c r="CA2171" s="80" t="str">
        <f t="shared" si="3651"/>
        <v>CA$16</v>
      </c>
      <c r="CB2171" s="80" t="str">
        <f t="shared" si="3651"/>
        <v>CB$16</v>
      </c>
      <c r="CC2171" s="80" t="str">
        <f t="shared" si="3651"/>
        <v>CC$16</v>
      </c>
      <c r="CD2171" s="80" t="str">
        <f t="shared" si="3651"/>
        <v>CD$16</v>
      </c>
      <c r="CE2171" s="80" t="str">
        <f t="shared" si="3651"/>
        <v>CE$16</v>
      </c>
      <c r="CF2171" s="80" t="str">
        <f t="shared" ref="CF2171:CL2171" si="3652">CF2159</f>
        <v>CF$16</v>
      </c>
      <c r="CG2171" s="80" t="str">
        <f t="shared" si="3652"/>
        <v>CG$16</v>
      </c>
      <c r="CH2171" s="80" t="str">
        <f t="shared" si="3652"/>
        <v>CH$16</v>
      </c>
      <c r="CI2171" s="80" t="str">
        <f t="shared" si="3652"/>
        <v>CI$16</v>
      </c>
      <c r="CJ2171" s="80" t="str">
        <f t="shared" si="3652"/>
        <v>CJ$16</v>
      </c>
      <c r="CK2171" s="80" t="str">
        <f t="shared" si="3652"/>
        <v>CK$16</v>
      </c>
      <c r="CL2171" s="80" t="str">
        <f t="shared" si="3652"/>
        <v>CL$16</v>
      </c>
      <c r="CN2171" s="78"/>
      <c r="CO2171" s="80" t="str">
        <f t="shared" ref="CO2171:DL2171" si="3653">CO2159</f>
        <v>CO$16</v>
      </c>
      <c r="CP2171" s="80" t="str">
        <f t="shared" si="3653"/>
        <v>CP$16</v>
      </c>
      <c r="CQ2171" s="80" t="str">
        <f t="shared" si="3653"/>
        <v>CQ$16</v>
      </c>
      <c r="CR2171" s="80" t="str">
        <f t="shared" si="3653"/>
        <v>CR$16</v>
      </c>
      <c r="CS2171" s="80" t="str">
        <f t="shared" si="3653"/>
        <v>CS$16</v>
      </c>
      <c r="CT2171" s="80" t="str">
        <f t="shared" si="3653"/>
        <v>CT$16</v>
      </c>
      <c r="CU2171" s="80" t="str">
        <f t="shared" si="3653"/>
        <v>CU$16</v>
      </c>
      <c r="CV2171" s="80" t="str">
        <f t="shared" si="3653"/>
        <v>CV$16</v>
      </c>
      <c r="CW2171" s="80" t="str">
        <f t="shared" si="3653"/>
        <v>CW$16</v>
      </c>
      <c r="CX2171" s="80" t="str">
        <f t="shared" si="3653"/>
        <v>CX$16</v>
      </c>
      <c r="CY2171" s="80" t="str">
        <f t="shared" si="3653"/>
        <v>CY$16</v>
      </c>
      <c r="CZ2171" s="80" t="str">
        <f t="shared" si="3653"/>
        <v>CZ$16</v>
      </c>
      <c r="DA2171" s="80" t="str">
        <f t="shared" si="3653"/>
        <v>DA$16</v>
      </c>
      <c r="DB2171" s="80" t="str">
        <f t="shared" si="3653"/>
        <v>DB$16</v>
      </c>
      <c r="DC2171" s="80" t="str">
        <f t="shared" si="3653"/>
        <v>DC$16</v>
      </c>
      <c r="DD2171" s="80" t="str">
        <f t="shared" si="3653"/>
        <v>DD$16</v>
      </c>
      <c r="DE2171" s="80" t="str">
        <f t="shared" si="3653"/>
        <v>DE$16</v>
      </c>
      <c r="DF2171" s="80" t="str">
        <f t="shared" si="3653"/>
        <v>DF$16</v>
      </c>
      <c r="DG2171" s="80" t="str">
        <f t="shared" si="3653"/>
        <v>DG$16</v>
      </c>
      <c r="DH2171" s="80" t="str">
        <f t="shared" si="3653"/>
        <v>DH$16</v>
      </c>
      <c r="DI2171" s="80" t="str">
        <f t="shared" si="3653"/>
        <v>DI$16</v>
      </c>
      <c r="DJ2171" s="80" t="str">
        <f t="shared" si="3653"/>
        <v>DJ$16</v>
      </c>
      <c r="DK2171" s="80" t="str">
        <f t="shared" si="3653"/>
        <v>DK$16</v>
      </c>
      <c r="DL2171" s="80" t="str">
        <f t="shared" si="3653"/>
        <v>DL$16</v>
      </c>
    </row>
    <row r="2172" spans="1:116" x14ac:dyDescent="0.4">
      <c r="B2172" t="s">
        <v>332</v>
      </c>
      <c r="D2172" t="s">
        <v>510</v>
      </c>
      <c r="E2172" s="8" t="str">
        <f t="shared" si="3650"/>
        <v>2172 VOV-TV-V</v>
      </c>
      <c r="G2172" s="191" t="s">
        <v>462</v>
      </c>
      <c r="K2172" s="53"/>
      <c r="L2172" s="53"/>
      <c r="M2172" s="53"/>
      <c r="N2172" s="53"/>
      <c r="O2172" s="53"/>
      <c r="P2172" s="53"/>
      <c r="R2172" s="24"/>
      <c r="S2172" s="212" t="str">
        <f>ADDRESS(ROW(S2168),COLUMN(S2168),2)</f>
        <v>S$2168</v>
      </c>
      <c r="T2172" s="212" t="str">
        <f t="shared" ref="T2172:CE2172" si="3654">ADDRESS(ROW(T2168),COLUMN(T2168),2)</f>
        <v>T$2168</v>
      </c>
      <c r="U2172" s="212" t="str">
        <f t="shared" si="3654"/>
        <v>U$2168</v>
      </c>
      <c r="V2172" s="212" t="str">
        <f t="shared" si="3654"/>
        <v>V$2168</v>
      </c>
      <c r="W2172" s="212" t="str">
        <f t="shared" si="3654"/>
        <v>W$2168</v>
      </c>
      <c r="X2172" s="212" t="str">
        <f t="shared" si="3654"/>
        <v>X$2168</v>
      </c>
      <c r="Y2172" s="212" t="str">
        <f t="shared" si="3654"/>
        <v>Y$2168</v>
      </c>
      <c r="Z2172" s="212" t="str">
        <f t="shared" si="3654"/>
        <v>Z$2168</v>
      </c>
      <c r="AA2172" s="212" t="str">
        <f t="shared" si="3654"/>
        <v>AA$2168</v>
      </c>
      <c r="AB2172" s="212" t="str">
        <f t="shared" si="3654"/>
        <v>AB$2168</v>
      </c>
      <c r="AC2172" s="212" t="str">
        <f t="shared" si="3654"/>
        <v>AC$2168</v>
      </c>
      <c r="AD2172" s="212" t="str">
        <f t="shared" si="3654"/>
        <v>AD$2168</v>
      </c>
      <c r="AE2172" s="212" t="str">
        <f t="shared" si="3654"/>
        <v>AE$2168</v>
      </c>
      <c r="AF2172" s="212" t="str">
        <f t="shared" si="3654"/>
        <v>AF$2168</v>
      </c>
      <c r="AG2172" s="212" t="str">
        <f t="shared" si="3654"/>
        <v>AG$2168</v>
      </c>
      <c r="AH2172" s="212" t="str">
        <f t="shared" si="3654"/>
        <v>AH$2168</v>
      </c>
      <c r="AI2172" s="212" t="str">
        <f t="shared" si="3654"/>
        <v>AI$2168</v>
      </c>
      <c r="AJ2172" s="212" t="str">
        <f t="shared" si="3654"/>
        <v>AJ$2168</v>
      </c>
      <c r="AK2172" s="212" t="str">
        <f t="shared" si="3654"/>
        <v>AK$2168</v>
      </c>
      <c r="AL2172" s="212" t="str">
        <f t="shared" si="3654"/>
        <v>AL$2168</v>
      </c>
      <c r="AM2172" s="212" t="str">
        <f t="shared" si="3654"/>
        <v>AM$2168</v>
      </c>
      <c r="AN2172" s="212" t="str">
        <f t="shared" si="3654"/>
        <v>AN$2168</v>
      </c>
      <c r="AO2172" s="212" t="str">
        <f t="shared" si="3654"/>
        <v>AO$2168</v>
      </c>
      <c r="AP2172" s="212" t="str">
        <f t="shared" si="3654"/>
        <v>AP$2168</v>
      </c>
      <c r="AQ2172" s="212" t="str">
        <f t="shared" si="3654"/>
        <v>AQ$2168</v>
      </c>
      <c r="AR2172" s="212" t="str">
        <f t="shared" si="3654"/>
        <v>AR$2168</v>
      </c>
      <c r="AS2172" s="212" t="str">
        <f t="shared" si="3654"/>
        <v>AS$2168</v>
      </c>
      <c r="AT2172" s="212" t="str">
        <f t="shared" si="3654"/>
        <v>AT$2168</v>
      </c>
      <c r="AU2172" s="212" t="str">
        <f t="shared" si="3654"/>
        <v>AU$2168</v>
      </c>
      <c r="AV2172" s="212" t="str">
        <f t="shared" si="3654"/>
        <v>AV$2168</v>
      </c>
      <c r="AW2172" s="212" t="str">
        <f t="shared" si="3654"/>
        <v>AW$2168</v>
      </c>
      <c r="AX2172" s="212" t="str">
        <f t="shared" si="3654"/>
        <v>AX$2168</v>
      </c>
      <c r="AY2172" s="212" t="str">
        <f t="shared" si="3654"/>
        <v>AY$2168</v>
      </c>
      <c r="AZ2172" s="212" t="str">
        <f t="shared" si="3654"/>
        <v>AZ$2168</v>
      </c>
      <c r="BA2172" s="212" t="str">
        <f t="shared" si="3654"/>
        <v>BA$2168</v>
      </c>
      <c r="BB2172" s="212" t="str">
        <f t="shared" si="3654"/>
        <v>BB$2168</v>
      </c>
      <c r="BC2172" s="212" t="str">
        <f t="shared" si="3654"/>
        <v>BC$2168</v>
      </c>
      <c r="BD2172" s="212" t="str">
        <f t="shared" si="3654"/>
        <v>BD$2168</v>
      </c>
      <c r="BE2172" s="212" t="str">
        <f t="shared" si="3654"/>
        <v>BE$2168</v>
      </c>
      <c r="BF2172" s="212" t="str">
        <f t="shared" si="3654"/>
        <v>BF$2168</v>
      </c>
      <c r="BG2172" s="212" t="str">
        <f t="shared" si="3654"/>
        <v>BG$2168</v>
      </c>
      <c r="BH2172" s="212" t="str">
        <f t="shared" si="3654"/>
        <v>BH$2168</v>
      </c>
      <c r="BI2172" s="212" t="str">
        <f t="shared" si="3654"/>
        <v>BI$2168</v>
      </c>
      <c r="BJ2172" s="212" t="str">
        <f t="shared" si="3654"/>
        <v>BJ$2168</v>
      </c>
      <c r="BK2172" s="212" t="str">
        <f t="shared" si="3654"/>
        <v>BK$2168</v>
      </c>
      <c r="BL2172" s="212" t="str">
        <f t="shared" si="3654"/>
        <v>BL$2168</v>
      </c>
      <c r="BM2172" s="212" t="str">
        <f t="shared" si="3654"/>
        <v>BM$2168</v>
      </c>
      <c r="BN2172" s="212" t="str">
        <f t="shared" si="3654"/>
        <v>BN$2168</v>
      </c>
      <c r="BO2172" s="212" t="str">
        <f t="shared" si="3654"/>
        <v>BO$2168</v>
      </c>
      <c r="BP2172" s="212" t="str">
        <f t="shared" si="3654"/>
        <v>BP$2168</v>
      </c>
      <c r="BQ2172" s="212" t="str">
        <f t="shared" si="3654"/>
        <v>BQ$2168</v>
      </c>
      <c r="BR2172" s="212" t="str">
        <f t="shared" si="3654"/>
        <v>BR$2168</v>
      </c>
      <c r="BS2172" s="212" t="str">
        <f t="shared" si="3654"/>
        <v>BS$2168</v>
      </c>
      <c r="BT2172" s="212" t="str">
        <f t="shared" si="3654"/>
        <v>BT$2168</v>
      </c>
      <c r="BU2172" s="212" t="str">
        <f t="shared" si="3654"/>
        <v>BU$2168</v>
      </c>
      <c r="BV2172" s="212" t="str">
        <f t="shared" si="3654"/>
        <v>BV$2168</v>
      </c>
      <c r="BW2172" s="212" t="str">
        <f t="shared" si="3654"/>
        <v>BW$2168</v>
      </c>
      <c r="BX2172" s="212" t="str">
        <f t="shared" si="3654"/>
        <v>BX$2168</v>
      </c>
      <c r="BY2172" s="212" t="str">
        <f t="shared" si="3654"/>
        <v>BY$2168</v>
      </c>
      <c r="BZ2172" s="212" t="str">
        <f t="shared" si="3654"/>
        <v>BZ$2168</v>
      </c>
      <c r="CA2172" s="212" t="str">
        <f t="shared" si="3654"/>
        <v>CA$2168</v>
      </c>
      <c r="CB2172" s="212" t="str">
        <f t="shared" si="3654"/>
        <v>CB$2168</v>
      </c>
      <c r="CC2172" s="212" t="str">
        <f t="shared" si="3654"/>
        <v>CC$2168</v>
      </c>
      <c r="CD2172" s="212" t="str">
        <f t="shared" si="3654"/>
        <v>CD$2168</v>
      </c>
      <c r="CE2172" s="212" t="str">
        <f t="shared" si="3654"/>
        <v>CE$2168</v>
      </c>
      <c r="CF2172" s="212" t="str">
        <f t="shared" ref="CF2172:CL2172" si="3655">ADDRESS(ROW(CF2168),COLUMN(CF2168),2)</f>
        <v>CF$2168</v>
      </c>
      <c r="CG2172" s="212" t="str">
        <f t="shared" si="3655"/>
        <v>CG$2168</v>
      </c>
      <c r="CH2172" s="212" t="str">
        <f t="shared" si="3655"/>
        <v>CH$2168</v>
      </c>
      <c r="CI2172" s="212" t="str">
        <f t="shared" si="3655"/>
        <v>CI$2168</v>
      </c>
      <c r="CJ2172" s="212" t="str">
        <f t="shared" si="3655"/>
        <v>CJ$2168</v>
      </c>
      <c r="CK2172" s="212" t="str">
        <f t="shared" si="3655"/>
        <v>CK$2168</v>
      </c>
      <c r="CL2172" s="212" t="str">
        <f t="shared" si="3655"/>
        <v>CL$2168</v>
      </c>
      <c r="CO2172" s="212" t="str">
        <f t="shared" ref="CO2172:DL2172" si="3656">ADDRESS(ROW(CO2168),COLUMN(CO2168),2)</f>
        <v>CO$2168</v>
      </c>
      <c r="CP2172" s="212" t="str">
        <f t="shared" si="3656"/>
        <v>CP$2168</v>
      </c>
      <c r="CQ2172" s="212" t="str">
        <f t="shared" si="3656"/>
        <v>CQ$2168</v>
      </c>
      <c r="CR2172" s="212" t="str">
        <f t="shared" si="3656"/>
        <v>CR$2168</v>
      </c>
      <c r="CS2172" s="212" t="str">
        <f t="shared" si="3656"/>
        <v>CS$2168</v>
      </c>
      <c r="CT2172" s="212" t="str">
        <f t="shared" si="3656"/>
        <v>CT$2168</v>
      </c>
      <c r="CU2172" s="212" t="str">
        <f t="shared" si="3656"/>
        <v>CU$2168</v>
      </c>
      <c r="CV2172" s="212" t="str">
        <f t="shared" si="3656"/>
        <v>CV$2168</v>
      </c>
      <c r="CW2172" s="212" t="str">
        <f t="shared" si="3656"/>
        <v>CW$2168</v>
      </c>
      <c r="CX2172" s="212" t="str">
        <f t="shared" si="3656"/>
        <v>CX$2168</v>
      </c>
      <c r="CY2172" s="212" t="str">
        <f t="shared" si="3656"/>
        <v>CY$2168</v>
      </c>
      <c r="CZ2172" s="212" t="str">
        <f t="shared" si="3656"/>
        <v>CZ$2168</v>
      </c>
      <c r="DA2172" s="212" t="str">
        <f t="shared" si="3656"/>
        <v>DA$2168</v>
      </c>
      <c r="DB2172" s="212" t="str">
        <f t="shared" si="3656"/>
        <v>DB$2168</v>
      </c>
      <c r="DC2172" s="212" t="str">
        <f t="shared" si="3656"/>
        <v>DC$2168</v>
      </c>
      <c r="DD2172" s="212" t="str">
        <f t="shared" si="3656"/>
        <v>DD$2168</v>
      </c>
      <c r="DE2172" s="212" t="str">
        <f t="shared" si="3656"/>
        <v>DE$2168</v>
      </c>
      <c r="DF2172" s="212" t="str">
        <f t="shared" si="3656"/>
        <v>DF$2168</v>
      </c>
      <c r="DG2172" s="212" t="str">
        <f t="shared" si="3656"/>
        <v>DG$2168</v>
      </c>
      <c r="DH2172" s="212" t="str">
        <f t="shared" si="3656"/>
        <v>DH$2168</v>
      </c>
      <c r="DI2172" s="212" t="str">
        <f t="shared" si="3656"/>
        <v>DI$2168</v>
      </c>
      <c r="DJ2172" s="212" t="str">
        <f t="shared" si="3656"/>
        <v>DJ$2168</v>
      </c>
      <c r="DK2172" s="212" t="str">
        <f t="shared" si="3656"/>
        <v>DK$2168</v>
      </c>
      <c r="DL2172" s="212" t="str">
        <f t="shared" si="3656"/>
        <v>DL$2168</v>
      </c>
    </row>
    <row r="2173" spans="1:116" x14ac:dyDescent="0.4">
      <c r="B2173" t="s">
        <v>332</v>
      </c>
      <c r="D2173" t="s">
        <v>510</v>
      </c>
      <c r="E2173" s="8" t="str">
        <f t="shared" si="3650"/>
        <v>2173 VOV-TV-V</v>
      </c>
      <c r="G2173" s="191" t="str">
        <f>G2165</f>
        <v>Volume of a volume modifier - implant</v>
      </c>
      <c r="H2173" s="12"/>
      <c r="I2173" s="60"/>
      <c r="J2173" s="60"/>
      <c r="K2173" s="15"/>
      <c r="L2173" s="15"/>
      <c r="M2173" s="15"/>
      <c r="N2173" s="15"/>
      <c r="O2173" s="15"/>
      <c r="P2173" s="15"/>
      <c r="R2173" s="15"/>
      <c r="S2173" s="80"/>
      <c r="T2173" s="80"/>
      <c r="U2173" s="80"/>
      <c r="V2173" s="80"/>
      <c r="W2173" s="80"/>
      <c r="X2173" s="80"/>
      <c r="Y2173" s="80"/>
      <c r="Z2173" s="80"/>
      <c r="AA2173" s="80"/>
      <c r="AB2173" s="80"/>
      <c r="AC2173" s="80"/>
      <c r="AD2173" s="80"/>
      <c r="AE2173" s="80"/>
      <c r="AF2173" s="80"/>
      <c r="AG2173" s="80"/>
      <c r="AH2173" s="80"/>
      <c r="AI2173" s="80"/>
      <c r="AJ2173" s="80"/>
      <c r="AK2173" s="80"/>
      <c r="AL2173" s="80"/>
      <c r="AM2173" s="80"/>
      <c r="AN2173" s="80"/>
      <c r="AO2173" s="80"/>
      <c r="AP2173" s="80"/>
      <c r="AQ2173" s="80"/>
      <c r="AR2173" s="80"/>
      <c r="AS2173" s="80"/>
      <c r="AT2173" s="80"/>
      <c r="AU2173" s="80"/>
      <c r="AV2173" s="80"/>
      <c r="AW2173" s="80"/>
      <c r="AX2173" s="80"/>
      <c r="AY2173" s="80"/>
      <c r="AZ2173" s="80"/>
      <c r="BA2173" s="80"/>
      <c r="BB2173" s="80"/>
      <c r="BC2173" s="80"/>
      <c r="BD2173" s="80"/>
      <c r="BE2173" s="80"/>
      <c r="BF2173" s="80"/>
      <c r="BG2173" s="80"/>
      <c r="BH2173" s="80"/>
      <c r="BI2173" s="80"/>
      <c r="BJ2173" s="80"/>
      <c r="BK2173" s="80"/>
      <c r="BL2173" s="80"/>
      <c r="BM2173" s="80"/>
      <c r="BN2173" s="80"/>
      <c r="BO2173" s="80"/>
      <c r="BP2173" s="80"/>
      <c r="BQ2173" s="80"/>
      <c r="BR2173" s="80"/>
      <c r="BS2173" s="80"/>
      <c r="BT2173" s="80"/>
      <c r="BU2173" s="80"/>
      <c r="BV2173" s="80"/>
      <c r="BW2173" s="80"/>
      <c r="BX2173" s="80"/>
      <c r="BY2173" s="80"/>
      <c r="BZ2173" s="80"/>
      <c r="CA2173" s="80"/>
      <c r="CB2173" s="80"/>
      <c r="CC2173" s="80"/>
      <c r="CD2173" s="80"/>
      <c r="CE2173" s="80"/>
      <c r="CF2173" s="80"/>
      <c r="CG2173" s="80"/>
      <c r="CH2173" s="80"/>
      <c r="CI2173" s="80"/>
      <c r="CJ2173" s="80"/>
      <c r="CK2173" s="80"/>
      <c r="CL2173" s="80"/>
      <c r="CN2173" s="60"/>
    </row>
    <row r="2174" spans="1:116" x14ac:dyDescent="0.4">
      <c r="B2174" t="s">
        <v>332</v>
      </c>
      <c r="D2174" t="s">
        <v>510</v>
      </c>
      <c r="E2174" s="8" t="str">
        <f t="shared" si="3650"/>
        <v>2174 VOV-TV-V</v>
      </c>
      <c r="G2174" s="136" t="str">
        <f>G2162</f>
        <v xml:space="preserve">secondary unit </v>
      </c>
      <c r="H2174" s="12"/>
      <c r="I2174" s="60"/>
      <c r="J2174" s="60"/>
      <c r="K2174" s="15"/>
      <c r="L2174" s="15"/>
      <c r="M2174" s="15"/>
      <c r="N2174" s="15"/>
      <c r="O2174" s="15"/>
      <c r="P2174" s="15"/>
      <c r="R2174" s="15"/>
      <c r="S2174" s="76"/>
      <c r="T2174" s="76"/>
      <c r="U2174" s="76"/>
      <c r="V2174" s="76"/>
      <c r="W2174" s="76"/>
      <c r="X2174" s="76"/>
      <c r="Y2174" s="76"/>
      <c r="Z2174" s="76"/>
      <c r="AA2174" s="76"/>
      <c r="AB2174" s="76"/>
      <c r="AC2174" s="76"/>
      <c r="AD2174" s="76"/>
      <c r="AE2174" s="76"/>
      <c r="AF2174" s="76"/>
      <c r="AG2174" s="76"/>
      <c r="AH2174" s="76"/>
      <c r="AI2174" s="76"/>
      <c r="AJ2174" s="76"/>
      <c r="AK2174" s="76"/>
      <c r="AL2174" s="76"/>
      <c r="AM2174" s="76"/>
      <c r="AN2174" s="76"/>
      <c r="AO2174" s="76"/>
      <c r="AP2174" s="76"/>
      <c r="AQ2174" s="76"/>
      <c r="AR2174" s="76"/>
      <c r="AS2174" s="76"/>
      <c r="AT2174" s="76"/>
      <c r="AU2174" s="76"/>
      <c r="AV2174" s="76"/>
      <c r="AW2174" s="76"/>
      <c r="AX2174" s="76"/>
      <c r="AY2174" s="76"/>
      <c r="AZ2174" s="76"/>
      <c r="BA2174" s="76"/>
      <c r="BB2174" s="76"/>
      <c r="BC2174" s="76"/>
      <c r="BD2174" s="76"/>
      <c r="BE2174" s="76"/>
      <c r="BF2174" s="76"/>
      <c r="BG2174" s="76"/>
      <c r="BH2174" s="76"/>
      <c r="BI2174" s="76"/>
      <c r="BJ2174" s="76"/>
      <c r="BK2174" s="76"/>
      <c r="BL2174" s="76"/>
      <c r="BM2174" s="76"/>
      <c r="BN2174" s="76"/>
      <c r="BO2174" s="76"/>
      <c r="BP2174" s="76"/>
      <c r="BQ2174" s="76"/>
      <c r="BR2174" s="76"/>
      <c r="BS2174" s="76"/>
      <c r="BT2174" s="76"/>
      <c r="BU2174" s="76"/>
      <c r="BV2174" s="76"/>
      <c r="BW2174" s="76"/>
      <c r="BX2174" s="76"/>
      <c r="BY2174" s="76"/>
      <c r="BZ2174" s="76"/>
      <c r="CA2174" s="76"/>
      <c r="CB2174" s="76"/>
      <c r="CC2174" s="76"/>
      <c r="CD2174" s="76"/>
      <c r="CE2174" s="76"/>
      <c r="CF2174" s="76"/>
      <c r="CG2174" s="76"/>
      <c r="CH2174" s="76"/>
      <c r="CI2174" s="76"/>
      <c r="CJ2174" s="76"/>
      <c r="CK2174" s="76"/>
      <c r="CL2174" s="76"/>
      <c r="CN2174" s="60"/>
      <c r="CO2174" s="76"/>
      <c r="CP2174" s="76"/>
      <c r="CQ2174" s="76"/>
      <c r="CR2174" s="76"/>
      <c r="CS2174" s="76"/>
      <c r="CT2174" s="76"/>
      <c r="CU2174" s="76"/>
      <c r="CV2174" s="76"/>
      <c r="CW2174" s="76"/>
      <c r="CX2174" s="76"/>
      <c r="CY2174" s="76"/>
      <c r="CZ2174" s="76"/>
      <c r="DA2174" s="76"/>
      <c r="DB2174" s="76"/>
      <c r="DC2174" s="76"/>
      <c r="DD2174" s="76"/>
      <c r="DE2174" s="76"/>
      <c r="DF2174" s="76"/>
      <c r="DG2174" s="76"/>
      <c r="DH2174" s="76"/>
      <c r="DI2174" s="76"/>
      <c r="DJ2174" s="76"/>
      <c r="DK2174" s="76"/>
      <c r="DL2174" s="76"/>
    </row>
    <row r="2175" spans="1:116" x14ac:dyDescent="0.4">
      <c r="B2175" t="s">
        <v>332</v>
      </c>
      <c r="D2175" t="s">
        <v>510</v>
      </c>
      <c r="E2175" s="8" t="str">
        <f t="shared" si="3650"/>
        <v>2175 VOV-TV-V</v>
      </c>
      <c r="G2175" s="136" t="str">
        <f>G2163</f>
        <v>Secondary revenue driver</v>
      </c>
      <c r="H2175" s="12"/>
      <c r="I2175" s="60"/>
      <c r="J2175" s="60"/>
      <c r="K2175" s="15"/>
      <c r="L2175" s="15"/>
      <c r="M2175" s="15"/>
      <c r="N2175" s="15"/>
      <c r="O2175" s="15"/>
      <c r="P2175" s="15"/>
      <c r="R2175" s="15"/>
      <c r="S2175" s="76"/>
      <c r="T2175" s="76"/>
      <c r="U2175" s="76"/>
      <c r="V2175" s="76"/>
      <c r="W2175" s="76"/>
      <c r="X2175" s="76"/>
      <c r="Y2175" s="76"/>
      <c r="Z2175" s="76"/>
      <c r="AA2175" s="76"/>
      <c r="AB2175" s="76"/>
      <c r="AC2175" s="76"/>
      <c r="AD2175" s="76"/>
      <c r="AE2175" s="76"/>
      <c r="AF2175" s="76"/>
      <c r="AG2175" s="76"/>
      <c r="AH2175" s="76"/>
      <c r="AI2175" s="76"/>
      <c r="AJ2175" s="76"/>
      <c r="AK2175" s="76"/>
      <c r="AL2175" s="76"/>
      <c r="AM2175" s="76"/>
      <c r="AN2175" s="76"/>
      <c r="AO2175" s="76"/>
      <c r="AP2175" s="76"/>
      <c r="AQ2175" s="76"/>
      <c r="AR2175" s="76"/>
      <c r="AS2175" s="76"/>
      <c r="AT2175" s="76"/>
      <c r="AU2175" s="76"/>
      <c r="AV2175" s="76"/>
      <c r="AW2175" s="76"/>
      <c r="AX2175" s="76"/>
      <c r="AY2175" s="76"/>
      <c r="AZ2175" s="76"/>
      <c r="BA2175" s="76"/>
      <c r="BB2175" s="76"/>
      <c r="BC2175" s="76"/>
      <c r="BD2175" s="76"/>
      <c r="BE2175" s="76"/>
      <c r="BF2175" s="76"/>
      <c r="BG2175" s="76"/>
      <c r="BH2175" s="76"/>
      <c r="BI2175" s="76"/>
      <c r="BJ2175" s="76"/>
      <c r="BK2175" s="76"/>
      <c r="BL2175" s="76"/>
      <c r="BM2175" s="76"/>
      <c r="BN2175" s="76"/>
      <c r="BO2175" s="76"/>
      <c r="BP2175" s="76"/>
      <c r="BQ2175" s="76"/>
      <c r="BR2175" s="76"/>
      <c r="BS2175" s="76"/>
      <c r="BT2175" s="76"/>
      <c r="BU2175" s="76"/>
      <c r="BV2175" s="76"/>
      <c r="BW2175" s="76"/>
      <c r="BX2175" s="76"/>
      <c r="BY2175" s="76"/>
      <c r="BZ2175" s="76"/>
      <c r="CA2175" s="76"/>
      <c r="CB2175" s="76"/>
      <c r="CC2175" s="76"/>
      <c r="CD2175" s="76"/>
      <c r="CE2175" s="76"/>
      <c r="CF2175" s="76"/>
      <c r="CG2175" s="76"/>
      <c r="CH2175" s="76"/>
      <c r="CI2175" s="76"/>
      <c r="CJ2175" s="76"/>
      <c r="CK2175" s="76"/>
      <c r="CL2175" s="76"/>
      <c r="CN2175" s="60"/>
      <c r="CO2175" s="76"/>
      <c r="CP2175" s="76"/>
      <c r="CQ2175" s="76"/>
      <c r="CR2175" s="76"/>
      <c r="CS2175" s="76"/>
      <c r="CT2175" s="76"/>
      <c r="CU2175" s="76"/>
      <c r="CV2175" s="76"/>
      <c r="CW2175" s="76"/>
      <c r="CX2175" s="76"/>
      <c r="CY2175" s="76"/>
      <c r="CZ2175" s="76"/>
      <c r="DA2175" s="76"/>
      <c r="DB2175" s="76"/>
      <c r="DC2175" s="76"/>
      <c r="DD2175" s="76"/>
      <c r="DE2175" s="76"/>
      <c r="DF2175" s="76"/>
      <c r="DG2175" s="76"/>
      <c r="DH2175" s="76"/>
      <c r="DI2175" s="76"/>
      <c r="DJ2175" s="76"/>
      <c r="DK2175" s="76"/>
      <c r="DL2175" s="76"/>
    </row>
    <row r="2176" spans="1:116" x14ac:dyDescent="0.4">
      <c r="B2176" t="s">
        <v>332</v>
      </c>
      <c r="D2176" t="s">
        <v>510</v>
      </c>
      <c r="E2176" s="8" t="str">
        <f t="shared" si="3650"/>
        <v>2176 VOV-TV-V</v>
      </c>
      <c r="G2176" s="136" t="str">
        <f>G2164</f>
        <v>Secondary volume driver</v>
      </c>
      <c r="H2176" s="12"/>
      <c r="I2176" s="60"/>
      <c r="J2176" s="60"/>
      <c r="K2176" s="15"/>
      <c r="L2176" s="15"/>
      <c r="M2176" s="15"/>
      <c r="N2176" s="15"/>
      <c r="O2176" s="15"/>
      <c r="P2176" s="15"/>
      <c r="R2176" s="15"/>
      <c r="S2176" s="179"/>
      <c r="T2176" s="179"/>
      <c r="U2176" s="179"/>
      <c r="V2176" s="179"/>
      <c r="W2176" s="179"/>
      <c r="X2176" s="179"/>
      <c r="Y2176" s="179"/>
      <c r="Z2176" s="179"/>
      <c r="AA2176" s="179"/>
      <c r="AB2176" s="179"/>
      <c r="AC2176" s="179"/>
      <c r="AD2176" s="179"/>
      <c r="AE2176" s="179"/>
      <c r="AF2176" s="179"/>
      <c r="AG2176" s="179"/>
      <c r="AH2176" s="179"/>
      <c r="AI2176" s="179"/>
      <c r="AJ2176" s="179"/>
      <c r="AK2176" s="179"/>
      <c r="AL2176" s="179"/>
      <c r="AM2176" s="179"/>
      <c r="AN2176" s="179"/>
      <c r="AO2176" s="179"/>
      <c r="AP2176" s="179"/>
      <c r="AQ2176" s="179"/>
      <c r="AR2176" s="179"/>
      <c r="AS2176" s="179"/>
      <c r="AT2176" s="179"/>
      <c r="AU2176" s="179"/>
      <c r="AV2176" s="179"/>
      <c r="AW2176" s="179"/>
      <c r="AX2176" s="179"/>
      <c r="AY2176" s="179"/>
      <c r="AZ2176" s="179"/>
      <c r="BA2176" s="179"/>
      <c r="BB2176" s="179"/>
      <c r="BC2176" s="179"/>
      <c r="BD2176" s="179"/>
      <c r="BE2176" s="179"/>
      <c r="BF2176" s="179"/>
      <c r="BG2176" s="179"/>
      <c r="BH2176" s="179"/>
      <c r="BI2176" s="179"/>
      <c r="BJ2176" s="179"/>
      <c r="BK2176" s="179"/>
      <c r="BL2176" s="179"/>
      <c r="BM2176" s="179"/>
      <c r="BN2176" s="179"/>
      <c r="BO2176" s="179"/>
      <c r="BP2176" s="179"/>
      <c r="BQ2176" s="179"/>
      <c r="BR2176" s="179"/>
      <c r="BS2176" s="179"/>
      <c r="BT2176" s="179"/>
      <c r="BU2176" s="179"/>
      <c r="BV2176" s="179"/>
      <c r="BW2176" s="179"/>
      <c r="BX2176" s="179"/>
      <c r="BY2176" s="179"/>
      <c r="BZ2176" s="179"/>
      <c r="CA2176" s="179"/>
      <c r="CB2176" s="179"/>
      <c r="CC2176" s="179"/>
      <c r="CD2176" s="179"/>
      <c r="CE2176" s="179"/>
      <c r="CF2176" s="179"/>
      <c r="CG2176" s="179"/>
      <c r="CH2176" s="179"/>
      <c r="CI2176" s="179"/>
      <c r="CJ2176" s="179"/>
      <c r="CK2176" s="179"/>
      <c r="CL2176" s="179"/>
      <c r="CN2176" s="60"/>
      <c r="CO2176" s="179"/>
      <c r="CP2176" s="179"/>
      <c r="CQ2176" s="179"/>
      <c r="CR2176" s="179"/>
      <c r="CS2176" s="179"/>
      <c r="CT2176" s="179"/>
      <c r="CU2176" s="179"/>
      <c r="CV2176" s="179"/>
      <c r="CW2176" s="179"/>
      <c r="CX2176" s="179"/>
      <c r="CY2176" s="179"/>
      <c r="CZ2176" s="179"/>
      <c r="DA2176" s="179"/>
      <c r="DB2176" s="179"/>
      <c r="DC2176" s="179"/>
      <c r="DD2176" s="179"/>
      <c r="DE2176" s="179"/>
      <c r="DF2176" s="179"/>
      <c r="DG2176" s="179"/>
      <c r="DH2176" s="179"/>
      <c r="DI2176" s="179"/>
      <c r="DJ2176" s="179"/>
      <c r="DK2176" s="179"/>
      <c r="DL2176" s="179"/>
    </row>
    <row r="2177" spans="1:116" x14ac:dyDescent="0.4">
      <c r="E2177" s="8"/>
      <c r="G2177" s="136"/>
      <c r="H2177" s="12"/>
      <c r="I2177" s="60"/>
      <c r="J2177" s="60"/>
      <c r="K2177" s="15"/>
      <c r="L2177" s="15"/>
      <c r="M2177" s="15"/>
      <c r="N2177" s="15"/>
      <c r="O2177" s="15"/>
      <c r="P2177" s="15"/>
      <c r="R2177" s="15"/>
      <c r="S2177" s="179"/>
      <c r="T2177" s="179"/>
      <c r="U2177" s="179"/>
      <c r="V2177" s="179"/>
      <c r="W2177" s="179"/>
      <c r="X2177" s="179"/>
      <c r="Y2177" s="179"/>
      <c r="Z2177" s="179"/>
      <c r="AA2177" s="179"/>
      <c r="AB2177" s="179"/>
      <c r="AC2177" s="179"/>
      <c r="AD2177" s="179"/>
      <c r="AE2177" s="179"/>
      <c r="AF2177" s="179"/>
      <c r="AG2177" s="179"/>
      <c r="AH2177" s="179"/>
      <c r="AI2177" s="179"/>
      <c r="AJ2177" s="179"/>
      <c r="AK2177" s="179"/>
      <c r="AL2177" s="179"/>
      <c r="AM2177" s="179"/>
      <c r="AN2177" s="179"/>
      <c r="AO2177" s="179"/>
      <c r="AP2177" s="179"/>
      <c r="AQ2177" s="179"/>
      <c r="AR2177" s="179"/>
      <c r="AS2177" s="179"/>
      <c r="AT2177" s="179"/>
      <c r="AU2177" s="179"/>
      <c r="AV2177" s="179"/>
      <c r="AW2177" s="179"/>
      <c r="AX2177" s="179"/>
      <c r="AY2177" s="179"/>
      <c r="AZ2177" s="179"/>
      <c r="BA2177" s="179"/>
      <c r="BB2177" s="179"/>
      <c r="BC2177" s="179"/>
      <c r="BD2177" s="179"/>
      <c r="BE2177" s="179"/>
      <c r="BF2177" s="179"/>
      <c r="BG2177" s="179"/>
      <c r="BH2177" s="179"/>
      <c r="BI2177" s="179"/>
      <c r="BJ2177" s="179"/>
      <c r="BK2177" s="179"/>
      <c r="BL2177" s="179"/>
      <c r="BM2177" s="179"/>
      <c r="BN2177" s="179"/>
      <c r="BO2177" s="179"/>
      <c r="BP2177" s="179"/>
      <c r="BQ2177" s="179"/>
      <c r="BR2177" s="179"/>
      <c r="BS2177" s="179"/>
      <c r="BT2177" s="179"/>
      <c r="BU2177" s="179"/>
      <c r="BV2177" s="179"/>
      <c r="BW2177" s="179"/>
      <c r="BX2177" s="179"/>
      <c r="BY2177" s="179"/>
      <c r="BZ2177" s="179"/>
      <c r="CA2177" s="179"/>
      <c r="CB2177" s="179"/>
      <c r="CC2177" s="179"/>
      <c r="CD2177" s="179"/>
      <c r="CE2177" s="179"/>
      <c r="CF2177" s="179"/>
      <c r="CG2177" s="179"/>
      <c r="CH2177" s="179"/>
      <c r="CI2177" s="179"/>
      <c r="CJ2177" s="179"/>
      <c r="CK2177" s="179"/>
      <c r="CL2177" s="179"/>
      <c r="CN2177" s="60"/>
      <c r="CO2177" s="179"/>
      <c r="CP2177" s="179"/>
      <c r="CQ2177" s="179"/>
      <c r="CR2177" s="179"/>
      <c r="CS2177" s="179"/>
      <c r="CT2177" s="179"/>
      <c r="CU2177" s="179"/>
      <c r="CV2177" s="179"/>
      <c r="CW2177" s="179"/>
      <c r="CX2177" s="179"/>
      <c r="CY2177" s="179"/>
      <c r="CZ2177" s="179"/>
      <c r="DA2177" s="179"/>
      <c r="DB2177" s="179"/>
      <c r="DC2177" s="179"/>
      <c r="DD2177" s="179"/>
      <c r="DE2177" s="179"/>
      <c r="DF2177" s="179"/>
      <c r="DG2177" s="179"/>
      <c r="DH2177" s="179"/>
      <c r="DI2177" s="179"/>
      <c r="DJ2177" s="179"/>
      <c r="DK2177" s="179"/>
      <c r="DL2177" s="179"/>
    </row>
    <row r="2178" spans="1:116" x14ac:dyDescent="0.4">
      <c r="A2178" s="174"/>
      <c r="E2178" s="8"/>
      <c r="G2178" s="175" t="s">
        <v>503</v>
      </c>
      <c r="H2178" s="174"/>
      <c r="I2178" s="176"/>
      <c r="J2178" s="176"/>
      <c r="K2178" s="197"/>
      <c r="L2178" s="197"/>
      <c r="M2178" s="197"/>
      <c r="N2178" s="197"/>
      <c r="O2178" s="197"/>
      <c r="P2178" s="197"/>
      <c r="R2178" s="198"/>
      <c r="S2178" s="174"/>
      <c r="T2178" s="174"/>
      <c r="U2178" s="174"/>
      <c r="V2178" s="174"/>
      <c r="W2178" s="174"/>
      <c r="X2178" s="174"/>
      <c r="Y2178" s="174"/>
      <c r="Z2178" s="174"/>
      <c r="AA2178" s="174"/>
      <c r="AB2178" s="174"/>
      <c r="AC2178" s="174"/>
      <c r="AD2178" s="174"/>
      <c r="AE2178" s="174"/>
      <c r="AF2178" s="174"/>
      <c r="AG2178" s="174"/>
      <c r="AH2178" s="174"/>
      <c r="AI2178" s="174"/>
      <c r="AJ2178" s="174"/>
      <c r="AK2178" s="174"/>
      <c r="AL2178" s="174"/>
      <c r="AM2178" s="174"/>
      <c r="AN2178" s="174"/>
      <c r="AO2178" s="174"/>
      <c r="AP2178" s="174"/>
      <c r="AQ2178" s="174"/>
      <c r="AR2178" s="174"/>
      <c r="AS2178" s="174"/>
      <c r="AT2178" s="174"/>
      <c r="AU2178" s="174"/>
      <c r="AV2178" s="174"/>
      <c r="AW2178" s="174"/>
      <c r="AX2178" s="174"/>
      <c r="AY2178" s="174"/>
      <c r="AZ2178" s="174"/>
      <c r="BA2178" s="174"/>
      <c r="BB2178" s="174"/>
      <c r="BC2178" s="174"/>
      <c r="BD2178" s="174"/>
      <c r="BE2178" s="174"/>
      <c r="BF2178" s="174"/>
      <c r="BG2178" s="174"/>
      <c r="BH2178" s="174"/>
      <c r="BI2178" s="174"/>
      <c r="BJ2178" s="174"/>
      <c r="BK2178" s="174"/>
      <c r="BL2178" s="174"/>
      <c r="BM2178" s="174"/>
      <c r="BN2178" s="174"/>
      <c r="BO2178" s="174"/>
      <c r="BP2178" s="174"/>
      <c r="BQ2178" s="174"/>
      <c r="BR2178" s="174"/>
      <c r="BS2178" s="174"/>
      <c r="BT2178" s="174"/>
      <c r="BU2178" s="174"/>
      <c r="BV2178" s="174"/>
      <c r="BW2178" s="174"/>
      <c r="BX2178" s="174"/>
      <c r="BY2178" s="174"/>
      <c r="BZ2178" s="174"/>
      <c r="CA2178" s="174"/>
      <c r="CB2178" s="174"/>
      <c r="CC2178" s="174"/>
      <c r="CD2178" s="174"/>
      <c r="CE2178" s="174"/>
      <c r="CF2178" s="174"/>
      <c r="CG2178" s="174"/>
      <c r="CH2178" s="174"/>
      <c r="CI2178" s="174"/>
      <c r="CJ2178" s="174"/>
      <c r="CK2178" s="174"/>
      <c r="CL2178" s="174"/>
      <c r="CN2178" s="176"/>
      <c r="CO2178" s="174"/>
      <c r="CP2178" s="174"/>
      <c r="CQ2178" s="174"/>
      <c r="CR2178" s="174"/>
      <c r="CS2178" s="174"/>
      <c r="CT2178" s="174"/>
      <c r="CU2178" s="174"/>
      <c r="CV2178" s="174"/>
      <c r="CW2178" s="174"/>
      <c r="CX2178" s="174"/>
      <c r="CY2178" s="174"/>
      <c r="CZ2178" s="174"/>
      <c r="DA2178" s="174"/>
      <c r="DB2178" s="174"/>
      <c r="DC2178" s="174"/>
      <c r="DD2178" s="174"/>
      <c r="DE2178" s="174"/>
      <c r="DF2178" s="174"/>
      <c r="DG2178" s="174"/>
      <c r="DH2178" s="174"/>
      <c r="DI2178" s="174"/>
      <c r="DJ2178" s="174"/>
      <c r="DK2178" s="174"/>
      <c r="DL2178" s="174"/>
    </row>
    <row r="2179" spans="1:116" x14ac:dyDescent="0.4">
      <c r="A2179" s="174"/>
      <c r="E2179" s="8"/>
      <c r="G2179" s="175" t="s">
        <v>504</v>
      </c>
      <c r="H2179" s="174"/>
      <c r="I2179" s="176"/>
      <c r="J2179" s="176"/>
      <c r="K2179" s="197"/>
      <c r="L2179" s="197"/>
      <c r="M2179" s="197"/>
      <c r="N2179" s="197"/>
      <c r="O2179" s="197"/>
      <c r="P2179" s="197"/>
      <c r="R2179" s="198"/>
      <c r="S2179" s="174"/>
      <c r="T2179" s="174"/>
      <c r="U2179" s="174"/>
      <c r="V2179" s="174"/>
      <c r="W2179" s="174"/>
      <c r="X2179" s="174"/>
      <c r="Y2179" s="174"/>
      <c r="Z2179" s="174"/>
      <c r="AA2179" s="174"/>
      <c r="AB2179" s="174"/>
      <c r="AC2179" s="174"/>
      <c r="AD2179" s="174"/>
      <c r="AE2179" s="174"/>
      <c r="AF2179" s="174"/>
      <c r="AG2179" s="174"/>
      <c r="AH2179" s="174"/>
      <c r="AI2179" s="174"/>
      <c r="AJ2179" s="174"/>
      <c r="AK2179" s="174"/>
      <c r="AL2179" s="174"/>
      <c r="AM2179" s="174"/>
      <c r="AN2179" s="174"/>
      <c r="AO2179" s="174"/>
      <c r="AP2179" s="174"/>
      <c r="AQ2179" s="174"/>
      <c r="AR2179" s="174"/>
      <c r="AS2179" s="174"/>
      <c r="AT2179" s="174"/>
      <c r="AU2179" s="174"/>
      <c r="AV2179" s="174"/>
      <c r="AW2179" s="174"/>
      <c r="AX2179" s="174"/>
      <c r="AY2179" s="174"/>
      <c r="AZ2179" s="174"/>
      <c r="BA2179" s="174"/>
      <c r="BB2179" s="174"/>
      <c r="BC2179" s="174"/>
      <c r="BD2179" s="174"/>
      <c r="BE2179" s="174"/>
      <c r="BF2179" s="174"/>
      <c r="BG2179" s="174"/>
      <c r="BH2179" s="174"/>
      <c r="BI2179" s="174"/>
      <c r="BJ2179" s="174"/>
      <c r="BK2179" s="174"/>
      <c r="BL2179" s="174"/>
      <c r="BM2179" s="174"/>
      <c r="BN2179" s="174"/>
      <c r="BO2179" s="174"/>
      <c r="BP2179" s="174"/>
      <c r="BQ2179" s="174"/>
      <c r="BR2179" s="174"/>
      <c r="BS2179" s="174"/>
      <c r="BT2179" s="174"/>
      <c r="BU2179" s="174"/>
      <c r="BV2179" s="174"/>
      <c r="BW2179" s="174"/>
      <c r="BX2179" s="174"/>
      <c r="BY2179" s="174"/>
      <c r="BZ2179" s="174"/>
      <c r="CA2179" s="174"/>
      <c r="CB2179" s="174"/>
      <c r="CC2179" s="174"/>
      <c r="CD2179" s="174"/>
      <c r="CE2179" s="174"/>
      <c r="CF2179" s="174"/>
      <c r="CG2179" s="174"/>
      <c r="CH2179" s="174"/>
      <c r="CI2179" s="174"/>
      <c r="CJ2179" s="174"/>
      <c r="CK2179" s="174"/>
      <c r="CL2179" s="174"/>
      <c r="CN2179" s="176"/>
      <c r="CO2179" s="174"/>
      <c r="CP2179" s="174"/>
      <c r="CQ2179" s="174"/>
      <c r="CR2179" s="174"/>
      <c r="CS2179" s="174"/>
      <c r="CT2179" s="174"/>
      <c r="CU2179" s="174"/>
      <c r="CV2179" s="174"/>
      <c r="CW2179" s="174"/>
      <c r="CX2179" s="174"/>
      <c r="CY2179" s="174"/>
      <c r="CZ2179" s="174"/>
      <c r="DA2179" s="174"/>
      <c r="DB2179" s="174"/>
      <c r="DC2179" s="174"/>
      <c r="DD2179" s="174"/>
      <c r="DE2179" s="174"/>
      <c r="DF2179" s="174"/>
      <c r="DG2179" s="174"/>
      <c r="DH2179" s="174"/>
      <c r="DI2179" s="174"/>
      <c r="DJ2179" s="174"/>
      <c r="DK2179" s="174"/>
      <c r="DL2179" s="174"/>
    </row>
    <row r="2180" spans="1:116" x14ac:dyDescent="0.4">
      <c r="A2180" s="174"/>
      <c r="E2180" s="8"/>
      <c r="G2180" s="175" t="s">
        <v>461</v>
      </c>
      <c r="H2180" s="174"/>
      <c r="I2180" s="176"/>
      <c r="J2180" s="176"/>
      <c r="K2180" s="197"/>
      <c r="L2180" s="197"/>
      <c r="M2180" s="197"/>
      <c r="N2180" s="197"/>
      <c r="O2180" s="197"/>
      <c r="P2180" s="197"/>
      <c r="R2180" s="198"/>
      <c r="S2180" s="199" t="str">
        <f t="shared" ref="S2180:CD2180" si="3657">S$20</f>
        <v>S$16</v>
      </c>
      <c r="T2180" s="199" t="str">
        <f t="shared" si="3657"/>
        <v>T$16</v>
      </c>
      <c r="U2180" s="199" t="str">
        <f t="shared" si="3657"/>
        <v>U$16</v>
      </c>
      <c r="V2180" s="199" t="str">
        <f t="shared" si="3657"/>
        <v>V$16</v>
      </c>
      <c r="W2180" s="199" t="str">
        <f t="shared" si="3657"/>
        <v>W$16</v>
      </c>
      <c r="X2180" s="199" t="str">
        <f t="shared" si="3657"/>
        <v>X$16</v>
      </c>
      <c r="Y2180" s="199" t="str">
        <f t="shared" si="3657"/>
        <v>Y$16</v>
      </c>
      <c r="Z2180" s="199" t="str">
        <f t="shared" si="3657"/>
        <v>Z$16</v>
      </c>
      <c r="AA2180" s="199" t="str">
        <f t="shared" si="3657"/>
        <v>AA$16</v>
      </c>
      <c r="AB2180" s="199" t="str">
        <f t="shared" si="3657"/>
        <v>AB$16</v>
      </c>
      <c r="AC2180" s="199" t="str">
        <f t="shared" si="3657"/>
        <v>AC$16</v>
      </c>
      <c r="AD2180" s="199" t="str">
        <f t="shared" si="3657"/>
        <v>AD$16</v>
      </c>
      <c r="AE2180" s="199" t="str">
        <f t="shared" si="3657"/>
        <v>AE$16</v>
      </c>
      <c r="AF2180" s="199" t="str">
        <f t="shared" si="3657"/>
        <v>AF$16</v>
      </c>
      <c r="AG2180" s="199" t="str">
        <f t="shared" si="3657"/>
        <v>AG$16</v>
      </c>
      <c r="AH2180" s="199" t="str">
        <f t="shared" si="3657"/>
        <v>AH$16</v>
      </c>
      <c r="AI2180" s="199" t="str">
        <f t="shared" si="3657"/>
        <v>AI$16</v>
      </c>
      <c r="AJ2180" s="199" t="str">
        <f t="shared" si="3657"/>
        <v>AJ$16</v>
      </c>
      <c r="AK2180" s="199" t="str">
        <f t="shared" si="3657"/>
        <v>AK$16</v>
      </c>
      <c r="AL2180" s="199" t="str">
        <f t="shared" si="3657"/>
        <v>AL$16</v>
      </c>
      <c r="AM2180" s="199" t="str">
        <f t="shared" si="3657"/>
        <v>AM$16</v>
      </c>
      <c r="AN2180" s="199" t="str">
        <f t="shared" si="3657"/>
        <v>AN$16</v>
      </c>
      <c r="AO2180" s="199" t="str">
        <f t="shared" si="3657"/>
        <v>AO$16</v>
      </c>
      <c r="AP2180" s="199" t="str">
        <f t="shared" si="3657"/>
        <v>AP$16</v>
      </c>
      <c r="AQ2180" s="199" t="str">
        <f t="shared" si="3657"/>
        <v>AQ$16</v>
      </c>
      <c r="AR2180" s="199" t="str">
        <f t="shared" si="3657"/>
        <v>AR$16</v>
      </c>
      <c r="AS2180" s="199" t="str">
        <f t="shared" si="3657"/>
        <v>AS$16</v>
      </c>
      <c r="AT2180" s="199" t="str">
        <f t="shared" si="3657"/>
        <v>AT$16</v>
      </c>
      <c r="AU2180" s="199" t="str">
        <f t="shared" si="3657"/>
        <v>AU$16</v>
      </c>
      <c r="AV2180" s="199" t="str">
        <f t="shared" si="3657"/>
        <v>AV$16</v>
      </c>
      <c r="AW2180" s="199" t="str">
        <f t="shared" si="3657"/>
        <v>AW$16</v>
      </c>
      <c r="AX2180" s="199" t="str">
        <f t="shared" si="3657"/>
        <v>AX$16</v>
      </c>
      <c r="AY2180" s="199" t="str">
        <f t="shared" si="3657"/>
        <v>AY$16</v>
      </c>
      <c r="AZ2180" s="199" t="str">
        <f t="shared" si="3657"/>
        <v>AZ$16</v>
      </c>
      <c r="BA2180" s="199" t="str">
        <f t="shared" si="3657"/>
        <v>BA$16</v>
      </c>
      <c r="BB2180" s="199" t="str">
        <f t="shared" si="3657"/>
        <v>BB$16</v>
      </c>
      <c r="BC2180" s="199" t="str">
        <f t="shared" si="3657"/>
        <v>BC$16</v>
      </c>
      <c r="BD2180" s="199" t="str">
        <f t="shared" si="3657"/>
        <v>BD$16</v>
      </c>
      <c r="BE2180" s="199" t="str">
        <f t="shared" si="3657"/>
        <v>BE$16</v>
      </c>
      <c r="BF2180" s="199" t="str">
        <f t="shared" si="3657"/>
        <v>BF$16</v>
      </c>
      <c r="BG2180" s="199" t="str">
        <f t="shared" si="3657"/>
        <v>BG$16</v>
      </c>
      <c r="BH2180" s="199" t="str">
        <f t="shared" si="3657"/>
        <v>BH$16</v>
      </c>
      <c r="BI2180" s="199" t="str">
        <f t="shared" si="3657"/>
        <v>BI$16</v>
      </c>
      <c r="BJ2180" s="199" t="str">
        <f t="shared" si="3657"/>
        <v>BJ$16</v>
      </c>
      <c r="BK2180" s="199" t="str">
        <f t="shared" si="3657"/>
        <v>BK$16</v>
      </c>
      <c r="BL2180" s="199" t="str">
        <f t="shared" si="3657"/>
        <v>BL$16</v>
      </c>
      <c r="BM2180" s="199" t="str">
        <f t="shared" si="3657"/>
        <v>BM$16</v>
      </c>
      <c r="BN2180" s="199" t="str">
        <f t="shared" si="3657"/>
        <v>BN$16</v>
      </c>
      <c r="BO2180" s="199" t="str">
        <f t="shared" si="3657"/>
        <v>BO$16</v>
      </c>
      <c r="BP2180" s="199" t="str">
        <f t="shared" si="3657"/>
        <v>BP$16</v>
      </c>
      <c r="BQ2180" s="199" t="str">
        <f t="shared" si="3657"/>
        <v>BQ$16</v>
      </c>
      <c r="BR2180" s="199" t="str">
        <f t="shared" si="3657"/>
        <v>BR$16</v>
      </c>
      <c r="BS2180" s="199" t="str">
        <f t="shared" si="3657"/>
        <v>BS$16</v>
      </c>
      <c r="BT2180" s="199" t="str">
        <f t="shared" si="3657"/>
        <v>BT$16</v>
      </c>
      <c r="BU2180" s="199" t="str">
        <f t="shared" si="3657"/>
        <v>BU$16</v>
      </c>
      <c r="BV2180" s="199" t="str">
        <f t="shared" si="3657"/>
        <v>BV$16</v>
      </c>
      <c r="BW2180" s="199" t="str">
        <f t="shared" si="3657"/>
        <v>BW$16</v>
      </c>
      <c r="BX2180" s="199" t="str">
        <f t="shared" si="3657"/>
        <v>BX$16</v>
      </c>
      <c r="BY2180" s="199" t="str">
        <f t="shared" si="3657"/>
        <v>BY$16</v>
      </c>
      <c r="BZ2180" s="199" t="str">
        <f t="shared" si="3657"/>
        <v>BZ$16</v>
      </c>
      <c r="CA2180" s="199" t="str">
        <f t="shared" si="3657"/>
        <v>CA$16</v>
      </c>
      <c r="CB2180" s="199" t="str">
        <f t="shared" si="3657"/>
        <v>CB$16</v>
      </c>
      <c r="CC2180" s="199" t="str">
        <f t="shared" si="3657"/>
        <v>CC$16</v>
      </c>
      <c r="CD2180" s="199" t="str">
        <f t="shared" si="3657"/>
        <v>CD$16</v>
      </c>
      <c r="CE2180" s="199" t="str">
        <f t="shared" ref="CE2180:CL2180" si="3658">CE$20</f>
        <v>CE$16</v>
      </c>
      <c r="CF2180" s="199" t="str">
        <f t="shared" si="3658"/>
        <v>CF$16</v>
      </c>
      <c r="CG2180" s="199" t="str">
        <f t="shared" si="3658"/>
        <v>CG$16</v>
      </c>
      <c r="CH2180" s="199" t="str">
        <f t="shared" si="3658"/>
        <v>CH$16</v>
      </c>
      <c r="CI2180" s="199" t="str">
        <f t="shared" si="3658"/>
        <v>CI$16</v>
      </c>
      <c r="CJ2180" s="199" t="str">
        <f t="shared" si="3658"/>
        <v>CJ$16</v>
      </c>
      <c r="CK2180" s="199" t="str">
        <f t="shared" si="3658"/>
        <v>CK$16</v>
      </c>
      <c r="CL2180" s="199" t="str">
        <f t="shared" si="3658"/>
        <v>CL$16</v>
      </c>
      <c r="CN2180" s="176"/>
      <c r="CO2180" s="199" t="str">
        <f t="shared" ref="CO2180:DL2180" si="3659">CO$20</f>
        <v>CO$16</v>
      </c>
      <c r="CP2180" s="199" t="str">
        <f t="shared" si="3659"/>
        <v>CP$16</v>
      </c>
      <c r="CQ2180" s="199" t="str">
        <f t="shared" si="3659"/>
        <v>CQ$16</v>
      </c>
      <c r="CR2180" s="199" t="str">
        <f t="shared" si="3659"/>
        <v>CR$16</v>
      </c>
      <c r="CS2180" s="199" t="str">
        <f t="shared" si="3659"/>
        <v>CS$16</v>
      </c>
      <c r="CT2180" s="199" t="str">
        <f t="shared" si="3659"/>
        <v>CT$16</v>
      </c>
      <c r="CU2180" s="199" t="str">
        <f t="shared" si="3659"/>
        <v>CU$16</v>
      </c>
      <c r="CV2180" s="199" t="str">
        <f t="shared" si="3659"/>
        <v>CV$16</v>
      </c>
      <c r="CW2180" s="199" t="str">
        <f t="shared" si="3659"/>
        <v>CW$16</v>
      </c>
      <c r="CX2180" s="199" t="str">
        <f t="shared" si="3659"/>
        <v>CX$16</v>
      </c>
      <c r="CY2180" s="199" t="str">
        <f t="shared" si="3659"/>
        <v>CY$16</v>
      </c>
      <c r="CZ2180" s="199" t="str">
        <f t="shared" si="3659"/>
        <v>CZ$16</v>
      </c>
      <c r="DA2180" s="199" t="str">
        <f t="shared" si="3659"/>
        <v>DA$16</v>
      </c>
      <c r="DB2180" s="199" t="str">
        <f t="shared" si="3659"/>
        <v>DB$16</v>
      </c>
      <c r="DC2180" s="199" t="str">
        <f t="shared" si="3659"/>
        <v>DC$16</v>
      </c>
      <c r="DD2180" s="199" t="str">
        <f t="shared" si="3659"/>
        <v>DD$16</v>
      </c>
      <c r="DE2180" s="199" t="str">
        <f t="shared" si="3659"/>
        <v>DE$16</v>
      </c>
      <c r="DF2180" s="199" t="str">
        <f t="shared" si="3659"/>
        <v>DF$16</v>
      </c>
      <c r="DG2180" s="199" t="str">
        <f t="shared" si="3659"/>
        <v>DG$16</v>
      </c>
      <c r="DH2180" s="199" t="str">
        <f t="shared" si="3659"/>
        <v>DH$16</v>
      </c>
      <c r="DI2180" s="199" t="str">
        <f t="shared" si="3659"/>
        <v>DI$16</v>
      </c>
      <c r="DJ2180" s="199" t="str">
        <f t="shared" si="3659"/>
        <v>DJ$16</v>
      </c>
      <c r="DK2180" s="199" t="str">
        <f t="shared" si="3659"/>
        <v>DK$16</v>
      </c>
      <c r="DL2180" s="199" t="str">
        <f t="shared" si="3659"/>
        <v>DL$16</v>
      </c>
    </row>
    <row r="2181" spans="1:116" x14ac:dyDescent="0.4">
      <c r="A2181" s="174"/>
      <c r="E2181" s="8"/>
      <c r="G2181" s="175" t="s">
        <v>462</v>
      </c>
      <c r="H2181" s="200"/>
      <c r="I2181" s="201"/>
      <c r="J2181" s="201"/>
      <c r="K2181" s="202"/>
      <c r="L2181" s="202"/>
      <c r="M2181" s="202"/>
      <c r="N2181" s="202"/>
      <c r="O2181" s="202"/>
      <c r="P2181" s="202"/>
      <c r="R2181" s="202"/>
      <c r="S2181" s="199" t="str">
        <f t="shared" ref="S2181:CD2181" si="3660">S$21</f>
        <v>S$17</v>
      </c>
      <c r="T2181" s="199" t="str">
        <f t="shared" si="3660"/>
        <v>T$17</v>
      </c>
      <c r="U2181" s="199" t="str">
        <f t="shared" si="3660"/>
        <v>U$17</v>
      </c>
      <c r="V2181" s="199" t="str">
        <f t="shared" si="3660"/>
        <v>V$17</v>
      </c>
      <c r="W2181" s="199" t="str">
        <f t="shared" si="3660"/>
        <v>W$17</v>
      </c>
      <c r="X2181" s="199" t="str">
        <f t="shared" si="3660"/>
        <v>X$17</v>
      </c>
      <c r="Y2181" s="199" t="str">
        <f t="shared" si="3660"/>
        <v>Y$17</v>
      </c>
      <c r="Z2181" s="199" t="str">
        <f t="shared" si="3660"/>
        <v>Z$17</v>
      </c>
      <c r="AA2181" s="199" t="str">
        <f t="shared" si="3660"/>
        <v>AA$17</v>
      </c>
      <c r="AB2181" s="199" t="str">
        <f t="shared" si="3660"/>
        <v>AB$17</v>
      </c>
      <c r="AC2181" s="199" t="str">
        <f t="shared" si="3660"/>
        <v>AC$17</v>
      </c>
      <c r="AD2181" s="199" t="str">
        <f t="shared" si="3660"/>
        <v>AD$17</v>
      </c>
      <c r="AE2181" s="199" t="str">
        <f t="shared" si="3660"/>
        <v>AE$17</v>
      </c>
      <c r="AF2181" s="199" t="str">
        <f t="shared" si="3660"/>
        <v>AF$17</v>
      </c>
      <c r="AG2181" s="199" t="str">
        <f t="shared" si="3660"/>
        <v>AG$17</v>
      </c>
      <c r="AH2181" s="199" t="str">
        <f t="shared" si="3660"/>
        <v>AH$17</v>
      </c>
      <c r="AI2181" s="199" t="str">
        <f t="shared" si="3660"/>
        <v>AI$17</v>
      </c>
      <c r="AJ2181" s="199" t="str">
        <f t="shared" si="3660"/>
        <v>AJ$17</v>
      </c>
      <c r="AK2181" s="199" t="str">
        <f t="shared" si="3660"/>
        <v>AK$17</v>
      </c>
      <c r="AL2181" s="199" t="str">
        <f t="shared" si="3660"/>
        <v>AL$17</v>
      </c>
      <c r="AM2181" s="199" t="str">
        <f t="shared" si="3660"/>
        <v>AM$17</v>
      </c>
      <c r="AN2181" s="199" t="str">
        <f t="shared" si="3660"/>
        <v>AN$17</v>
      </c>
      <c r="AO2181" s="199" t="str">
        <f t="shared" si="3660"/>
        <v>AO$17</v>
      </c>
      <c r="AP2181" s="199" t="str">
        <f t="shared" si="3660"/>
        <v>AP$17</v>
      </c>
      <c r="AQ2181" s="199" t="str">
        <f t="shared" si="3660"/>
        <v>AQ$17</v>
      </c>
      <c r="AR2181" s="199" t="str">
        <f t="shared" si="3660"/>
        <v>AR$17</v>
      </c>
      <c r="AS2181" s="199" t="str">
        <f t="shared" si="3660"/>
        <v>AS$17</v>
      </c>
      <c r="AT2181" s="199" t="str">
        <f t="shared" si="3660"/>
        <v>AT$17</v>
      </c>
      <c r="AU2181" s="199" t="str">
        <f t="shared" si="3660"/>
        <v>AU$17</v>
      </c>
      <c r="AV2181" s="199" t="str">
        <f t="shared" si="3660"/>
        <v>AV$17</v>
      </c>
      <c r="AW2181" s="199" t="str">
        <f t="shared" si="3660"/>
        <v>AW$17</v>
      </c>
      <c r="AX2181" s="199" t="str">
        <f t="shared" si="3660"/>
        <v>AX$17</v>
      </c>
      <c r="AY2181" s="199" t="str">
        <f t="shared" si="3660"/>
        <v>AY$17</v>
      </c>
      <c r="AZ2181" s="199" t="str">
        <f t="shared" si="3660"/>
        <v>AZ$17</v>
      </c>
      <c r="BA2181" s="199" t="str">
        <f t="shared" si="3660"/>
        <v>BA$17</v>
      </c>
      <c r="BB2181" s="199" t="str">
        <f t="shared" si="3660"/>
        <v>BB$17</v>
      </c>
      <c r="BC2181" s="199" t="str">
        <f t="shared" si="3660"/>
        <v>BC$17</v>
      </c>
      <c r="BD2181" s="199" t="str">
        <f t="shared" si="3660"/>
        <v>BD$17</v>
      </c>
      <c r="BE2181" s="199" t="str">
        <f t="shared" si="3660"/>
        <v>BE$17</v>
      </c>
      <c r="BF2181" s="199" t="str">
        <f t="shared" si="3660"/>
        <v>BF$17</v>
      </c>
      <c r="BG2181" s="199" t="str">
        <f t="shared" si="3660"/>
        <v>BG$17</v>
      </c>
      <c r="BH2181" s="199" t="str">
        <f t="shared" si="3660"/>
        <v>BH$17</v>
      </c>
      <c r="BI2181" s="199" t="str">
        <f t="shared" si="3660"/>
        <v>BI$17</v>
      </c>
      <c r="BJ2181" s="199" t="str">
        <f t="shared" si="3660"/>
        <v>BJ$17</v>
      </c>
      <c r="BK2181" s="199" t="str">
        <f t="shared" si="3660"/>
        <v>BK$17</v>
      </c>
      <c r="BL2181" s="199" t="str">
        <f t="shared" si="3660"/>
        <v>BL$17</v>
      </c>
      <c r="BM2181" s="199" t="str">
        <f t="shared" si="3660"/>
        <v>BM$17</v>
      </c>
      <c r="BN2181" s="199" t="str">
        <f t="shared" si="3660"/>
        <v>BN$17</v>
      </c>
      <c r="BO2181" s="199" t="str">
        <f t="shared" si="3660"/>
        <v>BO$17</v>
      </c>
      <c r="BP2181" s="199" t="str">
        <f t="shared" si="3660"/>
        <v>BP$17</v>
      </c>
      <c r="BQ2181" s="199" t="str">
        <f t="shared" si="3660"/>
        <v>BQ$17</v>
      </c>
      <c r="BR2181" s="199" t="str">
        <f t="shared" si="3660"/>
        <v>BR$17</v>
      </c>
      <c r="BS2181" s="199" t="str">
        <f t="shared" si="3660"/>
        <v>BS$17</v>
      </c>
      <c r="BT2181" s="199" t="str">
        <f t="shared" si="3660"/>
        <v>BT$17</v>
      </c>
      <c r="BU2181" s="199" t="str">
        <f t="shared" si="3660"/>
        <v>BU$17</v>
      </c>
      <c r="BV2181" s="199" t="str">
        <f t="shared" si="3660"/>
        <v>BV$17</v>
      </c>
      <c r="BW2181" s="199" t="str">
        <f t="shared" si="3660"/>
        <v>BW$17</v>
      </c>
      <c r="BX2181" s="199" t="str">
        <f t="shared" si="3660"/>
        <v>BX$17</v>
      </c>
      <c r="BY2181" s="199" t="str">
        <f t="shared" si="3660"/>
        <v>BY$17</v>
      </c>
      <c r="BZ2181" s="199" t="str">
        <f t="shared" si="3660"/>
        <v>BZ$17</v>
      </c>
      <c r="CA2181" s="199" t="str">
        <f t="shared" si="3660"/>
        <v>CA$17</v>
      </c>
      <c r="CB2181" s="199" t="str">
        <f t="shared" si="3660"/>
        <v>CB$17</v>
      </c>
      <c r="CC2181" s="199" t="str">
        <f t="shared" si="3660"/>
        <v>CC$17</v>
      </c>
      <c r="CD2181" s="199" t="str">
        <f t="shared" si="3660"/>
        <v>CD$17</v>
      </c>
      <c r="CE2181" s="199" t="str">
        <f t="shared" ref="CE2181:CL2181" si="3661">CE$21</f>
        <v>CE$17</v>
      </c>
      <c r="CF2181" s="199" t="str">
        <f t="shared" si="3661"/>
        <v>CF$17</v>
      </c>
      <c r="CG2181" s="199" t="str">
        <f t="shared" si="3661"/>
        <v>CG$17</v>
      </c>
      <c r="CH2181" s="199" t="str">
        <f t="shared" si="3661"/>
        <v>CH$17</v>
      </c>
      <c r="CI2181" s="199" t="str">
        <f t="shared" si="3661"/>
        <v>CI$17</v>
      </c>
      <c r="CJ2181" s="199" t="str">
        <f t="shared" si="3661"/>
        <v>CJ$17</v>
      </c>
      <c r="CK2181" s="199" t="str">
        <f t="shared" si="3661"/>
        <v>CK$17</v>
      </c>
      <c r="CL2181" s="199" t="str">
        <f t="shared" si="3661"/>
        <v>CL$17</v>
      </c>
      <c r="CN2181" s="201"/>
      <c r="CO2181" s="199" t="str">
        <f t="shared" ref="CO2181:DL2181" si="3662">CO$21</f>
        <v>CO$17</v>
      </c>
      <c r="CP2181" s="199" t="str">
        <f t="shared" si="3662"/>
        <v>CP$17</v>
      </c>
      <c r="CQ2181" s="199" t="str">
        <f t="shared" si="3662"/>
        <v>CQ$17</v>
      </c>
      <c r="CR2181" s="199" t="str">
        <f t="shared" si="3662"/>
        <v>CR$17</v>
      </c>
      <c r="CS2181" s="199" t="str">
        <f t="shared" si="3662"/>
        <v>CS$17</v>
      </c>
      <c r="CT2181" s="199" t="str">
        <f t="shared" si="3662"/>
        <v>CT$17</v>
      </c>
      <c r="CU2181" s="199" t="str">
        <f t="shared" si="3662"/>
        <v>CU$17</v>
      </c>
      <c r="CV2181" s="199" t="str">
        <f t="shared" si="3662"/>
        <v>CV$17</v>
      </c>
      <c r="CW2181" s="199" t="str">
        <f t="shared" si="3662"/>
        <v>CW$17</v>
      </c>
      <c r="CX2181" s="199" t="str">
        <f t="shared" si="3662"/>
        <v>CX$17</v>
      </c>
      <c r="CY2181" s="199" t="str">
        <f t="shared" si="3662"/>
        <v>CY$17</v>
      </c>
      <c r="CZ2181" s="199" t="str">
        <f t="shared" si="3662"/>
        <v>CZ$17</v>
      </c>
      <c r="DA2181" s="199" t="str">
        <f t="shared" si="3662"/>
        <v>DA$17</v>
      </c>
      <c r="DB2181" s="199" t="str">
        <f t="shared" si="3662"/>
        <v>DB$17</v>
      </c>
      <c r="DC2181" s="199" t="str">
        <f t="shared" si="3662"/>
        <v>DC$17</v>
      </c>
      <c r="DD2181" s="199" t="str">
        <f t="shared" si="3662"/>
        <v>DD$17</v>
      </c>
      <c r="DE2181" s="199" t="str">
        <f t="shared" si="3662"/>
        <v>DE$17</v>
      </c>
      <c r="DF2181" s="199" t="str">
        <f t="shared" si="3662"/>
        <v>DF$17</v>
      </c>
      <c r="DG2181" s="199" t="str">
        <f t="shared" si="3662"/>
        <v>DG$17</v>
      </c>
      <c r="DH2181" s="199" t="str">
        <f t="shared" si="3662"/>
        <v>DH$17</v>
      </c>
      <c r="DI2181" s="199" t="str">
        <f t="shared" si="3662"/>
        <v>DI$17</v>
      </c>
      <c r="DJ2181" s="199" t="str">
        <f t="shared" si="3662"/>
        <v>DJ$17</v>
      </c>
      <c r="DK2181" s="199" t="str">
        <f t="shared" si="3662"/>
        <v>DK$17</v>
      </c>
      <c r="DL2181" s="199" t="str">
        <f t="shared" si="3662"/>
        <v>DL$17</v>
      </c>
    </row>
    <row r="2182" spans="1:116" x14ac:dyDescent="0.4">
      <c r="A2182" s="174"/>
      <c r="E2182" s="8"/>
      <c r="G2182" s="175" t="s">
        <v>491</v>
      </c>
      <c r="H2182" s="200"/>
      <c r="I2182" s="201"/>
      <c r="J2182" s="201"/>
      <c r="K2182" s="202"/>
      <c r="L2182" s="202"/>
      <c r="M2182" s="202"/>
      <c r="N2182" s="202"/>
      <c r="O2182" s="202"/>
      <c r="P2182" s="202"/>
      <c r="R2182" s="202"/>
      <c r="S2182" s="190"/>
      <c r="T2182" s="190"/>
      <c r="U2182" s="190"/>
      <c r="V2182" s="190"/>
      <c r="W2182" s="190"/>
      <c r="X2182" s="190"/>
      <c r="Y2182" s="190"/>
      <c r="Z2182" s="190"/>
      <c r="AA2182" s="190"/>
      <c r="AB2182" s="190"/>
      <c r="AC2182" s="190"/>
      <c r="AD2182" s="190"/>
      <c r="AE2182" s="190"/>
      <c r="AF2182" s="190"/>
      <c r="AG2182" s="190"/>
      <c r="AH2182" s="190"/>
      <c r="AI2182" s="190"/>
      <c r="AJ2182" s="190"/>
      <c r="AK2182" s="190"/>
      <c r="AL2182" s="190"/>
      <c r="AM2182" s="190"/>
      <c r="AN2182" s="190"/>
      <c r="AO2182" s="190"/>
      <c r="AP2182" s="190"/>
      <c r="AQ2182" s="190"/>
      <c r="AR2182" s="190"/>
      <c r="AS2182" s="190"/>
      <c r="AT2182" s="190"/>
      <c r="AU2182" s="190"/>
      <c r="AV2182" s="190"/>
      <c r="AW2182" s="190"/>
      <c r="AX2182" s="190"/>
      <c r="AY2182" s="190"/>
      <c r="AZ2182" s="190"/>
      <c r="BA2182" s="190"/>
      <c r="BB2182" s="190"/>
      <c r="BC2182" s="190"/>
      <c r="BD2182" s="190"/>
      <c r="BE2182" s="190"/>
      <c r="BF2182" s="190"/>
      <c r="BG2182" s="190"/>
      <c r="BH2182" s="190"/>
      <c r="BI2182" s="190"/>
      <c r="BJ2182" s="190"/>
      <c r="BK2182" s="190"/>
      <c r="BL2182" s="190"/>
      <c r="BM2182" s="190"/>
      <c r="BN2182" s="190"/>
      <c r="BO2182" s="190"/>
      <c r="BP2182" s="190"/>
      <c r="BQ2182" s="190"/>
      <c r="BR2182" s="190"/>
      <c r="BS2182" s="190"/>
      <c r="BT2182" s="190"/>
      <c r="BU2182" s="190"/>
      <c r="BV2182" s="190"/>
      <c r="BW2182" s="190"/>
      <c r="BX2182" s="190"/>
      <c r="BY2182" s="190"/>
      <c r="BZ2182" s="190"/>
      <c r="CA2182" s="190"/>
      <c r="CB2182" s="190"/>
      <c r="CC2182" s="190"/>
      <c r="CD2182" s="190"/>
      <c r="CE2182" s="190"/>
      <c r="CF2182" s="190"/>
      <c r="CG2182" s="190"/>
      <c r="CH2182" s="190"/>
      <c r="CI2182" s="190"/>
      <c r="CJ2182" s="190"/>
      <c r="CK2182" s="190"/>
      <c r="CL2182" s="190"/>
      <c r="CN2182" s="201"/>
      <c r="CO2182" s="190"/>
      <c r="CP2182" s="190"/>
      <c r="CQ2182" s="190"/>
      <c r="CR2182" s="190"/>
      <c r="CS2182" s="190"/>
      <c r="CT2182" s="190"/>
      <c r="CU2182" s="190"/>
      <c r="CV2182" s="190"/>
      <c r="CW2182" s="190"/>
      <c r="CX2182" s="190"/>
      <c r="CY2182" s="190"/>
      <c r="CZ2182" s="190"/>
      <c r="DA2182" s="190"/>
      <c r="DB2182" s="190"/>
      <c r="DC2182" s="190"/>
      <c r="DD2182" s="190"/>
      <c r="DE2182" s="190"/>
      <c r="DF2182" s="190"/>
      <c r="DG2182" s="190"/>
      <c r="DH2182" s="190"/>
      <c r="DI2182" s="190"/>
      <c r="DJ2182" s="190"/>
      <c r="DK2182" s="190"/>
      <c r="DL2182" s="190"/>
    </row>
    <row r="2183" spans="1:116" x14ac:dyDescent="0.4">
      <c r="A2183" s="174"/>
      <c r="E2183" s="8"/>
      <c r="G2183" s="175" t="s">
        <v>505</v>
      </c>
      <c r="H2183" s="200"/>
      <c r="I2183" s="201"/>
      <c r="J2183" s="201"/>
      <c r="K2183" s="202"/>
      <c r="L2183" s="202"/>
      <c r="M2183" s="202"/>
      <c r="N2183" s="202"/>
      <c r="O2183" s="202"/>
      <c r="P2183" s="202"/>
      <c r="R2183" s="202"/>
      <c r="S2183" s="190"/>
      <c r="T2183" s="190"/>
      <c r="U2183" s="190"/>
      <c r="V2183" s="190"/>
      <c r="W2183" s="190"/>
      <c r="X2183" s="190"/>
      <c r="Y2183" s="190"/>
      <c r="Z2183" s="190"/>
      <c r="AA2183" s="190"/>
      <c r="AB2183" s="190"/>
      <c r="AC2183" s="190"/>
      <c r="AD2183" s="190"/>
      <c r="AE2183" s="190"/>
      <c r="AF2183" s="190"/>
      <c r="AG2183" s="190"/>
      <c r="AH2183" s="190"/>
      <c r="AI2183" s="190"/>
      <c r="AJ2183" s="190"/>
      <c r="AK2183" s="190"/>
      <c r="AL2183" s="190"/>
      <c r="AM2183" s="190"/>
      <c r="AN2183" s="190"/>
      <c r="AO2183" s="190"/>
      <c r="AP2183" s="190"/>
      <c r="AQ2183" s="190"/>
      <c r="AR2183" s="190"/>
      <c r="AS2183" s="190"/>
      <c r="AT2183" s="190"/>
      <c r="AU2183" s="190"/>
      <c r="AV2183" s="190"/>
      <c r="AW2183" s="190"/>
      <c r="AX2183" s="190"/>
      <c r="AY2183" s="190"/>
      <c r="AZ2183" s="190"/>
      <c r="BA2183" s="190"/>
      <c r="BB2183" s="190"/>
      <c r="BC2183" s="190"/>
      <c r="BD2183" s="190"/>
      <c r="BE2183" s="190"/>
      <c r="BF2183" s="190"/>
      <c r="BG2183" s="190"/>
      <c r="BH2183" s="190"/>
      <c r="BI2183" s="190"/>
      <c r="BJ2183" s="190"/>
      <c r="BK2183" s="190"/>
      <c r="BL2183" s="190"/>
      <c r="BM2183" s="190"/>
      <c r="BN2183" s="190"/>
      <c r="BO2183" s="190"/>
      <c r="BP2183" s="190"/>
      <c r="BQ2183" s="190"/>
      <c r="BR2183" s="190"/>
      <c r="BS2183" s="190"/>
      <c r="BT2183" s="190"/>
      <c r="BU2183" s="190"/>
      <c r="BV2183" s="190"/>
      <c r="BW2183" s="190"/>
      <c r="BX2183" s="190"/>
      <c r="BY2183" s="190"/>
      <c r="BZ2183" s="190"/>
      <c r="CA2183" s="190"/>
      <c r="CB2183" s="190"/>
      <c r="CC2183" s="190"/>
      <c r="CD2183" s="190"/>
      <c r="CE2183" s="190"/>
      <c r="CF2183" s="190"/>
      <c r="CG2183" s="190"/>
      <c r="CH2183" s="190"/>
      <c r="CI2183" s="190"/>
      <c r="CJ2183" s="190"/>
      <c r="CK2183" s="190"/>
      <c r="CL2183" s="190"/>
      <c r="CN2183" s="201"/>
      <c r="CO2183" s="190"/>
      <c r="CP2183" s="190"/>
      <c r="CQ2183" s="190"/>
      <c r="CR2183" s="190"/>
      <c r="CS2183" s="190"/>
      <c r="CT2183" s="190"/>
      <c r="CU2183" s="190"/>
      <c r="CV2183" s="190"/>
      <c r="CW2183" s="190"/>
      <c r="CX2183" s="190"/>
      <c r="CY2183" s="190"/>
      <c r="CZ2183" s="190"/>
      <c r="DA2183" s="190"/>
      <c r="DB2183" s="190"/>
      <c r="DC2183" s="190"/>
      <c r="DD2183" s="190"/>
      <c r="DE2183" s="190"/>
      <c r="DF2183" s="190"/>
      <c r="DG2183" s="190"/>
      <c r="DH2183" s="190"/>
      <c r="DI2183" s="190"/>
      <c r="DJ2183" s="190"/>
      <c r="DK2183" s="190"/>
      <c r="DL2183" s="190"/>
    </row>
    <row r="2184" spans="1:116" x14ac:dyDescent="0.4">
      <c r="A2184" s="174"/>
      <c r="E2184" s="8"/>
      <c r="G2184" s="175" t="s">
        <v>463</v>
      </c>
      <c r="H2184" s="200"/>
      <c r="I2184" s="201"/>
      <c r="J2184" s="201"/>
      <c r="K2184" s="202"/>
      <c r="L2184" s="202"/>
      <c r="M2184" s="202"/>
      <c r="N2184" s="202"/>
      <c r="O2184" s="202"/>
      <c r="P2184" s="202"/>
      <c r="R2184" s="202"/>
      <c r="S2184" s="190" t="str">
        <f t="shared" ref="S2184:CD2184" si="3663">S$22</f>
        <v>S$18</v>
      </c>
      <c r="T2184" s="190" t="str">
        <f t="shared" si="3663"/>
        <v>T$18</v>
      </c>
      <c r="U2184" s="190" t="str">
        <f t="shared" si="3663"/>
        <v>U$18</v>
      </c>
      <c r="V2184" s="190" t="str">
        <f t="shared" si="3663"/>
        <v>V$18</v>
      </c>
      <c r="W2184" s="190" t="str">
        <f t="shared" si="3663"/>
        <v>W$18</v>
      </c>
      <c r="X2184" s="190" t="str">
        <f t="shared" si="3663"/>
        <v>X$18</v>
      </c>
      <c r="Y2184" s="190" t="str">
        <f t="shared" si="3663"/>
        <v>Y$18</v>
      </c>
      <c r="Z2184" s="190" t="str">
        <f t="shared" si="3663"/>
        <v>Z$18</v>
      </c>
      <c r="AA2184" s="190" t="str">
        <f t="shared" si="3663"/>
        <v>AA$18</v>
      </c>
      <c r="AB2184" s="190" t="str">
        <f t="shared" si="3663"/>
        <v>AB$18</v>
      </c>
      <c r="AC2184" s="190" t="str">
        <f t="shared" si="3663"/>
        <v>AC$18</v>
      </c>
      <c r="AD2184" s="190" t="str">
        <f t="shared" si="3663"/>
        <v>AD$18</v>
      </c>
      <c r="AE2184" s="190" t="str">
        <f t="shared" si="3663"/>
        <v>AE$18</v>
      </c>
      <c r="AF2184" s="190" t="str">
        <f t="shared" si="3663"/>
        <v>AF$18</v>
      </c>
      <c r="AG2184" s="190" t="str">
        <f t="shared" si="3663"/>
        <v>AG$18</v>
      </c>
      <c r="AH2184" s="190" t="str">
        <f t="shared" si="3663"/>
        <v>AH$18</v>
      </c>
      <c r="AI2184" s="190" t="str">
        <f t="shared" si="3663"/>
        <v>AI$18</v>
      </c>
      <c r="AJ2184" s="190" t="str">
        <f t="shared" si="3663"/>
        <v>AJ$18</v>
      </c>
      <c r="AK2184" s="190" t="str">
        <f t="shared" si="3663"/>
        <v>AK$18</v>
      </c>
      <c r="AL2184" s="190" t="str">
        <f t="shared" si="3663"/>
        <v>AL$18</v>
      </c>
      <c r="AM2184" s="190" t="str">
        <f t="shared" si="3663"/>
        <v>AM$18</v>
      </c>
      <c r="AN2184" s="190" t="str">
        <f t="shared" si="3663"/>
        <v>AN$18</v>
      </c>
      <c r="AO2184" s="190" t="str">
        <f t="shared" si="3663"/>
        <v>AO$18</v>
      </c>
      <c r="AP2184" s="190" t="str">
        <f t="shared" si="3663"/>
        <v>AP$18</v>
      </c>
      <c r="AQ2184" s="190" t="str">
        <f t="shared" si="3663"/>
        <v>AQ$18</v>
      </c>
      <c r="AR2184" s="190" t="str">
        <f t="shared" si="3663"/>
        <v>AR$18</v>
      </c>
      <c r="AS2184" s="190" t="str">
        <f t="shared" si="3663"/>
        <v>AS$18</v>
      </c>
      <c r="AT2184" s="190" t="str">
        <f t="shared" si="3663"/>
        <v>AT$18</v>
      </c>
      <c r="AU2184" s="190" t="str">
        <f t="shared" si="3663"/>
        <v>AU$18</v>
      </c>
      <c r="AV2184" s="190" t="str">
        <f t="shared" si="3663"/>
        <v>AV$18</v>
      </c>
      <c r="AW2184" s="190" t="str">
        <f t="shared" si="3663"/>
        <v>AW$18</v>
      </c>
      <c r="AX2184" s="190" t="str">
        <f t="shared" si="3663"/>
        <v>AX$18</v>
      </c>
      <c r="AY2184" s="190" t="str">
        <f t="shared" si="3663"/>
        <v>AY$18</v>
      </c>
      <c r="AZ2184" s="190" t="str">
        <f t="shared" si="3663"/>
        <v>AZ$18</v>
      </c>
      <c r="BA2184" s="190" t="str">
        <f t="shared" si="3663"/>
        <v>BA$18</v>
      </c>
      <c r="BB2184" s="190" t="str">
        <f t="shared" si="3663"/>
        <v>BB$18</v>
      </c>
      <c r="BC2184" s="190" t="str">
        <f t="shared" si="3663"/>
        <v>BC$18</v>
      </c>
      <c r="BD2184" s="190" t="str">
        <f t="shared" si="3663"/>
        <v>BD$18</v>
      </c>
      <c r="BE2184" s="190" t="str">
        <f t="shared" si="3663"/>
        <v>BE$18</v>
      </c>
      <c r="BF2184" s="190" t="str">
        <f t="shared" si="3663"/>
        <v>BF$18</v>
      </c>
      <c r="BG2184" s="190" t="str">
        <f t="shared" si="3663"/>
        <v>BG$18</v>
      </c>
      <c r="BH2184" s="190" t="str">
        <f t="shared" si="3663"/>
        <v>BH$18</v>
      </c>
      <c r="BI2184" s="190" t="str">
        <f t="shared" si="3663"/>
        <v>BI$18</v>
      </c>
      <c r="BJ2184" s="190" t="str">
        <f t="shared" si="3663"/>
        <v>BJ$18</v>
      </c>
      <c r="BK2184" s="190" t="str">
        <f t="shared" si="3663"/>
        <v>BK$18</v>
      </c>
      <c r="BL2184" s="190" t="str">
        <f t="shared" si="3663"/>
        <v>BL$18</v>
      </c>
      <c r="BM2184" s="190" t="str">
        <f t="shared" si="3663"/>
        <v>BM$18</v>
      </c>
      <c r="BN2184" s="190" t="str">
        <f t="shared" si="3663"/>
        <v>BN$18</v>
      </c>
      <c r="BO2184" s="190" t="str">
        <f t="shared" si="3663"/>
        <v>BO$18</v>
      </c>
      <c r="BP2184" s="190" t="str">
        <f t="shared" si="3663"/>
        <v>BP$18</v>
      </c>
      <c r="BQ2184" s="190" t="str">
        <f t="shared" si="3663"/>
        <v>BQ$18</v>
      </c>
      <c r="BR2184" s="190" t="str">
        <f t="shared" si="3663"/>
        <v>BR$18</v>
      </c>
      <c r="BS2184" s="190" t="str">
        <f t="shared" si="3663"/>
        <v>BS$18</v>
      </c>
      <c r="BT2184" s="190" t="str">
        <f t="shared" si="3663"/>
        <v>BT$18</v>
      </c>
      <c r="BU2184" s="190" t="str">
        <f t="shared" si="3663"/>
        <v>BU$18</v>
      </c>
      <c r="BV2184" s="190" t="str">
        <f t="shared" si="3663"/>
        <v>BV$18</v>
      </c>
      <c r="BW2184" s="190" t="str">
        <f t="shared" si="3663"/>
        <v>BW$18</v>
      </c>
      <c r="BX2184" s="190" t="str">
        <f t="shared" si="3663"/>
        <v>BX$18</v>
      </c>
      <c r="BY2184" s="190" t="str">
        <f t="shared" si="3663"/>
        <v>BY$18</v>
      </c>
      <c r="BZ2184" s="190" t="str">
        <f t="shared" si="3663"/>
        <v>BZ$18</v>
      </c>
      <c r="CA2184" s="190" t="str">
        <f t="shared" si="3663"/>
        <v>CA$18</v>
      </c>
      <c r="CB2184" s="190" t="str">
        <f t="shared" si="3663"/>
        <v>CB$18</v>
      </c>
      <c r="CC2184" s="190" t="str">
        <f t="shared" si="3663"/>
        <v>CC$18</v>
      </c>
      <c r="CD2184" s="190" t="str">
        <f t="shared" si="3663"/>
        <v>CD$18</v>
      </c>
      <c r="CE2184" s="190" t="str">
        <f t="shared" ref="CE2184:CL2184" si="3664">CE$22</f>
        <v>CE$18</v>
      </c>
      <c r="CF2184" s="190" t="str">
        <f t="shared" si="3664"/>
        <v>CF$18</v>
      </c>
      <c r="CG2184" s="190" t="str">
        <f t="shared" si="3664"/>
        <v>CG$18</v>
      </c>
      <c r="CH2184" s="190" t="str">
        <f t="shared" si="3664"/>
        <v>CH$18</v>
      </c>
      <c r="CI2184" s="190" t="str">
        <f t="shared" si="3664"/>
        <v>CI$18</v>
      </c>
      <c r="CJ2184" s="190" t="str">
        <f t="shared" si="3664"/>
        <v>CJ$18</v>
      </c>
      <c r="CK2184" s="190" t="str">
        <f t="shared" si="3664"/>
        <v>CK$18</v>
      </c>
      <c r="CL2184" s="190" t="str">
        <f t="shared" si="3664"/>
        <v>CL$18</v>
      </c>
      <c r="CN2184" s="201"/>
      <c r="CO2184" s="190" t="str">
        <f t="shared" ref="CO2184:DL2184" si="3665">CO$22</f>
        <v>CO$18</v>
      </c>
      <c r="CP2184" s="190" t="str">
        <f t="shared" si="3665"/>
        <v>CP$18</v>
      </c>
      <c r="CQ2184" s="190" t="str">
        <f t="shared" si="3665"/>
        <v>CQ$18</v>
      </c>
      <c r="CR2184" s="190" t="str">
        <f t="shared" si="3665"/>
        <v>CR$18</v>
      </c>
      <c r="CS2184" s="190" t="str">
        <f t="shared" si="3665"/>
        <v>CS$18</v>
      </c>
      <c r="CT2184" s="190" t="str">
        <f t="shared" si="3665"/>
        <v>CT$18</v>
      </c>
      <c r="CU2184" s="190" t="str">
        <f t="shared" si="3665"/>
        <v>CU$18</v>
      </c>
      <c r="CV2184" s="190" t="str">
        <f t="shared" si="3665"/>
        <v>CV$18</v>
      </c>
      <c r="CW2184" s="190" t="str">
        <f t="shared" si="3665"/>
        <v>CW$18</v>
      </c>
      <c r="CX2184" s="190" t="str">
        <f t="shared" si="3665"/>
        <v>CX$18</v>
      </c>
      <c r="CY2184" s="190" t="str">
        <f t="shared" si="3665"/>
        <v>CY$18</v>
      </c>
      <c r="CZ2184" s="190" t="str">
        <f t="shared" si="3665"/>
        <v>CZ$18</v>
      </c>
      <c r="DA2184" s="190" t="str">
        <f t="shared" si="3665"/>
        <v>DA$18</v>
      </c>
      <c r="DB2184" s="190" t="str">
        <f t="shared" si="3665"/>
        <v>DB$18</v>
      </c>
      <c r="DC2184" s="190" t="str">
        <f t="shared" si="3665"/>
        <v>DC$18</v>
      </c>
      <c r="DD2184" s="190" t="str">
        <f t="shared" si="3665"/>
        <v>DD$18</v>
      </c>
      <c r="DE2184" s="190" t="str">
        <f t="shared" si="3665"/>
        <v>DE$18</v>
      </c>
      <c r="DF2184" s="190" t="str">
        <f t="shared" si="3665"/>
        <v>DF$18</v>
      </c>
      <c r="DG2184" s="190" t="str">
        <f t="shared" si="3665"/>
        <v>DG$18</v>
      </c>
      <c r="DH2184" s="190" t="str">
        <f t="shared" si="3665"/>
        <v>DH$18</v>
      </c>
      <c r="DI2184" s="190" t="str">
        <f t="shared" si="3665"/>
        <v>DI$18</v>
      </c>
      <c r="DJ2184" s="190" t="str">
        <f t="shared" si="3665"/>
        <v>DJ$18</v>
      </c>
      <c r="DK2184" s="190" t="str">
        <f t="shared" si="3665"/>
        <v>DK$18</v>
      </c>
      <c r="DL2184" s="190" t="str">
        <f t="shared" si="3665"/>
        <v>DL$18</v>
      </c>
    </row>
    <row r="2185" spans="1:116" x14ac:dyDescent="0.4">
      <c r="A2185" s="174"/>
      <c r="E2185" s="8"/>
      <c r="G2185" s="175" t="s">
        <v>464</v>
      </c>
      <c r="H2185" s="200"/>
      <c r="I2185" s="201"/>
      <c r="J2185" s="201"/>
      <c r="K2185" s="202"/>
      <c r="L2185" s="202"/>
      <c r="M2185" s="202"/>
      <c r="N2185" s="202"/>
      <c r="O2185" s="202"/>
      <c r="P2185" s="202"/>
      <c r="R2185" s="202"/>
      <c r="S2185" s="190" t="str">
        <f t="shared" ref="S2185:CD2185" si="3666">S$23</f>
        <v>S$19</v>
      </c>
      <c r="T2185" s="190" t="str">
        <f t="shared" si="3666"/>
        <v>T$19</v>
      </c>
      <c r="U2185" s="190" t="str">
        <f t="shared" si="3666"/>
        <v>U$19</v>
      </c>
      <c r="V2185" s="190" t="str">
        <f t="shared" si="3666"/>
        <v>V$19</v>
      </c>
      <c r="W2185" s="190" t="str">
        <f t="shared" si="3666"/>
        <v>W$19</v>
      </c>
      <c r="X2185" s="190" t="str">
        <f t="shared" si="3666"/>
        <v>X$19</v>
      </c>
      <c r="Y2185" s="190" t="str">
        <f t="shared" si="3666"/>
        <v>Y$19</v>
      </c>
      <c r="Z2185" s="190" t="str">
        <f t="shared" si="3666"/>
        <v>Z$19</v>
      </c>
      <c r="AA2185" s="190" t="str">
        <f t="shared" si="3666"/>
        <v>AA$19</v>
      </c>
      <c r="AB2185" s="190" t="str">
        <f t="shared" si="3666"/>
        <v>AB$19</v>
      </c>
      <c r="AC2185" s="190" t="str">
        <f t="shared" si="3666"/>
        <v>AC$19</v>
      </c>
      <c r="AD2185" s="190" t="str">
        <f t="shared" si="3666"/>
        <v>AD$19</v>
      </c>
      <c r="AE2185" s="190" t="str">
        <f t="shared" si="3666"/>
        <v>AE$19</v>
      </c>
      <c r="AF2185" s="190" t="str">
        <f t="shared" si="3666"/>
        <v>AF$19</v>
      </c>
      <c r="AG2185" s="190" t="str">
        <f t="shared" si="3666"/>
        <v>AG$19</v>
      </c>
      <c r="AH2185" s="190" t="str">
        <f t="shared" si="3666"/>
        <v>AH$19</v>
      </c>
      <c r="AI2185" s="190" t="str">
        <f t="shared" si="3666"/>
        <v>AI$19</v>
      </c>
      <c r="AJ2185" s="190" t="str">
        <f t="shared" si="3666"/>
        <v>AJ$19</v>
      </c>
      <c r="AK2185" s="190" t="str">
        <f t="shared" si="3666"/>
        <v>AK$19</v>
      </c>
      <c r="AL2185" s="190" t="str">
        <f t="shared" si="3666"/>
        <v>AL$19</v>
      </c>
      <c r="AM2185" s="190" t="str">
        <f t="shared" si="3666"/>
        <v>AM$19</v>
      </c>
      <c r="AN2185" s="190" t="str">
        <f t="shared" si="3666"/>
        <v>AN$19</v>
      </c>
      <c r="AO2185" s="190" t="str">
        <f t="shared" si="3666"/>
        <v>AO$19</v>
      </c>
      <c r="AP2185" s="190" t="str">
        <f t="shared" si="3666"/>
        <v>AP$19</v>
      </c>
      <c r="AQ2185" s="190" t="str">
        <f t="shared" si="3666"/>
        <v>AQ$19</v>
      </c>
      <c r="AR2185" s="190" t="str">
        <f t="shared" si="3666"/>
        <v>AR$19</v>
      </c>
      <c r="AS2185" s="190" t="str">
        <f t="shared" si="3666"/>
        <v>AS$19</v>
      </c>
      <c r="AT2185" s="190" t="str">
        <f t="shared" si="3666"/>
        <v>AT$19</v>
      </c>
      <c r="AU2185" s="190" t="str">
        <f t="shared" si="3666"/>
        <v>AU$19</v>
      </c>
      <c r="AV2185" s="190" t="str">
        <f t="shared" si="3666"/>
        <v>AV$19</v>
      </c>
      <c r="AW2185" s="190" t="str">
        <f t="shared" si="3666"/>
        <v>AW$19</v>
      </c>
      <c r="AX2185" s="190" t="str">
        <f t="shared" si="3666"/>
        <v>AX$19</v>
      </c>
      <c r="AY2185" s="190" t="str">
        <f t="shared" si="3666"/>
        <v>AY$19</v>
      </c>
      <c r="AZ2185" s="190" t="str">
        <f t="shared" si="3666"/>
        <v>AZ$19</v>
      </c>
      <c r="BA2185" s="190" t="str">
        <f t="shared" si="3666"/>
        <v>BA$19</v>
      </c>
      <c r="BB2185" s="190" t="str">
        <f t="shared" si="3666"/>
        <v>BB$19</v>
      </c>
      <c r="BC2185" s="190" t="str">
        <f t="shared" si="3666"/>
        <v>BC$19</v>
      </c>
      <c r="BD2185" s="190" t="str">
        <f t="shared" si="3666"/>
        <v>BD$19</v>
      </c>
      <c r="BE2185" s="190" t="str">
        <f t="shared" si="3666"/>
        <v>BE$19</v>
      </c>
      <c r="BF2185" s="190" t="str">
        <f t="shared" si="3666"/>
        <v>BF$19</v>
      </c>
      <c r="BG2185" s="190" t="str">
        <f t="shared" si="3666"/>
        <v>BG$19</v>
      </c>
      <c r="BH2185" s="190" t="str">
        <f t="shared" si="3666"/>
        <v>BH$19</v>
      </c>
      <c r="BI2185" s="190" t="str">
        <f t="shared" si="3666"/>
        <v>BI$19</v>
      </c>
      <c r="BJ2185" s="190" t="str">
        <f t="shared" si="3666"/>
        <v>BJ$19</v>
      </c>
      <c r="BK2185" s="190" t="str">
        <f t="shared" si="3666"/>
        <v>BK$19</v>
      </c>
      <c r="BL2185" s="190" t="str">
        <f t="shared" si="3666"/>
        <v>BL$19</v>
      </c>
      <c r="BM2185" s="190" t="str">
        <f t="shared" si="3666"/>
        <v>BM$19</v>
      </c>
      <c r="BN2185" s="190" t="str">
        <f t="shared" si="3666"/>
        <v>BN$19</v>
      </c>
      <c r="BO2185" s="190" t="str">
        <f t="shared" si="3666"/>
        <v>BO$19</v>
      </c>
      <c r="BP2185" s="190" t="str">
        <f t="shared" si="3666"/>
        <v>BP$19</v>
      </c>
      <c r="BQ2185" s="190" t="str">
        <f t="shared" si="3666"/>
        <v>BQ$19</v>
      </c>
      <c r="BR2185" s="190" t="str">
        <f t="shared" si="3666"/>
        <v>BR$19</v>
      </c>
      <c r="BS2185" s="190" t="str">
        <f t="shared" si="3666"/>
        <v>BS$19</v>
      </c>
      <c r="BT2185" s="190" t="str">
        <f t="shared" si="3666"/>
        <v>BT$19</v>
      </c>
      <c r="BU2185" s="190" t="str">
        <f t="shared" si="3666"/>
        <v>BU$19</v>
      </c>
      <c r="BV2185" s="190" t="str">
        <f t="shared" si="3666"/>
        <v>BV$19</v>
      </c>
      <c r="BW2185" s="190" t="str">
        <f t="shared" si="3666"/>
        <v>BW$19</v>
      </c>
      <c r="BX2185" s="190" t="str">
        <f t="shared" si="3666"/>
        <v>BX$19</v>
      </c>
      <c r="BY2185" s="190" t="str">
        <f t="shared" si="3666"/>
        <v>BY$19</v>
      </c>
      <c r="BZ2185" s="190" t="str">
        <f t="shared" si="3666"/>
        <v>BZ$19</v>
      </c>
      <c r="CA2185" s="190" t="str">
        <f t="shared" si="3666"/>
        <v>CA$19</v>
      </c>
      <c r="CB2185" s="190" t="str">
        <f t="shared" si="3666"/>
        <v>CB$19</v>
      </c>
      <c r="CC2185" s="190" t="str">
        <f t="shared" si="3666"/>
        <v>CC$19</v>
      </c>
      <c r="CD2185" s="190" t="str">
        <f t="shared" si="3666"/>
        <v>CD$19</v>
      </c>
      <c r="CE2185" s="190" t="str">
        <f t="shared" ref="CE2185:CL2185" si="3667">CE$23</f>
        <v>CE$19</v>
      </c>
      <c r="CF2185" s="190" t="str">
        <f t="shared" si="3667"/>
        <v>CF$19</v>
      </c>
      <c r="CG2185" s="190" t="str">
        <f t="shared" si="3667"/>
        <v>CG$19</v>
      </c>
      <c r="CH2185" s="190" t="str">
        <f t="shared" si="3667"/>
        <v>CH$19</v>
      </c>
      <c r="CI2185" s="190" t="str">
        <f t="shared" si="3667"/>
        <v>CI$19</v>
      </c>
      <c r="CJ2185" s="190" t="str">
        <f t="shared" si="3667"/>
        <v>CJ$19</v>
      </c>
      <c r="CK2185" s="190" t="str">
        <f t="shared" si="3667"/>
        <v>CK$19</v>
      </c>
      <c r="CL2185" s="190" t="str">
        <f t="shared" si="3667"/>
        <v>CL$19</v>
      </c>
      <c r="CN2185" s="201"/>
      <c r="CO2185" s="190" t="str">
        <f t="shared" ref="CO2185:DL2185" si="3668">CO$23</f>
        <v>CO$19</v>
      </c>
      <c r="CP2185" s="190" t="str">
        <f t="shared" si="3668"/>
        <v>CP$19</v>
      </c>
      <c r="CQ2185" s="190" t="str">
        <f t="shared" si="3668"/>
        <v>CQ$19</v>
      </c>
      <c r="CR2185" s="190" t="str">
        <f t="shared" si="3668"/>
        <v>CR$19</v>
      </c>
      <c r="CS2185" s="190" t="str">
        <f t="shared" si="3668"/>
        <v>CS$19</v>
      </c>
      <c r="CT2185" s="190" t="str">
        <f t="shared" si="3668"/>
        <v>CT$19</v>
      </c>
      <c r="CU2185" s="190" t="str">
        <f t="shared" si="3668"/>
        <v>CU$19</v>
      </c>
      <c r="CV2185" s="190" t="str">
        <f t="shared" si="3668"/>
        <v>CV$19</v>
      </c>
      <c r="CW2185" s="190" t="str">
        <f t="shared" si="3668"/>
        <v>CW$19</v>
      </c>
      <c r="CX2185" s="190" t="str">
        <f t="shared" si="3668"/>
        <v>CX$19</v>
      </c>
      <c r="CY2185" s="190" t="str">
        <f t="shared" si="3668"/>
        <v>CY$19</v>
      </c>
      <c r="CZ2185" s="190" t="str">
        <f t="shared" si="3668"/>
        <v>CZ$19</v>
      </c>
      <c r="DA2185" s="190" t="str">
        <f t="shared" si="3668"/>
        <v>DA$19</v>
      </c>
      <c r="DB2185" s="190" t="str">
        <f t="shared" si="3668"/>
        <v>DB$19</v>
      </c>
      <c r="DC2185" s="190" t="str">
        <f t="shared" si="3668"/>
        <v>DC$19</v>
      </c>
      <c r="DD2185" s="190" t="str">
        <f t="shared" si="3668"/>
        <v>DD$19</v>
      </c>
      <c r="DE2185" s="190" t="str">
        <f t="shared" si="3668"/>
        <v>DE$19</v>
      </c>
      <c r="DF2185" s="190" t="str">
        <f t="shared" si="3668"/>
        <v>DF$19</v>
      </c>
      <c r="DG2185" s="190" t="str">
        <f t="shared" si="3668"/>
        <v>DG$19</v>
      </c>
      <c r="DH2185" s="190" t="str">
        <f t="shared" si="3668"/>
        <v>DH$19</v>
      </c>
      <c r="DI2185" s="190" t="str">
        <f t="shared" si="3668"/>
        <v>DI$19</v>
      </c>
      <c r="DJ2185" s="190" t="str">
        <f t="shared" si="3668"/>
        <v>DJ$19</v>
      </c>
      <c r="DK2185" s="190" t="str">
        <f t="shared" si="3668"/>
        <v>DK$19</v>
      </c>
      <c r="DL2185" s="190" t="str">
        <f t="shared" si="3668"/>
        <v>DL$19</v>
      </c>
    </row>
    <row r="2186" spans="1:116" x14ac:dyDescent="0.4">
      <c r="A2186" s="142" t="s">
        <v>218</v>
      </c>
      <c r="B2186" s="31" t="s">
        <v>81</v>
      </c>
      <c r="C2186" s="31"/>
      <c r="D2186" t="s">
        <v>516</v>
      </c>
      <c r="E2186" s="8" t="str">
        <f t="shared" ref="E2186:E2190" si="3669">ROW()&amp;" "&amp;D2186</f>
        <v>2186 FAIL-TV-V</v>
      </c>
      <c r="F2186" t="s">
        <v>513</v>
      </c>
      <c r="G2186" s="143" t="s">
        <v>514</v>
      </c>
      <c r="H2186" s="142"/>
      <c r="I2186" s="144"/>
      <c r="J2186" s="144"/>
      <c r="K2186" s="142"/>
      <c r="L2186" s="142"/>
      <c r="M2186" s="142"/>
      <c r="N2186" s="142"/>
      <c r="O2186" s="142"/>
      <c r="P2186" s="142"/>
      <c r="R2186" s="143"/>
      <c r="S2186" s="168"/>
      <c r="T2186" s="168"/>
      <c r="U2186" s="168"/>
      <c r="V2186" s="168"/>
      <c r="W2186" s="168"/>
      <c r="X2186" s="168"/>
      <c r="Y2186" s="168"/>
      <c r="Z2186" s="168"/>
      <c r="AA2186" s="168"/>
      <c r="AB2186" s="168"/>
      <c r="AC2186" s="168"/>
      <c r="AD2186" s="168"/>
      <c r="AE2186" s="168"/>
      <c r="AF2186" s="168"/>
      <c r="AG2186" s="168"/>
      <c r="AH2186" s="168"/>
      <c r="AI2186" s="168"/>
      <c r="AJ2186" s="168"/>
      <c r="AK2186" s="168"/>
      <c r="AL2186" s="168"/>
      <c r="AM2186" s="168"/>
      <c r="AN2186" s="168"/>
      <c r="AO2186" s="168"/>
      <c r="AP2186" s="168"/>
      <c r="AQ2186" s="168"/>
      <c r="AR2186" s="168"/>
      <c r="AS2186" s="168"/>
      <c r="AT2186" s="168"/>
      <c r="AU2186" s="168"/>
      <c r="AV2186" s="168"/>
      <c r="AW2186" s="168"/>
      <c r="AX2186" s="168"/>
      <c r="AY2186" s="168"/>
      <c r="AZ2186" s="168"/>
      <c r="BA2186" s="168"/>
      <c r="BB2186" s="168"/>
      <c r="BC2186" s="168"/>
      <c r="BD2186" s="168"/>
      <c r="BE2186" s="168"/>
      <c r="BF2186" s="168"/>
      <c r="BG2186" s="168"/>
      <c r="BH2186" s="168"/>
      <c r="BI2186" s="168"/>
      <c r="BJ2186" s="168"/>
      <c r="BK2186" s="168"/>
      <c r="BL2186" s="168"/>
      <c r="BM2186" s="168"/>
      <c r="BN2186" s="168"/>
      <c r="BO2186" s="168"/>
      <c r="BP2186" s="168"/>
      <c r="BQ2186" s="168"/>
      <c r="BR2186" s="168"/>
      <c r="BS2186" s="168"/>
      <c r="BT2186" s="168"/>
      <c r="BU2186" s="168"/>
      <c r="BV2186" s="168"/>
      <c r="BW2186" s="168"/>
      <c r="BX2186" s="168"/>
      <c r="BY2186" s="168"/>
      <c r="BZ2186" s="168"/>
      <c r="CA2186" s="168"/>
      <c r="CB2186" s="168"/>
      <c r="CC2186" s="168"/>
      <c r="CD2186" s="168"/>
      <c r="CE2186" s="168"/>
      <c r="CF2186" s="168"/>
      <c r="CG2186" s="168"/>
      <c r="CH2186" s="168"/>
      <c r="CI2186" s="168"/>
      <c r="CJ2186" s="168"/>
      <c r="CK2186" s="168"/>
      <c r="CL2186" s="168"/>
      <c r="CN2186" s="144"/>
      <c r="CO2186" s="168"/>
      <c r="CP2186" s="168"/>
      <c r="CQ2186" s="168"/>
      <c r="CR2186" s="168"/>
      <c r="CS2186" s="168"/>
      <c r="CT2186" s="168"/>
      <c r="CU2186" s="168"/>
      <c r="CV2186" s="168"/>
      <c r="CW2186" s="168"/>
      <c r="CX2186" s="168"/>
      <c r="CY2186" s="168"/>
      <c r="CZ2186" s="168"/>
      <c r="DA2186" s="168"/>
      <c r="DB2186" s="168"/>
      <c r="DC2186" s="168"/>
      <c r="DD2186" s="168"/>
      <c r="DE2186" s="168"/>
      <c r="DF2186" s="168"/>
      <c r="DG2186" s="168"/>
      <c r="DH2186" s="168"/>
      <c r="DI2186" s="168"/>
      <c r="DJ2186" s="168"/>
      <c r="DK2186" s="168"/>
      <c r="DL2186" s="168"/>
    </row>
    <row r="2187" spans="1:116" x14ac:dyDescent="0.4">
      <c r="A2187" s="12"/>
      <c r="B2187" s="12" t="s">
        <v>332</v>
      </c>
      <c r="C2187" s="12"/>
      <c r="D2187" t="s">
        <v>516</v>
      </c>
      <c r="E2187" s="8" t="str">
        <f t="shared" si="3669"/>
        <v>2187 FAIL-TV-V</v>
      </c>
      <c r="G2187" s="95" t="str">
        <f>G2181</f>
        <v>Primary volume driver</v>
      </c>
      <c r="H2187" s="12"/>
      <c r="I2187" s="60"/>
      <c r="J2187" s="60"/>
      <c r="K2187" s="12"/>
      <c r="L2187" s="12"/>
      <c r="M2187" s="12"/>
      <c r="N2187" s="12"/>
      <c r="O2187" s="12"/>
      <c r="P2187" s="12"/>
      <c r="R2187" s="13"/>
      <c r="S2187" s="76"/>
      <c r="T2187" s="76"/>
      <c r="U2187" s="76"/>
      <c r="V2187" s="76"/>
      <c r="W2187" s="76"/>
      <c r="X2187" s="76"/>
      <c r="Y2187" s="76"/>
      <c r="Z2187" s="76"/>
      <c r="AA2187" s="76"/>
      <c r="AB2187" s="76"/>
      <c r="AC2187" s="76"/>
      <c r="AD2187" s="76"/>
      <c r="AE2187" s="76"/>
      <c r="AF2187" s="76"/>
      <c r="AG2187" s="76"/>
      <c r="AH2187" s="76"/>
      <c r="AI2187" s="76"/>
      <c r="AJ2187" s="76"/>
      <c r="AK2187" s="76"/>
      <c r="AL2187" s="76"/>
      <c r="AM2187" s="76"/>
      <c r="AN2187" s="76"/>
      <c r="AO2187" s="76"/>
      <c r="AP2187" s="76"/>
      <c r="AQ2187" s="76"/>
      <c r="AR2187" s="76"/>
      <c r="AS2187" s="76"/>
      <c r="AT2187" s="76"/>
      <c r="AU2187" s="76"/>
      <c r="AV2187" s="76"/>
      <c r="AW2187" s="76"/>
      <c r="AX2187" s="76"/>
      <c r="AY2187" s="76"/>
      <c r="AZ2187" s="76"/>
      <c r="BA2187" s="76"/>
      <c r="BB2187" s="76"/>
      <c r="BC2187" s="76"/>
      <c r="BD2187" s="76"/>
      <c r="BE2187" s="76"/>
      <c r="BF2187" s="76"/>
      <c r="BG2187" s="76"/>
      <c r="BH2187" s="76"/>
      <c r="BI2187" s="76"/>
      <c r="BJ2187" s="76"/>
      <c r="BK2187" s="76"/>
      <c r="BL2187" s="76"/>
      <c r="BM2187" s="76"/>
      <c r="BN2187" s="76"/>
      <c r="BO2187" s="76"/>
      <c r="BP2187" s="76"/>
      <c r="BQ2187" s="76"/>
      <c r="BR2187" s="76"/>
      <c r="BS2187" s="76"/>
      <c r="BT2187" s="76"/>
      <c r="BU2187" s="76"/>
      <c r="BV2187" s="76"/>
      <c r="BW2187" s="76"/>
      <c r="BX2187" s="76"/>
      <c r="BY2187" s="76"/>
      <c r="BZ2187" s="76"/>
      <c r="CA2187" s="76"/>
      <c r="CB2187" s="76"/>
      <c r="CC2187" s="76"/>
      <c r="CD2187" s="76"/>
      <c r="CE2187" s="76"/>
      <c r="CF2187" s="76"/>
      <c r="CG2187" s="76"/>
      <c r="CH2187" s="76"/>
      <c r="CI2187" s="76"/>
      <c r="CJ2187" s="76"/>
      <c r="CK2187" s="76"/>
      <c r="CL2187" s="76"/>
      <c r="CN2187" s="60"/>
      <c r="CO2187" s="239"/>
      <c r="CP2187" s="239"/>
      <c r="CQ2187" s="239"/>
      <c r="CR2187" s="239"/>
      <c r="CS2187" s="239"/>
      <c r="CT2187" s="239"/>
      <c r="CU2187" s="239"/>
      <c r="CV2187" s="239"/>
      <c r="CW2187" s="239"/>
      <c r="CX2187" s="239"/>
      <c r="CY2187" s="239"/>
      <c r="CZ2187" s="239"/>
      <c r="DA2187" s="239"/>
      <c r="DB2187" s="239"/>
      <c r="DC2187" s="239"/>
      <c r="DD2187" s="239"/>
      <c r="DE2187" s="239"/>
      <c r="DF2187" s="239"/>
      <c r="DG2187" s="239"/>
      <c r="DH2187" s="239"/>
      <c r="DI2187" s="239"/>
      <c r="DJ2187" s="239"/>
      <c r="DK2187" s="239"/>
      <c r="DL2187" s="239"/>
    </row>
    <row r="2188" spans="1:116" x14ac:dyDescent="0.4">
      <c r="A2188" s="31"/>
      <c r="B2188" s="31"/>
      <c r="C2188" s="31"/>
      <c r="D2188" t="s">
        <v>516</v>
      </c>
      <c r="E2188" s="8" t="str">
        <f t="shared" si="3669"/>
        <v>2188 FAIL-TV-V</v>
      </c>
      <c r="G2188" s="145" t="s">
        <v>515</v>
      </c>
      <c r="H2188" s="31"/>
      <c r="I2188" s="73"/>
      <c r="J2188" s="73"/>
      <c r="K2188" s="21">
        <v>0.5</v>
      </c>
      <c r="L2188" s="21">
        <v>0.5</v>
      </c>
      <c r="M2188" s="21">
        <v>0.5</v>
      </c>
      <c r="N2188" s="21">
        <v>0.5</v>
      </c>
      <c r="O2188" s="21">
        <v>0.5</v>
      </c>
      <c r="P2188" s="21">
        <v>0.5</v>
      </c>
      <c r="R2188" s="67"/>
      <c r="S2188" s="150" cm="1">
        <f t="array" ref="S2188">INDEX($K:$P,ROW(),MATCH(S$3,$K$2:$P$2,0))</f>
        <v>0.5</v>
      </c>
      <c r="T2188" s="150" cm="1">
        <f t="array" ref="T2188">INDEX($K:$P,ROW(),MATCH(T$3,$K$2:$P$2,0))</f>
        <v>0.5</v>
      </c>
      <c r="U2188" s="150" cm="1">
        <f t="array" ref="U2188">INDEX($K:$P,ROW(),MATCH(U$3,$K$2:$P$2,0))</f>
        <v>0.5</v>
      </c>
      <c r="V2188" s="150" cm="1">
        <f t="array" ref="V2188">INDEX($K:$P,ROW(),MATCH(V$3,$K$2:$P$2,0))</f>
        <v>0.5</v>
      </c>
      <c r="W2188" s="150" cm="1">
        <f t="array" ref="W2188">INDEX($K:$P,ROW(),MATCH(W$3,$K$2:$P$2,0))</f>
        <v>0.5</v>
      </c>
      <c r="X2188" s="150" cm="1">
        <f t="array" ref="X2188">INDEX($K:$P,ROW(),MATCH(X$3,$K$2:$P$2,0))</f>
        <v>0.5</v>
      </c>
      <c r="Y2188" s="150" cm="1">
        <f t="array" ref="Y2188">INDEX($K:$P,ROW(),MATCH(Y$3,$K$2:$P$2,0))</f>
        <v>0.5</v>
      </c>
      <c r="Z2188" s="150" cm="1">
        <f t="array" ref="Z2188">INDEX($K:$P,ROW(),MATCH(Z$3,$K$2:$P$2,0))</f>
        <v>0.5</v>
      </c>
      <c r="AA2188" s="150" cm="1">
        <f t="array" ref="AA2188">INDEX($K:$P,ROW(),MATCH(AA$3,$K$2:$P$2,0))</f>
        <v>0.5</v>
      </c>
      <c r="AB2188" s="150" cm="1">
        <f t="array" ref="AB2188">INDEX($K:$P,ROW(),MATCH(AB$3,$K$2:$P$2,0))</f>
        <v>0.5</v>
      </c>
      <c r="AC2188" s="150" cm="1">
        <f t="array" ref="AC2188">INDEX($K:$P,ROW(),MATCH(AC$3,$K$2:$P$2,0))</f>
        <v>0.5</v>
      </c>
      <c r="AD2188" s="150" cm="1">
        <f t="array" ref="AD2188">INDEX($K:$P,ROW(),MATCH(AD$3,$K$2:$P$2,0))</f>
        <v>0.5</v>
      </c>
      <c r="AE2188" s="150" cm="1">
        <f t="array" ref="AE2188">INDEX($K:$P,ROW(),MATCH(AE$3,$K$2:$P$2,0))</f>
        <v>0.5</v>
      </c>
      <c r="AF2188" s="150" cm="1">
        <f t="array" ref="AF2188">INDEX($K:$P,ROW(),MATCH(AF$3,$K$2:$P$2,0))</f>
        <v>0.5</v>
      </c>
      <c r="AG2188" s="150" cm="1">
        <f t="array" ref="AG2188">INDEX($K:$P,ROW(),MATCH(AG$3,$K$2:$P$2,0))</f>
        <v>0.5</v>
      </c>
      <c r="AH2188" s="150" cm="1">
        <f t="array" ref="AH2188">INDEX($K:$P,ROW(),MATCH(AH$3,$K$2:$P$2,0))</f>
        <v>0.5</v>
      </c>
      <c r="AI2188" s="150" cm="1">
        <f t="array" ref="AI2188">INDEX($K:$P,ROW(),MATCH(AI$3,$K$2:$P$2,0))</f>
        <v>0.5</v>
      </c>
      <c r="AJ2188" s="150" cm="1">
        <f t="array" ref="AJ2188">INDEX($K:$P,ROW(),MATCH(AJ$3,$K$2:$P$2,0))</f>
        <v>0.5</v>
      </c>
      <c r="AK2188" s="150" cm="1">
        <f t="array" ref="AK2188">INDEX($K:$P,ROW(),MATCH(AK$3,$K$2:$P$2,0))</f>
        <v>0.5</v>
      </c>
      <c r="AL2188" s="150" cm="1">
        <f t="array" ref="AL2188">INDEX($K:$P,ROW(),MATCH(AL$3,$K$2:$P$2,0))</f>
        <v>0.5</v>
      </c>
      <c r="AM2188" s="150" cm="1">
        <f t="array" ref="AM2188">INDEX($K:$P,ROW(),MATCH(AM$3,$K$2:$P$2,0))</f>
        <v>0.5</v>
      </c>
      <c r="AN2188" s="150" cm="1">
        <f t="array" ref="AN2188">INDEX($K:$P,ROW(),MATCH(AN$3,$K$2:$P$2,0))</f>
        <v>0.5</v>
      </c>
      <c r="AO2188" s="150" cm="1">
        <f t="array" ref="AO2188">INDEX($K:$P,ROW(),MATCH(AO$3,$K$2:$P$2,0))</f>
        <v>0.5</v>
      </c>
      <c r="AP2188" s="150" cm="1">
        <f t="array" ref="AP2188">INDEX($K:$P,ROW(),MATCH(AP$3,$K$2:$P$2,0))</f>
        <v>0.5</v>
      </c>
      <c r="AQ2188" s="150" cm="1">
        <f t="array" ref="AQ2188">INDEX($K:$P,ROW(),MATCH(AQ$3,$K$2:$P$2,0))</f>
        <v>0.5</v>
      </c>
      <c r="AR2188" s="150" cm="1">
        <f t="array" ref="AR2188">INDEX($K:$P,ROW(),MATCH(AR$3,$K$2:$P$2,0))</f>
        <v>0.5</v>
      </c>
      <c r="AS2188" s="150" cm="1">
        <f t="array" ref="AS2188">INDEX($K:$P,ROW(),MATCH(AS$3,$K$2:$P$2,0))</f>
        <v>0.5</v>
      </c>
      <c r="AT2188" s="150" cm="1">
        <f t="array" ref="AT2188">INDEX($K:$P,ROW(),MATCH(AT$3,$K$2:$P$2,0))</f>
        <v>0.5</v>
      </c>
      <c r="AU2188" s="150" cm="1">
        <f t="array" ref="AU2188">INDEX($K:$P,ROW(),MATCH(AU$3,$K$2:$P$2,0))</f>
        <v>0.5</v>
      </c>
      <c r="AV2188" s="150" cm="1">
        <f t="array" ref="AV2188">INDEX($K:$P,ROW(),MATCH(AV$3,$K$2:$P$2,0))</f>
        <v>0.5</v>
      </c>
      <c r="AW2188" s="150" cm="1">
        <f t="array" ref="AW2188">INDEX($K:$P,ROW(),MATCH(AW$3,$K$2:$P$2,0))</f>
        <v>0.5</v>
      </c>
      <c r="AX2188" s="150" cm="1">
        <f t="array" ref="AX2188">INDEX($K:$P,ROW(),MATCH(AX$3,$K$2:$P$2,0))</f>
        <v>0.5</v>
      </c>
      <c r="AY2188" s="150" cm="1">
        <f t="array" ref="AY2188">INDEX($K:$P,ROW(),MATCH(AY$3,$K$2:$P$2,0))</f>
        <v>0.5</v>
      </c>
      <c r="AZ2188" s="150" cm="1">
        <f t="array" ref="AZ2188">INDEX($K:$P,ROW(),MATCH(AZ$3,$K$2:$P$2,0))</f>
        <v>0.5</v>
      </c>
      <c r="BA2188" s="150" cm="1">
        <f t="array" ref="BA2188">INDEX($K:$P,ROW(),MATCH(BA$3,$K$2:$P$2,0))</f>
        <v>0.5</v>
      </c>
      <c r="BB2188" s="150" cm="1">
        <f t="array" ref="BB2188">INDEX($K:$P,ROW(),MATCH(BB$3,$K$2:$P$2,0))</f>
        <v>0.5</v>
      </c>
      <c r="BC2188" s="150" cm="1">
        <f t="array" ref="BC2188">INDEX($K:$P,ROW(),MATCH(BC$3,$K$2:$P$2,0))</f>
        <v>0.5</v>
      </c>
      <c r="BD2188" s="150" cm="1">
        <f t="array" ref="BD2188">INDEX($K:$P,ROW(),MATCH(BD$3,$K$2:$P$2,0))</f>
        <v>0.5</v>
      </c>
      <c r="BE2188" s="150" cm="1">
        <f t="array" ref="BE2188">INDEX($K:$P,ROW(),MATCH(BE$3,$K$2:$P$2,0))</f>
        <v>0.5</v>
      </c>
      <c r="BF2188" s="150" cm="1">
        <f t="array" ref="BF2188">INDEX($K:$P,ROW(),MATCH(BF$3,$K$2:$P$2,0))</f>
        <v>0.5</v>
      </c>
      <c r="BG2188" s="150" cm="1">
        <f t="array" ref="BG2188">INDEX($K:$P,ROW(),MATCH(BG$3,$K$2:$P$2,0))</f>
        <v>0.5</v>
      </c>
      <c r="BH2188" s="150" cm="1">
        <f t="array" ref="BH2188">INDEX($K:$P,ROW(),MATCH(BH$3,$K$2:$P$2,0))</f>
        <v>0.5</v>
      </c>
      <c r="BI2188" s="150" cm="1">
        <f t="array" ref="BI2188">INDEX($K:$P,ROW(),MATCH(BI$3,$K$2:$P$2,0))</f>
        <v>0.5</v>
      </c>
      <c r="BJ2188" s="150" cm="1">
        <f t="array" ref="BJ2188">INDEX($K:$P,ROW(),MATCH(BJ$3,$K$2:$P$2,0))</f>
        <v>0.5</v>
      </c>
      <c r="BK2188" s="150" cm="1">
        <f t="array" ref="BK2188">INDEX($K:$P,ROW(),MATCH(BK$3,$K$2:$P$2,0))</f>
        <v>0.5</v>
      </c>
      <c r="BL2188" s="150" cm="1">
        <f t="array" ref="BL2188">INDEX($K:$P,ROW(),MATCH(BL$3,$K$2:$P$2,0))</f>
        <v>0.5</v>
      </c>
      <c r="BM2188" s="150" cm="1">
        <f t="array" ref="BM2188">INDEX($K:$P,ROW(),MATCH(BM$3,$K$2:$P$2,0))</f>
        <v>0.5</v>
      </c>
      <c r="BN2188" s="150" cm="1">
        <f t="array" ref="BN2188">INDEX($K:$P,ROW(),MATCH(BN$3,$K$2:$P$2,0))</f>
        <v>0.5</v>
      </c>
      <c r="BO2188" s="150" cm="1">
        <f t="array" ref="BO2188">INDEX($K:$P,ROW(),MATCH(BO$3,$K$2:$P$2,0))</f>
        <v>0.5</v>
      </c>
      <c r="BP2188" s="150" cm="1">
        <f t="array" ref="BP2188">INDEX($K:$P,ROW(),MATCH(BP$3,$K$2:$P$2,0))</f>
        <v>0.5</v>
      </c>
      <c r="BQ2188" s="150" cm="1">
        <f t="array" ref="BQ2188">INDEX($K:$P,ROW(),MATCH(BQ$3,$K$2:$P$2,0))</f>
        <v>0.5</v>
      </c>
      <c r="BR2188" s="150" cm="1">
        <f t="array" ref="BR2188">INDEX($K:$P,ROW(),MATCH(BR$3,$K$2:$P$2,0))</f>
        <v>0.5</v>
      </c>
      <c r="BS2188" s="150" cm="1">
        <f t="array" ref="BS2188">INDEX($K:$P,ROW(),MATCH(BS$3,$K$2:$P$2,0))</f>
        <v>0.5</v>
      </c>
      <c r="BT2188" s="150" cm="1">
        <f t="array" ref="BT2188">INDEX($K:$P,ROW(),MATCH(BT$3,$K$2:$P$2,0))</f>
        <v>0.5</v>
      </c>
      <c r="BU2188" s="150" cm="1">
        <f t="array" ref="BU2188">INDEX($K:$P,ROW(),MATCH(BU$3,$K$2:$P$2,0))</f>
        <v>0.5</v>
      </c>
      <c r="BV2188" s="150" cm="1">
        <f t="array" ref="BV2188">INDEX($K:$P,ROW(),MATCH(BV$3,$K$2:$P$2,0))</f>
        <v>0.5</v>
      </c>
      <c r="BW2188" s="150" cm="1">
        <f t="array" ref="BW2188">INDEX($K:$P,ROW(),MATCH(BW$3,$K$2:$P$2,0))</f>
        <v>0.5</v>
      </c>
      <c r="BX2188" s="150" cm="1">
        <f t="array" ref="BX2188">INDEX($K:$P,ROW(),MATCH(BX$3,$K$2:$P$2,0))</f>
        <v>0.5</v>
      </c>
      <c r="BY2188" s="150" cm="1">
        <f t="array" ref="BY2188">INDEX($K:$P,ROW(),MATCH(BY$3,$K$2:$P$2,0))</f>
        <v>0.5</v>
      </c>
      <c r="BZ2188" s="150" cm="1">
        <f t="array" ref="BZ2188">INDEX($K:$P,ROW(),MATCH(BZ$3,$K$2:$P$2,0))</f>
        <v>0.5</v>
      </c>
      <c r="CA2188" s="150" cm="1">
        <f t="array" ref="CA2188">INDEX($K:$P,ROW(),MATCH(CA$3,$K$2:$P$2,0))</f>
        <v>0.5</v>
      </c>
      <c r="CB2188" s="150" cm="1">
        <f t="array" ref="CB2188">INDEX($K:$P,ROW(),MATCH(CB$3,$K$2:$P$2,0))</f>
        <v>0.5</v>
      </c>
      <c r="CC2188" s="150" cm="1">
        <f t="array" ref="CC2188">INDEX($K:$P,ROW(),MATCH(CC$3,$K$2:$P$2,0))</f>
        <v>0.5</v>
      </c>
      <c r="CD2188" s="150" cm="1">
        <f t="array" ref="CD2188">INDEX($K:$P,ROW(),MATCH(CD$3,$K$2:$P$2,0))</f>
        <v>0.5</v>
      </c>
      <c r="CE2188" s="150" cm="1">
        <f t="array" ref="CE2188">INDEX($K:$P,ROW(),MATCH(CE$3,$K$2:$P$2,0))</f>
        <v>0.5</v>
      </c>
      <c r="CF2188" s="150" cm="1">
        <f t="array" ref="CF2188">INDEX($K:$P,ROW(),MATCH(CF$3,$K$2:$P$2,0))</f>
        <v>0.5</v>
      </c>
      <c r="CG2188" s="150" cm="1">
        <f t="array" ref="CG2188">INDEX($K:$P,ROW(),MATCH(CG$3,$K$2:$P$2,0))</f>
        <v>0.5</v>
      </c>
      <c r="CH2188" s="150" cm="1">
        <f t="array" ref="CH2188">INDEX($K:$P,ROW(),MATCH(CH$3,$K$2:$P$2,0))</f>
        <v>0.5</v>
      </c>
      <c r="CI2188" s="150" cm="1">
        <f t="array" ref="CI2188">INDEX($K:$P,ROW(),MATCH(CI$3,$K$2:$P$2,0))</f>
        <v>0.5</v>
      </c>
      <c r="CJ2188" s="150" cm="1">
        <f t="array" ref="CJ2188">INDEX($K:$P,ROW(),MATCH(CJ$3,$K$2:$P$2,0))</f>
        <v>0.5</v>
      </c>
      <c r="CK2188" s="150" cm="1">
        <f t="array" ref="CK2188">INDEX($K:$P,ROW(),MATCH(CK$3,$K$2:$P$2,0))</f>
        <v>0.5</v>
      </c>
      <c r="CL2188" s="150" cm="1">
        <f t="array" ref="CL2188">INDEX($K:$P,ROW(),MATCH(CL$3,$K$2:$P$2,0))</f>
        <v>0.5</v>
      </c>
      <c r="CN2188" s="150"/>
      <c r="CO2188" s="150" t="e" cm="1">
        <f t="array" ref="CO2188">INDEX($K:$P,ROW(),MATCH(CO$3,$K$2:$P$2,0))</f>
        <v>#N/A</v>
      </c>
      <c r="CP2188" s="150" t="e" cm="1">
        <f t="array" ref="CP2188">INDEX($K:$P,ROW(),MATCH(CP$3,$K$2:$P$2,0))</f>
        <v>#N/A</v>
      </c>
      <c r="CQ2188" s="150" t="e" cm="1">
        <f t="array" ref="CQ2188">INDEX($K:$P,ROW(),MATCH(CQ$3,$K$2:$P$2,0))</f>
        <v>#N/A</v>
      </c>
      <c r="CR2188" s="150" t="e" cm="1">
        <f t="array" ref="CR2188">INDEX($K:$P,ROW(),MATCH(CR$3,$K$2:$P$2,0))</f>
        <v>#N/A</v>
      </c>
      <c r="CS2188" s="150" t="e" cm="1">
        <f t="array" ref="CS2188">INDEX($K:$P,ROW(),MATCH(CS$3,$K$2:$P$2,0))</f>
        <v>#N/A</v>
      </c>
      <c r="CT2188" s="150" t="e" cm="1">
        <f t="array" ref="CT2188">INDEX($K:$P,ROW(),MATCH(CT$3,$K$2:$P$2,0))</f>
        <v>#N/A</v>
      </c>
      <c r="CU2188" s="150" t="e" cm="1">
        <f t="array" ref="CU2188">INDEX($K:$P,ROW(),MATCH(CU$3,$K$2:$P$2,0))</f>
        <v>#N/A</v>
      </c>
      <c r="CV2188" s="150" t="e" cm="1">
        <f t="array" ref="CV2188">INDEX($K:$P,ROW(),MATCH(CV$3,$K$2:$P$2,0))</f>
        <v>#N/A</v>
      </c>
      <c r="CW2188" s="150" t="e" cm="1">
        <f t="array" ref="CW2188">INDEX($K:$P,ROW(),MATCH(CW$3,$K$2:$P$2,0))</f>
        <v>#N/A</v>
      </c>
      <c r="CX2188" s="150" t="e" cm="1">
        <f t="array" ref="CX2188">INDEX($K:$P,ROW(),MATCH(CX$3,$K$2:$P$2,0))</f>
        <v>#N/A</v>
      </c>
      <c r="CY2188" s="150" t="e" cm="1">
        <f t="array" ref="CY2188">INDEX($K:$P,ROW(),MATCH(CY$3,$K$2:$P$2,0))</f>
        <v>#N/A</v>
      </c>
      <c r="CZ2188" s="150" t="e" cm="1">
        <f t="array" ref="CZ2188">INDEX($K:$P,ROW(),MATCH(CZ$3,$K$2:$P$2,0))</f>
        <v>#N/A</v>
      </c>
      <c r="DA2188" s="150" t="e" cm="1">
        <f t="array" ref="DA2188">INDEX($K:$P,ROW(),MATCH(DA$3,$K$2:$P$2,0))</f>
        <v>#N/A</v>
      </c>
      <c r="DB2188" s="150" t="e" cm="1">
        <f t="array" ref="DB2188">INDEX($K:$P,ROW(),MATCH(DB$3,$K$2:$P$2,0))</f>
        <v>#N/A</v>
      </c>
      <c r="DC2188" s="150" t="e" cm="1">
        <f t="array" ref="DC2188">INDEX($K:$P,ROW(),MATCH(DC$3,$K$2:$P$2,0))</f>
        <v>#N/A</v>
      </c>
      <c r="DD2188" s="150" t="e" cm="1">
        <f t="array" ref="DD2188">INDEX($K:$P,ROW(),MATCH(DD$3,$K$2:$P$2,0))</f>
        <v>#N/A</v>
      </c>
      <c r="DE2188" s="150" t="e" cm="1">
        <f t="array" ref="DE2188">INDEX($K:$P,ROW(),MATCH(DE$3,$K$2:$P$2,0))</f>
        <v>#N/A</v>
      </c>
      <c r="DF2188" s="150" t="e" cm="1">
        <f t="array" ref="DF2188">INDEX($K:$P,ROW(),MATCH(DF$3,$K$2:$P$2,0))</f>
        <v>#N/A</v>
      </c>
      <c r="DG2188" s="150" t="e" cm="1">
        <f t="array" ref="DG2188">INDEX($K:$P,ROW(),MATCH(DG$3,$K$2:$P$2,0))</f>
        <v>#N/A</v>
      </c>
      <c r="DH2188" s="150" t="e" cm="1">
        <f t="array" ref="DH2188">INDEX($K:$P,ROW(),MATCH(DH$3,$K$2:$P$2,0))</f>
        <v>#N/A</v>
      </c>
      <c r="DI2188" s="150" t="e" cm="1">
        <f t="array" ref="DI2188">INDEX($K:$P,ROW(),MATCH(DI$3,$K$2:$P$2,0))</f>
        <v>#N/A</v>
      </c>
      <c r="DJ2188" s="150" t="e" cm="1">
        <f t="array" ref="DJ2188">INDEX($K:$P,ROW(),MATCH(DJ$3,$K$2:$P$2,0))</f>
        <v>#N/A</v>
      </c>
      <c r="DK2188" s="150" t="e" cm="1">
        <f t="array" ref="DK2188">INDEX($K:$P,ROW(),MATCH(DK$3,$K$2:$P$2,0))</f>
        <v>#N/A</v>
      </c>
      <c r="DL2188" s="150" t="e" cm="1">
        <f t="array" ref="DL2188">INDEX($K:$P,ROW(),MATCH(DL$3,$K$2:$P$2,0))</f>
        <v>#N/A</v>
      </c>
    </row>
    <row r="2189" spans="1:116" x14ac:dyDescent="0.4">
      <c r="D2189" t="s">
        <v>516</v>
      </c>
      <c r="E2189" s="8" t="str">
        <f t="shared" si="3669"/>
        <v>2189 FAIL-TV-V</v>
      </c>
      <c r="G2189" s="127" t="str">
        <f>"# of "&amp;G2191&amp;"s"</f>
        <v># of in and outs (charged)s</v>
      </c>
      <c r="H2189" s="12"/>
      <c r="I2189" s="60"/>
      <c r="J2189" s="60"/>
      <c r="K2189" s="117">
        <f t="shared" ref="K2189:P2189" ca="1" si="3670">SUMIF($3:$3,K$2,2189:2189)</f>
        <v>30000</v>
      </c>
      <c r="L2189" s="117">
        <f t="shared" ca="1" si="3670"/>
        <v>30000</v>
      </c>
      <c r="M2189" s="117">
        <f t="shared" ca="1" si="3670"/>
        <v>30000</v>
      </c>
      <c r="N2189" s="117">
        <f t="shared" ca="1" si="3670"/>
        <v>30000</v>
      </c>
      <c r="O2189" s="117">
        <f t="shared" ca="1" si="3670"/>
        <v>30000</v>
      </c>
      <c r="P2189" s="117">
        <f t="shared" ca="1" si="3670"/>
        <v>30000</v>
      </c>
      <c r="R2189" s="15"/>
      <c r="S2189" s="151" cm="1">
        <f t="array" aca="1" ref="S2189" ca="1">INDIRECT(S2181)*S2188</f>
        <v>2500</v>
      </c>
      <c r="T2189" s="151" cm="1">
        <f t="array" aca="1" ref="T2189" ca="1">INDIRECT(T2181)*T2188</f>
        <v>2500</v>
      </c>
      <c r="U2189" s="151" cm="1">
        <f t="array" aca="1" ref="U2189" ca="1">INDIRECT(U2181)*U2188</f>
        <v>2500</v>
      </c>
      <c r="V2189" s="151" cm="1">
        <f t="array" aca="1" ref="V2189" ca="1">INDIRECT(V2181)*V2188</f>
        <v>2500</v>
      </c>
      <c r="W2189" s="151" cm="1">
        <f t="array" aca="1" ref="W2189" ca="1">INDIRECT(W2181)*W2188</f>
        <v>2500</v>
      </c>
      <c r="X2189" s="151" cm="1">
        <f t="array" aca="1" ref="X2189" ca="1">INDIRECT(X2181)*X2188</f>
        <v>2500</v>
      </c>
      <c r="Y2189" s="151" cm="1">
        <f t="array" aca="1" ref="Y2189" ca="1">INDIRECT(Y2181)*Y2188</f>
        <v>2500</v>
      </c>
      <c r="Z2189" s="151" cm="1">
        <f t="array" aca="1" ref="Z2189" ca="1">INDIRECT(Z2181)*Z2188</f>
        <v>2500</v>
      </c>
      <c r="AA2189" s="151" cm="1">
        <f t="array" aca="1" ref="AA2189" ca="1">INDIRECT(AA2181)*AA2188</f>
        <v>2500</v>
      </c>
      <c r="AB2189" s="151" cm="1">
        <f t="array" aca="1" ref="AB2189" ca="1">INDIRECT(AB2181)*AB2188</f>
        <v>2500</v>
      </c>
      <c r="AC2189" s="151" cm="1">
        <f t="array" aca="1" ref="AC2189" ca="1">INDIRECT(AC2181)*AC2188</f>
        <v>2500</v>
      </c>
      <c r="AD2189" s="151" cm="1">
        <f t="array" aca="1" ref="AD2189" ca="1">INDIRECT(AD2181)*AD2188</f>
        <v>2500</v>
      </c>
      <c r="AE2189" s="151" cm="1">
        <f t="array" aca="1" ref="AE2189" ca="1">INDIRECT(AE2181)*AE2188</f>
        <v>2500</v>
      </c>
      <c r="AF2189" s="151" cm="1">
        <f t="array" aca="1" ref="AF2189" ca="1">INDIRECT(AF2181)*AF2188</f>
        <v>2500</v>
      </c>
      <c r="AG2189" s="151" cm="1">
        <f t="array" aca="1" ref="AG2189" ca="1">INDIRECT(AG2181)*AG2188</f>
        <v>2500</v>
      </c>
      <c r="AH2189" s="151" cm="1">
        <f t="array" aca="1" ref="AH2189" ca="1">INDIRECT(AH2181)*AH2188</f>
        <v>2500</v>
      </c>
      <c r="AI2189" s="151" cm="1">
        <f t="array" aca="1" ref="AI2189" ca="1">INDIRECT(AI2181)*AI2188</f>
        <v>2500</v>
      </c>
      <c r="AJ2189" s="151" cm="1">
        <f t="array" aca="1" ref="AJ2189" ca="1">INDIRECT(AJ2181)*AJ2188</f>
        <v>2500</v>
      </c>
      <c r="AK2189" s="151" cm="1">
        <f t="array" aca="1" ref="AK2189" ca="1">INDIRECT(AK2181)*AK2188</f>
        <v>2500</v>
      </c>
      <c r="AL2189" s="151" cm="1">
        <f t="array" aca="1" ref="AL2189" ca="1">INDIRECT(AL2181)*AL2188</f>
        <v>2500</v>
      </c>
      <c r="AM2189" s="151" cm="1">
        <f t="array" aca="1" ref="AM2189" ca="1">INDIRECT(AM2181)*AM2188</f>
        <v>2500</v>
      </c>
      <c r="AN2189" s="151" cm="1">
        <f t="array" aca="1" ref="AN2189" ca="1">INDIRECT(AN2181)*AN2188</f>
        <v>2500</v>
      </c>
      <c r="AO2189" s="151" cm="1">
        <f t="array" aca="1" ref="AO2189" ca="1">INDIRECT(AO2181)*AO2188</f>
        <v>2500</v>
      </c>
      <c r="AP2189" s="151" cm="1">
        <f t="array" aca="1" ref="AP2189" ca="1">INDIRECT(AP2181)*AP2188</f>
        <v>2500</v>
      </c>
      <c r="AQ2189" s="151" cm="1">
        <f t="array" aca="1" ref="AQ2189" ca="1">INDIRECT(AQ2181)*AQ2188</f>
        <v>2500</v>
      </c>
      <c r="AR2189" s="151" cm="1">
        <f t="array" aca="1" ref="AR2189" ca="1">INDIRECT(AR2181)*AR2188</f>
        <v>2500</v>
      </c>
      <c r="AS2189" s="151" cm="1">
        <f t="array" aca="1" ref="AS2189" ca="1">INDIRECT(AS2181)*AS2188</f>
        <v>2500</v>
      </c>
      <c r="AT2189" s="151" cm="1">
        <f t="array" aca="1" ref="AT2189" ca="1">INDIRECT(AT2181)*AT2188</f>
        <v>2500</v>
      </c>
      <c r="AU2189" s="151" cm="1">
        <f t="array" aca="1" ref="AU2189" ca="1">INDIRECT(AU2181)*AU2188</f>
        <v>2500</v>
      </c>
      <c r="AV2189" s="151" cm="1">
        <f t="array" aca="1" ref="AV2189" ca="1">INDIRECT(AV2181)*AV2188</f>
        <v>2500</v>
      </c>
      <c r="AW2189" s="151" cm="1">
        <f t="array" aca="1" ref="AW2189" ca="1">INDIRECT(AW2181)*AW2188</f>
        <v>2500</v>
      </c>
      <c r="AX2189" s="151" cm="1">
        <f t="array" aca="1" ref="AX2189" ca="1">INDIRECT(AX2181)*AX2188</f>
        <v>2500</v>
      </c>
      <c r="AY2189" s="151" cm="1">
        <f t="array" aca="1" ref="AY2189" ca="1">INDIRECT(AY2181)*AY2188</f>
        <v>2500</v>
      </c>
      <c r="AZ2189" s="151" cm="1">
        <f t="array" aca="1" ref="AZ2189" ca="1">INDIRECT(AZ2181)*AZ2188</f>
        <v>2500</v>
      </c>
      <c r="BA2189" s="151" cm="1">
        <f t="array" aca="1" ref="BA2189" ca="1">INDIRECT(BA2181)*BA2188</f>
        <v>2500</v>
      </c>
      <c r="BB2189" s="151" cm="1">
        <f t="array" aca="1" ref="BB2189" ca="1">INDIRECT(BB2181)*BB2188</f>
        <v>2500</v>
      </c>
      <c r="BC2189" s="151" cm="1">
        <f t="array" aca="1" ref="BC2189" ca="1">INDIRECT(BC2181)*BC2188</f>
        <v>2500</v>
      </c>
      <c r="BD2189" s="151" cm="1">
        <f t="array" aca="1" ref="BD2189" ca="1">INDIRECT(BD2181)*BD2188</f>
        <v>2500</v>
      </c>
      <c r="BE2189" s="151" cm="1">
        <f t="array" aca="1" ref="BE2189" ca="1">INDIRECT(BE2181)*BE2188</f>
        <v>2500</v>
      </c>
      <c r="BF2189" s="151" cm="1">
        <f t="array" aca="1" ref="BF2189" ca="1">INDIRECT(BF2181)*BF2188</f>
        <v>2500</v>
      </c>
      <c r="BG2189" s="151" cm="1">
        <f t="array" aca="1" ref="BG2189" ca="1">INDIRECT(BG2181)*BG2188</f>
        <v>2500</v>
      </c>
      <c r="BH2189" s="151" cm="1">
        <f t="array" aca="1" ref="BH2189" ca="1">INDIRECT(BH2181)*BH2188</f>
        <v>2500</v>
      </c>
      <c r="BI2189" s="151" cm="1">
        <f t="array" aca="1" ref="BI2189" ca="1">INDIRECT(BI2181)*BI2188</f>
        <v>2500</v>
      </c>
      <c r="BJ2189" s="151" cm="1">
        <f t="array" aca="1" ref="BJ2189" ca="1">INDIRECT(BJ2181)*BJ2188</f>
        <v>2500</v>
      </c>
      <c r="BK2189" s="151" cm="1">
        <f t="array" aca="1" ref="BK2189" ca="1">INDIRECT(BK2181)*BK2188</f>
        <v>2500</v>
      </c>
      <c r="BL2189" s="151" cm="1">
        <f t="array" aca="1" ref="BL2189" ca="1">INDIRECT(BL2181)*BL2188</f>
        <v>2500</v>
      </c>
      <c r="BM2189" s="151" cm="1">
        <f t="array" aca="1" ref="BM2189" ca="1">INDIRECT(BM2181)*BM2188</f>
        <v>2500</v>
      </c>
      <c r="BN2189" s="151" cm="1">
        <f t="array" aca="1" ref="BN2189" ca="1">INDIRECT(BN2181)*BN2188</f>
        <v>2500</v>
      </c>
      <c r="BO2189" s="151" cm="1">
        <f t="array" aca="1" ref="BO2189" ca="1">INDIRECT(BO2181)*BO2188</f>
        <v>2500</v>
      </c>
      <c r="BP2189" s="151" cm="1">
        <f t="array" aca="1" ref="BP2189" ca="1">INDIRECT(BP2181)*BP2188</f>
        <v>2500</v>
      </c>
      <c r="BQ2189" s="151" cm="1">
        <f t="array" aca="1" ref="BQ2189" ca="1">INDIRECT(BQ2181)*BQ2188</f>
        <v>2500</v>
      </c>
      <c r="BR2189" s="151" cm="1">
        <f t="array" aca="1" ref="BR2189" ca="1">INDIRECT(BR2181)*BR2188</f>
        <v>2500</v>
      </c>
      <c r="BS2189" s="151" cm="1">
        <f t="array" aca="1" ref="BS2189" ca="1">INDIRECT(BS2181)*BS2188</f>
        <v>2500</v>
      </c>
      <c r="BT2189" s="151" cm="1">
        <f t="array" aca="1" ref="BT2189" ca="1">INDIRECT(BT2181)*BT2188</f>
        <v>2500</v>
      </c>
      <c r="BU2189" s="151" cm="1">
        <f t="array" aca="1" ref="BU2189" ca="1">INDIRECT(BU2181)*BU2188</f>
        <v>2500</v>
      </c>
      <c r="BV2189" s="151" cm="1">
        <f t="array" aca="1" ref="BV2189" ca="1">INDIRECT(BV2181)*BV2188</f>
        <v>2500</v>
      </c>
      <c r="BW2189" s="151" cm="1">
        <f t="array" aca="1" ref="BW2189" ca="1">INDIRECT(BW2181)*BW2188</f>
        <v>2500</v>
      </c>
      <c r="BX2189" s="151" cm="1">
        <f t="array" aca="1" ref="BX2189" ca="1">INDIRECT(BX2181)*BX2188</f>
        <v>2500</v>
      </c>
      <c r="BY2189" s="151" cm="1">
        <f t="array" aca="1" ref="BY2189" ca="1">INDIRECT(BY2181)*BY2188</f>
        <v>2500</v>
      </c>
      <c r="BZ2189" s="151" cm="1">
        <f t="array" aca="1" ref="BZ2189" ca="1">INDIRECT(BZ2181)*BZ2188</f>
        <v>2500</v>
      </c>
      <c r="CA2189" s="151" cm="1">
        <f t="array" aca="1" ref="CA2189" ca="1">INDIRECT(CA2181)*CA2188</f>
        <v>2500</v>
      </c>
      <c r="CB2189" s="151" cm="1">
        <f t="array" aca="1" ref="CB2189" ca="1">INDIRECT(CB2181)*CB2188</f>
        <v>2500</v>
      </c>
      <c r="CC2189" s="151" cm="1">
        <f t="array" aca="1" ref="CC2189" ca="1">INDIRECT(CC2181)*CC2188</f>
        <v>2500</v>
      </c>
      <c r="CD2189" s="151" cm="1">
        <f t="array" aca="1" ref="CD2189" ca="1">INDIRECT(CD2181)*CD2188</f>
        <v>2500</v>
      </c>
      <c r="CE2189" s="151" cm="1">
        <f t="array" aca="1" ref="CE2189" ca="1">INDIRECT(CE2181)*CE2188</f>
        <v>2500</v>
      </c>
      <c r="CF2189" s="151" cm="1">
        <f t="array" aca="1" ref="CF2189" ca="1">INDIRECT(CF2181)*CF2188</f>
        <v>2500</v>
      </c>
      <c r="CG2189" s="151" cm="1">
        <f t="array" aca="1" ref="CG2189" ca="1">INDIRECT(CG2181)*CG2188</f>
        <v>2500</v>
      </c>
      <c r="CH2189" s="151" cm="1">
        <f t="array" aca="1" ref="CH2189" ca="1">INDIRECT(CH2181)*CH2188</f>
        <v>2500</v>
      </c>
      <c r="CI2189" s="151" cm="1">
        <f t="array" aca="1" ref="CI2189" ca="1">INDIRECT(CI2181)*CI2188</f>
        <v>2500</v>
      </c>
      <c r="CJ2189" s="151" cm="1">
        <f t="array" aca="1" ref="CJ2189" ca="1">INDIRECT(CJ2181)*CJ2188</f>
        <v>2500</v>
      </c>
      <c r="CK2189" s="151" cm="1">
        <f t="array" aca="1" ref="CK2189" ca="1">INDIRECT(CK2181)*CK2188</f>
        <v>2500</v>
      </c>
      <c r="CL2189" s="151" cm="1">
        <f t="array" aca="1" ref="CL2189" ca="1">INDIRECT(CL2181)*CL2188</f>
        <v>2500</v>
      </c>
      <c r="CN2189" s="240"/>
      <c r="CO2189" s="151" t="e" cm="1">
        <f t="array" aca="1" ref="CO2189" ca="1">INDIRECT(CO2181)*CO2188</f>
        <v>#N/A</v>
      </c>
      <c r="CP2189" s="151" t="e" cm="1">
        <f t="array" aca="1" ref="CP2189" ca="1">INDIRECT(CP2181)*CP2188</f>
        <v>#N/A</v>
      </c>
      <c r="CQ2189" s="151" t="e" cm="1">
        <f t="array" aca="1" ref="CQ2189" ca="1">INDIRECT(CQ2181)*CQ2188</f>
        <v>#N/A</v>
      </c>
      <c r="CR2189" s="151" t="e" cm="1">
        <f t="array" aca="1" ref="CR2189" ca="1">INDIRECT(CR2181)*CR2188</f>
        <v>#N/A</v>
      </c>
      <c r="CS2189" s="151" t="e" cm="1">
        <f t="array" aca="1" ref="CS2189" ca="1">INDIRECT(CS2181)*CS2188</f>
        <v>#N/A</v>
      </c>
      <c r="CT2189" s="151" t="e" cm="1">
        <f t="array" aca="1" ref="CT2189" ca="1">INDIRECT(CT2181)*CT2188</f>
        <v>#N/A</v>
      </c>
      <c r="CU2189" s="151" t="e" cm="1">
        <f t="array" aca="1" ref="CU2189" ca="1">INDIRECT(CU2181)*CU2188</f>
        <v>#N/A</v>
      </c>
      <c r="CV2189" s="151" t="e" cm="1">
        <f t="array" aca="1" ref="CV2189" ca="1">INDIRECT(CV2181)*CV2188</f>
        <v>#N/A</v>
      </c>
      <c r="CW2189" s="151" t="e" cm="1">
        <f t="array" aca="1" ref="CW2189" ca="1">INDIRECT(CW2181)*CW2188</f>
        <v>#N/A</v>
      </c>
      <c r="CX2189" s="151" t="e" cm="1">
        <f t="array" aca="1" ref="CX2189" ca="1">INDIRECT(CX2181)*CX2188</f>
        <v>#N/A</v>
      </c>
      <c r="CY2189" s="151" t="e" cm="1">
        <f t="array" aca="1" ref="CY2189" ca="1">INDIRECT(CY2181)*CY2188</f>
        <v>#N/A</v>
      </c>
      <c r="CZ2189" s="151" t="e" cm="1">
        <f t="array" aca="1" ref="CZ2189" ca="1">INDIRECT(CZ2181)*CZ2188</f>
        <v>#N/A</v>
      </c>
      <c r="DA2189" s="151" t="e" cm="1">
        <f t="array" aca="1" ref="DA2189" ca="1">INDIRECT(DA2181)*DA2188</f>
        <v>#N/A</v>
      </c>
      <c r="DB2189" s="151" t="e" cm="1">
        <f t="array" aca="1" ref="DB2189" ca="1">INDIRECT(DB2181)*DB2188</f>
        <v>#N/A</v>
      </c>
      <c r="DC2189" s="151" t="e" cm="1">
        <f t="array" aca="1" ref="DC2189" ca="1">INDIRECT(DC2181)*DC2188</f>
        <v>#N/A</v>
      </c>
      <c r="DD2189" s="151" t="e" cm="1">
        <f t="array" aca="1" ref="DD2189" ca="1">INDIRECT(DD2181)*DD2188</f>
        <v>#N/A</v>
      </c>
      <c r="DE2189" s="151" t="e" cm="1">
        <f t="array" aca="1" ref="DE2189" ca="1">INDIRECT(DE2181)*DE2188</f>
        <v>#N/A</v>
      </c>
      <c r="DF2189" s="151" t="e" cm="1">
        <f t="array" aca="1" ref="DF2189" ca="1">INDIRECT(DF2181)*DF2188</f>
        <v>#N/A</v>
      </c>
      <c r="DG2189" s="151" t="e" cm="1">
        <f t="array" aca="1" ref="DG2189" ca="1">INDIRECT(DG2181)*DG2188</f>
        <v>#N/A</v>
      </c>
      <c r="DH2189" s="151" t="e" cm="1">
        <f t="array" aca="1" ref="DH2189" ca="1">INDIRECT(DH2181)*DH2188</f>
        <v>#N/A</v>
      </c>
      <c r="DI2189" s="151" t="e" cm="1">
        <f t="array" aca="1" ref="DI2189" ca="1">INDIRECT(DI2181)*DI2188</f>
        <v>#N/A</v>
      </c>
      <c r="DJ2189" s="151" t="e" cm="1">
        <f t="array" aca="1" ref="DJ2189" ca="1">INDIRECT(DJ2181)*DJ2188</f>
        <v>#N/A</v>
      </c>
      <c r="DK2189" s="151" t="e" cm="1">
        <f t="array" aca="1" ref="DK2189" ca="1">INDIRECT(DK2181)*DK2188</f>
        <v>#N/A</v>
      </c>
      <c r="DL2189" s="151" t="e" cm="1">
        <f t="array" aca="1" ref="DL2189" ca="1">INDIRECT(DL2181)*DL2188</f>
        <v>#N/A</v>
      </c>
    </row>
    <row r="2190" spans="1:116" x14ac:dyDescent="0.4">
      <c r="B2190" t="s">
        <v>332</v>
      </c>
      <c r="D2190" t="s">
        <v>516</v>
      </c>
      <c r="E2190" s="8" t="str">
        <f t="shared" si="3669"/>
        <v>2190 FAIL-TV-V</v>
      </c>
      <c r="G2190" s="136" t="str">
        <f>G2178</f>
        <v>Surgical procedures</v>
      </c>
      <c r="H2190" s="12"/>
      <c r="I2190" s="60"/>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60"/>
      <c r="CO2190" s="76"/>
      <c r="CP2190" s="76"/>
      <c r="CQ2190" s="76"/>
      <c r="CR2190" s="76"/>
      <c r="CS2190" s="76"/>
      <c r="CT2190" s="76"/>
      <c r="CU2190" s="76"/>
      <c r="CV2190" s="76"/>
      <c r="CW2190" s="76"/>
      <c r="CX2190" s="76"/>
      <c r="CY2190" s="76"/>
      <c r="CZ2190" s="76"/>
      <c r="DA2190" s="76"/>
      <c r="DB2190" s="76"/>
      <c r="DC2190" s="76"/>
      <c r="DD2190" s="76"/>
      <c r="DE2190" s="76"/>
      <c r="DF2190" s="76"/>
      <c r="DG2190" s="76"/>
      <c r="DH2190" s="76"/>
      <c r="DI2190" s="76"/>
      <c r="DJ2190" s="76"/>
      <c r="DK2190" s="76"/>
      <c r="DL2190" s="76"/>
    </row>
    <row r="2191" spans="1:116" x14ac:dyDescent="0.4">
      <c r="B2191" t="s">
        <v>332</v>
      </c>
      <c r="D2191" t="s">
        <v>516</v>
      </c>
      <c r="E2191" s="8" t="str">
        <f>ROW()&amp;" "&amp;D2191</f>
        <v>2191 FAIL-TV-V</v>
      </c>
      <c r="G2191" s="191" t="str">
        <f>SUBSTITUTE(TRIM(MID(G2186, SEARCH("-", G2186) + 1, LEN(G2186))),":","")</f>
        <v>in and outs (charged)</v>
      </c>
      <c r="H2191" s="27"/>
      <c r="I2191" s="78"/>
      <c r="J2191" s="78"/>
      <c r="K2191" s="33"/>
      <c r="L2191" s="33"/>
      <c r="M2191" s="33"/>
      <c r="N2191" s="33"/>
      <c r="O2191" s="33"/>
      <c r="P2191" s="33"/>
      <c r="R2191" s="33"/>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78"/>
      <c r="CO2191" s="77"/>
      <c r="CP2191" s="77"/>
      <c r="CQ2191" s="77"/>
      <c r="CR2191" s="77"/>
      <c r="CS2191" s="77"/>
      <c r="CT2191" s="77"/>
      <c r="CU2191" s="77"/>
      <c r="CV2191" s="77"/>
      <c r="CW2191" s="77"/>
      <c r="CX2191" s="77"/>
      <c r="CY2191" s="77"/>
      <c r="CZ2191" s="77"/>
      <c r="DA2191" s="77"/>
      <c r="DB2191" s="77"/>
      <c r="DC2191" s="77"/>
      <c r="DD2191" s="77"/>
      <c r="DE2191" s="77"/>
      <c r="DF2191" s="77"/>
      <c r="DG2191" s="77"/>
      <c r="DH2191" s="77"/>
      <c r="DI2191" s="77"/>
      <c r="DJ2191" s="77"/>
      <c r="DK2191" s="77"/>
      <c r="DL2191" s="77"/>
    </row>
    <row r="2192" spans="1:116" x14ac:dyDescent="0.4">
      <c r="B2192" t="s">
        <v>332</v>
      </c>
      <c r="D2192" t="s">
        <v>516</v>
      </c>
      <c r="E2192" s="8" t="str">
        <f t="shared" ref="E2192:E2197" si="3671">ROW()&amp;" "&amp;D2192</f>
        <v>2192 FAIL-TV-V</v>
      </c>
      <c r="G2192" s="136" t="s">
        <v>461</v>
      </c>
      <c r="H2192" s="27"/>
      <c r="I2192" s="78"/>
      <c r="J2192" s="78"/>
      <c r="K2192" s="33"/>
      <c r="L2192" s="33"/>
      <c r="M2192" s="33"/>
      <c r="N2192" s="33"/>
      <c r="O2192" s="33"/>
      <c r="P2192" s="33"/>
      <c r="R2192" s="33"/>
      <c r="S2192" s="80" t="str">
        <f t="shared" ref="S2192:AX2192" si="3672">S2180</f>
        <v>S$16</v>
      </c>
      <c r="T2192" s="80" t="str">
        <f t="shared" si="3672"/>
        <v>T$16</v>
      </c>
      <c r="U2192" s="80" t="str">
        <f t="shared" si="3672"/>
        <v>U$16</v>
      </c>
      <c r="V2192" s="80" t="str">
        <f t="shared" si="3672"/>
        <v>V$16</v>
      </c>
      <c r="W2192" s="80" t="str">
        <f t="shared" si="3672"/>
        <v>W$16</v>
      </c>
      <c r="X2192" s="80" t="str">
        <f t="shared" si="3672"/>
        <v>X$16</v>
      </c>
      <c r="Y2192" s="80" t="str">
        <f t="shared" si="3672"/>
        <v>Y$16</v>
      </c>
      <c r="Z2192" s="80" t="str">
        <f t="shared" si="3672"/>
        <v>Z$16</v>
      </c>
      <c r="AA2192" s="80" t="str">
        <f t="shared" si="3672"/>
        <v>AA$16</v>
      </c>
      <c r="AB2192" s="80" t="str">
        <f t="shared" si="3672"/>
        <v>AB$16</v>
      </c>
      <c r="AC2192" s="80" t="str">
        <f t="shared" si="3672"/>
        <v>AC$16</v>
      </c>
      <c r="AD2192" s="80" t="str">
        <f t="shared" si="3672"/>
        <v>AD$16</v>
      </c>
      <c r="AE2192" s="80" t="str">
        <f t="shared" si="3672"/>
        <v>AE$16</v>
      </c>
      <c r="AF2192" s="80" t="str">
        <f t="shared" si="3672"/>
        <v>AF$16</v>
      </c>
      <c r="AG2192" s="80" t="str">
        <f t="shared" si="3672"/>
        <v>AG$16</v>
      </c>
      <c r="AH2192" s="80" t="str">
        <f t="shared" si="3672"/>
        <v>AH$16</v>
      </c>
      <c r="AI2192" s="80" t="str">
        <f t="shared" si="3672"/>
        <v>AI$16</v>
      </c>
      <c r="AJ2192" s="80" t="str">
        <f t="shared" si="3672"/>
        <v>AJ$16</v>
      </c>
      <c r="AK2192" s="80" t="str">
        <f t="shared" si="3672"/>
        <v>AK$16</v>
      </c>
      <c r="AL2192" s="80" t="str">
        <f t="shared" si="3672"/>
        <v>AL$16</v>
      </c>
      <c r="AM2192" s="80" t="str">
        <f t="shared" si="3672"/>
        <v>AM$16</v>
      </c>
      <c r="AN2192" s="80" t="str">
        <f t="shared" si="3672"/>
        <v>AN$16</v>
      </c>
      <c r="AO2192" s="80" t="str">
        <f t="shared" si="3672"/>
        <v>AO$16</v>
      </c>
      <c r="AP2192" s="80" t="str">
        <f t="shared" si="3672"/>
        <v>AP$16</v>
      </c>
      <c r="AQ2192" s="80" t="str">
        <f t="shared" si="3672"/>
        <v>AQ$16</v>
      </c>
      <c r="AR2192" s="80" t="str">
        <f t="shared" si="3672"/>
        <v>AR$16</v>
      </c>
      <c r="AS2192" s="80" t="str">
        <f t="shared" si="3672"/>
        <v>AS$16</v>
      </c>
      <c r="AT2192" s="80" t="str">
        <f t="shared" si="3672"/>
        <v>AT$16</v>
      </c>
      <c r="AU2192" s="80" t="str">
        <f t="shared" si="3672"/>
        <v>AU$16</v>
      </c>
      <c r="AV2192" s="80" t="str">
        <f t="shared" si="3672"/>
        <v>AV$16</v>
      </c>
      <c r="AW2192" s="80" t="str">
        <f t="shared" si="3672"/>
        <v>AW$16</v>
      </c>
      <c r="AX2192" s="80" t="str">
        <f t="shared" si="3672"/>
        <v>AX$16</v>
      </c>
      <c r="AY2192" s="80" t="str">
        <f t="shared" ref="AY2192:CD2192" si="3673">AY2180</f>
        <v>AY$16</v>
      </c>
      <c r="AZ2192" s="80" t="str">
        <f t="shared" si="3673"/>
        <v>AZ$16</v>
      </c>
      <c r="BA2192" s="80" t="str">
        <f t="shared" si="3673"/>
        <v>BA$16</v>
      </c>
      <c r="BB2192" s="80" t="str">
        <f t="shared" si="3673"/>
        <v>BB$16</v>
      </c>
      <c r="BC2192" s="80" t="str">
        <f t="shared" si="3673"/>
        <v>BC$16</v>
      </c>
      <c r="BD2192" s="80" t="str">
        <f t="shared" si="3673"/>
        <v>BD$16</v>
      </c>
      <c r="BE2192" s="80" t="str">
        <f t="shared" si="3673"/>
        <v>BE$16</v>
      </c>
      <c r="BF2192" s="80" t="str">
        <f t="shared" si="3673"/>
        <v>BF$16</v>
      </c>
      <c r="BG2192" s="80" t="str">
        <f t="shared" si="3673"/>
        <v>BG$16</v>
      </c>
      <c r="BH2192" s="80" t="str">
        <f t="shared" si="3673"/>
        <v>BH$16</v>
      </c>
      <c r="BI2192" s="80" t="str">
        <f t="shared" si="3673"/>
        <v>BI$16</v>
      </c>
      <c r="BJ2192" s="80" t="str">
        <f t="shared" si="3673"/>
        <v>BJ$16</v>
      </c>
      <c r="BK2192" s="80" t="str">
        <f t="shared" si="3673"/>
        <v>BK$16</v>
      </c>
      <c r="BL2192" s="80" t="str">
        <f t="shared" si="3673"/>
        <v>BL$16</v>
      </c>
      <c r="BM2192" s="80" t="str">
        <f t="shared" si="3673"/>
        <v>BM$16</v>
      </c>
      <c r="BN2192" s="80" t="str">
        <f t="shared" si="3673"/>
        <v>BN$16</v>
      </c>
      <c r="BO2192" s="80" t="str">
        <f t="shared" si="3673"/>
        <v>BO$16</v>
      </c>
      <c r="BP2192" s="80" t="str">
        <f t="shared" si="3673"/>
        <v>BP$16</v>
      </c>
      <c r="BQ2192" s="80" t="str">
        <f t="shared" si="3673"/>
        <v>BQ$16</v>
      </c>
      <c r="BR2192" s="80" t="str">
        <f t="shared" si="3673"/>
        <v>BR$16</v>
      </c>
      <c r="BS2192" s="80" t="str">
        <f t="shared" si="3673"/>
        <v>BS$16</v>
      </c>
      <c r="BT2192" s="80" t="str">
        <f t="shared" si="3673"/>
        <v>BT$16</v>
      </c>
      <c r="BU2192" s="80" t="str">
        <f t="shared" si="3673"/>
        <v>BU$16</v>
      </c>
      <c r="BV2192" s="80" t="str">
        <f t="shared" si="3673"/>
        <v>BV$16</v>
      </c>
      <c r="BW2192" s="80" t="str">
        <f t="shared" si="3673"/>
        <v>BW$16</v>
      </c>
      <c r="BX2192" s="80" t="str">
        <f t="shared" si="3673"/>
        <v>BX$16</v>
      </c>
      <c r="BY2192" s="80" t="str">
        <f t="shared" si="3673"/>
        <v>BY$16</v>
      </c>
      <c r="BZ2192" s="80" t="str">
        <f t="shared" si="3673"/>
        <v>BZ$16</v>
      </c>
      <c r="CA2192" s="80" t="str">
        <f t="shared" si="3673"/>
        <v>CA$16</v>
      </c>
      <c r="CB2192" s="80" t="str">
        <f t="shared" si="3673"/>
        <v>CB$16</v>
      </c>
      <c r="CC2192" s="80" t="str">
        <f t="shared" si="3673"/>
        <v>CC$16</v>
      </c>
      <c r="CD2192" s="80" t="str">
        <f t="shared" si="3673"/>
        <v>CD$16</v>
      </c>
      <c r="CE2192" s="80" t="str">
        <f t="shared" ref="CE2192:CL2192" si="3674">CE2180</f>
        <v>CE$16</v>
      </c>
      <c r="CF2192" s="80" t="str">
        <f t="shared" si="3674"/>
        <v>CF$16</v>
      </c>
      <c r="CG2192" s="80" t="str">
        <f t="shared" si="3674"/>
        <v>CG$16</v>
      </c>
      <c r="CH2192" s="80" t="str">
        <f t="shared" si="3674"/>
        <v>CH$16</v>
      </c>
      <c r="CI2192" s="80" t="str">
        <f t="shared" si="3674"/>
        <v>CI$16</v>
      </c>
      <c r="CJ2192" s="80" t="str">
        <f t="shared" si="3674"/>
        <v>CJ$16</v>
      </c>
      <c r="CK2192" s="80" t="str">
        <f t="shared" si="3674"/>
        <v>CK$16</v>
      </c>
      <c r="CL2192" s="80" t="str">
        <f t="shared" si="3674"/>
        <v>CL$16</v>
      </c>
      <c r="CN2192" s="78"/>
      <c r="CO2192" s="80" t="str">
        <f t="shared" ref="CO2192:DL2192" si="3675">CO2180</f>
        <v>CO$16</v>
      </c>
      <c r="CP2192" s="80" t="str">
        <f t="shared" si="3675"/>
        <v>CP$16</v>
      </c>
      <c r="CQ2192" s="80" t="str">
        <f t="shared" si="3675"/>
        <v>CQ$16</v>
      </c>
      <c r="CR2192" s="80" t="str">
        <f t="shared" si="3675"/>
        <v>CR$16</v>
      </c>
      <c r="CS2192" s="80" t="str">
        <f t="shared" si="3675"/>
        <v>CS$16</v>
      </c>
      <c r="CT2192" s="80" t="str">
        <f t="shared" si="3675"/>
        <v>CT$16</v>
      </c>
      <c r="CU2192" s="80" t="str">
        <f t="shared" si="3675"/>
        <v>CU$16</v>
      </c>
      <c r="CV2192" s="80" t="str">
        <f t="shared" si="3675"/>
        <v>CV$16</v>
      </c>
      <c r="CW2192" s="80" t="str">
        <f t="shared" si="3675"/>
        <v>CW$16</v>
      </c>
      <c r="CX2192" s="80" t="str">
        <f t="shared" si="3675"/>
        <v>CX$16</v>
      </c>
      <c r="CY2192" s="80" t="str">
        <f t="shared" si="3675"/>
        <v>CY$16</v>
      </c>
      <c r="CZ2192" s="80" t="str">
        <f t="shared" si="3675"/>
        <v>CZ$16</v>
      </c>
      <c r="DA2192" s="80" t="str">
        <f t="shared" si="3675"/>
        <v>DA$16</v>
      </c>
      <c r="DB2192" s="80" t="str">
        <f t="shared" si="3675"/>
        <v>DB$16</v>
      </c>
      <c r="DC2192" s="80" t="str">
        <f t="shared" si="3675"/>
        <v>DC$16</v>
      </c>
      <c r="DD2192" s="80" t="str">
        <f t="shared" si="3675"/>
        <v>DD$16</v>
      </c>
      <c r="DE2192" s="80" t="str">
        <f t="shared" si="3675"/>
        <v>DE$16</v>
      </c>
      <c r="DF2192" s="80" t="str">
        <f t="shared" si="3675"/>
        <v>DF$16</v>
      </c>
      <c r="DG2192" s="80" t="str">
        <f t="shared" si="3675"/>
        <v>DG$16</v>
      </c>
      <c r="DH2192" s="80" t="str">
        <f t="shared" si="3675"/>
        <v>DH$16</v>
      </c>
      <c r="DI2192" s="80" t="str">
        <f t="shared" si="3675"/>
        <v>DI$16</v>
      </c>
      <c r="DJ2192" s="80" t="str">
        <f t="shared" si="3675"/>
        <v>DJ$16</v>
      </c>
      <c r="DK2192" s="80" t="str">
        <f t="shared" si="3675"/>
        <v>DK$16</v>
      </c>
      <c r="DL2192" s="80" t="str">
        <f t="shared" si="3675"/>
        <v>DL$16</v>
      </c>
    </row>
    <row r="2193" spans="1:116" x14ac:dyDescent="0.4">
      <c r="B2193" t="s">
        <v>332</v>
      </c>
      <c r="D2193" t="s">
        <v>516</v>
      </c>
      <c r="E2193" s="8" t="str">
        <f t="shared" si="3671"/>
        <v>2193 FAIL-TV-V</v>
      </c>
      <c r="G2193" s="191" t="s">
        <v>462</v>
      </c>
      <c r="K2193" s="53"/>
      <c r="L2193" s="53"/>
      <c r="M2193" s="53"/>
      <c r="N2193" s="53"/>
      <c r="O2193" s="53"/>
      <c r="P2193" s="53"/>
      <c r="R2193" s="24"/>
      <c r="S2193" s="212" t="str">
        <f>ADDRESS(ROW(S2189),COLUMN(S2189),2)</f>
        <v>S$2189</v>
      </c>
      <c r="T2193" s="212" t="str">
        <f t="shared" ref="T2193:CE2193" si="3676">ADDRESS(ROW(T2189),COLUMN(T2189),2)</f>
        <v>T$2189</v>
      </c>
      <c r="U2193" s="212" t="str">
        <f t="shared" si="3676"/>
        <v>U$2189</v>
      </c>
      <c r="V2193" s="212" t="str">
        <f t="shared" si="3676"/>
        <v>V$2189</v>
      </c>
      <c r="W2193" s="212" t="str">
        <f t="shared" si="3676"/>
        <v>W$2189</v>
      </c>
      <c r="X2193" s="212" t="str">
        <f t="shared" si="3676"/>
        <v>X$2189</v>
      </c>
      <c r="Y2193" s="212" t="str">
        <f t="shared" si="3676"/>
        <v>Y$2189</v>
      </c>
      <c r="Z2193" s="212" t="str">
        <f t="shared" si="3676"/>
        <v>Z$2189</v>
      </c>
      <c r="AA2193" s="212" t="str">
        <f t="shared" si="3676"/>
        <v>AA$2189</v>
      </c>
      <c r="AB2193" s="212" t="str">
        <f t="shared" si="3676"/>
        <v>AB$2189</v>
      </c>
      <c r="AC2193" s="212" t="str">
        <f t="shared" si="3676"/>
        <v>AC$2189</v>
      </c>
      <c r="AD2193" s="212" t="str">
        <f t="shared" si="3676"/>
        <v>AD$2189</v>
      </c>
      <c r="AE2193" s="212" t="str">
        <f t="shared" si="3676"/>
        <v>AE$2189</v>
      </c>
      <c r="AF2193" s="212" t="str">
        <f t="shared" si="3676"/>
        <v>AF$2189</v>
      </c>
      <c r="AG2193" s="212" t="str">
        <f t="shared" si="3676"/>
        <v>AG$2189</v>
      </c>
      <c r="AH2193" s="212" t="str">
        <f t="shared" si="3676"/>
        <v>AH$2189</v>
      </c>
      <c r="AI2193" s="212" t="str">
        <f t="shared" si="3676"/>
        <v>AI$2189</v>
      </c>
      <c r="AJ2193" s="212" t="str">
        <f t="shared" si="3676"/>
        <v>AJ$2189</v>
      </c>
      <c r="AK2193" s="212" t="str">
        <f t="shared" si="3676"/>
        <v>AK$2189</v>
      </c>
      <c r="AL2193" s="212" t="str">
        <f t="shared" si="3676"/>
        <v>AL$2189</v>
      </c>
      <c r="AM2193" s="212" t="str">
        <f t="shared" si="3676"/>
        <v>AM$2189</v>
      </c>
      <c r="AN2193" s="212" t="str">
        <f t="shared" si="3676"/>
        <v>AN$2189</v>
      </c>
      <c r="AO2193" s="212" t="str">
        <f t="shared" si="3676"/>
        <v>AO$2189</v>
      </c>
      <c r="AP2193" s="212" t="str">
        <f t="shared" si="3676"/>
        <v>AP$2189</v>
      </c>
      <c r="AQ2193" s="212" t="str">
        <f t="shared" si="3676"/>
        <v>AQ$2189</v>
      </c>
      <c r="AR2193" s="212" t="str">
        <f t="shared" si="3676"/>
        <v>AR$2189</v>
      </c>
      <c r="AS2193" s="212" t="str">
        <f t="shared" si="3676"/>
        <v>AS$2189</v>
      </c>
      <c r="AT2193" s="212" t="str">
        <f t="shared" si="3676"/>
        <v>AT$2189</v>
      </c>
      <c r="AU2193" s="212" t="str">
        <f t="shared" si="3676"/>
        <v>AU$2189</v>
      </c>
      <c r="AV2193" s="212" t="str">
        <f t="shared" si="3676"/>
        <v>AV$2189</v>
      </c>
      <c r="AW2193" s="212" t="str">
        <f t="shared" si="3676"/>
        <v>AW$2189</v>
      </c>
      <c r="AX2193" s="212" t="str">
        <f t="shared" si="3676"/>
        <v>AX$2189</v>
      </c>
      <c r="AY2193" s="212" t="str">
        <f t="shared" si="3676"/>
        <v>AY$2189</v>
      </c>
      <c r="AZ2193" s="212" t="str">
        <f t="shared" si="3676"/>
        <v>AZ$2189</v>
      </c>
      <c r="BA2193" s="212" t="str">
        <f t="shared" si="3676"/>
        <v>BA$2189</v>
      </c>
      <c r="BB2193" s="212" t="str">
        <f t="shared" si="3676"/>
        <v>BB$2189</v>
      </c>
      <c r="BC2193" s="212" t="str">
        <f t="shared" si="3676"/>
        <v>BC$2189</v>
      </c>
      <c r="BD2193" s="212" t="str">
        <f t="shared" si="3676"/>
        <v>BD$2189</v>
      </c>
      <c r="BE2193" s="212" t="str">
        <f t="shared" si="3676"/>
        <v>BE$2189</v>
      </c>
      <c r="BF2193" s="212" t="str">
        <f t="shared" si="3676"/>
        <v>BF$2189</v>
      </c>
      <c r="BG2193" s="212" t="str">
        <f t="shared" si="3676"/>
        <v>BG$2189</v>
      </c>
      <c r="BH2193" s="212" t="str">
        <f t="shared" si="3676"/>
        <v>BH$2189</v>
      </c>
      <c r="BI2193" s="212" t="str">
        <f t="shared" si="3676"/>
        <v>BI$2189</v>
      </c>
      <c r="BJ2193" s="212" t="str">
        <f t="shared" si="3676"/>
        <v>BJ$2189</v>
      </c>
      <c r="BK2193" s="212" t="str">
        <f t="shared" si="3676"/>
        <v>BK$2189</v>
      </c>
      <c r="BL2193" s="212" t="str">
        <f t="shared" si="3676"/>
        <v>BL$2189</v>
      </c>
      <c r="BM2193" s="212" t="str">
        <f t="shared" si="3676"/>
        <v>BM$2189</v>
      </c>
      <c r="BN2193" s="212" t="str">
        <f t="shared" si="3676"/>
        <v>BN$2189</v>
      </c>
      <c r="BO2193" s="212" t="str">
        <f t="shared" si="3676"/>
        <v>BO$2189</v>
      </c>
      <c r="BP2193" s="212" t="str">
        <f t="shared" si="3676"/>
        <v>BP$2189</v>
      </c>
      <c r="BQ2193" s="212" t="str">
        <f t="shared" si="3676"/>
        <v>BQ$2189</v>
      </c>
      <c r="BR2193" s="212" t="str">
        <f t="shared" si="3676"/>
        <v>BR$2189</v>
      </c>
      <c r="BS2193" s="212" t="str">
        <f t="shared" si="3676"/>
        <v>BS$2189</v>
      </c>
      <c r="BT2193" s="212" t="str">
        <f t="shared" si="3676"/>
        <v>BT$2189</v>
      </c>
      <c r="BU2193" s="212" t="str">
        <f t="shared" si="3676"/>
        <v>BU$2189</v>
      </c>
      <c r="BV2193" s="212" t="str">
        <f t="shared" si="3676"/>
        <v>BV$2189</v>
      </c>
      <c r="BW2193" s="212" t="str">
        <f t="shared" si="3676"/>
        <v>BW$2189</v>
      </c>
      <c r="BX2193" s="212" t="str">
        <f t="shared" si="3676"/>
        <v>BX$2189</v>
      </c>
      <c r="BY2193" s="212" t="str">
        <f t="shared" si="3676"/>
        <v>BY$2189</v>
      </c>
      <c r="BZ2193" s="212" t="str">
        <f t="shared" si="3676"/>
        <v>BZ$2189</v>
      </c>
      <c r="CA2193" s="212" t="str">
        <f t="shared" si="3676"/>
        <v>CA$2189</v>
      </c>
      <c r="CB2193" s="212" t="str">
        <f t="shared" si="3676"/>
        <v>CB$2189</v>
      </c>
      <c r="CC2193" s="212" t="str">
        <f t="shared" si="3676"/>
        <v>CC$2189</v>
      </c>
      <c r="CD2193" s="212" t="str">
        <f t="shared" si="3676"/>
        <v>CD$2189</v>
      </c>
      <c r="CE2193" s="212" t="str">
        <f t="shared" si="3676"/>
        <v>CE$2189</v>
      </c>
      <c r="CF2193" s="212" t="str">
        <f t="shared" ref="CF2193:CL2193" si="3677">ADDRESS(ROW(CF2189),COLUMN(CF2189),2)</f>
        <v>CF$2189</v>
      </c>
      <c r="CG2193" s="212" t="str">
        <f t="shared" si="3677"/>
        <v>CG$2189</v>
      </c>
      <c r="CH2193" s="212" t="str">
        <f t="shared" si="3677"/>
        <v>CH$2189</v>
      </c>
      <c r="CI2193" s="212" t="str">
        <f t="shared" si="3677"/>
        <v>CI$2189</v>
      </c>
      <c r="CJ2193" s="212" t="str">
        <f t="shared" si="3677"/>
        <v>CJ$2189</v>
      </c>
      <c r="CK2193" s="212" t="str">
        <f t="shared" si="3677"/>
        <v>CK$2189</v>
      </c>
      <c r="CL2193" s="212" t="str">
        <f t="shared" si="3677"/>
        <v>CL$2189</v>
      </c>
      <c r="CO2193" s="212" t="str">
        <f t="shared" ref="CO2193:DL2193" si="3678">ADDRESS(ROW(CO2189),COLUMN(CO2189),2)</f>
        <v>CO$2189</v>
      </c>
      <c r="CP2193" s="212" t="str">
        <f t="shared" si="3678"/>
        <v>CP$2189</v>
      </c>
      <c r="CQ2193" s="212" t="str">
        <f t="shared" si="3678"/>
        <v>CQ$2189</v>
      </c>
      <c r="CR2193" s="212" t="str">
        <f t="shared" si="3678"/>
        <v>CR$2189</v>
      </c>
      <c r="CS2193" s="212" t="str">
        <f t="shared" si="3678"/>
        <v>CS$2189</v>
      </c>
      <c r="CT2193" s="212" t="str">
        <f t="shared" si="3678"/>
        <v>CT$2189</v>
      </c>
      <c r="CU2193" s="212" t="str">
        <f t="shared" si="3678"/>
        <v>CU$2189</v>
      </c>
      <c r="CV2193" s="212" t="str">
        <f t="shared" si="3678"/>
        <v>CV$2189</v>
      </c>
      <c r="CW2193" s="212" t="str">
        <f t="shared" si="3678"/>
        <v>CW$2189</v>
      </c>
      <c r="CX2193" s="212" t="str">
        <f t="shared" si="3678"/>
        <v>CX$2189</v>
      </c>
      <c r="CY2193" s="212" t="str">
        <f t="shared" si="3678"/>
        <v>CY$2189</v>
      </c>
      <c r="CZ2193" s="212" t="str">
        <f t="shared" si="3678"/>
        <v>CZ$2189</v>
      </c>
      <c r="DA2193" s="212" t="str">
        <f t="shared" si="3678"/>
        <v>DA$2189</v>
      </c>
      <c r="DB2193" s="212" t="str">
        <f t="shared" si="3678"/>
        <v>DB$2189</v>
      </c>
      <c r="DC2193" s="212" t="str">
        <f t="shared" si="3678"/>
        <v>DC$2189</v>
      </c>
      <c r="DD2193" s="212" t="str">
        <f t="shared" si="3678"/>
        <v>DD$2189</v>
      </c>
      <c r="DE2193" s="212" t="str">
        <f t="shared" si="3678"/>
        <v>DE$2189</v>
      </c>
      <c r="DF2193" s="212" t="str">
        <f t="shared" si="3678"/>
        <v>DF$2189</v>
      </c>
      <c r="DG2193" s="212" t="str">
        <f t="shared" si="3678"/>
        <v>DG$2189</v>
      </c>
      <c r="DH2193" s="212" t="str">
        <f t="shared" si="3678"/>
        <v>DH$2189</v>
      </c>
      <c r="DI2193" s="212" t="str">
        <f t="shared" si="3678"/>
        <v>DI$2189</v>
      </c>
      <c r="DJ2193" s="212" t="str">
        <f t="shared" si="3678"/>
        <v>DJ$2189</v>
      </c>
      <c r="DK2193" s="212" t="str">
        <f t="shared" si="3678"/>
        <v>DK$2189</v>
      </c>
      <c r="DL2193" s="212" t="str">
        <f t="shared" si="3678"/>
        <v>DL$2189</v>
      </c>
    </row>
    <row r="2194" spans="1:116" x14ac:dyDescent="0.4">
      <c r="B2194" t="s">
        <v>332</v>
      </c>
      <c r="D2194" t="s">
        <v>516</v>
      </c>
      <c r="E2194" s="8" t="str">
        <f t="shared" si="3671"/>
        <v>2194 FAIL-TV-V</v>
      </c>
      <c r="G2194" s="191" t="str">
        <f>G2186</f>
        <v>% failure - in and outs (charged)</v>
      </c>
      <c r="H2194" s="12"/>
      <c r="I2194" s="60"/>
      <c r="J2194" s="60"/>
      <c r="K2194" s="15"/>
      <c r="L2194" s="15"/>
      <c r="M2194" s="15"/>
      <c r="N2194" s="15"/>
      <c r="O2194" s="15"/>
      <c r="P2194" s="15"/>
      <c r="R2194" s="15"/>
      <c r="S2194" s="80"/>
      <c r="T2194" s="80"/>
      <c r="U2194" s="80"/>
      <c r="V2194" s="80"/>
      <c r="W2194" s="80"/>
      <c r="X2194" s="80"/>
      <c r="Y2194" s="80"/>
      <c r="Z2194" s="80"/>
      <c r="AA2194" s="80"/>
      <c r="AB2194" s="80"/>
      <c r="AC2194" s="80"/>
      <c r="AD2194" s="80"/>
      <c r="AE2194" s="80"/>
      <c r="AF2194" s="80"/>
      <c r="AG2194" s="80"/>
      <c r="AH2194" s="80"/>
      <c r="AI2194" s="80"/>
      <c r="AJ2194" s="80"/>
      <c r="AK2194" s="80"/>
      <c r="AL2194" s="80"/>
      <c r="AM2194" s="80"/>
      <c r="AN2194" s="80"/>
      <c r="AO2194" s="80"/>
      <c r="AP2194" s="80"/>
      <c r="AQ2194" s="80"/>
      <c r="AR2194" s="80"/>
      <c r="AS2194" s="80"/>
      <c r="AT2194" s="80"/>
      <c r="AU2194" s="80"/>
      <c r="AV2194" s="80"/>
      <c r="AW2194" s="80"/>
      <c r="AX2194" s="80"/>
      <c r="AY2194" s="80"/>
      <c r="AZ2194" s="80"/>
      <c r="BA2194" s="80"/>
      <c r="BB2194" s="80"/>
      <c r="BC2194" s="80"/>
      <c r="BD2194" s="80"/>
      <c r="BE2194" s="80"/>
      <c r="BF2194" s="80"/>
      <c r="BG2194" s="80"/>
      <c r="BH2194" s="80"/>
      <c r="BI2194" s="80"/>
      <c r="BJ2194" s="80"/>
      <c r="BK2194" s="80"/>
      <c r="BL2194" s="80"/>
      <c r="BM2194" s="80"/>
      <c r="BN2194" s="80"/>
      <c r="BO2194" s="80"/>
      <c r="BP2194" s="80"/>
      <c r="BQ2194" s="80"/>
      <c r="BR2194" s="80"/>
      <c r="BS2194" s="80"/>
      <c r="BT2194" s="80"/>
      <c r="BU2194" s="80"/>
      <c r="BV2194" s="80"/>
      <c r="BW2194" s="80"/>
      <c r="BX2194" s="80"/>
      <c r="BY2194" s="80"/>
      <c r="BZ2194" s="80"/>
      <c r="CA2194" s="80"/>
      <c r="CB2194" s="80"/>
      <c r="CC2194" s="80"/>
      <c r="CD2194" s="80"/>
      <c r="CE2194" s="80"/>
      <c r="CF2194" s="80"/>
      <c r="CG2194" s="80"/>
      <c r="CH2194" s="80"/>
      <c r="CI2194" s="80"/>
      <c r="CJ2194" s="80"/>
      <c r="CK2194" s="80"/>
      <c r="CL2194" s="80"/>
      <c r="CN2194" s="60"/>
    </row>
    <row r="2195" spans="1:116" x14ac:dyDescent="0.4">
      <c r="B2195" t="s">
        <v>332</v>
      </c>
      <c r="D2195" t="s">
        <v>516</v>
      </c>
      <c r="E2195" s="8" t="str">
        <f t="shared" si="3671"/>
        <v>2195 FAIL-TV-V</v>
      </c>
      <c r="G2195" s="136" t="str">
        <f>G2183</f>
        <v xml:space="preserve">secondary unit </v>
      </c>
      <c r="H2195" s="12"/>
      <c r="I2195" s="60"/>
      <c r="J2195" s="60"/>
      <c r="K2195" s="15"/>
      <c r="L2195" s="15"/>
      <c r="M2195" s="15"/>
      <c r="N2195" s="15"/>
      <c r="O2195" s="15"/>
      <c r="P2195" s="15"/>
      <c r="R2195" s="15"/>
      <c r="S2195" s="76"/>
      <c r="T2195" s="76"/>
      <c r="U2195" s="76"/>
      <c r="V2195" s="76"/>
      <c r="W2195" s="76"/>
      <c r="X2195" s="76"/>
      <c r="Y2195" s="76"/>
      <c r="Z2195" s="76"/>
      <c r="AA2195" s="76"/>
      <c r="AB2195" s="76"/>
      <c r="AC2195" s="76"/>
      <c r="AD2195" s="76"/>
      <c r="AE2195" s="76"/>
      <c r="AF2195" s="76"/>
      <c r="AG2195" s="76"/>
      <c r="AH2195" s="76"/>
      <c r="AI2195" s="76"/>
      <c r="AJ2195" s="76"/>
      <c r="AK2195" s="76"/>
      <c r="AL2195" s="76"/>
      <c r="AM2195" s="76"/>
      <c r="AN2195" s="76"/>
      <c r="AO2195" s="76"/>
      <c r="AP2195" s="76"/>
      <c r="AQ2195" s="76"/>
      <c r="AR2195" s="76"/>
      <c r="AS2195" s="76"/>
      <c r="AT2195" s="76"/>
      <c r="AU2195" s="76"/>
      <c r="AV2195" s="76"/>
      <c r="AW2195" s="76"/>
      <c r="AX2195" s="76"/>
      <c r="AY2195" s="76"/>
      <c r="AZ2195" s="76"/>
      <c r="BA2195" s="76"/>
      <c r="BB2195" s="76"/>
      <c r="BC2195" s="76"/>
      <c r="BD2195" s="76"/>
      <c r="BE2195" s="76"/>
      <c r="BF2195" s="76"/>
      <c r="BG2195" s="76"/>
      <c r="BH2195" s="76"/>
      <c r="BI2195" s="76"/>
      <c r="BJ2195" s="76"/>
      <c r="BK2195" s="76"/>
      <c r="BL2195" s="76"/>
      <c r="BM2195" s="76"/>
      <c r="BN2195" s="76"/>
      <c r="BO2195" s="76"/>
      <c r="BP2195" s="76"/>
      <c r="BQ2195" s="76"/>
      <c r="BR2195" s="76"/>
      <c r="BS2195" s="76"/>
      <c r="BT2195" s="76"/>
      <c r="BU2195" s="76"/>
      <c r="BV2195" s="76"/>
      <c r="BW2195" s="76"/>
      <c r="BX2195" s="76"/>
      <c r="BY2195" s="76"/>
      <c r="BZ2195" s="76"/>
      <c r="CA2195" s="76"/>
      <c r="CB2195" s="76"/>
      <c r="CC2195" s="76"/>
      <c r="CD2195" s="76"/>
      <c r="CE2195" s="76"/>
      <c r="CF2195" s="76"/>
      <c r="CG2195" s="76"/>
      <c r="CH2195" s="76"/>
      <c r="CI2195" s="76"/>
      <c r="CJ2195" s="76"/>
      <c r="CK2195" s="76"/>
      <c r="CL2195" s="76"/>
      <c r="CN2195" s="60"/>
      <c r="CO2195" s="76"/>
      <c r="CP2195" s="76"/>
      <c r="CQ2195" s="76"/>
      <c r="CR2195" s="76"/>
      <c r="CS2195" s="76"/>
      <c r="CT2195" s="76"/>
      <c r="CU2195" s="76"/>
      <c r="CV2195" s="76"/>
      <c r="CW2195" s="76"/>
      <c r="CX2195" s="76"/>
      <c r="CY2195" s="76"/>
      <c r="CZ2195" s="76"/>
      <c r="DA2195" s="76"/>
      <c r="DB2195" s="76"/>
      <c r="DC2195" s="76"/>
      <c r="DD2195" s="76"/>
      <c r="DE2195" s="76"/>
      <c r="DF2195" s="76"/>
      <c r="DG2195" s="76"/>
      <c r="DH2195" s="76"/>
      <c r="DI2195" s="76"/>
      <c r="DJ2195" s="76"/>
      <c r="DK2195" s="76"/>
      <c r="DL2195" s="76"/>
    </row>
    <row r="2196" spans="1:116" x14ac:dyDescent="0.4">
      <c r="B2196" t="s">
        <v>332</v>
      </c>
      <c r="D2196" t="s">
        <v>516</v>
      </c>
      <c r="E2196" s="8" t="str">
        <f t="shared" si="3671"/>
        <v>2196 FAIL-TV-V</v>
      </c>
      <c r="G2196" s="136" t="str">
        <f>G2184</f>
        <v>Secondary revenue driver</v>
      </c>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B2197" t="s">
        <v>332</v>
      </c>
      <c r="D2197" t="s">
        <v>516</v>
      </c>
      <c r="E2197" s="8" t="str">
        <f t="shared" si="3671"/>
        <v>2197 FAIL-TV-V</v>
      </c>
      <c r="G2197" s="136" t="str">
        <f>G2185</f>
        <v>Secondary volume driver</v>
      </c>
      <c r="H2197" s="12"/>
      <c r="I2197" s="60"/>
      <c r="J2197" s="60"/>
      <c r="K2197" s="15"/>
      <c r="L2197" s="15"/>
      <c r="M2197" s="15"/>
      <c r="N2197" s="15"/>
      <c r="O2197" s="15"/>
      <c r="P2197" s="15"/>
      <c r="R2197" s="15"/>
      <c r="S2197" s="179"/>
      <c r="T2197" s="179"/>
      <c r="U2197" s="179"/>
      <c r="V2197" s="179"/>
      <c r="W2197" s="179"/>
      <c r="X2197" s="179"/>
      <c r="Y2197" s="179"/>
      <c r="Z2197" s="179"/>
      <c r="AA2197" s="179"/>
      <c r="AB2197" s="179"/>
      <c r="AC2197" s="179"/>
      <c r="AD2197" s="179"/>
      <c r="AE2197" s="179"/>
      <c r="AF2197" s="179"/>
      <c r="AG2197" s="179"/>
      <c r="AH2197" s="179"/>
      <c r="AI2197" s="179"/>
      <c r="AJ2197" s="179"/>
      <c r="AK2197" s="179"/>
      <c r="AL2197" s="179"/>
      <c r="AM2197" s="179"/>
      <c r="AN2197" s="179"/>
      <c r="AO2197" s="179"/>
      <c r="AP2197" s="179"/>
      <c r="AQ2197" s="179"/>
      <c r="AR2197" s="179"/>
      <c r="AS2197" s="179"/>
      <c r="AT2197" s="179"/>
      <c r="AU2197" s="179"/>
      <c r="AV2197" s="179"/>
      <c r="AW2197" s="179"/>
      <c r="AX2197" s="179"/>
      <c r="AY2197" s="179"/>
      <c r="AZ2197" s="179"/>
      <c r="BA2197" s="179"/>
      <c r="BB2197" s="179"/>
      <c r="BC2197" s="179"/>
      <c r="BD2197" s="179"/>
      <c r="BE2197" s="179"/>
      <c r="BF2197" s="179"/>
      <c r="BG2197" s="179"/>
      <c r="BH2197" s="179"/>
      <c r="BI2197" s="179"/>
      <c r="BJ2197" s="179"/>
      <c r="BK2197" s="179"/>
      <c r="BL2197" s="179"/>
      <c r="BM2197" s="179"/>
      <c r="BN2197" s="179"/>
      <c r="BO2197" s="179"/>
      <c r="BP2197" s="179"/>
      <c r="BQ2197" s="179"/>
      <c r="BR2197" s="179"/>
      <c r="BS2197" s="179"/>
      <c r="BT2197" s="179"/>
      <c r="BU2197" s="179"/>
      <c r="BV2197" s="179"/>
      <c r="BW2197" s="179"/>
      <c r="BX2197" s="179"/>
      <c r="BY2197" s="179"/>
      <c r="BZ2197" s="179"/>
      <c r="CA2197" s="179"/>
      <c r="CB2197" s="179"/>
      <c r="CC2197" s="179"/>
      <c r="CD2197" s="179"/>
      <c r="CE2197" s="179"/>
      <c r="CF2197" s="179"/>
      <c r="CG2197" s="179"/>
      <c r="CH2197" s="179"/>
      <c r="CI2197" s="179"/>
      <c r="CJ2197" s="179"/>
      <c r="CK2197" s="179"/>
      <c r="CL2197" s="179"/>
      <c r="CN2197" s="60"/>
      <c r="CO2197" s="179"/>
      <c r="CP2197" s="179"/>
      <c r="CQ2197" s="179"/>
      <c r="CR2197" s="179"/>
      <c r="CS2197" s="179"/>
      <c r="CT2197" s="179"/>
      <c r="CU2197" s="179"/>
      <c r="CV2197" s="179"/>
      <c r="CW2197" s="179"/>
      <c r="CX2197" s="179"/>
      <c r="CY2197" s="179"/>
      <c r="CZ2197" s="179"/>
      <c r="DA2197" s="179"/>
      <c r="DB2197" s="179"/>
      <c r="DC2197" s="179"/>
      <c r="DD2197" s="179"/>
      <c r="DE2197" s="179"/>
      <c r="DF2197" s="179"/>
      <c r="DG2197" s="179"/>
      <c r="DH2197" s="179"/>
      <c r="DI2197" s="179"/>
      <c r="DJ2197" s="179"/>
      <c r="DK2197" s="179"/>
      <c r="DL2197" s="179"/>
    </row>
    <row r="2199" spans="1:116" x14ac:dyDescent="0.4">
      <c r="A2199" s="174"/>
      <c r="E2199" s="8"/>
      <c r="G2199" s="175" t="s">
        <v>503</v>
      </c>
      <c r="H2199" s="174"/>
      <c r="I2199" s="176"/>
      <c r="J2199" s="176"/>
      <c r="K2199" s="197"/>
      <c r="L2199" s="197"/>
      <c r="M2199" s="197"/>
      <c r="N2199" s="197"/>
      <c r="O2199" s="197"/>
      <c r="P2199" s="197"/>
      <c r="R2199" s="198"/>
      <c r="S2199" s="174"/>
      <c r="T2199" s="174"/>
      <c r="U2199" s="174"/>
      <c r="V2199" s="174"/>
      <c r="W2199" s="174"/>
      <c r="X2199" s="174"/>
      <c r="Y2199" s="174"/>
      <c r="Z2199" s="174"/>
      <c r="AA2199" s="174"/>
      <c r="AB2199" s="174"/>
      <c r="AC2199" s="174"/>
      <c r="AD2199" s="174"/>
      <c r="AE2199" s="174"/>
      <c r="AF2199" s="174"/>
      <c r="AG2199" s="174"/>
      <c r="AH2199" s="174"/>
      <c r="AI2199" s="174"/>
      <c r="AJ2199" s="174"/>
      <c r="AK2199" s="174"/>
      <c r="AL2199" s="174"/>
      <c r="AM2199" s="174"/>
      <c r="AN2199" s="174"/>
      <c r="AO2199" s="174"/>
      <c r="AP2199" s="174"/>
      <c r="AQ2199" s="174"/>
      <c r="AR2199" s="174"/>
      <c r="AS2199" s="174"/>
      <c r="AT2199" s="174"/>
      <c r="AU2199" s="174"/>
      <c r="AV2199" s="174"/>
      <c r="AW2199" s="174"/>
      <c r="AX2199" s="174"/>
      <c r="AY2199" s="174"/>
      <c r="AZ2199" s="174"/>
      <c r="BA2199" s="174"/>
      <c r="BB2199" s="174"/>
      <c r="BC2199" s="174"/>
      <c r="BD2199" s="174"/>
      <c r="BE2199" s="174"/>
      <c r="BF2199" s="174"/>
      <c r="BG2199" s="174"/>
      <c r="BH2199" s="174"/>
      <c r="BI2199" s="174"/>
      <c r="BJ2199" s="174"/>
      <c r="BK2199" s="174"/>
      <c r="BL2199" s="174"/>
      <c r="BM2199" s="174"/>
      <c r="BN2199" s="174"/>
      <c r="BO2199" s="174"/>
      <c r="BP2199" s="174"/>
      <c r="BQ2199" s="174"/>
      <c r="BR2199" s="174"/>
      <c r="BS2199" s="174"/>
      <c r="BT2199" s="174"/>
      <c r="BU2199" s="174"/>
      <c r="BV2199" s="174"/>
      <c r="BW2199" s="174"/>
      <c r="BX2199" s="174"/>
      <c r="BY2199" s="174"/>
      <c r="BZ2199" s="174"/>
      <c r="CA2199" s="174"/>
      <c r="CB2199" s="174"/>
      <c r="CC2199" s="174"/>
      <c r="CD2199" s="174"/>
      <c r="CE2199" s="174"/>
      <c r="CF2199" s="174"/>
      <c r="CG2199" s="174"/>
      <c r="CH2199" s="174"/>
      <c r="CI2199" s="174"/>
      <c r="CJ2199" s="174"/>
      <c r="CK2199" s="174"/>
      <c r="CL2199" s="174"/>
      <c r="CN2199" s="176"/>
      <c r="CO2199" s="174"/>
      <c r="CP2199" s="174"/>
      <c r="CQ2199" s="174"/>
      <c r="CR2199" s="174"/>
      <c r="CS2199" s="174"/>
      <c r="CT2199" s="174"/>
      <c r="CU2199" s="174"/>
      <c r="CV2199" s="174"/>
      <c r="CW2199" s="174"/>
      <c r="CX2199" s="174"/>
      <c r="CY2199" s="174"/>
      <c r="CZ2199" s="174"/>
      <c r="DA2199" s="174"/>
      <c r="DB2199" s="174"/>
      <c r="DC2199" s="174"/>
      <c r="DD2199" s="174"/>
      <c r="DE2199" s="174"/>
      <c r="DF2199" s="174"/>
      <c r="DG2199" s="174"/>
      <c r="DH2199" s="174"/>
      <c r="DI2199" s="174"/>
      <c r="DJ2199" s="174"/>
      <c r="DK2199" s="174"/>
      <c r="DL2199" s="174"/>
    </row>
    <row r="2200" spans="1:116" x14ac:dyDescent="0.4">
      <c r="A2200" s="174"/>
      <c r="E2200" s="8"/>
      <c r="G2200" s="175" t="s">
        <v>504</v>
      </c>
      <c r="H2200" s="174"/>
      <c r="I2200" s="176"/>
      <c r="J2200" s="176"/>
      <c r="K2200" s="197"/>
      <c r="L2200" s="197"/>
      <c r="M2200" s="197"/>
      <c r="N2200" s="197"/>
      <c r="O2200" s="197"/>
      <c r="P2200" s="197"/>
      <c r="R2200" s="198"/>
      <c r="S2200" s="174"/>
      <c r="T2200" s="174"/>
      <c r="U2200" s="174"/>
      <c r="V2200" s="174"/>
      <c r="W2200" s="174"/>
      <c r="X2200" s="174"/>
      <c r="Y2200" s="174"/>
      <c r="Z2200" s="174"/>
      <c r="AA2200" s="174"/>
      <c r="AB2200" s="174"/>
      <c r="AC2200" s="174"/>
      <c r="AD2200" s="174"/>
      <c r="AE2200" s="174"/>
      <c r="AF2200" s="174"/>
      <c r="AG2200" s="174"/>
      <c r="AH2200" s="174"/>
      <c r="AI2200" s="174"/>
      <c r="AJ2200" s="174"/>
      <c r="AK2200" s="174"/>
      <c r="AL2200" s="174"/>
      <c r="AM2200" s="174"/>
      <c r="AN2200" s="174"/>
      <c r="AO2200" s="174"/>
      <c r="AP2200" s="174"/>
      <c r="AQ2200" s="174"/>
      <c r="AR2200" s="174"/>
      <c r="AS2200" s="174"/>
      <c r="AT2200" s="174"/>
      <c r="AU2200" s="174"/>
      <c r="AV2200" s="174"/>
      <c r="AW2200" s="174"/>
      <c r="AX2200" s="174"/>
      <c r="AY2200" s="174"/>
      <c r="AZ2200" s="174"/>
      <c r="BA2200" s="174"/>
      <c r="BB2200" s="174"/>
      <c r="BC2200" s="174"/>
      <c r="BD2200" s="174"/>
      <c r="BE2200" s="174"/>
      <c r="BF2200" s="174"/>
      <c r="BG2200" s="174"/>
      <c r="BH2200" s="174"/>
      <c r="BI2200" s="174"/>
      <c r="BJ2200" s="174"/>
      <c r="BK2200" s="174"/>
      <c r="BL2200" s="174"/>
      <c r="BM2200" s="174"/>
      <c r="BN2200" s="174"/>
      <c r="BO2200" s="174"/>
      <c r="BP2200" s="174"/>
      <c r="BQ2200" s="174"/>
      <c r="BR2200" s="174"/>
      <c r="BS2200" s="174"/>
      <c r="BT2200" s="174"/>
      <c r="BU2200" s="174"/>
      <c r="BV2200" s="174"/>
      <c r="BW2200" s="174"/>
      <c r="BX2200" s="174"/>
      <c r="BY2200" s="174"/>
      <c r="BZ2200" s="174"/>
      <c r="CA2200" s="174"/>
      <c r="CB2200" s="174"/>
      <c r="CC2200" s="174"/>
      <c r="CD2200" s="174"/>
      <c r="CE2200" s="174"/>
      <c r="CF2200" s="174"/>
      <c r="CG2200" s="174"/>
      <c r="CH2200" s="174"/>
      <c r="CI2200" s="174"/>
      <c r="CJ2200" s="174"/>
      <c r="CK2200" s="174"/>
      <c r="CL2200" s="174"/>
      <c r="CN2200" s="176"/>
      <c r="CO2200" s="174"/>
      <c r="CP2200" s="174"/>
      <c r="CQ2200" s="174"/>
      <c r="CR2200" s="174"/>
      <c r="CS2200" s="174"/>
      <c r="CT2200" s="174"/>
      <c r="CU2200" s="174"/>
      <c r="CV2200" s="174"/>
      <c r="CW2200" s="174"/>
      <c r="CX2200" s="174"/>
      <c r="CY2200" s="174"/>
      <c r="CZ2200" s="174"/>
      <c r="DA2200" s="174"/>
      <c r="DB2200" s="174"/>
      <c r="DC2200" s="174"/>
      <c r="DD2200" s="174"/>
      <c r="DE2200" s="174"/>
      <c r="DF2200" s="174"/>
      <c r="DG2200" s="174"/>
      <c r="DH2200" s="174"/>
      <c r="DI2200" s="174"/>
      <c r="DJ2200" s="174"/>
      <c r="DK2200" s="174"/>
      <c r="DL2200" s="174"/>
    </row>
    <row r="2201" spans="1:116" x14ac:dyDescent="0.4">
      <c r="A2201" s="174"/>
      <c r="E2201" s="8"/>
      <c r="G2201" s="175" t="s">
        <v>461</v>
      </c>
      <c r="H2201" s="174"/>
      <c r="I2201" s="176"/>
      <c r="J2201" s="176"/>
      <c r="K2201" s="197"/>
      <c r="L2201" s="197"/>
      <c r="M2201" s="197"/>
      <c r="N2201" s="197"/>
      <c r="O2201" s="197"/>
      <c r="P2201" s="197"/>
      <c r="R2201" s="198"/>
      <c r="S2201" s="199" t="str">
        <f t="shared" ref="S2201:CD2201" si="3679">S$20</f>
        <v>S$16</v>
      </c>
      <c r="T2201" s="199" t="str">
        <f t="shared" si="3679"/>
        <v>T$16</v>
      </c>
      <c r="U2201" s="199" t="str">
        <f t="shared" si="3679"/>
        <v>U$16</v>
      </c>
      <c r="V2201" s="199" t="str">
        <f t="shared" si="3679"/>
        <v>V$16</v>
      </c>
      <c r="W2201" s="199" t="str">
        <f t="shared" si="3679"/>
        <v>W$16</v>
      </c>
      <c r="X2201" s="199" t="str">
        <f t="shared" si="3679"/>
        <v>X$16</v>
      </c>
      <c r="Y2201" s="199" t="str">
        <f t="shared" si="3679"/>
        <v>Y$16</v>
      </c>
      <c r="Z2201" s="199" t="str">
        <f t="shared" si="3679"/>
        <v>Z$16</v>
      </c>
      <c r="AA2201" s="199" t="str">
        <f t="shared" si="3679"/>
        <v>AA$16</v>
      </c>
      <c r="AB2201" s="199" t="str">
        <f t="shared" si="3679"/>
        <v>AB$16</v>
      </c>
      <c r="AC2201" s="199" t="str">
        <f t="shared" si="3679"/>
        <v>AC$16</v>
      </c>
      <c r="AD2201" s="199" t="str">
        <f t="shared" si="3679"/>
        <v>AD$16</v>
      </c>
      <c r="AE2201" s="199" t="str">
        <f t="shared" si="3679"/>
        <v>AE$16</v>
      </c>
      <c r="AF2201" s="199" t="str">
        <f t="shared" si="3679"/>
        <v>AF$16</v>
      </c>
      <c r="AG2201" s="199" t="str">
        <f t="shared" si="3679"/>
        <v>AG$16</v>
      </c>
      <c r="AH2201" s="199" t="str">
        <f t="shared" si="3679"/>
        <v>AH$16</v>
      </c>
      <c r="AI2201" s="199" t="str">
        <f t="shared" si="3679"/>
        <v>AI$16</v>
      </c>
      <c r="AJ2201" s="199" t="str">
        <f t="shared" si="3679"/>
        <v>AJ$16</v>
      </c>
      <c r="AK2201" s="199" t="str">
        <f t="shared" si="3679"/>
        <v>AK$16</v>
      </c>
      <c r="AL2201" s="199" t="str">
        <f t="shared" si="3679"/>
        <v>AL$16</v>
      </c>
      <c r="AM2201" s="199" t="str">
        <f t="shared" si="3679"/>
        <v>AM$16</v>
      </c>
      <c r="AN2201" s="199" t="str">
        <f t="shared" si="3679"/>
        <v>AN$16</v>
      </c>
      <c r="AO2201" s="199" t="str">
        <f t="shared" si="3679"/>
        <v>AO$16</v>
      </c>
      <c r="AP2201" s="199" t="str">
        <f t="shared" si="3679"/>
        <v>AP$16</v>
      </c>
      <c r="AQ2201" s="199" t="str">
        <f t="shared" si="3679"/>
        <v>AQ$16</v>
      </c>
      <c r="AR2201" s="199" t="str">
        <f t="shared" si="3679"/>
        <v>AR$16</v>
      </c>
      <c r="AS2201" s="199" t="str">
        <f t="shared" si="3679"/>
        <v>AS$16</v>
      </c>
      <c r="AT2201" s="199" t="str">
        <f t="shared" si="3679"/>
        <v>AT$16</v>
      </c>
      <c r="AU2201" s="199" t="str">
        <f t="shared" si="3679"/>
        <v>AU$16</v>
      </c>
      <c r="AV2201" s="199" t="str">
        <f t="shared" si="3679"/>
        <v>AV$16</v>
      </c>
      <c r="AW2201" s="199" t="str">
        <f t="shared" si="3679"/>
        <v>AW$16</v>
      </c>
      <c r="AX2201" s="199" t="str">
        <f t="shared" si="3679"/>
        <v>AX$16</v>
      </c>
      <c r="AY2201" s="199" t="str">
        <f t="shared" si="3679"/>
        <v>AY$16</v>
      </c>
      <c r="AZ2201" s="199" t="str">
        <f t="shared" si="3679"/>
        <v>AZ$16</v>
      </c>
      <c r="BA2201" s="199" t="str">
        <f t="shared" si="3679"/>
        <v>BA$16</v>
      </c>
      <c r="BB2201" s="199" t="str">
        <f t="shared" si="3679"/>
        <v>BB$16</v>
      </c>
      <c r="BC2201" s="199" t="str">
        <f t="shared" si="3679"/>
        <v>BC$16</v>
      </c>
      <c r="BD2201" s="199" t="str">
        <f t="shared" si="3679"/>
        <v>BD$16</v>
      </c>
      <c r="BE2201" s="199" t="str">
        <f t="shared" si="3679"/>
        <v>BE$16</v>
      </c>
      <c r="BF2201" s="199" t="str">
        <f t="shared" si="3679"/>
        <v>BF$16</v>
      </c>
      <c r="BG2201" s="199" t="str">
        <f t="shared" si="3679"/>
        <v>BG$16</v>
      </c>
      <c r="BH2201" s="199" t="str">
        <f t="shared" si="3679"/>
        <v>BH$16</v>
      </c>
      <c r="BI2201" s="199" t="str">
        <f t="shared" si="3679"/>
        <v>BI$16</v>
      </c>
      <c r="BJ2201" s="199" t="str">
        <f t="shared" si="3679"/>
        <v>BJ$16</v>
      </c>
      <c r="BK2201" s="199" t="str">
        <f t="shared" si="3679"/>
        <v>BK$16</v>
      </c>
      <c r="BL2201" s="199" t="str">
        <f t="shared" si="3679"/>
        <v>BL$16</v>
      </c>
      <c r="BM2201" s="199" t="str">
        <f t="shared" si="3679"/>
        <v>BM$16</v>
      </c>
      <c r="BN2201" s="199" t="str">
        <f t="shared" si="3679"/>
        <v>BN$16</v>
      </c>
      <c r="BO2201" s="199" t="str">
        <f t="shared" si="3679"/>
        <v>BO$16</v>
      </c>
      <c r="BP2201" s="199" t="str">
        <f t="shared" si="3679"/>
        <v>BP$16</v>
      </c>
      <c r="BQ2201" s="199" t="str">
        <f t="shared" si="3679"/>
        <v>BQ$16</v>
      </c>
      <c r="BR2201" s="199" t="str">
        <f t="shared" si="3679"/>
        <v>BR$16</v>
      </c>
      <c r="BS2201" s="199" t="str">
        <f t="shared" si="3679"/>
        <v>BS$16</v>
      </c>
      <c r="BT2201" s="199" t="str">
        <f t="shared" si="3679"/>
        <v>BT$16</v>
      </c>
      <c r="BU2201" s="199" t="str">
        <f t="shared" si="3679"/>
        <v>BU$16</v>
      </c>
      <c r="BV2201" s="199" t="str">
        <f t="shared" si="3679"/>
        <v>BV$16</v>
      </c>
      <c r="BW2201" s="199" t="str">
        <f t="shared" si="3679"/>
        <v>BW$16</v>
      </c>
      <c r="BX2201" s="199" t="str">
        <f t="shared" si="3679"/>
        <v>BX$16</v>
      </c>
      <c r="BY2201" s="199" t="str">
        <f t="shared" si="3679"/>
        <v>BY$16</v>
      </c>
      <c r="BZ2201" s="199" t="str">
        <f t="shared" si="3679"/>
        <v>BZ$16</v>
      </c>
      <c r="CA2201" s="199" t="str">
        <f t="shared" si="3679"/>
        <v>CA$16</v>
      </c>
      <c r="CB2201" s="199" t="str">
        <f t="shared" si="3679"/>
        <v>CB$16</v>
      </c>
      <c r="CC2201" s="199" t="str">
        <f t="shared" si="3679"/>
        <v>CC$16</v>
      </c>
      <c r="CD2201" s="199" t="str">
        <f t="shared" si="3679"/>
        <v>CD$16</v>
      </c>
      <c r="CE2201" s="199" t="str">
        <f t="shared" ref="CE2201:CL2201" si="3680">CE$20</f>
        <v>CE$16</v>
      </c>
      <c r="CF2201" s="199" t="str">
        <f t="shared" si="3680"/>
        <v>CF$16</v>
      </c>
      <c r="CG2201" s="199" t="str">
        <f t="shared" si="3680"/>
        <v>CG$16</v>
      </c>
      <c r="CH2201" s="199" t="str">
        <f t="shared" si="3680"/>
        <v>CH$16</v>
      </c>
      <c r="CI2201" s="199" t="str">
        <f t="shared" si="3680"/>
        <v>CI$16</v>
      </c>
      <c r="CJ2201" s="199" t="str">
        <f t="shared" si="3680"/>
        <v>CJ$16</v>
      </c>
      <c r="CK2201" s="199" t="str">
        <f t="shared" si="3680"/>
        <v>CK$16</v>
      </c>
      <c r="CL2201" s="199" t="str">
        <f t="shared" si="3680"/>
        <v>CL$16</v>
      </c>
      <c r="CN2201" s="176"/>
      <c r="CO2201" s="199" t="str">
        <f t="shared" ref="CO2201:DL2201" si="3681">CO$20</f>
        <v>CO$16</v>
      </c>
      <c r="CP2201" s="199" t="str">
        <f t="shared" si="3681"/>
        <v>CP$16</v>
      </c>
      <c r="CQ2201" s="199" t="str">
        <f t="shared" si="3681"/>
        <v>CQ$16</v>
      </c>
      <c r="CR2201" s="199" t="str">
        <f t="shared" si="3681"/>
        <v>CR$16</v>
      </c>
      <c r="CS2201" s="199" t="str">
        <f t="shared" si="3681"/>
        <v>CS$16</v>
      </c>
      <c r="CT2201" s="199" t="str">
        <f t="shared" si="3681"/>
        <v>CT$16</v>
      </c>
      <c r="CU2201" s="199" t="str">
        <f t="shared" si="3681"/>
        <v>CU$16</v>
      </c>
      <c r="CV2201" s="199" t="str">
        <f t="shared" si="3681"/>
        <v>CV$16</v>
      </c>
      <c r="CW2201" s="199" t="str">
        <f t="shared" si="3681"/>
        <v>CW$16</v>
      </c>
      <c r="CX2201" s="199" t="str">
        <f t="shared" si="3681"/>
        <v>CX$16</v>
      </c>
      <c r="CY2201" s="199" t="str">
        <f t="shared" si="3681"/>
        <v>CY$16</v>
      </c>
      <c r="CZ2201" s="199" t="str">
        <f t="shared" si="3681"/>
        <v>CZ$16</v>
      </c>
      <c r="DA2201" s="199" t="str">
        <f t="shared" si="3681"/>
        <v>DA$16</v>
      </c>
      <c r="DB2201" s="199" t="str">
        <f t="shared" si="3681"/>
        <v>DB$16</v>
      </c>
      <c r="DC2201" s="199" t="str">
        <f t="shared" si="3681"/>
        <v>DC$16</v>
      </c>
      <c r="DD2201" s="199" t="str">
        <f t="shared" si="3681"/>
        <v>DD$16</v>
      </c>
      <c r="DE2201" s="199" t="str">
        <f t="shared" si="3681"/>
        <v>DE$16</v>
      </c>
      <c r="DF2201" s="199" t="str">
        <f t="shared" si="3681"/>
        <v>DF$16</v>
      </c>
      <c r="DG2201" s="199" t="str">
        <f t="shared" si="3681"/>
        <v>DG$16</v>
      </c>
      <c r="DH2201" s="199" t="str">
        <f t="shared" si="3681"/>
        <v>DH$16</v>
      </c>
      <c r="DI2201" s="199" t="str">
        <f t="shared" si="3681"/>
        <v>DI$16</v>
      </c>
      <c r="DJ2201" s="199" t="str">
        <f t="shared" si="3681"/>
        <v>DJ$16</v>
      </c>
      <c r="DK2201" s="199" t="str">
        <f t="shared" si="3681"/>
        <v>DK$16</v>
      </c>
      <c r="DL2201" s="199" t="str">
        <f t="shared" si="3681"/>
        <v>DL$16</v>
      </c>
    </row>
    <row r="2202" spans="1:116" x14ac:dyDescent="0.4">
      <c r="A2202" s="174"/>
      <c r="E2202" s="8"/>
      <c r="G2202" s="175" t="s">
        <v>462</v>
      </c>
      <c r="H2202" s="200"/>
      <c r="I2202" s="201"/>
      <c r="J2202" s="201"/>
      <c r="K2202" s="202"/>
      <c r="L2202" s="202"/>
      <c r="M2202" s="202"/>
      <c r="N2202" s="202"/>
      <c r="O2202" s="202"/>
      <c r="P2202" s="202"/>
      <c r="R2202" s="202"/>
      <c r="S2202" s="199" t="str">
        <f t="shared" ref="S2202:CD2202" si="3682">S$21</f>
        <v>S$17</v>
      </c>
      <c r="T2202" s="199" t="str">
        <f t="shared" si="3682"/>
        <v>T$17</v>
      </c>
      <c r="U2202" s="199" t="str">
        <f t="shared" si="3682"/>
        <v>U$17</v>
      </c>
      <c r="V2202" s="199" t="str">
        <f t="shared" si="3682"/>
        <v>V$17</v>
      </c>
      <c r="W2202" s="199" t="str">
        <f t="shared" si="3682"/>
        <v>W$17</v>
      </c>
      <c r="X2202" s="199" t="str">
        <f t="shared" si="3682"/>
        <v>X$17</v>
      </c>
      <c r="Y2202" s="199" t="str">
        <f t="shared" si="3682"/>
        <v>Y$17</v>
      </c>
      <c r="Z2202" s="199" t="str">
        <f t="shared" si="3682"/>
        <v>Z$17</v>
      </c>
      <c r="AA2202" s="199" t="str">
        <f t="shared" si="3682"/>
        <v>AA$17</v>
      </c>
      <c r="AB2202" s="199" t="str">
        <f t="shared" si="3682"/>
        <v>AB$17</v>
      </c>
      <c r="AC2202" s="199" t="str">
        <f t="shared" si="3682"/>
        <v>AC$17</v>
      </c>
      <c r="AD2202" s="199" t="str">
        <f t="shared" si="3682"/>
        <v>AD$17</v>
      </c>
      <c r="AE2202" s="199" t="str">
        <f t="shared" si="3682"/>
        <v>AE$17</v>
      </c>
      <c r="AF2202" s="199" t="str">
        <f t="shared" si="3682"/>
        <v>AF$17</v>
      </c>
      <c r="AG2202" s="199" t="str">
        <f t="shared" si="3682"/>
        <v>AG$17</v>
      </c>
      <c r="AH2202" s="199" t="str">
        <f t="shared" si="3682"/>
        <v>AH$17</v>
      </c>
      <c r="AI2202" s="199" t="str">
        <f t="shared" si="3682"/>
        <v>AI$17</v>
      </c>
      <c r="AJ2202" s="199" t="str">
        <f t="shared" si="3682"/>
        <v>AJ$17</v>
      </c>
      <c r="AK2202" s="199" t="str">
        <f t="shared" si="3682"/>
        <v>AK$17</v>
      </c>
      <c r="AL2202" s="199" t="str">
        <f t="shared" si="3682"/>
        <v>AL$17</v>
      </c>
      <c r="AM2202" s="199" t="str">
        <f t="shared" si="3682"/>
        <v>AM$17</v>
      </c>
      <c r="AN2202" s="199" t="str">
        <f t="shared" si="3682"/>
        <v>AN$17</v>
      </c>
      <c r="AO2202" s="199" t="str">
        <f t="shared" si="3682"/>
        <v>AO$17</v>
      </c>
      <c r="AP2202" s="199" t="str">
        <f t="shared" si="3682"/>
        <v>AP$17</v>
      </c>
      <c r="AQ2202" s="199" t="str">
        <f t="shared" si="3682"/>
        <v>AQ$17</v>
      </c>
      <c r="AR2202" s="199" t="str">
        <f t="shared" si="3682"/>
        <v>AR$17</v>
      </c>
      <c r="AS2202" s="199" t="str">
        <f t="shared" si="3682"/>
        <v>AS$17</v>
      </c>
      <c r="AT2202" s="199" t="str">
        <f t="shared" si="3682"/>
        <v>AT$17</v>
      </c>
      <c r="AU2202" s="199" t="str">
        <f t="shared" si="3682"/>
        <v>AU$17</v>
      </c>
      <c r="AV2202" s="199" t="str">
        <f t="shared" si="3682"/>
        <v>AV$17</v>
      </c>
      <c r="AW2202" s="199" t="str">
        <f t="shared" si="3682"/>
        <v>AW$17</v>
      </c>
      <c r="AX2202" s="199" t="str">
        <f t="shared" si="3682"/>
        <v>AX$17</v>
      </c>
      <c r="AY2202" s="199" t="str">
        <f t="shared" si="3682"/>
        <v>AY$17</v>
      </c>
      <c r="AZ2202" s="199" t="str">
        <f t="shared" si="3682"/>
        <v>AZ$17</v>
      </c>
      <c r="BA2202" s="199" t="str">
        <f t="shared" si="3682"/>
        <v>BA$17</v>
      </c>
      <c r="BB2202" s="199" t="str">
        <f t="shared" si="3682"/>
        <v>BB$17</v>
      </c>
      <c r="BC2202" s="199" t="str">
        <f t="shared" si="3682"/>
        <v>BC$17</v>
      </c>
      <c r="BD2202" s="199" t="str">
        <f t="shared" si="3682"/>
        <v>BD$17</v>
      </c>
      <c r="BE2202" s="199" t="str">
        <f t="shared" si="3682"/>
        <v>BE$17</v>
      </c>
      <c r="BF2202" s="199" t="str">
        <f t="shared" si="3682"/>
        <v>BF$17</v>
      </c>
      <c r="BG2202" s="199" t="str">
        <f t="shared" si="3682"/>
        <v>BG$17</v>
      </c>
      <c r="BH2202" s="199" t="str">
        <f t="shared" si="3682"/>
        <v>BH$17</v>
      </c>
      <c r="BI2202" s="199" t="str">
        <f t="shared" si="3682"/>
        <v>BI$17</v>
      </c>
      <c r="BJ2202" s="199" t="str">
        <f t="shared" si="3682"/>
        <v>BJ$17</v>
      </c>
      <c r="BK2202" s="199" t="str">
        <f t="shared" si="3682"/>
        <v>BK$17</v>
      </c>
      <c r="BL2202" s="199" t="str">
        <f t="shared" si="3682"/>
        <v>BL$17</v>
      </c>
      <c r="BM2202" s="199" t="str">
        <f t="shared" si="3682"/>
        <v>BM$17</v>
      </c>
      <c r="BN2202" s="199" t="str">
        <f t="shared" si="3682"/>
        <v>BN$17</v>
      </c>
      <c r="BO2202" s="199" t="str">
        <f t="shared" si="3682"/>
        <v>BO$17</v>
      </c>
      <c r="BP2202" s="199" t="str">
        <f t="shared" si="3682"/>
        <v>BP$17</v>
      </c>
      <c r="BQ2202" s="199" t="str">
        <f t="shared" si="3682"/>
        <v>BQ$17</v>
      </c>
      <c r="BR2202" s="199" t="str">
        <f t="shared" si="3682"/>
        <v>BR$17</v>
      </c>
      <c r="BS2202" s="199" t="str">
        <f t="shared" si="3682"/>
        <v>BS$17</v>
      </c>
      <c r="BT2202" s="199" t="str">
        <f t="shared" si="3682"/>
        <v>BT$17</v>
      </c>
      <c r="BU2202" s="199" t="str">
        <f t="shared" si="3682"/>
        <v>BU$17</v>
      </c>
      <c r="BV2202" s="199" t="str">
        <f t="shared" si="3682"/>
        <v>BV$17</v>
      </c>
      <c r="BW2202" s="199" t="str">
        <f t="shared" si="3682"/>
        <v>BW$17</v>
      </c>
      <c r="BX2202" s="199" t="str">
        <f t="shared" si="3682"/>
        <v>BX$17</v>
      </c>
      <c r="BY2202" s="199" t="str">
        <f t="shared" si="3682"/>
        <v>BY$17</v>
      </c>
      <c r="BZ2202" s="199" t="str">
        <f t="shared" si="3682"/>
        <v>BZ$17</v>
      </c>
      <c r="CA2202" s="199" t="str">
        <f t="shared" si="3682"/>
        <v>CA$17</v>
      </c>
      <c r="CB2202" s="199" t="str">
        <f t="shared" si="3682"/>
        <v>CB$17</v>
      </c>
      <c r="CC2202" s="199" t="str">
        <f t="shared" si="3682"/>
        <v>CC$17</v>
      </c>
      <c r="CD2202" s="199" t="str">
        <f t="shared" si="3682"/>
        <v>CD$17</v>
      </c>
      <c r="CE2202" s="199" t="str">
        <f t="shared" ref="CE2202:CL2202" si="3683">CE$21</f>
        <v>CE$17</v>
      </c>
      <c r="CF2202" s="199" t="str">
        <f t="shared" si="3683"/>
        <v>CF$17</v>
      </c>
      <c r="CG2202" s="199" t="str">
        <f t="shared" si="3683"/>
        <v>CG$17</v>
      </c>
      <c r="CH2202" s="199" t="str">
        <f t="shared" si="3683"/>
        <v>CH$17</v>
      </c>
      <c r="CI2202" s="199" t="str">
        <f t="shared" si="3683"/>
        <v>CI$17</v>
      </c>
      <c r="CJ2202" s="199" t="str">
        <f t="shared" si="3683"/>
        <v>CJ$17</v>
      </c>
      <c r="CK2202" s="199" t="str">
        <f t="shared" si="3683"/>
        <v>CK$17</v>
      </c>
      <c r="CL2202" s="199" t="str">
        <f t="shared" si="3683"/>
        <v>CL$17</v>
      </c>
      <c r="CN2202" s="201"/>
      <c r="CO2202" s="199" t="str">
        <f t="shared" ref="CO2202:DL2202" si="3684">CO$21</f>
        <v>CO$17</v>
      </c>
      <c r="CP2202" s="199" t="str">
        <f t="shared" si="3684"/>
        <v>CP$17</v>
      </c>
      <c r="CQ2202" s="199" t="str">
        <f t="shared" si="3684"/>
        <v>CQ$17</v>
      </c>
      <c r="CR2202" s="199" t="str">
        <f t="shared" si="3684"/>
        <v>CR$17</v>
      </c>
      <c r="CS2202" s="199" t="str">
        <f t="shared" si="3684"/>
        <v>CS$17</v>
      </c>
      <c r="CT2202" s="199" t="str">
        <f t="shared" si="3684"/>
        <v>CT$17</v>
      </c>
      <c r="CU2202" s="199" t="str">
        <f t="shared" si="3684"/>
        <v>CU$17</v>
      </c>
      <c r="CV2202" s="199" t="str">
        <f t="shared" si="3684"/>
        <v>CV$17</v>
      </c>
      <c r="CW2202" s="199" t="str">
        <f t="shared" si="3684"/>
        <v>CW$17</v>
      </c>
      <c r="CX2202" s="199" t="str">
        <f t="shared" si="3684"/>
        <v>CX$17</v>
      </c>
      <c r="CY2202" s="199" t="str">
        <f t="shared" si="3684"/>
        <v>CY$17</v>
      </c>
      <c r="CZ2202" s="199" t="str">
        <f t="shared" si="3684"/>
        <v>CZ$17</v>
      </c>
      <c r="DA2202" s="199" t="str">
        <f t="shared" si="3684"/>
        <v>DA$17</v>
      </c>
      <c r="DB2202" s="199" t="str">
        <f t="shared" si="3684"/>
        <v>DB$17</v>
      </c>
      <c r="DC2202" s="199" t="str">
        <f t="shared" si="3684"/>
        <v>DC$17</v>
      </c>
      <c r="DD2202" s="199" t="str">
        <f t="shared" si="3684"/>
        <v>DD$17</v>
      </c>
      <c r="DE2202" s="199" t="str">
        <f t="shared" si="3684"/>
        <v>DE$17</v>
      </c>
      <c r="DF2202" s="199" t="str">
        <f t="shared" si="3684"/>
        <v>DF$17</v>
      </c>
      <c r="DG2202" s="199" t="str">
        <f t="shared" si="3684"/>
        <v>DG$17</v>
      </c>
      <c r="DH2202" s="199" t="str">
        <f t="shared" si="3684"/>
        <v>DH$17</v>
      </c>
      <c r="DI2202" s="199" t="str">
        <f t="shared" si="3684"/>
        <v>DI$17</v>
      </c>
      <c r="DJ2202" s="199" t="str">
        <f t="shared" si="3684"/>
        <v>DJ$17</v>
      </c>
      <c r="DK2202" s="199" t="str">
        <f t="shared" si="3684"/>
        <v>DK$17</v>
      </c>
      <c r="DL2202" s="199" t="str">
        <f t="shared" si="3684"/>
        <v>DL$17</v>
      </c>
    </row>
    <row r="2203" spans="1:116" x14ac:dyDescent="0.4">
      <c r="A2203" s="174"/>
      <c r="E2203" s="8"/>
      <c r="G2203" s="175" t="s">
        <v>491</v>
      </c>
      <c r="H2203" s="200"/>
      <c r="I2203" s="201"/>
      <c r="J2203" s="201"/>
      <c r="K2203" s="202"/>
      <c r="L2203" s="202"/>
      <c r="M2203" s="202"/>
      <c r="N2203" s="202"/>
      <c r="O2203" s="202"/>
      <c r="P2203" s="202"/>
      <c r="R2203" s="202"/>
      <c r="S2203" s="190"/>
      <c r="T2203" s="190"/>
      <c r="U2203" s="190"/>
      <c r="V2203" s="190"/>
      <c r="W2203" s="190"/>
      <c r="X2203" s="190"/>
      <c r="Y2203" s="190"/>
      <c r="Z2203" s="190"/>
      <c r="AA2203" s="190"/>
      <c r="AB2203" s="190"/>
      <c r="AC2203" s="190"/>
      <c r="AD2203" s="190"/>
      <c r="AE2203" s="190"/>
      <c r="AF2203" s="190"/>
      <c r="AG2203" s="190"/>
      <c r="AH2203" s="190"/>
      <c r="AI2203" s="190"/>
      <c r="AJ2203" s="190"/>
      <c r="AK2203" s="190"/>
      <c r="AL2203" s="190"/>
      <c r="AM2203" s="190"/>
      <c r="AN2203" s="190"/>
      <c r="AO2203" s="190"/>
      <c r="AP2203" s="190"/>
      <c r="AQ2203" s="190"/>
      <c r="AR2203" s="190"/>
      <c r="AS2203" s="190"/>
      <c r="AT2203" s="190"/>
      <c r="AU2203" s="190"/>
      <c r="AV2203" s="190"/>
      <c r="AW2203" s="190"/>
      <c r="AX2203" s="190"/>
      <c r="AY2203" s="190"/>
      <c r="AZ2203" s="190"/>
      <c r="BA2203" s="190"/>
      <c r="BB2203" s="190"/>
      <c r="BC2203" s="190"/>
      <c r="BD2203" s="190"/>
      <c r="BE2203" s="190"/>
      <c r="BF2203" s="190"/>
      <c r="BG2203" s="190"/>
      <c r="BH2203" s="190"/>
      <c r="BI2203" s="190"/>
      <c r="BJ2203" s="190"/>
      <c r="BK2203" s="190"/>
      <c r="BL2203" s="190"/>
      <c r="BM2203" s="190"/>
      <c r="BN2203" s="190"/>
      <c r="BO2203" s="190"/>
      <c r="BP2203" s="190"/>
      <c r="BQ2203" s="190"/>
      <c r="BR2203" s="190"/>
      <c r="BS2203" s="190"/>
      <c r="BT2203" s="190"/>
      <c r="BU2203" s="190"/>
      <c r="BV2203" s="190"/>
      <c r="BW2203" s="190"/>
      <c r="BX2203" s="190"/>
      <c r="BY2203" s="190"/>
      <c r="BZ2203" s="190"/>
      <c r="CA2203" s="190"/>
      <c r="CB2203" s="190"/>
      <c r="CC2203" s="190"/>
      <c r="CD2203" s="190"/>
      <c r="CE2203" s="190"/>
      <c r="CF2203" s="190"/>
      <c r="CG2203" s="190"/>
      <c r="CH2203" s="190"/>
      <c r="CI2203" s="190"/>
      <c r="CJ2203" s="190"/>
      <c r="CK2203" s="190"/>
      <c r="CL2203" s="190"/>
      <c r="CN2203" s="201"/>
      <c r="CO2203" s="190"/>
      <c r="CP2203" s="190"/>
      <c r="CQ2203" s="190"/>
      <c r="CR2203" s="190"/>
      <c r="CS2203" s="190"/>
      <c r="CT2203" s="190"/>
      <c r="CU2203" s="190"/>
      <c r="CV2203" s="190"/>
      <c r="CW2203" s="190"/>
      <c r="CX2203" s="190"/>
      <c r="CY2203" s="190"/>
      <c r="CZ2203" s="190"/>
      <c r="DA2203" s="190"/>
      <c r="DB2203" s="190"/>
      <c r="DC2203" s="190"/>
      <c r="DD2203" s="190"/>
      <c r="DE2203" s="190"/>
      <c r="DF2203" s="190"/>
      <c r="DG2203" s="190"/>
      <c r="DH2203" s="190"/>
      <c r="DI2203" s="190"/>
      <c r="DJ2203" s="190"/>
      <c r="DK2203" s="190"/>
      <c r="DL2203" s="190"/>
    </row>
    <row r="2204" spans="1:116" x14ac:dyDescent="0.4">
      <c r="A2204" s="174"/>
      <c r="E2204" s="8"/>
      <c r="G2204" s="175" t="s">
        <v>505</v>
      </c>
      <c r="H2204" s="200"/>
      <c r="I2204" s="201"/>
      <c r="J2204" s="201"/>
      <c r="K2204" s="202"/>
      <c r="L2204" s="202"/>
      <c r="M2204" s="202"/>
      <c r="N2204" s="202"/>
      <c r="O2204" s="202"/>
      <c r="P2204" s="202"/>
      <c r="R2204" s="202"/>
      <c r="S2204" s="190"/>
      <c r="T2204" s="190"/>
      <c r="U2204" s="190"/>
      <c r="V2204" s="190"/>
      <c r="W2204" s="190"/>
      <c r="X2204" s="190"/>
      <c r="Y2204" s="190"/>
      <c r="Z2204" s="190"/>
      <c r="AA2204" s="190"/>
      <c r="AB2204" s="190"/>
      <c r="AC2204" s="190"/>
      <c r="AD2204" s="190"/>
      <c r="AE2204" s="190"/>
      <c r="AF2204" s="190"/>
      <c r="AG2204" s="190"/>
      <c r="AH2204" s="190"/>
      <c r="AI2204" s="190"/>
      <c r="AJ2204" s="190"/>
      <c r="AK2204" s="190"/>
      <c r="AL2204" s="190"/>
      <c r="AM2204" s="190"/>
      <c r="AN2204" s="190"/>
      <c r="AO2204" s="190"/>
      <c r="AP2204" s="190"/>
      <c r="AQ2204" s="190"/>
      <c r="AR2204" s="190"/>
      <c r="AS2204" s="190"/>
      <c r="AT2204" s="190"/>
      <c r="AU2204" s="190"/>
      <c r="AV2204" s="190"/>
      <c r="AW2204" s="190"/>
      <c r="AX2204" s="190"/>
      <c r="AY2204" s="190"/>
      <c r="AZ2204" s="190"/>
      <c r="BA2204" s="190"/>
      <c r="BB2204" s="190"/>
      <c r="BC2204" s="190"/>
      <c r="BD2204" s="190"/>
      <c r="BE2204" s="190"/>
      <c r="BF2204" s="190"/>
      <c r="BG2204" s="190"/>
      <c r="BH2204" s="190"/>
      <c r="BI2204" s="190"/>
      <c r="BJ2204" s="190"/>
      <c r="BK2204" s="190"/>
      <c r="BL2204" s="190"/>
      <c r="BM2204" s="190"/>
      <c r="BN2204" s="190"/>
      <c r="BO2204" s="190"/>
      <c r="BP2204" s="190"/>
      <c r="BQ2204" s="190"/>
      <c r="BR2204" s="190"/>
      <c r="BS2204" s="190"/>
      <c r="BT2204" s="190"/>
      <c r="BU2204" s="190"/>
      <c r="BV2204" s="190"/>
      <c r="BW2204" s="190"/>
      <c r="BX2204" s="190"/>
      <c r="BY2204" s="190"/>
      <c r="BZ2204" s="190"/>
      <c r="CA2204" s="190"/>
      <c r="CB2204" s="190"/>
      <c r="CC2204" s="190"/>
      <c r="CD2204" s="190"/>
      <c r="CE2204" s="190"/>
      <c r="CF2204" s="190"/>
      <c r="CG2204" s="190"/>
      <c r="CH2204" s="190"/>
      <c r="CI2204" s="190"/>
      <c r="CJ2204" s="190"/>
      <c r="CK2204" s="190"/>
      <c r="CL2204" s="190"/>
      <c r="CN2204" s="201"/>
      <c r="CO2204" s="190"/>
      <c r="CP2204" s="190"/>
      <c r="CQ2204" s="190"/>
      <c r="CR2204" s="190"/>
      <c r="CS2204" s="190"/>
      <c r="CT2204" s="190"/>
      <c r="CU2204" s="190"/>
      <c r="CV2204" s="190"/>
      <c r="CW2204" s="190"/>
      <c r="CX2204" s="190"/>
      <c r="CY2204" s="190"/>
      <c r="CZ2204" s="190"/>
      <c r="DA2204" s="190"/>
      <c r="DB2204" s="190"/>
      <c r="DC2204" s="190"/>
      <c r="DD2204" s="190"/>
      <c r="DE2204" s="190"/>
      <c r="DF2204" s="190"/>
      <c r="DG2204" s="190"/>
      <c r="DH2204" s="190"/>
      <c r="DI2204" s="190"/>
      <c r="DJ2204" s="190"/>
      <c r="DK2204" s="190"/>
      <c r="DL2204" s="190"/>
    </row>
    <row r="2205" spans="1:116" x14ac:dyDescent="0.4">
      <c r="A2205" s="174"/>
      <c r="E2205" s="8"/>
      <c r="G2205" s="175" t="s">
        <v>463</v>
      </c>
      <c r="H2205" s="200"/>
      <c r="I2205" s="201"/>
      <c r="J2205" s="201"/>
      <c r="K2205" s="202"/>
      <c r="L2205" s="202"/>
      <c r="M2205" s="202"/>
      <c r="N2205" s="202"/>
      <c r="O2205" s="202"/>
      <c r="P2205" s="202"/>
      <c r="R2205" s="202"/>
      <c r="S2205" s="190" t="str">
        <f t="shared" ref="S2205:CD2205" si="3685">S$22</f>
        <v>S$18</v>
      </c>
      <c r="T2205" s="190" t="str">
        <f t="shared" si="3685"/>
        <v>T$18</v>
      </c>
      <c r="U2205" s="190" t="str">
        <f t="shared" si="3685"/>
        <v>U$18</v>
      </c>
      <c r="V2205" s="190" t="str">
        <f t="shared" si="3685"/>
        <v>V$18</v>
      </c>
      <c r="W2205" s="190" t="str">
        <f t="shared" si="3685"/>
        <v>W$18</v>
      </c>
      <c r="X2205" s="190" t="str">
        <f t="shared" si="3685"/>
        <v>X$18</v>
      </c>
      <c r="Y2205" s="190" t="str">
        <f t="shared" si="3685"/>
        <v>Y$18</v>
      </c>
      <c r="Z2205" s="190" t="str">
        <f t="shared" si="3685"/>
        <v>Z$18</v>
      </c>
      <c r="AA2205" s="190" t="str">
        <f t="shared" si="3685"/>
        <v>AA$18</v>
      </c>
      <c r="AB2205" s="190" t="str">
        <f t="shared" si="3685"/>
        <v>AB$18</v>
      </c>
      <c r="AC2205" s="190" t="str">
        <f t="shared" si="3685"/>
        <v>AC$18</v>
      </c>
      <c r="AD2205" s="190" t="str">
        <f t="shared" si="3685"/>
        <v>AD$18</v>
      </c>
      <c r="AE2205" s="190" t="str">
        <f t="shared" si="3685"/>
        <v>AE$18</v>
      </c>
      <c r="AF2205" s="190" t="str">
        <f t="shared" si="3685"/>
        <v>AF$18</v>
      </c>
      <c r="AG2205" s="190" t="str">
        <f t="shared" si="3685"/>
        <v>AG$18</v>
      </c>
      <c r="AH2205" s="190" t="str">
        <f t="shared" si="3685"/>
        <v>AH$18</v>
      </c>
      <c r="AI2205" s="190" t="str">
        <f t="shared" si="3685"/>
        <v>AI$18</v>
      </c>
      <c r="AJ2205" s="190" t="str">
        <f t="shared" si="3685"/>
        <v>AJ$18</v>
      </c>
      <c r="AK2205" s="190" t="str">
        <f t="shared" si="3685"/>
        <v>AK$18</v>
      </c>
      <c r="AL2205" s="190" t="str">
        <f t="shared" si="3685"/>
        <v>AL$18</v>
      </c>
      <c r="AM2205" s="190" t="str">
        <f t="shared" si="3685"/>
        <v>AM$18</v>
      </c>
      <c r="AN2205" s="190" t="str">
        <f t="shared" si="3685"/>
        <v>AN$18</v>
      </c>
      <c r="AO2205" s="190" t="str">
        <f t="shared" si="3685"/>
        <v>AO$18</v>
      </c>
      <c r="AP2205" s="190" t="str">
        <f t="shared" si="3685"/>
        <v>AP$18</v>
      </c>
      <c r="AQ2205" s="190" t="str">
        <f t="shared" si="3685"/>
        <v>AQ$18</v>
      </c>
      <c r="AR2205" s="190" t="str">
        <f t="shared" si="3685"/>
        <v>AR$18</v>
      </c>
      <c r="AS2205" s="190" t="str">
        <f t="shared" si="3685"/>
        <v>AS$18</v>
      </c>
      <c r="AT2205" s="190" t="str">
        <f t="shared" si="3685"/>
        <v>AT$18</v>
      </c>
      <c r="AU2205" s="190" t="str">
        <f t="shared" si="3685"/>
        <v>AU$18</v>
      </c>
      <c r="AV2205" s="190" t="str">
        <f t="shared" si="3685"/>
        <v>AV$18</v>
      </c>
      <c r="AW2205" s="190" t="str">
        <f t="shared" si="3685"/>
        <v>AW$18</v>
      </c>
      <c r="AX2205" s="190" t="str">
        <f t="shared" si="3685"/>
        <v>AX$18</v>
      </c>
      <c r="AY2205" s="190" t="str">
        <f t="shared" si="3685"/>
        <v>AY$18</v>
      </c>
      <c r="AZ2205" s="190" t="str">
        <f t="shared" si="3685"/>
        <v>AZ$18</v>
      </c>
      <c r="BA2205" s="190" t="str">
        <f t="shared" si="3685"/>
        <v>BA$18</v>
      </c>
      <c r="BB2205" s="190" t="str">
        <f t="shared" si="3685"/>
        <v>BB$18</v>
      </c>
      <c r="BC2205" s="190" t="str">
        <f t="shared" si="3685"/>
        <v>BC$18</v>
      </c>
      <c r="BD2205" s="190" t="str">
        <f t="shared" si="3685"/>
        <v>BD$18</v>
      </c>
      <c r="BE2205" s="190" t="str">
        <f t="shared" si="3685"/>
        <v>BE$18</v>
      </c>
      <c r="BF2205" s="190" t="str">
        <f t="shared" si="3685"/>
        <v>BF$18</v>
      </c>
      <c r="BG2205" s="190" t="str">
        <f t="shared" si="3685"/>
        <v>BG$18</v>
      </c>
      <c r="BH2205" s="190" t="str">
        <f t="shared" si="3685"/>
        <v>BH$18</v>
      </c>
      <c r="BI2205" s="190" t="str">
        <f t="shared" si="3685"/>
        <v>BI$18</v>
      </c>
      <c r="BJ2205" s="190" t="str">
        <f t="shared" si="3685"/>
        <v>BJ$18</v>
      </c>
      <c r="BK2205" s="190" t="str">
        <f t="shared" si="3685"/>
        <v>BK$18</v>
      </c>
      <c r="BL2205" s="190" t="str">
        <f t="shared" si="3685"/>
        <v>BL$18</v>
      </c>
      <c r="BM2205" s="190" t="str">
        <f t="shared" si="3685"/>
        <v>BM$18</v>
      </c>
      <c r="BN2205" s="190" t="str">
        <f t="shared" si="3685"/>
        <v>BN$18</v>
      </c>
      <c r="BO2205" s="190" t="str">
        <f t="shared" si="3685"/>
        <v>BO$18</v>
      </c>
      <c r="BP2205" s="190" t="str">
        <f t="shared" si="3685"/>
        <v>BP$18</v>
      </c>
      <c r="BQ2205" s="190" t="str">
        <f t="shared" si="3685"/>
        <v>BQ$18</v>
      </c>
      <c r="BR2205" s="190" t="str">
        <f t="shared" si="3685"/>
        <v>BR$18</v>
      </c>
      <c r="BS2205" s="190" t="str">
        <f t="shared" si="3685"/>
        <v>BS$18</v>
      </c>
      <c r="BT2205" s="190" t="str">
        <f t="shared" si="3685"/>
        <v>BT$18</v>
      </c>
      <c r="BU2205" s="190" t="str">
        <f t="shared" si="3685"/>
        <v>BU$18</v>
      </c>
      <c r="BV2205" s="190" t="str">
        <f t="shared" si="3685"/>
        <v>BV$18</v>
      </c>
      <c r="BW2205" s="190" t="str">
        <f t="shared" si="3685"/>
        <v>BW$18</v>
      </c>
      <c r="BX2205" s="190" t="str">
        <f t="shared" si="3685"/>
        <v>BX$18</v>
      </c>
      <c r="BY2205" s="190" t="str">
        <f t="shared" si="3685"/>
        <v>BY$18</v>
      </c>
      <c r="BZ2205" s="190" t="str">
        <f t="shared" si="3685"/>
        <v>BZ$18</v>
      </c>
      <c r="CA2205" s="190" t="str">
        <f t="shared" si="3685"/>
        <v>CA$18</v>
      </c>
      <c r="CB2205" s="190" t="str">
        <f t="shared" si="3685"/>
        <v>CB$18</v>
      </c>
      <c r="CC2205" s="190" t="str">
        <f t="shared" si="3685"/>
        <v>CC$18</v>
      </c>
      <c r="CD2205" s="190" t="str">
        <f t="shared" si="3685"/>
        <v>CD$18</v>
      </c>
      <c r="CE2205" s="190" t="str">
        <f t="shared" ref="CE2205:CL2205" si="3686">CE$22</f>
        <v>CE$18</v>
      </c>
      <c r="CF2205" s="190" t="str">
        <f t="shared" si="3686"/>
        <v>CF$18</v>
      </c>
      <c r="CG2205" s="190" t="str">
        <f t="shared" si="3686"/>
        <v>CG$18</v>
      </c>
      <c r="CH2205" s="190" t="str">
        <f t="shared" si="3686"/>
        <v>CH$18</v>
      </c>
      <c r="CI2205" s="190" t="str">
        <f t="shared" si="3686"/>
        <v>CI$18</v>
      </c>
      <c r="CJ2205" s="190" t="str">
        <f t="shared" si="3686"/>
        <v>CJ$18</v>
      </c>
      <c r="CK2205" s="190" t="str">
        <f t="shared" si="3686"/>
        <v>CK$18</v>
      </c>
      <c r="CL2205" s="190" t="str">
        <f t="shared" si="3686"/>
        <v>CL$18</v>
      </c>
      <c r="CN2205" s="201"/>
      <c r="CO2205" s="190" t="str">
        <f t="shared" ref="CO2205:DL2205" si="3687">CO$22</f>
        <v>CO$18</v>
      </c>
      <c r="CP2205" s="190" t="str">
        <f t="shared" si="3687"/>
        <v>CP$18</v>
      </c>
      <c r="CQ2205" s="190" t="str">
        <f t="shared" si="3687"/>
        <v>CQ$18</v>
      </c>
      <c r="CR2205" s="190" t="str">
        <f t="shared" si="3687"/>
        <v>CR$18</v>
      </c>
      <c r="CS2205" s="190" t="str">
        <f t="shared" si="3687"/>
        <v>CS$18</v>
      </c>
      <c r="CT2205" s="190" t="str">
        <f t="shared" si="3687"/>
        <v>CT$18</v>
      </c>
      <c r="CU2205" s="190" t="str">
        <f t="shared" si="3687"/>
        <v>CU$18</v>
      </c>
      <c r="CV2205" s="190" t="str">
        <f t="shared" si="3687"/>
        <v>CV$18</v>
      </c>
      <c r="CW2205" s="190" t="str">
        <f t="shared" si="3687"/>
        <v>CW$18</v>
      </c>
      <c r="CX2205" s="190" t="str">
        <f t="shared" si="3687"/>
        <v>CX$18</v>
      </c>
      <c r="CY2205" s="190" t="str">
        <f t="shared" si="3687"/>
        <v>CY$18</v>
      </c>
      <c r="CZ2205" s="190" t="str">
        <f t="shared" si="3687"/>
        <v>CZ$18</v>
      </c>
      <c r="DA2205" s="190" t="str">
        <f t="shared" si="3687"/>
        <v>DA$18</v>
      </c>
      <c r="DB2205" s="190" t="str">
        <f t="shared" si="3687"/>
        <v>DB$18</v>
      </c>
      <c r="DC2205" s="190" t="str">
        <f t="shared" si="3687"/>
        <v>DC$18</v>
      </c>
      <c r="DD2205" s="190" t="str">
        <f t="shared" si="3687"/>
        <v>DD$18</v>
      </c>
      <c r="DE2205" s="190" t="str">
        <f t="shared" si="3687"/>
        <v>DE$18</v>
      </c>
      <c r="DF2205" s="190" t="str">
        <f t="shared" si="3687"/>
        <v>DF$18</v>
      </c>
      <c r="DG2205" s="190" t="str">
        <f t="shared" si="3687"/>
        <v>DG$18</v>
      </c>
      <c r="DH2205" s="190" t="str">
        <f t="shared" si="3687"/>
        <v>DH$18</v>
      </c>
      <c r="DI2205" s="190" t="str">
        <f t="shared" si="3687"/>
        <v>DI$18</v>
      </c>
      <c r="DJ2205" s="190" t="str">
        <f t="shared" si="3687"/>
        <v>DJ$18</v>
      </c>
      <c r="DK2205" s="190" t="str">
        <f t="shared" si="3687"/>
        <v>DK$18</v>
      </c>
      <c r="DL2205" s="190" t="str">
        <f t="shared" si="3687"/>
        <v>DL$18</v>
      </c>
    </row>
    <row r="2206" spans="1:116" x14ac:dyDescent="0.4">
      <c r="A2206" s="174"/>
      <c r="E2206" s="8"/>
      <c r="G2206" s="175" t="s">
        <v>464</v>
      </c>
      <c r="H2206" s="200"/>
      <c r="I2206" s="201"/>
      <c r="J2206" s="201"/>
      <c r="K2206" s="202"/>
      <c r="L2206" s="202"/>
      <c r="M2206" s="202"/>
      <c r="N2206" s="202"/>
      <c r="O2206" s="202"/>
      <c r="P2206" s="202"/>
      <c r="R2206" s="202"/>
      <c r="S2206" s="190" t="str">
        <f t="shared" ref="S2206:CD2206" si="3688">S$23</f>
        <v>S$19</v>
      </c>
      <c r="T2206" s="190" t="str">
        <f t="shared" si="3688"/>
        <v>T$19</v>
      </c>
      <c r="U2206" s="190" t="str">
        <f t="shared" si="3688"/>
        <v>U$19</v>
      </c>
      <c r="V2206" s="190" t="str">
        <f t="shared" si="3688"/>
        <v>V$19</v>
      </c>
      <c r="W2206" s="190" t="str">
        <f t="shared" si="3688"/>
        <v>W$19</v>
      </c>
      <c r="X2206" s="190" t="str">
        <f t="shared" si="3688"/>
        <v>X$19</v>
      </c>
      <c r="Y2206" s="190" t="str">
        <f t="shared" si="3688"/>
        <v>Y$19</v>
      </c>
      <c r="Z2206" s="190" t="str">
        <f t="shared" si="3688"/>
        <v>Z$19</v>
      </c>
      <c r="AA2206" s="190" t="str">
        <f t="shared" si="3688"/>
        <v>AA$19</v>
      </c>
      <c r="AB2206" s="190" t="str">
        <f t="shared" si="3688"/>
        <v>AB$19</v>
      </c>
      <c r="AC2206" s="190" t="str">
        <f t="shared" si="3688"/>
        <v>AC$19</v>
      </c>
      <c r="AD2206" s="190" t="str">
        <f t="shared" si="3688"/>
        <v>AD$19</v>
      </c>
      <c r="AE2206" s="190" t="str">
        <f t="shared" si="3688"/>
        <v>AE$19</v>
      </c>
      <c r="AF2206" s="190" t="str">
        <f t="shared" si="3688"/>
        <v>AF$19</v>
      </c>
      <c r="AG2206" s="190" t="str">
        <f t="shared" si="3688"/>
        <v>AG$19</v>
      </c>
      <c r="AH2206" s="190" t="str">
        <f t="shared" si="3688"/>
        <v>AH$19</v>
      </c>
      <c r="AI2206" s="190" t="str">
        <f t="shared" si="3688"/>
        <v>AI$19</v>
      </c>
      <c r="AJ2206" s="190" t="str">
        <f t="shared" si="3688"/>
        <v>AJ$19</v>
      </c>
      <c r="AK2206" s="190" t="str">
        <f t="shared" si="3688"/>
        <v>AK$19</v>
      </c>
      <c r="AL2206" s="190" t="str">
        <f t="shared" si="3688"/>
        <v>AL$19</v>
      </c>
      <c r="AM2206" s="190" t="str">
        <f t="shared" si="3688"/>
        <v>AM$19</v>
      </c>
      <c r="AN2206" s="190" t="str">
        <f t="shared" si="3688"/>
        <v>AN$19</v>
      </c>
      <c r="AO2206" s="190" t="str">
        <f t="shared" si="3688"/>
        <v>AO$19</v>
      </c>
      <c r="AP2206" s="190" t="str">
        <f t="shared" si="3688"/>
        <v>AP$19</v>
      </c>
      <c r="AQ2206" s="190" t="str">
        <f t="shared" si="3688"/>
        <v>AQ$19</v>
      </c>
      <c r="AR2206" s="190" t="str">
        <f t="shared" si="3688"/>
        <v>AR$19</v>
      </c>
      <c r="AS2206" s="190" t="str">
        <f t="shared" si="3688"/>
        <v>AS$19</v>
      </c>
      <c r="AT2206" s="190" t="str">
        <f t="shared" si="3688"/>
        <v>AT$19</v>
      </c>
      <c r="AU2206" s="190" t="str">
        <f t="shared" si="3688"/>
        <v>AU$19</v>
      </c>
      <c r="AV2206" s="190" t="str">
        <f t="shared" si="3688"/>
        <v>AV$19</v>
      </c>
      <c r="AW2206" s="190" t="str">
        <f t="shared" si="3688"/>
        <v>AW$19</v>
      </c>
      <c r="AX2206" s="190" t="str">
        <f t="shared" si="3688"/>
        <v>AX$19</v>
      </c>
      <c r="AY2206" s="190" t="str">
        <f t="shared" si="3688"/>
        <v>AY$19</v>
      </c>
      <c r="AZ2206" s="190" t="str">
        <f t="shared" si="3688"/>
        <v>AZ$19</v>
      </c>
      <c r="BA2206" s="190" t="str">
        <f t="shared" si="3688"/>
        <v>BA$19</v>
      </c>
      <c r="BB2206" s="190" t="str">
        <f t="shared" si="3688"/>
        <v>BB$19</v>
      </c>
      <c r="BC2206" s="190" t="str">
        <f t="shared" si="3688"/>
        <v>BC$19</v>
      </c>
      <c r="BD2206" s="190" t="str">
        <f t="shared" si="3688"/>
        <v>BD$19</v>
      </c>
      <c r="BE2206" s="190" t="str">
        <f t="shared" si="3688"/>
        <v>BE$19</v>
      </c>
      <c r="BF2206" s="190" t="str">
        <f t="shared" si="3688"/>
        <v>BF$19</v>
      </c>
      <c r="BG2206" s="190" t="str">
        <f t="shared" si="3688"/>
        <v>BG$19</v>
      </c>
      <c r="BH2206" s="190" t="str">
        <f t="shared" si="3688"/>
        <v>BH$19</v>
      </c>
      <c r="BI2206" s="190" t="str">
        <f t="shared" si="3688"/>
        <v>BI$19</v>
      </c>
      <c r="BJ2206" s="190" t="str">
        <f t="shared" si="3688"/>
        <v>BJ$19</v>
      </c>
      <c r="BK2206" s="190" t="str">
        <f t="shared" si="3688"/>
        <v>BK$19</v>
      </c>
      <c r="BL2206" s="190" t="str">
        <f t="shared" si="3688"/>
        <v>BL$19</v>
      </c>
      <c r="BM2206" s="190" t="str">
        <f t="shared" si="3688"/>
        <v>BM$19</v>
      </c>
      <c r="BN2206" s="190" t="str">
        <f t="shared" si="3688"/>
        <v>BN$19</v>
      </c>
      <c r="BO2206" s="190" t="str">
        <f t="shared" si="3688"/>
        <v>BO$19</v>
      </c>
      <c r="BP2206" s="190" t="str">
        <f t="shared" si="3688"/>
        <v>BP$19</v>
      </c>
      <c r="BQ2206" s="190" t="str">
        <f t="shared" si="3688"/>
        <v>BQ$19</v>
      </c>
      <c r="BR2206" s="190" t="str">
        <f t="shared" si="3688"/>
        <v>BR$19</v>
      </c>
      <c r="BS2206" s="190" t="str">
        <f t="shared" si="3688"/>
        <v>BS$19</v>
      </c>
      <c r="BT2206" s="190" t="str">
        <f t="shared" si="3688"/>
        <v>BT$19</v>
      </c>
      <c r="BU2206" s="190" t="str">
        <f t="shared" si="3688"/>
        <v>BU$19</v>
      </c>
      <c r="BV2206" s="190" t="str">
        <f t="shared" si="3688"/>
        <v>BV$19</v>
      </c>
      <c r="BW2206" s="190" t="str">
        <f t="shared" si="3688"/>
        <v>BW$19</v>
      </c>
      <c r="BX2206" s="190" t="str">
        <f t="shared" si="3688"/>
        <v>BX$19</v>
      </c>
      <c r="BY2206" s="190" t="str">
        <f t="shared" si="3688"/>
        <v>BY$19</v>
      </c>
      <c r="BZ2206" s="190" t="str">
        <f t="shared" si="3688"/>
        <v>BZ$19</v>
      </c>
      <c r="CA2206" s="190" t="str">
        <f t="shared" si="3688"/>
        <v>CA$19</v>
      </c>
      <c r="CB2206" s="190" t="str">
        <f t="shared" si="3688"/>
        <v>CB$19</v>
      </c>
      <c r="CC2206" s="190" t="str">
        <f t="shared" si="3688"/>
        <v>CC$19</v>
      </c>
      <c r="CD2206" s="190" t="str">
        <f t="shared" si="3688"/>
        <v>CD$19</v>
      </c>
      <c r="CE2206" s="190" t="str">
        <f t="shared" ref="CE2206:CL2206" si="3689">CE$23</f>
        <v>CE$19</v>
      </c>
      <c r="CF2206" s="190" t="str">
        <f t="shared" si="3689"/>
        <v>CF$19</v>
      </c>
      <c r="CG2206" s="190" t="str">
        <f t="shared" si="3689"/>
        <v>CG$19</v>
      </c>
      <c r="CH2206" s="190" t="str">
        <f t="shared" si="3689"/>
        <v>CH$19</v>
      </c>
      <c r="CI2206" s="190" t="str">
        <f t="shared" si="3689"/>
        <v>CI$19</v>
      </c>
      <c r="CJ2206" s="190" t="str">
        <f t="shared" si="3689"/>
        <v>CJ$19</v>
      </c>
      <c r="CK2206" s="190" t="str">
        <f t="shared" si="3689"/>
        <v>CK$19</v>
      </c>
      <c r="CL2206" s="190" t="str">
        <f t="shared" si="3689"/>
        <v>CL$19</v>
      </c>
      <c r="CN2206" s="201"/>
      <c r="CO2206" s="190" t="str">
        <f t="shared" ref="CO2206:DL2206" si="3690">CO$23</f>
        <v>CO$19</v>
      </c>
      <c r="CP2206" s="190" t="str">
        <f t="shared" si="3690"/>
        <v>CP$19</v>
      </c>
      <c r="CQ2206" s="190" t="str">
        <f t="shared" si="3690"/>
        <v>CQ$19</v>
      </c>
      <c r="CR2206" s="190" t="str">
        <f t="shared" si="3690"/>
        <v>CR$19</v>
      </c>
      <c r="CS2206" s="190" t="str">
        <f t="shared" si="3690"/>
        <v>CS$19</v>
      </c>
      <c r="CT2206" s="190" t="str">
        <f t="shared" si="3690"/>
        <v>CT$19</v>
      </c>
      <c r="CU2206" s="190" t="str">
        <f t="shared" si="3690"/>
        <v>CU$19</v>
      </c>
      <c r="CV2206" s="190" t="str">
        <f t="shared" si="3690"/>
        <v>CV$19</v>
      </c>
      <c r="CW2206" s="190" t="str">
        <f t="shared" si="3690"/>
        <v>CW$19</v>
      </c>
      <c r="CX2206" s="190" t="str">
        <f t="shared" si="3690"/>
        <v>CX$19</v>
      </c>
      <c r="CY2206" s="190" t="str">
        <f t="shared" si="3690"/>
        <v>CY$19</v>
      </c>
      <c r="CZ2206" s="190" t="str">
        <f t="shared" si="3690"/>
        <v>CZ$19</v>
      </c>
      <c r="DA2206" s="190" t="str">
        <f t="shared" si="3690"/>
        <v>DA$19</v>
      </c>
      <c r="DB2206" s="190" t="str">
        <f t="shared" si="3690"/>
        <v>DB$19</v>
      </c>
      <c r="DC2206" s="190" t="str">
        <f t="shared" si="3690"/>
        <v>DC$19</v>
      </c>
      <c r="DD2206" s="190" t="str">
        <f t="shared" si="3690"/>
        <v>DD$19</v>
      </c>
      <c r="DE2206" s="190" t="str">
        <f t="shared" si="3690"/>
        <v>DE$19</v>
      </c>
      <c r="DF2206" s="190" t="str">
        <f t="shared" si="3690"/>
        <v>DF$19</v>
      </c>
      <c r="DG2206" s="190" t="str">
        <f t="shared" si="3690"/>
        <v>DG$19</v>
      </c>
      <c r="DH2206" s="190" t="str">
        <f t="shared" si="3690"/>
        <v>DH$19</v>
      </c>
      <c r="DI2206" s="190" t="str">
        <f t="shared" si="3690"/>
        <v>DI$19</v>
      </c>
      <c r="DJ2206" s="190" t="str">
        <f t="shared" si="3690"/>
        <v>DJ$19</v>
      </c>
      <c r="DK2206" s="190" t="str">
        <f t="shared" si="3690"/>
        <v>DK$19</v>
      </c>
      <c r="DL2206" s="190" t="str">
        <f t="shared" si="3690"/>
        <v>DL$19</v>
      </c>
    </row>
    <row r="2207" spans="1:116" x14ac:dyDescent="0.4">
      <c r="A2207" s="142" t="s">
        <v>218</v>
      </c>
      <c r="B2207" s="31" t="s">
        <v>81</v>
      </c>
      <c r="C2207" s="31"/>
      <c r="D2207" t="s">
        <v>541</v>
      </c>
      <c r="E2207" s="8" t="str">
        <f t="shared" ref="E2207:E2225" si="3691">ROW()&amp;" "&amp;D2207</f>
        <v>2207 SEASON MONTHL-TV-V</v>
      </c>
      <c r="F2207" t="s">
        <v>553</v>
      </c>
      <c r="G2207" s="143" t="s">
        <v>543</v>
      </c>
      <c r="H2207" s="142"/>
      <c r="I2207" s="144"/>
      <c r="J2207" s="144"/>
      <c r="K2207" s="142"/>
      <c r="L2207" s="142"/>
      <c r="M2207" s="142"/>
      <c r="N2207" s="142"/>
      <c r="O2207" s="142"/>
      <c r="P2207" s="142"/>
      <c r="R2207" s="143"/>
      <c r="S2207" s="168"/>
      <c r="T2207" s="168"/>
      <c r="U2207" s="168"/>
      <c r="V2207" s="168"/>
      <c r="W2207" s="168"/>
      <c r="X2207" s="168"/>
      <c r="Y2207" s="168"/>
      <c r="Z2207" s="168"/>
      <c r="AA2207" s="168"/>
      <c r="AB2207" s="168"/>
      <c r="AC2207" s="168"/>
      <c r="AD2207" s="168"/>
      <c r="AE2207" s="168"/>
      <c r="AF2207" s="168"/>
      <c r="AG2207" s="168"/>
      <c r="AH2207" s="168"/>
      <c r="AI2207" s="168"/>
      <c r="AJ2207" s="168"/>
      <c r="AK2207" s="168"/>
      <c r="AL2207" s="168"/>
      <c r="AM2207" s="168"/>
      <c r="AN2207" s="168"/>
      <c r="AO2207" s="168"/>
      <c r="AP2207" s="168"/>
      <c r="AQ2207" s="168"/>
      <c r="AR2207" s="168"/>
      <c r="AS2207" s="168"/>
      <c r="AT2207" s="168"/>
      <c r="AU2207" s="168"/>
      <c r="AV2207" s="168"/>
      <c r="AW2207" s="168"/>
      <c r="AX2207" s="168"/>
      <c r="AY2207" s="168"/>
      <c r="AZ2207" s="168"/>
      <c r="BA2207" s="168"/>
      <c r="BB2207" s="168"/>
      <c r="BC2207" s="168"/>
      <c r="BD2207" s="168"/>
      <c r="BE2207" s="168"/>
      <c r="BF2207" s="168"/>
      <c r="BG2207" s="168"/>
      <c r="BH2207" s="168"/>
      <c r="BI2207" s="168"/>
      <c r="BJ2207" s="168"/>
      <c r="BK2207" s="168"/>
      <c r="BL2207" s="168"/>
      <c r="BM2207" s="168"/>
      <c r="BN2207" s="168"/>
      <c r="BO2207" s="168"/>
      <c r="BP2207" s="168"/>
      <c r="BQ2207" s="168"/>
      <c r="BR2207" s="168"/>
      <c r="BS2207" s="168"/>
      <c r="BT2207" s="168"/>
      <c r="BU2207" s="168"/>
      <c r="BV2207" s="168"/>
      <c r="BW2207" s="168"/>
      <c r="BX2207" s="168"/>
      <c r="BY2207" s="168"/>
      <c r="BZ2207" s="168"/>
      <c r="CA2207" s="168"/>
      <c r="CB2207" s="168"/>
      <c r="CC2207" s="168"/>
      <c r="CD2207" s="168"/>
      <c r="CE2207" s="168"/>
      <c r="CF2207" s="168"/>
      <c r="CG2207" s="168"/>
      <c r="CH2207" s="168"/>
      <c r="CI2207" s="168"/>
      <c r="CJ2207" s="168"/>
      <c r="CK2207" s="168"/>
      <c r="CL2207" s="168"/>
      <c r="CN2207" s="144"/>
      <c r="CO2207" s="168"/>
      <c r="CP2207" s="168"/>
      <c r="CQ2207" s="168"/>
      <c r="CR2207" s="168"/>
      <c r="CS2207" s="168"/>
      <c r="CT2207" s="168"/>
      <c r="CU2207" s="168"/>
      <c r="CV2207" s="168"/>
      <c r="CW2207" s="168"/>
      <c r="CX2207" s="168"/>
      <c r="CY2207" s="168"/>
      <c r="CZ2207" s="168"/>
      <c r="DA2207" s="168"/>
      <c r="DB2207" s="168"/>
      <c r="DC2207" s="168"/>
      <c r="DD2207" s="168"/>
      <c r="DE2207" s="168"/>
      <c r="DF2207" s="168"/>
      <c r="DG2207" s="168"/>
      <c r="DH2207" s="168"/>
      <c r="DI2207" s="168"/>
      <c r="DJ2207" s="168"/>
      <c r="DK2207" s="168"/>
      <c r="DL2207" s="168"/>
    </row>
    <row r="2208" spans="1:116" x14ac:dyDescent="0.4">
      <c r="A2208" s="12"/>
      <c r="B2208" s="12" t="s">
        <v>332</v>
      </c>
      <c r="C2208" s="12"/>
      <c r="D2208" t="s">
        <v>541</v>
      </c>
      <c r="E2208" s="8" t="str">
        <f t="shared" si="3691"/>
        <v>2208 SEASON MONTHL-TV-V</v>
      </c>
      <c r="G2208" s="95" t="str">
        <f>G2202</f>
        <v>Primary volume driver</v>
      </c>
      <c r="H2208" s="12"/>
      <c r="I2208" s="60"/>
      <c r="J2208" s="60"/>
      <c r="K2208" s="12"/>
      <c r="L2208" s="12"/>
      <c r="M2208" s="12"/>
      <c r="N2208" s="12"/>
      <c r="O2208" s="12"/>
      <c r="P2208" s="12"/>
      <c r="R2208" s="13"/>
      <c r="S2208" s="76"/>
      <c r="T2208" s="76"/>
      <c r="U2208" s="76"/>
      <c r="V2208" s="76"/>
      <c r="W2208" s="76"/>
      <c r="X2208" s="76"/>
      <c r="Y2208" s="76"/>
      <c r="Z2208" s="76"/>
      <c r="AA2208" s="76"/>
      <c r="AB2208" s="76"/>
      <c r="AC2208" s="76"/>
      <c r="AD2208" s="76"/>
      <c r="AE2208" s="76"/>
      <c r="AF2208" s="76"/>
      <c r="AG2208" s="76"/>
      <c r="AH2208" s="76"/>
      <c r="AI2208" s="76"/>
      <c r="AJ2208" s="76"/>
      <c r="AK2208" s="76"/>
      <c r="AL2208" s="76"/>
      <c r="AM2208" s="76"/>
      <c r="AN2208" s="76"/>
      <c r="AO2208" s="76"/>
      <c r="AP2208" s="76"/>
      <c r="AQ2208" s="76"/>
      <c r="AR2208" s="76"/>
      <c r="AS2208" s="76"/>
      <c r="AT2208" s="76"/>
      <c r="AU2208" s="76"/>
      <c r="AV2208" s="76"/>
      <c r="AW2208" s="76"/>
      <c r="AX2208" s="76"/>
      <c r="AY2208" s="76"/>
      <c r="AZ2208" s="76"/>
      <c r="BA2208" s="76"/>
      <c r="BB2208" s="76"/>
      <c r="BC2208" s="76"/>
      <c r="BD2208" s="76"/>
      <c r="BE2208" s="76"/>
      <c r="BF2208" s="76"/>
      <c r="BG2208" s="76"/>
      <c r="BH2208" s="76"/>
      <c r="BI2208" s="76"/>
      <c r="BJ2208" s="76"/>
      <c r="BK2208" s="76"/>
      <c r="BL2208" s="76"/>
      <c r="BM2208" s="76"/>
      <c r="BN2208" s="76"/>
      <c r="BO2208" s="76"/>
      <c r="BP2208" s="76"/>
      <c r="BQ2208" s="76"/>
      <c r="BR2208" s="76"/>
      <c r="BS2208" s="76"/>
      <c r="BT2208" s="76"/>
      <c r="BU2208" s="76"/>
      <c r="BV2208" s="76"/>
      <c r="BW2208" s="76"/>
      <c r="BX2208" s="76"/>
      <c r="BY2208" s="76"/>
      <c r="BZ2208" s="76"/>
      <c r="CA2208" s="76"/>
      <c r="CB2208" s="76"/>
      <c r="CC2208" s="76"/>
      <c r="CD2208" s="76"/>
      <c r="CE2208" s="76"/>
      <c r="CF2208" s="76"/>
      <c r="CG2208" s="76"/>
      <c r="CH2208" s="76"/>
      <c r="CI2208" s="76"/>
      <c r="CJ2208" s="76"/>
      <c r="CK2208" s="76"/>
      <c r="CL2208" s="76"/>
      <c r="CN2208" s="60"/>
      <c r="CO2208" s="239"/>
      <c r="CP2208" s="239"/>
      <c r="CQ2208" s="239"/>
      <c r="CR2208" s="239"/>
      <c r="CS2208" s="239"/>
      <c r="CT2208" s="239"/>
      <c r="CU2208" s="239"/>
      <c r="CV2208" s="239"/>
      <c r="CW2208" s="239"/>
      <c r="CX2208" s="239"/>
      <c r="CY2208" s="239"/>
      <c r="CZ2208" s="239"/>
      <c r="DA2208" s="239"/>
      <c r="DB2208" s="239"/>
      <c r="DC2208" s="239"/>
      <c r="DD2208" s="239"/>
      <c r="DE2208" s="239"/>
      <c r="DF2208" s="239"/>
      <c r="DG2208" s="239"/>
      <c r="DH2208" s="239"/>
      <c r="DI2208" s="239"/>
      <c r="DJ2208" s="239"/>
      <c r="DK2208" s="239"/>
      <c r="DL2208" s="239"/>
    </row>
    <row r="2209" spans="1:116" x14ac:dyDescent="0.4">
      <c r="A2209" s="12"/>
      <c r="B2209" s="12"/>
      <c r="C2209" s="12"/>
      <c r="D2209" t="s">
        <v>541</v>
      </c>
      <c r="E2209" s="8"/>
      <c r="G2209" s="95" t="str">
        <f>"Seasonally adjusted # of "&amp;G2200&amp;"s"</f>
        <v>Seasonally adjusted # of procedures</v>
      </c>
      <c r="H2209" s="12"/>
      <c r="I2209" s="60"/>
      <c r="J2209" s="60"/>
      <c r="K2209" s="12"/>
      <c r="L2209" s="12"/>
      <c r="M2209" s="12"/>
      <c r="N2209" s="12"/>
      <c r="O2209" s="12"/>
      <c r="P2209" s="12"/>
      <c r="R2209" s="13"/>
      <c r="S2209" s="76" cm="1">
        <f t="array" aca="1" ref="S2209" ca="1">INDIRECT(S2202)*INDEX($H2212:$I2223,MATCH(S$7,$I2212:$I2223,0),1)*12</f>
        <v>5000</v>
      </c>
      <c r="T2209" s="76" cm="1">
        <f t="array" aca="1" ref="T2209" ca="1">INDIRECT(T2202)*INDEX($H2212:$I2223,MATCH(T$7,$I2212:$I2223,0),1)*12</f>
        <v>7500</v>
      </c>
      <c r="U2209" s="76" cm="1">
        <f t="array" aca="1" ref="U2209" ca="1">INDIRECT(U2202)*INDEX($H2212:$I2223,MATCH(U$7,$I2212:$I2223,0),1)*12</f>
        <v>2500</v>
      </c>
      <c r="V2209" s="76" cm="1">
        <f t="array" aca="1" ref="V2209" ca="1">INDIRECT(V2202)*INDEX($H2212:$I2223,MATCH(V$7,$I2212:$I2223,0),1)*12</f>
        <v>7500</v>
      </c>
      <c r="W2209" s="76" cm="1">
        <f t="array" aca="1" ref="W2209" ca="1">INDIRECT(W2202)*INDEX($H2212:$I2223,MATCH(W$7,$I2212:$I2223,0),1)*12</f>
        <v>2500</v>
      </c>
      <c r="X2209" s="76" cm="1">
        <f t="array" aca="1" ref="X2209" ca="1">INDIRECT(X2202)*INDEX($H2212:$I2223,MATCH(X$7,$I2212:$I2223,0),1)*12</f>
        <v>7500</v>
      </c>
      <c r="Y2209" s="76" cm="1">
        <f t="array" aca="1" ref="Y2209" ca="1">INDIRECT(Y2202)*INDEX($H2212:$I2223,MATCH(Y$7,$I2212:$I2223,0),1)*12</f>
        <v>2500</v>
      </c>
      <c r="Z2209" s="76" cm="1">
        <f t="array" aca="1" ref="Z2209" ca="1">INDIRECT(Z2202)*INDEX($H2212:$I2223,MATCH(Z$7,$I2212:$I2223,0),1)*12</f>
        <v>7500</v>
      </c>
      <c r="AA2209" s="76" cm="1">
        <f t="array" aca="1" ref="AA2209" ca="1">INDIRECT(AA2202)*INDEX($H2212:$I2223,MATCH(AA$7,$I2212:$I2223,0),1)*12</f>
        <v>2500</v>
      </c>
      <c r="AB2209" s="76" cm="1">
        <f t="array" aca="1" ref="AB2209" ca="1">INDIRECT(AB2202)*INDEX($H2212:$I2223,MATCH(AB$7,$I2212:$I2223,0),1)*12</f>
        <v>7500</v>
      </c>
      <c r="AC2209" s="76" cm="1">
        <f t="array" aca="1" ref="AC2209" ca="1">INDIRECT(AC2202)*INDEX($H2212:$I2223,MATCH(AC$7,$I2212:$I2223,0),1)*12</f>
        <v>2500</v>
      </c>
      <c r="AD2209" s="76" cm="1">
        <f t="array" aca="1" ref="AD2209" ca="1">INDIRECT(AD2202)*INDEX($H2212:$I2223,MATCH(AD$7,$I2212:$I2223,0),1)*12</f>
        <v>4980</v>
      </c>
      <c r="AE2209" s="76" cm="1">
        <f t="array" aca="1" ref="AE2209" ca="1">INDIRECT(AE2202)*INDEX($H2212:$I2223,MATCH(AE$7,$I2212:$I2223,0),1)*12</f>
        <v>5000</v>
      </c>
      <c r="AF2209" s="76" cm="1">
        <f t="array" aca="1" ref="AF2209" ca="1">INDIRECT(AF2202)*INDEX($H2212:$I2223,MATCH(AF$7,$I2212:$I2223,0),1)*12</f>
        <v>7500</v>
      </c>
      <c r="AG2209" s="76" cm="1">
        <f t="array" aca="1" ref="AG2209" ca="1">INDIRECT(AG2202)*INDEX($H2212:$I2223,MATCH(AG$7,$I2212:$I2223,0),1)*12</f>
        <v>2500</v>
      </c>
      <c r="AH2209" s="76" cm="1">
        <f t="array" aca="1" ref="AH2209" ca="1">INDIRECT(AH2202)*INDEX($H2212:$I2223,MATCH(AH$7,$I2212:$I2223,0),1)*12</f>
        <v>7500</v>
      </c>
      <c r="AI2209" s="76" cm="1">
        <f t="array" aca="1" ref="AI2209" ca="1">INDIRECT(AI2202)*INDEX($H2212:$I2223,MATCH(AI$7,$I2212:$I2223,0),1)*12</f>
        <v>2500</v>
      </c>
      <c r="AJ2209" s="76" cm="1">
        <f t="array" aca="1" ref="AJ2209" ca="1">INDIRECT(AJ2202)*INDEX($H2212:$I2223,MATCH(AJ$7,$I2212:$I2223,0),1)*12</f>
        <v>7500</v>
      </c>
      <c r="AK2209" s="76" cm="1">
        <f t="array" aca="1" ref="AK2209" ca="1">INDIRECT(AK2202)*INDEX($H2212:$I2223,MATCH(AK$7,$I2212:$I2223,0),1)*12</f>
        <v>2500</v>
      </c>
      <c r="AL2209" s="76" cm="1">
        <f t="array" aca="1" ref="AL2209" ca="1">INDIRECT(AL2202)*INDEX($H2212:$I2223,MATCH(AL$7,$I2212:$I2223,0),1)*12</f>
        <v>7500</v>
      </c>
      <c r="AM2209" s="76" cm="1">
        <f t="array" aca="1" ref="AM2209" ca="1">INDIRECT(AM2202)*INDEX($H2212:$I2223,MATCH(AM$7,$I2212:$I2223,0),1)*12</f>
        <v>2500</v>
      </c>
      <c r="AN2209" s="76" cm="1">
        <f t="array" aca="1" ref="AN2209" ca="1">INDIRECT(AN2202)*INDEX($H2212:$I2223,MATCH(AN$7,$I2212:$I2223,0),1)*12</f>
        <v>7500</v>
      </c>
      <c r="AO2209" s="76" cm="1">
        <f t="array" aca="1" ref="AO2209" ca="1">INDIRECT(AO2202)*INDEX($H2212:$I2223,MATCH(AO$7,$I2212:$I2223,0),1)*12</f>
        <v>2500</v>
      </c>
      <c r="AP2209" s="76" cm="1">
        <f t="array" aca="1" ref="AP2209" ca="1">INDIRECT(AP2202)*INDEX($H2212:$I2223,MATCH(AP$7,$I2212:$I2223,0),1)*12</f>
        <v>4980</v>
      </c>
      <c r="AQ2209" s="76" cm="1">
        <f t="array" aca="1" ref="AQ2209" ca="1">INDIRECT(AQ2202)*INDEX($H2212:$I2223,MATCH(AQ$7,$I2212:$I2223,0),1)*12</f>
        <v>5000</v>
      </c>
      <c r="AR2209" s="76" cm="1">
        <f t="array" aca="1" ref="AR2209" ca="1">INDIRECT(AR2202)*INDEX($H2212:$I2223,MATCH(AR$7,$I2212:$I2223,0),1)*12</f>
        <v>7500</v>
      </c>
      <c r="AS2209" s="76" cm="1">
        <f t="array" aca="1" ref="AS2209" ca="1">INDIRECT(AS2202)*INDEX($H2212:$I2223,MATCH(AS$7,$I2212:$I2223,0),1)*12</f>
        <v>2500</v>
      </c>
      <c r="AT2209" s="76" cm="1">
        <f t="array" aca="1" ref="AT2209" ca="1">INDIRECT(AT2202)*INDEX($H2212:$I2223,MATCH(AT$7,$I2212:$I2223,0),1)*12</f>
        <v>7500</v>
      </c>
      <c r="AU2209" s="76" cm="1">
        <f t="array" aca="1" ref="AU2209" ca="1">INDIRECT(AU2202)*INDEX($H2212:$I2223,MATCH(AU$7,$I2212:$I2223,0),1)*12</f>
        <v>2500</v>
      </c>
      <c r="AV2209" s="76" cm="1">
        <f t="array" aca="1" ref="AV2209" ca="1">INDIRECT(AV2202)*INDEX($H2212:$I2223,MATCH(AV$7,$I2212:$I2223,0),1)*12</f>
        <v>7500</v>
      </c>
      <c r="AW2209" s="76" cm="1">
        <f t="array" aca="1" ref="AW2209" ca="1">INDIRECT(AW2202)*INDEX($H2212:$I2223,MATCH(AW$7,$I2212:$I2223,0),1)*12</f>
        <v>2500</v>
      </c>
      <c r="AX2209" s="76" cm="1">
        <f t="array" aca="1" ref="AX2209" ca="1">INDIRECT(AX2202)*INDEX($H2212:$I2223,MATCH(AX$7,$I2212:$I2223,0),1)*12</f>
        <v>7500</v>
      </c>
      <c r="AY2209" s="76" cm="1">
        <f t="array" aca="1" ref="AY2209" ca="1">INDIRECT(AY2202)*INDEX($H2212:$I2223,MATCH(AY$7,$I2212:$I2223,0),1)*12</f>
        <v>2500</v>
      </c>
      <c r="AZ2209" s="76" cm="1">
        <f t="array" aca="1" ref="AZ2209" ca="1">INDIRECT(AZ2202)*INDEX($H2212:$I2223,MATCH(AZ$7,$I2212:$I2223,0),1)*12</f>
        <v>7500</v>
      </c>
      <c r="BA2209" s="76" cm="1">
        <f t="array" aca="1" ref="BA2209" ca="1">INDIRECT(BA2202)*INDEX($H2212:$I2223,MATCH(BA$7,$I2212:$I2223,0),1)*12</f>
        <v>2500</v>
      </c>
      <c r="BB2209" s="76" cm="1">
        <f t="array" aca="1" ref="BB2209" ca="1">INDIRECT(BB2202)*INDEX($H2212:$I2223,MATCH(BB$7,$I2212:$I2223,0),1)*12</f>
        <v>4980</v>
      </c>
      <c r="BC2209" s="76" cm="1">
        <f t="array" aca="1" ref="BC2209" ca="1">INDIRECT(BC2202)*INDEX($H2212:$I2223,MATCH(BC$7,$I2212:$I2223,0),1)*12</f>
        <v>5000</v>
      </c>
      <c r="BD2209" s="76" cm="1">
        <f t="array" aca="1" ref="BD2209" ca="1">INDIRECT(BD2202)*INDEX($H2212:$I2223,MATCH(BD$7,$I2212:$I2223,0),1)*12</f>
        <v>7500</v>
      </c>
      <c r="BE2209" s="76" cm="1">
        <f t="array" aca="1" ref="BE2209" ca="1">INDIRECT(BE2202)*INDEX($H2212:$I2223,MATCH(BE$7,$I2212:$I2223,0),1)*12</f>
        <v>2500</v>
      </c>
      <c r="BF2209" s="76" cm="1">
        <f t="array" aca="1" ref="BF2209" ca="1">INDIRECT(BF2202)*INDEX($H2212:$I2223,MATCH(BF$7,$I2212:$I2223,0),1)*12</f>
        <v>7500</v>
      </c>
      <c r="BG2209" s="76" cm="1">
        <f t="array" aca="1" ref="BG2209" ca="1">INDIRECT(BG2202)*INDEX($H2212:$I2223,MATCH(BG$7,$I2212:$I2223,0),1)*12</f>
        <v>2500</v>
      </c>
      <c r="BH2209" s="76" cm="1">
        <f t="array" aca="1" ref="BH2209" ca="1">INDIRECT(BH2202)*INDEX($H2212:$I2223,MATCH(BH$7,$I2212:$I2223,0),1)*12</f>
        <v>7500</v>
      </c>
      <c r="BI2209" s="76" cm="1">
        <f t="array" aca="1" ref="BI2209" ca="1">INDIRECT(BI2202)*INDEX($H2212:$I2223,MATCH(BI$7,$I2212:$I2223,0),1)*12</f>
        <v>2500</v>
      </c>
      <c r="BJ2209" s="76" cm="1">
        <f t="array" aca="1" ref="BJ2209" ca="1">INDIRECT(BJ2202)*INDEX($H2212:$I2223,MATCH(BJ$7,$I2212:$I2223,0),1)*12</f>
        <v>7500</v>
      </c>
      <c r="BK2209" s="76" cm="1">
        <f t="array" aca="1" ref="BK2209" ca="1">INDIRECT(BK2202)*INDEX($H2212:$I2223,MATCH(BK$7,$I2212:$I2223,0),1)*12</f>
        <v>2500</v>
      </c>
      <c r="BL2209" s="76" cm="1">
        <f t="array" aca="1" ref="BL2209" ca="1">INDIRECT(BL2202)*INDEX($H2212:$I2223,MATCH(BL$7,$I2212:$I2223,0),1)*12</f>
        <v>7500</v>
      </c>
      <c r="BM2209" s="76" cm="1">
        <f t="array" aca="1" ref="BM2209" ca="1">INDIRECT(BM2202)*INDEX($H2212:$I2223,MATCH(BM$7,$I2212:$I2223,0),1)*12</f>
        <v>2500</v>
      </c>
      <c r="BN2209" s="76" cm="1">
        <f t="array" aca="1" ref="BN2209" ca="1">INDIRECT(BN2202)*INDEX($H2212:$I2223,MATCH(BN$7,$I2212:$I2223,0),1)*12</f>
        <v>4980</v>
      </c>
      <c r="BO2209" s="76" cm="1">
        <f t="array" aca="1" ref="BO2209" ca="1">INDIRECT(BO2202)*INDEX($H2212:$I2223,MATCH(BO$7,$I2212:$I2223,0),1)*12</f>
        <v>5000</v>
      </c>
      <c r="BP2209" s="76" cm="1">
        <f t="array" aca="1" ref="BP2209" ca="1">INDIRECT(BP2202)*INDEX($H2212:$I2223,MATCH(BP$7,$I2212:$I2223,0),1)*12</f>
        <v>7500</v>
      </c>
      <c r="BQ2209" s="76" cm="1">
        <f t="array" aca="1" ref="BQ2209" ca="1">INDIRECT(BQ2202)*INDEX($H2212:$I2223,MATCH(BQ$7,$I2212:$I2223,0),1)*12</f>
        <v>2500</v>
      </c>
      <c r="BR2209" s="76" cm="1">
        <f t="array" aca="1" ref="BR2209" ca="1">INDIRECT(BR2202)*INDEX($H2212:$I2223,MATCH(BR$7,$I2212:$I2223,0),1)*12</f>
        <v>7500</v>
      </c>
      <c r="BS2209" s="76" cm="1">
        <f t="array" aca="1" ref="BS2209" ca="1">INDIRECT(BS2202)*INDEX($H2212:$I2223,MATCH(BS$7,$I2212:$I2223,0),1)*12</f>
        <v>2500</v>
      </c>
      <c r="BT2209" s="76" cm="1">
        <f t="array" aca="1" ref="BT2209" ca="1">INDIRECT(BT2202)*INDEX($H2212:$I2223,MATCH(BT$7,$I2212:$I2223,0),1)*12</f>
        <v>7500</v>
      </c>
      <c r="BU2209" s="76" cm="1">
        <f t="array" aca="1" ref="BU2209" ca="1">INDIRECT(BU2202)*INDEX($H2212:$I2223,MATCH(BU$7,$I2212:$I2223,0),1)*12</f>
        <v>2500</v>
      </c>
      <c r="BV2209" s="76" cm="1">
        <f t="array" aca="1" ref="BV2209" ca="1">INDIRECT(BV2202)*INDEX($H2212:$I2223,MATCH(BV$7,$I2212:$I2223,0),1)*12</f>
        <v>7500</v>
      </c>
      <c r="BW2209" s="76" cm="1">
        <f t="array" aca="1" ref="BW2209" ca="1">INDIRECT(BW2202)*INDEX($H2212:$I2223,MATCH(BW$7,$I2212:$I2223,0),1)*12</f>
        <v>2500</v>
      </c>
      <c r="BX2209" s="76" cm="1">
        <f t="array" aca="1" ref="BX2209" ca="1">INDIRECT(BX2202)*INDEX($H2212:$I2223,MATCH(BX$7,$I2212:$I2223,0),1)*12</f>
        <v>7500</v>
      </c>
      <c r="BY2209" s="76" cm="1">
        <f t="array" aca="1" ref="BY2209" ca="1">INDIRECT(BY2202)*INDEX($H2212:$I2223,MATCH(BY$7,$I2212:$I2223,0),1)*12</f>
        <v>2500</v>
      </c>
      <c r="BZ2209" s="76" cm="1">
        <f t="array" aca="1" ref="BZ2209" ca="1">INDIRECT(BZ2202)*INDEX($H2212:$I2223,MATCH(BZ$7,$I2212:$I2223,0),1)*12</f>
        <v>4980</v>
      </c>
      <c r="CA2209" s="76" cm="1">
        <f t="array" aca="1" ref="CA2209" ca="1">INDIRECT(CA2202)*INDEX($H2212:$I2223,MATCH(CA$7,$I2212:$I2223,0),1)*12</f>
        <v>5000</v>
      </c>
      <c r="CB2209" s="76" cm="1">
        <f t="array" aca="1" ref="CB2209" ca="1">INDIRECT(CB2202)*INDEX($H2212:$I2223,MATCH(CB$7,$I2212:$I2223,0),1)*12</f>
        <v>7500</v>
      </c>
      <c r="CC2209" s="76" cm="1">
        <f t="array" aca="1" ref="CC2209" ca="1">INDIRECT(CC2202)*INDEX($H2212:$I2223,MATCH(CC$7,$I2212:$I2223,0),1)*12</f>
        <v>2500</v>
      </c>
      <c r="CD2209" s="76" cm="1">
        <f t="array" aca="1" ref="CD2209" ca="1">INDIRECT(CD2202)*INDEX($H2212:$I2223,MATCH(CD$7,$I2212:$I2223,0),1)*12</f>
        <v>7500</v>
      </c>
      <c r="CE2209" s="76" cm="1">
        <f t="array" aca="1" ref="CE2209" ca="1">INDIRECT(CE2202)*INDEX($H2212:$I2223,MATCH(CE$7,$I2212:$I2223,0),1)*12</f>
        <v>2500</v>
      </c>
      <c r="CF2209" s="76" cm="1">
        <f t="array" aca="1" ref="CF2209" ca="1">INDIRECT(CF2202)*INDEX($H2212:$I2223,MATCH(CF$7,$I2212:$I2223,0),1)*12</f>
        <v>7500</v>
      </c>
      <c r="CG2209" s="76" cm="1">
        <f t="array" aca="1" ref="CG2209" ca="1">INDIRECT(CG2202)*INDEX($H2212:$I2223,MATCH(CG$7,$I2212:$I2223,0),1)*12</f>
        <v>2500</v>
      </c>
      <c r="CH2209" s="76" cm="1">
        <f t="array" aca="1" ref="CH2209" ca="1">INDIRECT(CH2202)*INDEX($H2212:$I2223,MATCH(CH$7,$I2212:$I2223,0),1)*12</f>
        <v>7500</v>
      </c>
      <c r="CI2209" s="76" cm="1">
        <f t="array" aca="1" ref="CI2209" ca="1">INDIRECT(CI2202)*INDEX($H2212:$I2223,MATCH(CI$7,$I2212:$I2223,0),1)*12</f>
        <v>2500</v>
      </c>
      <c r="CJ2209" s="76" cm="1">
        <f t="array" aca="1" ref="CJ2209" ca="1">INDIRECT(CJ2202)*INDEX($H2212:$I2223,MATCH(CJ$7,$I2212:$I2223,0),1)*12</f>
        <v>7500</v>
      </c>
      <c r="CK2209" s="76" cm="1">
        <f t="array" aca="1" ref="CK2209" ca="1">INDIRECT(CK2202)*INDEX($H2212:$I2223,MATCH(CK$7,$I2212:$I2223,0),1)*12</f>
        <v>2500</v>
      </c>
      <c r="CL2209" s="76" cm="1">
        <f t="array" aca="1" ref="CL2209" ca="1">INDIRECT(CL2202)*INDEX($H2212:$I2223,MATCH(CL$7,$I2212:$I2223,0),1)*12</f>
        <v>4980</v>
      </c>
      <c r="CN2209" s="60"/>
      <c r="CO2209" s="239"/>
      <c r="CP2209" s="239"/>
      <c r="CQ2209" s="239"/>
      <c r="CR2209" s="239"/>
      <c r="CS2209" s="239"/>
      <c r="CT2209" s="239"/>
      <c r="CU2209" s="239"/>
      <c r="CV2209" s="239"/>
      <c r="CW2209" s="239"/>
      <c r="CX2209" s="239"/>
      <c r="CY2209" s="239"/>
      <c r="CZ2209" s="239"/>
      <c r="DA2209" s="239"/>
      <c r="DB2209" s="239"/>
      <c r="DC2209" s="239"/>
      <c r="DD2209" s="239"/>
      <c r="DE2209" s="239"/>
      <c r="DF2209" s="239"/>
      <c r="DG2209" s="239"/>
      <c r="DH2209" s="239"/>
      <c r="DI2209" s="239"/>
      <c r="DJ2209" s="239"/>
      <c r="DK2209" s="239"/>
      <c r="DL2209" s="239"/>
    </row>
    <row r="2210" spans="1:116" x14ac:dyDescent="0.4">
      <c r="D2210" t="s">
        <v>541</v>
      </c>
      <c r="E2210" s="8"/>
      <c r="G2210" s="127"/>
      <c r="H2210" s="12"/>
      <c r="I2210" s="60"/>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1:116" x14ac:dyDescent="0.4">
      <c r="D2211" t="s">
        <v>541</v>
      </c>
      <c r="E2211" s="8"/>
      <c r="G2211" s="127" t="s">
        <v>542</v>
      </c>
      <c r="H2211" s="12"/>
      <c r="I2211" s="60"/>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1:116" x14ac:dyDescent="0.4">
      <c r="D2212" t="s">
        <v>541</v>
      </c>
      <c r="E2212" s="8"/>
      <c r="G2212" s="323">
        <v>45292</v>
      </c>
      <c r="H2212" s="16">
        <v>8.3333333333333329E-2</v>
      </c>
      <c r="I2212" s="60">
        <v>1</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1:116" x14ac:dyDescent="0.4">
      <c r="D2213" t="s">
        <v>541</v>
      </c>
      <c r="E2213" s="8"/>
      <c r="G2213" s="323">
        <f>EOMONTH(G2212,1)</f>
        <v>45351</v>
      </c>
      <c r="H2213" s="16">
        <v>0.125</v>
      </c>
      <c r="I2213" s="60">
        <f>I2212+1</f>
        <v>2</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541</v>
      </c>
      <c r="E2214" s="8"/>
      <c r="G2214" s="323">
        <f t="shared" ref="G2214:G2223" si="3692">EOMONTH(G2213,1)</f>
        <v>45382</v>
      </c>
      <c r="H2214" s="16">
        <v>4.1666666666666664E-2</v>
      </c>
      <c r="I2214" s="60">
        <f t="shared" ref="I2214:I2223" si="3693">I2213+1</f>
        <v>3</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541</v>
      </c>
      <c r="E2215" s="8"/>
      <c r="G2215" s="323">
        <f t="shared" si="3692"/>
        <v>45412</v>
      </c>
      <c r="H2215" s="16">
        <v>0.125</v>
      </c>
      <c r="I2215" s="60">
        <f t="shared" si="3693"/>
        <v>4</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541</v>
      </c>
      <c r="E2216" s="8"/>
      <c r="G2216" s="323">
        <f t="shared" si="3692"/>
        <v>45443</v>
      </c>
      <c r="H2216" s="16">
        <v>4.1666666666666664E-2</v>
      </c>
      <c r="I2216" s="60">
        <f t="shared" si="3693"/>
        <v>5</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541</v>
      </c>
      <c r="E2217" s="8"/>
      <c r="G2217" s="323">
        <f t="shared" si="3692"/>
        <v>45473</v>
      </c>
      <c r="H2217" s="16">
        <v>0.125</v>
      </c>
      <c r="I2217" s="60">
        <f t="shared" si="3693"/>
        <v>6</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541</v>
      </c>
      <c r="E2218" s="8"/>
      <c r="G2218" s="323">
        <f t="shared" si="3692"/>
        <v>45504</v>
      </c>
      <c r="H2218" s="16">
        <v>4.1666666666666664E-2</v>
      </c>
      <c r="I2218" s="60">
        <f t="shared" si="3693"/>
        <v>7</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541</v>
      </c>
      <c r="E2219" s="8"/>
      <c r="G2219" s="323">
        <f t="shared" si="3692"/>
        <v>45535</v>
      </c>
      <c r="H2219" s="16">
        <v>0.125</v>
      </c>
      <c r="I2219" s="60">
        <f t="shared" si="3693"/>
        <v>8</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541</v>
      </c>
      <c r="E2220" s="8"/>
      <c r="G2220" s="323">
        <f t="shared" si="3692"/>
        <v>45565</v>
      </c>
      <c r="H2220" s="16">
        <v>4.1666666666666664E-2</v>
      </c>
      <c r="I2220" s="60">
        <f t="shared" si="3693"/>
        <v>9</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541</v>
      </c>
      <c r="E2221" s="8"/>
      <c r="G2221" s="323">
        <f t="shared" si="3692"/>
        <v>45596</v>
      </c>
      <c r="H2221" s="16">
        <v>0.125</v>
      </c>
      <c r="I2221" s="60">
        <f t="shared" si="3693"/>
        <v>10</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541</v>
      </c>
      <c r="E2222" s="8"/>
      <c r="G2222" s="323">
        <f t="shared" si="3692"/>
        <v>45626</v>
      </c>
      <c r="H2222" s="16">
        <v>4.1666666666666664E-2</v>
      </c>
      <c r="I2222" s="60">
        <f t="shared" si="3693"/>
        <v>11</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541</v>
      </c>
      <c r="E2223" s="8"/>
      <c r="G2223" s="323">
        <f t="shared" si="3692"/>
        <v>45657</v>
      </c>
      <c r="H2223" s="16">
        <v>8.3000000000000004E-2</v>
      </c>
      <c r="I2223" s="60">
        <f t="shared" si="3693"/>
        <v>12</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541</v>
      </c>
      <c r="E2224" s="8"/>
      <c r="G2224" s="145" t="s">
        <v>62</v>
      </c>
      <c r="H2224" s="34">
        <f>1-SUM(H2212:H2223)</f>
        <v>3.3333333333340764E-4</v>
      </c>
      <c r="I2224" s="60"/>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B2225" t="s">
        <v>332</v>
      </c>
      <c r="D2225" t="s">
        <v>541</v>
      </c>
      <c r="E2225" s="8" t="str">
        <f t="shared" si="3691"/>
        <v>2225 SEASON MONTHL-TV-V</v>
      </c>
      <c r="G2225" s="136" t="str">
        <f>G2199</f>
        <v>Surgical procedures</v>
      </c>
      <c r="H2225" s="12"/>
      <c r="I2225" s="60"/>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60"/>
      <c r="CO2225" s="76"/>
      <c r="CP2225" s="76"/>
      <c r="CQ2225" s="76"/>
      <c r="CR2225" s="76"/>
      <c r="CS2225" s="76"/>
      <c r="CT2225" s="76"/>
      <c r="CU2225" s="76"/>
      <c r="CV2225" s="76"/>
      <c r="CW2225" s="76"/>
      <c r="CX2225" s="76"/>
      <c r="CY2225" s="76"/>
      <c r="CZ2225" s="76"/>
      <c r="DA2225" s="76"/>
      <c r="DB2225" s="76"/>
      <c r="DC2225" s="76"/>
      <c r="DD2225" s="76"/>
      <c r="DE2225" s="76"/>
      <c r="DF2225" s="76"/>
      <c r="DG2225" s="76"/>
      <c r="DH2225" s="76"/>
      <c r="DI2225" s="76"/>
      <c r="DJ2225" s="76"/>
      <c r="DK2225" s="76"/>
      <c r="DL2225" s="76"/>
    </row>
    <row r="2226" spans="1:116" x14ac:dyDescent="0.4">
      <c r="B2226" t="s">
        <v>332</v>
      </c>
      <c r="D2226" t="s">
        <v>541</v>
      </c>
      <c r="E2226" s="8" t="str">
        <f>ROW()&amp;" "&amp;D2226</f>
        <v>2226 SEASON MONTHL-TV-V</v>
      </c>
      <c r="G2226" s="136" t="str">
        <f t="shared" ref="G2226:G2232" si="3694">G2200</f>
        <v>procedure</v>
      </c>
      <c r="H2226" s="27"/>
      <c r="I2226" s="78"/>
      <c r="J2226" s="78"/>
      <c r="K2226" s="33"/>
      <c r="L2226" s="33"/>
      <c r="M2226" s="33"/>
      <c r="N2226" s="33"/>
      <c r="O2226" s="33"/>
      <c r="P2226" s="33"/>
      <c r="R2226" s="33"/>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78"/>
      <c r="CO2226" s="77"/>
      <c r="CP2226" s="77"/>
      <c r="CQ2226" s="77"/>
      <c r="CR2226" s="77"/>
      <c r="CS2226" s="77"/>
      <c r="CT2226" s="77"/>
      <c r="CU2226" s="77"/>
      <c r="CV2226" s="77"/>
      <c r="CW2226" s="77"/>
      <c r="CX2226" s="77"/>
      <c r="CY2226" s="77"/>
      <c r="CZ2226" s="77"/>
      <c r="DA2226" s="77"/>
      <c r="DB2226" s="77"/>
      <c r="DC2226" s="77"/>
      <c r="DD2226" s="77"/>
      <c r="DE2226" s="77"/>
      <c r="DF2226" s="77"/>
      <c r="DG2226" s="77"/>
      <c r="DH2226" s="77"/>
      <c r="DI2226" s="77"/>
      <c r="DJ2226" s="77"/>
      <c r="DK2226" s="77"/>
      <c r="DL2226" s="77"/>
    </row>
    <row r="2227" spans="1:116" x14ac:dyDescent="0.4">
      <c r="B2227" t="s">
        <v>332</v>
      </c>
      <c r="D2227" t="s">
        <v>541</v>
      </c>
      <c r="E2227" s="8" t="str">
        <f t="shared" ref="E2227:E2232" si="3695">ROW()&amp;" "&amp;D2227</f>
        <v>2227 SEASON MONTHL-TV-V</v>
      </c>
      <c r="G2227" s="136" t="str">
        <f t="shared" si="3694"/>
        <v>Primary revenue driver</v>
      </c>
      <c r="H2227" s="27"/>
      <c r="I2227" s="78"/>
      <c r="J2227" s="78"/>
      <c r="K2227" s="33"/>
      <c r="L2227" s="33"/>
      <c r="M2227" s="33"/>
      <c r="N2227" s="33"/>
      <c r="O2227" s="33"/>
      <c r="P2227" s="33"/>
      <c r="R2227" s="33"/>
      <c r="S2227" s="80" t="str">
        <f>S2201</f>
        <v>S$16</v>
      </c>
      <c r="T2227" s="80" t="str">
        <f t="shared" ref="T2227:CE2227" si="3696">T2201</f>
        <v>T$16</v>
      </c>
      <c r="U2227" s="80" t="str">
        <f t="shared" si="3696"/>
        <v>U$16</v>
      </c>
      <c r="V2227" s="80" t="str">
        <f t="shared" si="3696"/>
        <v>V$16</v>
      </c>
      <c r="W2227" s="80" t="str">
        <f t="shared" si="3696"/>
        <v>W$16</v>
      </c>
      <c r="X2227" s="80" t="str">
        <f t="shared" si="3696"/>
        <v>X$16</v>
      </c>
      <c r="Y2227" s="80" t="str">
        <f t="shared" si="3696"/>
        <v>Y$16</v>
      </c>
      <c r="Z2227" s="80" t="str">
        <f t="shared" si="3696"/>
        <v>Z$16</v>
      </c>
      <c r="AA2227" s="80" t="str">
        <f t="shared" si="3696"/>
        <v>AA$16</v>
      </c>
      <c r="AB2227" s="80" t="str">
        <f t="shared" si="3696"/>
        <v>AB$16</v>
      </c>
      <c r="AC2227" s="80" t="str">
        <f t="shared" si="3696"/>
        <v>AC$16</v>
      </c>
      <c r="AD2227" s="80" t="str">
        <f t="shared" si="3696"/>
        <v>AD$16</v>
      </c>
      <c r="AE2227" s="80" t="str">
        <f t="shared" si="3696"/>
        <v>AE$16</v>
      </c>
      <c r="AF2227" s="80" t="str">
        <f t="shared" si="3696"/>
        <v>AF$16</v>
      </c>
      <c r="AG2227" s="80" t="str">
        <f t="shared" si="3696"/>
        <v>AG$16</v>
      </c>
      <c r="AH2227" s="80" t="str">
        <f t="shared" si="3696"/>
        <v>AH$16</v>
      </c>
      <c r="AI2227" s="80" t="str">
        <f t="shared" si="3696"/>
        <v>AI$16</v>
      </c>
      <c r="AJ2227" s="80" t="str">
        <f t="shared" si="3696"/>
        <v>AJ$16</v>
      </c>
      <c r="AK2227" s="80" t="str">
        <f t="shared" si="3696"/>
        <v>AK$16</v>
      </c>
      <c r="AL2227" s="80" t="str">
        <f t="shared" si="3696"/>
        <v>AL$16</v>
      </c>
      <c r="AM2227" s="80" t="str">
        <f t="shared" si="3696"/>
        <v>AM$16</v>
      </c>
      <c r="AN2227" s="80" t="str">
        <f t="shared" si="3696"/>
        <v>AN$16</v>
      </c>
      <c r="AO2227" s="80" t="str">
        <f t="shared" si="3696"/>
        <v>AO$16</v>
      </c>
      <c r="AP2227" s="80" t="str">
        <f t="shared" si="3696"/>
        <v>AP$16</v>
      </c>
      <c r="AQ2227" s="80" t="str">
        <f t="shared" si="3696"/>
        <v>AQ$16</v>
      </c>
      <c r="AR2227" s="80" t="str">
        <f t="shared" si="3696"/>
        <v>AR$16</v>
      </c>
      <c r="AS2227" s="80" t="str">
        <f t="shared" si="3696"/>
        <v>AS$16</v>
      </c>
      <c r="AT2227" s="80" t="str">
        <f t="shared" si="3696"/>
        <v>AT$16</v>
      </c>
      <c r="AU2227" s="80" t="str">
        <f t="shared" si="3696"/>
        <v>AU$16</v>
      </c>
      <c r="AV2227" s="80" t="str">
        <f t="shared" si="3696"/>
        <v>AV$16</v>
      </c>
      <c r="AW2227" s="80" t="str">
        <f t="shared" si="3696"/>
        <v>AW$16</v>
      </c>
      <c r="AX2227" s="80" t="str">
        <f t="shared" si="3696"/>
        <v>AX$16</v>
      </c>
      <c r="AY2227" s="80" t="str">
        <f t="shared" si="3696"/>
        <v>AY$16</v>
      </c>
      <c r="AZ2227" s="80" t="str">
        <f t="shared" si="3696"/>
        <v>AZ$16</v>
      </c>
      <c r="BA2227" s="80" t="str">
        <f t="shared" si="3696"/>
        <v>BA$16</v>
      </c>
      <c r="BB2227" s="80" t="str">
        <f t="shared" si="3696"/>
        <v>BB$16</v>
      </c>
      <c r="BC2227" s="80" t="str">
        <f t="shared" si="3696"/>
        <v>BC$16</v>
      </c>
      <c r="BD2227" s="80" t="str">
        <f t="shared" si="3696"/>
        <v>BD$16</v>
      </c>
      <c r="BE2227" s="80" t="str">
        <f t="shared" si="3696"/>
        <v>BE$16</v>
      </c>
      <c r="BF2227" s="80" t="str">
        <f t="shared" si="3696"/>
        <v>BF$16</v>
      </c>
      <c r="BG2227" s="80" t="str">
        <f t="shared" si="3696"/>
        <v>BG$16</v>
      </c>
      <c r="BH2227" s="80" t="str">
        <f t="shared" si="3696"/>
        <v>BH$16</v>
      </c>
      <c r="BI2227" s="80" t="str">
        <f t="shared" si="3696"/>
        <v>BI$16</v>
      </c>
      <c r="BJ2227" s="80" t="str">
        <f t="shared" si="3696"/>
        <v>BJ$16</v>
      </c>
      <c r="BK2227" s="80" t="str">
        <f t="shared" si="3696"/>
        <v>BK$16</v>
      </c>
      <c r="BL2227" s="80" t="str">
        <f t="shared" si="3696"/>
        <v>BL$16</v>
      </c>
      <c r="BM2227" s="80" t="str">
        <f t="shared" si="3696"/>
        <v>BM$16</v>
      </c>
      <c r="BN2227" s="80" t="str">
        <f t="shared" si="3696"/>
        <v>BN$16</v>
      </c>
      <c r="BO2227" s="80" t="str">
        <f t="shared" si="3696"/>
        <v>BO$16</v>
      </c>
      <c r="BP2227" s="80" t="str">
        <f t="shared" si="3696"/>
        <v>BP$16</v>
      </c>
      <c r="BQ2227" s="80" t="str">
        <f t="shared" si="3696"/>
        <v>BQ$16</v>
      </c>
      <c r="BR2227" s="80" t="str">
        <f t="shared" si="3696"/>
        <v>BR$16</v>
      </c>
      <c r="BS2227" s="80" t="str">
        <f t="shared" si="3696"/>
        <v>BS$16</v>
      </c>
      <c r="BT2227" s="80" t="str">
        <f t="shared" si="3696"/>
        <v>BT$16</v>
      </c>
      <c r="BU2227" s="80" t="str">
        <f t="shared" si="3696"/>
        <v>BU$16</v>
      </c>
      <c r="BV2227" s="80" t="str">
        <f t="shared" si="3696"/>
        <v>BV$16</v>
      </c>
      <c r="BW2227" s="80" t="str">
        <f t="shared" si="3696"/>
        <v>BW$16</v>
      </c>
      <c r="BX2227" s="80" t="str">
        <f t="shared" si="3696"/>
        <v>BX$16</v>
      </c>
      <c r="BY2227" s="80" t="str">
        <f t="shared" si="3696"/>
        <v>BY$16</v>
      </c>
      <c r="BZ2227" s="80" t="str">
        <f t="shared" si="3696"/>
        <v>BZ$16</v>
      </c>
      <c r="CA2227" s="80" t="str">
        <f t="shared" si="3696"/>
        <v>CA$16</v>
      </c>
      <c r="CB2227" s="80" t="str">
        <f t="shared" si="3696"/>
        <v>CB$16</v>
      </c>
      <c r="CC2227" s="80" t="str">
        <f t="shared" si="3696"/>
        <v>CC$16</v>
      </c>
      <c r="CD2227" s="80" t="str">
        <f t="shared" si="3696"/>
        <v>CD$16</v>
      </c>
      <c r="CE2227" s="80" t="str">
        <f t="shared" si="3696"/>
        <v>CE$16</v>
      </c>
      <c r="CF2227" s="80" t="str">
        <f t="shared" ref="CF2227:CL2227" si="3697">CF2201</f>
        <v>CF$16</v>
      </c>
      <c r="CG2227" s="80" t="str">
        <f t="shared" si="3697"/>
        <v>CG$16</v>
      </c>
      <c r="CH2227" s="80" t="str">
        <f t="shared" si="3697"/>
        <v>CH$16</v>
      </c>
      <c r="CI2227" s="80" t="str">
        <f t="shared" si="3697"/>
        <v>CI$16</v>
      </c>
      <c r="CJ2227" s="80" t="str">
        <f t="shared" si="3697"/>
        <v>CJ$16</v>
      </c>
      <c r="CK2227" s="80" t="str">
        <f t="shared" si="3697"/>
        <v>CK$16</v>
      </c>
      <c r="CL2227" s="80" t="str">
        <f t="shared" si="3697"/>
        <v>CL$16</v>
      </c>
      <c r="CN2227" s="78"/>
      <c r="CO2227" s="80" t="str">
        <f t="shared" ref="CO2227:DL2227" si="3698">CO2201</f>
        <v>CO$16</v>
      </c>
      <c r="CP2227" s="80" t="str">
        <f t="shared" si="3698"/>
        <v>CP$16</v>
      </c>
      <c r="CQ2227" s="80" t="str">
        <f t="shared" si="3698"/>
        <v>CQ$16</v>
      </c>
      <c r="CR2227" s="80" t="str">
        <f t="shared" si="3698"/>
        <v>CR$16</v>
      </c>
      <c r="CS2227" s="80" t="str">
        <f t="shared" si="3698"/>
        <v>CS$16</v>
      </c>
      <c r="CT2227" s="80" t="str">
        <f t="shared" si="3698"/>
        <v>CT$16</v>
      </c>
      <c r="CU2227" s="80" t="str">
        <f t="shared" si="3698"/>
        <v>CU$16</v>
      </c>
      <c r="CV2227" s="80" t="str">
        <f t="shared" si="3698"/>
        <v>CV$16</v>
      </c>
      <c r="CW2227" s="80" t="str">
        <f t="shared" si="3698"/>
        <v>CW$16</v>
      </c>
      <c r="CX2227" s="80" t="str">
        <f t="shared" si="3698"/>
        <v>CX$16</v>
      </c>
      <c r="CY2227" s="80" t="str">
        <f t="shared" si="3698"/>
        <v>CY$16</v>
      </c>
      <c r="CZ2227" s="80" t="str">
        <f t="shared" si="3698"/>
        <v>CZ$16</v>
      </c>
      <c r="DA2227" s="80" t="str">
        <f t="shared" si="3698"/>
        <v>DA$16</v>
      </c>
      <c r="DB2227" s="80" t="str">
        <f t="shared" si="3698"/>
        <v>DB$16</v>
      </c>
      <c r="DC2227" s="80" t="str">
        <f t="shared" si="3698"/>
        <v>DC$16</v>
      </c>
      <c r="DD2227" s="80" t="str">
        <f t="shared" si="3698"/>
        <v>DD$16</v>
      </c>
      <c r="DE2227" s="80" t="str">
        <f t="shared" si="3698"/>
        <v>DE$16</v>
      </c>
      <c r="DF2227" s="80" t="str">
        <f t="shared" si="3698"/>
        <v>DF$16</v>
      </c>
      <c r="DG2227" s="80" t="str">
        <f t="shared" si="3698"/>
        <v>DG$16</v>
      </c>
      <c r="DH2227" s="80" t="str">
        <f t="shared" si="3698"/>
        <v>DH$16</v>
      </c>
      <c r="DI2227" s="80" t="str">
        <f t="shared" si="3698"/>
        <v>DI$16</v>
      </c>
      <c r="DJ2227" s="80" t="str">
        <f t="shared" si="3698"/>
        <v>DJ$16</v>
      </c>
      <c r="DK2227" s="80" t="str">
        <f t="shared" si="3698"/>
        <v>DK$16</v>
      </c>
      <c r="DL2227" s="80" t="str">
        <f t="shared" si="3698"/>
        <v>DL$16</v>
      </c>
    </row>
    <row r="2228" spans="1:116" x14ac:dyDescent="0.4">
      <c r="B2228" t="s">
        <v>332</v>
      </c>
      <c r="D2228" t="s">
        <v>541</v>
      </c>
      <c r="E2228" s="8" t="str">
        <f t="shared" si="3695"/>
        <v>2228 SEASON MONTHL-TV-V</v>
      </c>
      <c r="G2228" s="136" t="str">
        <f t="shared" si="3694"/>
        <v>Primary volume driver</v>
      </c>
      <c r="K2228" s="53"/>
      <c r="L2228" s="53"/>
      <c r="M2228" s="53"/>
      <c r="N2228" s="53"/>
      <c r="O2228" s="53"/>
      <c r="P2228" s="53"/>
      <c r="R2228" s="24"/>
      <c r="S2228" s="4" t="str">
        <f>ADDRESS(ROW(S2209),COLUMN(S2209),2)</f>
        <v>S$2209</v>
      </c>
      <c r="T2228" s="4" t="str">
        <f t="shared" ref="T2228:CE2228" si="3699">ADDRESS(ROW(T2209),COLUMN(T2209),2)</f>
        <v>T$2209</v>
      </c>
      <c r="U2228" s="4" t="str">
        <f t="shared" si="3699"/>
        <v>U$2209</v>
      </c>
      <c r="V2228" s="4" t="str">
        <f t="shared" si="3699"/>
        <v>V$2209</v>
      </c>
      <c r="W2228" s="4" t="str">
        <f t="shared" si="3699"/>
        <v>W$2209</v>
      </c>
      <c r="X2228" s="4" t="str">
        <f t="shared" si="3699"/>
        <v>X$2209</v>
      </c>
      <c r="Y2228" s="4" t="str">
        <f t="shared" si="3699"/>
        <v>Y$2209</v>
      </c>
      <c r="Z2228" s="4" t="str">
        <f t="shared" si="3699"/>
        <v>Z$2209</v>
      </c>
      <c r="AA2228" s="4" t="str">
        <f t="shared" si="3699"/>
        <v>AA$2209</v>
      </c>
      <c r="AB2228" s="4" t="str">
        <f t="shared" si="3699"/>
        <v>AB$2209</v>
      </c>
      <c r="AC2228" s="4" t="str">
        <f t="shared" si="3699"/>
        <v>AC$2209</v>
      </c>
      <c r="AD2228" s="4" t="str">
        <f t="shared" si="3699"/>
        <v>AD$2209</v>
      </c>
      <c r="AE2228" s="4" t="str">
        <f t="shared" si="3699"/>
        <v>AE$2209</v>
      </c>
      <c r="AF2228" s="4" t="str">
        <f t="shared" si="3699"/>
        <v>AF$2209</v>
      </c>
      <c r="AG2228" s="4" t="str">
        <f t="shared" si="3699"/>
        <v>AG$2209</v>
      </c>
      <c r="AH2228" s="4" t="str">
        <f t="shared" si="3699"/>
        <v>AH$2209</v>
      </c>
      <c r="AI2228" s="4" t="str">
        <f t="shared" si="3699"/>
        <v>AI$2209</v>
      </c>
      <c r="AJ2228" s="4" t="str">
        <f t="shared" si="3699"/>
        <v>AJ$2209</v>
      </c>
      <c r="AK2228" s="4" t="str">
        <f t="shared" si="3699"/>
        <v>AK$2209</v>
      </c>
      <c r="AL2228" s="4" t="str">
        <f t="shared" si="3699"/>
        <v>AL$2209</v>
      </c>
      <c r="AM2228" s="4" t="str">
        <f t="shared" si="3699"/>
        <v>AM$2209</v>
      </c>
      <c r="AN2228" s="4" t="str">
        <f t="shared" si="3699"/>
        <v>AN$2209</v>
      </c>
      <c r="AO2228" s="4" t="str">
        <f t="shared" si="3699"/>
        <v>AO$2209</v>
      </c>
      <c r="AP2228" s="4" t="str">
        <f t="shared" si="3699"/>
        <v>AP$2209</v>
      </c>
      <c r="AQ2228" s="4" t="str">
        <f t="shared" si="3699"/>
        <v>AQ$2209</v>
      </c>
      <c r="AR2228" s="4" t="str">
        <f t="shared" si="3699"/>
        <v>AR$2209</v>
      </c>
      <c r="AS2228" s="4" t="str">
        <f t="shared" si="3699"/>
        <v>AS$2209</v>
      </c>
      <c r="AT2228" s="4" t="str">
        <f t="shared" si="3699"/>
        <v>AT$2209</v>
      </c>
      <c r="AU2228" s="4" t="str">
        <f t="shared" si="3699"/>
        <v>AU$2209</v>
      </c>
      <c r="AV2228" s="4" t="str">
        <f t="shared" si="3699"/>
        <v>AV$2209</v>
      </c>
      <c r="AW2228" s="4" t="str">
        <f t="shared" si="3699"/>
        <v>AW$2209</v>
      </c>
      <c r="AX2228" s="4" t="str">
        <f t="shared" si="3699"/>
        <v>AX$2209</v>
      </c>
      <c r="AY2228" s="4" t="str">
        <f t="shared" si="3699"/>
        <v>AY$2209</v>
      </c>
      <c r="AZ2228" s="4" t="str">
        <f t="shared" si="3699"/>
        <v>AZ$2209</v>
      </c>
      <c r="BA2228" s="4" t="str">
        <f t="shared" si="3699"/>
        <v>BA$2209</v>
      </c>
      <c r="BB2228" s="4" t="str">
        <f t="shared" si="3699"/>
        <v>BB$2209</v>
      </c>
      <c r="BC2228" s="4" t="str">
        <f t="shared" si="3699"/>
        <v>BC$2209</v>
      </c>
      <c r="BD2228" s="4" t="str">
        <f t="shared" si="3699"/>
        <v>BD$2209</v>
      </c>
      <c r="BE2228" s="4" t="str">
        <f t="shared" si="3699"/>
        <v>BE$2209</v>
      </c>
      <c r="BF2228" s="4" t="str">
        <f t="shared" si="3699"/>
        <v>BF$2209</v>
      </c>
      <c r="BG2228" s="4" t="str">
        <f t="shared" si="3699"/>
        <v>BG$2209</v>
      </c>
      <c r="BH2228" s="4" t="str">
        <f t="shared" si="3699"/>
        <v>BH$2209</v>
      </c>
      <c r="BI2228" s="4" t="str">
        <f t="shared" si="3699"/>
        <v>BI$2209</v>
      </c>
      <c r="BJ2228" s="4" t="str">
        <f t="shared" si="3699"/>
        <v>BJ$2209</v>
      </c>
      <c r="BK2228" s="4" t="str">
        <f t="shared" si="3699"/>
        <v>BK$2209</v>
      </c>
      <c r="BL2228" s="4" t="str">
        <f t="shared" si="3699"/>
        <v>BL$2209</v>
      </c>
      <c r="BM2228" s="4" t="str">
        <f t="shared" si="3699"/>
        <v>BM$2209</v>
      </c>
      <c r="BN2228" s="4" t="str">
        <f t="shared" si="3699"/>
        <v>BN$2209</v>
      </c>
      <c r="BO2228" s="4" t="str">
        <f t="shared" si="3699"/>
        <v>BO$2209</v>
      </c>
      <c r="BP2228" s="4" t="str">
        <f t="shared" si="3699"/>
        <v>BP$2209</v>
      </c>
      <c r="BQ2228" s="4" t="str">
        <f t="shared" si="3699"/>
        <v>BQ$2209</v>
      </c>
      <c r="BR2228" s="4" t="str">
        <f t="shared" si="3699"/>
        <v>BR$2209</v>
      </c>
      <c r="BS2228" s="4" t="str">
        <f t="shared" si="3699"/>
        <v>BS$2209</v>
      </c>
      <c r="BT2228" s="4" t="str">
        <f t="shared" si="3699"/>
        <v>BT$2209</v>
      </c>
      <c r="BU2228" s="4" t="str">
        <f t="shared" si="3699"/>
        <v>BU$2209</v>
      </c>
      <c r="BV2228" s="4" t="str">
        <f t="shared" si="3699"/>
        <v>BV$2209</v>
      </c>
      <c r="BW2228" s="4" t="str">
        <f t="shared" si="3699"/>
        <v>BW$2209</v>
      </c>
      <c r="BX2228" s="4" t="str">
        <f t="shared" si="3699"/>
        <v>BX$2209</v>
      </c>
      <c r="BY2228" s="4" t="str">
        <f t="shared" si="3699"/>
        <v>BY$2209</v>
      </c>
      <c r="BZ2228" s="4" t="str">
        <f t="shared" si="3699"/>
        <v>BZ$2209</v>
      </c>
      <c r="CA2228" s="4" t="str">
        <f t="shared" si="3699"/>
        <v>CA$2209</v>
      </c>
      <c r="CB2228" s="4" t="str">
        <f t="shared" si="3699"/>
        <v>CB$2209</v>
      </c>
      <c r="CC2228" s="4" t="str">
        <f t="shared" si="3699"/>
        <v>CC$2209</v>
      </c>
      <c r="CD2228" s="4" t="str">
        <f t="shared" si="3699"/>
        <v>CD$2209</v>
      </c>
      <c r="CE2228" s="4" t="str">
        <f t="shared" si="3699"/>
        <v>CE$2209</v>
      </c>
      <c r="CF2228" s="4" t="str">
        <f t="shared" ref="CF2228:CL2228" si="3700">ADDRESS(ROW(CF2209),COLUMN(CF2209),2)</f>
        <v>CF$2209</v>
      </c>
      <c r="CG2228" s="4" t="str">
        <f t="shared" si="3700"/>
        <v>CG$2209</v>
      </c>
      <c r="CH2228" s="4" t="str">
        <f t="shared" si="3700"/>
        <v>CH$2209</v>
      </c>
      <c r="CI2228" s="4" t="str">
        <f t="shared" si="3700"/>
        <v>CI$2209</v>
      </c>
      <c r="CJ2228" s="4" t="str">
        <f t="shared" si="3700"/>
        <v>CJ$2209</v>
      </c>
      <c r="CK2228" s="4" t="str">
        <f t="shared" si="3700"/>
        <v>CK$2209</v>
      </c>
      <c r="CL2228" s="4" t="str">
        <f t="shared" si="3700"/>
        <v>CL$2209</v>
      </c>
      <c r="CO2228" s="212" t="e">
        <f>ADDRESS(ROW(#REF!),COLUMN(#REF!),2)</f>
        <v>#REF!</v>
      </c>
      <c r="CP2228" s="212" t="e">
        <f>ADDRESS(ROW(#REF!),COLUMN(#REF!),2)</f>
        <v>#REF!</v>
      </c>
      <c r="CQ2228" s="212" t="e">
        <f>ADDRESS(ROW(#REF!),COLUMN(#REF!),2)</f>
        <v>#REF!</v>
      </c>
      <c r="CR2228" s="212" t="e">
        <f>ADDRESS(ROW(#REF!),COLUMN(#REF!),2)</f>
        <v>#REF!</v>
      </c>
      <c r="CS2228" s="212" t="e">
        <f>ADDRESS(ROW(#REF!),COLUMN(#REF!),2)</f>
        <v>#REF!</v>
      </c>
      <c r="CT2228" s="212" t="e">
        <f>ADDRESS(ROW(#REF!),COLUMN(#REF!),2)</f>
        <v>#REF!</v>
      </c>
      <c r="CU2228" s="212" t="e">
        <f>ADDRESS(ROW(#REF!),COLUMN(#REF!),2)</f>
        <v>#REF!</v>
      </c>
      <c r="CV2228" s="212" t="e">
        <f>ADDRESS(ROW(#REF!),COLUMN(#REF!),2)</f>
        <v>#REF!</v>
      </c>
      <c r="CW2228" s="212" t="e">
        <f>ADDRESS(ROW(#REF!),COLUMN(#REF!),2)</f>
        <v>#REF!</v>
      </c>
      <c r="CX2228" s="212" t="e">
        <f>ADDRESS(ROW(#REF!),COLUMN(#REF!),2)</f>
        <v>#REF!</v>
      </c>
      <c r="CY2228" s="212" t="e">
        <f>ADDRESS(ROW(#REF!),COLUMN(#REF!),2)</f>
        <v>#REF!</v>
      </c>
      <c r="CZ2228" s="212" t="e">
        <f>ADDRESS(ROW(#REF!),COLUMN(#REF!),2)</f>
        <v>#REF!</v>
      </c>
      <c r="DA2228" s="212" t="e">
        <f>ADDRESS(ROW(#REF!),COLUMN(#REF!),2)</f>
        <v>#REF!</v>
      </c>
      <c r="DB2228" s="212" t="e">
        <f>ADDRESS(ROW(#REF!),COLUMN(#REF!),2)</f>
        <v>#REF!</v>
      </c>
      <c r="DC2228" s="212" t="e">
        <f>ADDRESS(ROW(#REF!),COLUMN(#REF!),2)</f>
        <v>#REF!</v>
      </c>
      <c r="DD2228" s="212" t="e">
        <f>ADDRESS(ROW(#REF!),COLUMN(#REF!),2)</f>
        <v>#REF!</v>
      </c>
      <c r="DE2228" s="212" t="e">
        <f>ADDRESS(ROW(#REF!),COLUMN(#REF!),2)</f>
        <v>#REF!</v>
      </c>
      <c r="DF2228" s="212" t="e">
        <f>ADDRESS(ROW(#REF!),COLUMN(#REF!),2)</f>
        <v>#REF!</v>
      </c>
      <c r="DG2228" s="212" t="e">
        <f>ADDRESS(ROW(#REF!),COLUMN(#REF!),2)</f>
        <v>#REF!</v>
      </c>
      <c r="DH2228" s="212" t="e">
        <f>ADDRESS(ROW(#REF!),COLUMN(#REF!),2)</f>
        <v>#REF!</v>
      </c>
      <c r="DI2228" s="212" t="e">
        <f>ADDRESS(ROW(#REF!),COLUMN(#REF!),2)</f>
        <v>#REF!</v>
      </c>
      <c r="DJ2228" s="212" t="e">
        <f>ADDRESS(ROW(#REF!),COLUMN(#REF!),2)</f>
        <v>#REF!</v>
      </c>
      <c r="DK2228" s="212" t="e">
        <f>ADDRESS(ROW(#REF!),COLUMN(#REF!),2)</f>
        <v>#REF!</v>
      </c>
      <c r="DL2228" s="212" t="e">
        <f>ADDRESS(ROW(#REF!),COLUMN(#REF!),2)</f>
        <v>#REF!</v>
      </c>
    </row>
    <row r="2229" spans="1:116" x14ac:dyDescent="0.4">
      <c r="B2229" t="s">
        <v>332</v>
      </c>
      <c r="D2229" t="s">
        <v>541</v>
      </c>
      <c r="E2229" s="8" t="str">
        <f t="shared" si="3695"/>
        <v>2229 SEASON MONTHL-TV-V</v>
      </c>
      <c r="G2229" s="136" t="str">
        <f t="shared" si="3694"/>
        <v>(Secondary label)</v>
      </c>
      <c r="H2229" s="12"/>
      <c r="I2229" s="60"/>
      <c r="J2229" s="60"/>
      <c r="K2229" s="15"/>
      <c r="L2229" s="15"/>
      <c r="M2229" s="15"/>
      <c r="N2229" s="15"/>
      <c r="O2229" s="15"/>
      <c r="P2229" s="15"/>
      <c r="R2229" s="15"/>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60"/>
    </row>
    <row r="2230" spans="1:116" x14ac:dyDescent="0.4">
      <c r="B2230" t="s">
        <v>332</v>
      </c>
      <c r="D2230" t="s">
        <v>541</v>
      </c>
      <c r="E2230" s="8" t="str">
        <f t="shared" si="3695"/>
        <v>2230 SEASON MONTHL-TV-V</v>
      </c>
      <c r="G2230" s="136" t="str">
        <f t="shared" si="3694"/>
        <v xml:space="preserve">secondary unit </v>
      </c>
      <c r="H2230" s="12"/>
      <c r="I2230" s="60"/>
      <c r="J2230" s="60"/>
      <c r="K2230" s="15"/>
      <c r="L2230" s="15"/>
      <c r="M2230" s="15"/>
      <c r="N2230" s="15"/>
      <c r="O2230" s="15"/>
      <c r="P2230" s="15"/>
      <c r="R2230" s="15"/>
      <c r="S2230" s="76"/>
      <c r="T2230" s="76"/>
      <c r="U2230" s="76"/>
      <c r="V2230" s="76"/>
      <c r="W2230" s="76"/>
      <c r="X2230" s="76"/>
      <c r="Y2230" s="76"/>
      <c r="Z2230" s="76"/>
      <c r="AA2230" s="76"/>
      <c r="AB2230" s="76"/>
      <c r="AC2230" s="76"/>
      <c r="AD2230" s="76"/>
      <c r="AE2230" s="76"/>
      <c r="AF2230" s="76"/>
      <c r="AG2230" s="76"/>
      <c r="AH2230" s="76"/>
      <c r="AI2230" s="76"/>
      <c r="AJ2230" s="76"/>
      <c r="AK2230" s="76"/>
      <c r="AL2230" s="76"/>
      <c r="AM2230" s="76"/>
      <c r="AN2230" s="76"/>
      <c r="AO2230" s="76"/>
      <c r="AP2230" s="76"/>
      <c r="AQ2230" s="76"/>
      <c r="AR2230" s="76"/>
      <c r="AS2230" s="76"/>
      <c r="AT2230" s="76"/>
      <c r="AU2230" s="76"/>
      <c r="AV2230" s="76"/>
      <c r="AW2230" s="76"/>
      <c r="AX2230" s="76"/>
      <c r="AY2230" s="76"/>
      <c r="AZ2230" s="76"/>
      <c r="BA2230" s="76"/>
      <c r="BB2230" s="76"/>
      <c r="BC2230" s="76"/>
      <c r="BD2230" s="76"/>
      <c r="BE2230" s="76"/>
      <c r="BF2230" s="76"/>
      <c r="BG2230" s="76"/>
      <c r="BH2230" s="76"/>
      <c r="BI2230" s="76"/>
      <c r="BJ2230" s="76"/>
      <c r="BK2230" s="76"/>
      <c r="BL2230" s="76"/>
      <c r="BM2230" s="76"/>
      <c r="BN2230" s="76"/>
      <c r="BO2230" s="76"/>
      <c r="BP2230" s="76"/>
      <c r="BQ2230" s="76"/>
      <c r="BR2230" s="76"/>
      <c r="BS2230" s="76"/>
      <c r="BT2230" s="76"/>
      <c r="BU2230" s="76"/>
      <c r="BV2230" s="76"/>
      <c r="BW2230" s="76"/>
      <c r="BX2230" s="76"/>
      <c r="BY2230" s="76"/>
      <c r="BZ2230" s="76"/>
      <c r="CA2230" s="76"/>
      <c r="CB2230" s="76"/>
      <c r="CC2230" s="76"/>
      <c r="CD2230" s="76"/>
      <c r="CE2230" s="76"/>
      <c r="CF2230" s="76"/>
      <c r="CG2230" s="76"/>
      <c r="CH2230" s="76"/>
      <c r="CI2230" s="76"/>
      <c r="CJ2230" s="76"/>
      <c r="CK2230" s="76"/>
      <c r="CL2230" s="76"/>
      <c r="CN2230" s="60"/>
      <c r="CO2230" s="76"/>
      <c r="CP2230" s="76"/>
      <c r="CQ2230" s="76"/>
      <c r="CR2230" s="76"/>
      <c r="CS2230" s="76"/>
      <c r="CT2230" s="76"/>
      <c r="CU2230" s="76"/>
      <c r="CV2230" s="76"/>
      <c r="CW2230" s="76"/>
      <c r="CX2230" s="76"/>
      <c r="CY2230" s="76"/>
      <c r="CZ2230" s="76"/>
      <c r="DA2230" s="76"/>
      <c r="DB2230" s="76"/>
      <c r="DC2230" s="76"/>
      <c r="DD2230" s="76"/>
      <c r="DE2230" s="76"/>
      <c r="DF2230" s="76"/>
      <c r="DG2230" s="76"/>
      <c r="DH2230" s="76"/>
      <c r="DI2230" s="76"/>
      <c r="DJ2230" s="76"/>
      <c r="DK2230" s="76"/>
      <c r="DL2230" s="76"/>
    </row>
    <row r="2231" spans="1:116" x14ac:dyDescent="0.4">
      <c r="B2231" t="s">
        <v>332</v>
      </c>
      <c r="D2231" t="s">
        <v>541</v>
      </c>
      <c r="E2231" s="8" t="str">
        <f t="shared" si="3695"/>
        <v>2231 SEASON MONTHL-TV-V</v>
      </c>
      <c r="G2231" s="136" t="str">
        <f t="shared" si="3694"/>
        <v>Secondary revenue driver</v>
      </c>
      <c r="H2231" s="12"/>
      <c r="I2231" s="60"/>
      <c r="J2231" s="60"/>
      <c r="K2231" s="15"/>
      <c r="L2231" s="15"/>
      <c r="M2231" s="15"/>
      <c r="N2231" s="15"/>
      <c r="O2231" s="15"/>
      <c r="P2231" s="15"/>
      <c r="R2231" s="15"/>
      <c r="S2231" s="80" t="str">
        <f>S2205</f>
        <v>S$18</v>
      </c>
      <c r="T2231" s="80" t="str">
        <f t="shared" ref="T2231:CE2231" si="3701">T2205</f>
        <v>T$18</v>
      </c>
      <c r="U2231" s="80" t="str">
        <f t="shared" si="3701"/>
        <v>U$18</v>
      </c>
      <c r="V2231" s="80" t="str">
        <f t="shared" si="3701"/>
        <v>V$18</v>
      </c>
      <c r="W2231" s="80" t="str">
        <f t="shared" si="3701"/>
        <v>W$18</v>
      </c>
      <c r="X2231" s="80" t="str">
        <f t="shared" si="3701"/>
        <v>X$18</v>
      </c>
      <c r="Y2231" s="80" t="str">
        <f t="shared" si="3701"/>
        <v>Y$18</v>
      </c>
      <c r="Z2231" s="80" t="str">
        <f t="shared" si="3701"/>
        <v>Z$18</v>
      </c>
      <c r="AA2231" s="80" t="str">
        <f t="shared" si="3701"/>
        <v>AA$18</v>
      </c>
      <c r="AB2231" s="80" t="str">
        <f t="shared" si="3701"/>
        <v>AB$18</v>
      </c>
      <c r="AC2231" s="80" t="str">
        <f t="shared" si="3701"/>
        <v>AC$18</v>
      </c>
      <c r="AD2231" s="80" t="str">
        <f t="shared" si="3701"/>
        <v>AD$18</v>
      </c>
      <c r="AE2231" s="80" t="str">
        <f t="shared" si="3701"/>
        <v>AE$18</v>
      </c>
      <c r="AF2231" s="80" t="str">
        <f t="shared" si="3701"/>
        <v>AF$18</v>
      </c>
      <c r="AG2231" s="80" t="str">
        <f t="shared" si="3701"/>
        <v>AG$18</v>
      </c>
      <c r="AH2231" s="80" t="str">
        <f t="shared" si="3701"/>
        <v>AH$18</v>
      </c>
      <c r="AI2231" s="80" t="str">
        <f t="shared" si="3701"/>
        <v>AI$18</v>
      </c>
      <c r="AJ2231" s="80" t="str">
        <f t="shared" si="3701"/>
        <v>AJ$18</v>
      </c>
      <c r="AK2231" s="80" t="str">
        <f t="shared" si="3701"/>
        <v>AK$18</v>
      </c>
      <c r="AL2231" s="80" t="str">
        <f t="shared" si="3701"/>
        <v>AL$18</v>
      </c>
      <c r="AM2231" s="80" t="str">
        <f t="shared" si="3701"/>
        <v>AM$18</v>
      </c>
      <c r="AN2231" s="80" t="str">
        <f t="shared" si="3701"/>
        <v>AN$18</v>
      </c>
      <c r="AO2231" s="80" t="str">
        <f t="shared" si="3701"/>
        <v>AO$18</v>
      </c>
      <c r="AP2231" s="80" t="str">
        <f t="shared" si="3701"/>
        <v>AP$18</v>
      </c>
      <c r="AQ2231" s="80" t="str">
        <f t="shared" si="3701"/>
        <v>AQ$18</v>
      </c>
      <c r="AR2231" s="80" t="str">
        <f t="shared" si="3701"/>
        <v>AR$18</v>
      </c>
      <c r="AS2231" s="80" t="str">
        <f t="shared" si="3701"/>
        <v>AS$18</v>
      </c>
      <c r="AT2231" s="80" t="str">
        <f t="shared" si="3701"/>
        <v>AT$18</v>
      </c>
      <c r="AU2231" s="80" t="str">
        <f t="shared" si="3701"/>
        <v>AU$18</v>
      </c>
      <c r="AV2231" s="80" t="str">
        <f t="shared" si="3701"/>
        <v>AV$18</v>
      </c>
      <c r="AW2231" s="80" t="str">
        <f t="shared" si="3701"/>
        <v>AW$18</v>
      </c>
      <c r="AX2231" s="80" t="str">
        <f t="shared" si="3701"/>
        <v>AX$18</v>
      </c>
      <c r="AY2231" s="80" t="str">
        <f t="shared" si="3701"/>
        <v>AY$18</v>
      </c>
      <c r="AZ2231" s="80" t="str">
        <f t="shared" si="3701"/>
        <v>AZ$18</v>
      </c>
      <c r="BA2231" s="80" t="str">
        <f t="shared" si="3701"/>
        <v>BA$18</v>
      </c>
      <c r="BB2231" s="80" t="str">
        <f t="shared" si="3701"/>
        <v>BB$18</v>
      </c>
      <c r="BC2231" s="80" t="str">
        <f t="shared" si="3701"/>
        <v>BC$18</v>
      </c>
      <c r="BD2231" s="80" t="str">
        <f t="shared" si="3701"/>
        <v>BD$18</v>
      </c>
      <c r="BE2231" s="80" t="str">
        <f t="shared" si="3701"/>
        <v>BE$18</v>
      </c>
      <c r="BF2231" s="80" t="str">
        <f t="shared" si="3701"/>
        <v>BF$18</v>
      </c>
      <c r="BG2231" s="80" t="str">
        <f t="shared" si="3701"/>
        <v>BG$18</v>
      </c>
      <c r="BH2231" s="80" t="str">
        <f t="shared" si="3701"/>
        <v>BH$18</v>
      </c>
      <c r="BI2231" s="80" t="str">
        <f t="shared" si="3701"/>
        <v>BI$18</v>
      </c>
      <c r="BJ2231" s="80" t="str">
        <f t="shared" si="3701"/>
        <v>BJ$18</v>
      </c>
      <c r="BK2231" s="80" t="str">
        <f t="shared" si="3701"/>
        <v>BK$18</v>
      </c>
      <c r="BL2231" s="80" t="str">
        <f t="shared" si="3701"/>
        <v>BL$18</v>
      </c>
      <c r="BM2231" s="80" t="str">
        <f t="shared" si="3701"/>
        <v>BM$18</v>
      </c>
      <c r="BN2231" s="80" t="str">
        <f t="shared" si="3701"/>
        <v>BN$18</v>
      </c>
      <c r="BO2231" s="80" t="str">
        <f t="shared" si="3701"/>
        <v>BO$18</v>
      </c>
      <c r="BP2231" s="80" t="str">
        <f t="shared" si="3701"/>
        <v>BP$18</v>
      </c>
      <c r="BQ2231" s="80" t="str">
        <f t="shared" si="3701"/>
        <v>BQ$18</v>
      </c>
      <c r="BR2231" s="80" t="str">
        <f t="shared" si="3701"/>
        <v>BR$18</v>
      </c>
      <c r="BS2231" s="80" t="str">
        <f t="shared" si="3701"/>
        <v>BS$18</v>
      </c>
      <c r="BT2231" s="80" t="str">
        <f t="shared" si="3701"/>
        <v>BT$18</v>
      </c>
      <c r="BU2231" s="80" t="str">
        <f t="shared" si="3701"/>
        <v>BU$18</v>
      </c>
      <c r="BV2231" s="80" t="str">
        <f t="shared" si="3701"/>
        <v>BV$18</v>
      </c>
      <c r="BW2231" s="80" t="str">
        <f t="shared" si="3701"/>
        <v>BW$18</v>
      </c>
      <c r="BX2231" s="80" t="str">
        <f t="shared" si="3701"/>
        <v>BX$18</v>
      </c>
      <c r="BY2231" s="80" t="str">
        <f t="shared" si="3701"/>
        <v>BY$18</v>
      </c>
      <c r="BZ2231" s="80" t="str">
        <f t="shared" si="3701"/>
        <v>BZ$18</v>
      </c>
      <c r="CA2231" s="80" t="str">
        <f t="shared" si="3701"/>
        <v>CA$18</v>
      </c>
      <c r="CB2231" s="80" t="str">
        <f t="shared" si="3701"/>
        <v>CB$18</v>
      </c>
      <c r="CC2231" s="80" t="str">
        <f t="shared" si="3701"/>
        <v>CC$18</v>
      </c>
      <c r="CD2231" s="80" t="str">
        <f t="shared" si="3701"/>
        <v>CD$18</v>
      </c>
      <c r="CE2231" s="80" t="str">
        <f t="shared" si="3701"/>
        <v>CE$18</v>
      </c>
      <c r="CF2231" s="80" t="str">
        <f t="shared" ref="CF2231:CL2231" si="3702">CF2205</f>
        <v>CF$18</v>
      </c>
      <c r="CG2231" s="80" t="str">
        <f t="shared" si="3702"/>
        <v>CG$18</v>
      </c>
      <c r="CH2231" s="80" t="str">
        <f t="shared" si="3702"/>
        <v>CH$18</v>
      </c>
      <c r="CI2231" s="80" t="str">
        <f t="shared" si="3702"/>
        <v>CI$18</v>
      </c>
      <c r="CJ2231" s="80" t="str">
        <f t="shared" si="3702"/>
        <v>CJ$18</v>
      </c>
      <c r="CK2231" s="80" t="str">
        <f t="shared" si="3702"/>
        <v>CK$18</v>
      </c>
      <c r="CL2231" s="80" t="str">
        <f t="shared" si="3702"/>
        <v>CL$18</v>
      </c>
      <c r="CN2231" s="60"/>
      <c r="CO2231" s="76"/>
      <c r="CP2231" s="76"/>
      <c r="CQ2231" s="76"/>
      <c r="CR2231" s="76"/>
      <c r="CS2231" s="76"/>
      <c r="CT2231" s="76"/>
      <c r="CU2231" s="76"/>
      <c r="CV2231" s="76"/>
      <c r="CW2231" s="76"/>
      <c r="CX2231" s="76"/>
      <c r="CY2231" s="76"/>
      <c r="CZ2231" s="76"/>
      <c r="DA2231" s="76"/>
      <c r="DB2231" s="76"/>
      <c r="DC2231" s="76"/>
      <c r="DD2231" s="76"/>
      <c r="DE2231" s="76"/>
      <c r="DF2231" s="76"/>
      <c r="DG2231" s="76"/>
      <c r="DH2231" s="76"/>
      <c r="DI2231" s="76"/>
      <c r="DJ2231" s="76"/>
      <c r="DK2231" s="76"/>
      <c r="DL2231" s="76"/>
    </row>
    <row r="2232" spans="1:116" x14ac:dyDescent="0.4">
      <c r="B2232" t="s">
        <v>332</v>
      </c>
      <c r="D2232" t="s">
        <v>541</v>
      </c>
      <c r="E2232" s="8" t="str">
        <f t="shared" si="3695"/>
        <v>2232 SEASON MONTHL-TV-V</v>
      </c>
      <c r="G2232" s="136" t="str">
        <f t="shared" si="3694"/>
        <v>Secondary volume driver</v>
      </c>
      <c r="H2232" s="12"/>
      <c r="I2232" s="60"/>
      <c r="J2232" s="60"/>
      <c r="K2232" s="15"/>
      <c r="L2232" s="15"/>
      <c r="M2232" s="15"/>
      <c r="N2232" s="15"/>
      <c r="O2232" s="15"/>
      <c r="P2232" s="15"/>
      <c r="R2232" s="15"/>
      <c r="S2232" s="80" t="str">
        <f>S2206</f>
        <v>S$19</v>
      </c>
      <c r="T2232" s="80" t="str">
        <f t="shared" ref="T2232:CE2232" si="3703">T2206</f>
        <v>T$19</v>
      </c>
      <c r="U2232" s="80" t="str">
        <f t="shared" si="3703"/>
        <v>U$19</v>
      </c>
      <c r="V2232" s="80" t="str">
        <f t="shared" si="3703"/>
        <v>V$19</v>
      </c>
      <c r="W2232" s="80" t="str">
        <f t="shared" si="3703"/>
        <v>W$19</v>
      </c>
      <c r="X2232" s="80" t="str">
        <f t="shared" si="3703"/>
        <v>X$19</v>
      </c>
      <c r="Y2232" s="80" t="str">
        <f t="shared" si="3703"/>
        <v>Y$19</v>
      </c>
      <c r="Z2232" s="80" t="str">
        <f t="shared" si="3703"/>
        <v>Z$19</v>
      </c>
      <c r="AA2232" s="80" t="str">
        <f t="shared" si="3703"/>
        <v>AA$19</v>
      </c>
      <c r="AB2232" s="80" t="str">
        <f t="shared" si="3703"/>
        <v>AB$19</v>
      </c>
      <c r="AC2232" s="80" t="str">
        <f t="shared" si="3703"/>
        <v>AC$19</v>
      </c>
      <c r="AD2232" s="80" t="str">
        <f t="shared" si="3703"/>
        <v>AD$19</v>
      </c>
      <c r="AE2232" s="80" t="str">
        <f t="shared" si="3703"/>
        <v>AE$19</v>
      </c>
      <c r="AF2232" s="80" t="str">
        <f t="shared" si="3703"/>
        <v>AF$19</v>
      </c>
      <c r="AG2232" s="80" t="str">
        <f t="shared" si="3703"/>
        <v>AG$19</v>
      </c>
      <c r="AH2232" s="80" t="str">
        <f t="shared" si="3703"/>
        <v>AH$19</v>
      </c>
      <c r="AI2232" s="80" t="str">
        <f t="shared" si="3703"/>
        <v>AI$19</v>
      </c>
      <c r="AJ2232" s="80" t="str">
        <f t="shared" si="3703"/>
        <v>AJ$19</v>
      </c>
      <c r="AK2232" s="80" t="str">
        <f t="shared" si="3703"/>
        <v>AK$19</v>
      </c>
      <c r="AL2232" s="80" t="str">
        <f t="shared" si="3703"/>
        <v>AL$19</v>
      </c>
      <c r="AM2232" s="80" t="str">
        <f t="shared" si="3703"/>
        <v>AM$19</v>
      </c>
      <c r="AN2232" s="80" t="str">
        <f t="shared" si="3703"/>
        <v>AN$19</v>
      </c>
      <c r="AO2232" s="80" t="str">
        <f t="shared" si="3703"/>
        <v>AO$19</v>
      </c>
      <c r="AP2232" s="80" t="str">
        <f t="shared" si="3703"/>
        <v>AP$19</v>
      </c>
      <c r="AQ2232" s="80" t="str">
        <f t="shared" si="3703"/>
        <v>AQ$19</v>
      </c>
      <c r="AR2232" s="80" t="str">
        <f t="shared" si="3703"/>
        <v>AR$19</v>
      </c>
      <c r="AS2232" s="80" t="str">
        <f t="shared" si="3703"/>
        <v>AS$19</v>
      </c>
      <c r="AT2232" s="80" t="str">
        <f t="shared" si="3703"/>
        <v>AT$19</v>
      </c>
      <c r="AU2232" s="80" t="str">
        <f t="shared" si="3703"/>
        <v>AU$19</v>
      </c>
      <c r="AV2232" s="80" t="str">
        <f t="shared" si="3703"/>
        <v>AV$19</v>
      </c>
      <c r="AW2232" s="80" t="str">
        <f t="shared" si="3703"/>
        <v>AW$19</v>
      </c>
      <c r="AX2232" s="80" t="str">
        <f t="shared" si="3703"/>
        <v>AX$19</v>
      </c>
      <c r="AY2232" s="80" t="str">
        <f t="shared" si="3703"/>
        <v>AY$19</v>
      </c>
      <c r="AZ2232" s="80" t="str">
        <f t="shared" si="3703"/>
        <v>AZ$19</v>
      </c>
      <c r="BA2232" s="80" t="str">
        <f t="shared" si="3703"/>
        <v>BA$19</v>
      </c>
      <c r="BB2232" s="80" t="str">
        <f t="shared" si="3703"/>
        <v>BB$19</v>
      </c>
      <c r="BC2232" s="80" t="str">
        <f t="shared" si="3703"/>
        <v>BC$19</v>
      </c>
      <c r="BD2232" s="80" t="str">
        <f t="shared" si="3703"/>
        <v>BD$19</v>
      </c>
      <c r="BE2232" s="80" t="str">
        <f t="shared" si="3703"/>
        <v>BE$19</v>
      </c>
      <c r="BF2232" s="80" t="str">
        <f t="shared" si="3703"/>
        <v>BF$19</v>
      </c>
      <c r="BG2232" s="80" t="str">
        <f t="shared" si="3703"/>
        <v>BG$19</v>
      </c>
      <c r="BH2232" s="80" t="str">
        <f t="shared" si="3703"/>
        <v>BH$19</v>
      </c>
      <c r="BI2232" s="80" t="str">
        <f t="shared" si="3703"/>
        <v>BI$19</v>
      </c>
      <c r="BJ2232" s="80" t="str">
        <f t="shared" si="3703"/>
        <v>BJ$19</v>
      </c>
      <c r="BK2232" s="80" t="str">
        <f t="shared" si="3703"/>
        <v>BK$19</v>
      </c>
      <c r="BL2232" s="80" t="str">
        <f t="shared" si="3703"/>
        <v>BL$19</v>
      </c>
      <c r="BM2232" s="80" t="str">
        <f t="shared" si="3703"/>
        <v>BM$19</v>
      </c>
      <c r="BN2232" s="80" t="str">
        <f t="shared" si="3703"/>
        <v>BN$19</v>
      </c>
      <c r="BO2232" s="80" t="str">
        <f t="shared" si="3703"/>
        <v>BO$19</v>
      </c>
      <c r="BP2232" s="80" t="str">
        <f t="shared" si="3703"/>
        <v>BP$19</v>
      </c>
      <c r="BQ2232" s="80" t="str">
        <f t="shared" si="3703"/>
        <v>BQ$19</v>
      </c>
      <c r="BR2232" s="80" t="str">
        <f t="shared" si="3703"/>
        <v>BR$19</v>
      </c>
      <c r="BS2232" s="80" t="str">
        <f t="shared" si="3703"/>
        <v>BS$19</v>
      </c>
      <c r="BT2232" s="80" t="str">
        <f t="shared" si="3703"/>
        <v>BT$19</v>
      </c>
      <c r="BU2232" s="80" t="str">
        <f t="shared" si="3703"/>
        <v>BU$19</v>
      </c>
      <c r="BV2232" s="80" t="str">
        <f t="shared" si="3703"/>
        <v>BV$19</v>
      </c>
      <c r="BW2232" s="80" t="str">
        <f t="shared" si="3703"/>
        <v>BW$19</v>
      </c>
      <c r="BX2232" s="80" t="str">
        <f t="shared" si="3703"/>
        <v>BX$19</v>
      </c>
      <c r="BY2232" s="80" t="str">
        <f t="shared" si="3703"/>
        <v>BY$19</v>
      </c>
      <c r="BZ2232" s="80" t="str">
        <f t="shared" si="3703"/>
        <v>BZ$19</v>
      </c>
      <c r="CA2232" s="80" t="str">
        <f t="shared" si="3703"/>
        <v>CA$19</v>
      </c>
      <c r="CB2232" s="80" t="str">
        <f t="shared" si="3703"/>
        <v>CB$19</v>
      </c>
      <c r="CC2232" s="80" t="str">
        <f t="shared" si="3703"/>
        <v>CC$19</v>
      </c>
      <c r="CD2232" s="80" t="str">
        <f t="shared" si="3703"/>
        <v>CD$19</v>
      </c>
      <c r="CE2232" s="80" t="str">
        <f t="shared" si="3703"/>
        <v>CE$19</v>
      </c>
      <c r="CF2232" s="80" t="str">
        <f t="shared" ref="CF2232:CL2232" si="3704">CF2206</f>
        <v>CF$19</v>
      </c>
      <c r="CG2232" s="80" t="str">
        <f t="shared" si="3704"/>
        <v>CG$19</v>
      </c>
      <c r="CH2232" s="80" t="str">
        <f t="shared" si="3704"/>
        <v>CH$19</v>
      </c>
      <c r="CI2232" s="80" t="str">
        <f t="shared" si="3704"/>
        <v>CI$19</v>
      </c>
      <c r="CJ2232" s="80" t="str">
        <f t="shared" si="3704"/>
        <v>CJ$19</v>
      </c>
      <c r="CK2232" s="80" t="str">
        <f t="shared" si="3704"/>
        <v>CK$19</v>
      </c>
      <c r="CL2232" s="80" t="str">
        <f t="shared" si="3704"/>
        <v>CL$19</v>
      </c>
      <c r="CN2232" s="60"/>
      <c r="CO2232" s="179"/>
      <c r="CP2232" s="179"/>
      <c r="CQ2232" s="179"/>
      <c r="CR2232" s="179"/>
      <c r="CS2232" s="179"/>
      <c r="CT2232" s="179"/>
      <c r="CU2232" s="179"/>
      <c r="CV2232" s="179"/>
      <c r="CW2232" s="179"/>
      <c r="CX2232" s="179"/>
      <c r="CY2232" s="179"/>
      <c r="CZ2232" s="179"/>
      <c r="DA2232" s="179"/>
      <c r="DB2232" s="179"/>
      <c r="DC2232" s="179"/>
      <c r="DD2232" s="179"/>
      <c r="DE2232" s="179"/>
      <c r="DF2232" s="179"/>
      <c r="DG2232" s="179"/>
      <c r="DH2232" s="179"/>
      <c r="DI2232" s="179"/>
      <c r="DJ2232" s="179"/>
      <c r="DK2232" s="179"/>
      <c r="DL2232" s="179"/>
    </row>
    <row r="2233" spans="1:116" x14ac:dyDescent="0.4">
      <c r="A2233" s="174"/>
      <c r="E2233" s="8"/>
      <c r="G2233" s="175" t="s">
        <v>503</v>
      </c>
      <c r="H2233" s="174"/>
      <c r="I2233" s="176"/>
      <c r="J2233" s="176"/>
      <c r="K2233" s="197"/>
      <c r="L2233" s="197"/>
      <c r="M2233" s="197"/>
      <c r="N2233" s="197"/>
      <c r="O2233" s="197"/>
      <c r="P2233" s="197"/>
      <c r="R2233" s="198"/>
      <c r="S2233" s="174"/>
      <c r="T2233" s="174"/>
      <c r="U2233" s="174"/>
      <c r="V2233" s="174"/>
      <c r="W2233" s="174"/>
      <c r="X2233" s="174"/>
      <c r="Y2233" s="174"/>
      <c r="Z2233" s="174"/>
      <c r="AA2233" s="174"/>
      <c r="AB2233" s="174"/>
      <c r="AC2233" s="174"/>
      <c r="AD2233" s="174"/>
      <c r="AE2233" s="174"/>
      <c r="AF2233" s="174"/>
      <c r="AG2233" s="174"/>
      <c r="AH2233" s="174"/>
      <c r="AI2233" s="174"/>
      <c r="AJ2233" s="174"/>
      <c r="AK2233" s="174"/>
      <c r="AL2233" s="174"/>
      <c r="AM2233" s="174"/>
      <c r="AN2233" s="174"/>
      <c r="AO2233" s="174"/>
      <c r="AP2233" s="174"/>
      <c r="AQ2233" s="174"/>
      <c r="AR2233" s="174"/>
      <c r="AS2233" s="174"/>
      <c r="AT2233" s="174"/>
      <c r="AU2233" s="174"/>
      <c r="AV2233" s="174"/>
      <c r="AW2233" s="174"/>
      <c r="AX2233" s="174"/>
      <c r="AY2233" s="174"/>
      <c r="AZ2233" s="174"/>
      <c r="BA2233" s="174"/>
      <c r="BB2233" s="174"/>
      <c r="BC2233" s="174"/>
      <c r="BD2233" s="174"/>
      <c r="BE2233" s="174"/>
      <c r="BF2233" s="174"/>
      <c r="BG2233" s="174"/>
      <c r="BH2233" s="174"/>
      <c r="BI2233" s="174"/>
      <c r="BJ2233" s="174"/>
      <c r="BK2233" s="174"/>
      <c r="BL2233" s="174"/>
      <c r="BM2233" s="174"/>
      <c r="BN2233" s="174"/>
      <c r="BO2233" s="174"/>
      <c r="BP2233" s="174"/>
      <c r="BQ2233" s="174"/>
      <c r="BR2233" s="174"/>
      <c r="BS2233" s="174"/>
      <c r="BT2233" s="174"/>
      <c r="BU2233" s="174"/>
      <c r="BV2233" s="174"/>
      <c r="BW2233" s="174"/>
      <c r="BX2233" s="174"/>
      <c r="BY2233" s="174"/>
      <c r="BZ2233" s="174"/>
      <c r="CA2233" s="174"/>
      <c r="CB2233" s="174"/>
      <c r="CC2233" s="174"/>
      <c r="CD2233" s="174"/>
      <c r="CE2233" s="174"/>
      <c r="CF2233" s="174"/>
      <c r="CG2233" s="174"/>
      <c r="CH2233" s="174"/>
      <c r="CI2233" s="174"/>
      <c r="CJ2233" s="174"/>
      <c r="CK2233" s="174"/>
      <c r="CL2233" s="174"/>
      <c r="CN2233" s="176"/>
      <c r="CO2233" s="174"/>
      <c r="CP2233" s="174"/>
      <c r="CQ2233" s="174"/>
      <c r="CR2233" s="174"/>
      <c r="CS2233" s="174"/>
      <c r="CT2233" s="174"/>
      <c r="CU2233" s="174"/>
      <c r="CV2233" s="174"/>
      <c r="CW2233" s="174"/>
      <c r="CX2233" s="174"/>
      <c r="CY2233" s="174"/>
      <c r="CZ2233" s="174"/>
      <c r="DA2233" s="174"/>
      <c r="DB2233" s="174"/>
      <c r="DC2233" s="174"/>
      <c r="DD2233" s="174"/>
      <c r="DE2233" s="174"/>
      <c r="DF2233" s="174"/>
      <c r="DG2233" s="174"/>
      <c r="DH2233" s="174"/>
      <c r="DI2233" s="174"/>
      <c r="DJ2233" s="174"/>
      <c r="DK2233" s="174"/>
      <c r="DL2233" s="174"/>
    </row>
    <row r="2234" spans="1:116" x14ac:dyDescent="0.4">
      <c r="A2234" s="174"/>
      <c r="E2234" s="8"/>
      <c r="G2234" s="175" t="s">
        <v>504</v>
      </c>
      <c r="H2234" s="174"/>
      <c r="I2234" s="176"/>
      <c r="J2234" s="176"/>
      <c r="K2234" s="197"/>
      <c r="L2234" s="197"/>
      <c r="M2234" s="197"/>
      <c r="N2234" s="197"/>
      <c r="O2234" s="197"/>
      <c r="P2234" s="197"/>
      <c r="R2234" s="198"/>
      <c r="S2234" s="174"/>
      <c r="T2234" s="174"/>
      <c r="U2234" s="174"/>
      <c r="V2234" s="174"/>
      <c r="W2234" s="174"/>
      <c r="X2234" s="174"/>
      <c r="Y2234" s="174"/>
      <c r="Z2234" s="174"/>
      <c r="AA2234" s="174"/>
      <c r="AB2234" s="174"/>
      <c r="AC2234" s="174"/>
      <c r="AD2234" s="174"/>
      <c r="AE2234" s="174"/>
      <c r="AF2234" s="174"/>
      <c r="AG2234" s="174"/>
      <c r="AH2234" s="174"/>
      <c r="AI2234" s="174"/>
      <c r="AJ2234" s="174"/>
      <c r="AK2234" s="174"/>
      <c r="AL2234" s="174"/>
      <c r="AM2234" s="174"/>
      <c r="AN2234" s="174"/>
      <c r="AO2234" s="174"/>
      <c r="AP2234" s="174"/>
      <c r="AQ2234" s="174"/>
      <c r="AR2234" s="174"/>
      <c r="AS2234" s="174"/>
      <c r="AT2234" s="174"/>
      <c r="AU2234" s="174"/>
      <c r="AV2234" s="174"/>
      <c r="AW2234" s="174"/>
      <c r="AX2234" s="174"/>
      <c r="AY2234" s="174"/>
      <c r="AZ2234" s="174"/>
      <c r="BA2234" s="174"/>
      <c r="BB2234" s="174"/>
      <c r="BC2234" s="174"/>
      <c r="BD2234" s="174"/>
      <c r="BE2234" s="174"/>
      <c r="BF2234" s="174"/>
      <c r="BG2234" s="174"/>
      <c r="BH2234" s="174"/>
      <c r="BI2234" s="174"/>
      <c r="BJ2234" s="174"/>
      <c r="BK2234" s="174"/>
      <c r="BL2234" s="174"/>
      <c r="BM2234" s="174"/>
      <c r="BN2234" s="174"/>
      <c r="BO2234" s="174"/>
      <c r="BP2234" s="174"/>
      <c r="BQ2234" s="174"/>
      <c r="BR2234" s="174"/>
      <c r="BS2234" s="174"/>
      <c r="BT2234" s="174"/>
      <c r="BU2234" s="174"/>
      <c r="BV2234" s="174"/>
      <c r="BW2234" s="174"/>
      <c r="BX2234" s="174"/>
      <c r="BY2234" s="174"/>
      <c r="BZ2234" s="174"/>
      <c r="CA2234" s="174"/>
      <c r="CB2234" s="174"/>
      <c r="CC2234" s="174"/>
      <c r="CD2234" s="174"/>
      <c r="CE2234" s="174"/>
      <c r="CF2234" s="174"/>
      <c r="CG2234" s="174"/>
      <c r="CH2234" s="174"/>
      <c r="CI2234" s="174"/>
      <c r="CJ2234" s="174"/>
      <c r="CK2234" s="174"/>
      <c r="CL2234" s="174"/>
      <c r="CN2234" s="176"/>
      <c r="CO2234" s="174"/>
      <c r="CP2234" s="174"/>
      <c r="CQ2234" s="174"/>
      <c r="CR2234" s="174"/>
      <c r="CS2234" s="174"/>
      <c r="CT2234" s="174"/>
      <c r="CU2234" s="174"/>
      <c r="CV2234" s="174"/>
      <c r="CW2234" s="174"/>
      <c r="CX2234" s="174"/>
      <c r="CY2234" s="174"/>
      <c r="CZ2234" s="174"/>
      <c r="DA2234" s="174"/>
      <c r="DB2234" s="174"/>
      <c r="DC2234" s="174"/>
      <c r="DD2234" s="174"/>
      <c r="DE2234" s="174"/>
      <c r="DF2234" s="174"/>
      <c r="DG2234" s="174"/>
      <c r="DH2234" s="174"/>
      <c r="DI2234" s="174"/>
      <c r="DJ2234" s="174"/>
      <c r="DK2234" s="174"/>
      <c r="DL2234" s="174"/>
    </row>
    <row r="2235" spans="1:116" x14ac:dyDescent="0.4">
      <c r="A2235" s="174"/>
      <c r="E2235" s="8"/>
      <c r="G2235" s="175" t="s">
        <v>461</v>
      </c>
      <c r="H2235" s="174"/>
      <c r="I2235" s="176"/>
      <c r="J2235" s="176"/>
      <c r="K2235" s="197"/>
      <c r="L2235" s="197"/>
      <c r="M2235" s="197"/>
      <c r="N2235" s="197"/>
      <c r="O2235" s="197"/>
      <c r="P2235" s="197"/>
      <c r="R2235" s="198"/>
      <c r="S2235" s="199" t="str">
        <f t="shared" ref="S2235:CD2235" si="3705">S$20</f>
        <v>S$16</v>
      </c>
      <c r="T2235" s="199" t="str">
        <f t="shared" si="3705"/>
        <v>T$16</v>
      </c>
      <c r="U2235" s="199" t="str">
        <f t="shared" si="3705"/>
        <v>U$16</v>
      </c>
      <c r="V2235" s="199" t="str">
        <f t="shared" si="3705"/>
        <v>V$16</v>
      </c>
      <c r="W2235" s="199" t="str">
        <f t="shared" si="3705"/>
        <v>W$16</v>
      </c>
      <c r="X2235" s="199" t="str">
        <f t="shared" si="3705"/>
        <v>X$16</v>
      </c>
      <c r="Y2235" s="199" t="str">
        <f t="shared" si="3705"/>
        <v>Y$16</v>
      </c>
      <c r="Z2235" s="199" t="str">
        <f t="shared" si="3705"/>
        <v>Z$16</v>
      </c>
      <c r="AA2235" s="199" t="str">
        <f t="shared" si="3705"/>
        <v>AA$16</v>
      </c>
      <c r="AB2235" s="199" t="str">
        <f t="shared" si="3705"/>
        <v>AB$16</v>
      </c>
      <c r="AC2235" s="199" t="str">
        <f t="shared" si="3705"/>
        <v>AC$16</v>
      </c>
      <c r="AD2235" s="199" t="str">
        <f t="shared" si="3705"/>
        <v>AD$16</v>
      </c>
      <c r="AE2235" s="199" t="str">
        <f t="shared" si="3705"/>
        <v>AE$16</v>
      </c>
      <c r="AF2235" s="199" t="str">
        <f t="shared" si="3705"/>
        <v>AF$16</v>
      </c>
      <c r="AG2235" s="199" t="str">
        <f t="shared" si="3705"/>
        <v>AG$16</v>
      </c>
      <c r="AH2235" s="199" t="str">
        <f t="shared" si="3705"/>
        <v>AH$16</v>
      </c>
      <c r="AI2235" s="199" t="str">
        <f t="shared" si="3705"/>
        <v>AI$16</v>
      </c>
      <c r="AJ2235" s="199" t="str">
        <f t="shared" si="3705"/>
        <v>AJ$16</v>
      </c>
      <c r="AK2235" s="199" t="str">
        <f t="shared" si="3705"/>
        <v>AK$16</v>
      </c>
      <c r="AL2235" s="199" t="str">
        <f t="shared" si="3705"/>
        <v>AL$16</v>
      </c>
      <c r="AM2235" s="199" t="str">
        <f t="shared" si="3705"/>
        <v>AM$16</v>
      </c>
      <c r="AN2235" s="199" t="str">
        <f t="shared" si="3705"/>
        <v>AN$16</v>
      </c>
      <c r="AO2235" s="199" t="str">
        <f t="shared" si="3705"/>
        <v>AO$16</v>
      </c>
      <c r="AP2235" s="199" t="str">
        <f t="shared" si="3705"/>
        <v>AP$16</v>
      </c>
      <c r="AQ2235" s="199" t="str">
        <f t="shared" si="3705"/>
        <v>AQ$16</v>
      </c>
      <c r="AR2235" s="199" t="str">
        <f t="shared" si="3705"/>
        <v>AR$16</v>
      </c>
      <c r="AS2235" s="199" t="str">
        <f t="shared" si="3705"/>
        <v>AS$16</v>
      </c>
      <c r="AT2235" s="199" t="str">
        <f t="shared" si="3705"/>
        <v>AT$16</v>
      </c>
      <c r="AU2235" s="199" t="str">
        <f t="shared" si="3705"/>
        <v>AU$16</v>
      </c>
      <c r="AV2235" s="199" t="str">
        <f t="shared" si="3705"/>
        <v>AV$16</v>
      </c>
      <c r="AW2235" s="199" t="str">
        <f t="shared" si="3705"/>
        <v>AW$16</v>
      </c>
      <c r="AX2235" s="199" t="str">
        <f t="shared" si="3705"/>
        <v>AX$16</v>
      </c>
      <c r="AY2235" s="199" t="str">
        <f t="shared" si="3705"/>
        <v>AY$16</v>
      </c>
      <c r="AZ2235" s="199" t="str">
        <f t="shared" si="3705"/>
        <v>AZ$16</v>
      </c>
      <c r="BA2235" s="199" t="str">
        <f t="shared" si="3705"/>
        <v>BA$16</v>
      </c>
      <c r="BB2235" s="199" t="str">
        <f t="shared" si="3705"/>
        <v>BB$16</v>
      </c>
      <c r="BC2235" s="199" t="str">
        <f t="shared" si="3705"/>
        <v>BC$16</v>
      </c>
      <c r="BD2235" s="199" t="str">
        <f t="shared" si="3705"/>
        <v>BD$16</v>
      </c>
      <c r="BE2235" s="199" t="str">
        <f t="shared" si="3705"/>
        <v>BE$16</v>
      </c>
      <c r="BF2235" s="199" t="str">
        <f t="shared" si="3705"/>
        <v>BF$16</v>
      </c>
      <c r="BG2235" s="199" t="str">
        <f t="shared" si="3705"/>
        <v>BG$16</v>
      </c>
      <c r="BH2235" s="199" t="str">
        <f t="shared" si="3705"/>
        <v>BH$16</v>
      </c>
      <c r="BI2235" s="199" t="str">
        <f t="shared" si="3705"/>
        <v>BI$16</v>
      </c>
      <c r="BJ2235" s="199" t="str">
        <f t="shared" si="3705"/>
        <v>BJ$16</v>
      </c>
      <c r="BK2235" s="199" t="str">
        <f t="shared" si="3705"/>
        <v>BK$16</v>
      </c>
      <c r="BL2235" s="199" t="str">
        <f t="shared" si="3705"/>
        <v>BL$16</v>
      </c>
      <c r="BM2235" s="199" t="str">
        <f t="shared" si="3705"/>
        <v>BM$16</v>
      </c>
      <c r="BN2235" s="199" t="str">
        <f t="shared" si="3705"/>
        <v>BN$16</v>
      </c>
      <c r="BO2235" s="199" t="str">
        <f t="shared" si="3705"/>
        <v>BO$16</v>
      </c>
      <c r="BP2235" s="199" t="str">
        <f t="shared" si="3705"/>
        <v>BP$16</v>
      </c>
      <c r="BQ2235" s="199" t="str">
        <f t="shared" si="3705"/>
        <v>BQ$16</v>
      </c>
      <c r="BR2235" s="199" t="str">
        <f t="shared" si="3705"/>
        <v>BR$16</v>
      </c>
      <c r="BS2235" s="199" t="str">
        <f t="shared" si="3705"/>
        <v>BS$16</v>
      </c>
      <c r="BT2235" s="199" t="str">
        <f t="shared" si="3705"/>
        <v>BT$16</v>
      </c>
      <c r="BU2235" s="199" t="str">
        <f t="shared" si="3705"/>
        <v>BU$16</v>
      </c>
      <c r="BV2235" s="199" t="str">
        <f t="shared" si="3705"/>
        <v>BV$16</v>
      </c>
      <c r="BW2235" s="199" t="str">
        <f t="shared" si="3705"/>
        <v>BW$16</v>
      </c>
      <c r="BX2235" s="199" t="str">
        <f t="shared" si="3705"/>
        <v>BX$16</v>
      </c>
      <c r="BY2235" s="199" t="str">
        <f t="shared" si="3705"/>
        <v>BY$16</v>
      </c>
      <c r="BZ2235" s="199" t="str">
        <f t="shared" si="3705"/>
        <v>BZ$16</v>
      </c>
      <c r="CA2235" s="199" t="str">
        <f t="shared" si="3705"/>
        <v>CA$16</v>
      </c>
      <c r="CB2235" s="199" t="str">
        <f t="shared" si="3705"/>
        <v>CB$16</v>
      </c>
      <c r="CC2235" s="199" t="str">
        <f t="shared" si="3705"/>
        <v>CC$16</v>
      </c>
      <c r="CD2235" s="199" t="str">
        <f t="shared" si="3705"/>
        <v>CD$16</v>
      </c>
      <c r="CE2235" s="199" t="str">
        <f t="shared" ref="CE2235:CL2235" si="3706">CE$20</f>
        <v>CE$16</v>
      </c>
      <c r="CF2235" s="199" t="str">
        <f t="shared" si="3706"/>
        <v>CF$16</v>
      </c>
      <c r="CG2235" s="199" t="str">
        <f t="shared" si="3706"/>
        <v>CG$16</v>
      </c>
      <c r="CH2235" s="199" t="str">
        <f t="shared" si="3706"/>
        <v>CH$16</v>
      </c>
      <c r="CI2235" s="199" t="str">
        <f t="shared" si="3706"/>
        <v>CI$16</v>
      </c>
      <c r="CJ2235" s="199" t="str">
        <f t="shared" si="3706"/>
        <v>CJ$16</v>
      </c>
      <c r="CK2235" s="199" t="str">
        <f t="shared" si="3706"/>
        <v>CK$16</v>
      </c>
      <c r="CL2235" s="199" t="str">
        <f t="shared" si="3706"/>
        <v>CL$16</v>
      </c>
      <c r="CN2235" s="176"/>
      <c r="CO2235" s="199" t="str">
        <f t="shared" ref="CO2235:DL2235" si="3707">CO$20</f>
        <v>CO$16</v>
      </c>
      <c r="CP2235" s="199" t="str">
        <f t="shared" si="3707"/>
        <v>CP$16</v>
      </c>
      <c r="CQ2235" s="199" t="str">
        <f t="shared" si="3707"/>
        <v>CQ$16</v>
      </c>
      <c r="CR2235" s="199" t="str">
        <f t="shared" si="3707"/>
        <v>CR$16</v>
      </c>
      <c r="CS2235" s="199" t="str">
        <f t="shared" si="3707"/>
        <v>CS$16</v>
      </c>
      <c r="CT2235" s="199" t="str">
        <f t="shared" si="3707"/>
        <v>CT$16</v>
      </c>
      <c r="CU2235" s="199" t="str">
        <f t="shared" si="3707"/>
        <v>CU$16</v>
      </c>
      <c r="CV2235" s="199" t="str">
        <f t="shared" si="3707"/>
        <v>CV$16</v>
      </c>
      <c r="CW2235" s="199" t="str">
        <f t="shared" si="3707"/>
        <v>CW$16</v>
      </c>
      <c r="CX2235" s="199" t="str">
        <f t="shared" si="3707"/>
        <v>CX$16</v>
      </c>
      <c r="CY2235" s="199" t="str">
        <f t="shared" si="3707"/>
        <v>CY$16</v>
      </c>
      <c r="CZ2235" s="199" t="str">
        <f t="shared" si="3707"/>
        <v>CZ$16</v>
      </c>
      <c r="DA2235" s="199" t="str">
        <f t="shared" si="3707"/>
        <v>DA$16</v>
      </c>
      <c r="DB2235" s="199" t="str">
        <f t="shared" si="3707"/>
        <v>DB$16</v>
      </c>
      <c r="DC2235" s="199" t="str">
        <f t="shared" si="3707"/>
        <v>DC$16</v>
      </c>
      <c r="DD2235" s="199" t="str">
        <f t="shared" si="3707"/>
        <v>DD$16</v>
      </c>
      <c r="DE2235" s="199" t="str">
        <f t="shared" si="3707"/>
        <v>DE$16</v>
      </c>
      <c r="DF2235" s="199" t="str">
        <f t="shared" si="3707"/>
        <v>DF$16</v>
      </c>
      <c r="DG2235" s="199" t="str">
        <f t="shared" si="3707"/>
        <v>DG$16</v>
      </c>
      <c r="DH2235" s="199" t="str">
        <f t="shared" si="3707"/>
        <v>DH$16</v>
      </c>
      <c r="DI2235" s="199" t="str">
        <f t="shared" si="3707"/>
        <v>DI$16</v>
      </c>
      <c r="DJ2235" s="199" t="str">
        <f t="shared" si="3707"/>
        <v>DJ$16</v>
      </c>
      <c r="DK2235" s="199" t="str">
        <f t="shared" si="3707"/>
        <v>DK$16</v>
      </c>
      <c r="DL2235" s="199" t="str">
        <f t="shared" si="3707"/>
        <v>DL$16</v>
      </c>
    </row>
    <row r="2236" spans="1:116" x14ac:dyDescent="0.4">
      <c r="A2236" s="174"/>
      <c r="E2236" s="8"/>
      <c r="G2236" s="175" t="s">
        <v>462</v>
      </c>
      <c r="H2236" s="200"/>
      <c r="I2236" s="201"/>
      <c r="J2236" s="201"/>
      <c r="K2236" s="202"/>
      <c r="L2236" s="202"/>
      <c r="M2236" s="202"/>
      <c r="N2236" s="202"/>
      <c r="O2236" s="202"/>
      <c r="P2236" s="202"/>
      <c r="R2236" s="202"/>
      <c r="S2236" s="199" t="str">
        <f t="shared" ref="S2236:CD2236" si="3708">S$21</f>
        <v>S$17</v>
      </c>
      <c r="T2236" s="199" t="str">
        <f t="shared" si="3708"/>
        <v>T$17</v>
      </c>
      <c r="U2236" s="199" t="str">
        <f t="shared" si="3708"/>
        <v>U$17</v>
      </c>
      <c r="V2236" s="199" t="str">
        <f t="shared" si="3708"/>
        <v>V$17</v>
      </c>
      <c r="W2236" s="199" t="str">
        <f t="shared" si="3708"/>
        <v>W$17</v>
      </c>
      <c r="X2236" s="199" t="str">
        <f t="shared" si="3708"/>
        <v>X$17</v>
      </c>
      <c r="Y2236" s="199" t="str">
        <f t="shared" si="3708"/>
        <v>Y$17</v>
      </c>
      <c r="Z2236" s="199" t="str">
        <f t="shared" si="3708"/>
        <v>Z$17</v>
      </c>
      <c r="AA2236" s="199" t="str">
        <f t="shared" si="3708"/>
        <v>AA$17</v>
      </c>
      <c r="AB2236" s="199" t="str">
        <f t="shared" si="3708"/>
        <v>AB$17</v>
      </c>
      <c r="AC2236" s="199" t="str">
        <f t="shared" si="3708"/>
        <v>AC$17</v>
      </c>
      <c r="AD2236" s="199" t="str">
        <f t="shared" si="3708"/>
        <v>AD$17</v>
      </c>
      <c r="AE2236" s="199" t="str">
        <f t="shared" si="3708"/>
        <v>AE$17</v>
      </c>
      <c r="AF2236" s="199" t="str">
        <f t="shared" si="3708"/>
        <v>AF$17</v>
      </c>
      <c r="AG2236" s="199" t="str">
        <f t="shared" si="3708"/>
        <v>AG$17</v>
      </c>
      <c r="AH2236" s="199" t="str">
        <f t="shared" si="3708"/>
        <v>AH$17</v>
      </c>
      <c r="AI2236" s="199" t="str">
        <f t="shared" si="3708"/>
        <v>AI$17</v>
      </c>
      <c r="AJ2236" s="199" t="str">
        <f t="shared" si="3708"/>
        <v>AJ$17</v>
      </c>
      <c r="AK2236" s="199" t="str">
        <f t="shared" si="3708"/>
        <v>AK$17</v>
      </c>
      <c r="AL2236" s="199" t="str">
        <f t="shared" si="3708"/>
        <v>AL$17</v>
      </c>
      <c r="AM2236" s="199" t="str">
        <f t="shared" si="3708"/>
        <v>AM$17</v>
      </c>
      <c r="AN2236" s="199" t="str">
        <f t="shared" si="3708"/>
        <v>AN$17</v>
      </c>
      <c r="AO2236" s="199" t="str">
        <f t="shared" si="3708"/>
        <v>AO$17</v>
      </c>
      <c r="AP2236" s="199" t="str">
        <f t="shared" si="3708"/>
        <v>AP$17</v>
      </c>
      <c r="AQ2236" s="199" t="str">
        <f t="shared" si="3708"/>
        <v>AQ$17</v>
      </c>
      <c r="AR2236" s="199" t="str">
        <f t="shared" si="3708"/>
        <v>AR$17</v>
      </c>
      <c r="AS2236" s="199" t="str">
        <f t="shared" si="3708"/>
        <v>AS$17</v>
      </c>
      <c r="AT2236" s="199" t="str">
        <f t="shared" si="3708"/>
        <v>AT$17</v>
      </c>
      <c r="AU2236" s="199" t="str">
        <f t="shared" si="3708"/>
        <v>AU$17</v>
      </c>
      <c r="AV2236" s="199" t="str">
        <f t="shared" si="3708"/>
        <v>AV$17</v>
      </c>
      <c r="AW2236" s="199" t="str">
        <f t="shared" si="3708"/>
        <v>AW$17</v>
      </c>
      <c r="AX2236" s="199" t="str">
        <f t="shared" si="3708"/>
        <v>AX$17</v>
      </c>
      <c r="AY2236" s="199" t="str">
        <f t="shared" si="3708"/>
        <v>AY$17</v>
      </c>
      <c r="AZ2236" s="199" t="str">
        <f t="shared" si="3708"/>
        <v>AZ$17</v>
      </c>
      <c r="BA2236" s="199" t="str">
        <f t="shared" si="3708"/>
        <v>BA$17</v>
      </c>
      <c r="BB2236" s="199" t="str">
        <f t="shared" si="3708"/>
        <v>BB$17</v>
      </c>
      <c r="BC2236" s="199" t="str">
        <f t="shared" si="3708"/>
        <v>BC$17</v>
      </c>
      <c r="BD2236" s="199" t="str">
        <f t="shared" si="3708"/>
        <v>BD$17</v>
      </c>
      <c r="BE2236" s="199" t="str">
        <f t="shared" si="3708"/>
        <v>BE$17</v>
      </c>
      <c r="BF2236" s="199" t="str">
        <f t="shared" si="3708"/>
        <v>BF$17</v>
      </c>
      <c r="BG2236" s="199" t="str">
        <f t="shared" si="3708"/>
        <v>BG$17</v>
      </c>
      <c r="BH2236" s="199" t="str">
        <f t="shared" si="3708"/>
        <v>BH$17</v>
      </c>
      <c r="BI2236" s="199" t="str">
        <f t="shared" si="3708"/>
        <v>BI$17</v>
      </c>
      <c r="BJ2236" s="199" t="str">
        <f t="shared" si="3708"/>
        <v>BJ$17</v>
      </c>
      <c r="BK2236" s="199" t="str">
        <f t="shared" si="3708"/>
        <v>BK$17</v>
      </c>
      <c r="BL2236" s="199" t="str">
        <f t="shared" si="3708"/>
        <v>BL$17</v>
      </c>
      <c r="BM2236" s="199" t="str">
        <f t="shared" si="3708"/>
        <v>BM$17</v>
      </c>
      <c r="BN2236" s="199" t="str">
        <f t="shared" si="3708"/>
        <v>BN$17</v>
      </c>
      <c r="BO2236" s="199" t="str">
        <f t="shared" si="3708"/>
        <v>BO$17</v>
      </c>
      <c r="BP2236" s="199" t="str">
        <f t="shared" si="3708"/>
        <v>BP$17</v>
      </c>
      <c r="BQ2236" s="199" t="str">
        <f t="shared" si="3708"/>
        <v>BQ$17</v>
      </c>
      <c r="BR2236" s="199" t="str">
        <f t="shared" si="3708"/>
        <v>BR$17</v>
      </c>
      <c r="BS2236" s="199" t="str">
        <f t="shared" si="3708"/>
        <v>BS$17</v>
      </c>
      <c r="BT2236" s="199" t="str">
        <f t="shared" si="3708"/>
        <v>BT$17</v>
      </c>
      <c r="BU2236" s="199" t="str">
        <f t="shared" si="3708"/>
        <v>BU$17</v>
      </c>
      <c r="BV2236" s="199" t="str">
        <f t="shared" si="3708"/>
        <v>BV$17</v>
      </c>
      <c r="BW2236" s="199" t="str">
        <f t="shared" si="3708"/>
        <v>BW$17</v>
      </c>
      <c r="BX2236" s="199" t="str">
        <f t="shared" si="3708"/>
        <v>BX$17</v>
      </c>
      <c r="BY2236" s="199" t="str">
        <f t="shared" si="3708"/>
        <v>BY$17</v>
      </c>
      <c r="BZ2236" s="199" t="str">
        <f t="shared" si="3708"/>
        <v>BZ$17</v>
      </c>
      <c r="CA2236" s="199" t="str">
        <f t="shared" si="3708"/>
        <v>CA$17</v>
      </c>
      <c r="CB2236" s="199" t="str">
        <f t="shared" si="3708"/>
        <v>CB$17</v>
      </c>
      <c r="CC2236" s="199" t="str">
        <f t="shared" si="3708"/>
        <v>CC$17</v>
      </c>
      <c r="CD2236" s="199" t="str">
        <f t="shared" si="3708"/>
        <v>CD$17</v>
      </c>
      <c r="CE2236" s="199" t="str">
        <f t="shared" ref="CE2236:CL2236" si="3709">CE$21</f>
        <v>CE$17</v>
      </c>
      <c r="CF2236" s="199" t="str">
        <f t="shared" si="3709"/>
        <v>CF$17</v>
      </c>
      <c r="CG2236" s="199" t="str">
        <f t="shared" si="3709"/>
        <v>CG$17</v>
      </c>
      <c r="CH2236" s="199" t="str">
        <f t="shared" si="3709"/>
        <v>CH$17</v>
      </c>
      <c r="CI2236" s="199" t="str">
        <f t="shared" si="3709"/>
        <v>CI$17</v>
      </c>
      <c r="CJ2236" s="199" t="str">
        <f t="shared" si="3709"/>
        <v>CJ$17</v>
      </c>
      <c r="CK2236" s="199" t="str">
        <f t="shared" si="3709"/>
        <v>CK$17</v>
      </c>
      <c r="CL2236" s="199" t="str">
        <f t="shared" si="3709"/>
        <v>CL$17</v>
      </c>
      <c r="CN2236" s="201"/>
      <c r="CO2236" s="199" t="str">
        <f t="shared" ref="CO2236:DL2236" si="3710">CO$21</f>
        <v>CO$17</v>
      </c>
      <c r="CP2236" s="199" t="str">
        <f t="shared" si="3710"/>
        <v>CP$17</v>
      </c>
      <c r="CQ2236" s="199" t="str">
        <f t="shared" si="3710"/>
        <v>CQ$17</v>
      </c>
      <c r="CR2236" s="199" t="str">
        <f t="shared" si="3710"/>
        <v>CR$17</v>
      </c>
      <c r="CS2236" s="199" t="str">
        <f t="shared" si="3710"/>
        <v>CS$17</v>
      </c>
      <c r="CT2236" s="199" t="str">
        <f t="shared" si="3710"/>
        <v>CT$17</v>
      </c>
      <c r="CU2236" s="199" t="str">
        <f t="shared" si="3710"/>
        <v>CU$17</v>
      </c>
      <c r="CV2236" s="199" t="str">
        <f t="shared" si="3710"/>
        <v>CV$17</v>
      </c>
      <c r="CW2236" s="199" t="str">
        <f t="shared" si="3710"/>
        <v>CW$17</v>
      </c>
      <c r="CX2236" s="199" t="str">
        <f t="shared" si="3710"/>
        <v>CX$17</v>
      </c>
      <c r="CY2236" s="199" t="str">
        <f t="shared" si="3710"/>
        <v>CY$17</v>
      </c>
      <c r="CZ2236" s="199" t="str">
        <f t="shared" si="3710"/>
        <v>CZ$17</v>
      </c>
      <c r="DA2236" s="199" t="str">
        <f t="shared" si="3710"/>
        <v>DA$17</v>
      </c>
      <c r="DB2236" s="199" t="str">
        <f t="shared" si="3710"/>
        <v>DB$17</v>
      </c>
      <c r="DC2236" s="199" t="str">
        <f t="shared" si="3710"/>
        <v>DC$17</v>
      </c>
      <c r="DD2236" s="199" t="str">
        <f t="shared" si="3710"/>
        <v>DD$17</v>
      </c>
      <c r="DE2236" s="199" t="str">
        <f t="shared" si="3710"/>
        <v>DE$17</v>
      </c>
      <c r="DF2236" s="199" t="str">
        <f t="shared" si="3710"/>
        <v>DF$17</v>
      </c>
      <c r="DG2236" s="199" t="str">
        <f t="shared" si="3710"/>
        <v>DG$17</v>
      </c>
      <c r="DH2236" s="199" t="str">
        <f t="shared" si="3710"/>
        <v>DH$17</v>
      </c>
      <c r="DI2236" s="199" t="str">
        <f t="shared" si="3710"/>
        <v>DI$17</v>
      </c>
      <c r="DJ2236" s="199" t="str">
        <f t="shared" si="3710"/>
        <v>DJ$17</v>
      </c>
      <c r="DK2236" s="199" t="str">
        <f t="shared" si="3710"/>
        <v>DK$17</v>
      </c>
      <c r="DL2236" s="199" t="str">
        <f t="shared" si="3710"/>
        <v>DL$17</v>
      </c>
    </row>
    <row r="2237" spans="1:116" x14ac:dyDescent="0.4">
      <c r="A2237" s="174"/>
      <c r="E2237" s="8"/>
      <c r="G2237" s="175" t="s">
        <v>491</v>
      </c>
      <c r="H2237" s="200"/>
      <c r="I2237" s="201"/>
      <c r="J2237" s="201"/>
      <c r="K2237" s="202"/>
      <c r="L2237" s="202"/>
      <c r="M2237" s="202"/>
      <c r="N2237" s="202"/>
      <c r="O2237" s="202"/>
      <c r="P2237" s="202"/>
      <c r="R2237" s="202"/>
      <c r="S2237" s="190"/>
      <c r="T2237" s="190"/>
      <c r="U2237" s="190"/>
      <c r="V2237" s="190"/>
      <c r="W2237" s="190"/>
      <c r="X2237" s="190"/>
      <c r="Y2237" s="190"/>
      <c r="Z2237" s="190"/>
      <c r="AA2237" s="190"/>
      <c r="AB2237" s="190"/>
      <c r="AC2237" s="190"/>
      <c r="AD2237" s="190"/>
      <c r="AE2237" s="190"/>
      <c r="AF2237" s="190"/>
      <c r="AG2237" s="190"/>
      <c r="AH2237" s="190"/>
      <c r="AI2237" s="190"/>
      <c r="AJ2237" s="190"/>
      <c r="AK2237" s="190"/>
      <c r="AL2237" s="190"/>
      <c r="AM2237" s="190"/>
      <c r="AN2237" s="190"/>
      <c r="AO2237" s="190"/>
      <c r="AP2237" s="190"/>
      <c r="AQ2237" s="190"/>
      <c r="AR2237" s="190"/>
      <c r="AS2237" s="190"/>
      <c r="AT2237" s="190"/>
      <c r="AU2237" s="190"/>
      <c r="AV2237" s="190"/>
      <c r="AW2237" s="190"/>
      <c r="AX2237" s="190"/>
      <c r="AY2237" s="190"/>
      <c r="AZ2237" s="190"/>
      <c r="BA2237" s="190"/>
      <c r="BB2237" s="190"/>
      <c r="BC2237" s="190"/>
      <c r="BD2237" s="190"/>
      <c r="BE2237" s="190"/>
      <c r="BF2237" s="190"/>
      <c r="BG2237" s="190"/>
      <c r="BH2237" s="190"/>
      <c r="BI2237" s="190"/>
      <c r="BJ2237" s="190"/>
      <c r="BK2237" s="190"/>
      <c r="BL2237" s="190"/>
      <c r="BM2237" s="190"/>
      <c r="BN2237" s="190"/>
      <c r="BO2237" s="190"/>
      <c r="BP2237" s="190"/>
      <c r="BQ2237" s="190"/>
      <c r="BR2237" s="190"/>
      <c r="BS2237" s="190"/>
      <c r="BT2237" s="190"/>
      <c r="BU2237" s="190"/>
      <c r="BV2237" s="190"/>
      <c r="BW2237" s="190"/>
      <c r="BX2237" s="190"/>
      <c r="BY2237" s="190"/>
      <c r="BZ2237" s="190"/>
      <c r="CA2237" s="190"/>
      <c r="CB2237" s="190"/>
      <c r="CC2237" s="190"/>
      <c r="CD2237" s="190"/>
      <c r="CE2237" s="190"/>
      <c r="CF2237" s="190"/>
      <c r="CG2237" s="190"/>
      <c r="CH2237" s="190"/>
      <c r="CI2237" s="190"/>
      <c r="CJ2237" s="190"/>
      <c r="CK2237" s="190"/>
      <c r="CL2237" s="190"/>
      <c r="CN2237" s="201"/>
      <c r="CO2237" s="190"/>
      <c r="CP2237" s="190"/>
      <c r="CQ2237" s="190"/>
      <c r="CR2237" s="190"/>
      <c r="CS2237" s="190"/>
      <c r="CT2237" s="190"/>
      <c r="CU2237" s="190"/>
      <c r="CV2237" s="190"/>
      <c r="CW2237" s="190"/>
      <c r="CX2237" s="190"/>
      <c r="CY2237" s="190"/>
      <c r="CZ2237" s="190"/>
      <c r="DA2237" s="190"/>
      <c r="DB2237" s="190"/>
      <c r="DC2237" s="190"/>
      <c r="DD2237" s="190"/>
      <c r="DE2237" s="190"/>
      <c r="DF2237" s="190"/>
      <c r="DG2237" s="190"/>
      <c r="DH2237" s="190"/>
      <c r="DI2237" s="190"/>
      <c r="DJ2237" s="190"/>
      <c r="DK2237" s="190"/>
      <c r="DL2237" s="190"/>
    </row>
    <row r="2238" spans="1:116" x14ac:dyDescent="0.4">
      <c r="A2238" s="174"/>
      <c r="E2238" s="8"/>
      <c r="G2238" s="175" t="s">
        <v>505</v>
      </c>
      <c r="H2238" s="200"/>
      <c r="I2238" s="201"/>
      <c r="J2238" s="201"/>
      <c r="K2238" s="202"/>
      <c r="L2238" s="202"/>
      <c r="M2238" s="202"/>
      <c r="N2238" s="202"/>
      <c r="O2238" s="202"/>
      <c r="P2238" s="202"/>
      <c r="R2238" s="202"/>
      <c r="S2238" s="190"/>
      <c r="T2238" s="190"/>
      <c r="U2238" s="190"/>
      <c r="V2238" s="190"/>
      <c r="W2238" s="190"/>
      <c r="X2238" s="190"/>
      <c r="Y2238" s="190"/>
      <c r="Z2238" s="190"/>
      <c r="AA2238" s="190"/>
      <c r="AB2238" s="190"/>
      <c r="AC2238" s="190"/>
      <c r="AD2238" s="190"/>
      <c r="AE2238" s="190"/>
      <c r="AF2238" s="190"/>
      <c r="AG2238" s="190"/>
      <c r="AH2238" s="190"/>
      <c r="AI2238" s="190"/>
      <c r="AJ2238" s="190"/>
      <c r="AK2238" s="190"/>
      <c r="AL2238" s="190"/>
      <c r="AM2238" s="190"/>
      <c r="AN2238" s="190"/>
      <c r="AO2238" s="190"/>
      <c r="AP2238" s="190"/>
      <c r="AQ2238" s="190"/>
      <c r="AR2238" s="190"/>
      <c r="AS2238" s="190"/>
      <c r="AT2238" s="190"/>
      <c r="AU2238" s="190"/>
      <c r="AV2238" s="190"/>
      <c r="AW2238" s="190"/>
      <c r="AX2238" s="190"/>
      <c r="AY2238" s="190"/>
      <c r="AZ2238" s="190"/>
      <c r="BA2238" s="190"/>
      <c r="BB2238" s="190"/>
      <c r="BC2238" s="190"/>
      <c r="BD2238" s="190"/>
      <c r="BE2238" s="190"/>
      <c r="BF2238" s="190"/>
      <c r="BG2238" s="190"/>
      <c r="BH2238" s="190"/>
      <c r="BI2238" s="190"/>
      <c r="BJ2238" s="190"/>
      <c r="BK2238" s="190"/>
      <c r="BL2238" s="190"/>
      <c r="BM2238" s="190"/>
      <c r="BN2238" s="190"/>
      <c r="BO2238" s="190"/>
      <c r="BP2238" s="190"/>
      <c r="BQ2238" s="190"/>
      <c r="BR2238" s="190"/>
      <c r="BS2238" s="190"/>
      <c r="BT2238" s="190"/>
      <c r="BU2238" s="190"/>
      <c r="BV2238" s="190"/>
      <c r="BW2238" s="190"/>
      <c r="BX2238" s="190"/>
      <c r="BY2238" s="190"/>
      <c r="BZ2238" s="190"/>
      <c r="CA2238" s="190"/>
      <c r="CB2238" s="190"/>
      <c r="CC2238" s="190"/>
      <c r="CD2238" s="190"/>
      <c r="CE2238" s="190"/>
      <c r="CF2238" s="190"/>
      <c r="CG2238" s="190"/>
      <c r="CH2238" s="190"/>
      <c r="CI2238" s="190"/>
      <c r="CJ2238" s="190"/>
      <c r="CK2238" s="190"/>
      <c r="CL2238" s="190"/>
      <c r="CN2238" s="201"/>
      <c r="CO2238" s="190"/>
      <c r="CP2238" s="190"/>
      <c r="CQ2238" s="190"/>
      <c r="CR2238" s="190"/>
      <c r="CS2238" s="190"/>
      <c r="CT2238" s="190"/>
      <c r="CU2238" s="190"/>
      <c r="CV2238" s="190"/>
      <c r="CW2238" s="190"/>
      <c r="CX2238" s="190"/>
      <c r="CY2238" s="190"/>
      <c r="CZ2238" s="190"/>
      <c r="DA2238" s="190"/>
      <c r="DB2238" s="190"/>
      <c r="DC2238" s="190"/>
      <c r="DD2238" s="190"/>
      <c r="DE2238" s="190"/>
      <c r="DF2238" s="190"/>
      <c r="DG2238" s="190"/>
      <c r="DH2238" s="190"/>
      <c r="DI2238" s="190"/>
      <c r="DJ2238" s="190"/>
      <c r="DK2238" s="190"/>
      <c r="DL2238" s="190"/>
    </row>
    <row r="2239" spans="1:116" x14ac:dyDescent="0.4">
      <c r="A2239" s="174"/>
      <c r="E2239" s="8"/>
      <c r="G2239" s="175" t="s">
        <v>463</v>
      </c>
      <c r="H2239" s="200"/>
      <c r="I2239" s="201"/>
      <c r="J2239" s="201"/>
      <c r="K2239" s="202"/>
      <c r="L2239" s="202"/>
      <c r="M2239" s="202"/>
      <c r="N2239" s="202"/>
      <c r="O2239" s="202"/>
      <c r="P2239" s="202"/>
      <c r="R2239" s="202"/>
      <c r="S2239" s="190" t="str">
        <f t="shared" ref="S2239:CD2239" si="3711">S$22</f>
        <v>S$18</v>
      </c>
      <c r="T2239" s="190" t="str">
        <f t="shared" si="3711"/>
        <v>T$18</v>
      </c>
      <c r="U2239" s="190" t="str">
        <f t="shared" si="3711"/>
        <v>U$18</v>
      </c>
      <c r="V2239" s="190" t="str">
        <f t="shared" si="3711"/>
        <v>V$18</v>
      </c>
      <c r="W2239" s="190" t="str">
        <f t="shared" si="3711"/>
        <v>W$18</v>
      </c>
      <c r="X2239" s="190" t="str">
        <f t="shared" si="3711"/>
        <v>X$18</v>
      </c>
      <c r="Y2239" s="190" t="str">
        <f t="shared" si="3711"/>
        <v>Y$18</v>
      </c>
      <c r="Z2239" s="190" t="str">
        <f t="shared" si="3711"/>
        <v>Z$18</v>
      </c>
      <c r="AA2239" s="190" t="str">
        <f t="shared" si="3711"/>
        <v>AA$18</v>
      </c>
      <c r="AB2239" s="190" t="str">
        <f t="shared" si="3711"/>
        <v>AB$18</v>
      </c>
      <c r="AC2239" s="190" t="str">
        <f t="shared" si="3711"/>
        <v>AC$18</v>
      </c>
      <c r="AD2239" s="190" t="str">
        <f t="shared" si="3711"/>
        <v>AD$18</v>
      </c>
      <c r="AE2239" s="190" t="str">
        <f t="shared" si="3711"/>
        <v>AE$18</v>
      </c>
      <c r="AF2239" s="190" t="str">
        <f t="shared" si="3711"/>
        <v>AF$18</v>
      </c>
      <c r="AG2239" s="190" t="str">
        <f t="shared" si="3711"/>
        <v>AG$18</v>
      </c>
      <c r="AH2239" s="190" t="str">
        <f t="shared" si="3711"/>
        <v>AH$18</v>
      </c>
      <c r="AI2239" s="190" t="str">
        <f t="shared" si="3711"/>
        <v>AI$18</v>
      </c>
      <c r="AJ2239" s="190" t="str">
        <f t="shared" si="3711"/>
        <v>AJ$18</v>
      </c>
      <c r="AK2239" s="190" t="str">
        <f t="shared" si="3711"/>
        <v>AK$18</v>
      </c>
      <c r="AL2239" s="190" t="str">
        <f t="shared" si="3711"/>
        <v>AL$18</v>
      </c>
      <c r="AM2239" s="190" t="str">
        <f t="shared" si="3711"/>
        <v>AM$18</v>
      </c>
      <c r="AN2239" s="190" t="str">
        <f t="shared" si="3711"/>
        <v>AN$18</v>
      </c>
      <c r="AO2239" s="190" t="str">
        <f t="shared" si="3711"/>
        <v>AO$18</v>
      </c>
      <c r="AP2239" s="190" t="str">
        <f t="shared" si="3711"/>
        <v>AP$18</v>
      </c>
      <c r="AQ2239" s="190" t="str">
        <f t="shared" si="3711"/>
        <v>AQ$18</v>
      </c>
      <c r="AR2239" s="190" t="str">
        <f t="shared" si="3711"/>
        <v>AR$18</v>
      </c>
      <c r="AS2239" s="190" t="str">
        <f t="shared" si="3711"/>
        <v>AS$18</v>
      </c>
      <c r="AT2239" s="190" t="str">
        <f t="shared" si="3711"/>
        <v>AT$18</v>
      </c>
      <c r="AU2239" s="190" t="str">
        <f t="shared" si="3711"/>
        <v>AU$18</v>
      </c>
      <c r="AV2239" s="190" t="str">
        <f t="shared" si="3711"/>
        <v>AV$18</v>
      </c>
      <c r="AW2239" s="190" t="str">
        <f t="shared" si="3711"/>
        <v>AW$18</v>
      </c>
      <c r="AX2239" s="190" t="str">
        <f t="shared" si="3711"/>
        <v>AX$18</v>
      </c>
      <c r="AY2239" s="190" t="str">
        <f t="shared" si="3711"/>
        <v>AY$18</v>
      </c>
      <c r="AZ2239" s="190" t="str">
        <f t="shared" si="3711"/>
        <v>AZ$18</v>
      </c>
      <c r="BA2239" s="190" t="str">
        <f t="shared" si="3711"/>
        <v>BA$18</v>
      </c>
      <c r="BB2239" s="190" t="str">
        <f t="shared" si="3711"/>
        <v>BB$18</v>
      </c>
      <c r="BC2239" s="190" t="str">
        <f t="shared" si="3711"/>
        <v>BC$18</v>
      </c>
      <c r="BD2239" s="190" t="str">
        <f t="shared" si="3711"/>
        <v>BD$18</v>
      </c>
      <c r="BE2239" s="190" t="str">
        <f t="shared" si="3711"/>
        <v>BE$18</v>
      </c>
      <c r="BF2239" s="190" t="str">
        <f t="shared" si="3711"/>
        <v>BF$18</v>
      </c>
      <c r="BG2239" s="190" t="str">
        <f t="shared" si="3711"/>
        <v>BG$18</v>
      </c>
      <c r="BH2239" s="190" t="str">
        <f t="shared" si="3711"/>
        <v>BH$18</v>
      </c>
      <c r="BI2239" s="190" t="str">
        <f t="shared" si="3711"/>
        <v>BI$18</v>
      </c>
      <c r="BJ2239" s="190" t="str">
        <f t="shared" si="3711"/>
        <v>BJ$18</v>
      </c>
      <c r="BK2239" s="190" t="str">
        <f t="shared" si="3711"/>
        <v>BK$18</v>
      </c>
      <c r="BL2239" s="190" t="str">
        <f t="shared" si="3711"/>
        <v>BL$18</v>
      </c>
      <c r="BM2239" s="190" t="str">
        <f t="shared" si="3711"/>
        <v>BM$18</v>
      </c>
      <c r="BN2239" s="190" t="str">
        <f t="shared" si="3711"/>
        <v>BN$18</v>
      </c>
      <c r="BO2239" s="190" t="str">
        <f t="shared" si="3711"/>
        <v>BO$18</v>
      </c>
      <c r="BP2239" s="190" t="str">
        <f t="shared" si="3711"/>
        <v>BP$18</v>
      </c>
      <c r="BQ2239" s="190" t="str">
        <f t="shared" si="3711"/>
        <v>BQ$18</v>
      </c>
      <c r="BR2239" s="190" t="str">
        <f t="shared" si="3711"/>
        <v>BR$18</v>
      </c>
      <c r="BS2239" s="190" t="str">
        <f t="shared" si="3711"/>
        <v>BS$18</v>
      </c>
      <c r="BT2239" s="190" t="str">
        <f t="shared" si="3711"/>
        <v>BT$18</v>
      </c>
      <c r="BU2239" s="190" t="str">
        <f t="shared" si="3711"/>
        <v>BU$18</v>
      </c>
      <c r="BV2239" s="190" t="str">
        <f t="shared" si="3711"/>
        <v>BV$18</v>
      </c>
      <c r="BW2239" s="190" t="str">
        <f t="shared" si="3711"/>
        <v>BW$18</v>
      </c>
      <c r="BX2239" s="190" t="str">
        <f t="shared" si="3711"/>
        <v>BX$18</v>
      </c>
      <c r="BY2239" s="190" t="str">
        <f t="shared" si="3711"/>
        <v>BY$18</v>
      </c>
      <c r="BZ2239" s="190" t="str">
        <f t="shared" si="3711"/>
        <v>BZ$18</v>
      </c>
      <c r="CA2239" s="190" t="str">
        <f t="shared" si="3711"/>
        <v>CA$18</v>
      </c>
      <c r="CB2239" s="190" t="str">
        <f t="shared" si="3711"/>
        <v>CB$18</v>
      </c>
      <c r="CC2239" s="190" t="str">
        <f t="shared" si="3711"/>
        <v>CC$18</v>
      </c>
      <c r="CD2239" s="190" t="str">
        <f t="shared" si="3711"/>
        <v>CD$18</v>
      </c>
      <c r="CE2239" s="190" t="str">
        <f t="shared" ref="CE2239:CL2239" si="3712">CE$22</f>
        <v>CE$18</v>
      </c>
      <c r="CF2239" s="190" t="str">
        <f t="shared" si="3712"/>
        <v>CF$18</v>
      </c>
      <c r="CG2239" s="190" t="str">
        <f t="shared" si="3712"/>
        <v>CG$18</v>
      </c>
      <c r="CH2239" s="190" t="str">
        <f t="shared" si="3712"/>
        <v>CH$18</v>
      </c>
      <c r="CI2239" s="190" t="str">
        <f t="shared" si="3712"/>
        <v>CI$18</v>
      </c>
      <c r="CJ2239" s="190" t="str">
        <f t="shared" si="3712"/>
        <v>CJ$18</v>
      </c>
      <c r="CK2239" s="190" t="str">
        <f t="shared" si="3712"/>
        <v>CK$18</v>
      </c>
      <c r="CL2239" s="190" t="str">
        <f t="shared" si="3712"/>
        <v>CL$18</v>
      </c>
      <c r="CN2239" s="201"/>
      <c r="CO2239" s="190" t="str">
        <f t="shared" ref="CO2239:DL2239" si="3713">CO$22</f>
        <v>CO$18</v>
      </c>
      <c r="CP2239" s="190" t="str">
        <f t="shared" si="3713"/>
        <v>CP$18</v>
      </c>
      <c r="CQ2239" s="190" t="str">
        <f t="shared" si="3713"/>
        <v>CQ$18</v>
      </c>
      <c r="CR2239" s="190" t="str">
        <f t="shared" si="3713"/>
        <v>CR$18</v>
      </c>
      <c r="CS2239" s="190" t="str">
        <f t="shared" si="3713"/>
        <v>CS$18</v>
      </c>
      <c r="CT2239" s="190" t="str">
        <f t="shared" si="3713"/>
        <v>CT$18</v>
      </c>
      <c r="CU2239" s="190" t="str">
        <f t="shared" si="3713"/>
        <v>CU$18</v>
      </c>
      <c r="CV2239" s="190" t="str">
        <f t="shared" si="3713"/>
        <v>CV$18</v>
      </c>
      <c r="CW2239" s="190" t="str">
        <f t="shared" si="3713"/>
        <v>CW$18</v>
      </c>
      <c r="CX2239" s="190" t="str">
        <f t="shared" si="3713"/>
        <v>CX$18</v>
      </c>
      <c r="CY2239" s="190" t="str">
        <f t="shared" si="3713"/>
        <v>CY$18</v>
      </c>
      <c r="CZ2239" s="190" t="str">
        <f t="shared" si="3713"/>
        <v>CZ$18</v>
      </c>
      <c r="DA2239" s="190" t="str">
        <f t="shared" si="3713"/>
        <v>DA$18</v>
      </c>
      <c r="DB2239" s="190" t="str">
        <f t="shared" si="3713"/>
        <v>DB$18</v>
      </c>
      <c r="DC2239" s="190" t="str">
        <f t="shared" si="3713"/>
        <v>DC$18</v>
      </c>
      <c r="DD2239" s="190" t="str">
        <f t="shared" si="3713"/>
        <v>DD$18</v>
      </c>
      <c r="DE2239" s="190" t="str">
        <f t="shared" si="3713"/>
        <v>DE$18</v>
      </c>
      <c r="DF2239" s="190" t="str">
        <f t="shared" si="3713"/>
        <v>DF$18</v>
      </c>
      <c r="DG2239" s="190" t="str">
        <f t="shared" si="3713"/>
        <v>DG$18</v>
      </c>
      <c r="DH2239" s="190" t="str">
        <f t="shared" si="3713"/>
        <v>DH$18</v>
      </c>
      <c r="DI2239" s="190" t="str">
        <f t="shared" si="3713"/>
        <v>DI$18</v>
      </c>
      <c r="DJ2239" s="190" t="str">
        <f t="shared" si="3713"/>
        <v>DJ$18</v>
      </c>
      <c r="DK2239" s="190" t="str">
        <f t="shared" si="3713"/>
        <v>DK$18</v>
      </c>
      <c r="DL2239" s="190" t="str">
        <f t="shared" si="3713"/>
        <v>DL$18</v>
      </c>
    </row>
    <row r="2240" spans="1:116" x14ac:dyDescent="0.4">
      <c r="A2240" s="174"/>
      <c r="E2240" s="8"/>
      <c r="G2240" s="175" t="s">
        <v>464</v>
      </c>
      <c r="H2240" s="200"/>
      <c r="I2240" s="201"/>
      <c r="J2240" s="201"/>
      <c r="K2240" s="202"/>
      <c r="L2240" s="202"/>
      <c r="M2240" s="202"/>
      <c r="N2240" s="202"/>
      <c r="O2240" s="202"/>
      <c r="P2240" s="202"/>
      <c r="R2240" s="202"/>
      <c r="S2240" s="190" t="str">
        <f t="shared" ref="S2240:CD2240" si="3714">S$23</f>
        <v>S$19</v>
      </c>
      <c r="T2240" s="190" t="str">
        <f t="shared" si="3714"/>
        <v>T$19</v>
      </c>
      <c r="U2240" s="190" t="str">
        <f t="shared" si="3714"/>
        <v>U$19</v>
      </c>
      <c r="V2240" s="190" t="str">
        <f t="shared" si="3714"/>
        <v>V$19</v>
      </c>
      <c r="W2240" s="190" t="str">
        <f t="shared" si="3714"/>
        <v>W$19</v>
      </c>
      <c r="X2240" s="190" t="str">
        <f t="shared" si="3714"/>
        <v>X$19</v>
      </c>
      <c r="Y2240" s="190" t="str">
        <f t="shared" si="3714"/>
        <v>Y$19</v>
      </c>
      <c r="Z2240" s="190" t="str">
        <f t="shared" si="3714"/>
        <v>Z$19</v>
      </c>
      <c r="AA2240" s="190" t="str">
        <f t="shared" si="3714"/>
        <v>AA$19</v>
      </c>
      <c r="AB2240" s="190" t="str">
        <f t="shared" si="3714"/>
        <v>AB$19</v>
      </c>
      <c r="AC2240" s="190" t="str">
        <f t="shared" si="3714"/>
        <v>AC$19</v>
      </c>
      <c r="AD2240" s="190" t="str">
        <f t="shared" si="3714"/>
        <v>AD$19</v>
      </c>
      <c r="AE2240" s="190" t="str">
        <f t="shared" si="3714"/>
        <v>AE$19</v>
      </c>
      <c r="AF2240" s="190" t="str">
        <f t="shared" si="3714"/>
        <v>AF$19</v>
      </c>
      <c r="AG2240" s="190" t="str">
        <f t="shared" si="3714"/>
        <v>AG$19</v>
      </c>
      <c r="AH2240" s="190" t="str">
        <f t="shared" si="3714"/>
        <v>AH$19</v>
      </c>
      <c r="AI2240" s="190" t="str">
        <f t="shared" si="3714"/>
        <v>AI$19</v>
      </c>
      <c r="AJ2240" s="190" t="str">
        <f t="shared" si="3714"/>
        <v>AJ$19</v>
      </c>
      <c r="AK2240" s="190" t="str">
        <f t="shared" si="3714"/>
        <v>AK$19</v>
      </c>
      <c r="AL2240" s="190" t="str">
        <f t="shared" si="3714"/>
        <v>AL$19</v>
      </c>
      <c r="AM2240" s="190" t="str">
        <f t="shared" si="3714"/>
        <v>AM$19</v>
      </c>
      <c r="AN2240" s="190" t="str">
        <f t="shared" si="3714"/>
        <v>AN$19</v>
      </c>
      <c r="AO2240" s="190" t="str">
        <f t="shared" si="3714"/>
        <v>AO$19</v>
      </c>
      <c r="AP2240" s="190" t="str">
        <f t="shared" si="3714"/>
        <v>AP$19</v>
      </c>
      <c r="AQ2240" s="190" t="str">
        <f t="shared" si="3714"/>
        <v>AQ$19</v>
      </c>
      <c r="AR2240" s="190" t="str">
        <f t="shared" si="3714"/>
        <v>AR$19</v>
      </c>
      <c r="AS2240" s="190" t="str">
        <f t="shared" si="3714"/>
        <v>AS$19</v>
      </c>
      <c r="AT2240" s="190" t="str">
        <f t="shared" si="3714"/>
        <v>AT$19</v>
      </c>
      <c r="AU2240" s="190" t="str">
        <f t="shared" si="3714"/>
        <v>AU$19</v>
      </c>
      <c r="AV2240" s="190" t="str">
        <f t="shared" si="3714"/>
        <v>AV$19</v>
      </c>
      <c r="AW2240" s="190" t="str">
        <f t="shared" si="3714"/>
        <v>AW$19</v>
      </c>
      <c r="AX2240" s="190" t="str">
        <f t="shared" si="3714"/>
        <v>AX$19</v>
      </c>
      <c r="AY2240" s="190" t="str">
        <f t="shared" si="3714"/>
        <v>AY$19</v>
      </c>
      <c r="AZ2240" s="190" t="str">
        <f t="shared" si="3714"/>
        <v>AZ$19</v>
      </c>
      <c r="BA2240" s="190" t="str">
        <f t="shared" si="3714"/>
        <v>BA$19</v>
      </c>
      <c r="BB2240" s="190" t="str">
        <f t="shared" si="3714"/>
        <v>BB$19</v>
      </c>
      <c r="BC2240" s="190" t="str">
        <f t="shared" si="3714"/>
        <v>BC$19</v>
      </c>
      <c r="BD2240" s="190" t="str">
        <f t="shared" si="3714"/>
        <v>BD$19</v>
      </c>
      <c r="BE2240" s="190" t="str">
        <f t="shared" si="3714"/>
        <v>BE$19</v>
      </c>
      <c r="BF2240" s="190" t="str">
        <f t="shared" si="3714"/>
        <v>BF$19</v>
      </c>
      <c r="BG2240" s="190" t="str">
        <f t="shared" si="3714"/>
        <v>BG$19</v>
      </c>
      <c r="BH2240" s="190" t="str">
        <f t="shared" si="3714"/>
        <v>BH$19</v>
      </c>
      <c r="BI2240" s="190" t="str">
        <f t="shared" si="3714"/>
        <v>BI$19</v>
      </c>
      <c r="BJ2240" s="190" t="str">
        <f t="shared" si="3714"/>
        <v>BJ$19</v>
      </c>
      <c r="BK2240" s="190" t="str">
        <f t="shared" si="3714"/>
        <v>BK$19</v>
      </c>
      <c r="BL2240" s="190" t="str">
        <f t="shared" si="3714"/>
        <v>BL$19</v>
      </c>
      <c r="BM2240" s="190" t="str">
        <f t="shared" si="3714"/>
        <v>BM$19</v>
      </c>
      <c r="BN2240" s="190" t="str">
        <f t="shared" si="3714"/>
        <v>BN$19</v>
      </c>
      <c r="BO2240" s="190" t="str">
        <f t="shared" si="3714"/>
        <v>BO$19</v>
      </c>
      <c r="BP2240" s="190" t="str">
        <f t="shared" si="3714"/>
        <v>BP$19</v>
      </c>
      <c r="BQ2240" s="190" t="str">
        <f t="shared" si="3714"/>
        <v>BQ$19</v>
      </c>
      <c r="BR2240" s="190" t="str">
        <f t="shared" si="3714"/>
        <v>BR$19</v>
      </c>
      <c r="BS2240" s="190" t="str">
        <f t="shared" si="3714"/>
        <v>BS$19</v>
      </c>
      <c r="BT2240" s="190" t="str">
        <f t="shared" si="3714"/>
        <v>BT$19</v>
      </c>
      <c r="BU2240" s="190" t="str">
        <f t="shared" si="3714"/>
        <v>BU$19</v>
      </c>
      <c r="BV2240" s="190" t="str">
        <f t="shared" si="3714"/>
        <v>BV$19</v>
      </c>
      <c r="BW2240" s="190" t="str">
        <f t="shared" si="3714"/>
        <v>BW$19</v>
      </c>
      <c r="BX2240" s="190" t="str">
        <f t="shared" si="3714"/>
        <v>BX$19</v>
      </c>
      <c r="BY2240" s="190" t="str">
        <f t="shared" si="3714"/>
        <v>BY$19</v>
      </c>
      <c r="BZ2240" s="190" t="str">
        <f t="shared" si="3714"/>
        <v>BZ$19</v>
      </c>
      <c r="CA2240" s="190" t="str">
        <f t="shared" si="3714"/>
        <v>CA$19</v>
      </c>
      <c r="CB2240" s="190" t="str">
        <f t="shared" si="3714"/>
        <v>CB$19</v>
      </c>
      <c r="CC2240" s="190" t="str">
        <f t="shared" si="3714"/>
        <v>CC$19</v>
      </c>
      <c r="CD2240" s="190" t="str">
        <f t="shared" si="3714"/>
        <v>CD$19</v>
      </c>
      <c r="CE2240" s="190" t="str">
        <f t="shared" ref="CE2240:CL2240" si="3715">CE$23</f>
        <v>CE$19</v>
      </c>
      <c r="CF2240" s="190" t="str">
        <f t="shared" si="3715"/>
        <v>CF$19</v>
      </c>
      <c r="CG2240" s="190" t="str">
        <f t="shared" si="3715"/>
        <v>CG$19</v>
      </c>
      <c r="CH2240" s="190" t="str">
        <f t="shared" si="3715"/>
        <v>CH$19</v>
      </c>
      <c r="CI2240" s="190" t="str">
        <f t="shared" si="3715"/>
        <v>CI$19</v>
      </c>
      <c r="CJ2240" s="190" t="str">
        <f t="shared" si="3715"/>
        <v>CJ$19</v>
      </c>
      <c r="CK2240" s="190" t="str">
        <f t="shared" si="3715"/>
        <v>CK$19</v>
      </c>
      <c r="CL2240" s="190" t="str">
        <f t="shared" si="3715"/>
        <v>CL$19</v>
      </c>
      <c r="CN2240" s="201"/>
      <c r="CO2240" s="190" t="str">
        <f t="shared" ref="CO2240:DL2240" si="3716">CO$23</f>
        <v>CO$19</v>
      </c>
      <c r="CP2240" s="190" t="str">
        <f t="shared" si="3716"/>
        <v>CP$19</v>
      </c>
      <c r="CQ2240" s="190" t="str">
        <f t="shared" si="3716"/>
        <v>CQ$19</v>
      </c>
      <c r="CR2240" s="190" t="str">
        <f t="shared" si="3716"/>
        <v>CR$19</v>
      </c>
      <c r="CS2240" s="190" t="str">
        <f t="shared" si="3716"/>
        <v>CS$19</v>
      </c>
      <c r="CT2240" s="190" t="str">
        <f t="shared" si="3716"/>
        <v>CT$19</v>
      </c>
      <c r="CU2240" s="190" t="str">
        <f t="shared" si="3716"/>
        <v>CU$19</v>
      </c>
      <c r="CV2240" s="190" t="str">
        <f t="shared" si="3716"/>
        <v>CV$19</v>
      </c>
      <c r="CW2240" s="190" t="str">
        <f t="shared" si="3716"/>
        <v>CW$19</v>
      </c>
      <c r="CX2240" s="190" t="str">
        <f t="shared" si="3716"/>
        <v>CX$19</v>
      </c>
      <c r="CY2240" s="190" t="str">
        <f t="shared" si="3716"/>
        <v>CY$19</v>
      </c>
      <c r="CZ2240" s="190" t="str">
        <f t="shared" si="3716"/>
        <v>CZ$19</v>
      </c>
      <c r="DA2240" s="190" t="str">
        <f t="shared" si="3716"/>
        <v>DA$19</v>
      </c>
      <c r="DB2240" s="190" t="str">
        <f t="shared" si="3716"/>
        <v>DB$19</v>
      </c>
      <c r="DC2240" s="190" t="str">
        <f t="shared" si="3716"/>
        <v>DC$19</v>
      </c>
      <c r="DD2240" s="190" t="str">
        <f t="shared" si="3716"/>
        <v>DD$19</v>
      </c>
      <c r="DE2240" s="190" t="str">
        <f t="shared" si="3716"/>
        <v>DE$19</v>
      </c>
      <c r="DF2240" s="190" t="str">
        <f t="shared" si="3716"/>
        <v>DF$19</v>
      </c>
      <c r="DG2240" s="190" t="str">
        <f t="shared" si="3716"/>
        <v>DG$19</v>
      </c>
      <c r="DH2240" s="190" t="str">
        <f t="shared" si="3716"/>
        <v>DH$19</v>
      </c>
      <c r="DI2240" s="190" t="str">
        <f t="shared" si="3716"/>
        <v>DI$19</v>
      </c>
      <c r="DJ2240" s="190" t="str">
        <f t="shared" si="3716"/>
        <v>DJ$19</v>
      </c>
      <c r="DK2240" s="190" t="str">
        <f t="shared" si="3716"/>
        <v>DK$19</v>
      </c>
      <c r="DL2240" s="190" t="str">
        <f t="shared" si="3716"/>
        <v>DL$19</v>
      </c>
    </row>
    <row r="2241" spans="1:116" x14ac:dyDescent="0.4">
      <c r="A2241" s="142" t="s">
        <v>218</v>
      </c>
      <c r="B2241" s="31" t="s">
        <v>81</v>
      </c>
      <c r="C2241" s="31"/>
      <c r="D2241" t="s">
        <v>545</v>
      </c>
      <c r="E2241" s="8" t="str">
        <f t="shared" ref="E2241:E2242" si="3717">ROW()&amp;" "&amp;D2241</f>
        <v>2241 SEASON MONTHL-TR-R</v>
      </c>
      <c r="F2241" t="s">
        <v>552</v>
      </c>
      <c r="G2241" s="143" t="s">
        <v>544</v>
      </c>
      <c r="H2241" s="142"/>
      <c r="I2241" s="144"/>
      <c r="J2241" s="144"/>
      <c r="K2241" s="142"/>
      <c r="L2241" s="142"/>
      <c r="M2241" s="142"/>
      <c r="N2241" s="142"/>
      <c r="O2241" s="142"/>
      <c r="P2241" s="142"/>
      <c r="R2241" s="143"/>
      <c r="S2241" s="168"/>
      <c r="T2241" s="168"/>
      <c r="U2241" s="168"/>
      <c r="V2241" s="168"/>
      <c r="W2241" s="168"/>
      <c r="X2241" s="168"/>
      <c r="Y2241" s="168"/>
      <c r="Z2241" s="168"/>
      <c r="AA2241" s="168"/>
      <c r="AB2241" s="168"/>
      <c r="AC2241" s="168"/>
      <c r="AD2241" s="168"/>
      <c r="AE2241" s="168"/>
      <c r="AF2241" s="168"/>
      <c r="AG2241" s="168"/>
      <c r="AH2241" s="168"/>
      <c r="AI2241" s="168"/>
      <c r="AJ2241" s="168"/>
      <c r="AK2241" s="168"/>
      <c r="AL2241" s="168"/>
      <c r="AM2241" s="168"/>
      <c r="AN2241" s="168"/>
      <c r="AO2241" s="168"/>
      <c r="AP2241" s="168"/>
      <c r="AQ2241" s="168"/>
      <c r="AR2241" s="168"/>
      <c r="AS2241" s="168"/>
      <c r="AT2241" s="168"/>
      <c r="AU2241" s="168"/>
      <c r="AV2241" s="168"/>
      <c r="AW2241" s="168"/>
      <c r="AX2241" s="168"/>
      <c r="AY2241" s="168"/>
      <c r="AZ2241" s="168"/>
      <c r="BA2241" s="168"/>
      <c r="BB2241" s="168"/>
      <c r="BC2241" s="168"/>
      <c r="BD2241" s="168"/>
      <c r="BE2241" s="168"/>
      <c r="BF2241" s="168"/>
      <c r="BG2241" s="168"/>
      <c r="BH2241" s="168"/>
      <c r="BI2241" s="168"/>
      <c r="BJ2241" s="168"/>
      <c r="BK2241" s="168"/>
      <c r="BL2241" s="168"/>
      <c r="BM2241" s="168"/>
      <c r="BN2241" s="168"/>
      <c r="BO2241" s="168"/>
      <c r="BP2241" s="168"/>
      <c r="BQ2241" s="168"/>
      <c r="BR2241" s="168"/>
      <c r="BS2241" s="168"/>
      <c r="BT2241" s="168"/>
      <c r="BU2241" s="168"/>
      <c r="BV2241" s="168"/>
      <c r="BW2241" s="168"/>
      <c r="BX2241" s="168"/>
      <c r="BY2241" s="168"/>
      <c r="BZ2241" s="168"/>
      <c r="CA2241" s="168"/>
      <c r="CB2241" s="168"/>
      <c r="CC2241" s="168"/>
      <c r="CD2241" s="168"/>
      <c r="CE2241" s="168"/>
      <c r="CF2241" s="168"/>
      <c r="CG2241" s="168"/>
      <c r="CH2241" s="168"/>
      <c r="CI2241" s="168"/>
      <c r="CJ2241" s="168"/>
      <c r="CK2241" s="168"/>
      <c r="CL2241" s="168"/>
      <c r="CN2241" s="144"/>
      <c r="CO2241" s="168"/>
      <c r="CP2241" s="168"/>
      <c r="CQ2241" s="168"/>
      <c r="CR2241" s="168"/>
      <c r="CS2241" s="168"/>
      <c r="CT2241" s="168"/>
      <c r="CU2241" s="168"/>
      <c r="CV2241" s="168"/>
      <c r="CW2241" s="168"/>
      <c r="CX2241" s="168"/>
      <c r="CY2241" s="168"/>
      <c r="CZ2241" s="168"/>
      <c r="DA2241" s="168"/>
      <c r="DB2241" s="168"/>
      <c r="DC2241" s="168"/>
      <c r="DD2241" s="168"/>
      <c r="DE2241" s="168"/>
      <c r="DF2241" s="168"/>
      <c r="DG2241" s="168"/>
      <c r="DH2241" s="168"/>
      <c r="DI2241" s="168"/>
      <c r="DJ2241" s="168"/>
      <c r="DK2241" s="168"/>
      <c r="DL2241" s="168"/>
    </row>
    <row r="2242" spans="1:116" x14ac:dyDescent="0.4">
      <c r="A2242" s="12"/>
      <c r="B2242" s="12" t="s">
        <v>332</v>
      </c>
      <c r="C2242" s="12"/>
      <c r="D2242" t="s">
        <v>545</v>
      </c>
      <c r="E2242" s="8" t="str">
        <f t="shared" si="3717"/>
        <v>2242 SEASON MONTHL-TR-R</v>
      </c>
      <c r="G2242" s="95" t="str">
        <f>G2236</f>
        <v>Primary volume driver</v>
      </c>
      <c r="H2242" s="12"/>
      <c r="I2242" s="60"/>
      <c r="J2242" s="60"/>
      <c r="K2242" s="12"/>
      <c r="L2242" s="12"/>
      <c r="M2242" s="12"/>
      <c r="N2242" s="12"/>
      <c r="O2242" s="12"/>
      <c r="P2242" s="12"/>
      <c r="R2242" s="13"/>
      <c r="S2242" s="76"/>
      <c r="T2242" s="76"/>
      <c r="U2242" s="76"/>
      <c r="V2242" s="76"/>
      <c r="W2242" s="76"/>
      <c r="X2242" s="76"/>
      <c r="Y2242" s="76"/>
      <c r="Z2242" s="76"/>
      <c r="AA2242" s="76"/>
      <c r="AB2242" s="76"/>
      <c r="AC2242" s="76"/>
      <c r="AD2242" s="76"/>
      <c r="AE2242" s="76"/>
      <c r="AF2242" s="76"/>
      <c r="AG2242" s="76"/>
      <c r="AH2242" s="76"/>
      <c r="AI2242" s="76"/>
      <c r="AJ2242" s="76"/>
      <c r="AK2242" s="76"/>
      <c r="AL2242" s="76"/>
      <c r="AM2242" s="76"/>
      <c r="AN2242" s="76"/>
      <c r="AO2242" s="76"/>
      <c r="AP2242" s="76"/>
      <c r="AQ2242" s="76"/>
      <c r="AR2242" s="76"/>
      <c r="AS2242" s="76"/>
      <c r="AT2242" s="76"/>
      <c r="AU2242" s="76"/>
      <c r="AV2242" s="76"/>
      <c r="AW2242" s="76"/>
      <c r="AX2242" s="76"/>
      <c r="AY2242" s="76"/>
      <c r="AZ2242" s="76"/>
      <c r="BA2242" s="76"/>
      <c r="BB2242" s="76"/>
      <c r="BC2242" s="76"/>
      <c r="BD2242" s="76"/>
      <c r="BE2242" s="76"/>
      <c r="BF2242" s="76"/>
      <c r="BG2242" s="76"/>
      <c r="BH2242" s="76"/>
      <c r="BI2242" s="76"/>
      <c r="BJ2242" s="76"/>
      <c r="BK2242" s="76"/>
      <c r="BL2242" s="76"/>
      <c r="BM2242" s="76"/>
      <c r="BN2242" s="76"/>
      <c r="BO2242" s="76"/>
      <c r="BP2242" s="76"/>
      <c r="BQ2242" s="76"/>
      <c r="BR2242" s="76"/>
      <c r="BS2242" s="76"/>
      <c r="BT2242" s="76"/>
      <c r="BU2242" s="76"/>
      <c r="BV2242" s="76"/>
      <c r="BW2242" s="76"/>
      <c r="BX2242" s="76"/>
      <c r="BY2242" s="76"/>
      <c r="BZ2242" s="76"/>
      <c r="CA2242" s="76"/>
      <c r="CB2242" s="76"/>
      <c r="CC2242" s="76"/>
      <c r="CD2242" s="76"/>
      <c r="CE2242" s="76"/>
      <c r="CF2242" s="76"/>
      <c r="CG2242" s="76"/>
      <c r="CH2242" s="76"/>
      <c r="CI2242" s="76"/>
      <c r="CJ2242" s="76"/>
      <c r="CK2242" s="76"/>
      <c r="CL2242" s="76"/>
      <c r="CN2242" s="60"/>
      <c r="CO2242" s="239"/>
      <c r="CP2242" s="239"/>
      <c r="CQ2242" s="239"/>
      <c r="CR2242" s="239"/>
      <c r="CS2242" s="239"/>
      <c r="CT2242" s="239"/>
      <c r="CU2242" s="239"/>
      <c r="CV2242" s="239"/>
      <c r="CW2242" s="239"/>
      <c r="CX2242" s="239"/>
      <c r="CY2242" s="239"/>
      <c r="CZ2242" s="239"/>
      <c r="DA2242" s="239"/>
      <c r="DB2242" s="239"/>
      <c r="DC2242" s="239"/>
      <c r="DD2242" s="239"/>
      <c r="DE2242" s="239"/>
      <c r="DF2242" s="239"/>
      <c r="DG2242" s="239"/>
      <c r="DH2242" s="239"/>
      <c r="DI2242" s="239"/>
      <c r="DJ2242" s="239"/>
      <c r="DK2242" s="239"/>
      <c r="DL2242" s="239"/>
    </row>
    <row r="2243" spans="1:116" x14ac:dyDescent="0.4">
      <c r="A2243" s="12"/>
      <c r="B2243" s="12"/>
      <c r="C2243" s="12"/>
      <c r="D2243" t="s">
        <v>545</v>
      </c>
      <c r="E2243" s="8"/>
      <c r="G2243" s="126" t="str">
        <f>"Seasonally adjusted revenue - "&amp;G2233</f>
        <v>Seasonally adjusted revenue - Surgical procedures</v>
      </c>
      <c r="H2243" s="12"/>
      <c r="I2243" s="60"/>
      <c r="J2243" s="60"/>
      <c r="K2243" s="12"/>
      <c r="L2243" s="12"/>
      <c r="M2243" s="12"/>
      <c r="N2243" s="12"/>
      <c r="O2243" s="12"/>
      <c r="P2243" s="12"/>
      <c r="R2243" s="13"/>
      <c r="S2243" s="77" cm="1">
        <f t="array" aca="1" ref="S2243" ca="1">INDIRECT(S2235)*INDEX($H2246:$I2257,MATCH(S$7,$I2246:$I2257,0),1)*12</f>
        <v>10000</v>
      </c>
      <c r="T2243" s="77" cm="1">
        <f t="array" aca="1" ref="T2243" ca="1">INDIRECT(T2235)*INDEX($H2246:$I2257,MATCH(T$7,$I2246:$I2257,0),1)*12</f>
        <v>15000</v>
      </c>
      <c r="U2243" s="77" cm="1">
        <f t="array" aca="1" ref="U2243" ca="1">INDIRECT(U2235)*INDEX($H2246:$I2257,MATCH(U$7,$I2246:$I2257,0),1)*12</f>
        <v>5000</v>
      </c>
      <c r="V2243" s="77" cm="1">
        <f t="array" aca="1" ref="V2243" ca="1">INDIRECT(V2235)*INDEX($H2246:$I2257,MATCH(V$7,$I2246:$I2257,0),1)*12</f>
        <v>15000</v>
      </c>
      <c r="W2243" s="77" cm="1">
        <f t="array" aca="1" ref="W2243" ca="1">INDIRECT(W2235)*INDEX($H2246:$I2257,MATCH(W$7,$I2246:$I2257,0),1)*12</f>
        <v>5000</v>
      </c>
      <c r="X2243" s="77" cm="1">
        <f t="array" aca="1" ref="X2243" ca="1">INDIRECT(X2235)*INDEX($H2246:$I2257,MATCH(X$7,$I2246:$I2257,0),1)*12</f>
        <v>15000</v>
      </c>
      <c r="Y2243" s="77" cm="1">
        <f t="array" aca="1" ref="Y2243" ca="1">INDIRECT(Y2235)*INDEX($H2246:$I2257,MATCH(Y$7,$I2246:$I2257,0),1)*12</f>
        <v>5000</v>
      </c>
      <c r="Z2243" s="77" cm="1">
        <f t="array" aca="1" ref="Z2243" ca="1">INDIRECT(Z2235)*INDEX($H2246:$I2257,MATCH(Z$7,$I2246:$I2257,0),1)*12</f>
        <v>15000</v>
      </c>
      <c r="AA2243" s="77" cm="1">
        <f t="array" aca="1" ref="AA2243" ca="1">INDIRECT(AA2235)*INDEX($H2246:$I2257,MATCH(AA$7,$I2246:$I2257,0),1)*12</f>
        <v>5000</v>
      </c>
      <c r="AB2243" s="77" cm="1">
        <f t="array" aca="1" ref="AB2243" ca="1">INDIRECT(AB2235)*INDEX($H2246:$I2257,MATCH(AB$7,$I2246:$I2257,0),1)*12</f>
        <v>15000</v>
      </c>
      <c r="AC2243" s="77" cm="1">
        <f t="array" aca="1" ref="AC2243" ca="1">INDIRECT(AC2235)*INDEX($H2246:$I2257,MATCH(AC$7,$I2246:$I2257,0),1)*12</f>
        <v>5000</v>
      </c>
      <c r="AD2243" s="77" cm="1">
        <f t="array" aca="1" ref="AD2243" ca="1">INDIRECT(AD2235)*INDEX($H2246:$I2257,MATCH(AD$7,$I2246:$I2257,0),1)*12</f>
        <v>9960</v>
      </c>
      <c r="AE2243" s="77" cm="1">
        <f t="array" aca="1" ref="AE2243" ca="1">INDIRECT(AE2235)*INDEX($H2246:$I2257,MATCH(AE$7,$I2246:$I2257,0),1)*12</f>
        <v>10000</v>
      </c>
      <c r="AF2243" s="77" cm="1">
        <f t="array" aca="1" ref="AF2243" ca="1">INDIRECT(AF2235)*INDEX($H2246:$I2257,MATCH(AF$7,$I2246:$I2257,0),1)*12</f>
        <v>15000</v>
      </c>
      <c r="AG2243" s="77" cm="1">
        <f t="array" aca="1" ref="AG2243" ca="1">INDIRECT(AG2235)*INDEX($H2246:$I2257,MATCH(AG$7,$I2246:$I2257,0),1)*12</f>
        <v>5000</v>
      </c>
      <c r="AH2243" s="77" cm="1">
        <f t="array" aca="1" ref="AH2243" ca="1">INDIRECT(AH2235)*INDEX($H2246:$I2257,MATCH(AH$7,$I2246:$I2257,0),1)*12</f>
        <v>15000</v>
      </c>
      <c r="AI2243" s="77" cm="1">
        <f t="array" aca="1" ref="AI2243" ca="1">INDIRECT(AI2235)*INDEX($H2246:$I2257,MATCH(AI$7,$I2246:$I2257,0),1)*12</f>
        <v>5000</v>
      </c>
      <c r="AJ2243" s="77" cm="1">
        <f t="array" aca="1" ref="AJ2243" ca="1">INDIRECT(AJ2235)*INDEX($H2246:$I2257,MATCH(AJ$7,$I2246:$I2257,0),1)*12</f>
        <v>15000</v>
      </c>
      <c r="AK2243" s="77" cm="1">
        <f t="array" aca="1" ref="AK2243" ca="1">INDIRECT(AK2235)*INDEX($H2246:$I2257,MATCH(AK$7,$I2246:$I2257,0),1)*12</f>
        <v>5000</v>
      </c>
      <c r="AL2243" s="77" cm="1">
        <f t="array" aca="1" ref="AL2243" ca="1">INDIRECT(AL2235)*INDEX($H2246:$I2257,MATCH(AL$7,$I2246:$I2257,0),1)*12</f>
        <v>15000</v>
      </c>
      <c r="AM2243" s="77" cm="1">
        <f t="array" aca="1" ref="AM2243" ca="1">INDIRECT(AM2235)*INDEX($H2246:$I2257,MATCH(AM$7,$I2246:$I2257,0),1)*12</f>
        <v>5000</v>
      </c>
      <c r="AN2243" s="77" cm="1">
        <f t="array" aca="1" ref="AN2243" ca="1">INDIRECT(AN2235)*INDEX($H2246:$I2257,MATCH(AN$7,$I2246:$I2257,0),1)*12</f>
        <v>15000</v>
      </c>
      <c r="AO2243" s="77" cm="1">
        <f t="array" aca="1" ref="AO2243" ca="1">INDIRECT(AO2235)*INDEX($H2246:$I2257,MATCH(AO$7,$I2246:$I2257,0),1)*12</f>
        <v>5000</v>
      </c>
      <c r="AP2243" s="77" cm="1">
        <f t="array" aca="1" ref="AP2243" ca="1">INDIRECT(AP2235)*INDEX($H2246:$I2257,MATCH(AP$7,$I2246:$I2257,0),1)*12</f>
        <v>9960</v>
      </c>
      <c r="AQ2243" s="77" cm="1">
        <f t="array" aca="1" ref="AQ2243" ca="1">INDIRECT(AQ2235)*INDEX($H2246:$I2257,MATCH(AQ$7,$I2246:$I2257,0),1)*12</f>
        <v>10000</v>
      </c>
      <c r="AR2243" s="77" cm="1">
        <f t="array" aca="1" ref="AR2243" ca="1">INDIRECT(AR2235)*INDEX($H2246:$I2257,MATCH(AR$7,$I2246:$I2257,0),1)*12</f>
        <v>15000</v>
      </c>
      <c r="AS2243" s="77" cm="1">
        <f t="array" aca="1" ref="AS2243" ca="1">INDIRECT(AS2235)*INDEX($H2246:$I2257,MATCH(AS$7,$I2246:$I2257,0),1)*12</f>
        <v>5000</v>
      </c>
      <c r="AT2243" s="77" cm="1">
        <f t="array" aca="1" ref="AT2243" ca="1">INDIRECT(AT2235)*INDEX($H2246:$I2257,MATCH(AT$7,$I2246:$I2257,0),1)*12</f>
        <v>15000</v>
      </c>
      <c r="AU2243" s="77" cm="1">
        <f t="array" aca="1" ref="AU2243" ca="1">INDIRECT(AU2235)*INDEX($H2246:$I2257,MATCH(AU$7,$I2246:$I2257,0),1)*12</f>
        <v>5000</v>
      </c>
      <c r="AV2243" s="77" cm="1">
        <f t="array" aca="1" ref="AV2243" ca="1">INDIRECT(AV2235)*INDEX($H2246:$I2257,MATCH(AV$7,$I2246:$I2257,0),1)*12</f>
        <v>15000</v>
      </c>
      <c r="AW2243" s="77" cm="1">
        <f t="array" aca="1" ref="AW2243" ca="1">INDIRECT(AW2235)*INDEX($H2246:$I2257,MATCH(AW$7,$I2246:$I2257,0),1)*12</f>
        <v>5000</v>
      </c>
      <c r="AX2243" s="77" cm="1">
        <f t="array" aca="1" ref="AX2243" ca="1">INDIRECT(AX2235)*INDEX($H2246:$I2257,MATCH(AX$7,$I2246:$I2257,0),1)*12</f>
        <v>15000</v>
      </c>
      <c r="AY2243" s="77" cm="1">
        <f t="array" aca="1" ref="AY2243" ca="1">INDIRECT(AY2235)*INDEX($H2246:$I2257,MATCH(AY$7,$I2246:$I2257,0),1)*12</f>
        <v>5000</v>
      </c>
      <c r="AZ2243" s="77" cm="1">
        <f t="array" aca="1" ref="AZ2243" ca="1">INDIRECT(AZ2235)*INDEX($H2246:$I2257,MATCH(AZ$7,$I2246:$I2257,0),1)*12</f>
        <v>15000</v>
      </c>
      <c r="BA2243" s="77" cm="1">
        <f t="array" aca="1" ref="BA2243" ca="1">INDIRECT(BA2235)*INDEX($H2246:$I2257,MATCH(BA$7,$I2246:$I2257,0),1)*12</f>
        <v>5000</v>
      </c>
      <c r="BB2243" s="77" cm="1">
        <f t="array" aca="1" ref="BB2243" ca="1">INDIRECT(BB2235)*INDEX($H2246:$I2257,MATCH(BB$7,$I2246:$I2257,0),1)*12</f>
        <v>9960</v>
      </c>
      <c r="BC2243" s="77" cm="1">
        <f t="array" aca="1" ref="BC2243" ca="1">INDIRECT(BC2235)*INDEX($H2246:$I2257,MATCH(BC$7,$I2246:$I2257,0),1)*12</f>
        <v>10000</v>
      </c>
      <c r="BD2243" s="77" cm="1">
        <f t="array" aca="1" ref="BD2243" ca="1">INDIRECT(BD2235)*INDEX($H2246:$I2257,MATCH(BD$7,$I2246:$I2257,0),1)*12</f>
        <v>15000</v>
      </c>
      <c r="BE2243" s="77" cm="1">
        <f t="array" aca="1" ref="BE2243" ca="1">INDIRECT(BE2235)*INDEX($H2246:$I2257,MATCH(BE$7,$I2246:$I2257,0),1)*12</f>
        <v>5000</v>
      </c>
      <c r="BF2243" s="77" cm="1">
        <f t="array" aca="1" ref="BF2243" ca="1">INDIRECT(BF2235)*INDEX($H2246:$I2257,MATCH(BF$7,$I2246:$I2257,0),1)*12</f>
        <v>15000</v>
      </c>
      <c r="BG2243" s="77" cm="1">
        <f t="array" aca="1" ref="BG2243" ca="1">INDIRECT(BG2235)*INDEX($H2246:$I2257,MATCH(BG$7,$I2246:$I2257,0),1)*12</f>
        <v>5000</v>
      </c>
      <c r="BH2243" s="77" cm="1">
        <f t="array" aca="1" ref="BH2243" ca="1">INDIRECT(BH2235)*INDEX($H2246:$I2257,MATCH(BH$7,$I2246:$I2257,0),1)*12</f>
        <v>15000</v>
      </c>
      <c r="BI2243" s="77" cm="1">
        <f t="array" aca="1" ref="BI2243" ca="1">INDIRECT(BI2235)*INDEX($H2246:$I2257,MATCH(BI$7,$I2246:$I2257,0),1)*12</f>
        <v>5000</v>
      </c>
      <c r="BJ2243" s="77" cm="1">
        <f t="array" aca="1" ref="BJ2243" ca="1">INDIRECT(BJ2235)*INDEX($H2246:$I2257,MATCH(BJ$7,$I2246:$I2257,0),1)*12</f>
        <v>15000</v>
      </c>
      <c r="BK2243" s="77" cm="1">
        <f t="array" aca="1" ref="BK2243" ca="1">INDIRECT(BK2235)*INDEX($H2246:$I2257,MATCH(BK$7,$I2246:$I2257,0),1)*12</f>
        <v>5000</v>
      </c>
      <c r="BL2243" s="77" cm="1">
        <f t="array" aca="1" ref="BL2243" ca="1">INDIRECT(BL2235)*INDEX($H2246:$I2257,MATCH(BL$7,$I2246:$I2257,0),1)*12</f>
        <v>15000</v>
      </c>
      <c r="BM2243" s="77" cm="1">
        <f t="array" aca="1" ref="BM2243" ca="1">INDIRECT(BM2235)*INDEX($H2246:$I2257,MATCH(BM$7,$I2246:$I2257,0),1)*12</f>
        <v>5000</v>
      </c>
      <c r="BN2243" s="77" cm="1">
        <f t="array" aca="1" ref="BN2243" ca="1">INDIRECT(BN2235)*INDEX($H2246:$I2257,MATCH(BN$7,$I2246:$I2257,0),1)*12</f>
        <v>9960</v>
      </c>
      <c r="BO2243" s="77" cm="1">
        <f t="array" aca="1" ref="BO2243" ca="1">INDIRECT(BO2235)*INDEX($H2246:$I2257,MATCH(BO$7,$I2246:$I2257,0),1)*12</f>
        <v>10000</v>
      </c>
      <c r="BP2243" s="77" cm="1">
        <f t="array" aca="1" ref="BP2243" ca="1">INDIRECT(BP2235)*INDEX($H2246:$I2257,MATCH(BP$7,$I2246:$I2257,0),1)*12</f>
        <v>15000</v>
      </c>
      <c r="BQ2243" s="77" cm="1">
        <f t="array" aca="1" ref="BQ2243" ca="1">INDIRECT(BQ2235)*INDEX($H2246:$I2257,MATCH(BQ$7,$I2246:$I2257,0),1)*12</f>
        <v>5000</v>
      </c>
      <c r="BR2243" s="77" cm="1">
        <f t="array" aca="1" ref="BR2243" ca="1">INDIRECT(BR2235)*INDEX($H2246:$I2257,MATCH(BR$7,$I2246:$I2257,0),1)*12</f>
        <v>15000</v>
      </c>
      <c r="BS2243" s="77" cm="1">
        <f t="array" aca="1" ref="BS2243" ca="1">INDIRECT(BS2235)*INDEX($H2246:$I2257,MATCH(BS$7,$I2246:$I2257,0),1)*12</f>
        <v>5000</v>
      </c>
      <c r="BT2243" s="77" cm="1">
        <f t="array" aca="1" ref="BT2243" ca="1">INDIRECT(BT2235)*INDEX($H2246:$I2257,MATCH(BT$7,$I2246:$I2257,0),1)*12</f>
        <v>15000</v>
      </c>
      <c r="BU2243" s="77" cm="1">
        <f t="array" aca="1" ref="BU2243" ca="1">INDIRECT(BU2235)*INDEX($H2246:$I2257,MATCH(BU$7,$I2246:$I2257,0),1)*12</f>
        <v>5000</v>
      </c>
      <c r="BV2243" s="77" cm="1">
        <f t="array" aca="1" ref="BV2243" ca="1">INDIRECT(BV2235)*INDEX($H2246:$I2257,MATCH(BV$7,$I2246:$I2257,0),1)*12</f>
        <v>15000</v>
      </c>
      <c r="BW2243" s="77" cm="1">
        <f t="array" aca="1" ref="BW2243" ca="1">INDIRECT(BW2235)*INDEX($H2246:$I2257,MATCH(BW$7,$I2246:$I2257,0),1)*12</f>
        <v>5000</v>
      </c>
      <c r="BX2243" s="77" cm="1">
        <f t="array" aca="1" ref="BX2243" ca="1">INDIRECT(BX2235)*INDEX($H2246:$I2257,MATCH(BX$7,$I2246:$I2257,0),1)*12</f>
        <v>15000</v>
      </c>
      <c r="BY2243" s="77" cm="1">
        <f t="array" aca="1" ref="BY2243" ca="1">INDIRECT(BY2235)*INDEX($H2246:$I2257,MATCH(BY$7,$I2246:$I2257,0),1)*12</f>
        <v>5000</v>
      </c>
      <c r="BZ2243" s="77" cm="1">
        <f t="array" aca="1" ref="BZ2243" ca="1">INDIRECT(BZ2235)*INDEX($H2246:$I2257,MATCH(BZ$7,$I2246:$I2257,0),1)*12</f>
        <v>9960</v>
      </c>
      <c r="CA2243" s="77" cm="1">
        <f t="array" aca="1" ref="CA2243" ca="1">INDIRECT(CA2235)*INDEX($H2246:$I2257,MATCH(CA$7,$I2246:$I2257,0),1)*12</f>
        <v>10000</v>
      </c>
      <c r="CB2243" s="77" cm="1">
        <f t="array" aca="1" ref="CB2243" ca="1">INDIRECT(CB2235)*INDEX($H2246:$I2257,MATCH(CB$7,$I2246:$I2257,0),1)*12</f>
        <v>15000</v>
      </c>
      <c r="CC2243" s="77" cm="1">
        <f t="array" aca="1" ref="CC2243" ca="1">INDIRECT(CC2235)*INDEX($H2246:$I2257,MATCH(CC$7,$I2246:$I2257,0),1)*12</f>
        <v>5000</v>
      </c>
      <c r="CD2243" s="77" cm="1">
        <f t="array" aca="1" ref="CD2243" ca="1">INDIRECT(CD2235)*INDEX($H2246:$I2257,MATCH(CD$7,$I2246:$I2257,0),1)*12</f>
        <v>15000</v>
      </c>
      <c r="CE2243" s="77" cm="1">
        <f t="array" aca="1" ref="CE2243" ca="1">INDIRECT(CE2235)*INDEX($H2246:$I2257,MATCH(CE$7,$I2246:$I2257,0),1)*12</f>
        <v>5000</v>
      </c>
      <c r="CF2243" s="77" cm="1">
        <f t="array" aca="1" ref="CF2243" ca="1">INDIRECT(CF2235)*INDEX($H2246:$I2257,MATCH(CF$7,$I2246:$I2257,0),1)*12</f>
        <v>15000</v>
      </c>
      <c r="CG2243" s="77" cm="1">
        <f t="array" aca="1" ref="CG2243" ca="1">INDIRECT(CG2235)*INDEX($H2246:$I2257,MATCH(CG$7,$I2246:$I2257,0),1)*12</f>
        <v>5000</v>
      </c>
      <c r="CH2243" s="77" cm="1">
        <f t="array" aca="1" ref="CH2243" ca="1">INDIRECT(CH2235)*INDEX($H2246:$I2257,MATCH(CH$7,$I2246:$I2257,0),1)*12</f>
        <v>15000</v>
      </c>
      <c r="CI2243" s="77" cm="1">
        <f t="array" aca="1" ref="CI2243" ca="1">INDIRECT(CI2235)*INDEX($H2246:$I2257,MATCH(CI$7,$I2246:$I2257,0),1)*12</f>
        <v>5000</v>
      </c>
      <c r="CJ2243" s="77" cm="1">
        <f t="array" aca="1" ref="CJ2243" ca="1">INDIRECT(CJ2235)*INDEX($H2246:$I2257,MATCH(CJ$7,$I2246:$I2257,0),1)*12</f>
        <v>15000</v>
      </c>
      <c r="CK2243" s="77" cm="1">
        <f t="array" aca="1" ref="CK2243" ca="1">INDIRECT(CK2235)*INDEX($H2246:$I2257,MATCH(CK$7,$I2246:$I2257,0),1)*12</f>
        <v>5000</v>
      </c>
      <c r="CL2243" s="77" cm="1">
        <f t="array" aca="1" ref="CL2243" ca="1">INDIRECT(CL2235)*INDEX($H2246:$I2257,MATCH(CL$7,$I2246:$I2257,0),1)*12</f>
        <v>9960</v>
      </c>
      <c r="CN2243" s="60"/>
      <c r="CO2243" s="239"/>
      <c r="CP2243" s="239"/>
      <c r="CQ2243" s="239"/>
      <c r="CR2243" s="239"/>
      <c r="CS2243" s="239"/>
      <c r="CT2243" s="239"/>
      <c r="CU2243" s="239"/>
      <c r="CV2243" s="239"/>
      <c r="CW2243" s="239"/>
      <c r="CX2243" s="239"/>
      <c r="CY2243" s="239"/>
      <c r="CZ2243" s="239"/>
      <c r="DA2243" s="239"/>
      <c r="DB2243" s="239"/>
      <c r="DC2243" s="239"/>
      <c r="DD2243" s="239"/>
      <c r="DE2243" s="239"/>
      <c r="DF2243" s="239"/>
      <c r="DG2243" s="239"/>
      <c r="DH2243" s="239"/>
      <c r="DI2243" s="239"/>
      <c r="DJ2243" s="239"/>
      <c r="DK2243" s="239"/>
      <c r="DL2243" s="239"/>
    </row>
    <row r="2244" spans="1:116" x14ac:dyDescent="0.4">
      <c r="D2244" t="s">
        <v>545</v>
      </c>
      <c r="E2244" s="8"/>
      <c r="G2244" s="127"/>
      <c r="H2244" s="12"/>
      <c r="I2244" s="60"/>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127" t="s">
        <v>542</v>
      </c>
      <c r="H2245" s="12"/>
      <c r="I2245" s="60"/>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v>45292</v>
      </c>
      <c r="H2246" s="16">
        <v>8.3333333333333329E-2</v>
      </c>
      <c r="I2246" s="60">
        <v>1</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EOMONTH(G2246,1)</f>
        <v>45351</v>
      </c>
      <c r="H2247" s="16">
        <v>0.125</v>
      </c>
      <c r="I2247" s="60">
        <f>I2246+1</f>
        <v>2</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ref="G2248:G2257" si="3718">EOMONTH(G2247,1)</f>
        <v>45382</v>
      </c>
      <c r="H2248" s="16">
        <v>4.1666666666666664E-2</v>
      </c>
      <c r="I2248" s="60">
        <f t="shared" ref="I2248:I2257" si="3719">I2247+1</f>
        <v>3</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718"/>
        <v>45412</v>
      </c>
      <c r="H2249" s="16">
        <v>0.125</v>
      </c>
      <c r="I2249" s="60">
        <f t="shared" si="3719"/>
        <v>4</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718"/>
        <v>45443</v>
      </c>
      <c r="H2250" s="16">
        <v>4.1666666666666664E-2</v>
      </c>
      <c r="I2250" s="60">
        <f t="shared" si="3719"/>
        <v>5</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718"/>
        <v>45473</v>
      </c>
      <c r="H2251" s="16">
        <v>0.125</v>
      </c>
      <c r="I2251" s="60">
        <f t="shared" si="3719"/>
        <v>6</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718"/>
        <v>45504</v>
      </c>
      <c r="H2252" s="16">
        <v>4.1666666666666664E-2</v>
      </c>
      <c r="I2252" s="60">
        <f t="shared" si="3719"/>
        <v>7</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718"/>
        <v>45535</v>
      </c>
      <c r="H2253" s="16">
        <v>0.125</v>
      </c>
      <c r="I2253" s="60">
        <f t="shared" si="3719"/>
        <v>8</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718"/>
        <v>45565</v>
      </c>
      <c r="H2254" s="16">
        <v>4.1666666666666664E-2</v>
      </c>
      <c r="I2254" s="60">
        <f t="shared" si="3719"/>
        <v>9</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718"/>
        <v>45596</v>
      </c>
      <c r="H2255" s="16">
        <v>0.125</v>
      </c>
      <c r="I2255" s="60">
        <f t="shared" si="3719"/>
        <v>10</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323">
        <f t="shared" si="3718"/>
        <v>45626</v>
      </c>
      <c r="H2256" s="16">
        <v>4.1666666666666664E-2</v>
      </c>
      <c r="I2256" s="60">
        <f t="shared" si="3719"/>
        <v>11</v>
      </c>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D2257" t="s">
        <v>545</v>
      </c>
      <c r="E2257" s="8"/>
      <c r="G2257" s="323">
        <f t="shared" si="3718"/>
        <v>45657</v>
      </c>
      <c r="H2257" s="16">
        <v>8.3000000000000004E-2</v>
      </c>
      <c r="I2257" s="60">
        <f t="shared" si="3719"/>
        <v>12</v>
      </c>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240"/>
      <c r="CO2257" s="240"/>
      <c r="CP2257" s="240"/>
      <c r="CQ2257" s="240"/>
      <c r="CR2257" s="240"/>
      <c r="CS2257" s="240"/>
      <c r="CT2257" s="240"/>
      <c r="CU2257" s="240"/>
      <c r="CV2257" s="240"/>
      <c r="CW2257" s="240"/>
      <c r="CX2257" s="240"/>
      <c r="CY2257" s="240"/>
      <c r="CZ2257" s="240"/>
      <c r="DA2257" s="240"/>
      <c r="DB2257" s="240"/>
      <c r="DC2257" s="240"/>
      <c r="DD2257" s="240"/>
      <c r="DE2257" s="240"/>
      <c r="DF2257" s="240"/>
      <c r="DG2257" s="240"/>
      <c r="DH2257" s="240"/>
      <c r="DI2257" s="240"/>
      <c r="DJ2257" s="240"/>
      <c r="DK2257" s="240"/>
      <c r="DL2257" s="240"/>
    </row>
    <row r="2258" spans="1:116" x14ac:dyDescent="0.4">
      <c r="D2258" t="s">
        <v>545</v>
      </c>
      <c r="E2258" s="8"/>
      <c r="G2258" s="145" t="s">
        <v>62</v>
      </c>
      <c r="H2258" s="34">
        <f>1-SUM(H2246:H2257)</f>
        <v>3.3333333333340764E-4</v>
      </c>
      <c r="I2258" s="60"/>
      <c r="J2258" s="60"/>
      <c r="K2258" s="38"/>
      <c r="L2258" s="38"/>
      <c r="M2258" s="38"/>
      <c r="N2258" s="38"/>
      <c r="O2258" s="38"/>
      <c r="P2258" s="38"/>
      <c r="R2258" s="15"/>
      <c r="S2258" s="240"/>
      <c r="T2258" s="240"/>
      <c r="U2258" s="240"/>
      <c r="V2258" s="240"/>
      <c r="W2258" s="240"/>
      <c r="X2258" s="240"/>
      <c r="Y2258" s="240"/>
      <c r="Z2258" s="240"/>
      <c r="AA2258" s="240"/>
      <c r="AB2258" s="240"/>
      <c r="AC2258" s="240"/>
      <c r="AD2258" s="240"/>
      <c r="AE2258" s="240"/>
      <c r="AF2258" s="240"/>
      <c r="AG2258" s="240"/>
      <c r="AH2258" s="240"/>
      <c r="AI2258" s="240"/>
      <c r="AJ2258" s="240"/>
      <c r="AK2258" s="240"/>
      <c r="AL2258" s="240"/>
      <c r="AM2258" s="240"/>
      <c r="AN2258" s="240"/>
      <c r="AO2258" s="240"/>
      <c r="AP2258" s="240"/>
      <c r="AQ2258" s="240"/>
      <c r="AR2258" s="240"/>
      <c r="AS2258" s="240"/>
      <c r="AT2258" s="240"/>
      <c r="AU2258" s="240"/>
      <c r="AV2258" s="240"/>
      <c r="AW2258" s="240"/>
      <c r="AX2258" s="240"/>
      <c r="AY2258" s="240"/>
      <c r="AZ2258" s="240"/>
      <c r="BA2258" s="240"/>
      <c r="BB2258" s="240"/>
      <c r="BC2258" s="240"/>
      <c r="BD2258" s="240"/>
      <c r="BE2258" s="240"/>
      <c r="BF2258" s="240"/>
      <c r="BG2258" s="240"/>
      <c r="BH2258" s="240"/>
      <c r="BI2258" s="240"/>
      <c r="BJ2258" s="240"/>
      <c r="BK2258" s="240"/>
      <c r="BL2258" s="240"/>
      <c r="BM2258" s="240"/>
      <c r="BN2258" s="240"/>
      <c r="BO2258" s="240"/>
      <c r="BP2258" s="240"/>
      <c r="BQ2258" s="240"/>
      <c r="BR2258" s="240"/>
      <c r="BS2258" s="240"/>
      <c r="BT2258" s="240"/>
      <c r="BU2258" s="240"/>
      <c r="BV2258" s="240"/>
      <c r="BW2258" s="240"/>
      <c r="BX2258" s="240"/>
      <c r="BY2258" s="240"/>
      <c r="BZ2258" s="240"/>
      <c r="CA2258" s="240"/>
      <c r="CB2258" s="240"/>
      <c r="CC2258" s="240"/>
      <c r="CD2258" s="240"/>
      <c r="CE2258" s="240"/>
      <c r="CF2258" s="240"/>
      <c r="CG2258" s="240"/>
      <c r="CH2258" s="240"/>
      <c r="CI2258" s="240"/>
      <c r="CJ2258" s="240"/>
      <c r="CK2258" s="240"/>
      <c r="CL2258" s="240"/>
      <c r="CN2258" s="240"/>
      <c r="CO2258" s="240"/>
      <c r="CP2258" s="240"/>
      <c r="CQ2258" s="240"/>
      <c r="CR2258" s="240"/>
      <c r="CS2258" s="240"/>
      <c r="CT2258" s="240"/>
      <c r="CU2258" s="240"/>
      <c r="CV2258" s="240"/>
      <c r="CW2258" s="240"/>
      <c r="CX2258" s="240"/>
      <c r="CY2258" s="240"/>
      <c r="CZ2258" s="240"/>
      <c r="DA2258" s="240"/>
      <c r="DB2258" s="240"/>
      <c r="DC2258" s="240"/>
      <c r="DD2258" s="240"/>
      <c r="DE2258" s="240"/>
      <c r="DF2258" s="240"/>
      <c r="DG2258" s="240"/>
      <c r="DH2258" s="240"/>
      <c r="DI2258" s="240"/>
      <c r="DJ2258" s="240"/>
      <c r="DK2258" s="240"/>
      <c r="DL2258" s="240"/>
    </row>
    <row r="2259" spans="1:116" x14ac:dyDescent="0.4">
      <c r="B2259" t="s">
        <v>332</v>
      </c>
      <c r="D2259" t="s">
        <v>545</v>
      </c>
      <c r="E2259" s="8" t="str">
        <f t="shared" ref="E2259" si="3720">ROW()&amp;" "&amp;D2259</f>
        <v>2259 SEASON MONTHL-TR-R</v>
      </c>
      <c r="G2259" s="136" t="str">
        <f>G2233</f>
        <v>Surgical procedures</v>
      </c>
      <c r="H2259" s="12"/>
      <c r="I2259" s="60"/>
      <c r="J2259" s="60"/>
      <c r="K2259" s="38"/>
      <c r="L2259" s="38"/>
      <c r="M2259" s="38"/>
      <c r="N2259" s="38"/>
      <c r="O2259" s="38"/>
      <c r="P2259" s="38"/>
      <c r="R2259" s="15"/>
      <c r="S2259" s="240"/>
      <c r="T2259" s="240"/>
      <c r="U2259" s="240"/>
      <c r="V2259" s="240"/>
      <c r="W2259" s="240"/>
      <c r="X2259" s="240"/>
      <c r="Y2259" s="240"/>
      <c r="Z2259" s="240"/>
      <c r="AA2259" s="240"/>
      <c r="AB2259" s="240"/>
      <c r="AC2259" s="240"/>
      <c r="AD2259" s="240"/>
      <c r="AE2259" s="240"/>
      <c r="AF2259" s="240"/>
      <c r="AG2259" s="240"/>
      <c r="AH2259" s="240"/>
      <c r="AI2259" s="240"/>
      <c r="AJ2259" s="240"/>
      <c r="AK2259" s="240"/>
      <c r="AL2259" s="240"/>
      <c r="AM2259" s="240"/>
      <c r="AN2259" s="240"/>
      <c r="AO2259" s="240"/>
      <c r="AP2259" s="240"/>
      <c r="AQ2259" s="240"/>
      <c r="AR2259" s="240"/>
      <c r="AS2259" s="240"/>
      <c r="AT2259" s="240"/>
      <c r="AU2259" s="240"/>
      <c r="AV2259" s="240"/>
      <c r="AW2259" s="240"/>
      <c r="AX2259" s="240"/>
      <c r="AY2259" s="240"/>
      <c r="AZ2259" s="240"/>
      <c r="BA2259" s="240"/>
      <c r="BB2259" s="240"/>
      <c r="BC2259" s="240"/>
      <c r="BD2259" s="240"/>
      <c r="BE2259" s="240"/>
      <c r="BF2259" s="240"/>
      <c r="BG2259" s="240"/>
      <c r="BH2259" s="240"/>
      <c r="BI2259" s="240"/>
      <c r="BJ2259" s="240"/>
      <c r="BK2259" s="240"/>
      <c r="BL2259" s="240"/>
      <c r="BM2259" s="240"/>
      <c r="BN2259" s="240"/>
      <c r="BO2259" s="240"/>
      <c r="BP2259" s="240"/>
      <c r="BQ2259" s="240"/>
      <c r="BR2259" s="240"/>
      <c r="BS2259" s="240"/>
      <c r="BT2259" s="240"/>
      <c r="BU2259" s="240"/>
      <c r="BV2259" s="240"/>
      <c r="BW2259" s="240"/>
      <c r="BX2259" s="240"/>
      <c r="BY2259" s="240"/>
      <c r="BZ2259" s="240"/>
      <c r="CA2259" s="240"/>
      <c r="CB2259" s="240"/>
      <c r="CC2259" s="240"/>
      <c r="CD2259" s="240"/>
      <c r="CE2259" s="240"/>
      <c r="CF2259" s="240"/>
      <c r="CG2259" s="240"/>
      <c r="CH2259" s="240"/>
      <c r="CI2259" s="240"/>
      <c r="CJ2259" s="240"/>
      <c r="CK2259" s="240"/>
      <c r="CL2259" s="240"/>
      <c r="CN2259" s="60"/>
      <c r="CO2259" s="76"/>
      <c r="CP2259" s="76"/>
      <c r="CQ2259" s="76"/>
      <c r="CR2259" s="76"/>
      <c r="CS2259" s="76"/>
      <c r="CT2259" s="76"/>
      <c r="CU2259" s="76"/>
      <c r="CV2259" s="76"/>
      <c r="CW2259" s="76"/>
      <c r="CX2259" s="76"/>
      <c r="CY2259" s="76"/>
      <c r="CZ2259" s="76"/>
      <c r="DA2259" s="76"/>
      <c r="DB2259" s="76"/>
      <c r="DC2259" s="76"/>
      <c r="DD2259" s="76"/>
      <c r="DE2259" s="76"/>
      <c r="DF2259" s="76"/>
      <c r="DG2259" s="76"/>
      <c r="DH2259" s="76"/>
      <c r="DI2259" s="76"/>
      <c r="DJ2259" s="76"/>
      <c r="DK2259" s="76"/>
      <c r="DL2259" s="76"/>
    </row>
    <row r="2260" spans="1:116" x14ac:dyDescent="0.4">
      <c r="B2260" t="s">
        <v>332</v>
      </c>
      <c r="D2260" t="s">
        <v>545</v>
      </c>
      <c r="E2260" s="8" t="str">
        <f>ROW()&amp;" "&amp;D2260</f>
        <v>2260 SEASON MONTHL-TR-R</v>
      </c>
      <c r="G2260" s="136" t="str">
        <f t="shared" ref="G2260:G2266" si="3721">G2234</f>
        <v>procedure</v>
      </c>
      <c r="H2260" s="27"/>
      <c r="I2260" s="78"/>
      <c r="J2260" s="78"/>
      <c r="K2260" s="33"/>
      <c r="L2260" s="33"/>
      <c r="M2260" s="33"/>
      <c r="N2260" s="33"/>
      <c r="O2260" s="33"/>
      <c r="P2260" s="33"/>
      <c r="R2260" s="33"/>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78"/>
      <c r="CO2260" s="77"/>
      <c r="CP2260" s="77"/>
      <c r="CQ2260" s="77"/>
      <c r="CR2260" s="77"/>
      <c r="CS2260" s="77"/>
      <c r="CT2260" s="77"/>
      <c r="CU2260" s="77"/>
      <c r="CV2260" s="77"/>
      <c r="CW2260" s="77"/>
      <c r="CX2260" s="77"/>
      <c r="CY2260" s="77"/>
      <c r="CZ2260" s="77"/>
      <c r="DA2260" s="77"/>
      <c r="DB2260" s="77"/>
      <c r="DC2260" s="77"/>
      <c r="DD2260" s="77"/>
      <c r="DE2260" s="77"/>
      <c r="DF2260" s="77"/>
      <c r="DG2260" s="77"/>
      <c r="DH2260" s="77"/>
      <c r="DI2260" s="77"/>
      <c r="DJ2260" s="77"/>
      <c r="DK2260" s="77"/>
      <c r="DL2260" s="77"/>
    </row>
    <row r="2261" spans="1:116" x14ac:dyDescent="0.4">
      <c r="B2261" t="s">
        <v>332</v>
      </c>
      <c r="D2261" t="s">
        <v>545</v>
      </c>
      <c r="E2261" s="8" t="str">
        <f t="shared" ref="E2261:E2266" si="3722">ROW()&amp;" "&amp;D2261</f>
        <v>2261 SEASON MONTHL-TR-R</v>
      </c>
      <c r="G2261" s="136" t="str">
        <f t="shared" si="3721"/>
        <v>Primary revenue driver</v>
      </c>
      <c r="H2261" s="27"/>
      <c r="I2261" s="78"/>
      <c r="J2261" s="78"/>
      <c r="K2261" s="33"/>
      <c r="L2261" s="33"/>
      <c r="M2261" s="33"/>
      <c r="N2261" s="33"/>
      <c r="O2261" s="33"/>
      <c r="P2261" s="33"/>
      <c r="R2261" s="33"/>
      <c r="S2261" s="4" t="str">
        <f>ADDRESS(ROW(S2243),COLUMN(S2243),2)</f>
        <v>S$2243</v>
      </c>
      <c r="T2261" s="4" t="str">
        <f t="shared" ref="T2261:CE2261" si="3723">ADDRESS(ROW(T2243),COLUMN(T2243),2)</f>
        <v>T$2243</v>
      </c>
      <c r="U2261" s="4" t="str">
        <f t="shared" si="3723"/>
        <v>U$2243</v>
      </c>
      <c r="V2261" s="4" t="str">
        <f t="shared" si="3723"/>
        <v>V$2243</v>
      </c>
      <c r="W2261" s="4" t="str">
        <f t="shared" si="3723"/>
        <v>W$2243</v>
      </c>
      <c r="X2261" s="4" t="str">
        <f t="shared" si="3723"/>
        <v>X$2243</v>
      </c>
      <c r="Y2261" s="4" t="str">
        <f t="shared" si="3723"/>
        <v>Y$2243</v>
      </c>
      <c r="Z2261" s="4" t="str">
        <f t="shared" si="3723"/>
        <v>Z$2243</v>
      </c>
      <c r="AA2261" s="4" t="str">
        <f t="shared" si="3723"/>
        <v>AA$2243</v>
      </c>
      <c r="AB2261" s="4" t="str">
        <f t="shared" si="3723"/>
        <v>AB$2243</v>
      </c>
      <c r="AC2261" s="4" t="str">
        <f t="shared" si="3723"/>
        <v>AC$2243</v>
      </c>
      <c r="AD2261" s="4" t="str">
        <f t="shared" si="3723"/>
        <v>AD$2243</v>
      </c>
      <c r="AE2261" s="4" t="str">
        <f t="shared" si="3723"/>
        <v>AE$2243</v>
      </c>
      <c r="AF2261" s="4" t="str">
        <f t="shared" si="3723"/>
        <v>AF$2243</v>
      </c>
      <c r="AG2261" s="4" t="str">
        <f t="shared" si="3723"/>
        <v>AG$2243</v>
      </c>
      <c r="AH2261" s="4" t="str">
        <f t="shared" si="3723"/>
        <v>AH$2243</v>
      </c>
      <c r="AI2261" s="4" t="str">
        <f t="shared" si="3723"/>
        <v>AI$2243</v>
      </c>
      <c r="AJ2261" s="4" t="str">
        <f t="shared" si="3723"/>
        <v>AJ$2243</v>
      </c>
      <c r="AK2261" s="4" t="str">
        <f t="shared" si="3723"/>
        <v>AK$2243</v>
      </c>
      <c r="AL2261" s="4" t="str">
        <f t="shared" si="3723"/>
        <v>AL$2243</v>
      </c>
      <c r="AM2261" s="4" t="str">
        <f t="shared" si="3723"/>
        <v>AM$2243</v>
      </c>
      <c r="AN2261" s="4" t="str">
        <f t="shared" si="3723"/>
        <v>AN$2243</v>
      </c>
      <c r="AO2261" s="4" t="str">
        <f t="shared" si="3723"/>
        <v>AO$2243</v>
      </c>
      <c r="AP2261" s="4" t="str">
        <f t="shared" si="3723"/>
        <v>AP$2243</v>
      </c>
      <c r="AQ2261" s="4" t="str">
        <f t="shared" si="3723"/>
        <v>AQ$2243</v>
      </c>
      <c r="AR2261" s="4" t="str">
        <f t="shared" si="3723"/>
        <v>AR$2243</v>
      </c>
      <c r="AS2261" s="4" t="str">
        <f t="shared" si="3723"/>
        <v>AS$2243</v>
      </c>
      <c r="AT2261" s="4" t="str">
        <f t="shared" si="3723"/>
        <v>AT$2243</v>
      </c>
      <c r="AU2261" s="4" t="str">
        <f t="shared" si="3723"/>
        <v>AU$2243</v>
      </c>
      <c r="AV2261" s="4" t="str">
        <f t="shared" si="3723"/>
        <v>AV$2243</v>
      </c>
      <c r="AW2261" s="4" t="str">
        <f t="shared" si="3723"/>
        <v>AW$2243</v>
      </c>
      <c r="AX2261" s="4" t="str">
        <f t="shared" si="3723"/>
        <v>AX$2243</v>
      </c>
      <c r="AY2261" s="4" t="str">
        <f t="shared" si="3723"/>
        <v>AY$2243</v>
      </c>
      <c r="AZ2261" s="4" t="str">
        <f t="shared" si="3723"/>
        <v>AZ$2243</v>
      </c>
      <c r="BA2261" s="4" t="str">
        <f t="shared" si="3723"/>
        <v>BA$2243</v>
      </c>
      <c r="BB2261" s="4" t="str">
        <f t="shared" si="3723"/>
        <v>BB$2243</v>
      </c>
      <c r="BC2261" s="4" t="str">
        <f t="shared" si="3723"/>
        <v>BC$2243</v>
      </c>
      <c r="BD2261" s="4" t="str">
        <f t="shared" si="3723"/>
        <v>BD$2243</v>
      </c>
      <c r="BE2261" s="4" t="str">
        <f t="shared" si="3723"/>
        <v>BE$2243</v>
      </c>
      <c r="BF2261" s="4" t="str">
        <f t="shared" si="3723"/>
        <v>BF$2243</v>
      </c>
      <c r="BG2261" s="4" t="str">
        <f t="shared" si="3723"/>
        <v>BG$2243</v>
      </c>
      <c r="BH2261" s="4" t="str">
        <f t="shared" si="3723"/>
        <v>BH$2243</v>
      </c>
      <c r="BI2261" s="4" t="str">
        <f t="shared" si="3723"/>
        <v>BI$2243</v>
      </c>
      <c r="BJ2261" s="4" t="str">
        <f t="shared" si="3723"/>
        <v>BJ$2243</v>
      </c>
      <c r="BK2261" s="4" t="str">
        <f t="shared" si="3723"/>
        <v>BK$2243</v>
      </c>
      <c r="BL2261" s="4" t="str">
        <f t="shared" si="3723"/>
        <v>BL$2243</v>
      </c>
      <c r="BM2261" s="4" t="str">
        <f t="shared" si="3723"/>
        <v>BM$2243</v>
      </c>
      <c r="BN2261" s="4" t="str">
        <f t="shared" si="3723"/>
        <v>BN$2243</v>
      </c>
      <c r="BO2261" s="4" t="str">
        <f t="shared" si="3723"/>
        <v>BO$2243</v>
      </c>
      <c r="BP2261" s="4" t="str">
        <f t="shared" si="3723"/>
        <v>BP$2243</v>
      </c>
      <c r="BQ2261" s="4" t="str">
        <f t="shared" si="3723"/>
        <v>BQ$2243</v>
      </c>
      <c r="BR2261" s="4" t="str">
        <f t="shared" si="3723"/>
        <v>BR$2243</v>
      </c>
      <c r="BS2261" s="4" t="str">
        <f t="shared" si="3723"/>
        <v>BS$2243</v>
      </c>
      <c r="BT2261" s="4" t="str">
        <f t="shared" si="3723"/>
        <v>BT$2243</v>
      </c>
      <c r="BU2261" s="4" t="str">
        <f t="shared" si="3723"/>
        <v>BU$2243</v>
      </c>
      <c r="BV2261" s="4" t="str">
        <f t="shared" si="3723"/>
        <v>BV$2243</v>
      </c>
      <c r="BW2261" s="4" t="str">
        <f t="shared" si="3723"/>
        <v>BW$2243</v>
      </c>
      <c r="BX2261" s="4" t="str">
        <f t="shared" si="3723"/>
        <v>BX$2243</v>
      </c>
      <c r="BY2261" s="4" t="str">
        <f t="shared" si="3723"/>
        <v>BY$2243</v>
      </c>
      <c r="BZ2261" s="4" t="str">
        <f t="shared" si="3723"/>
        <v>BZ$2243</v>
      </c>
      <c r="CA2261" s="4" t="str">
        <f t="shared" si="3723"/>
        <v>CA$2243</v>
      </c>
      <c r="CB2261" s="4" t="str">
        <f t="shared" si="3723"/>
        <v>CB$2243</v>
      </c>
      <c r="CC2261" s="4" t="str">
        <f t="shared" si="3723"/>
        <v>CC$2243</v>
      </c>
      <c r="CD2261" s="4" t="str">
        <f t="shared" si="3723"/>
        <v>CD$2243</v>
      </c>
      <c r="CE2261" s="4" t="str">
        <f t="shared" si="3723"/>
        <v>CE$2243</v>
      </c>
      <c r="CF2261" s="4" t="str">
        <f t="shared" ref="CF2261:CL2261" si="3724">ADDRESS(ROW(CF2243),COLUMN(CF2243),2)</f>
        <v>CF$2243</v>
      </c>
      <c r="CG2261" s="4" t="str">
        <f t="shared" si="3724"/>
        <v>CG$2243</v>
      </c>
      <c r="CH2261" s="4" t="str">
        <f t="shared" si="3724"/>
        <v>CH$2243</v>
      </c>
      <c r="CI2261" s="4" t="str">
        <f t="shared" si="3724"/>
        <v>CI$2243</v>
      </c>
      <c r="CJ2261" s="4" t="str">
        <f t="shared" si="3724"/>
        <v>CJ$2243</v>
      </c>
      <c r="CK2261" s="4" t="str">
        <f t="shared" si="3724"/>
        <v>CK$2243</v>
      </c>
      <c r="CL2261" s="4" t="str">
        <f t="shared" si="3724"/>
        <v>CL$2243</v>
      </c>
      <c r="CN2261" s="78"/>
      <c r="CO2261" s="80" t="str">
        <f t="shared" ref="CO2261:DL2261" si="3725">CO2235</f>
        <v>CO$16</v>
      </c>
      <c r="CP2261" s="80" t="str">
        <f t="shared" si="3725"/>
        <v>CP$16</v>
      </c>
      <c r="CQ2261" s="80" t="str">
        <f t="shared" si="3725"/>
        <v>CQ$16</v>
      </c>
      <c r="CR2261" s="80" t="str">
        <f t="shared" si="3725"/>
        <v>CR$16</v>
      </c>
      <c r="CS2261" s="80" t="str">
        <f t="shared" si="3725"/>
        <v>CS$16</v>
      </c>
      <c r="CT2261" s="80" t="str">
        <f t="shared" si="3725"/>
        <v>CT$16</v>
      </c>
      <c r="CU2261" s="80" t="str">
        <f t="shared" si="3725"/>
        <v>CU$16</v>
      </c>
      <c r="CV2261" s="80" t="str">
        <f t="shared" si="3725"/>
        <v>CV$16</v>
      </c>
      <c r="CW2261" s="80" t="str">
        <f t="shared" si="3725"/>
        <v>CW$16</v>
      </c>
      <c r="CX2261" s="80" t="str">
        <f t="shared" si="3725"/>
        <v>CX$16</v>
      </c>
      <c r="CY2261" s="80" t="str">
        <f t="shared" si="3725"/>
        <v>CY$16</v>
      </c>
      <c r="CZ2261" s="80" t="str">
        <f t="shared" si="3725"/>
        <v>CZ$16</v>
      </c>
      <c r="DA2261" s="80" t="str">
        <f t="shared" si="3725"/>
        <v>DA$16</v>
      </c>
      <c r="DB2261" s="80" t="str">
        <f t="shared" si="3725"/>
        <v>DB$16</v>
      </c>
      <c r="DC2261" s="80" t="str">
        <f t="shared" si="3725"/>
        <v>DC$16</v>
      </c>
      <c r="DD2261" s="80" t="str">
        <f t="shared" si="3725"/>
        <v>DD$16</v>
      </c>
      <c r="DE2261" s="80" t="str">
        <f t="shared" si="3725"/>
        <v>DE$16</v>
      </c>
      <c r="DF2261" s="80" t="str">
        <f t="shared" si="3725"/>
        <v>DF$16</v>
      </c>
      <c r="DG2261" s="80" t="str">
        <f t="shared" si="3725"/>
        <v>DG$16</v>
      </c>
      <c r="DH2261" s="80" t="str">
        <f t="shared" si="3725"/>
        <v>DH$16</v>
      </c>
      <c r="DI2261" s="80" t="str">
        <f t="shared" si="3725"/>
        <v>DI$16</v>
      </c>
      <c r="DJ2261" s="80" t="str">
        <f t="shared" si="3725"/>
        <v>DJ$16</v>
      </c>
      <c r="DK2261" s="80" t="str">
        <f t="shared" si="3725"/>
        <v>DK$16</v>
      </c>
      <c r="DL2261" s="80" t="str">
        <f t="shared" si="3725"/>
        <v>DL$16</v>
      </c>
    </row>
    <row r="2262" spans="1:116" x14ac:dyDescent="0.4">
      <c r="B2262" t="s">
        <v>332</v>
      </c>
      <c r="D2262" t="s">
        <v>545</v>
      </c>
      <c r="E2262" s="8" t="str">
        <f t="shared" si="3722"/>
        <v>2262 SEASON MONTHL-TR-R</v>
      </c>
      <c r="G2262" s="136" t="str">
        <f t="shared" si="3721"/>
        <v>Primary volume driver</v>
      </c>
      <c r="K2262" s="53"/>
      <c r="L2262" s="53"/>
      <c r="M2262" s="53"/>
      <c r="N2262" s="53"/>
      <c r="O2262" s="53"/>
      <c r="P2262" s="53"/>
      <c r="R2262" s="24"/>
      <c r="S2262" s="80" t="str">
        <f>S2236</f>
        <v>S$17</v>
      </c>
      <c r="T2262" s="80" t="str">
        <f t="shared" ref="T2262:CE2262" si="3726">T2236</f>
        <v>T$17</v>
      </c>
      <c r="U2262" s="80" t="str">
        <f t="shared" si="3726"/>
        <v>U$17</v>
      </c>
      <c r="V2262" s="80" t="str">
        <f t="shared" si="3726"/>
        <v>V$17</v>
      </c>
      <c r="W2262" s="80" t="str">
        <f t="shared" si="3726"/>
        <v>W$17</v>
      </c>
      <c r="X2262" s="80" t="str">
        <f t="shared" si="3726"/>
        <v>X$17</v>
      </c>
      <c r="Y2262" s="80" t="str">
        <f t="shared" si="3726"/>
        <v>Y$17</v>
      </c>
      <c r="Z2262" s="80" t="str">
        <f t="shared" si="3726"/>
        <v>Z$17</v>
      </c>
      <c r="AA2262" s="80" t="str">
        <f t="shared" si="3726"/>
        <v>AA$17</v>
      </c>
      <c r="AB2262" s="80" t="str">
        <f t="shared" si="3726"/>
        <v>AB$17</v>
      </c>
      <c r="AC2262" s="80" t="str">
        <f t="shared" si="3726"/>
        <v>AC$17</v>
      </c>
      <c r="AD2262" s="80" t="str">
        <f t="shared" si="3726"/>
        <v>AD$17</v>
      </c>
      <c r="AE2262" s="80" t="str">
        <f t="shared" si="3726"/>
        <v>AE$17</v>
      </c>
      <c r="AF2262" s="80" t="str">
        <f t="shared" si="3726"/>
        <v>AF$17</v>
      </c>
      <c r="AG2262" s="80" t="str">
        <f t="shared" si="3726"/>
        <v>AG$17</v>
      </c>
      <c r="AH2262" s="80" t="str">
        <f t="shared" si="3726"/>
        <v>AH$17</v>
      </c>
      <c r="AI2262" s="80" t="str">
        <f t="shared" si="3726"/>
        <v>AI$17</v>
      </c>
      <c r="AJ2262" s="80" t="str">
        <f t="shared" si="3726"/>
        <v>AJ$17</v>
      </c>
      <c r="AK2262" s="80" t="str">
        <f t="shared" si="3726"/>
        <v>AK$17</v>
      </c>
      <c r="AL2262" s="80" t="str">
        <f t="shared" si="3726"/>
        <v>AL$17</v>
      </c>
      <c r="AM2262" s="80" t="str">
        <f t="shared" si="3726"/>
        <v>AM$17</v>
      </c>
      <c r="AN2262" s="80" t="str">
        <f t="shared" si="3726"/>
        <v>AN$17</v>
      </c>
      <c r="AO2262" s="80" t="str">
        <f t="shared" si="3726"/>
        <v>AO$17</v>
      </c>
      <c r="AP2262" s="80" t="str">
        <f t="shared" si="3726"/>
        <v>AP$17</v>
      </c>
      <c r="AQ2262" s="80" t="str">
        <f t="shared" si="3726"/>
        <v>AQ$17</v>
      </c>
      <c r="AR2262" s="80" t="str">
        <f t="shared" si="3726"/>
        <v>AR$17</v>
      </c>
      <c r="AS2262" s="80" t="str">
        <f t="shared" si="3726"/>
        <v>AS$17</v>
      </c>
      <c r="AT2262" s="80" t="str">
        <f t="shared" si="3726"/>
        <v>AT$17</v>
      </c>
      <c r="AU2262" s="80" t="str">
        <f t="shared" si="3726"/>
        <v>AU$17</v>
      </c>
      <c r="AV2262" s="80" t="str">
        <f t="shared" si="3726"/>
        <v>AV$17</v>
      </c>
      <c r="AW2262" s="80" t="str">
        <f t="shared" si="3726"/>
        <v>AW$17</v>
      </c>
      <c r="AX2262" s="80" t="str">
        <f t="shared" si="3726"/>
        <v>AX$17</v>
      </c>
      <c r="AY2262" s="80" t="str">
        <f t="shared" si="3726"/>
        <v>AY$17</v>
      </c>
      <c r="AZ2262" s="80" t="str">
        <f t="shared" si="3726"/>
        <v>AZ$17</v>
      </c>
      <c r="BA2262" s="80" t="str">
        <f t="shared" si="3726"/>
        <v>BA$17</v>
      </c>
      <c r="BB2262" s="80" t="str">
        <f t="shared" si="3726"/>
        <v>BB$17</v>
      </c>
      <c r="BC2262" s="80" t="str">
        <f t="shared" si="3726"/>
        <v>BC$17</v>
      </c>
      <c r="BD2262" s="80" t="str">
        <f t="shared" si="3726"/>
        <v>BD$17</v>
      </c>
      <c r="BE2262" s="80" t="str">
        <f t="shared" si="3726"/>
        <v>BE$17</v>
      </c>
      <c r="BF2262" s="80" t="str">
        <f t="shared" si="3726"/>
        <v>BF$17</v>
      </c>
      <c r="BG2262" s="80" t="str">
        <f t="shared" si="3726"/>
        <v>BG$17</v>
      </c>
      <c r="BH2262" s="80" t="str">
        <f t="shared" si="3726"/>
        <v>BH$17</v>
      </c>
      <c r="BI2262" s="80" t="str">
        <f t="shared" si="3726"/>
        <v>BI$17</v>
      </c>
      <c r="BJ2262" s="80" t="str">
        <f t="shared" si="3726"/>
        <v>BJ$17</v>
      </c>
      <c r="BK2262" s="80" t="str">
        <f t="shared" si="3726"/>
        <v>BK$17</v>
      </c>
      <c r="BL2262" s="80" t="str">
        <f t="shared" si="3726"/>
        <v>BL$17</v>
      </c>
      <c r="BM2262" s="80" t="str">
        <f t="shared" si="3726"/>
        <v>BM$17</v>
      </c>
      <c r="BN2262" s="80" t="str">
        <f t="shared" si="3726"/>
        <v>BN$17</v>
      </c>
      <c r="BO2262" s="80" t="str">
        <f t="shared" si="3726"/>
        <v>BO$17</v>
      </c>
      <c r="BP2262" s="80" t="str">
        <f t="shared" si="3726"/>
        <v>BP$17</v>
      </c>
      <c r="BQ2262" s="80" t="str">
        <f t="shared" si="3726"/>
        <v>BQ$17</v>
      </c>
      <c r="BR2262" s="80" t="str">
        <f t="shared" si="3726"/>
        <v>BR$17</v>
      </c>
      <c r="BS2262" s="80" t="str">
        <f t="shared" si="3726"/>
        <v>BS$17</v>
      </c>
      <c r="BT2262" s="80" t="str">
        <f t="shared" si="3726"/>
        <v>BT$17</v>
      </c>
      <c r="BU2262" s="80" t="str">
        <f t="shared" si="3726"/>
        <v>BU$17</v>
      </c>
      <c r="BV2262" s="80" t="str">
        <f t="shared" si="3726"/>
        <v>BV$17</v>
      </c>
      <c r="BW2262" s="80" t="str">
        <f t="shared" si="3726"/>
        <v>BW$17</v>
      </c>
      <c r="BX2262" s="80" t="str">
        <f t="shared" si="3726"/>
        <v>BX$17</v>
      </c>
      <c r="BY2262" s="80" t="str">
        <f t="shared" si="3726"/>
        <v>BY$17</v>
      </c>
      <c r="BZ2262" s="80" t="str">
        <f t="shared" si="3726"/>
        <v>BZ$17</v>
      </c>
      <c r="CA2262" s="80" t="str">
        <f t="shared" si="3726"/>
        <v>CA$17</v>
      </c>
      <c r="CB2262" s="80" t="str">
        <f t="shared" si="3726"/>
        <v>CB$17</v>
      </c>
      <c r="CC2262" s="80" t="str">
        <f t="shared" si="3726"/>
        <v>CC$17</v>
      </c>
      <c r="CD2262" s="80" t="str">
        <f t="shared" si="3726"/>
        <v>CD$17</v>
      </c>
      <c r="CE2262" s="80" t="str">
        <f t="shared" si="3726"/>
        <v>CE$17</v>
      </c>
      <c r="CF2262" s="80" t="str">
        <f t="shared" ref="CF2262:CL2262" si="3727">CF2236</f>
        <v>CF$17</v>
      </c>
      <c r="CG2262" s="80" t="str">
        <f t="shared" si="3727"/>
        <v>CG$17</v>
      </c>
      <c r="CH2262" s="80" t="str">
        <f t="shared" si="3727"/>
        <v>CH$17</v>
      </c>
      <c r="CI2262" s="80" t="str">
        <f t="shared" si="3727"/>
        <v>CI$17</v>
      </c>
      <c r="CJ2262" s="80" t="str">
        <f t="shared" si="3727"/>
        <v>CJ$17</v>
      </c>
      <c r="CK2262" s="80" t="str">
        <f t="shared" si="3727"/>
        <v>CK$17</v>
      </c>
      <c r="CL2262" s="80" t="str">
        <f t="shared" si="3727"/>
        <v>CL$17</v>
      </c>
      <c r="CO2262" s="212" t="e">
        <f>ADDRESS(ROW(#REF!),COLUMN(#REF!),2)</f>
        <v>#REF!</v>
      </c>
      <c r="CP2262" s="212" t="e">
        <f>ADDRESS(ROW(#REF!),COLUMN(#REF!),2)</f>
        <v>#REF!</v>
      </c>
      <c r="CQ2262" s="212" t="e">
        <f>ADDRESS(ROW(#REF!),COLUMN(#REF!),2)</f>
        <v>#REF!</v>
      </c>
      <c r="CR2262" s="212" t="e">
        <f>ADDRESS(ROW(#REF!),COLUMN(#REF!),2)</f>
        <v>#REF!</v>
      </c>
      <c r="CS2262" s="212" t="e">
        <f>ADDRESS(ROW(#REF!),COLUMN(#REF!),2)</f>
        <v>#REF!</v>
      </c>
      <c r="CT2262" s="212" t="e">
        <f>ADDRESS(ROW(#REF!),COLUMN(#REF!),2)</f>
        <v>#REF!</v>
      </c>
      <c r="CU2262" s="212" t="e">
        <f>ADDRESS(ROW(#REF!),COLUMN(#REF!),2)</f>
        <v>#REF!</v>
      </c>
      <c r="CV2262" s="212" t="e">
        <f>ADDRESS(ROW(#REF!),COLUMN(#REF!),2)</f>
        <v>#REF!</v>
      </c>
      <c r="CW2262" s="212" t="e">
        <f>ADDRESS(ROW(#REF!),COLUMN(#REF!),2)</f>
        <v>#REF!</v>
      </c>
      <c r="CX2262" s="212" t="e">
        <f>ADDRESS(ROW(#REF!),COLUMN(#REF!),2)</f>
        <v>#REF!</v>
      </c>
      <c r="CY2262" s="212" t="e">
        <f>ADDRESS(ROW(#REF!),COLUMN(#REF!),2)</f>
        <v>#REF!</v>
      </c>
      <c r="CZ2262" s="212" t="e">
        <f>ADDRESS(ROW(#REF!),COLUMN(#REF!),2)</f>
        <v>#REF!</v>
      </c>
      <c r="DA2262" s="212" t="e">
        <f>ADDRESS(ROW(#REF!),COLUMN(#REF!),2)</f>
        <v>#REF!</v>
      </c>
      <c r="DB2262" s="212" t="e">
        <f>ADDRESS(ROW(#REF!),COLUMN(#REF!),2)</f>
        <v>#REF!</v>
      </c>
      <c r="DC2262" s="212" t="e">
        <f>ADDRESS(ROW(#REF!),COLUMN(#REF!),2)</f>
        <v>#REF!</v>
      </c>
      <c r="DD2262" s="212" t="e">
        <f>ADDRESS(ROW(#REF!),COLUMN(#REF!),2)</f>
        <v>#REF!</v>
      </c>
      <c r="DE2262" s="212" t="e">
        <f>ADDRESS(ROW(#REF!),COLUMN(#REF!),2)</f>
        <v>#REF!</v>
      </c>
      <c r="DF2262" s="212" t="e">
        <f>ADDRESS(ROW(#REF!),COLUMN(#REF!),2)</f>
        <v>#REF!</v>
      </c>
      <c r="DG2262" s="212" t="e">
        <f>ADDRESS(ROW(#REF!),COLUMN(#REF!),2)</f>
        <v>#REF!</v>
      </c>
      <c r="DH2262" s="212" t="e">
        <f>ADDRESS(ROW(#REF!),COLUMN(#REF!),2)</f>
        <v>#REF!</v>
      </c>
      <c r="DI2262" s="212" t="e">
        <f>ADDRESS(ROW(#REF!),COLUMN(#REF!),2)</f>
        <v>#REF!</v>
      </c>
      <c r="DJ2262" s="212" t="e">
        <f>ADDRESS(ROW(#REF!),COLUMN(#REF!),2)</f>
        <v>#REF!</v>
      </c>
      <c r="DK2262" s="212" t="e">
        <f>ADDRESS(ROW(#REF!),COLUMN(#REF!),2)</f>
        <v>#REF!</v>
      </c>
      <c r="DL2262" s="212" t="e">
        <f>ADDRESS(ROW(#REF!),COLUMN(#REF!),2)</f>
        <v>#REF!</v>
      </c>
    </row>
    <row r="2263" spans="1:116" x14ac:dyDescent="0.4">
      <c r="B2263" t="s">
        <v>332</v>
      </c>
      <c r="D2263" t="s">
        <v>545</v>
      </c>
      <c r="E2263" s="8" t="str">
        <f t="shared" si="3722"/>
        <v>2263 SEASON MONTHL-TR-R</v>
      </c>
      <c r="G2263" s="136" t="str">
        <f t="shared" si="3721"/>
        <v>(Secondary label)</v>
      </c>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row>
    <row r="2264" spans="1:116" x14ac:dyDescent="0.4">
      <c r="B2264" t="s">
        <v>332</v>
      </c>
      <c r="D2264" t="s">
        <v>545</v>
      </c>
      <c r="E2264" s="8" t="str">
        <f t="shared" si="3722"/>
        <v>2264 SEASON MONTHL-TR-R</v>
      </c>
      <c r="G2264" s="136" t="str">
        <f t="shared" si="3721"/>
        <v xml:space="preserve">secondary unit </v>
      </c>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B2265" t="s">
        <v>332</v>
      </c>
      <c r="D2265" t="s">
        <v>545</v>
      </c>
      <c r="E2265" s="8" t="str">
        <f t="shared" si="3722"/>
        <v>2265 SEASON MONTHL-TR-R</v>
      </c>
      <c r="G2265" s="136" t="str">
        <f t="shared" si="3721"/>
        <v>Secondary revenue driver</v>
      </c>
      <c r="H2265" s="12"/>
      <c r="I2265" s="60"/>
      <c r="J2265" s="60"/>
      <c r="K2265" s="15"/>
      <c r="L2265" s="15"/>
      <c r="M2265" s="15"/>
      <c r="N2265" s="15"/>
      <c r="O2265" s="15"/>
      <c r="P2265" s="15"/>
      <c r="R2265" s="15"/>
      <c r="S2265" s="80" t="str">
        <f>S2239</f>
        <v>S$18</v>
      </c>
      <c r="T2265" s="80" t="str">
        <f t="shared" ref="T2265:CE2265" si="3728">T2239</f>
        <v>T$18</v>
      </c>
      <c r="U2265" s="80" t="str">
        <f t="shared" si="3728"/>
        <v>U$18</v>
      </c>
      <c r="V2265" s="80" t="str">
        <f t="shared" si="3728"/>
        <v>V$18</v>
      </c>
      <c r="W2265" s="80" t="str">
        <f t="shared" si="3728"/>
        <v>W$18</v>
      </c>
      <c r="X2265" s="80" t="str">
        <f t="shared" si="3728"/>
        <v>X$18</v>
      </c>
      <c r="Y2265" s="80" t="str">
        <f t="shared" si="3728"/>
        <v>Y$18</v>
      </c>
      <c r="Z2265" s="80" t="str">
        <f t="shared" si="3728"/>
        <v>Z$18</v>
      </c>
      <c r="AA2265" s="80" t="str">
        <f t="shared" si="3728"/>
        <v>AA$18</v>
      </c>
      <c r="AB2265" s="80" t="str">
        <f t="shared" si="3728"/>
        <v>AB$18</v>
      </c>
      <c r="AC2265" s="80" t="str">
        <f t="shared" si="3728"/>
        <v>AC$18</v>
      </c>
      <c r="AD2265" s="80" t="str">
        <f t="shared" si="3728"/>
        <v>AD$18</v>
      </c>
      <c r="AE2265" s="80" t="str">
        <f t="shared" si="3728"/>
        <v>AE$18</v>
      </c>
      <c r="AF2265" s="80" t="str">
        <f t="shared" si="3728"/>
        <v>AF$18</v>
      </c>
      <c r="AG2265" s="80" t="str">
        <f t="shared" si="3728"/>
        <v>AG$18</v>
      </c>
      <c r="AH2265" s="80" t="str">
        <f t="shared" si="3728"/>
        <v>AH$18</v>
      </c>
      <c r="AI2265" s="80" t="str">
        <f t="shared" si="3728"/>
        <v>AI$18</v>
      </c>
      <c r="AJ2265" s="80" t="str">
        <f t="shared" si="3728"/>
        <v>AJ$18</v>
      </c>
      <c r="AK2265" s="80" t="str">
        <f t="shared" si="3728"/>
        <v>AK$18</v>
      </c>
      <c r="AL2265" s="80" t="str">
        <f t="shared" si="3728"/>
        <v>AL$18</v>
      </c>
      <c r="AM2265" s="80" t="str">
        <f t="shared" si="3728"/>
        <v>AM$18</v>
      </c>
      <c r="AN2265" s="80" t="str">
        <f t="shared" si="3728"/>
        <v>AN$18</v>
      </c>
      <c r="AO2265" s="80" t="str">
        <f t="shared" si="3728"/>
        <v>AO$18</v>
      </c>
      <c r="AP2265" s="80" t="str">
        <f t="shared" si="3728"/>
        <v>AP$18</v>
      </c>
      <c r="AQ2265" s="80" t="str">
        <f t="shared" si="3728"/>
        <v>AQ$18</v>
      </c>
      <c r="AR2265" s="80" t="str">
        <f t="shared" si="3728"/>
        <v>AR$18</v>
      </c>
      <c r="AS2265" s="80" t="str">
        <f t="shared" si="3728"/>
        <v>AS$18</v>
      </c>
      <c r="AT2265" s="80" t="str">
        <f t="shared" si="3728"/>
        <v>AT$18</v>
      </c>
      <c r="AU2265" s="80" t="str">
        <f t="shared" si="3728"/>
        <v>AU$18</v>
      </c>
      <c r="AV2265" s="80" t="str">
        <f t="shared" si="3728"/>
        <v>AV$18</v>
      </c>
      <c r="AW2265" s="80" t="str">
        <f t="shared" si="3728"/>
        <v>AW$18</v>
      </c>
      <c r="AX2265" s="80" t="str">
        <f t="shared" si="3728"/>
        <v>AX$18</v>
      </c>
      <c r="AY2265" s="80" t="str">
        <f t="shared" si="3728"/>
        <v>AY$18</v>
      </c>
      <c r="AZ2265" s="80" t="str">
        <f t="shared" si="3728"/>
        <v>AZ$18</v>
      </c>
      <c r="BA2265" s="80" t="str">
        <f t="shared" si="3728"/>
        <v>BA$18</v>
      </c>
      <c r="BB2265" s="80" t="str">
        <f t="shared" si="3728"/>
        <v>BB$18</v>
      </c>
      <c r="BC2265" s="80" t="str">
        <f t="shared" si="3728"/>
        <v>BC$18</v>
      </c>
      <c r="BD2265" s="80" t="str">
        <f t="shared" si="3728"/>
        <v>BD$18</v>
      </c>
      <c r="BE2265" s="80" t="str">
        <f t="shared" si="3728"/>
        <v>BE$18</v>
      </c>
      <c r="BF2265" s="80" t="str">
        <f t="shared" si="3728"/>
        <v>BF$18</v>
      </c>
      <c r="BG2265" s="80" t="str">
        <f t="shared" si="3728"/>
        <v>BG$18</v>
      </c>
      <c r="BH2265" s="80" t="str">
        <f t="shared" si="3728"/>
        <v>BH$18</v>
      </c>
      <c r="BI2265" s="80" t="str">
        <f t="shared" si="3728"/>
        <v>BI$18</v>
      </c>
      <c r="BJ2265" s="80" t="str">
        <f t="shared" si="3728"/>
        <v>BJ$18</v>
      </c>
      <c r="BK2265" s="80" t="str">
        <f t="shared" si="3728"/>
        <v>BK$18</v>
      </c>
      <c r="BL2265" s="80" t="str">
        <f t="shared" si="3728"/>
        <v>BL$18</v>
      </c>
      <c r="BM2265" s="80" t="str">
        <f t="shared" si="3728"/>
        <v>BM$18</v>
      </c>
      <c r="BN2265" s="80" t="str">
        <f t="shared" si="3728"/>
        <v>BN$18</v>
      </c>
      <c r="BO2265" s="80" t="str">
        <f t="shared" si="3728"/>
        <v>BO$18</v>
      </c>
      <c r="BP2265" s="80" t="str">
        <f t="shared" si="3728"/>
        <v>BP$18</v>
      </c>
      <c r="BQ2265" s="80" t="str">
        <f t="shared" si="3728"/>
        <v>BQ$18</v>
      </c>
      <c r="BR2265" s="80" t="str">
        <f t="shared" si="3728"/>
        <v>BR$18</v>
      </c>
      <c r="BS2265" s="80" t="str">
        <f t="shared" si="3728"/>
        <v>BS$18</v>
      </c>
      <c r="BT2265" s="80" t="str">
        <f t="shared" si="3728"/>
        <v>BT$18</v>
      </c>
      <c r="BU2265" s="80" t="str">
        <f t="shared" si="3728"/>
        <v>BU$18</v>
      </c>
      <c r="BV2265" s="80" t="str">
        <f t="shared" si="3728"/>
        <v>BV$18</v>
      </c>
      <c r="BW2265" s="80" t="str">
        <f t="shared" si="3728"/>
        <v>BW$18</v>
      </c>
      <c r="BX2265" s="80" t="str">
        <f t="shared" si="3728"/>
        <v>BX$18</v>
      </c>
      <c r="BY2265" s="80" t="str">
        <f t="shared" si="3728"/>
        <v>BY$18</v>
      </c>
      <c r="BZ2265" s="80" t="str">
        <f t="shared" si="3728"/>
        <v>BZ$18</v>
      </c>
      <c r="CA2265" s="80" t="str">
        <f t="shared" si="3728"/>
        <v>CA$18</v>
      </c>
      <c r="CB2265" s="80" t="str">
        <f t="shared" si="3728"/>
        <v>CB$18</v>
      </c>
      <c r="CC2265" s="80" t="str">
        <f t="shared" si="3728"/>
        <v>CC$18</v>
      </c>
      <c r="CD2265" s="80" t="str">
        <f t="shared" si="3728"/>
        <v>CD$18</v>
      </c>
      <c r="CE2265" s="80" t="str">
        <f t="shared" si="3728"/>
        <v>CE$18</v>
      </c>
      <c r="CF2265" s="80" t="str">
        <f t="shared" ref="CF2265:CL2265" si="3729">CF2239</f>
        <v>CF$18</v>
      </c>
      <c r="CG2265" s="80" t="str">
        <f t="shared" si="3729"/>
        <v>CG$18</v>
      </c>
      <c r="CH2265" s="80" t="str">
        <f t="shared" si="3729"/>
        <v>CH$18</v>
      </c>
      <c r="CI2265" s="80" t="str">
        <f t="shared" si="3729"/>
        <v>CI$18</v>
      </c>
      <c r="CJ2265" s="80" t="str">
        <f t="shared" si="3729"/>
        <v>CJ$18</v>
      </c>
      <c r="CK2265" s="80" t="str">
        <f t="shared" si="3729"/>
        <v>CK$18</v>
      </c>
      <c r="CL2265" s="80" t="str">
        <f t="shared" si="3729"/>
        <v>CL$18</v>
      </c>
      <c r="CN2265" s="60"/>
      <c r="CO2265" s="76"/>
      <c r="CP2265" s="76"/>
      <c r="CQ2265" s="76"/>
      <c r="CR2265" s="76"/>
      <c r="CS2265" s="76"/>
      <c r="CT2265" s="76"/>
      <c r="CU2265" s="76"/>
      <c r="CV2265" s="76"/>
      <c r="CW2265" s="76"/>
      <c r="CX2265" s="76"/>
      <c r="CY2265" s="76"/>
      <c r="CZ2265" s="76"/>
      <c r="DA2265" s="76"/>
      <c r="DB2265" s="76"/>
      <c r="DC2265" s="76"/>
      <c r="DD2265" s="76"/>
      <c r="DE2265" s="76"/>
      <c r="DF2265" s="76"/>
      <c r="DG2265" s="76"/>
      <c r="DH2265" s="76"/>
      <c r="DI2265" s="76"/>
      <c r="DJ2265" s="76"/>
      <c r="DK2265" s="76"/>
      <c r="DL2265" s="76"/>
    </row>
    <row r="2266" spans="1:116" x14ac:dyDescent="0.4">
      <c r="B2266" t="s">
        <v>332</v>
      </c>
      <c r="D2266" t="s">
        <v>545</v>
      </c>
      <c r="E2266" s="8" t="str">
        <f t="shared" si="3722"/>
        <v>2266 SEASON MONTHL-TR-R</v>
      </c>
      <c r="G2266" s="136" t="str">
        <f t="shared" si="3721"/>
        <v>Secondary volume driver</v>
      </c>
      <c r="H2266" s="12"/>
      <c r="I2266" s="60"/>
      <c r="J2266" s="60"/>
      <c r="K2266" s="15"/>
      <c r="L2266" s="15"/>
      <c r="M2266" s="15"/>
      <c r="N2266" s="15"/>
      <c r="O2266" s="15"/>
      <c r="P2266" s="15"/>
      <c r="R2266" s="15"/>
      <c r="S2266" s="80" t="str">
        <f>S2240</f>
        <v>S$19</v>
      </c>
      <c r="T2266" s="80" t="str">
        <f t="shared" ref="T2266:CE2266" si="3730">T2240</f>
        <v>T$19</v>
      </c>
      <c r="U2266" s="80" t="str">
        <f t="shared" si="3730"/>
        <v>U$19</v>
      </c>
      <c r="V2266" s="80" t="str">
        <f t="shared" si="3730"/>
        <v>V$19</v>
      </c>
      <c r="W2266" s="80" t="str">
        <f t="shared" si="3730"/>
        <v>W$19</v>
      </c>
      <c r="X2266" s="80" t="str">
        <f t="shared" si="3730"/>
        <v>X$19</v>
      </c>
      <c r="Y2266" s="80" t="str">
        <f t="shared" si="3730"/>
        <v>Y$19</v>
      </c>
      <c r="Z2266" s="80" t="str">
        <f t="shared" si="3730"/>
        <v>Z$19</v>
      </c>
      <c r="AA2266" s="80" t="str">
        <f t="shared" si="3730"/>
        <v>AA$19</v>
      </c>
      <c r="AB2266" s="80" t="str">
        <f t="shared" si="3730"/>
        <v>AB$19</v>
      </c>
      <c r="AC2266" s="80" t="str">
        <f t="shared" si="3730"/>
        <v>AC$19</v>
      </c>
      <c r="AD2266" s="80" t="str">
        <f t="shared" si="3730"/>
        <v>AD$19</v>
      </c>
      <c r="AE2266" s="80" t="str">
        <f t="shared" si="3730"/>
        <v>AE$19</v>
      </c>
      <c r="AF2266" s="80" t="str">
        <f t="shared" si="3730"/>
        <v>AF$19</v>
      </c>
      <c r="AG2266" s="80" t="str">
        <f t="shared" si="3730"/>
        <v>AG$19</v>
      </c>
      <c r="AH2266" s="80" t="str">
        <f t="shared" si="3730"/>
        <v>AH$19</v>
      </c>
      <c r="AI2266" s="80" t="str">
        <f t="shared" si="3730"/>
        <v>AI$19</v>
      </c>
      <c r="AJ2266" s="80" t="str">
        <f t="shared" si="3730"/>
        <v>AJ$19</v>
      </c>
      <c r="AK2266" s="80" t="str">
        <f t="shared" si="3730"/>
        <v>AK$19</v>
      </c>
      <c r="AL2266" s="80" t="str">
        <f t="shared" si="3730"/>
        <v>AL$19</v>
      </c>
      <c r="AM2266" s="80" t="str">
        <f t="shared" si="3730"/>
        <v>AM$19</v>
      </c>
      <c r="AN2266" s="80" t="str">
        <f t="shared" si="3730"/>
        <v>AN$19</v>
      </c>
      <c r="AO2266" s="80" t="str">
        <f t="shared" si="3730"/>
        <v>AO$19</v>
      </c>
      <c r="AP2266" s="80" t="str">
        <f t="shared" si="3730"/>
        <v>AP$19</v>
      </c>
      <c r="AQ2266" s="80" t="str">
        <f t="shared" si="3730"/>
        <v>AQ$19</v>
      </c>
      <c r="AR2266" s="80" t="str">
        <f t="shared" si="3730"/>
        <v>AR$19</v>
      </c>
      <c r="AS2266" s="80" t="str">
        <f t="shared" si="3730"/>
        <v>AS$19</v>
      </c>
      <c r="AT2266" s="80" t="str">
        <f t="shared" si="3730"/>
        <v>AT$19</v>
      </c>
      <c r="AU2266" s="80" t="str">
        <f t="shared" si="3730"/>
        <v>AU$19</v>
      </c>
      <c r="AV2266" s="80" t="str">
        <f t="shared" si="3730"/>
        <v>AV$19</v>
      </c>
      <c r="AW2266" s="80" t="str">
        <f t="shared" si="3730"/>
        <v>AW$19</v>
      </c>
      <c r="AX2266" s="80" t="str">
        <f t="shared" si="3730"/>
        <v>AX$19</v>
      </c>
      <c r="AY2266" s="80" t="str">
        <f t="shared" si="3730"/>
        <v>AY$19</v>
      </c>
      <c r="AZ2266" s="80" t="str">
        <f t="shared" si="3730"/>
        <v>AZ$19</v>
      </c>
      <c r="BA2266" s="80" t="str">
        <f t="shared" si="3730"/>
        <v>BA$19</v>
      </c>
      <c r="BB2266" s="80" t="str">
        <f t="shared" si="3730"/>
        <v>BB$19</v>
      </c>
      <c r="BC2266" s="80" t="str">
        <f t="shared" si="3730"/>
        <v>BC$19</v>
      </c>
      <c r="BD2266" s="80" t="str">
        <f t="shared" si="3730"/>
        <v>BD$19</v>
      </c>
      <c r="BE2266" s="80" t="str">
        <f t="shared" si="3730"/>
        <v>BE$19</v>
      </c>
      <c r="BF2266" s="80" t="str">
        <f t="shared" si="3730"/>
        <v>BF$19</v>
      </c>
      <c r="BG2266" s="80" t="str">
        <f t="shared" si="3730"/>
        <v>BG$19</v>
      </c>
      <c r="BH2266" s="80" t="str">
        <f t="shared" si="3730"/>
        <v>BH$19</v>
      </c>
      <c r="BI2266" s="80" t="str">
        <f t="shared" si="3730"/>
        <v>BI$19</v>
      </c>
      <c r="BJ2266" s="80" t="str">
        <f t="shared" si="3730"/>
        <v>BJ$19</v>
      </c>
      <c r="BK2266" s="80" t="str">
        <f t="shared" si="3730"/>
        <v>BK$19</v>
      </c>
      <c r="BL2266" s="80" t="str">
        <f t="shared" si="3730"/>
        <v>BL$19</v>
      </c>
      <c r="BM2266" s="80" t="str">
        <f t="shared" si="3730"/>
        <v>BM$19</v>
      </c>
      <c r="BN2266" s="80" t="str">
        <f t="shared" si="3730"/>
        <v>BN$19</v>
      </c>
      <c r="BO2266" s="80" t="str">
        <f t="shared" si="3730"/>
        <v>BO$19</v>
      </c>
      <c r="BP2266" s="80" t="str">
        <f t="shared" si="3730"/>
        <v>BP$19</v>
      </c>
      <c r="BQ2266" s="80" t="str">
        <f t="shared" si="3730"/>
        <v>BQ$19</v>
      </c>
      <c r="BR2266" s="80" t="str">
        <f t="shared" si="3730"/>
        <v>BR$19</v>
      </c>
      <c r="BS2266" s="80" t="str">
        <f t="shared" si="3730"/>
        <v>BS$19</v>
      </c>
      <c r="BT2266" s="80" t="str">
        <f t="shared" si="3730"/>
        <v>BT$19</v>
      </c>
      <c r="BU2266" s="80" t="str">
        <f t="shared" si="3730"/>
        <v>BU$19</v>
      </c>
      <c r="BV2266" s="80" t="str">
        <f t="shared" si="3730"/>
        <v>BV$19</v>
      </c>
      <c r="BW2266" s="80" t="str">
        <f t="shared" si="3730"/>
        <v>BW$19</v>
      </c>
      <c r="BX2266" s="80" t="str">
        <f t="shared" si="3730"/>
        <v>BX$19</v>
      </c>
      <c r="BY2266" s="80" t="str">
        <f t="shared" si="3730"/>
        <v>BY$19</v>
      </c>
      <c r="BZ2266" s="80" t="str">
        <f t="shared" si="3730"/>
        <v>BZ$19</v>
      </c>
      <c r="CA2266" s="80" t="str">
        <f t="shared" si="3730"/>
        <v>CA$19</v>
      </c>
      <c r="CB2266" s="80" t="str">
        <f t="shared" si="3730"/>
        <v>CB$19</v>
      </c>
      <c r="CC2266" s="80" t="str">
        <f t="shared" si="3730"/>
        <v>CC$19</v>
      </c>
      <c r="CD2266" s="80" t="str">
        <f t="shared" si="3730"/>
        <v>CD$19</v>
      </c>
      <c r="CE2266" s="80" t="str">
        <f t="shared" si="3730"/>
        <v>CE$19</v>
      </c>
      <c r="CF2266" s="80" t="str">
        <f t="shared" ref="CF2266:CL2266" si="3731">CF2240</f>
        <v>CF$19</v>
      </c>
      <c r="CG2266" s="80" t="str">
        <f t="shared" si="3731"/>
        <v>CG$19</v>
      </c>
      <c r="CH2266" s="80" t="str">
        <f t="shared" si="3731"/>
        <v>CH$19</v>
      </c>
      <c r="CI2266" s="80" t="str">
        <f t="shared" si="3731"/>
        <v>CI$19</v>
      </c>
      <c r="CJ2266" s="80" t="str">
        <f t="shared" si="3731"/>
        <v>CJ$19</v>
      </c>
      <c r="CK2266" s="80" t="str">
        <f t="shared" si="3731"/>
        <v>CK$19</v>
      </c>
      <c r="CL2266" s="80" t="str">
        <f t="shared" si="3731"/>
        <v>CL$19</v>
      </c>
      <c r="CN2266" s="60"/>
      <c r="CO2266" s="179"/>
      <c r="CP2266" s="179"/>
      <c r="CQ2266" s="179"/>
      <c r="CR2266" s="179"/>
      <c r="CS2266" s="179"/>
      <c r="CT2266" s="179"/>
      <c r="CU2266" s="179"/>
      <c r="CV2266" s="179"/>
      <c r="CW2266" s="179"/>
      <c r="CX2266" s="179"/>
      <c r="CY2266" s="179"/>
      <c r="CZ2266" s="179"/>
      <c r="DA2266" s="179"/>
      <c r="DB2266" s="179"/>
      <c r="DC2266" s="179"/>
      <c r="DD2266" s="179"/>
      <c r="DE2266" s="179"/>
      <c r="DF2266" s="179"/>
      <c r="DG2266" s="179"/>
      <c r="DH2266" s="179"/>
      <c r="DI2266" s="179"/>
      <c r="DJ2266" s="179"/>
      <c r="DK2266" s="179"/>
      <c r="DL2266" s="179"/>
    </row>
    <row r="2267" spans="1:116" x14ac:dyDescent="0.4">
      <c r="E2267" s="8"/>
      <c r="G2267" s="136"/>
      <c r="H2267" s="12"/>
      <c r="I2267" s="60"/>
      <c r="J2267" s="60"/>
      <c r="K2267" s="15"/>
      <c r="L2267" s="15"/>
      <c r="M2267" s="15"/>
      <c r="N2267" s="15"/>
      <c r="O2267" s="15"/>
      <c r="P2267" s="15"/>
      <c r="R2267" s="15"/>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c r="CN2267" s="60"/>
      <c r="CO2267" s="179"/>
      <c r="CP2267" s="179"/>
      <c r="CQ2267" s="179"/>
      <c r="CR2267" s="179"/>
      <c r="CS2267" s="179"/>
      <c r="CT2267" s="179"/>
      <c r="CU2267" s="179"/>
      <c r="CV2267" s="179"/>
      <c r="CW2267" s="179"/>
      <c r="CX2267" s="179"/>
      <c r="CY2267" s="179"/>
      <c r="CZ2267" s="179"/>
      <c r="DA2267" s="179"/>
      <c r="DB2267" s="179"/>
      <c r="DC2267" s="179"/>
      <c r="DD2267" s="179"/>
      <c r="DE2267" s="179"/>
      <c r="DF2267" s="179"/>
      <c r="DG2267" s="179"/>
      <c r="DH2267" s="179"/>
      <c r="DI2267" s="179"/>
      <c r="DJ2267" s="179"/>
      <c r="DK2267" s="179"/>
      <c r="DL2267" s="179"/>
    </row>
    <row r="2268" spans="1:116" x14ac:dyDescent="0.4">
      <c r="A2268" s="174"/>
      <c r="E2268" s="8"/>
      <c r="G2268" s="175" t="s">
        <v>503</v>
      </c>
      <c r="H2268" s="174"/>
      <c r="I2268" s="176"/>
      <c r="J2268" s="176"/>
      <c r="K2268" s="197"/>
      <c r="L2268" s="197"/>
      <c r="M2268" s="197"/>
      <c r="N2268" s="197"/>
      <c r="O2268" s="197"/>
      <c r="P2268" s="197"/>
      <c r="R2268" s="198"/>
      <c r="S2268" s="174"/>
      <c r="T2268" s="174"/>
      <c r="U2268" s="174"/>
      <c r="V2268" s="174"/>
      <c r="W2268" s="174"/>
      <c r="X2268" s="174"/>
      <c r="Y2268" s="174"/>
      <c r="Z2268" s="174"/>
      <c r="AA2268" s="174"/>
      <c r="AB2268" s="174"/>
      <c r="AC2268" s="174"/>
      <c r="AD2268" s="174"/>
      <c r="AE2268" s="174"/>
      <c r="AF2268" s="174"/>
      <c r="AG2268" s="174"/>
      <c r="AH2268" s="174"/>
      <c r="AI2268" s="174"/>
      <c r="AJ2268" s="174"/>
      <c r="AK2268" s="174"/>
      <c r="AL2268" s="174"/>
      <c r="AM2268" s="174"/>
      <c r="AN2268" s="174"/>
      <c r="AO2268" s="174"/>
      <c r="AP2268" s="174"/>
      <c r="AQ2268" s="174"/>
      <c r="AR2268" s="174"/>
      <c r="AS2268" s="174"/>
      <c r="AT2268" s="174"/>
      <c r="AU2268" s="174"/>
      <c r="AV2268" s="174"/>
      <c r="AW2268" s="174"/>
      <c r="AX2268" s="174"/>
      <c r="AY2268" s="174"/>
      <c r="AZ2268" s="174"/>
      <c r="BA2268" s="174"/>
      <c r="BB2268" s="174"/>
      <c r="BC2268" s="174"/>
      <c r="BD2268" s="174"/>
      <c r="BE2268" s="174"/>
      <c r="BF2268" s="174"/>
      <c r="BG2268" s="174"/>
      <c r="BH2268" s="174"/>
      <c r="BI2268" s="174"/>
      <c r="BJ2268" s="174"/>
      <c r="BK2268" s="174"/>
      <c r="BL2268" s="174"/>
      <c r="BM2268" s="174"/>
      <c r="BN2268" s="174"/>
      <c r="BO2268" s="174"/>
      <c r="BP2268" s="174"/>
      <c r="BQ2268" s="174"/>
      <c r="BR2268" s="174"/>
      <c r="BS2268" s="174"/>
      <c r="BT2268" s="174"/>
      <c r="BU2268" s="174"/>
      <c r="BV2268" s="174"/>
      <c r="BW2268" s="174"/>
      <c r="BX2268" s="174"/>
      <c r="BY2268" s="174"/>
      <c r="BZ2268" s="174"/>
      <c r="CA2268" s="174"/>
      <c r="CB2268" s="174"/>
      <c r="CC2268" s="174"/>
      <c r="CD2268" s="174"/>
      <c r="CE2268" s="174"/>
      <c r="CF2268" s="174"/>
      <c r="CG2268" s="174"/>
      <c r="CH2268" s="174"/>
      <c r="CI2268" s="174"/>
      <c r="CJ2268" s="174"/>
      <c r="CK2268" s="174"/>
      <c r="CL2268" s="174"/>
      <c r="CN2268" s="176"/>
      <c r="CO2268" s="174"/>
      <c r="CP2268" s="174"/>
      <c r="CQ2268" s="174"/>
      <c r="CR2268" s="174"/>
      <c r="CS2268" s="174"/>
      <c r="CT2268" s="174"/>
      <c r="CU2268" s="174"/>
      <c r="CV2268" s="174"/>
      <c r="CW2268" s="174"/>
      <c r="CX2268" s="174"/>
      <c r="CY2268" s="174"/>
      <c r="CZ2268" s="174"/>
      <c r="DA2268" s="174"/>
      <c r="DB2268" s="174"/>
      <c r="DC2268" s="174"/>
      <c r="DD2268" s="174"/>
      <c r="DE2268" s="174"/>
      <c r="DF2268" s="174"/>
      <c r="DG2268" s="174"/>
      <c r="DH2268" s="174"/>
      <c r="DI2268" s="174"/>
      <c r="DJ2268" s="174"/>
      <c r="DK2268" s="174"/>
      <c r="DL2268" s="174"/>
    </row>
    <row r="2269" spans="1:116" x14ac:dyDescent="0.4">
      <c r="A2269" s="174"/>
      <c r="E2269" s="8"/>
      <c r="G2269" s="175" t="s">
        <v>504</v>
      </c>
      <c r="H2269" s="174"/>
      <c r="I2269" s="176"/>
      <c r="J2269" s="176"/>
      <c r="K2269" s="197"/>
      <c r="L2269" s="197"/>
      <c r="M2269" s="197"/>
      <c r="N2269" s="197"/>
      <c r="O2269" s="197"/>
      <c r="P2269" s="197"/>
      <c r="R2269" s="198"/>
      <c r="S2269" s="174"/>
      <c r="T2269" s="174"/>
      <c r="U2269" s="174"/>
      <c r="V2269" s="174"/>
      <c r="W2269" s="174"/>
      <c r="X2269" s="174"/>
      <c r="Y2269" s="174"/>
      <c r="Z2269" s="174"/>
      <c r="AA2269" s="174"/>
      <c r="AB2269" s="174"/>
      <c r="AC2269" s="174"/>
      <c r="AD2269" s="174"/>
      <c r="AE2269" s="174"/>
      <c r="AF2269" s="174"/>
      <c r="AG2269" s="174"/>
      <c r="AH2269" s="174"/>
      <c r="AI2269" s="174"/>
      <c r="AJ2269" s="174"/>
      <c r="AK2269" s="174"/>
      <c r="AL2269" s="174"/>
      <c r="AM2269" s="174"/>
      <c r="AN2269" s="174"/>
      <c r="AO2269" s="174"/>
      <c r="AP2269" s="174"/>
      <c r="AQ2269" s="174"/>
      <c r="AR2269" s="174"/>
      <c r="AS2269" s="174"/>
      <c r="AT2269" s="174"/>
      <c r="AU2269" s="174"/>
      <c r="AV2269" s="174"/>
      <c r="AW2269" s="174"/>
      <c r="AX2269" s="174"/>
      <c r="AY2269" s="174"/>
      <c r="AZ2269" s="174"/>
      <c r="BA2269" s="174"/>
      <c r="BB2269" s="174"/>
      <c r="BC2269" s="174"/>
      <c r="BD2269" s="174"/>
      <c r="BE2269" s="174"/>
      <c r="BF2269" s="174"/>
      <c r="BG2269" s="174"/>
      <c r="BH2269" s="174"/>
      <c r="BI2269" s="174"/>
      <c r="BJ2269" s="174"/>
      <c r="BK2269" s="174"/>
      <c r="BL2269" s="174"/>
      <c r="BM2269" s="174"/>
      <c r="BN2269" s="174"/>
      <c r="BO2269" s="174"/>
      <c r="BP2269" s="174"/>
      <c r="BQ2269" s="174"/>
      <c r="BR2269" s="174"/>
      <c r="BS2269" s="174"/>
      <c r="BT2269" s="174"/>
      <c r="BU2269" s="174"/>
      <c r="BV2269" s="174"/>
      <c r="BW2269" s="174"/>
      <c r="BX2269" s="174"/>
      <c r="BY2269" s="174"/>
      <c r="BZ2269" s="174"/>
      <c r="CA2269" s="174"/>
      <c r="CB2269" s="174"/>
      <c r="CC2269" s="174"/>
      <c r="CD2269" s="174"/>
      <c r="CE2269" s="174"/>
      <c r="CF2269" s="174"/>
      <c r="CG2269" s="174"/>
      <c r="CH2269" s="174"/>
      <c r="CI2269" s="174"/>
      <c r="CJ2269" s="174"/>
      <c r="CK2269" s="174"/>
      <c r="CL2269" s="174"/>
      <c r="CN2269" s="176"/>
      <c r="CO2269" s="174"/>
      <c r="CP2269" s="174"/>
      <c r="CQ2269" s="174"/>
      <c r="CR2269" s="174"/>
      <c r="CS2269" s="174"/>
      <c r="CT2269" s="174"/>
      <c r="CU2269" s="174"/>
      <c r="CV2269" s="174"/>
      <c r="CW2269" s="174"/>
      <c r="CX2269" s="174"/>
      <c r="CY2269" s="174"/>
      <c r="CZ2269" s="174"/>
      <c r="DA2269" s="174"/>
      <c r="DB2269" s="174"/>
      <c r="DC2269" s="174"/>
      <c r="DD2269" s="174"/>
      <c r="DE2269" s="174"/>
      <c r="DF2269" s="174"/>
      <c r="DG2269" s="174"/>
      <c r="DH2269" s="174"/>
      <c r="DI2269" s="174"/>
      <c r="DJ2269" s="174"/>
      <c r="DK2269" s="174"/>
      <c r="DL2269" s="174"/>
    </row>
    <row r="2270" spans="1:116" x14ac:dyDescent="0.4">
      <c r="A2270" s="174"/>
      <c r="E2270" s="8"/>
      <c r="G2270" s="175" t="s">
        <v>461</v>
      </c>
      <c r="H2270" s="174"/>
      <c r="I2270" s="176"/>
      <c r="J2270" s="176"/>
      <c r="K2270" s="197"/>
      <c r="L2270" s="197"/>
      <c r="M2270" s="197"/>
      <c r="N2270" s="197"/>
      <c r="O2270" s="197"/>
      <c r="P2270" s="197"/>
      <c r="R2270" s="198"/>
      <c r="S2270" s="199" t="str">
        <f t="shared" ref="S2270:CD2270" si="3732">S$20</f>
        <v>S$16</v>
      </c>
      <c r="T2270" s="199" t="str">
        <f t="shared" si="3732"/>
        <v>T$16</v>
      </c>
      <c r="U2270" s="199" t="str">
        <f t="shared" si="3732"/>
        <v>U$16</v>
      </c>
      <c r="V2270" s="199" t="str">
        <f t="shared" si="3732"/>
        <v>V$16</v>
      </c>
      <c r="W2270" s="199" t="str">
        <f t="shared" si="3732"/>
        <v>W$16</v>
      </c>
      <c r="X2270" s="199" t="str">
        <f t="shared" si="3732"/>
        <v>X$16</v>
      </c>
      <c r="Y2270" s="199" t="str">
        <f t="shared" si="3732"/>
        <v>Y$16</v>
      </c>
      <c r="Z2270" s="199" t="str">
        <f t="shared" si="3732"/>
        <v>Z$16</v>
      </c>
      <c r="AA2270" s="199" t="str">
        <f t="shared" si="3732"/>
        <v>AA$16</v>
      </c>
      <c r="AB2270" s="199" t="str">
        <f t="shared" si="3732"/>
        <v>AB$16</v>
      </c>
      <c r="AC2270" s="199" t="str">
        <f t="shared" si="3732"/>
        <v>AC$16</v>
      </c>
      <c r="AD2270" s="199" t="str">
        <f t="shared" si="3732"/>
        <v>AD$16</v>
      </c>
      <c r="AE2270" s="199" t="str">
        <f t="shared" si="3732"/>
        <v>AE$16</v>
      </c>
      <c r="AF2270" s="199" t="str">
        <f t="shared" si="3732"/>
        <v>AF$16</v>
      </c>
      <c r="AG2270" s="199" t="str">
        <f t="shared" si="3732"/>
        <v>AG$16</v>
      </c>
      <c r="AH2270" s="199" t="str">
        <f t="shared" si="3732"/>
        <v>AH$16</v>
      </c>
      <c r="AI2270" s="199" t="str">
        <f t="shared" si="3732"/>
        <v>AI$16</v>
      </c>
      <c r="AJ2270" s="199" t="str">
        <f t="shared" si="3732"/>
        <v>AJ$16</v>
      </c>
      <c r="AK2270" s="199" t="str">
        <f t="shared" si="3732"/>
        <v>AK$16</v>
      </c>
      <c r="AL2270" s="199" t="str">
        <f t="shared" si="3732"/>
        <v>AL$16</v>
      </c>
      <c r="AM2270" s="199" t="str">
        <f t="shared" si="3732"/>
        <v>AM$16</v>
      </c>
      <c r="AN2270" s="199" t="str">
        <f t="shared" si="3732"/>
        <v>AN$16</v>
      </c>
      <c r="AO2270" s="199" t="str">
        <f t="shared" si="3732"/>
        <v>AO$16</v>
      </c>
      <c r="AP2270" s="199" t="str">
        <f t="shared" si="3732"/>
        <v>AP$16</v>
      </c>
      <c r="AQ2270" s="199" t="str">
        <f t="shared" si="3732"/>
        <v>AQ$16</v>
      </c>
      <c r="AR2270" s="199" t="str">
        <f t="shared" si="3732"/>
        <v>AR$16</v>
      </c>
      <c r="AS2270" s="199" t="str">
        <f t="shared" si="3732"/>
        <v>AS$16</v>
      </c>
      <c r="AT2270" s="199" t="str">
        <f t="shared" si="3732"/>
        <v>AT$16</v>
      </c>
      <c r="AU2270" s="199" t="str">
        <f t="shared" si="3732"/>
        <v>AU$16</v>
      </c>
      <c r="AV2270" s="199" t="str">
        <f t="shared" si="3732"/>
        <v>AV$16</v>
      </c>
      <c r="AW2270" s="199" t="str">
        <f t="shared" si="3732"/>
        <v>AW$16</v>
      </c>
      <c r="AX2270" s="199" t="str">
        <f t="shared" si="3732"/>
        <v>AX$16</v>
      </c>
      <c r="AY2270" s="199" t="str">
        <f t="shared" si="3732"/>
        <v>AY$16</v>
      </c>
      <c r="AZ2270" s="199" t="str">
        <f t="shared" si="3732"/>
        <v>AZ$16</v>
      </c>
      <c r="BA2270" s="199" t="str">
        <f t="shared" si="3732"/>
        <v>BA$16</v>
      </c>
      <c r="BB2270" s="199" t="str">
        <f t="shared" si="3732"/>
        <v>BB$16</v>
      </c>
      <c r="BC2270" s="199" t="str">
        <f t="shared" si="3732"/>
        <v>BC$16</v>
      </c>
      <c r="BD2270" s="199" t="str">
        <f t="shared" si="3732"/>
        <v>BD$16</v>
      </c>
      <c r="BE2270" s="199" t="str">
        <f t="shared" si="3732"/>
        <v>BE$16</v>
      </c>
      <c r="BF2270" s="199" t="str">
        <f t="shared" si="3732"/>
        <v>BF$16</v>
      </c>
      <c r="BG2270" s="199" t="str">
        <f t="shared" si="3732"/>
        <v>BG$16</v>
      </c>
      <c r="BH2270" s="199" t="str">
        <f t="shared" si="3732"/>
        <v>BH$16</v>
      </c>
      <c r="BI2270" s="199" t="str">
        <f t="shared" si="3732"/>
        <v>BI$16</v>
      </c>
      <c r="BJ2270" s="199" t="str">
        <f t="shared" si="3732"/>
        <v>BJ$16</v>
      </c>
      <c r="BK2270" s="199" t="str">
        <f t="shared" si="3732"/>
        <v>BK$16</v>
      </c>
      <c r="BL2270" s="199" t="str">
        <f t="shared" si="3732"/>
        <v>BL$16</v>
      </c>
      <c r="BM2270" s="199" t="str">
        <f t="shared" si="3732"/>
        <v>BM$16</v>
      </c>
      <c r="BN2270" s="199" t="str">
        <f t="shared" si="3732"/>
        <v>BN$16</v>
      </c>
      <c r="BO2270" s="199" t="str">
        <f t="shared" si="3732"/>
        <v>BO$16</v>
      </c>
      <c r="BP2270" s="199" t="str">
        <f t="shared" si="3732"/>
        <v>BP$16</v>
      </c>
      <c r="BQ2270" s="199" t="str">
        <f t="shared" si="3732"/>
        <v>BQ$16</v>
      </c>
      <c r="BR2270" s="199" t="str">
        <f t="shared" si="3732"/>
        <v>BR$16</v>
      </c>
      <c r="BS2270" s="199" t="str">
        <f t="shared" si="3732"/>
        <v>BS$16</v>
      </c>
      <c r="BT2270" s="199" t="str">
        <f t="shared" si="3732"/>
        <v>BT$16</v>
      </c>
      <c r="BU2270" s="199" t="str">
        <f t="shared" si="3732"/>
        <v>BU$16</v>
      </c>
      <c r="BV2270" s="199" t="str">
        <f t="shared" si="3732"/>
        <v>BV$16</v>
      </c>
      <c r="BW2270" s="199" t="str">
        <f t="shared" si="3732"/>
        <v>BW$16</v>
      </c>
      <c r="BX2270" s="199" t="str">
        <f t="shared" si="3732"/>
        <v>BX$16</v>
      </c>
      <c r="BY2270" s="199" t="str">
        <f t="shared" si="3732"/>
        <v>BY$16</v>
      </c>
      <c r="BZ2270" s="199" t="str">
        <f t="shared" si="3732"/>
        <v>BZ$16</v>
      </c>
      <c r="CA2270" s="199" t="str">
        <f t="shared" si="3732"/>
        <v>CA$16</v>
      </c>
      <c r="CB2270" s="199" t="str">
        <f t="shared" si="3732"/>
        <v>CB$16</v>
      </c>
      <c r="CC2270" s="199" t="str">
        <f t="shared" si="3732"/>
        <v>CC$16</v>
      </c>
      <c r="CD2270" s="199" t="str">
        <f t="shared" si="3732"/>
        <v>CD$16</v>
      </c>
      <c r="CE2270" s="199" t="str">
        <f t="shared" ref="CE2270:CL2270" si="3733">CE$20</f>
        <v>CE$16</v>
      </c>
      <c r="CF2270" s="199" t="str">
        <f t="shared" si="3733"/>
        <v>CF$16</v>
      </c>
      <c r="CG2270" s="199" t="str">
        <f t="shared" si="3733"/>
        <v>CG$16</v>
      </c>
      <c r="CH2270" s="199" t="str">
        <f t="shared" si="3733"/>
        <v>CH$16</v>
      </c>
      <c r="CI2270" s="199" t="str">
        <f t="shared" si="3733"/>
        <v>CI$16</v>
      </c>
      <c r="CJ2270" s="199" t="str">
        <f t="shared" si="3733"/>
        <v>CJ$16</v>
      </c>
      <c r="CK2270" s="199" t="str">
        <f t="shared" si="3733"/>
        <v>CK$16</v>
      </c>
      <c r="CL2270" s="199" t="str">
        <f t="shared" si="3733"/>
        <v>CL$16</v>
      </c>
      <c r="CN2270" s="176"/>
      <c r="CO2270" s="199" t="str">
        <f t="shared" ref="CO2270:DL2270" si="3734">CO$20</f>
        <v>CO$16</v>
      </c>
      <c r="CP2270" s="199" t="str">
        <f t="shared" si="3734"/>
        <v>CP$16</v>
      </c>
      <c r="CQ2270" s="199" t="str">
        <f t="shared" si="3734"/>
        <v>CQ$16</v>
      </c>
      <c r="CR2270" s="199" t="str">
        <f t="shared" si="3734"/>
        <v>CR$16</v>
      </c>
      <c r="CS2270" s="199" t="str">
        <f t="shared" si="3734"/>
        <v>CS$16</v>
      </c>
      <c r="CT2270" s="199" t="str">
        <f t="shared" si="3734"/>
        <v>CT$16</v>
      </c>
      <c r="CU2270" s="199" t="str">
        <f t="shared" si="3734"/>
        <v>CU$16</v>
      </c>
      <c r="CV2270" s="199" t="str">
        <f t="shared" si="3734"/>
        <v>CV$16</v>
      </c>
      <c r="CW2270" s="199" t="str">
        <f t="shared" si="3734"/>
        <v>CW$16</v>
      </c>
      <c r="CX2270" s="199" t="str">
        <f t="shared" si="3734"/>
        <v>CX$16</v>
      </c>
      <c r="CY2270" s="199" t="str">
        <f t="shared" si="3734"/>
        <v>CY$16</v>
      </c>
      <c r="CZ2270" s="199" t="str">
        <f t="shared" si="3734"/>
        <v>CZ$16</v>
      </c>
      <c r="DA2270" s="199" t="str">
        <f t="shared" si="3734"/>
        <v>DA$16</v>
      </c>
      <c r="DB2270" s="199" t="str">
        <f t="shared" si="3734"/>
        <v>DB$16</v>
      </c>
      <c r="DC2270" s="199" t="str">
        <f t="shared" si="3734"/>
        <v>DC$16</v>
      </c>
      <c r="DD2270" s="199" t="str">
        <f t="shared" si="3734"/>
        <v>DD$16</v>
      </c>
      <c r="DE2270" s="199" t="str">
        <f t="shared" si="3734"/>
        <v>DE$16</v>
      </c>
      <c r="DF2270" s="199" t="str">
        <f t="shared" si="3734"/>
        <v>DF$16</v>
      </c>
      <c r="DG2270" s="199" t="str">
        <f t="shared" si="3734"/>
        <v>DG$16</v>
      </c>
      <c r="DH2270" s="199" t="str">
        <f t="shared" si="3734"/>
        <v>DH$16</v>
      </c>
      <c r="DI2270" s="199" t="str">
        <f t="shared" si="3734"/>
        <v>DI$16</v>
      </c>
      <c r="DJ2270" s="199" t="str">
        <f t="shared" si="3734"/>
        <v>DJ$16</v>
      </c>
      <c r="DK2270" s="199" t="str">
        <f t="shared" si="3734"/>
        <v>DK$16</v>
      </c>
      <c r="DL2270" s="199" t="str">
        <f t="shared" si="3734"/>
        <v>DL$16</v>
      </c>
    </row>
    <row r="2271" spans="1:116" x14ac:dyDescent="0.4">
      <c r="A2271" s="174"/>
      <c r="E2271" s="8"/>
      <c r="G2271" s="175" t="s">
        <v>462</v>
      </c>
      <c r="H2271" s="200"/>
      <c r="I2271" s="201"/>
      <c r="J2271" s="201"/>
      <c r="K2271" s="202"/>
      <c r="L2271" s="202"/>
      <c r="M2271" s="202"/>
      <c r="N2271" s="202"/>
      <c r="O2271" s="202"/>
      <c r="P2271" s="202"/>
      <c r="R2271" s="202"/>
      <c r="S2271" s="199" t="str">
        <f t="shared" ref="S2271:CD2271" si="3735">S$21</f>
        <v>S$17</v>
      </c>
      <c r="T2271" s="199" t="str">
        <f t="shared" si="3735"/>
        <v>T$17</v>
      </c>
      <c r="U2271" s="199" t="str">
        <f t="shared" si="3735"/>
        <v>U$17</v>
      </c>
      <c r="V2271" s="199" t="str">
        <f t="shared" si="3735"/>
        <v>V$17</v>
      </c>
      <c r="W2271" s="199" t="str">
        <f t="shared" si="3735"/>
        <v>W$17</v>
      </c>
      <c r="X2271" s="199" t="str">
        <f t="shared" si="3735"/>
        <v>X$17</v>
      </c>
      <c r="Y2271" s="199" t="str">
        <f t="shared" si="3735"/>
        <v>Y$17</v>
      </c>
      <c r="Z2271" s="199" t="str">
        <f t="shared" si="3735"/>
        <v>Z$17</v>
      </c>
      <c r="AA2271" s="199" t="str">
        <f t="shared" si="3735"/>
        <v>AA$17</v>
      </c>
      <c r="AB2271" s="199" t="str">
        <f t="shared" si="3735"/>
        <v>AB$17</v>
      </c>
      <c r="AC2271" s="199" t="str">
        <f t="shared" si="3735"/>
        <v>AC$17</v>
      </c>
      <c r="AD2271" s="199" t="str">
        <f t="shared" si="3735"/>
        <v>AD$17</v>
      </c>
      <c r="AE2271" s="199" t="str">
        <f t="shared" si="3735"/>
        <v>AE$17</v>
      </c>
      <c r="AF2271" s="199" t="str">
        <f t="shared" si="3735"/>
        <v>AF$17</v>
      </c>
      <c r="AG2271" s="199" t="str">
        <f t="shared" si="3735"/>
        <v>AG$17</v>
      </c>
      <c r="AH2271" s="199" t="str">
        <f t="shared" si="3735"/>
        <v>AH$17</v>
      </c>
      <c r="AI2271" s="199" t="str">
        <f t="shared" si="3735"/>
        <v>AI$17</v>
      </c>
      <c r="AJ2271" s="199" t="str">
        <f t="shared" si="3735"/>
        <v>AJ$17</v>
      </c>
      <c r="AK2271" s="199" t="str">
        <f t="shared" si="3735"/>
        <v>AK$17</v>
      </c>
      <c r="AL2271" s="199" t="str">
        <f t="shared" si="3735"/>
        <v>AL$17</v>
      </c>
      <c r="AM2271" s="199" t="str">
        <f t="shared" si="3735"/>
        <v>AM$17</v>
      </c>
      <c r="AN2271" s="199" t="str">
        <f t="shared" si="3735"/>
        <v>AN$17</v>
      </c>
      <c r="AO2271" s="199" t="str">
        <f t="shared" si="3735"/>
        <v>AO$17</v>
      </c>
      <c r="AP2271" s="199" t="str">
        <f t="shared" si="3735"/>
        <v>AP$17</v>
      </c>
      <c r="AQ2271" s="199" t="str">
        <f t="shared" si="3735"/>
        <v>AQ$17</v>
      </c>
      <c r="AR2271" s="199" t="str">
        <f t="shared" si="3735"/>
        <v>AR$17</v>
      </c>
      <c r="AS2271" s="199" t="str">
        <f t="shared" si="3735"/>
        <v>AS$17</v>
      </c>
      <c r="AT2271" s="199" t="str">
        <f t="shared" si="3735"/>
        <v>AT$17</v>
      </c>
      <c r="AU2271" s="199" t="str">
        <f t="shared" si="3735"/>
        <v>AU$17</v>
      </c>
      <c r="AV2271" s="199" t="str">
        <f t="shared" si="3735"/>
        <v>AV$17</v>
      </c>
      <c r="AW2271" s="199" t="str">
        <f t="shared" si="3735"/>
        <v>AW$17</v>
      </c>
      <c r="AX2271" s="199" t="str">
        <f t="shared" si="3735"/>
        <v>AX$17</v>
      </c>
      <c r="AY2271" s="199" t="str">
        <f t="shared" si="3735"/>
        <v>AY$17</v>
      </c>
      <c r="AZ2271" s="199" t="str">
        <f t="shared" si="3735"/>
        <v>AZ$17</v>
      </c>
      <c r="BA2271" s="199" t="str">
        <f t="shared" si="3735"/>
        <v>BA$17</v>
      </c>
      <c r="BB2271" s="199" t="str">
        <f t="shared" si="3735"/>
        <v>BB$17</v>
      </c>
      <c r="BC2271" s="199" t="str">
        <f t="shared" si="3735"/>
        <v>BC$17</v>
      </c>
      <c r="BD2271" s="199" t="str">
        <f t="shared" si="3735"/>
        <v>BD$17</v>
      </c>
      <c r="BE2271" s="199" t="str">
        <f t="shared" si="3735"/>
        <v>BE$17</v>
      </c>
      <c r="BF2271" s="199" t="str">
        <f t="shared" si="3735"/>
        <v>BF$17</v>
      </c>
      <c r="BG2271" s="199" t="str">
        <f t="shared" si="3735"/>
        <v>BG$17</v>
      </c>
      <c r="BH2271" s="199" t="str">
        <f t="shared" si="3735"/>
        <v>BH$17</v>
      </c>
      <c r="BI2271" s="199" t="str">
        <f t="shared" si="3735"/>
        <v>BI$17</v>
      </c>
      <c r="BJ2271" s="199" t="str">
        <f t="shared" si="3735"/>
        <v>BJ$17</v>
      </c>
      <c r="BK2271" s="199" t="str">
        <f t="shared" si="3735"/>
        <v>BK$17</v>
      </c>
      <c r="BL2271" s="199" t="str">
        <f t="shared" si="3735"/>
        <v>BL$17</v>
      </c>
      <c r="BM2271" s="199" t="str">
        <f t="shared" si="3735"/>
        <v>BM$17</v>
      </c>
      <c r="BN2271" s="199" t="str">
        <f t="shared" si="3735"/>
        <v>BN$17</v>
      </c>
      <c r="BO2271" s="199" t="str">
        <f t="shared" si="3735"/>
        <v>BO$17</v>
      </c>
      <c r="BP2271" s="199" t="str">
        <f t="shared" si="3735"/>
        <v>BP$17</v>
      </c>
      <c r="BQ2271" s="199" t="str">
        <f t="shared" si="3735"/>
        <v>BQ$17</v>
      </c>
      <c r="BR2271" s="199" t="str">
        <f t="shared" si="3735"/>
        <v>BR$17</v>
      </c>
      <c r="BS2271" s="199" t="str">
        <f t="shared" si="3735"/>
        <v>BS$17</v>
      </c>
      <c r="BT2271" s="199" t="str">
        <f t="shared" si="3735"/>
        <v>BT$17</v>
      </c>
      <c r="BU2271" s="199" t="str">
        <f t="shared" si="3735"/>
        <v>BU$17</v>
      </c>
      <c r="BV2271" s="199" t="str">
        <f t="shared" si="3735"/>
        <v>BV$17</v>
      </c>
      <c r="BW2271" s="199" t="str">
        <f t="shared" si="3735"/>
        <v>BW$17</v>
      </c>
      <c r="BX2271" s="199" t="str">
        <f t="shared" si="3735"/>
        <v>BX$17</v>
      </c>
      <c r="BY2271" s="199" t="str">
        <f t="shared" si="3735"/>
        <v>BY$17</v>
      </c>
      <c r="BZ2271" s="199" t="str">
        <f t="shared" si="3735"/>
        <v>BZ$17</v>
      </c>
      <c r="CA2271" s="199" t="str">
        <f t="shared" si="3735"/>
        <v>CA$17</v>
      </c>
      <c r="CB2271" s="199" t="str">
        <f t="shared" si="3735"/>
        <v>CB$17</v>
      </c>
      <c r="CC2271" s="199" t="str">
        <f t="shared" si="3735"/>
        <v>CC$17</v>
      </c>
      <c r="CD2271" s="199" t="str">
        <f t="shared" si="3735"/>
        <v>CD$17</v>
      </c>
      <c r="CE2271" s="199" t="str">
        <f t="shared" ref="CE2271:CL2271" si="3736">CE$21</f>
        <v>CE$17</v>
      </c>
      <c r="CF2271" s="199" t="str">
        <f t="shared" si="3736"/>
        <v>CF$17</v>
      </c>
      <c r="CG2271" s="199" t="str">
        <f t="shared" si="3736"/>
        <v>CG$17</v>
      </c>
      <c r="CH2271" s="199" t="str">
        <f t="shared" si="3736"/>
        <v>CH$17</v>
      </c>
      <c r="CI2271" s="199" t="str">
        <f t="shared" si="3736"/>
        <v>CI$17</v>
      </c>
      <c r="CJ2271" s="199" t="str">
        <f t="shared" si="3736"/>
        <v>CJ$17</v>
      </c>
      <c r="CK2271" s="199" t="str">
        <f t="shared" si="3736"/>
        <v>CK$17</v>
      </c>
      <c r="CL2271" s="199" t="str">
        <f t="shared" si="3736"/>
        <v>CL$17</v>
      </c>
      <c r="CN2271" s="201"/>
      <c r="CO2271" s="199" t="str">
        <f t="shared" ref="CO2271:DL2271" si="3737">CO$21</f>
        <v>CO$17</v>
      </c>
      <c r="CP2271" s="199" t="str">
        <f t="shared" si="3737"/>
        <v>CP$17</v>
      </c>
      <c r="CQ2271" s="199" t="str">
        <f t="shared" si="3737"/>
        <v>CQ$17</v>
      </c>
      <c r="CR2271" s="199" t="str">
        <f t="shared" si="3737"/>
        <v>CR$17</v>
      </c>
      <c r="CS2271" s="199" t="str">
        <f t="shared" si="3737"/>
        <v>CS$17</v>
      </c>
      <c r="CT2271" s="199" t="str">
        <f t="shared" si="3737"/>
        <v>CT$17</v>
      </c>
      <c r="CU2271" s="199" t="str">
        <f t="shared" si="3737"/>
        <v>CU$17</v>
      </c>
      <c r="CV2271" s="199" t="str">
        <f t="shared" si="3737"/>
        <v>CV$17</v>
      </c>
      <c r="CW2271" s="199" t="str">
        <f t="shared" si="3737"/>
        <v>CW$17</v>
      </c>
      <c r="CX2271" s="199" t="str">
        <f t="shared" si="3737"/>
        <v>CX$17</v>
      </c>
      <c r="CY2271" s="199" t="str">
        <f t="shared" si="3737"/>
        <v>CY$17</v>
      </c>
      <c r="CZ2271" s="199" t="str">
        <f t="shared" si="3737"/>
        <v>CZ$17</v>
      </c>
      <c r="DA2271" s="199" t="str">
        <f t="shared" si="3737"/>
        <v>DA$17</v>
      </c>
      <c r="DB2271" s="199" t="str">
        <f t="shared" si="3737"/>
        <v>DB$17</v>
      </c>
      <c r="DC2271" s="199" t="str">
        <f t="shared" si="3737"/>
        <v>DC$17</v>
      </c>
      <c r="DD2271" s="199" t="str">
        <f t="shared" si="3737"/>
        <v>DD$17</v>
      </c>
      <c r="DE2271" s="199" t="str">
        <f t="shared" si="3737"/>
        <v>DE$17</v>
      </c>
      <c r="DF2271" s="199" t="str">
        <f t="shared" si="3737"/>
        <v>DF$17</v>
      </c>
      <c r="DG2271" s="199" t="str">
        <f t="shared" si="3737"/>
        <v>DG$17</v>
      </c>
      <c r="DH2271" s="199" t="str">
        <f t="shared" si="3737"/>
        <v>DH$17</v>
      </c>
      <c r="DI2271" s="199" t="str">
        <f t="shared" si="3737"/>
        <v>DI$17</v>
      </c>
      <c r="DJ2271" s="199" t="str">
        <f t="shared" si="3737"/>
        <v>DJ$17</v>
      </c>
      <c r="DK2271" s="199" t="str">
        <f t="shared" si="3737"/>
        <v>DK$17</v>
      </c>
      <c r="DL2271" s="199" t="str">
        <f t="shared" si="3737"/>
        <v>DL$17</v>
      </c>
    </row>
    <row r="2272" spans="1:116" x14ac:dyDescent="0.4">
      <c r="A2272" s="174"/>
      <c r="E2272" s="8"/>
      <c r="G2272" s="175" t="s">
        <v>491</v>
      </c>
      <c r="H2272" s="200"/>
      <c r="I2272" s="201"/>
      <c r="J2272" s="201"/>
      <c r="K2272" s="202"/>
      <c r="L2272" s="202"/>
      <c r="M2272" s="202"/>
      <c r="N2272" s="202"/>
      <c r="O2272" s="202"/>
      <c r="P2272" s="202"/>
      <c r="R2272" s="202"/>
      <c r="S2272" s="190"/>
      <c r="T2272" s="190"/>
      <c r="U2272" s="190"/>
      <c r="V2272" s="190"/>
      <c r="W2272" s="190"/>
      <c r="X2272" s="190"/>
      <c r="Y2272" s="190"/>
      <c r="Z2272" s="190"/>
      <c r="AA2272" s="190"/>
      <c r="AB2272" s="190"/>
      <c r="AC2272" s="190"/>
      <c r="AD2272" s="190"/>
      <c r="AE2272" s="190"/>
      <c r="AF2272" s="190"/>
      <c r="AG2272" s="190"/>
      <c r="AH2272" s="190"/>
      <c r="AI2272" s="190"/>
      <c r="AJ2272" s="190"/>
      <c r="AK2272" s="190"/>
      <c r="AL2272" s="190"/>
      <c r="AM2272" s="190"/>
      <c r="AN2272" s="190"/>
      <c r="AO2272" s="190"/>
      <c r="AP2272" s="190"/>
      <c r="AQ2272" s="190"/>
      <c r="AR2272" s="190"/>
      <c r="AS2272" s="190"/>
      <c r="AT2272" s="190"/>
      <c r="AU2272" s="190"/>
      <c r="AV2272" s="190"/>
      <c r="AW2272" s="190"/>
      <c r="AX2272" s="190"/>
      <c r="AY2272" s="190"/>
      <c r="AZ2272" s="190"/>
      <c r="BA2272" s="190"/>
      <c r="BB2272" s="190"/>
      <c r="BC2272" s="190"/>
      <c r="BD2272" s="190"/>
      <c r="BE2272" s="190"/>
      <c r="BF2272" s="190"/>
      <c r="BG2272" s="190"/>
      <c r="BH2272" s="190"/>
      <c r="BI2272" s="190"/>
      <c r="BJ2272" s="190"/>
      <c r="BK2272" s="190"/>
      <c r="BL2272" s="190"/>
      <c r="BM2272" s="190"/>
      <c r="BN2272" s="190"/>
      <c r="BO2272" s="190"/>
      <c r="BP2272" s="190"/>
      <c r="BQ2272" s="190"/>
      <c r="BR2272" s="190"/>
      <c r="BS2272" s="190"/>
      <c r="BT2272" s="190"/>
      <c r="BU2272" s="190"/>
      <c r="BV2272" s="190"/>
      <c r="BW2272" s="190"/>
      <c r="BX2272" s="190"/>
      <c r="BY2272" s="190"/>
      <c r="BZ2272" s="190"/>
      <c r="CA2272" s="190"/>
      <c r="CB2272" s="190"/>
      <c r="CC2272" s="190"/>
      <c r="CD2272" s="190"/>
      <c r="CE2272" s="190"/>
      <c r="CF2272" s="190"/>
      <c r="CG2272" s="190"/>
      <c r="CH2272" s="190"/>
      <c r="CI2272" s="190"/>
      <c r="CJ2272" s="190"/>
      <c r="CK2272" s="190"/>
      <c r="CL2272" s="190"/>
      <c r="CN2272" s="201"/>
      <c r="CO2272" s="190"/>
      <c r="CP2272" s="190"/>
      <c r="CQ2272" s="190"/>
      <c r="CR2272" s="190"/>
      <c r="CS2272" s="190"/>
      <c r="CT2272" s="190"/>
      <c r="CU2272" s="190"/>
      <c r="CV2272" s="190"/>
      <c r="CW2272" s="190"/>
      <c r="CX2272" s="190"/>
      <c r="CY2272" s="190"/>
      <c r="CZ2272" s="190"/>
      <c r="DA2272" s="190"/>
      <c r="DB2272" s="190"/>
      <c r="DC2272" s="190"/>
      <c r="DD2272" s="190"/>
      <c r="DE2272" s="190"/>
      <c r="DF2272" s="190"/>
      <c r="DG2272" s="190"/>
      <c r="DH2272" s="190"/>
      <c r="DI2272" s="190"/>
      <c r="DJ2272" s="190"/>
      <c r="DK2272" s="190"/>
      <c r="DL2272" s="190"/>
    </row>
    <row r="2273" spans="1:116" x14ac:dyDescent="0.4">
      <c r="A2273" s="174"/>
      <c r="E2273" s="8"/>
      <c r="G2273" s="175" t="s">
        <v>505</v>
      </c>
      <c r="H2273" s="200"/>
      <c r="I2273" s="201"/>
      <c r="J2273" s="201"/>
      <c r="K2273" s="202"/>
      <c r="L2273" s="202"/>
      <c r="M2273" s="202"/>
      <c r="N2273" s="202"/>
      <c r="O2273" s="202"/>
      <c r="P2273" s="202"/>
      <c r="R2273" s="202"/>
      <c r="S2273" s="190"/>
      <c r="T2273" s="190"/>
      <c r="U2273" s="190"/>
      <c r="V2273" s="190"/>
      <c r="W2273" s="190"/>
      <c r="X2273" s="190"/>
      <c r="Y2273" s="190"/>
      <c r="Z2273" s="190"/>
      <c r="AA2273" s="190"/>
      <c r="AB2273" s="190"/>
      <c r="AC2273" s="190"/>
      <c r="AD2273" s="190"/>
      <c r="AE2273" s="190"/>
      <c r="AF2273" s="190"/>
      <c r="AG2273" s="190"/>
      <c r="AH2273" s="190"/>
      <c r="AI2273" s="190"/>
      <c r="AJ2273" s="190"/>
      <c r="AK2273" s="190"/>
      <c r="AL2273" s="190"/>
      <c r="AM2273" s="190"/>
      <c r="AN2273" s="190"/>
      <c r="AO2273" s="190"/>
      <c r="AP2273" s="190"/>
      <c r="AQ2273" s="190"/>
      <c r="AR2273" s="190"/>
      <c r="AS2273" s="190"/>
      <c r="AT2273" s="190"/>
      <c r="AU2273" s="190"/>
      <c r="AV2273" s="190"/>
      <c r="AW2273" s="190"/>
      <c r="AX2273" s="190"/>
      <c r="AY2273" s="190"/>
      <c r="AZ2273" s="190"/>
      <c r="BA2273" s="190"/>
      <c r="BB2273" s="190"/>
      <c r="BC2273" s="190"/>
      <c r="BD2273" s="190"/>
      <c r="BE2273" s="190"/>
      <c r="BF2273" s="190"/>
      <c r="BG2273" s="190"/>
      <c r="BH2273" s="190"/>
      <c r="BI2273" s="190"/>
      <c r="BJ2273" s="190"/>
      <c r="BK2273" s="190"/>
      <c r="BL2273" s="190"/>
      <c r="BM2273" s="190"/>
      <c r="BN2273" s="190"/>
      <c r="BO2273" s="190"/>
      <c r="BP2273" s="190"/>
      <c r="BQ2273" s="190"/>
      <c r="BR2273" s="190"/>
      <c r="BS2273" s="190"/>
      <c r="BT2273" s="190"/>
      <c r="BU2273" s="190"/>
      <c r="BV2273" s="190"/>
      <c r="BW2273" s="190"/>
      <c r="BX2273" s="190"/>
      <c r="BY2273" s="190"/>
      <c r="BZ2273" s="190"/>
      <c r="CA2273" s="190"/>
      <c r="CB2273" s="190"/>
      <c r="CC2273" s="190"/>
      <c r="CD2273" s="190"/>
      <c r="CE2273" s="190"/>
      <c r="CF2273" s="190"/>
      <c r="CG2273" s="190"/>
      <c r="CH2273" s="190"/>
      <c r="CI2273" s="190"/>
      <c r="CJ2273" s="190"/>
      <c r="CK2273" s="190"/>
      <c r="CL2273" s="190"/>
      <c r="CN2273" s="201"/>
      <c r="CO2273" s="190"/>
      <c r="CP2273" s="190"/>
      <c r="CQ2273" s="190"/>
      <c r="CR2273" s="190"/>
      <c r="CS2273" s="190"/>
      <c r="CT2273" s="190"/>
      <c r="CU2273" s="190"/>
      <c r="CV2273" s="190"/>
      <c r="CW2273" s="190"/>
      <c r="CX2273" s="190"/>
      <c r="CY2273" s="190"/>
      <c r="CZ2273" s="190"/>
      <c r="DA2273" s="190"/>
      <c r="DB2273" s="190"/>
      <c r="DC2273" s="190"/>
      <c r="DD2273" s="190"/>
      <c r="DE2273" s="190"/>
      <c r="DF2273" s="190"/>
      <c r="DG2273" s="190"/>
      <c r="DH2273" s="190"/>
      <c r="DI2273" s="190"/>
      <c r="DJ2273" s="190"/>
      <c r="DK2273" s="190"/>
      <c r="DL2273" s="190"/>
    </row>
    <row r="2274" spans="1:116" x14ac:dyDescent="0.4">
      <c r="A2274" s="174"/>
      <c r="E2274" s="8"/>
      <c r="G2274" s="175" t="s">
        <v>463</v>
      </c>
      <c r="H2274" s="200"/>
      <c r="I2274" s="201"/>
      <c r="J2274" s="201"/>
      <c r="K2274" s="202"/>
      <c r="L2274" s="202"/>
      <c r="M2274" s="202"/>
      <c r="N2274" s="202"/>
      <c r="O2274" s="202"/>
      <c r="P2274" s="202"/>
      <c r="R2274" s="202"/>
      <c r="S2274" s="190" t="str">
        <f t="shared" ref="S2274:CD2274" si="3738">S$22</f>
        <v>S$18</v>
      </c>
      <c r="T2274" s="190" t="str">
        <f t="shared" si="3738"/>
        <v>T$18</v>
      </c>
      <c r="U2274" s="190" t="str">
        <f t="shared" si="3738"/>
        <v>U$18</v>
      </c>
      <c r="V2274" s="190" t="str">
        <f t="shared" si="3738"/>
        <v>V$18</v>
      </c>
      <c r="W2274" s="190" t="str">
        <f t="shared" si="3738"/>
        <v>W$18</v>
      </c>
      <c r="X2274" s="190" t="str">
        <f t="shared" si="3738"/>
        <v>X$18</v>
      </c>
      <c r="Y2274" s="190" t="str">
        <f t="shared" si="3738"/>
        <v>Y$18</v>
      </c>
      <c r="Z2274" s="190" t="str">
        <f t="shared" si="3738"/>
        <v>Z$18</v>
      </c>
      <c r="AA2274" s="190" t="str">
        <f t="shared" si="3738"/>
        <v>AA$18</v>
      </c>
      <c r="AB2274" s="190" t="str">
        <f t="shared" si="3738"/>
        <v>AB$18</v>
      </c>
      <c r="AC2274" s="190" t="str">
        <f t="shared" si="3738"/>
        <v>AC$18</v>
      </c>
      <c r="AD2274" s="190" t="str">
        <f t="shared" si="3738"/>
        <v>AD$18</v>
      </c>
      <c r="AE2274" s="190" t="str">
        <f t="shared" si="3738"/>
        <v>AE$18</v>
      </c>
      <c r="AF2274" s="190" t="str">
        <f t="shared" si="3738"/>
        <v>AF$18</v>
      </c>
      <c r="AG2274" s="190" t="str">
        <f t="shared" si="3738"/>
        <v>AG$18</v>
      </c>
      <c r="AH2274" s="190" t="str">
        <f t="shared" si="3738"/>
        <v>AH$18</v>
      </c>
      <c r="AI2274" s="190" t="str">
        <f t="shared" si="3738"/>
        <v>AI$18</v>
      </c>
      <c r="AJ2274" s="190" t="str">
        <f t="shared" si="3738"/>
        <v>AJ$18</v>
      </c>
      <c r="AK2274" s="190" t="str">
        <f t="shared" si="3738"/>
        <v>AK$18</v>
      </c>
      <c r="AL2274" s="190" t="str">
        <f t="shared" si="3738"/>
        <v>AL$18</v>
      </c>
      <c r="AM2274" s="190" t="str">
        <f t="shared" si="3738"/>
        <v>AM$18</v>
      </c>
      <c r="AN2274" s="190" t="str">
        <f t="shared" si="3738"/>
        <v>AN$18</v>
      </c>
      <c r="AO2274" s="190" t="str">
        <f t="shared" si="3738"/>
        <v>AO$18</v>
      </c>
      <c r="AP2274" s="190" t="str">
        <f t="shared" si="3738"/>
        <v>AP$18</v>
      </c>
      <c r="AQ2274" s="190" t="str">
        <f t="shared" si="3738"/>
        <v>AQ$18</v>
      </c>
      <c r="AR2274" s="190" t="str">
        <f t="shared" si="3738"/>
        <v>AR$18</v>
      </c>
      <c r="AS2274" s="190" t="str">
        <f t="shared" si="3738"/>
        <v>AS$18</v>
      </c>
      <c r="AT2274" s="190" t="str">
        <f t="shared" si="3738"/>
        <v>AT$18</v>
      </c>
      <c r="AU2274" s="190" t="str">
        <f t="shared" si="3738"/>
        <v>AU$18</v>
      </c>
      <c r="AV2274" s="190" t="str">
        <f t="shared" si="3738"/>
        <v>AV$18</v>
      </c>
      <c r="AW2274" s="190" t="str">
        <f t="shared" si="3738"/>
        <v>AW$18</v>
      </c>
      <c r="AX2274" s="190" t="str">
        <f t="shared" si="3738"/>
        <v>AX$18</v>
      </c>
      <c r="AY2274" s="190" t="str">
        <f t="shared" si="3738"/>
        <v>AY$18</v>
      </c>
      <c r="AZ2274" s="190" t="str">
        <f t="shared" si="3738"/>
        <v>AZ$18</v>
      </c>
      <c r="BA2274" s="190" t="str">
        <f t="shared" si="3738"/>
        <v>BA$18</v>
      </c>
      <c r="BB2274" s="190" t="str">
        <f t="shared" si="3738"/>
        <v>BB$18</v>
      </c>
      <c r="BC2274" s="190" t="str">
        <f t="shared" si="3738"/>
        <v>BC$18</v>
      </c>
      <c r="BD2274" s="190" t="str">
        <f t="shared" si="3738"/>
        <v>BD$18</v>
      </c>
      <c r="BE2274" s="190" t="str">
        <f t="shared" si="3738"/>
        <v>BE$18</v>
      </c>
      <c r="BF2274" s="190" t="str">
        <f t="shared" si="3738"/>
        <v>BF$18</v>
      </c>
      <c r="BG2274" s="190" t="str">
        <f t="shared" si="3738"/>
        <v>BG$18</v>
      </c>
      <c r="BH2274" s="190" t="str">
        <f t="shared" si="3738"/>
        <v>BH$18</v>
      </c>
      <c r="BI2274" s="190" t="str">
        <f t="shared" si="3738"/>
        <v>BI$18</v>
      </c>
      <c r="BJ2274" s="190" t="str">
        <f t="shared" si="3738"/>
        <v>BJ$18</v>
      </c>
      <c r="BK2274" s="190" t="str">
        <f t="shared" si="3738"/>
        <v>BK$18</v>
      </c>
      <c r="BL2274" s="190" t="str">
        <f t="shared" si="3738"/>
        <v>BL$18</v>
      </c>
      <c r="BM2274" s="190" t="str">
        <f t="shared" si="3738"/>
        <v>BM$18</v>
      </c>
      <c r="BN2274" s="190" t="str">
        <f t="shared" si="3738"/>
        <v>BN$18</v>
      </c>
      <c r="BO2274" s="190" t="str">
        <f t="shared" si="3738"/>
        <v>BO$18</v>
      </c>
      <c r="BP2274" s="190" t="str">
        <f t="shared" si="3738"/>
        <v>BP$18</v>
      </c>
      <c r="BQ2274" s="190" t="str">
        <f t="shared" si="3738"/>
        <v>BQ$18</v>
      </c>
      <c r="BR2274" s="190" t="str">
        <f t="shared" si="3738"/>
        <v>BR$18</v>
      </c>
      <c r="BS2274" s="190" t="str">
        <f t="shared" si="3738"/>
        <v>BS$18</v>
      </c>
      <c r="BT2274" s="190" t="str">
        <f t="shared" si="3738"/>
        <v>BT$18</v>
      </c>
      <c r="BU2274" s="190" t="str">
        <f t="shared" si="3738"/>
        <v>BU$18</v>
      </c>
      <c r="BV2274" s="190" t="str">
        <f t="shared" si="3738"/>
        <v>BV$18</v>
      </c>
      <c r="BW2274" s="190" t="str">
        <f t="shared" si="3738"/>
        <v>BW$18</v>
      </c>
      <c r="BX2274" s="190" t="str">
        <f t="shared" si="3738"/>
        <v>BX$18</v>
      </c>
      <c r="BY2274" s="190" t="str">
        <f t="shared" si="3738"/>
        <v>BY$18</v>
      </c>
      <c r="BZ2274" s="190" t="str">
        <f t="shared" si="3738"/>
        <v>BZ$18</v>
      </c>
      <c r="CA2274" s="190" t="str">
        <f t="shared" si="3738"/>
        <v>CA$18</v>
      </c>
      <c r="CB2274" s="190" t="str">
        <f t="shared" si="3738"/>
        <v>CB$18</v>
      </c>
      <c r="CC2274" s="190" t="str">
        <f t="shared" si="3738"/>
        <v>CC$18</v>
      </c>
      <c r="CD2274" s="190" t="str">
        <f t="shared" si="3738"/>
        <v>CD$18</v>
      </c>
      <c r="CE2274" s="190" t="str">
        <f t="shared" ref="CE2274:CL2274" si="3739">CE$22</f>
        <v>CE$18</v>
      </c>
      <c r="CF2274" s="190" t="str">
        <f t="shared" si="3739"/>
        <v>CF$18</v>
      </c>
      <c r="CG2274" s="190" t="str">
        <f t="shared" si="3739"/>
        <v>CG$18</v>
      </c>
      <c r="CH2274" s="190" t="str">
        <f t="shared" si="3739"/>
        <v>CH$18</v>
      </c>
      <c r="CI2274" s="190" t="str">
        <f t="shared" si="3739"/>
        <v>CI$18</v>
      </c>
      <c r="CJ2274" s="190" t="str">
        <f t="shared" si="3739"/>
        <v>CJ$18</v>
      </c>
      <c r="CK2274" s="190" t="str">
        <f t="shared" si="3739"/>
        <v>CK$18</v>
      </c>
      <c r="CL2274" s="190" t="str">
        <f t="shared" si="3739"/>
        <v>CL$18</v>
      </c>
      <c r="CN2274" s="201"/>
      <c r="CO2274" s="190" t="str">
        <f t="shared" ref="CO2274:DL2274" si="3740">CO$22</f>
        <v>CO$18</v>
      </c>
      <c r="CP2274" s="190" t="str">
        <f t="shared" si="3740"/>
        <v>CP$18</v>
      </c>
      <c r="CQ2274" s="190" t="str">
        <f t="shared" si="3740"/>
        <v>CQ$18</v>
      </c>
      <c r="CR2274" s="190" t="str">
        <f t="shared" si="3740"/>
        <v>CR$18</v>
      </c>
      <c r="CS2274" s="190" t="str">
        <f t="shared" si="3740"/>
        <v>CS$18</v>
      </c>
      <c r="CT2274" s="190" t="str">
        <f t="shared" si="3740"/>
        <v>CT$18</v>
      </c>
      <c r="CU2274" s="190" t="str">
        <f t="shared" si="3740"/>
        <v>CU$18</v>
      </c>
      <c r="CV2274" s="190" t="str">
        <f t="shared" si="3740"/>
        <v>CV$18</v>
      </c>
      <c r="CW2274" s="190" t="str">
        <f t="shared" si="3740"/>
        <v>CW$18</v>
      </c>
      <c r="CX2274" s="190" t="str">
        <f t="shared" si="3740"/>
        <v>CX$18</v>
      </c>
      <c r="CY2274" s="190" t="str">
        <f t="shared" si="3740"/>
        <v>CY$18</v>
      </c>
      <c r="CZ2274" s="190" t="str">
        <f t="shared" si="3740"/>
        <v>CZ$18</v>
      </c>
      <c r="DA2274" s="190" t="str">
        <f t="shared" si="3740"/>
        <v>DA$18</v>
      </c>
      <c r="DB2274" s="190" t="str">
        <f t="shared" si="3740"/>
        <v>DB$18</v>
      </c>
      <c r="DC2274" s="190" t="str">
        <f t="shared" si="3740"/>
        <v>DC$18</v>
      </c>
      <c r="DD2274" s="190" t="str">
        <f t="shared" si="3740"/>
        <v>DD$18</v>
      </c>
      <c r="DE2274" s="190" t="str">
        <f t="shared" si="3740"/>
        <v>DE$18</v>
      </c>
      <c r="DF2274" s="190" t="str">
        <f t="shared" si="3740"/>
        <v>DF$18</v>
      </c>
      <c r="DG2274" s="190" t="str">
        <f t="shared" si="3740"/>
        <v>DG$18</v>
      </c>
      <c r="DH2274" s="190" t="str">
        <f t="shared" si="3740"/>
        <v>DH$18</v>
      </c>
      <c r="DI2274" s="190" t="str">
        <f t="shared" si="3740"/>
        <v>DI$18</v>
      </c>
      <c r="DJ2274" s="190" t="str">
        <f t="shared" si="3740"/>
        <v>DJ$18</v>
      </c>
      <c r="DK2274" s="190" t="str">
        <f t="shared" si="3740"/>
        <v>DK$18</v>
      </c>
      <c r="DL2274" s="190" t="str">
        <f t="shared" si="3740"/>
        <v>DL$18</v>
      </c>
    </row>
    <row r="2275" spans="1:116" x14ac:dyDescent="0.4">
      <c r="A2275" s="174"/>
      <c r="E2275" s="8"/>
      <c r="G2275" s="175" t="s">
        <v>464</v>
      </c>
      <c r="H2275" s="200"/>
      <c r="I2275" s="201"/>
      <c r="J2275" s="201"/>
      <c r="K2275" s="202"/>
      <c r="L2275" s="202"/>
      <c r="M2275" s="202"/>
      <c r="N2275" s="202"/>
      <c r="O2275" s="202"/>
      <c r="P2275" s="202"/>
      <c r="R2275" s="202"/>
      <c r="S2275" s="190" t="str">
        <f t="shared" ref="S2275:CD2275" si="3741">S$23</f>
        <v>S$19</v>
      </c>
      <c r="T2275" s="190" t="str">
        <f t="shared" si="3741"/>
        <v>T$19</v>
      </c>
      <c r="U2275" s="190" t="str">
        <f t="shared" si="3741"/>
        <v>U$19</v>
      </c>
      <c r="V2275" s="190" t="str">
        <f t="shared" si="3741"/>
        <v>V$19</v>
      </c>
      <c r="W2275" s="190" t="str">
        <f t="shared" si="3741"/>
        <v>W$19</v>
      </c>
      <c r="X2275" s="190" t="str">
        <f t="shared" si="3741"/>
        <v>X$19</v>
      </c>
      <c r="Y2275" s="190" t="str">
        <f t="shared" si="3741"/>
        <v>Y$19</v>
      </c>
      <c r="Z2275" s="190" t="str">
        <f t="shared" si="3741"/>
        <v>Z$19</v>
      </c>
      <c r="AA2275" s="190" t="str">
        <f t="shared" si="3741"/>
        <v>AA$19</v>
      </c>
      <c r="AB2275" s="190" t="str">
        <f t="shared" si="3741"/>
        <v>AB$19</v>
      </c>
      <c r="AC2275" s="190" t="str">
        <f t="shared" si="3741"/>
        <v>AC$19</v>
      </c>
      <c r="AD2275" s="190" t="str">
        <f t="shared" si="3741"/>
        <v>AD$19</v>
      </c>
      <c r="AE2275" s="190" t="str">
        <f t="shared" si="3741"/>
        <v>AE$19</v>
      </c>
      <c r="AF2275" s="190" t="str">
        <f t="shared" si="3741"/>
        <v>AF$19</v>
      </c>
      <c r="AG2275" s="190" t="str">
        <f t="shared" si="3741"/>
        <v>AG$19</v>
      </c>
      <c r="AH2275" s="190" t="str">
        <f t="shared" si="3741"/>
        <v>AH$19</v>
      </c>
      <c r="AI2275" s="190" t="str">
        <f t="shared" si="3741"/>
        <v>AI$19</v>
      </c>
      <c r="AJ2275" s="190" t="str">
        <f t="shared" si="3741"/>
        <v>AJ$19</v>
      </c>
      <c r="AK2275" s="190" t="str">
        <f t="shared" si="3741"/>
        <v>AK$19</v>
      </c>
      <c r="AL2275" s="190" t="str">
        <f t="shared" si="3741"/>
        <v>AL$19</v>
      </c>
      <c r="AM2275" s="190" t="str">
        <f t="shared" si="3741"/>
        <v>AM$19</v>
      </c>
      <c r="AN2275" s="190" t="str">
        <f t="shared" si="3741"/>
        <v>AN$19</v>
      </c>
      <c r="AO2275" s="190" t="str">
        <f t="shared" si="3741"/>
        <v>AO$19</v>
      </c>
      <c r="AP2275" s="190" t="str">
        <f t="shared" si="3741"/>
        <v>AP$19</v>
      </c>
      <c r="AQ2275" s="190" t="str">
        <f t="shared" si="3741"/>
        <v>AQ$19</v>
      </c>
      <c r="AR2275" s="190" t="str">
        <f t="shared" si="3741"/>
        <v>AR$19</v>
      </c>
      <c r="AS2275" s="190" t="str">
        <f t="shared" si="3741"/>
        <v>AS$19</v>
      </c>
      <c r="AT2275" s="190" t="str">
        <f t="shared" si="3741"/>
        <v>AT$19</v>
      </c>
      <c r="AU2275" s="190" t="str">
        <f t="shared" si="3741"/>
        <v>AU$19</v>
      </c>
      <c r="AV2275" s="190" t="str">
        <f t="shared" si="3741"/>
        <v>AV$19</v>
      </c>
      <c r="AW2275" s="190" t="str">
        <f t="shared" si="3741"/>
        <v>AW$19</v>
      </c>
      <c r="AX2275" s="190" t="str">
        <f t="shared" si="3741"/>
        <v>AX$19</v>
      </c>
      <c r="AY2275" s="190" t="str">
        <f t="shared" si="3741"/>
        <v>AY$19</v>
      </c>
      <c r="AZ2275" s="190" t="str">
        <f t="shared" si="3741"/>
        <v>AZ$19</v>
      </c>
      <c r="BA2275" s="190" t="str">
        <f t="shared" si="3741"/>
        <v>BA$19</v>
      </c>
      <c r="BB2275" s="190" t="str">
        <f t="shared" si="3741"/>
        <v>BB$19</v>
      </c>
      <c r="BC2275" s="190" t="str">
        <f t="shared" si="3741"/>
        <v>BC$19</v>
      </c>
      <c r="BD2275" s="190" t="str">
        <f t="shared" si="3741"/>
        <v>BD$19</v>
      </c>
      <c r="BE2275" s="190" t="str">
        <f t="shared" si="3741"/>
        <v>BE$19</v>
      </c>
      <c r="BF2275" s="190" t="str">
        <f t="shared" si="3741"/>
        <v>BF$19</v>
      </c>
      <c r="BG2275" s="190" t="str">
        <f t="shared" si="3741"/>
        <v>BG$19</v>
      </c>
      <c r="BH2275" s="190" t="str">
        <f t="shared" si="3741"/>
        <v>BH$19</v>
      </c>
      <c r="BI2275" s="190" t="str">
        <f t="shared" si="3741"/>
        <v>BI$19</v>
      </c>
      <c r="BJ2275" s="190" t="str">
        <f t="shared" si="3741"/>
        <v>BJ$19</v>
      </c>
      <c r="BK2275" s="190" t="str">
        <f t="shared" si="3741"/>
        <v>BK$19</v>
      </c>
      <c r="BL2275" s="190" t="str">
        <f t="shared" si="3741"/>
        <v>BL$19</v>
      </c>
      <c r="BM2275" s="190" t="str">
        <f t="shared" si="3741"/>
        <v>BM$19</v>
      </c>
      <c r="BN2275" s="190" t="str">
        <f t="shared" si="3741"/>
        <v>BN$19</v>
      </c>
      <c r="BO2275" s="190" t="str">
        <f t="shared" si="3741"/>
        <v>BO$19</v>
      </c>
      <c r="BP2275" s="190" t="str">
        <f t="shared" si="3741"/>
        <v>BP$19</v>
      </c>
      <c r="BQ2275" s="190" t="str">
        <f t="shared" si="3741"/>
        <v>BQ$19</v>
      </c>
      <c r="BR2275" s="190" t="str">
        <f t="shared" si="3741"/>
        <v>BR$19</v>
      </c>
      <c r="BS2275" s="190" t="str">
        <f t="shared" si="3741"/>
        <v>BS$19</v>
      </c>
      <c r="BT2275" s="190" t="str">
        <f t="shared" si="3741"/>
        <v>BT$19</v>
      </c>
      <c r="BU2275" s="190" t="str">
        <f t="shared" si="3741"/>
        <v>BU$19</v>
      </c>
      <c r="BV2275" s="190" t="str">
        <f t="shared" si="3741"/>
        <v>BV$19</v>
      </c>
      <c r="BW2275" s="190" t="str">
        <f t="shared" si="3741"/>
        <v>BW$19</v>
      </c>
      <c r="BX2275" s="190" t="str">
        <f t="shared" si="3741"/>
        <v>BX$19</v>
      </c>
      <c r="BY2275" s="190" t="str">
        <f t="shared" si="3741"/>
        <v>BY$19</v>
      </c>
      <c r="BZ2275" s="190" t="str">
        <f t="shared" si="3741"/>
        <v>BZ$19</v>
      </c>
      <c r="CA2275" s="190" t="str">
        <f t="shared" si="3741"/>
        <v>CA$19</v>
      </c>
      <c r="CB2275" s="190" t="str">
        <f t="shared" si="3741"/>
        <v>CB$19</v>
      </c>
      <c r="CC2275" s="190" t="str">
        <f t="shared" si="3741"/>
        <v>CC$19</v>
      </c>
      <c r="CD2275" s="190" t="str">
        <f t="shared" si="3741"/>
        <v>CD$19</v>
      </c>
      <c r="CE2275" s="190" t="str">
        <f t="shared" ref="CE2275:CL2275" si="3742">CE$23</f>
        <v>CE$19</v>
      </c>
      <c r="CF2275" s="190" t="str">
        <f t="shared" si="3742"/>
        <v>CF$19</v>
      </c>
      <c r="CG2275" s="190" t="str">
        <f t="shared" si="3742"/>
        <v>CG$19</v>
      </c>
      <c r="CH2275" s="190" t="str">
        <f t="shared" si="3742"/>
        <v>CH$19</v>
      </c>
      <c r="CI2275" s="190" t="str">
        <f t="shared" si="3742"/>
        <v>CI$19</v>
      </c>
      <c r="CJ2275" s="190" t="str">
        <f t="shared" si="3742"/>
        <v>CJ$19</v>
      </c>
      <c r="CK2275" s="190" t="str">
        <f t="shared" si="3742"/>
        <v>CK$19</v>
      </c>
      <c r="CL2275" s="190" t="str">
        <f t="shared" si="3742"/>
        <v>CL$19</v>
      </c>
      <c r="CN2275" s="201"/>
      <c r="CO2275" s="190" t="str">
        <f t="shared" ref="CO2275:DL2275" si="3743">CO$23</f>
        <v>CO$19</v>
      </c>
      <c r="CP2275" s="190" t="str">
        <f t="shared" si="3743"/>
        <v>CP$19</v>
      </c>
      <c r="CQ2275" s="190" t="str">
        <f t="shared" si="3743"/>
        <v>CQ$19</v>
      </c>
      <c r="CR2275" s="190" t="str">
        <f t="shared" si="3743"/>
        <v>CR$19</v>
      </c>
      <c r="CS2275" s="190" t="str">
        <f t="shared" si="3743"/>
        <v>CS$19</v>
      </c>
      <c r="CT2275" s="190" t="str">
        <f t="shared" si="3743"/>
        <v>CT$19</v>
      </c>
      <c r="CU2275" s="190" t="str">
        <f t="shared" si="3743"/>
        <v>CU$19</v>
      </c>
      <c r="CV2275" s="190" t="str">
        <f t="shared" si="3743"/>
        <v>CV$19</v>
      </c>
      <c r="CW2275" s="190" t="str">
        <f t="shared" si="3743"/>
        <v>CW$19</v>
      </c>
      <c r="CX2275" s="190" t="str">
        <f t="shared" si="3743"/>
        <v>CX$19</v>
      </c>
      <c r="CY2275" s="190" t="str">
        <f t="shared" si="3743"/>
        <v>CY$19</v>
      </c>
      <c r="CZ2275" s="190" t="str">
        <f t="shared" si="3743"/>
        <v>CZ$19</v>
      </c>
      <c r="DA2275" s="190" t="str">
        <f t="shared" si="3743"/>
        <v>DA$19</v>
      </c>
      <c r="DB2275" s="190" t="str">
        <f t="shared" si="3743"/>
        <v>DB$19</v>
      </c>
      <c r="DC2275" s="190" t="str">
        <f t="shared" si="3743"/>
        <v>DC$19</v>
      </c>
      <c r="DD2275" s="190" t="str">
        <f t="shared" si="3743"/>
        <v>DD$19</v>
      </c>
      <c r="DE2275" s="190" t="str">
        <f t="shared" si="3743"/>
        <v>DE$19</v>
      </c>
      <c r="DF2275" s="190" t="str">
        <f t="shared" si="3743"/>
        <v>DF$19</v>
      </c>
      <c r="DG2275" s="190" t="str">
        <f t="shared" si="3743"/>
        <v>DG$19</v>
      </c>
      <c r="DH2275" s="190" t="str">
        <f t="shared" si="3743"/>
        <v>DH$19</v>
      </c>
      <c r="DI2275" s="190" t="str">
        <f t="shared" si="3743"/>
        <v>DI$19</v>
      </c>
      <c r="DJ2275" s="190" t="str">
        <f t="shared" si="3743"/>
        <v>DJ$19</v>
      </c>
      <c r="DK2275" s="190" t="str">
        <f t="shared" si="3743"/>
        <v>DK$19</v>
      </c>
      <c r="DL2275" s="190" t="str">
        <f t="shared" si="3743"/>
        <v>DL$19</v>
      </c>
    </row>
    <row r="2276" spans="1:116" x14ac:dyDescent="0.4">
      <c r="A2276" s="142" t="s">
        <v>218</v>
      </c>
      <c r="B2276" s="31" t="s">
        <v>81</v>
      </c>
      <c r="C2276" s="31"/>
      <c r="D2276" t="s">
        <v>554</v>
      </c>
      <c r="E2276" s="8" t="str">
        <f t="shared" ref="E2276:E2277" si="3744">ROW()&amp;" "&amp;D2276</f>
        <v>2276 SEASON QUARTER-TR-R</v>
      </c>
      <c r="F2276" t="s">
        <v>551</v>
      </c>
      <c r="G2276" s="143" t="s">
        <v>544</v>
      </c>
      <c r="H2276" s="142"/>
      <c r="I2276" s="144"/>
      <c r="J2276" s="144"/>
      <c r="K2276" s="142"/>
      <c r="L2276" s="142"/>
      <c r="M2276" s="142"/>
      <c r="N2276" s="142"/>
      <c r="O2276" s="142"/>
      <c r="P2276" s="142"/>
      <c r="R2276" s="143"/>
      <c r="S2276" s="168"/>
      <c r="T2276" s="168"/>
      <c r="U2276" s="168"/>
      <c r="V2276" s="168"/>
      <c r="W2276" s="168"/>
      <c r="X2276" s="168"/>
      <c r="Y2276" s="168"/>
      <c r="Z2276" s="168"/>
      <c r="AA2276" s="168"/>
      <c r="AB2276" s="168"/>
      <c r="AC2276" s="168"/>
      <c r="AD2276" s="168"/>
      <c r="AE2276" s="168"/>
      <c r="AF2276" s="168"/>
      <c r="AG2276" s="168"/>
      <c r="AH2276" s="168"/>
      <c r="AI2276" s="168"/>
      <c r="AJ2276" s="168"/>
      <c r="AK2276" s="168"/>
      <c r="AL2276" s="168"/>
      <c r="AM2276" s="168"/>
      <c r="AN2276" s="168"/>
      <c r="AO2276" s="168"/>
      <c r="AP2276" s="168"/>
      <c r="AQ2276" s="168"/>
      <c r="AR2276" s="168"/>
      <c r="AS2276" s="168"/>
      <c r="AT2276" s="168"/>
      <c r="AU2276" s="168"/>
      <c r="AV2276" s="168"/>
      <c r="AW2276" s="168"/>
      <c r="AX2276" s="168"/>
      <c r="AY2276" s="168"/>
      <c r="AZ2276" s="168"/>
      <c r="BA2276" s="168"/>
      <c r="BB2276" s="168"/>
      <c r="BC2276" s="168"/>
      <c r="BD2276" s="168"/>
      <c r="BE2276" s="168"/>
      <c r="BF2276" s="168"/>
      <c r="BG2276" s="168"/>
      <c r="BH2276" s="168"/>
      <c r="BI2276" s="168"/>
      <c r="BJ2276" s="168"/>
      <c r="BK2276" s="168"/>
      <c r="BL2276" s="168"/>
      <c r="BM2276" s="168"/>
      <c r="BN2276" s="168"/>
      <c r="BO2276" s="168"/>
      <c r="BP2276" s="168"/>
      <c r="BQ2276" s="168"/>
      <c r="BR2276" s="168"/>
      <c r="BS2276" s="168"/>
      <c r="BT2276" s="168"/>
      <c r="BU2276" s="168"/>
      <c r="BV2276" s="168"/>
      <c r="BW2276" s="168"/>
      <c r="BX2276" s="168"/>
      <c r="BY2276" s="168"/>
      <c r="BZ2276" s="168"/>
      <c r="CA2276" s="168"/>
      <c r="CB2276" s="168"/>
      <c r="CC2276" s="168"/>
      <c r="CD2276" s="168"/>
      <c r="CE2276" s="168"/>
      <c r="CF2276" s="168"/>
      <c r="CG2276" s="168"/>
      <c r="CH2276" s="168"/>
      <c r="CI2276" s="168"/>
      <c r="CJ2276" s="168"/>
      <c r="CK2276" s="168"/>
      <c r="CL2276" s="168"/>
      <c r="CN2276" s="144"/>
      <c r="CO2276" s="168"/>
      <c r="CP2276" s="168"/>
      <c r="CQ2276" s="168"/>
      <c r="CR2276" s="168"/>
      <c r="CS2276" s="168"/>
      <c r="CT2276" s="168"/>
      <c r="CU2276" s="168"/>
      <c r="CV2276" s="168"/>
      <c r="CW2276" s="168"/>
      <c r="CX2276" s="168"/>
      <c r="CY2276" s="168"/>
      <c r="CZ2276" s="168"/>
      <c r="DA2276" s="168"/>
      <c r="DB2276" s="168"/>
      <c r="DC2276" s="168"/>
      <c r="DD2276" s="168"/>
      <c r="DE2276" s="168"/>
      <c r="DF2276" s="168"/>
      <c r="DG2276" s="168"/>
      <c r="DH2276" s="168"/>
      <c r="DI2276" s="168"/>
      <c r="DJ2276" s="168"/>
      <c r="DK2276" s="168"/>
      <c r="DL2276" s="168"/>
    </row>
    <row r="2277" spans="1:116" x14ac:dyDescent="0.4">
      <c r="A2277" s="12"/>
      <c r="B2277" s="12" t="s">
        <v>332</v>
      </c>
      <c r="C2277" s="12"/>
      <c r="D2277" t="s">
        <v>554</v>
      </c>
      <c r="E2277" s="8" t="str">
        <f t="shared" si="3744"/>
        <v>2277 SEASON QUARTER-TR-R</v>
      </c>
      <c r="G2277" s="95" t="str">
        <f>G2271</f>
        <v>Primary volume driver</v>
      </c>
      <c r="H2277" s="12"/>
      <c r="I2277" s="60"/>
      <c r="J2277" s="60"/>
      <c r="K2277" s="12"/>
      <c r="L2277" s="12"/>
      <c r="M2277" s="12"/>
      <c r="N2277" s="12"/>
      <c r="O2277" s="12"/>
      <c r="P2277" s="12"/>
      <c r="R2277" s="13"/>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c r="CN2277" s="60"/>
      <c r="CO2277" s="239"/>
      <c r="CP2277" s="239"/>
      <c r="CQ2277" s="239"/>
      <c r="CR2277" s="239"/>
      <c r="CS2277" s="239"/>
      <c r="CT2277" s="239"/>
      <c r="CU2277" s="239"/>
      <c r="CV2277" s="239"/>
      <c r="CW2277" s="239"/>
      <c r="CX2277" s="239"/>
      <c r="CY2277" s="239"/>
      <c r="CZ2277" s="239"/>
      <c r="DA2277" s="239"/>
      <c r="DB2277" s="239"/>
      <c r="DC2277" s="239"/>
      <c r="DD2277" s="239"/>
      <c r="DE2277" s="239"/>
      <c r="DF2277" s="239"/>
      <c r="DG2277" s="239"/>
      <c r="DH2277" s="239"/>
      <c r="DI2277" s="239"/>
      <c r="DJ2277" s="239"/>
      <c r="DK2277" s="239"/>
      <c r="DL2277" s="239"/>
    </row>
    <row r="2278" spans="1:116" x14ac:dyDescent="0.4">
      <c r="A2278" s="12"/>
      <c r="B2278" s="12"/>
      <c r="C2278" s="12"/>
      <c r="D2278" t="s">
        <v>554</v>
      </c>
      <c r="E2278" s="8"/>
      <c r="G2278" s="126" t="str">
        <f>"Seasonally adjusted revenue - "&amp;G2268</f>
        <v>Seasonally adjusted revenue - Surgical procedures</v>
      </c>
      <c r="H2278" s="12"/>
      <c r="I2278" s="60"/>
      <c r="J2278" s="60"/>
      <c r="K2278" s="12"/>
      <c r="L2278" s="12"/>
      <c r="M2278" s="12"/>
      <c r="N2278" s="12"/>
      <c r="O2278" s="12"/>
      <c r="P2278" s="12"/>
      <c r="R2278" s="13"/>
      <c r="S2278" s="76"/>
      <c r="T2278" s="76"/>
      <c r="U2278" s="76"/>
      <c r="V2278" s="76"/>
      <c r="W2278" s="76"/>
      <c r="X2278" s="76"/>
      <c r="Y2278" s="76"/>
      <c r="Z2278" s="76"/>
      <c r="AA2278" s="76"/>
      <c r="AB2278" s="76"/>
      <c r="AC2278" s="76"/>
      <c r="AD2278" s="76"/>
      <c r="AE2278" s="76"/>
      <c r="AF2278" s="76"/>
      <c r="AG2278" s="76"/>
      <c r="AH2278" s="76"/>
      <c r="AI2278" s="76"/>
      <c r="AJ2278" s="76"/>
      <c r="AK2278" s="76"/>
      <c r="AL2278" s="76"/>
      <c r="AM2278" s="76"/>
      <c r="AN2278" s="76"/>
      <c r="AO2278" s="76"/>
      <c r="AP2278" s="76"/>
      <c r="AQ2278" s="76"/>
      <c r="AR2278" s="76"/>
      <c r="AS2278" s="76"/>
      <c r="AT2278" s="76"/>
      <c r="AU2278" s="76"/>
      <c r="AV2278" s="76"/>
      <c r="AW2278" s="76"/>
      <c r="AX2278" s="76"/>
      <c r="AY2278" s="76"/>
      <c r="AZ2278" s="76"/>
      <c r="BA2278" s="76"/>
      <c r="BB2278" s="76"/>
      <c r="BC2278" s="76"/>
      <c r="BD2278" s="76"/>
      <c r="BE2278" s="76"/>
      <c r="BF2278" s="76"/>
      <c r="BG2278" s="76"/>
      <c r="BH2278" s="76"/>
      <c r="BI2278" s="76"/>
      <c r="BJ2278" s="76"/>
      <c r="BK2278" s="76"/>
      <c r="BL2278" s="76"/>
      <c r="BM2278" s="76"/>
      <c r="BN2278" s="76"/>
      <c r="BO2278" s="76"/>
      <c r="BP2278" s="76"/>
      <c r="BQ2278" s="76"/>
      <c r="BR2278" s="76"/>
      <c r="BS2278" s="76"/>
      <c r="BT2278" s="76"/>
      <c r="BU2278" s="76"/>
      <c r="BV2278" s="76"/>
      <c r="BW2278" s="76"/>
      <c r="BX2278" s="76"/>
      <c r="BY2278" s="76"/>
      <c r="BZ2278" s="76"/>
      <c r="CA2278" s="76"/>
      <c r="CB2278" s="76"/>
      <c r="CC2278" s="76"/>
      <c r="CD2278" s="76"/>
      <c r="CE2278" s="76"/>
      <c r="CF2278" s="76"/>
      <c r="CG2278" s="76"/>
      <c r="CH2278" s="76"/>
      <c r="CI2278" s="76"/>
      <c r="CJ2278" s="76"/>
      <c r="CK2278" s="76"/>
      <c r="CL2278" s="76"/>
      <c r="CN2278" s="76"/>
      <c r="CO2278" s="77" t="e" cm="1">
        <f t="array" aca="1" ref="CO2278" ca="1">INDIRECT(CO2270)*INDEX($H2281:$I2284,MATCH(CO$9,$I2281:$I2284,0),1)*CO$5</f>
        <v>#N/A</v>
      </c>
      <c r="CP2278" s="77" t="e" cm="1">
        <f t="array" aca="1" ref="CP2278" ca="1">INDIRECT(CP2270)*INDEX($H2281:$I2284,MATCH(CP$9,$I2281:$I2284,0),1)*CP$5</f>
        <v>#N/A</v>
      </c>
      <c r="CQ2278" s="77" t="e" cm="1">
        <f t="array" aca="1" ref="CQ2278" ca="1">INDIRECT(CQ2270)*INDEX($H2281:$I2284,MATCH(CQ$9,$I2281:$I2284,0),1)*CQ$5</f>
        <v>#N/A</v>
      </c>
      <c r="CR2278" s="77" t="e" cm="1">
        <f t="array" aca="1" ref="CR2278" ca="1">INDIRECT(CR2270)*INDEX($H2281:$I2284,MATCH(CR$9,$I2281:$I2284,0),1)*CR$5</f>
        <v>#N/A</v>
      </c>
      <c r="CS2278" s="77" t="e" cm="1">
        <f t="array" aca="1" ref="CS2278" ca="1">INDIRECT(CS2270)*INDEX($H2281:$I2284,MATCH(CS$9,$I2281:$I2284,0),1)*CS$5</f>
        <v>#N/A</v>
      </c>
      <c r="CT2278" s="77" t="e" cm="1">
        <f t="array" aca="1" ref="CT2278" ca="1">INDIRECT(CT2270)*INDEX($H2281:$I2284,MATCH(CT$9,$I2281:$I2284,0),1)*CT$5</f>
        <v>#N/A</v>
      </c>
      <c r="CU2278" s="77" t="e" cm="1">
        <f t="array" aca="1" ref="CU2278" ca="1">INDIRECT(CU2270)*INDEX($H2281:$I2284,MATCH(CU$9,$I2281:$I2284,0),1)*CU$5</f>
        <v>#N/A</v>
      </c>
      <c r="CV2278" s="77" t="e" cm="1">
        <f t="array" aca="1" ref="CV2278" ca="1">INDIRECT(CV2270)*INDEX($H2281:$I2284,MATCH(CV$9,$I2281:$I2284,0),1)*CV$5</f>
        <v>#N/A</v>
      </c>
      <c r="CW2278" s="77" t="e" cm="1">
        <f t="array" aca="1" ref="CW2278" ca="1">INDIRECT(CW2270)*INDEX($H2281:$I2284,MATCH(CW$9,$I2281:$I2284,0),1)*CW$5</f>
        <v>#N/A</v>
      </c>
      <c r="CX2278" s="77" t="e" cm="1">
        <f t="array" aca="1" ref="CX2278" ca="1">INDIRECT(CX2270)*INDEX($H2281:$I2284,MATCH(CX$9,$I2281:$I2284,0),1)*CX$5</f>
        <v>#N/A</v>
      </c>
      <c r="CY2278" s="77" t="e" cm="1">
        <f t="array" aca="1" ref="CY2278" ca="1">INDIRECT(CY2270)*INDEX($H2281:$I2284,MATCH(CY$9,$I2281:$I2284,0),1)*CY$5</f>
        <v>#N/A</v>
      </c>
      <c r="CZ2278" s="77" t="e" cm="1">
        <f t="array" aca="1" ref="CZ2278" ca="1">INDIRECT(CZ2270)*INDEX($H2281:$I2284,MATCH(CZ$9,$I2281:$I2284,0),1)*CZ$5</f>
        <v>#N/A</v>
      </c>
      <c r="DA2278" s="77" t="e" cm="1">
        <f t="array" aca="1" ref="DA2278" ca="1">INDIRECT(DA2270)*INDEX($H2281:$I2284,MATCH(DA$9,$I2281:$I2284,0),1)*DA$5</f>
        <v>#N/A</v>
      </c>
      <c r="DB2278" s="77" t="e" cm="1">
        <f t="array" aca="1" ref="DB2278" ca="1">INDIRECT(DB2270)*INDEX($H2281:$I2284,MATCH(DB$9,$I2281:$I2284,0),1)*DB$5</f>
        <v>#N/A</v>
      </c>
      <c r="DC2278" s="77" t="e" cm="1">
        <f t="array" aca="1" ref="DC2278" ca="1">INDIRECT(DC2270)*INDEX($H2281:$I2284,MATCH(DC$9,$I2281:$I2284,0),1)*DC$5</f>
        <v>#N/A</v>
      </c>
      <c r="DD2278" s="77" t="e" cm="1">
        <f t="array" aca="1" ref="DD2278" ca="1">INDIRECT(DD2270)*INDEX($H2281:$I2284,MATCH(DD$9,$I2281:$I2284,0),1)*DD$5</f>
        <v>#N/A</v>
      </c>
      <c r="DE2278" s="77" t="e" cm="1">
        <f t="array" aca="1" ref="DE2278" ca="1">INDIRECT(DE2270)*INDEX($H2281:$I2284,MATCH(DE$9,$I2281:$I2284,0),1)*DE$5</f>
        <v>#N/A</v>
      </c>
      <c r="DF2278" s="77" t="e" cm="1">
        <f t="array" aca="1" ref="DF2278" ca="1">INDIRECT(DF2270)*INDEX($H2281:$I2284,MATCH(DF$9,$I2281:$I2284,0),1)*DF$5</f>
        <v>#N/A</v>
      </c>
      <c r="DG2278" s="77" t="e" cm="1">
        <f t="array" aca="1" ref="DG2278" ca="1">INDIRECT(DG2270)*INDEX($H2281:$I2284,MATCH(DG$9,$I2281:$I2284,0),1)*DG$5</f>
        <v>#N/A</v>
      </c>
      <c r="DH2278" s="77" t="e" cm="1">
        <f t="array" aca="1" ref="DH2278" ca="1">INDIRECT(DH2270)*INDEX($H2281:$I2284,MATCH(DH$9,$I2281:$I2284,0),1)*DH$5</f>
        <v>#N/A</v>
      </c>
      <c r="DI2278" s="77" t="e" cm="1">
        <f t="array" aca="1" ref="DI2278" ca="1">INDIRECT(DI2270)*INDEX($H2281:$I2284,MATCH(DI$9,$I2281:$I2284,0),1)*DI$5</f>
        <v>#N/A</v>
      </c>
      <c r="DJ2278" s="77" t="e" cm="1">
        <f t="array" aca="1" ref="DJ2278" ca="1">INDIRECT(DJ2270)*INDEX($H2281:$I2284,MATCH(DJ$9,$I2281:$I2284,0),1)*DJ$5</f>
        <v>#N/A</v>
      </c>
      <c r="DK2278" s="77" t="e" cm="1">
        <f t="array" aca="1" ref="DK2278" ca="1">INDIRECT(DK2270)*INDEX($H2281:$I2284,MATCH(DK$9,$I2281:$I2284,0),1)*DK$5</f>
        <v>#N/A</v>
      </c>
      <c r="DL2278" s="77" t="e" cm="1">
        <f t="array" aca="1" ref="DL2278" ca="1">INDIRECT(DL2270)*INDEX($H2281:$I2284,MATCH(DL$9,$I2281:$I2284,0),1)*DL$5</f>
        <v>#N/A</v>
      </c>
    </row>
    <row r="2279" spans="1:116" x14ac:dyDescent="0.4">
      <c r="D2279" t="s">
        <v>554</v>
      </c>
      <c r="E2279" s="8"/>
      <c r="G2279" s="127"/>
      <c r="H2279" s="12"/>
      <c r="I2279" s="60"/>
      <c r="J2279" s="60"/>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127" t="s">
        <v>542</v>
      </c>
      <c r="H2280" s="12"/>
      <c r="I2280" s="60"/>
      <c r="J2280" s="6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547</v>
      </c>
      <c r="H2281" s="16">
        <v>0.1</v>
      </c>
      <c r="I2281">
        <v>1</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548</v>
      </c>
      <c r="H2282" s="16">
        <v>0.35</v>
      </c>
      <c r="I2282">
        <f>I2281+1</f>
        <v>2</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323" t="s">
        <v>550</v>
      </c>
      <c r="H2283" s="16">
        <v>0.05</v>
      </c>
      <c r="I2283">
        <f t="shared" ref="I2283:I2284" si="3745">I2282+1</f>
        <v>3</v>
      </c>
      <c r="J2283"/>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D2284" t="s">
        <v>554</v>
      </c>
      <c r="E2284" s="8"/>
      <c r="G2284" s="323" t="s">
        <v>549</v>
      </c>
      <c r="H2284" s="16">
        <v>0.45</v>
      </c>
      <c r="I2284">
        <f t="shared" si="3745"/>
        <v>4</v>
      </c>
      <c r="J2284"/>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240"/>
      <c r="CO2284" s="240"/>
      <c r="CP2284" s="240"/>
      <c r="CQ2284" s="240"/>
      <c r="CR2284" s="240"/>
      <c r="CS2284" s="240"/>
      <c r="CT2284" s="240"/>
      <c r="CU2284" s="240"/>
      <c r="CV2284" s="240"/>
      <c r="CW2284" s="240"/>
      <c r="CX2284" s="240"/>
      <c r="CY2284" s="240"/>
      <c r="CZ2284" s="240"/>
      <c r="DA2284" s="240"/>
      <c r="DB2284" s="240"/>
      <c r="DC2284" s="240"/>
      <c r="DD2284" s="240"/>
      <c r="DE2284" s="240"/>
      <c r="DF2284" s="240"/>
      <c r="DG2284" s="240"/>
      <c r="DH2284" s="240"/>
      <c r="DI2284" s="240"/>
      <c r="DJ2284" s="240"/>
      <c r="DK2284" s="240"/>
      <c r="DL2284" s="240"/>
    </row>
    <row r="2285" spans="1:116" x14ac:dyDescent="0.4">
      <c r="D2285" t="s">
        <v>554</v>
      </c>
      <c r="E2285" s="8"/>
      <c r="G2285" s="145" t="s">
        <v>62</v>
      </c>
      <c r="H2285" s="34">
        <f>1-SUM(H2281:H2284)</f>
        <v>5.0000000000000044E-2</v>
      </c>
      <c r="I2285" s="60"/>
      <c r="J2285" s="60"/>
      <c r="K2285" s="38"/>
      <c r="L2285" s="38"/>
      <c r="M2285" s="38"/>
      <c r="N2285" s="38"/>
      <c r="O2285" s="38"/>
      <c r="P2285" s="38"/>
      <c r="R2285" s="15"/>
      <c r="S2285" s="240"/>
      <c r="T2285" s="240"/>
      <c r="U2285" s="240"/>
      <c r="V2285" s="240"/>
      <c r="W2285" s="240"/>
      <c r="X2285" s="240"/>
      <c r="Y2285" s="240"/>
      <c r="Z2285" s="240"/>
      <c r="AA2285" s="240"/>
      <c r="AB2285" s="240"/>
      <c r="AC2285" s="240"/>
      <c r="AD2285" s="240"/>
      <c r="AE2285" s="240"/>
      <c r="AF2285" s="240"/>
      <c r="AG2285" s="240"/>
      <c r="AH2285" s="240"/>
      <c r="AI2285" s="240"/>
      <c r="AJ2285" s="240"/>
      <c r="AK2285" s="240"/>
      <c r="AL2285" s="240"/>
      <c r="AM2285" s="240"/>
      <c r="AN2285" s="240"/>
      <c r="AO2285" s="240"/>
      <c r="AP2285" s="240"/>
      <c r="AQ2285" s="240"/>
      <c r="AR2285" s="240"/>
      <c r="AS2285" s="240"/>
      <c r="AT2285" s="240"/>
      <c r="AU2285" s="240"/>
      <c r="AV2285" s="240"/>
      <c r="AW2285" s="240"/>
      <c r="AX2285" s="240"/>
      <c r="AY2285" s="240"/>
      <c r="AZ2285" s="240"/>
      <c r="BA2285" s="240"/>
      <c r="BB2285" s="240"/>
      <c r="BC2285" s="240"/>
      <c r="BD2285" s="240"/>
      <c r="BE2285" s="240"/>
      <c r="BF2285" s="240"/>
      <c r="BG2285" s="240"/>
      <c r="BH2285" s="240"/>
      <c r="BI2285" s="240"/>
      <c r="BJ2285" s="240"/>
      <c r="BK2285" s="240"/>
      <c r="BL2285" s="240"/>
      <c r="BM2285" s="240"/>
      <c r="BN2285" s="240"/>
      <c r="BO2285" s="240"/>
      <c r="BP2285" s="240"/>
      <c r="BQ2285" s="240"/>
      <c r="BR2285" s="240"/>
      <c r="BS2285" s="240"/>
      <c r="BT2285" s="240"/>
      <c r="BU2285" s="240"/>
      <c r="BV2285" s="240"/>
      <c r="BW2285" s="240"/>
      <c r="BX2285" s="240"/>
      <c r="BY2285" s="240"/>
      <c r="BZ2285" s="240"/>
      <c r="CA2285" s="240"/>
      <c r="CB2285" s="240"/>
      <c r="CC2285" s="240"/>
      <c r="CD2285" s="240"/>
      <c r="CE2285" s="240"/>
      <c r="CF2285" s="240"/>
      <c r="CG2285" s="240"/>
      <c r="CH2285" s="240"/>
      <c r="CI2285" s="240"/>
      <c r="CJ2285" s="240"/>
      <c r="CK2285" s="240"/>
      <c r="CL2285" s="240"/>
      <c r="CN2285" s="240"/>
      <c r="CO2285" s="240"/>
      <c r="CP2285" s="240"/>
      <c r="CQ2285" s="240"/>
      <c r="CR2285" s="240"/>
      <c r="CS2285" s="240"/>
      <c r="CT2285" s="240"/>
      <c r="CU2285" s="240"/>
      <c r="CV2285" s="240"/>
      <c r="CW2285" s="240"/>
      <c r="CX2285" s="240"/>
      <c r="CY2285" s="240"/>
      <c r="CZ2285" s="240"/>
      <c r="DA2285" s="240"/>
      <c r="DB2285" s="240"/>
      <c r="DC2285" s="240"/>
      <c r="DD2285" s="240"/>
      <c r="DE2285" s="240"/>
      <c r="DF2285" s="240"/>
      <c r="DG2285" s="240"/>
      <c r="DH2285" s="240"/>
      <c r="DI2285" s="240"/>
      <c r="DJ2285" s="240"/>
      <c r="DK2285" s="240"/>
      <c r="DL2285" s="240"/>
    </row>
    <row r="2286" spans="1:116" x14ac:dyDescent="0.4">
      <c r="B2286" t="s">
        <v>332</v>
      </c>
      <c r="D2286" t="s">
        <v>554</v>
      </c>
      <c r="E2286" s="8" t="str">
        <f t="shared" ref="E2286" si="3746">ROW()&amp;" "&amp;D2286</f>
        <v>2286 SEASON QUARTER-TR-R</v>
      </c>
      <c r="G2286" s="136" t="str">
        <f t="shared" ref="G2286:G2293" si="3747">G2268</f>
        <v>Surgical procedures</v>
      </c>
      <c r="H2286" s="12"/>
      <c r="I2286" s="60"/>
      <c r="J2286" s="60"/>
      <c r="K2286" s="38"/>
      <c r="L2286" s="38"/>
      <c r="M2286" s="38"/>
      <c r="N2286" s="38"/>
      <c r="O2286" s="38"/>
      <c r="P2286" s="38"/>
      <c r="R2286" s="15"/>
      <c r="S2286" s="240"/>
      <c r="T2286" s="240"/>
      <c r="U2286" s="240"/>
      <c r="V2286" s="240"/>
      <c r="W2286" s="240"/>
      <c r="X2286" s="240"/>
      <c r="Y2286" s="240"/>
      <c r="Z2286" s="240"/>
      <c r="AA2286" s="240"/>
      <c r="AB2286" s="240"/>
      <c r="AC2286" s="240"/>
      <c r="AD2286" s="240"/>
      <c r="AE2286" s="240"/>
      <c r="AF2286" s="240"/>
      <c r="AG2286" s="240"/>
      <c r="AH2286" s="240"/>
      <c r="AI2286" s="240"/>
      <c r="AJ2286" s="240"/>
      <c r="AK2286" s="240"/>
      <c r="AL2286" s="240"/>
      <c r="AM2286" s="240"/>
      <c r="AN2286" s="240"/>
      <c r="AO2286" s="240"/>
      <c r="AP2286" s="240"/>
      <c r="AQ2286" s="240"/>
      <c r="AR2286" s="240"/>
      <c r="AS2286" s="240"/>
      <c r="AT2286" s="240"/>
      <c r="AU2286" s="240"/>
      <c r="AV2286" s="240"/>
      <c r="AW2286" s="240"/>
      <c r="AX2286" s="240"/>
      <c r="AY2286" s="240"/>
      <c r="AZ2286" s="240"/>
      <c r="BA2286" s="240"/>
      <c r="BB2286" s="240"/>
      <c r="BC2286" s="240"/>
      <c r="BD2286" s="240"/>
      <c r="BE2286" s="240"/>
      <c r="BF2286" s="240"/>
      <c r="BG2286" s="240"/>
      <c r="BH2286" s="240"/>
      <c r="BI2286" s="240"/>
      <c r="BJ2286" s="240"/>
      <c r="BK2286" s="240"/>
      <c r="BL2286" s="240"/>
      <c r="BM2286" s="240"/>
      <c r="BN2286" s="240"/>
      <c r="BO2286" s="240"/>
      <c r="BP2286" s="240"/>
      <c r="BQ2286" s="240"/>
      <c r="BR2286" s="240"/>
      <c r="BS2286" s="240"/>
      <c r="BT2286" s="240"/>
      <c r="BU2286" s="240"/>
      <c r="BV2286" s="240"/>
      <c r="BW2286" s="240"/>
      <c r="BX2286" s="240"/>
      <c r="BY2286" s="240"/>
      <c r="BZ2286" s="240"/>
      <c r="CA2286" s="240"/>
      <c r="CB2286" s="240"/>
      <c r="CC2286" s="240"/>
      <c r="CD2286" s="240"/>
      <c r="CE2286" s="240"/>
      <c r="CF2286" s="240"/>
      <c r="CG2286" s="240"/>
      <c r="CH2286" s="240"/>
      <c r="CI2286" s="240"/>
      <c r="CJ2286" s="240"/>
      <c r="CK2286" s="240"/>
      <c r="CL2286" s="240"/>
      <c r="CN2286" s="60"/>
      <c r="CO2286" s="76"/>
      <c r="CP2286" s="76"/>
      <c r="CQ2286" s="76"/>
      <c r="CR2286" s="76"/>
      <c r="CS2286" s="76"/>
      <c r="CT2286" s="76"/>
      <c r="CU2286" s="76"/>
      <c r="CV2286" s="76"/>
      <c r="CW2286" s="76"/>
      <c r="CX2286" s="76"/>
      <c r="CY2286" s="76"/>
      <c r="CZ2286" s="76"/>
      <c r="DA2286" s="76"/>
      <c r="DB2286" s="76"/>
      <c r="DC2286" s="76"/>
      <c r="DD2286" s="76"/>
      <c r="DE2286" s="76"/>
      <c r="DF2286" s="76"/>
      <c r="DG2286" s="76"/>
      <c r="DH2286" s="76"/>
      <c r="DI2286" s="76"/>
      <c r="DJ2286" s="76"/>
      <c r="DK2286" s="76"/>
      <c r="DL2286" s="76"/>
    </row>
    <row r="2287" spans="1:116" x14ac:dyDescent="0.4">
      <c r="B2287" t="s">
        <v>332</v>
      </c>
      <c r="D2287" t="s">
        <v>554</v>
      </c>
      <c r="E2287" s="8" t="str">
        <f>ROW()&amp;" "&amp;D2287</f>
        <v>2287 SEASON QUARTER-TR-R</v>
      </c>
      <c r="G2287" s="136" t="str">
        <f t="shared" si="3747"/>
        <v>procedure</v>
      </c>
      <c r="H2287" s="27"/>
      <c r="I2287" s="78"/>
      <c r="J2287" s="78"/>
      <c r="K2287" s="33"/>
      <c r="L2287" s="33"/>
      <c r="M2287" s="33"/>
      <c r="N2287" s="33"/>
      <c r="O2287" s="33"/>
      <c r="P2287" s="33"/>
      <c r="R2287" s="33"/>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78"/>
      <c r="CO2287" s="77"/>
      <c r="CP2287" s="77"/>
      <c r="CQ2287" s="77"/>
      <c r="CR2287" s="77"/>
      <c r="CS2287" s="77"/>
      <c r="CT2287" s="77"/>
      <c r="CU2287" s="77"/>
      <c r="CV2287" s="77"/>
      <c r="CW2287" s="77"/>
      <c r="CX2287" s="77"/>
      <c r="CY2287" s="77"/>
      <c r="CZ2287" s="77"/>
      <c r="DA2287" s="77"/>
      <c r="DB2287" s="77"/>
      <c r="DC2287" s="77"/>
      <c r="DD2287" s="77"/>
      <c r="DE2287" s="77"/>
      <c r="DF2287" s="77"/>
      <c r="DG2287" s="77"/>
      <c r="DH2287" s="77"/>
      <c r="DI2287" s="77"/>
      <c r="DJ2287" s="77"/>
      <c r="DK2287" s="77"/>
      <c r="DL2287" s="77"/>
    </row>
    <row r="2288" spans="1:116" x14ac:dyDescent="0.4">
      <c r="B2288" t="s">
        <v>332</v>
      </c>
      <c r="D2288" t="s">
        <v>554</v>
      </c>
      <c r="E2288" s="8" t="str">
        <f t="shared" ref="E2288:E2293" si="3748">ROW()&amp;" "&amp;D2288</f>
        <v>2288 SEASON QUARTER-TR-R</v>
      </c>
      <c r="G2288" s="136" t="str">
        <f t="shared" si="3747"/>
        <v>Primary revenue driver</v>
      </c>
      <c r="H2288" s="27"/>
      <c r="I2288" s="78"/>
      <c r="J2288" s="78"/>
      <c r="K2288" s="33"/>
      <c r="L2288" s="33"/>
      <c r="M2288" s="33"/>
      <c r="N2288" s="33"/>
      <c r="O2288" s="33"/>
      <c r="P2288" s="33"/>
      <c r="R2288" s="33"/>
      <c r="S2288" s="1"/>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 si="3749">CN2270</f>
        <v>0</v>
      </c>
      <c r="CO2288" s="4" t="str">
        <f>ADDRESS(ROW(CO2278),COLUMN(CO2278),2)</f>
        <v>CO$2278</v>
      </c>
      <c r="CP2288" s="4" t="str">
        <f t="shared" ref="CP2288:DL2288" si="3750">ADDRESS(ROW(CP2278),COLUMN(CP2278),2)</f>
        <v>CP$2278</v>
      </c>
      <c r="CQ2288" s="4" t="str">
        <f t="shared" si="3750"/>
        <v>CQ$2278</v>
      </c>
      <c r="CR2288" s="4" t="str">
        <f t="shared" si="3750"/>
        <v>CR$2278</v>
      </c>
      <c r="CS2288" s="4" t="str">
        <f t="shared" si="3750"/>
        <v>CS$2278</v>
      </c>
      <c r="CT2288" s="4" t="str">
        <f t="shared" si="3750"/>
        <v>CT$2278</v>
      </c>
      <c r="CU2288" s="4" t="str">
        <f t="shared" si="3750"/>
        <v>CU$2278</v>
      </c>
      <c r="CV2288" s="4" t="str">
        <f t="shared" si="3750"/>
        <v>CV$2278</v>
      </c>
      <c r="CW2288" s="4" t="str">
        <f t="shared" si="3750"/>
        <v>CW$2278</v>
      </c>
      <c r="CX2288" s="4" t="str">
        <f t="shared" si="3750"/>
        <v>CX$2278</v>
      </c>
      <c r="CY2288" s="4" t="str">
        <f t="shared" si="3750"/>
        <v>CY$2278</v>
      </c>
      <c r="CZ2288" s="4" t="str">
        <f t="shared" si="3750"/>
        <v>CZ$2278</v>
      </c>
      <c r="DA2288" s="4" t="str">
        <f t="shared" si="3750"/>
        <v>DA$2278</v>
      </c>
      <c r="DB2288" s="4" t="str">
        <f t="shared" si="3750"/>
        <v>DB$2278</v>
      </c>
      <c r="DC2288" s="4" t="str">
        <f t="shared" si="3750"/>
        <v>DC$2278</v>
      </c>
      <c r="DD2288" s="4" t="str">
        <f t="shared" si="3750"/>
        <v>DD$2278</v>
      </c>
      <c r="DE2288" s="4" t="str">
        <f t="shared" si="3750"/>
        <v>DE$2278</v>
      </c>
      <c r="DF2288" s="4" t="str">
        <f t="shared" si="3750"/>
        <v>DF$2278</v>
      </c>
      <c r="DG2288" s="4" t="str">
        <f t="shared" si="3750"/>
        <v>DG$2278</v>
      </c>
      <c r="DH2288" s="4" t="str">
        <f t="shared" si="3750"/>
        <v>DH$2278</v>
      </c>
      <c r="DI2288" s="4" t="str">
        <f t="shared" si="3750"/>
        <v>DI$2278</v>
      </c>
      <c r="DJ2288" s="4" t="str">
        <f t="shared" si="3750"/>
        <v>DJ$2278</v>
      </c>
      <c r="DK2288" s="4" t="str">
        <f t="shared" si="3750"/>
        <v>DK$2278</v>
      </c>
      <c r="DL2288" s="4" t="str">
        <f t="shared" si="3750"/>
        <v>DL$2278</v>
      </c>
    </row>
    <row r="2289" spans="1:116" x14ac:dyDescent="0.4">
      <c r="B2289" t="s">
        <v>332</v>
      </c>
      <c r="D2289" t="s">
        <v>554</v>
      </c>
      <c r="E2289" s="8" t="str">
        <f t="shared" si="3748"/>
        <v>2289 SEASON QUARTER-TR-R</v>
      </c>
      <c r="G2289" s="136" t="str">
        <f t="shared" si="3747"/>
        <v>Primary volume driver</v>
      </c>
      <c r="K2289" s="53"/>
      <c r="L2289" s="53"/>
      <c r="M2289" s="53"/>
      <c r="N2289" s="53"/>
      <c r="O2289" s="53"/>
      <c r="P2289" s="53"/>
      <c r="R2289" s="24"/>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751">CN2271</f>
        <v>0</v>
      </c>
      <c r="CO2289" s="80" t="str">
        <f t="shared" si="3751"/>
        <v>CO$17</v>
      </c>
      <c r="CP2289" s="80" t="str">
        <f t="shared" si="3751"/>
        <v>CP$17</v>
      </c>
      <c r="CQ2289" s="80" t="str">
        <f t="shared" si="3751"/>
        <v>CQ$17</v>
      </c>
      <c r="CR2289" s="80" t="str">
        <f t="shared" si="3751"/>
        <v>CR$17</v>
      </c>
      <c r="CS2289" s="80" t="str">
        <f t="shared" si="3751"/>
        <v>CS$17</v>
      </c>
      <c r="CT2289" s="80" t="str">
        <f t="shared" si="3751"/>
        <v>CT$17</v>
      </c>
      <c r="CU2289" s="80" t="str">
        <f t="shared" si="3751"/>
        <v>CU$17</v>
      </c>
      <c r="CV2289" s="80" t="str">
        <f t="shared" si="3751"/>
        <v>CV$17</v>
      </c>
      <c r="CW2289" s="80" t="str">
        <f t="shared" si="3751"/>
        <v>CW$17</v>
      </c>
      <c r="CX2289" s="80" t="str">
        <f t="shared" si="3751"/>
        <v>CX$17</v>
      </c>
      <c r="CY2289" s="80" t="str">
        <f t="shared" si="3751"/>
        <v>CY$17</v>
      </c>
      <c r="CZ2289" s="80" t="str">
        <f t="shared" si="3751"/>
        <v>CZ$17</v>
      </c>
      <c r="DA2289" s="80" t="str">
        <f t="shared" si="3751"/>
        <v>DA$17</v>
      </c>
      <c r="DB2289" s="80" t="str">
        <f t="shared" si="3751"/>
        <v>DB$17</v>
      </c>
      <c r="DC2289" s="80" t="str">
        <f t="shared" si="3751"/>
        <v>DC$17</v>
      </c>
      <c r="DD2289" s="80" t="str">
        <f t="shared" si="3751"/>
        <v>DD$17</v>
      </c>
      <c r="DE2289" s="80" t="str">
        <f t="shared" si="3751"/>
        <v>DE$17</v>
      </c>
      <c r="DF2289" s="80" t="str">
        <f t="shared" si="3751"/>
        <v>DF$17</v>
      </c>
      <c r="DG2289" s="80" t="str">
        <f t="shared" si="3751"/>
        <v>DG$17</v>
      </c>
      <c r="DH2289" s="80" t="str">
        <f t="shared" si="3751"/>
        <v>DH$17</v>
      </c>
      <c r="DI2289" s="80" t="str">
        <f t="shared" si="3751"/>
        <v>DI$17</v>
      </c>
      <c r="DJ2289" s="80" t="str">
        <f t="shared" si="3751"/>
        <v>DJ$17</v>
      </c>
      <c r="DK2289" s="80" t="str">
        <f t="shared" si="3751"/>
        <v>DK$17</v>
      </c>
      <c r="DL2289" s="80" t="str">
        <f t="shared" si="3751"/>
        <v>DL$17</v>
      </c>
    </row>
    <row r="2290" spans="1:116" x14ac:dyDescent="0.4">
      <c r="B2290" t="s">
        <v>332</v>
      </c>
      <c r="D2290" t="s">
        <v>554</v>
      </c>
      <c r="E2290" s="8" t="str">
        <f t="shared" si="3748"/>
        <v>2290 SEASON QUARTER-TR-R</v>
      </c>
      <c r="G2290" s="136" t="str">
        <f t="shared" si="3747"/>
        <v>(Secondary label)</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c r="CO2290" s="80"/>
      <c r="CP2290" s="80"/>
      <c r="CQ2290" s="80"/>
      <c r="CR2290" s="80"/>
      <c r="CS2290" s="80"/>
      <c r="CT2290" s="80"/>
      <c r="CU2290" s="80"/>
      <c r="CV2290" s="80"/>
      <c r="CW2290" s="80"/>
      <c r="CX2290" s="80"/>
      <c r="CY2290" s="80"/>
      <c r="CZ2290" s="80"/>
      <c r="DA2290" s="80"/>
      <c r="DB2290" s="80"/>
      <c r="DC2290" s="80"/>
      <c r="DD2290" s="80"/>
      <c r="DE2290" s="80"/>
      <c r="DF2290" s="80"/>
      <c r="DG2290" s="80"/>
      <c r="DH2290" s="80"/>
      <c r="DI2290" s="80"/>
      <c r="DJ2290" s="80"/>
      <c r="DK2290" s="80"/>
      <c r="DL2290" s="80"/>
    </row>
    <row r="2291" spans="1:116" x14ac:dyDescent="0.4">
      <c r="B2291" t="s">
        <v>332</v>
      </c>
      <c r="D2291" t="s">
        <v>554</v>
      </c>
      <c r="E2291" s="8" t="str">
        <f t="shared" si="3748"/>
        <v>2291 SEASON QUARTER-TR-R</v>
      </c>
      <c r="G2291" s="136" t="str">
        <f t="shared" si="3747"/>
        <v xml:space="preserve">secondary unit </v>
      </c>
      <c r="H2291" s="12"/>
      <c r="I2291" s="60"/>
      <c r="J2291" s="60"/>
      <c r="K2291" s="15"/>
      <c r="L2291" s="15"/>
      <c r="M2291" s="15"/>
      <c r="N2291" s="15"/>
      <c r="O2291" s="15"/>
      <c r="P2291" s="15"/>
      <c r="R2291" s="15"/>
      <c r="S2291" s="76"/>
      <c r="T2291" s="76"/>
      <c r="U2291" s="76"/>
      <c r="V2291" s="76"/>
      <c r="W2291" s="76"/>
      <c r="X2291" s="76"/>
      <c r="Y2291" s="76"/>
      <c r="Z2291" s="76"/>
      <c r="AA2291" s="76"/>
      <c r="AB2291" s="76"/>
      <c r="AC2291" s="76"/>
      <c r="AD2291" s="76"/>
      <c r="AE2291" s="76"/>
      <c r="AF2291" s="76"/>
      <c r="AG2291" s="76"/>
      <c r="AH2291" s="76"/>
      <c r="AI2291" s="76"/>
      <c r="AJ2291" s="76"/>
      <c r="AK2291" s="76"/>
      <c r="AL2291" s="76"/>
      <c r="AM2291" s="76"/>
      <c r="AN2291" s="76"/>
      <c r="AO2291" s="76"/>
      <c r="AP2291" s="76"/>
      <c r="AQ2291" s="76"/>
      <c r="AR2291" s="76"/>
      <c r="AS2291" s="76"/>
      <c r="AT2291" s="76"/>
      <c r="AU2291" s="76"/>
      <c r="AV2291" s="76"/>
      <c r="AW2291" s="76"/>
      <c r="AX2291" s="76"/>
      <c r="AY2291" s="76"/>
      <c r="AZ2291" s="76"/>
      <c r="BA2291" s="76"/>
      <c r="BB2291" s="76"/>
      <c r="BC2291" s="76"/>
      <c r="BD2291" s="76"/>
      <c r="BE2291" s="76"/>
      <c r="BF2291" s="76"/>
      <c r="BG2291" s="76"/>
      <c r="BH2291" s="76"/>
      <c r="BI2291" s="76"/>
      <c r="BJ2291" s="76"/>
      <c r="BK2291" s="76"/>
      <c r="BL2291" s="76"/>
      <c r="BM2291" s="76"/>
      <c r="BN2291" s="76"/>
      <c r="BO2291" s="76"/>
      <c r="BP2291" s="76"/>
      <c r="BQ2291" s="76"/>
      <c r="BR2291" s="76"/>
      <c r="BS2291" s="76"/>
      <c r="BT2291" s="76"/>
      <c r="BU2291" s="76"/>
      <c r="BV2291" s="76"/>
      <c r="BW2291" s="76"/>
      <c r="BX2291" s="76"/>
      <c r="BY2291" s="76"/>
      <c r="BZ2291" s="76"/>
      <c r="CA2291" s="76"/>
      <c r="CB2291" s="76"/>
      <c r="CC2291" s="76"/>
      <c r="CD2291" s="76"/>
      <c r="CE2291" s="76"/>
      <c r="CF2291" s="76"/>
      <c r="CG2291" s="76"/>
      <c r="CH2291" s="76"/>
      <c r="CI2291" s="76"/>
      <c r="CJ2291" s="76"/>
      <c r="CK2291" s="76"/>
      <c r="CL2291" s="76"/>
      <c r="CN2291" s="76"/>
      <c r="CO2291" s="76"/>
      <c r="CP2291" s="76"/>
      <c r="CQ2291" s="76"/>
      <c r="CR2291" s="76"/>
      <c r="CS2291" s="76"/>
      <c r="CT2291" s="76"/>
      <c r="CU2291" s="76"/>
      <c r="CV2291" s="76"/>
      <c r="CW2291" s="76"/>
      <c r="CX2291" s="76"/>
      <c r="CY2291" s="76"/>
      <c r="CZ2291" s="76"/>
      <c r="DA2291" s="76"/>
      <c r="DB2291" s="76"/>
      <c r="DC2291" s="76"/>
      <c r="DD2291" s="76"/>
      <c r="DE2291" s="76"/>
      <c r="DF2291" s="76"/>
      <c r="DG2291" s="76"/>
      <c r="DH2291" s="76"/>
      <c r="DI2291" s="76"/>
      <c r="DJ2291" s="76"/>
      <c r="DK2291" s="76"/>
      <c r="DL2291" s="76"/>
    </row>
    <row r="2292" spans="1:116" x14ac:dyDescent="0.4">
      <c r="B2292" t="s">
        <v>332</v>
      </c>
      <c r="D2292" t="s">
        <v>554</v>
      </c>
      <c r="E2292" s="8" t="str">
        <f t="shared" si="3748"/>
        <v>2292 SEASON QUARTER-TR-R</v>
      </c>
      <c r="G2292" s="136" t="str">
        <f t="shared" si="3747"/>
        <v>Secondary revenue driver</v>
      </c>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80">
        <f t="shared" ref="CN2292:DL2292" si="3752">CN2274</f>
        <v>0</v>
      </c>
      <c r="CO2292" s="80" t="str">
        <f t="shared" si="3752"/>
        <v>CO$18</v>
      </c>
      <c r="CP2292" s="80" t="str">
        <f t="shared" si="3752"/>
        <v>CP$18</v>
      </c>
      <c r="CQ2292" s="80" t="str">
        <f t="shared" si="3752"/>
        <v>CQ$18</v>
      </c>
      <c r="CR2292" s="80" t="str">
        <f t="shared" si="3752"/>
        <v>CR$18</v>
      </c>
      <c r="CS2292" s="80" t="str">
        <f t="shared" si="3752"/>
        <v>CS$18</v>
      </c>
      <c r="CT2292" s="80" t="str">
        <f t="shared" si="3752"/>
        <v>CT$18</v>
      </c>
      <c r="CU2292" s="80" t="str">
        <f t="shared" si="3752"/>
        <v>CU$18</v>
      </c>
      <c r="CV2292" s="80" t="str">
        <f t="shared" si="3752"/>
        <v>CV$18</v>
      </c>
      <c r="CW2292" s="80" t="str">
        <f t="shared" si="3752"/>
        <v>CW$18</v>
      </c>
      <c r="CX2292" s="80" t="str">
        <f t="shared" si="3752"/>
        <v>CX$18</v>
      </c>
      <c r="CY2292" s="80" t="str">
        <f t="shared" si="3752"/>
        <v>CY$18</v>
      </c>
      <c r="CZ2292" s="80" t="str">
        <f t="shared" si="3752"/>
        <v>CZ$18</v>
      </c>
      <c r="DA2292" s="80" t="str">
        <f t="shared" si="3752"/>
        <v>DA$18</v>
      </c>
      <c r="DB2292" s="80" t="str">
        <f t="shared" si="3752"/>
        <v>DB$18</v>
      </c>
      <c r="DC2292" s="80" t="str">
        <f t="shared" si="3752"/>
        <v>DC$18</v>
      </c>
      <c r="DD2292" s="80" t="str">
        <f t="shared" si="3752"/>
        <v>DD$18</v>
      </c>
      <c r="DE2292" s="80" t="str">
        <f t="shared" si="3752"/>
        <v>DE$18</v>
      </c>
      <c r="DF2292" s="80" t="str">
        <f t="shared" si="3752"/>
        <v>DF$18</v>
      </c>
      <c r="DG2292" s="80" t="str">
        <f t="shared" si="3752"/>
        <v>DG$18</v>
      </c>
      <c r="DH2292" s="80" t="str">
        <f t="shared" si="3752"/>
        <v>DH$18</v>
      </c>
      <c r="DI2292" s="80" t="str">
        <f t="shared" si="3752"/>
        <v>DI$18</v>
      </c>
      <c r="DJ2292" s="80" t="str">
        <f t="shared" si="3752"/>
        <v>DJ$18</v>
      </c>
      <c r="DK2292" s="80" t="str">
        <f t="shared" si="3752"/>
        <v>DK$18</v>
      </c>
      <c r="DL2292" s="80" t="str">
        <f t="shared" si="3752"/>
        <v>DL$18</v>
      </c>
    </row>
    <row r="2293" spans="1:116" x14ac:dyDescent="0.4">
      <c r="B2293" t="s">
        <v>332</v>
      </c>
      <c r="D2293" t="s">
        <v>554</v>
      </c>
      <c r="E2293" s="8" t="str">
        <f t="shared" si="3748"/>
        <v>2293 SEASON QUARTER-TR-R</v>
      </c>
      <c r="G2293" s="136" t="str">
        <f t="shared" si="3747"/>
        <v>Secondary volume driver</v>
      </c>
      <c r="H2293" s="12"/>
      <c r="I2293" s="60"/>
      <c r="J2293" s="60"/>
      <c r="K2293" s="15"/>
      <c r="L2293" s="15"/>
      <c r="M2293" s="15"/>
      <c r="N2293" s="15"/>
      <c r="O2293" s="15"/>
      <c r="P2293" s="15"/>
      <c r="R2293" s="15"/>
      <c r="S2293" s="80"/>
      <c r="T2293" s="80"/>
      <c r="U2293" s="80"/>
      <c r="V2293" s="80"/>
      <c r="W2293" s="80"/>
      <c r="X2293" s="80"/>
      <c r="Y2293" s="80"/>
      <c r="Z2293" s="80"/>
      <c r="AA2293" s="80"/>
      <c r="AB2293" s="80"/>
      <c r="AC2293" s="80"/>
      <c r="AD2293" s="80"/>
      <c r="AE2293" s="80"/>
      <c r="AF2293" s="80"/>
      <c r="AG2293" s="80"/>
      <c r="AH2293" s="80"/>
      <c r="AI2293" s="80"/>
      <c r="AJ2293" s="80"/>
      <c r="AK2293" s="80"/>
      <c r="AL2293" s="80"/>
      <c r="AM2293" s="80"/>
      <c r="AN2293" s="80"/>
      <c r="AO2293" s="80"/>
      <c r="AP2293" s="80"/>
      <c r="AQ2293" s="80"/>
      <c r="AR2293" s="80"/>
      <c r="AS2293" s="80"/>
      <c r="AT2293" s="80"/>
      <c r="AU2293" s="80"/>
      <c r="AV2293" s="80"/>
      <c r="AW2293" s="80"/>
      <c r="AX2293" s="80"/>
      <c r="AY2293" s="80"/>
      <c r="AZ2293" s="80"/>
      <c r="BA2293" s="80"/>
      <c r="BB2293" s="80"/>
      <c r="BC2293" s="80"/>
      <c r="BD2293" s="80"/>
      <c r="BE2293" s="80"/>
      <c r="BF2293" s="80"/>
      <c r="BG2293" s="80"/>
      <c r="BH2293" s="80"/>
      <c r="BI2293" s="80"/>
      <c r="BJ2293" s="80"/>
      <c r="BK2293" s="80"/>
      <c r="BL2293" s="80"/>
      <c r="BM2293" s="80"/>
      <c r="BN2293" s="80"/>
      <c r="BO2293" s="80"/>
      <c r="BP2293" s="80"/>
      <c r="BQ2293" s="80"/>
      <c r="BR2293" s="80"/>
      <c r="BS2293" s="80"/>
      <c r="BT2293" s="80"/>
      <c r="BU2293" s="80"/>
      <c r="BV2293" s="80"/>
      <c r="BW2293" s="80"/>
      <c r="BX2293" s="80"/>
      <c r="BY2293" s="80"/>
      <c r="BZ2293" s="80"/>
      <c r="CA2293" s="80"/>
      <c r="CB2293" s="80"/>
      <c r="CC2293" s="80"/>
      <c r="CD2293" s="80"/>
      <c r="CE2293" s="80"/>
      <c r="CF2293" s="80"/>
      <c r="CG2293" s="80"/>
      <c r="CH2293" s="80"/>
      <c r="CI2293" s="80"/>
      <c r="CJ2293" s="80"/>
      <c r="CK2293" s="80"/>
      <c r="CL2293" s="80"/>
      <c r="CN2293" s="80">
        <f t="shared" ref="CN2293:DL2293" si="3753">CN2275</f>
        <v>0</v>
      </c>
      <c r="CO2293" s="80" t="str">
        <f t="shared" si="3753"/>
        <v>CO$19</v>
      </c>
      <c r="CP2293" s="80" t="str">
        <f t="shared" si="3753"/>
        <v>CP$19</v>
      </c>
      <c r="CQ2293" s="80" t="str">
        <f t="shared" si="3753"/>
        <v>CQ$19</v>
      </c>
      <c r="CR2293" s="80" t="str">
        <f t="shared" si="3753"/>
        <v>CR$19</v>
      </c>
      <c r="CS2293" s="80" t="str">
        <f t="shared" si="3753"/>
        <v>CS$19</v>
      </c>
      <c r="CT2293" s="80" t="str">
        <f t="shared" si="3753"/>
        <v>CT$19</v>
      </c>
      <c r="CU2293" s="80" t="str">
        <f t="shared" si="3753"/>
        <v>CU$19</v>
      </c>
      <c r="CV2293" s="80" t="str">
        <f t="shared" si="3753"/>
        <v>CV$19</v>
      </c>
      <c r="CW2293" s="80" t="str">
        <f t="shared" si="3753"/>
        <v>CW$19</v>
      </c>
      <c r="CX2293" s="80" t="str">
        <f t="shared" si="3753"/>
        <v>CX$19</v>
      </c>
      <c r="CY2293" s="80" t="str">
        <f t="shared" si="3753"/>
        <v>CY$19</v>
      </c>
      <c r="CZ2293" s="80" t="str">
        <f t="shared" si="3753"/>
        <v>CZ$19</v>
      </c>
      <c r="DA2293" s="80" t="str">
        <f t="shared" si="3753"/>
        <v>DA$19</v>
      </c>
      <c r="DB2293" s="80" t="str">
        <f t="shared" si="3753"/>
        <v>DB$19</v>
      </c>
      <c r="DC2293" s="80" t="str">
        <f t="shared" si="3753"/>
        <v>DC$19</v>
      </c>
      <c r="DD2293" s="80" t="str">
        <f t="shared" si="3753"/>
        <v>DD$19</v>
      </c>
      <c r="DE2293" s="80" t="str">
        <f t="shared" si="3753"/>
        <v>DE$19</v>
      </c>
      <c r="DF2293" s="80" t="str">
        <f t="shared" si="3753"/>
        <v>DF$19</v>
      </c>
      <c r="DG2293" s="80" t="str">
        <f t="shared" si="3753"/>
        <v>DG$19</v>
      </c>
      <c r="DH2293" s="80" t="str">
        <f t="shared" si="3753"/>
        <v>DH$19</v>
      </c>
      <c r="DI2293" s="80" t="str">
        <f t="shared" si="3753"/>
        <v>DI$19</v>
      </c>
      <c r="DJ2293" s="80" t="str">
        <f t="shared" si="3753"/>
        <v>DJ$19</v>
      </c>
      <c r="DK2293" s="80" t="str">
        <f t="shared" si="3753"/>
        <v>DK$19</v>
      </c>
      <c r="DL2293" s="80" t="str">
        <f t="shared" si="3753"/>
        <v>DL$19</v>
      </c>
    </row>
    <row r="2294" spans="1:116" x14ac:dyDescent="0.4">
      <c r="E2294" s="8"/>
      <c r="G2294" s="136"/>
      <c r="H2294" s="12"/>
      <c r="I2294" s="60"/>
      <c r="J2294" s="60"/>
      <c r="K2294" s="15"/>
      <c r="L2294" s="15"/>
      <c r="M2294" s="15"/>
      <c r="N2294" s="15"/>
      <c r="O2294" s="15"/>
      <c r="P2294" s="15"/>
      <c r="R2294" s="15"/>
      <c r="S2294" s="80"/>
      <c r="T2294" s="80"/>
      <c r="U2294" s="80"/>
      <c r="V2294" s="80"/>
      <c r="W2294" s="80"/>
      <c r="X2294" s="80"/>
      <c r="Y2294" s="80"/>
      <c r="Z2294" s="80"/>
      <c r="AA2294" s="80"/>
      <c r="AB2294" s="80"/>
      <c r="AC2294" s="80"/>
      <c r="AD2294" s="80"/>
      <c r="AE2294" s="80"/>
      <c r="AF2294" s="80"/>
      <c r="AG2294" s="80"/>
      <c r="AH2294" s="80"/>
      <c r="AI2294" s="80"/>
      <c r="AJ2294" s="80"/>
      <c r="AK2294" s="80"/>
      <c r="AL2294" s="80"/>
      <c r="AM2294" s="80"/>
      <c r="AN2294" s="80"/>
      <c r="AO2294" s="80"/>
      <c r="AP2294" s="80"/>
      <c r="AQ2294" s="80"/>
      <c r="AR2294" s="80"/>
      <c r="AS2294" s="80"/>
      <c r="AT2294" s="80"/>
      <c r="AU2294" s="80"/>
      <c r="AV2294" s="80"/>
      <c r="AW2294" s="80"/>
      <c r="AX2294" s="80"/>
      <c r="AY2294" s="80"/>
      <c r="AZ2294" s="80"/>
      <c r="BA2294" s="80"/>
      <c r="BB2294" s="80"/>
      <c r="BC2294" s="80"/>
      <c r="BD2294" s="80"/>
      <c r="BE2294" s="80"/>
      <c r="BF2294" s="80"/>
      <c r="BG2294" s="80"/>
      <c r="BH2294" s="80"/>
      <c r="BI2294" s="80"/>
      <c r="BJ2294" s="80"/>
      <c r="BK2294" s="80"/>
      <c r="BL2294" s="80"/>
      <c r="BM2294" s="80"/>
      <c r="BN2294" s="80"/>
      <c r="BO2294" s="80"/>
      <c r="BP2294" s="80"/>
      <c r="BQ2294" s="80"/>
      <c r="BR2294" s="80"/>
      <c r="BS2294" s="80"/>
      <c r="BT2294" s="80"/>
      <c r="BU2294" s="80"/>
      <c r="BV2294" s="80"/>
      <c r="BW2294" s="80"/>
      <c r="BX2294" s="80"/>
      <c r="BY2294" s="80"/>
      <c r="BZ2294" s="80"/>
      <c r="CA2294" s="80"/>
      <c r="CB2294" s="80"/>
      <c r="CC2294" s="80"/>
      <c r="CD2294" s="80"/>
      <c r="CE2294" s="80"/>
      <c r="CF2294" s="80"/>
      <c r="CG2294" s="80"/>
      <c r="CH2294" s="80"/>
      <c r="CI2294" s="80"/>
      <c r="CJ2294" s="80"/>
      <c r="CK2294" s="80"/>
      <c r="CL2294" s="80"/>
      <c r="CN2294" s="60"/>
      <c r="CO2294" s="179"/>
      <c r="CP2294" s="179"/>
      <c r="CQ2294" s="179"/>
      <c r="CR2294" s="179"/>
      <c r="CS2294" s="179"/>
      <c r="CT2294" s="179"/>
      <c r="CU2294" s="179"/>
      <c r="CV2294" s="179"/>
      <c r="CW2294" s="179"/>
      <c r="CX2294" s="179"/>
      <c r="CY2294" s="179"/>
      <c r="CZ2294" s="179"/>
      <c r="DA2294" s="179"/>
      <c r="DB2294" s="179"/>
      <c r="DC2294" s="179"/>
      <c r="DD2294" s="179"/>
      <c r="DE2294" s="179"/>
      <c r="DF2294" s="179"/>
      <c r="DG2294" s="179"/>
      <c r="DH2294" s="179"/>
      <c r="DI2294" s="179"/>
      <c r="DJ2294" s="179"/>
      <c r="DK2294" s="179"/>
      <c r="DL2294" s="179"/>
    </row>
    <row r="2295" spans="1:116" x14ac:dyDescent="0.4">
      <c r="A2295" s="174"/>
      <c r="E2295" s="8"/>
      <c r="G2295" s="175" t="s">
        <v>503</v>
      </c>
      <c r="H2295" s="174"/>
      <c r="I2295" s="176"/>
      <c r="J2295" s="176"/>
      <c r="K2295" s="197"/>
      <c r="L2295" s="197"/>
      <c r="M2295" s="197"/>
      <c r="N2295" s="197"/>
      <c r="O2295" s="197"/>
      <c r="P2295" s="197"/>
      <c r="R2295" s="198"/>
      <c r="S2295" s="174"/>
      <c r="T2295" s="174"/>
      <c r="U2295" s="174"/>
      <c r="V2295" s="174"/>
      <c r="W2295" s="174"/>
      <c r="X2295" s="174"/>
      <c r="Y2295" s="174"/>
      <c r="Z2295" s="174"/>
      <c r="AA2295" s="174"/>
      <c r="AB2295" s="174"/>
      <c r="AC2295" s="174"/>
      <c r="AD2295" s="174"/>
      <c r="AE2295" s="174"/>
      <c r="AF2295" s="174"/>
      <c r="AG2295" s="174"/>
      <c r="AH2295" s="174"/>
      <c r="AI2295" s="174"/>
      <c r="AJ2295" s="174"/>
      <c r="AK2295" s="174"/>
      <c r="AL2295" s="174"/>
      <c r="AM2295" s="174"/>
      <c r="AN2295" s="174"/>
      <c r="AO2295" s="174"/>
      <c r="AP2295" s="174"/>
      <c r="AQ2295" s="174"/>
      <c r="AR2295" s="174"/>
      <c r="AS2295" s="174"/>
      <c r="AT2295" s="174"/>
      <c r="AU2295" s="174"/>
      <c r="AV2295" s="174"/>
      <c r="AW2295" s="174"/>
      <c r="AX2295" s="174"/>
      <c r="AY2295" s="174"/>
      <c r="AZ2295" s="174"/>
      <c r="BA2295" s="174"/>
      <c r="BB2295" s="174"/>
      <c r="BC2295" s="174"/>
      <c r="BD2295" s="174"/>
      <c r="BE2295" s="174"/>
      <c r="BF2295" s="174"/>
      <c r="BG2295" s="174"/>
      <c r="BH2295" s="174"/>
      <c r="BI2295" s="174"/>
      <c r="BJ2295" s="174"/>
      <c r="BK2295" s="174"/>
      <c r="BL2295" s="174"/>
      <c r="BM2295" s="174"/>
      <c r="BN2295" s="174"/>
      <c r="BO2295" s="174"/>
      <c r="BP2295" s="174"/>
      <c r="BQ2295" s="174"/>
      <c r="BR2295" s="174"/>
      <c r="BS2295" s="174"/>
      <c r="BT2295" s="174"/>
      <c r="BU2295" s="174"/>
      <c r="BV2295" s="174"/>
      <c r="BW2295" s="174"/>
      <c r="BX2295" s="174"/>
      <c r="BY2295" s="174"/>
      <c r="BZ2295" s="174"/>
      <c r="CA2295" s="174"/>
      <c r="CB2295" s="174"/>
      <c r="CC2295" s="174"/>
      <c r="CD2295" s="174"/>
      <c r="CE2295" s="174"/>
      <c r="CF2295" s="174"/>
      <c r="CG2295" s="174"/>
      <c r="CH2295" s="174"/>
      <c r="CI2295" s="174"/>
      <c r="CJ2295" s="174"/>
      <c r="CK2295" s="174"/>
      <c r="CL2295" s="174"/>
      <c r="CN2295" s="176"/>
      <c r="CO2295" s="174"/>
      <c r="CP2295" s="174"/>
      <c r="CQ2295" s="174"/>
      <c r="CR2295" s="174"/>
      <c r="CS2295" s="174"/>
      <c r="CT2295" s="174"/>
      <c r="CU2295" s="174"/>
      <c r="CV2295" s="174"/>
      <c r="CW2295" s="174"/>
      <c r="CX2295" s="174"/>
      <c r="CY2295" s="174"/>
      <c r="CZ2295" s="174"/>
      <c r="DA2295" s="174"/>
      <c r="DB2295" s="174"/>
      <c r="DC2295" s="174"/>
      <c r="DD2295" s="174"/>
      <c r="DE2295" s="174"/>
      <c r="DF2295" s="174"/>
      <c r="DG2295" s="174"/>
      <c r="DH2295" s="174"/>
      <c r="DI2295" s="174"/>
      <c r="DJ2295" s="174"/>
      <c r="DK2295" s="174"/>
      <c r="DL2295" s="174"/>
    </row>
    <row r="2296" spans="1:116" x14ac:dyDescent="0.4">
      <c r="A2296" s="174"/>
      <c r="E2296" s="8"/>
      <c r="G2296" s="175" t="s">
        <v>504</v>
      </c>
      <c r="H2296" s="174"/>
      <c r="I2296" s="176"/>
      <c r="J2296" s="176"/>
      <c r="K2296" s="197"/>
      <c r="L2296" s="197"/>
      <c r="M2296" s="197"/>
      <c r="N2296" s="197"/>
      <c r="O2296" s="197"/>
      <c r="P2296" s="197"/>
      <c r="R2296" s="198"/>
      <c r="S2296" s="174"/>
      <c r="T2296" s="174"/>
      <c r="U2296" s="174"/>
      <c r="V2296" s="174"/>
      <c r="W2296" s="174"/>
      <c r="X2296" s="174"/>
      <c r="Y2296" s="174"/>
      <c r="Z2296" s="174"/>
      <c r="AA2296" s="174"/>
      <c r="AB2296" s="174"/>
      <c r="AC2296" s="174"/>
      <c r="AD2296" s="174"/>
      <c r="AE2296" s="174"/>
      <c r="AF2296" s="174"/>
      <c r="AG2296" s="174"/>
      <c r="AH2296" s="174"/>
      <c r="AI2296" s="174"/>
      <c r="AJ2296" s="174"/>
      <c r="AK2296" s="174"/>
      <c r="AL2296" s="174"/>
      <c r="AM2296" s="174"/>
      <c r="AN2296" s="174"/>
      <c r="AO2296" s="174"/>
      <c r="AP2296" s="174"/>
      <c r="AQ2296" s="174"/>
      <c r="AR2296" s="174"/>
      <c r="AS2296" s="174"/>
      <c r="AT2296" s="174"/>
      <c r="AU2296" s="174"/>
      <c r="AV2296" s="174"/>
      <c r="AW2296" s="174"/>
      <c r="AX2296" s="174"/>
      <c r="AY2296" s="174"/>
      <c r="AZ2296" s="174"/>
      <c r="BA2296" s="174"/>
      <c r="BB2296" s="174"/>
      <c r="BC2296" s="174"/>
      <c r="BD2296" s="174"/>
      <c r="BE2296" s="174"/>
      <c r="BF2296" s="174"/>
      <c r="BG2296" s="174"/>
      <c r="BH2296" s="174"/>
      <c r="BI2296" s="174"/>
      <c r="BJ2296" s="174"/>
      <c r="BK2296" s="174"/>
      <c r="BL2296" s="174"/>
      <c r="BM2296" s="174"/>
      <c r="BN2296" s="174"/>
      <c r="BO2296" s="174"/>
      <c r="BP2296" s="174"/>
      <c r="BQ2296" s="174"/>
      <c r="BR2296" s="174"/>
      <c r="BS2296" s="174"/>
      <c r="BT2296" s="174"/>
      <c r="BU2296" s="174"/>
      <c r="BV2296" s="174"/>
      <c r="BW2296" s="174"/>
      <c r="BX2296" s="174"/>
      <c r="BY2296" s="174"/>
      <c r="BZ2296" s="174"/>
      <c r="CA2296" s="174"/>
      <c r="CB2296" s="174"/>
      <c r="CC2296" s="174"/>
      <c r="CD2296" s="174"/>
      <c r="CE2296" s="174"/>
      <c r="CF2296" s="174"/>
      <c r="CG2296" s="174"/>
      <c r="CH2296" s="174"/>
      <c r="CI2296" s="174"/>
      <c r="CJ2296" s="174"/>
      <c r="CK2296" s="174"/>
      <c r="CL2296" s="174"/>
      <c r="CN2296" s="176"/>
      <c r="CO2296" s="174"/>
      <c r="CP2296" s="174"/>
      <c r="CQ2296" s="174"/>
      <c r="CR2296" s="174"/>
      <c r="CS2296" s="174"/>
      <c r="CT2296" s="174"/>
      <c r="CU2296" s="174"/>
      <c r="CV2296" s="174"/>
      <c r="CW2296" s="174"/>
      <c r="CX2296" s="174"/>
      <c r="CY2296" s="174"/>
      <c r="CZ2296" s="174"/>
      <c r="DA2296" s="174"/>
      <c r="DB2296" s="174"/>
      <c r="DC2296" s="174"/>
      <c r="DD2296" s="174"/>
      <c r="DE2296" s="174"/>
      <c r="DF2296" s="174"/>
      <c r="DG2296" s="174"/>
      <c r="DH2296" s="174"/>
      <c r="DI2296" s="174"/>
      <c r="DJ2296" s="174"/>
      <c r="DK2296" s="174"/>
      <c r="DL2296" s="174"/>
    </row>
    <row r="2297" spans="1:116" x14ac:dyDescent="0.4">
      <c r="A2297" s="174"/>
      <c r="E2297" s="8"/>
      <c r="G2297" s="175" t="s">
        <v>461</v>
      </c>
      <c r="H2297" s="174"/>
      <c r="I2297" s="176"/>
      <c r="J2297" s="176"/>
      <c r="K2297" s="197"/>
      <c r="L2297" s="197"/>
      <c r="M2297" s="197"/>
      <c r="N2297" s="197"/>
      <c r="O2297" s="197"/>
      <c r="P2297" s="197"/>
      <c r="R2297" s="198"/>
      <c r="S2297" s="199" t="str">
        <f t="shared" ref="S2297:CD2297" si="3754">S$20</f>
        <v>S$16</v>
      </c>
      <c r="T2297" s="199" t="str">
        <f t="shared" si="3754"/>
        <v>T$16</v>
      </c>
      <c r="U2297" s="199" t="str">
        <f t="shared" si="3754"/>
        <v>U$16</v>
      </c>
      <c r="V2297" s="199" t="str">
        <f t="shared" si="3754"/>
        <v>V$16</v>
      </c>
      <c r="W2297" s="199" t="str">
        <f t="shared" si="3754"/>
        <v>W$16</v>
      </c>
      <c r="X2297" s="199" t="str">
        <f t="shared" si="3754"/>
        <v>X$16</v>
      </c>
      <c r="Y2297" s="199" t="str">
        <f t="shared" si="3754"/>
        <v>Y$16</v>
      </c>
      <c r="Z2297" s="199" t="str">
        <f t="shared" si="3754"/>
        <v>Z$16</v>
      </c>
      <c r="AA2297" s="199" t="str">
        <f t="shared" si="3754"/>
        <v>AA$16</v>
      </c>
      <c r="AB2297" s="199" t="str">
        <f t="shared" si="3754"/>
        <v>AB$16</v>
      </c>
      <c r="AC2297" s="199" t="str">
        <f t="shared" si="3754"/>
        <v>AC$16</v>
      </c>
      <c r="AD2297" s="199" t="str">
        <f t="shared" si="3754"/>
        <v>AD$16</v>
      </c>
      <c r="AE2297" s="199" t="str">
        <f t="shared" si="3754"/>
        <v>AE$16</v>
      </c>
      <c r="AF2297" s="199" t="str">
        <f t="shared" si="3754"/>
        <v>AF$16</v>
      </c>
      <c r="AG2297" s="199" t="str">
        <f t="shared" si="3754"/>
        <v>AG$16</v>
      </c>
      <c r="AH2297" s="199" t="str">
        <f t="shared" si="3754"/>
        <v>AH$16</v>
      </c>
      <c r="AI2297" s="199" t="str">
        <f t="shared" si="3754"/>
        <v>AI$16</v>
      </c>
      <c r="AJ2297" s="199" t="str">
        <f t="shared" si="3754"/>
        <v>AJ$16</v>
      </c>
      <c r="AK2297" s="199" t="str">
        <f t="shared" si="3754"/>
        <v>AK$16</v>
      </c>
      <c r="AL2297" s="199" t="str">
        <f t="shared" si="3754"/>
        <v>AL$16</v>
      </c>
      <c r="AM2297" s="199" t="str">
        <f t="shared" si="3754"/>
        <v>AM$16</v>
      </c>
      <c r="AN2297" s="199" t="str">
        <f t="shared" si="3754"/>
        <v>AN$16</v>
      </c>
      <c r="AO2297" s="199" t="str">
        <f t="shared" si="3754"/>
        <v>AO$16</v>
      </c>
      <c r="AP2297" s="199" t="str">
        <f t="shared" si="3754"/>
        <v>AP$16</v>
      </c>
      <c r="AQ2297" s="199" t="str">
        <f t="shared" si="3754"/>
        <v>AQ$16</v>
      </c>
      <c r="AR2297" s="199" t="str">
        <f t="shared" si="3754"/>
        <v>AR$16</v>
      </c>
      <c r="AS2297" s="199" t="str">
        <f t="shared" si="3754"/>
        <v>AS$16</v>
      </c>
      <c r="AT2297" s="199" t="str">
        <f t="shared" si="3754"/>
        <v>AT$16</v>
      </c>
      <c r="AU2297" s="199" t="str">
        <f t="shared" si="3754"/>
        <v>AU$16</v>
      </c>
      <c r="AV2297" s="199" t="str">
        <f t="shared" si="3754"/>
        <v>AV$16</v>
      </c>
      <c r="AW2297" s="199" t="str">
        <f t="shared" si="3754"/>
        <v>AW$16</v>
      </c>
      <c r="AX2297" s="199" t="str">
        <f t="shared" si="3754"/>
        <v>AX$16</v>
      </c>
      <c r="AY2297" s="199" t="str">
        <f t="shared" si="3754"/>
        <v>AY$16</v>
      </c>
      <c r="AZ2297" s="199" t="str">
        <f t="shared" si="3754"/>
        <v>AZ$16</v>
      </c>
      <c r="BA2297" s="199" t="str">
        <f t="shared" si="3754"/>
        <v>BA$16</v>
      </c>
      <c r="BB2297" s="199" t="str">
        <f t="shared" si="3754"/>
        <v>BB$16</v>
      </c>
      <c r="BC2297" s="199" t="str">
        <f t="shared" si="3754"/>
        <v>BC$16</v>
      </c>
      <c r="BD2297" s="199" t="str">
        <f t="shared" si="3754"/>
        <v>BD$16</v>
      </c>
      <c r="BE2297" s="199" t="str">
        <f t="shared" si="3754"/>
        <v>BE$16</v>
      </c>
      <c r="BF2297" s="199" t="str">
        <f t="shared" si="3754"/>
        <v>BF$16</v>
      </c>
      <c r="BG2297" s="199" t="str">
        <f t="shared" si="3754"/>
        <v>BG$16</v>
      </c>
      <c r="BH2297" s="199" t="str">
        <f t="shared" si="3754"/>
        <v>BH$16</v>
      </c>
      <c r="BI2297" s="199" t="str">
        <f t="shared" si="3754"/>
        <v>BI$16</v>
      </c>
      <c r="BJ2297" s="199" t="str">
        <f t="shared" si="3754"/>
        <v>BJ$16</v>
      </c>
      <c r="BK2297" s="199" t="str">
        <f t="shared" si="3754"/>
        <v>BK$16</v>
      </c>
      <c r="BL2297" s="199" t="str">
        <f t="shared" si="3754"/>
        <v>BL$16</v>
      </c>
      <c r="BM2297" s="199" t="str">
        <f t="shared" si="3754"/>
        <v>BM$16</v>
      </c>
      <c r="BN2297" s="199" t="str">
        <f t="shared" si="3754"/>
        <v>BN$16</v>
      </c>
      <c r="BO2297" s="199" t="str">
        <f t="shared" si="3754"/>
        <v>BO$16</v>
      </c>
      <c r="BP2297" s="199" t="str">
        <f t="shared" si="3754"/>
        <v>BP$16</v>
      </c>
      <c r="BQ2297" s="199" t="str">
        <f t="shared" si="3754"/>
        <v>BQ$16</v>
      </c>
      <c r="BR2297" s="199" t="str">
        <f t="shared" si="3754"/>
        <v>BR$16</v>
      </c>
      <c r="BS2297" s="199" t="str">
        <f t="shared" si="3754"/>
        <v>BS$16</v>
      </c>
      <c r="BT2297" s="199" t="str">
        <f t="shared" si="3754"/>
        <v>BT$16</v>
      </c>
      <c r="BU2297" s="199" t="str">
        <f t="shared" si="3754"/>
        <v>BU$16</v>
      </c>
      <c r="BV2297" s="199" t="str">
        <f t="shared" si="3754"/>
        <v>BV$16</v>
      </c>
      <c r="BW2297" s="199" t="str">
        <f t="shared" si="3754"/>
        <v>BW$16</v>
      </c>
      <c r="BX2297" s="199" t="str">
        <f t="shared" si="3754"/>
        <v>BX$16</v>
      </c>
      <c r="BY2297" s="199" t="str">
        <f t="shared" si="3754"/>
        <v>BY$16</v>
      </c>
      <c r="BZ2297" s="199" t="str">
        <f t="shared" si="3754"/>
        <v>BZ$16</v>
      </c>
      <c r="CA2297" s="199" t="str">
        <f t="shared" si="3754"/>
        <v>CA$16</v>
      </c>
      <c r="CB2297" s="199" t="str">
        <f t="shared" si="3754"/>
        <v>CB$16</v>
      </c>
      <c r="CC2297" s="199" t="str">
        <f t="shared" si="3754"/>
        <v>CC$16</v>
      </c>
      <c r="CD2297" s="199" t="str">
        <f t="shared" si="3754"/>
        <v>CD$16</v>
      </c>
      <c r="CE2297" s="199" t="str">
        <f t="shared" ref="CE2297:CL2297" si="3755">CE$20</f>
        <v>CE$16</v>
      </c>
      <c r="CF2297" s="199" t="str">
        <f t="shared" si="3755"/>
        <v>CF$16</v>
      </c>
      <c r="CG2297" s="199" t="str">
        <f t="shared" si="3755"/>
        <v>CG$16</v>
      </c>
      <c r="CH2297" s="199" t="str">
        <f t="shared" si="3755"/>
        <v>CH$16</v>
      </c>
      <c r="CI2297" s="199" t="str">
        <f t="shared" si="3755"/>
        <v>CI$16</v>
      </c>
      <c r="CJ2297" s="199" t="str">
        <f t="shared" si="3755"/>
        <v>CJ$16</v>
      </c>
      <c r="CK2297" s="199" t="str">
        <f t="shared" si="3755"/>
        <v>CK$16</v>
      </c>
      <c r="CL2297" s="199" t="str">
        <f t="shared" si="3755"/>
        <v>CL$16</v>
      </c>
      <c r="CN2297" s="176"/>
      <c r="CO2297" s="199" t="str">
        <f t="shared" ref="CO2297:DL2297" si="3756">CO$20</f>
        <v>CO$16</v>
      </c>
      <c r="CP2297" s="199" t="str">
        <f t="shared" si="3756"/>
        <v>CP$16</v>
      </c>
      <c r="CQ2297" s="199" t="str">
        <f t="shared" si="3756"/>
        <v>CQ$16</v>
      </c>
      <c r="CR2297" s="199" t="str">
        <f t="shared" si="3756"/>
        <v>CR$16</v>
      </c>
      <c r="CS2297" s="199" t="str">
        <f t="shared" si="3756"/>
        <v>CS$16</v>
      </c>
      <c r="CT2297" s="199" t="str">
        <f t="shared" si="3756"/>
        <v>CT$16</v>
      </c>
      <c r="CU2297" s="199" t="str">
        <f t="shared" si="3756"/>
        <v>CU$16</v>
      </c>
      <c r="CV2297" s="199" t="str">
        <f t="shared" si="3756"/>
        <v>CV$16</v>
      </c>
      <c r="CW2297" s="199" t="str">
        <f t="shared" si="3756"/>
        <v>CW$16</v>
      </c>
      <c r="CX2297" s="199" t="str">
        <f t="shared" si="3756"/>
        <v>CX$16</v>
      </c>
      <c r="CY2297" s="199" t="str">
        <f t="shared" si="3756"/>
        <v>CY$16</v>
      </c>
      <c r="CZ2297" s="199" t="str">
        <f t="shared" si="3756"/>
        <v>CZ$16</v>
      </c>
      <c r="DA2297" s="199" t="str">
        <f t="shared" si="3756"/>
        <v>DA$16</v>
      </c>
      <c r="DB2297" s="199" t="str">
        <f t="shared" si="3756"/>
        <v>DB$16</v>
      </c>
      <c r="DC2297" s="199" t="str">
        <f t="shared" si="3756"/>
        <v>DC$16</v>
      </c>
      <c r="DD2297" s="199" t="str">
        <f t="shared" si="3756"/>
        <v>DD$16</v>
      </c>
      <c r="DE2297" s="199" t="str">
        <f t="shared" si="3756"/>
        <v>DE$16</v>
      </c>
      <c r="DF2297" s="199" t="str">
        <f t="shared" si="3756"/>
        <v>DF$16</v>
      </c>
      <c r="DG2297" s="199" t="str">
        <f t="shared" si="3756"/>
        <v>DG$16</v>
      </c>
      <c r="DH2297" s="199" t="str">
        <f t="shared" si="3756"/>
        <v>DH$16</v>
      </c>
      <c r="DI2297" s="199" t="str">
        <f t="shared" si="3756"/>
        <v>DI$16</v>
      </c>
      <c r="DJ2297" s="199" t="str">
        <f t="shared" si="3756"/>
        <v>DJ$16</v>
      </c>
      <c r="DK2297" s="199" t="str">
        <f t="shared" si="3756"/>
        <v>DK$16</v>
      </c>
      <c r="DL2297" s="199" t="str">
        <f t="shared" si="3756"/>
        <v>DL$16</v>
      </c>
    </row>
    <row r="2298" spans="1:116" x14ac:dyDescent="0.4">
      <c r="A2298" s="174"/>
      <c r="E2298" s="8"/>
      <c r="G2298" s="175" t="s">
        <v>462</v>
      </c>
      <c r="H2298" s="200"/>
      <c r="I2298" s="201"/>
      <c r="J2298" s="201"/>
      <c r="K2298" s="202"/>
      <c r="L2298" s="202"/>
      <c r="M2298" s="202"/>
      <c r="N2298" s="202"/>
      <c r="O2298" s="202"/>
      <c r="P2298" s="202"/>
      <c r="R2298" s="202"/>
      <c r="S2298" s="199" t="str">
        <f t="shared" ref="S2298:CD2298" si="3757">S$21</f>
        <v>S$17</v>
      </c>
      <c r="T2298" s="199" t="str">
        <f t="shared" si="3757"/>
        <v>T$17</v>
      </c>
      <c r="U2298" s="199" t="str">
        <f t="shared" si="3757"/>
        <v>U$17</v>
      </c>
      <c r="V2298" s="199" t="str">
        <f t="shared" si="3757"/>
        <v>V$17</v>
      </c>
      <c r="W2298" s="199" t="str">
        <f t="shared" si="3757"/>
        <v>W$17</v>
      </c>
      <c r="X2298" s="199" t="str">
        <f t="shared" si="3757"/>
        <v>X$17</v>
      </c>
      <c r="Y2298" s="199" t="str">
        <f t="shared" si="3757"/>
        <v>Y$17</v>
      </c>
      <c r="Z2298" s="199" t="str">
        <f t="shared" si="3757"/>
        <v>Z$17</v>
      </c>
      <c r="AA2298" s="199" t="str">
        <f t="shared" si="3757"/>
        <v>AA$17</v>
      </c>
      <c r="AB2298" s="199" t="str">
        <f t="shared" si="3757"/>
        <v>AB$17</v>
      </c>
      <c r="AC2298" s="199" t="str">
        <f t="shared" si="3757"/>
        <v>AC$17</v>
      </c>
      <c r="AD2298" s="199" t="str">
        <f t="shared" si="3757"/>
        <v>AD$17</v>
      </c>
      <c r="AE2298" s="199" t="str">
        <f t="shared" si="3757"/>
        <v>AE$17</v>
      </c>
      <c r="AF2298" s="199" t="str">
        <f t="shared" si="3757"/>
        <v>AF$17</v>
      </c>
      <c r="AG2298" s="199" t="str">
        <f t="shared" si="3757"/>
        <v>AG$17</v>
      </c>
      <c r="AH2298" s="199" t="str">
        <f t="shared" si="3757"/>
        <v>AH$17</v>
      </c>
      <c r="AI2298" s="199" t="str">
        <f t="shared" si="3757"/>
        <v>AI$17</v>
      </c>
      <c r="AJ2298" s="199" t="str">
        <f t="shared" si="3757"/>
        <v>AJ$17</v>
      </c>
      <c r="AK2298" s="199" t="str">
        <f t="shared" si="3757"/>
        <v>AK$17</v>
      </c>
      <c r="AL2298" s="199" t="str">
        <f t="shared" si="3757"/>
        <v>AL$17</v>
      </c>
      <c r="AM2298" s="199" t="str">
        <f t="shared" si="3757"/>
        <v>AM$17</v>
      </c>
      <c r="AN2298" s="199" t="str">
        <f t="shared" si="3757"/>
        <v>AN$17</v>
      </c>
      <c r="AO2298" s="199" t="str">
        <f t="shared" si="3757"/>
        <v>AO$17</v>
      </c>
      <c r="AP2298" s="199" t="str">
        <f t="shared" si="3757"/>
        <v>AP$17</v>
      </c>
      <c r="AQ2298" s="199" t="str">
        <f t="shared" si="3757"/>
        <v>AQ$17</v>
      </c>
      <c r="AR2298" s="199" t="str">
        <f t="shared" si="3757"/>
        <v>AR$17</v>
      </c>
      <c r="AS2298" s="199" t="str">
        <f t="shared" si="3757"/>
        <v>AS$17</v>
      </c>
      <c r="AT2298" s="199" t="str">
        <f t="shared" si="3757"/>
        <v>AT$17</v>
      </c>
      <c r="AU2298" s="199" t="str">
        <f t="shared" si="3757"/>
        <v>AU$17</v>
      </c>
      <c r="AV2298" s="199" t="str">
        <f t="shared" si="3757"/>
        <v>AV$17</v>
      </c>
      <c r="AW2298" s="199" t="str">
        <f t="shared" si="3757"/>
        <v>AW$17</v>
      </c>
      <c r="AX2298" s="199" t="str">
        <f t="shared" si="3757"/>
        <v>AX$17</v>
      </c>
      <c r="AY2298" s="199" t="str">
        <f t="shared" si="3757"/>
        <v>AY$17</v>
      </c>
      <c r="AZ2298" s="199" t="str">
        <f t="shared" si="3757"/>
        <v>AZ$17</v>
      </c>
      <c r="BA2298" s="199" t="str">
        <f t="shared" si="3757"/>
        <v>BA$17</v>
      </c>
      <c r="BB2298" s="199" t="str">
        <f t="shared" si="3757"/>
        <v>BB$17</v>
      </c>
      <c r="BC2298" s="199" t="str">
        <f t="shared" si="3757"/>
        <v>BC$17</v>
      </c>
      <c r="BD2298" s="199" t="str">
        <f t="shared" si="3757"/>
        <v>BD$17</v>
      </c>
      <c r="BE2298" s="199" t="str">
        <f t="shared" si="3757"/>
        <v>BE$17</v>
      </c>
      <c r="BF2298" s="199" t="str">
        <f t="shared" si="3757"/>
        <v>BF$17</v>
      </c>
      <c r="BG2298" s="199" t="str">
        <f t="shared" si="3757"/>
        <v>BG$17</v>
      </c>
      <c r="BH2298" s="199" t="str">
        <f t="shared" si="3757"/>
        <v>BH$17</v>
      </c>
      <c r="BI2298" s="199" t="str">
        <f t="shared" si="3757"/>
        <v>BI$17</v>
      </c>
      <c r="BJ2298" s="199" t="str">
        <f t="shared" si="3757"/>
        <v>BJ$17</v>
      </c>
      <c r="BK2298" s="199" t="str">
        <f t="shared" si="3757"/>
        <v>BK$17</v>
      </c>
      <c r="BL2298" s="199" t="str">
        <f t="shared" si="3757"/>
        <v>BL$17</v>
      </c>
      <c r="BM2298" s="199" t="str">
        <f t="shared" si="3757"/>
        <v>BM$17</v>
      </c>
      <c r="BN2298" s="199" t="str">
        <f t="shared" si="3757"/>
        <v>BN$17</v>
      </c>
      <c r="BO2298" s="199" t="str">
        <f t="shared" si="3757"/>
        <v>BO$17</v>
      </c>
      <c r="BP2298" s="199" t="str">
        <f t="shared" si="3757"/>
        <v>BP$17</v>
      </c>
      <c r="BQ2298" s="199" t="str">
        <f t="shared" si="3757"/>
        <v>BQ$17</v>
      </c>
      <c r="BR2298" s="199" t="str">
        <f t="shared" si="3757"/>
        <v>BR$17</v>
      </c>
      <c r="BS2298" s="199" t="str">
        <f t="shared" si="3757"/>
        <v>BS$17</v>
      </c>
      <c r="BT2298" s="199" t="str">
        <f t="shared" si="3757"/>
        <v>BT$17</v>
      </c>
      <c r="BU2298" s="199" t="str">
        <f t="shared" si="3757"/>
        <v>BU$17</v>
      </c>
      <c r="BV2298" s="199" t="str">
        <f t="shared" si="3757"/>
        <v>BV$17</v>
      </c>
      <c r="BW2298" s="199" t="str">
        <f t="shared" si="3757"/>
        <v>BW$17</v>
      </c>
      <c r="BX2298" s="199" t="str">
        <f t="shared" si="3757"/>
        <v>BX$17</v>
      </c>
      <c r="BY2298" s="199" t="str">
        <f t="shared" si="3757"/>
        <v>BY$17</v>
      </c>
      <c r="BZ2298" s="199" t="str">
        <f t="shared" si="3757"/>
        <v>BZ$17</v>
      </c>
      <c r="CA2298" s="199" t="str">
        <f t="shared" si="3757"/>
        <v>CA$17</v>
      </c>
      <c r="CB2298" s="199" t="str">
        <f t="shared" si="3757"/>
        <v>CB$17</v>
      </c>
      <c r="CC2298" s="199" t="str">
        <f t="shared" si="3757"/>
        <v>CC$17</v>
      </c>
      <c r="CD2298" s="199" t="str">
        <f t="shared" si="3757"/>
        <v>CD$17</v>
      </c>
      <c r="CE2298" s="199" t="str">
        <f t="shared" ref="CE2298:CL2298" si="3758">CE$21</f>
        <v>CE$17</v>
      </c>
      <c r="CF2298" s="199" t="str">
        <f t="shared" si="3758"/>
        <v>CF$17</v>
      </c>
      <c r="CG2298" s="199" t="str">
        <f t="shared" si="3758"/>
        <v>CG$17</v>
      </c>
      <c r="CH2298" s="199" t="str">
        <f t="shared" si="3758"/>
        <v>CH$17</v>
      </c>
      <c r="CI2298" s="199" t="str">
        <f t="shared" si="3758"/>
        <v>CI$17</v>
      </c>
      <c r="CJ2298" s="199" t="str">
        <f t="shared" si="3758"/>
        <v>CJ$17</v>
      </c>
      <c r="CK2298" s="199" t="str">
        <f t="shared" si="3758"/>
        <v>CK$17</v>
      </c>
      <c r="CL2298" s="199" t="str">
        <f t="shared" si="3758"/>
        <v>CL$17</v>
      </c>
      <c r="CN2298" s="201"/>
      <c r="CO2298" s="199" t="str">
        <f t="shared" ref="CO2298:DL2298" si="3759">CO$21</f>
        <v>CO$17</v>
      </c>
      <c r="CP2298" s="199" t="str">
        <f t="shared" si="3759"/>
        <v>CP$17</v>
      </c>
      <c r="CQ2298" s="199" t="str">
        <f t="shared" si="3759"/>
        <v>CQ$17</v>
      </c>
      <c r="CR2298" s="199" t="str">
        <f t="shared" si="3759"/>
        <v>CR$17</v>
      </c>
      <c r="CS2298" s="199" t="str">
        <f t="shared" si="3759"/>
        <v>CS$17</v>
      </c>
      <c r="CT2298" s="199" t="str">
        <f t="shared" si="3759"/>
        <v>CT$17</v>
      </c>
      <c r="CU2298" s="199" t="str">
        <f t="shared" si="3759"/>
        <v>CU$17</v>
      </c>
      <c r="CV2298" s="199" t="str">
        <f t="shared" si="3759"/>
        <v>CV$17</v>
      </c>
      <c r="CW2298" s="199" t="str">
        <f t="shared" si="3759"/>
        <v>CW$17</v>
      </c>
      <c r="CX2298" s="199" t="str">
        <f t="shared" si="3759"/>
        <v>CX$17</v>
      </c>
      <c r="CY2298" s="199" t="str">
        <f t="shared" si="3759"/>
        <v>CY$17</v>
      </c>
      <c r="CZ2298" s="199" t="str">
        <f t="shared" si="3759"/>
        <v>CZ$17</v>
      </c>
      <c r="DA2298" s="199" t="str">
        <f t="shared" si="3759"/>
        <v>DA$17</v>
      </c>
      <c r="DB2298" s="199" t="str">
        <f t="shared" si="3759"/>
        <v>DB$17</v>
      </c>
      <c r="DC2298" s="199" t="str">
        <f t="shared" si="3759"/>
        <v>DC$17</v>
      </c>
      <c r="DD2298" s="199" t="str">
        <f t="shared" si="3759"/>
        <v>DD$17</v>
      </c>
      <c r="DE2298" s="199" t="str">
        <f t="shared" si="3759"/>
        <v>DE$17</v>
      </c>
      <c r="DF2298" s="199" t="str">
        <f t="shared" si="3759"/>
        <v>DF$17</v>
      </c>
      <c r="DG2298" s="199" t="str">
        <f t="shared" si="3759"/>
        <v>DG$17</v>
      </c>
      <c r="DH2298" s="199" t="str">
        <f t="shared" si="3759"/>
        <v>DH$17</v>
      </c>
      <c r="DI2298" s="199" t="str">
        <f t="shared" si="3759"/>
        <v>DI$17</v>
      </c>
      <c r="DJ2298" s="199" t="str">
        <f t="shared" si="3759"/>
        <v>DJ$17</v>
      </c>
      <c r="DK2298" s="199" t="str">
        <f t="shared" si="3759"/>
        <v>DK$17</v>
      </c>
      <c r="DL2298" s="199" t="str">
        <f t="shared" si="3759"/>
        <v>DL$17</v>
      </c>
    </row>
    <row r="2299" spans="1:116" x14ac:dyDescent="0.4">
      <c r="A2299" s="174"/>
      <c r="E2299" s="8"/>
      <c r="G2299" s="175" t="s">
        <v>491</v>
      </c>
      <c r="H2299" s="200"/>
      <c r="I2299" s="201"/>
      <c r="J2299" s="201"/>
      <c r="K2299" s="202"/>
      <c r="L2299" s="202"/>
      <c r="M2299" s="202"/>
      <c r="N2299" s="202"/>
      <c r="O2299" s="202"/>
      <c r="P2299" s="202"/>
      <c r="R2299" s="202"/>
      <c r="S2299" s="190"/>
      <c r="T2299" s="190"/>
      <c r="U2299" s="190"/>
      <c r="V2299" s="190"/>
      <c r="W2299" s="190"/>
      <c r="X2299" s="190"/>
      <c r="Y2299" s="190"/>
      <c r="Z2299" s="190"/>
      <c r="AA2299" s="190"/>
      <c r="AB2299" s="190"/>
      <c r="AC2299" s="190"/>
      <c r="AD2299" s="190"/>
      <c r="AE2299" s="190"/>
      <c r="AF2299" s="190"/>
      <c r="AG2299" s="190"/>
      <c r="AH2299" s="190"/>
      <c r="AI2299" s="190"/>
      <c r="AJ2299" s="190"/>
      <c r="AK2299" s="190"/>
      <c r="AL2299" s="190"/>
      <c r="AM2299" s="190"/>
      <c r="AN2299" s="190"/>
      <c r="AO2299" s="190"/>
      <c r="AP2299" s="190"/>
      <c r="AQ2299" s="190"/>
      <c r="AR2299" s="190"/>
      <c r="AS2299" s="190"/>
      <c r="AT2299" s="190"/>
      <c r="AU2299" s="190"/>
      <c r="AV2299" s="190"/>
      <c r="AW2299" s="190"/>
      <c r="AX2299" s="190"/>
      <c r="AY2299" s="190"/>
      <c r="AZ2299" s="190"/>
      <c r="BA2299" s="190"/>
      <c r="BB2299" s="190"/>
      <c r="BC2299" s="190"/>
      <c r="BD2299" s="190"/>
      <c r="BE2299" s="190"/>
      <c r="BF2299" s="190"/>
      <c r="BG2299" s="190"/>
      <c r="BH2299" s="190"/>
      <c r="BI2299" s="190"/>
      <c r="BJ2299" s="190"/>
      <c r="BK2299" s="190"/>
      <c r="BL2299" s="190"/>
      <c r="BM2299" s="190"/>
      <c r="BN2299" s="190"/>
      <c r="BO2299" s="190"/>
      <c r="BP2299" s="190"/>
      <c r="BQ2299" s="190"/>
      <c r="BR2299" s="190"/>
      <c r="BS2299" s="190"/>
      <c r="BT2299" s="190"/>
      <c r="BU2299" s="190"/>
      <c r="BV2299" s="190"/>
      <c r="BW2299" s="190"/>
      <c r="BX2299" s="190"/>
      <c r="BY2299" s="190"/>
      <c r="BZ2299" s="190"/>
      <c r="CA2299" s="190"/>
      <c r="CB2299" s="190"/>
      <c r="CC2299" s="190"/>
      <c r="CD2299" s="190"/>
      <c r="CE2299" s="190"/>
      <c r="CF2299" s="190"/>
      <c r="CG2299" s="190"/>
      <c r="CH2299" s="190"/>
      <c r="CI2299" s="190"/>
      <c r="CJ2299" s="190"/>
      <c r="CK2299" s="190"/>
      <c r="CL2299" s="190"/>
      <c r="CN2299" s="201"/>
      <c r="CO2299" s="190"/>
      <c r="CP2299" s="190"/>
      <c r="CQ2299" s="190"/>
      <c r="CR2299" s="190"/>
      <c r="CS2299" s="190"/>
      <c r="CT2299" s="190"/>
      <c r="CU2299" s="190"/>
      <c r="CV2299" s="190"/>
      <c r="CW2299" s="190"/>
      <c r="CX2299" s="190"/>
      <c r="CY2299" s="190"/>
      <c r="CZ2299" s="190"/>
      <c r="DA2299" s="190"/>
      <c r="DB2299" s="190"/>
      <c r="DC2299" s="190"/>
      <c r="DD2299" s="190"/>
      <c r="DE2299" s="190"/>
      <c r="DF2299" s="190"/>
      <c r="DG2299" s="190"/>
      <c r="DH2299" s="190"/>
      <c r="DI2299" s="190"/>
      <c r="DJ2299" s="190"/>
      <c r="DK2299" s="190"/>
      <c r="DL2299" s="190"/>
    </row>
    <row r="2300" spans="1:116" x14ac:dyDescent="0.4">
      <c r="A2300" s="174"/>
      <c r="E2300" s="8"/>
      <c r="G2300" s="175" t="s">
        <v>505</v>
      </c>
      <c r="H2300" s="200"/>
      <c r="I2300" s="201"/>
      <c r="J2300" s="201"/>
      <c r="K2300" s="202"/>
      <c r="L2300" s="202"/>
      <c r="M2300" s="202"/>
      <c r="N2300" s="202"/>
      <c r="O2300" s="202"/>
      <c r="P2300" s="202"/>
      <c r="R2300" s="202"/>
      <c r="S2300" s="190"/>
      <c r="T2300" s="190"/>
      <c r="U2300" s="190"/>
      <c r="V2300" s="190"/>
      <c r="W2300" s="190"/>
      <c r="X2300" s="190"/>
      <c r="Y2300" s="190"/>
      <c r="Z2300" s="190"/>
      <c r="AA2300" s="190"/>
      <c r="AB2300" s="190"/>
      <c r="AC2300" s="190"/>
      <c r="AD2300" s="190"/>
      <c r="AE2300" s="190"/>
      <c r="AF2300" s="190"/>
      <c r="AG2300" s="190"/>
      <c r="AH2300" s="190"/>
      <c r="AI2300" s="190"/>
      <c r="AJ2300" s="190"/>
      <c r="AK2300" s="190"/>
      <c r="AL2300" s="190"/>
      <c r="AM2300" s="190"/>
      <c r="AN2300" s="190"/>
      <c r="AO2300" s="190"/>
      <c r="AP2300" s="190"/>
      <c r="AQ2300" s="190"/>
      <c r="AR2300" s="190"/>
      <c r="AS2300" s="190"/>
      <c r="AT2300" s="190"/>
      <c r="AU2300" s="190"/>
      <c r="AV2300" s="190"/>
      <c r="AW2300" s="190"/>
      <c r="AX2300" s="190"/>
      <c r="AY2300" s="190"/>
      <c r="AZ2300" s="190"/>
      <c r="BA2300" s="190"/>
      <c r="BB2300" s="190"/>
      <c r="BC2300" s="190"/>
      <c r="BD2300" s="190"/>
      <c r="BE2300" s="190"/>
      <c r="BF2300" s="190"/>
      <c r="BG2300" s="190"/>
      <c r="BH2300" s="190"/>
      <c r="BI2300" s="190"/>
      <c r="BJ2300" s="190"/>
      <c r="BK2300" s="190"/>
      <c r="BL2300" s="190"/>
      <c r="BM2300" s="190"/>
      <c r="BN2300" s="190"/>
      <c r="BO2300" s="190"/>
      <c r="BP2300" s="190"/>
      <c r="BQ2300" s="190"/>
      <c r="BR2300" s="190"/>
      <c r="BS2300" s="190"/>
      <c r="BT2300" s="190"/>
      <c r="BU2300" s="190"/>
      <c r="BV2300" s="190"/>
      <c r="BW2300" s="190"/>
      <c r="BX2300" s="190"/>
      <c r="BY2300" s="190"/>
      <c r="BZ2300" s="190"/>
      <c r="CA2300" s="190"/>
      <c r="CB2300" s="190"/>
      <c r="CC2300" s="190"/>
      <c r="CD2300" s="190"/>
      <c r="CE2300" s="190"/>
      <c r="CF2300" s="190"/>
      <c r="CG2300" s="190"/>
      <c r="CH2300" s="190"/>
      <c r="CI2300" s="190"/>
      <c r="CJ2300" s="190"/>
      <c r="CK2300" s="190"/>
      <c r="CL2300" s="190"/>
      <c r="CN2300" s="201"/>
      <c r="CO2300" s="190"/>
      <c r="CP2300" s="190"/>
      <c r="CQ2300" s="190"/>
      <c r="CR2300" s="190"/>
      <c r="CS2300" s="190"/>
      <c r="CT2300" s="190"/>
      <c r="CU2300" s="190"/>
      <c r="CV2300" s="190"/>
      <c r="CW2300" s="190"/>
      <c r="CX2300" s="190"/>
      <c r="CY2300" s="190"/>
      <c r="CZ2300" s="190"/>
      <c r="DA2300" s="190"/>
      <c r="DB2300" s="190"/>
      <c r="DC2300" s="190"/>
      <c r="DD2300" s="190"/>
      <c r="DE2300" s="190"/>
      <c r="DF2300" s="190"/>
      <c r="DG2300" s="190"/>
      <c r="DH2300" s="190"/>
      <c r="DI2300" s="190"/>
      <c r="DJ2300" s="190"/>
      <c r="DK2300" s="190"/>
      <c r="DL2300" s="190"/>
    </row>
    <row r="2301" spans="1:116" x14ac:dyDescent="0.4">
      <c r="A2301" s="174"/>
      <c r="E2301" s="8"/>
      <c r="G2301" s="175" t="s">
        <v>463</v>
      </c>
      <c r="H2301" s="200"/>
      <c r="I2301" s="201"/>
      <c r="J2301" s="201"/>
      <c r="K2301" s="202"/>
      <c r="L2301" s="202"/>
      <c r="M2301" s="202"/>
      <c r="N2301" s="202"/>
      <c r="O2301" s="202"/>
      <c r="P2301" s="202"/>
      <c r="R2301" s="202"/>
      <c r="S2301" s="190" t="str">
        <f t="shared" ref="S2301:CD2301" si="3760">S$22</f>
        <v>S$18</v>
      </c>
      <c r="T2301" s="190" t="str">
        <f t="shared" si="3760"/>
        <v>T$18</v>
      </c>
      <c r="U2301" s="190" t="str">
        <f t="shared" si="3760"/>
        <v>U$18</v>
      </c>
      <c r="V2301" s="190" t="str">
        <f t="shared" si="3760"/>
        <v>V$18</v>
      </c>
      <c r="W2301" s="190" t="str">
        <f t="shared" si="3760"/>
        <v>W$18</v>
      </c>
      <c r="X2301" s="190" t="str">
        <f t="shared" si="3760"/>
        <v>X$18</v>
      </c>
      <c r="Y2301" s="190" t="str">
        <f t="shared" si="3760"/>
        <v>Y$18</v>
      </c>
      <c r="Z2301" s="190" t="str">
        <f t="shared" si="3760"/>
        <v>Z$18</v>
      </c>
      <c r="AA2301" s="190" t="str">
        <f t="shared" si="3760"/>
        <v>AA$18</v>
      </c>
      <c r="AB2301" s="190" t="str">
        <f t="shared" si="3760"/>
        <v>AB$18</v>
      </c>
      <c r="AC2301" s="190" t="str">
        <f t="shared" si="3760"/>
        <v>AC$18</v>
      </c>
      <c r="AD2301" s="190" t="str">
        <f t="shared" si="3760"/>
        <v>AD$18</v>
      </c>
      <c r="AE2301" s="190" t="str">
        <f t="shared" si="3760"/>
        <v>AE$18</v>
      </c>
      <c r="AF2301" s="190" t="str">
        <f t="shared" si="3760"/>
        <v>AF$18</v>
      </c>
      <c r="AG2301" s="190" t="str">
        <f t="shared" si="3760"/>
        <v>AG$18</v>
      </c>
      <c r="AH2301" s="190" t="str">
        <f t="shared" si="3760"/>
        <v>AH$18</v>
      </c>
      <c r="AI2301" s="190" t="str">
        <f t="shared" si="3760"/>
        <v>AI$18</v>
      </c>
      <c r="AJ2301" s="190" t="str">
        <f t="shared" si="3760"/>
        <v>AJ$18</v>
      </c>
      <c r="AK2301" s="190" t="str">
        <f t="shared" si="3760"/>
        <v>AK$18</v>
      </c>
      <c r="AL2301" s="190" t="str">
        <f t="shared" si="3760"/>
        <v>AL$18</v>
      </c>
      <c r="AM2301" s="190" t="str">
        <f t="shared" si="3760"/>
        <v>AM$18</v>
      </c>
      <c r="AN2301" s="190" t="str">
        <f t="shared" si="3760"/>
        <v>AN$18</v>
      </c>
      <c r="AO2301" s="190" t="str">
        <f t="shared" si="3760"/>
        <v>AO$18</v>
      </c>
      <c r="AP2301" s="190" t="str">
        <f t="shared" si="3760"/>
        <v>AP$18</v>
      </c>
      <c r="AQ2301" s="190" t="str">
        <f t="shared" si="3760"/>
        <v>AQ$18</v>
      </c>
      <c r="AR2301" s="190" t="str">
        <f t="shared" si="3760"/>
        <v>AR$18</v>
      </c>
      <c r="AS2301" s="190" t="str">
        <f t="shared" si="3760"/>
        <v>AS$18</v>
      </c>
      <c r="AT2301" s="190" t="str">
        <f t="shared" si="3760"/>
        <v>AT$18</v>
      </c>
      <c r="AU2301" s="190" t="str">
        <f t="shared" si="3760"/>
        <v>AU$18</v>
      </c>
      <c r="AV2301" s="190" t="str">
        <f t="shared" si="3760"/>
        <v>AV$18</v>
      </c>
      <c r="AW2301" s="190" t="str">
        <f t="shared" si="3760"/>
        <v>AW$18</v>
      </c>
      <c r="AX2301" s="190" t="str">
        <f t="shared" si="3760"/>
        <v>AX$18</v>
      </c>
      <c r="AY2301" s="190" t="str">
        <f t="shared" si="3760"/>
        <v>AY$18</v>
      </c>
      <c r="AZ2301" s="190" t="str">
        <f t="shared" si="3760"/>
        <v>AZ$18</v>
      </c>
      <c r="BA2301" s="190" t="str">
        <f t="shared" si="3760"/>
        <v>BA$18</v>
      </c>
      <c r="BB2301" s="190" t="str">
        <f t="shared" si="3760"/>
        <v>BB$18</v>
      </c>
      <c r="BC2301" s="190" t="str">
        <f t="shared" si="3760"/>
        <v>BC$18</v>
      </c>
      <c r="BD2301" s="190" t="str">
        <f t="shared" si="3760"/>
        <v>BD$18</v>
      </c>
      <c r="BE2301" s="190" t="str">
        <f t="shared" si="3760"/>
        <v>BE$18</v>
      </c>
      <c r="BF2301" s="190" t="str">
        <f t="shared" si="3760"/>
        <v>BF$18</v>
      </c>
      <c r="BG2301" s="190" t="str">
        <f t="shared" si="3760"/>
        <v>BG$18</v>
      </c>
      <c r="BH2301" s="190" t="str">
        <f t="shared" si="3760"/>
        <v>BH$18</v>
      </c>
      <c r="BI2301" s="190" t="str">
        <f t="shared" si="3760"/>
        <v>BI$18</v>
      </c>
      <c r="BJ2301" s="190" t="str">
        <f t="shared" si="3760"/>
        <v>BJ$18</v>
      </c>
      <c r="BK2301" s="190" t="str">
        <f t="shared" si="3760"/>
        <v>BK$18</v>
      </c>
      <c r="BL2301" s="190" t="str">
        <f t="shared" si="3760"/>
        <v>BL$18</v>
      </c>
      <c r="BM2301" s="190" t="str">
        <f t="shared" si="3760"/>
        <v>BM$18</v>
      </c>
      <c r="BN2301" s="190" t="str">
        <f t="shared" si="3760"/>
        <v>BN$18</v>
      </c>
      <c r="BO2301" s="190" t="str">
        <f t="shared" si="3760"/>
        <v>BO$18</v>
      </c>
      <c r="BP2301" s="190" t="str">
        <f t="shared" si="3760"/>
        <v>BP$18</v>
      </c>
      <c r="BQ2301" s="190" t="str">
        <f t="shared" si="3760"/>
        <v>BQ$18</v>
      </c>
      <c r="BR2301" s="190" t="str">
        <f t="shared" si="3760"/>
        <v>BR$18</v>
      </c>
      <c r="BS2301" s="190" t="str">
        <f t="shared" si="3760"/>
        <v>BS$18</v>
      </c>
      <c r="BT2301" s="190" t="str">
        <f t="shared" si="3760"/>
        <v>BT$18</v>
      </c>
      <c r="BU2301" s="190" t="str">
        <f t="shared" si="3760"/>
        <v>BU$18</v>
      </c>
      <c r="BV2301" s="190" t="str">
        <f t="shared" si="3760"/>
        <v>BV$18</v>
      </c>
      <c r="BW2301" s="190" t="str">
        <f t="shared" si="3760"/>
        <v>BW$18</v>
      </c>
      <c r="BX2301" s="190" t="str">
        <f t="shared" si="3760"/>
        <v>BX$18</v>
      </c>
      <c r="BY2301" s="190" t="str">
        <f t="shared" si="3760"/>
        <v>BY$18</v>
      </c>
      <c r="BZ2301" s="190" t="str">
        <f t="shared" si="3760"/>
        <v>BZ$18</v>
      </c>
      <c r="CA2301" s="190" t="str">
        <f t="shared" si="3760"/>
        <v>CA$18</v>
      </c>
      <c r="CB2301" s="190" t="str">
        <f t="shared" si="3760"/>
        <v>CB$18</v>
      </c>
      <c r="CC2301" s="190" t="str">
        <f t="shared" si="3760"/>
        <v>CC$18</v>
      </c>
      <c r="CD2301" s="190" t="str">
        <f t="shared" si="3760"/>
        <v>CD$18</v>
      </c>
      <c r="CE2301" s="190" t="str">
        <f t="shared" ref="CE2301:CL2301" si="3761">CE$22</f>
        <v>CE$18</v>
      </c>
      <c r="CF2301" s="190" t="str">
        <f t="shared" si="3761"/>
        <v>CF$18</v>
      </c>
      <c r="CG2301" s="190" t="str">
        <f t="shared" si="3761"/>
        <v>CG$18</v>
      </c>
      <c r="CH2301" s="190" t="str">
        <f t="shared" si="3761"/>
        <v>CH$18</v>
      </c>
      <c r="CI2301" s="190" t="str">
        <f t="shared" si="3761"/>
        <v>CI$18</v>
      </c>
      <c r="CJ2301" s="190" t="str">
        <f t="shared" si="3761"/>
        <v>CJ$18</v>
      </c>
      <c r="CK2301" s="190" t="str">
        <f t="shared" si="3761"/>
        <v>CK$18</v>
      </c>
      <c r="CL2301" s="190" t="str">
        <f t="shared" si="3761"/>
        <v>CL$18</v>
      </c>
      <c r="CN2301" s="201"/>
      <c r="CO2301" s="190" t="str">
        <f t="shared" ref="CO2301:DL2301" si="3762">CO$22</f>
        <v>CO$18</v>
      </c>
      <c r="CP2301" s="190" t="str">
        <f t="shared" si="3762"/>
        <v>CP$18</v>
      </c>
      <c r="CQ2301" s="190" t="str">
        <f t="shared" si="3762"/>
        <v>CQ$18</v>
      </c>
      <c r="CR2301" s="190" t="str">
        <f t="shared" si="3762"/>
        <v>CR$18</v>
      </c>
      <c r="CS2301" s="190" t="str">
        <f t="shared" si="3762"/>
        <v>CS$18</v>
      </c>
      <c r="CT2301" s="190" t="str">
        <f t="shared" si="3762"/>
        <v>CT$18</v>
      </c>
      <c r="CU2301" s="190" t="str">
        <f t="shared" si="3762"/>
        <v>CU$18</v>
      </c>
      <c r="CV2301" s="190" t="str">
        <f t="shared" si="3762"/>
        <v>CV$18</v>
      </c>
      <c r="CW2301" s="190" t="str">
        <f t="shared" si="3762"/>
        <v>CW$18</v>
      </c>
      <c r="CX2301" s="190" t="str">
        <f t="shared" si="3762"/>
        <v>CX$18</v>
      </c>
      <c r="CY2301" s="190" t="str">
        <f t="shared" si="3762"/>
        <v>CY$18</v>
      </c>
      <c r="CZ2301" s="190" t="str">
        <f t="shared" si="3762"/>
        <v>CZ$18</v>
      </c>
      <c r="DA2301" s="190" t="str">
        <f t="shared" si="3762"/>
        <v>DA$18</v>
      </c>
      <c r="DB2301" s="190" t="str">
        <f t="shared" si="3762"/>
        <v>DB$18</v>
      </c>
      <c r="DC2301" s="190" t="str">
        <f t="shared" si="3762"/>
        <v>DC$18</v>
      </c>
      <c r="DD2301" s="190" t="str">
        <f t="shared" si="3762"/>
        <v>DD$18</v>
      </c>
      <c r="DE2301" s="190" t="str">
        <f t="shared" si="3762"/>
        <v>DE$18</v>
      </c>
      <c r="DF2301" s="190" t="str">
        <f t="shared" si="3762"/>
        <v>DF$18</v>
      </c>
      <c r="DG2301" s="190" t="str">
        <f t="shared" si="3762"/>
        <v>DG$18</v>
      </c>
      <c r="DH2301" s="190" t="str">
        <f t="shared" si="3762"/>
        <v>DH$18</v>
      </c>
      <c r="DI2301" s="190" t="str">
        <f t="shared" si="3762"/>
        <v>DI$18</v>
      </c>
      <c r="DJ2301" s="190" t="str">
        <f t="shared" si="3762"/>
        <v>DJ$18</v>
      </c>
      <c r="DK2301" s="190" t="str">
        <f t="shared" si="3762"/>
        <v>DK$18</v>
      </c>
      <c r="DL2301" s="190" t="str">
        <f t="shared" si="3762"/>
        <v>DL$18</v>
      </c>
    </row>
    <row r="2302" spans="1:116" x14ac:dyDescent="0.4">
      <c r="A2302" s="174"/>
      <c r="E2302" s="8"/>
      <c r="G2302" s="175" t="s">
        <v>464</v>
      </c>
      <c r="H2302" s="200"/>
      <c r="I2302" s="201"/>
      <c r="J2302" s="201"/>
      <c r="K2302" s="202"/>
      <c r="L2302" s="202"/>
      <c r="M2302" s="202"/>
      <c r="N2302" s="202"/>
      <c r="O2302" s="202"/>
      <c r="P2302" s="202"/>
      <c r="R2302" s="202"/>
      <c r="S2302" s="190" t="str">
        <f t="shared" ref="S2302:CD2302" si="3763">S$23</f>
        <v>S$19</v>
      </c>
      <c r="T2302" s="190" t="str">
        <f t="shared" si="3763"/>
        <v>T$19</v>
      </c>
      <c r="U2302" s="190" t="str">
        <f t="shared" si="3763"/>
        <v>U$19</v>
      </c>
      <c r="V2302" s="190" t="str">
        <f t="shared" si="3763"/>
        <v>V$19</v>
      </c>
      <c r="W2302" s="190" t="str">
        <f t="shared" si="3763"/>
        <v>W$19</v>
      </c>
      <c r="X2302" s="190" t="str">
        <f t="shared" si="3763"/>
        <v>X$19</v>
      </c>
      <c r="Y2302" s="190" t="str">
        <f t="shared" si="3763"/>
        <v>Y$19</v>
      </c>
      <c r="Z2302" s="190" t="str">
        <f t="shared" si="3763"/>
        <v>Z$19</v>
      </c>
      <c r="AA2302" s="190" t="str">
        <f t="shared" si="3763"/>
        <v>AA$19</v>
      </c>
      <c r="AB2302" s="190" t="str">
        <f t="shared" si="3763"/>
        <v>AB$19</v>
      </c>
      <c r="AC2302" s="190" t="str">
        <f t="shared" si="3763"/>
        <v>AC$19</v>
      </c>
      <c r="AD2302" s="190" t="str">
        <f t="shared" si="3763"/>
        <v>AD$19</v>
      </c>
      <c r="AE2302" s="190" t="str">
        <f t="shared" si="3763"/>
        <v>AE$19</v>
      </c>
      <c r="AF2302" s="190" t="str">
        <f t="shared" si="3763"/>
        <v>AF$19</v>
      </c>
      <c r="AG2302" s="190" t="str">
        <f t="shared" si="3763"/>
        <v>AG$19</v>
      </c>
      <c r="AH2302" s="190" t="str">
        <f t="shared" si="3763"/>
        <v>AH$19</v>
      </c>
      <c r="AI2302" s="190" t="str">
        <f t="shared" si="3763"/>
        <v>AI$19</v>
      </c>
      <c r="AJ2302" s="190" t="str">
        <f t="shared" si="3763"/>
        <v>AJ$19</v>
      </c>
      <c r="AK2302" s="190" t="str">
        <f t="shared" si="3763"/>
        <v>AK$19</v>
      </c>
      <c r="AL2302" s="190" t="str">
        <f t="shared" si="3763"/>
        <v>AL$19</v>
      </c>
      <c r="AM2302" s="190" t="str">
        <f t="shared" si="3763"/>
        <v>AM$19</v>
      </c>
      <c r="AN2302" s="190" t="str">
        <f t="shared" si="3763"/>
        <v>AN$19</v>
      </c>
      <c r="AO2302" s="190" t="str">
        <f t="shared" si="3763"/>
        <v>AO$19</v>
      </c>
      <c r="AP2302" s="190" t="str">
        <f t="shared" si="3763"/>
        <v>AP$19</v>
      </c>
      <c r="AQ2302" s="190" t="str">
        <f t="shared" si="3763"/>
        <v>AQ$19</v>
      </c>
      <c r="AR2302" s="190" t="str">
        <f t="shared" si="3763"/>
        <v>AR$19</v>
      </c>
      <c r="AS2302" s="190" t="str">
        <f t="shared" si="3763"/>
        <v>AS$19</v>
      </c>
      <c r="AT2302" s="190" t="str">
        <f t="shared" si="3763"/>
        <v>AT$19</v>
      </c>
      <c r="AU2302" s="190" t="str">
        <f t="shared" si="3763"/>
        <v>AU$19</v>
      </c>
      <c r="AV2302" s="190" t="str">
        <f t="shared" si="3763"/>
        <v>AV$19</v>
      </c>
      <c r="AW2302" s="190" t="str">
        <f t="shared" si="3763"/>
        <v>AW$19</v>
      </c>
      <c r="AX2302" s="190" t="str">
        <f t="shared" si="3763"/>
        <v>AX$19</v>
      </c>
      <c r="AY2302" s="190" t="str">
        <f t="shared" si="3763"/>
        <v>AY$19</v>
      </c>
      <c r="AZ2302" s="190" t="str">
        <f t="shared" si="3763"/>
        <v>AZ$19</v>
      </c>
      <c r="BA2302" s="190" t="str">
        <f t="shared" si="3763"/>
        <v>BA$19</v>
      </c>
      <c r="BB2302" s="190" t="str">
        <f t="shared" si="3763"/>
        <v>BB$19</v>
      </c>
      <c r="BC2302" s="190" t="str">
        <f t="shared" si="3763"/>
        <v>BC$19</v>
      </c>
      <c r="BD2302" s="190" t="str">
        <f t="shared" si="3763"/>
        <v>BD$19</v>
      </c>
      <c r="BE2302" s="190" t="str">
        <f t="shared" si="3763"/>
        <v>BE$19</v>
      </c>
      <c r="BF2302" s="190" t="str">
        <f t="shared" si="3763"/>
        <v>BF$19</v>
      </c>
      <c r="BG2302" s="190" t="str">
        <f t="shared" si="3763"/>
        <v>BG$19</v>
      </c>
      <c r="BH2302" s="190" t="str">
        <f t="shared" si="3763"/>
        <v>BH$19</v>
      </c>
      <c r="BI2302" s="190" t="str">
        <f t="shared" si="3763"/>
        <v>BI$19</v>
      </c>
      <c r="BJ2302" s="190" t="str">
        <f t="shared" si="3763"/>
        <v>BJ$19</v>
      </c>
      <c r="BK2302" s="190" t="str">
        <f t="shared" si="3763"/>
        <v>BK$19</v>
      </c>
      <c r="BL2302" s="190" t="str">
        <f t="shared" si="3763"/>
        <v>BL$19</v>
      </c>
      <c r="BM2302" s="190" t="str">
        <f t="shared" si="3763"/>
        <v>BM$19</v>
      </c>
      <c r="BN2302" s="190" t="str">
        <f t="shared" si="3763"/>
        <v>BN$19</v>
      </c>
      <c r="BO2302" s="190" t="str">
        <f t="shared" si="3763"/>
        <v>BO$19</v>
      </c>
      <c r="BP2302" s="190" t="str">
        <f t="shared" si="3763"/>
        <v>BP$19</v>
      </c>
      <c r="BQ2302" s="190" t="str">
        <f t="shared" si="3763"/>
        <v>BQ$19</v>
      </c>
      <c r="BR2302" s="190" t="str">
        <f t="shared" si="3763"/>
        <v>BR$19</v>
      </c>
      <c r="BS2302" s="190" t="str">
        <f t="shared" si="3763"/>
        <v>BS$19</v>
      </c>
      <c r="BT2302" s="190" t="str">
        <f t="shared" si="3763"/>
        <v>BT$19</v>
      </c>
      <c r="BU2302" s="190" t="str">
        <f t="shared" si="3763"/>
        <v>BU$19</v>
      </c>
      <c r="BV2302" s="190" t="str">
        <f t="shared" si="3763"/>
        <v>BV$19</v>
      </c>
      <c r="BW2302" s="190" t="str">
        <f t="shared" si="3763"/>
        <v>BW$19</v>
      </c>
      <c r="BX2302" s="190" t="str">
        <f t="shared" si="3763"/>
        <v>BX$19</v>
      </c>
      <c r="BY2302" s="190" t="str">
        <f t="shared" si="3763"/>
        <v>BY$19</v>
      </c>
      <c r="BZ2302" s="190" t="str">
        <f t="shared" si="3763"/>
        <v>BZ$19</v>
      </c>
      <c r="CA2302" s="190" t="str">
        <f t="shared" si="3763"/>
        <v>CA$19</v>
      </c>
      <c r="CB2302" s="190" t="str">
        <f t="shared" si="3763"/>
        <v>CB$19</v>
      </c>
      <c r="CC2302" s="190" t="str">
        <f t="shared" si="3763"/>
        <v>CC$19</v>
      </c>
      <c r="CD2302" s="190" t="str">
        <f t="shared" si="3763"/>
        <v>CD$19</v>
      </c>
      <c r="CE2302" s="190" t="str">
        <f t="shared" ref="CE2302:CL2302" si="3764">CE$23</f>
        <v>CE$19</v>
      </c>
      <c r="CF2302" s="190" t="str">
        <f t="shared" si="3764"/>
        <v>CF$19</v>
      </c>
      <c r="CG2302" s="190" t="str">
        <f t="shared" si="3764"/>
        <v>CG$19</v>
      </c>
      <c r="CH2302" s="190" t="str">
        <f t="shared" si="3764"/>
        <v>CH$19</v>
      </c>
      <c r="CI2302" s="190" t="str">
        <f t="shared" si="3764"/>
        <v>CI$19</v>
      </c>
      <c r="CJ2302" s="190" t="str">
        <f t="shared" si="3764"/>
        <v>CJ$19</v>
      </c>
      <c r="CK2302" s="190" t="str">
        <f t="shared" si="3764"/>
        <v>CK$19</v>
      </c>
      <c r="CL2302" s="190" t="str">
        <f t="shared" si="3764"/>
        <v>CL$19</v>
      </c>
      <c r="CN2302" s="201"/>
      <c r="CO2302" s="190" t="str">
        <f t="shared" ref="CO2302:DL2302" si="3765">CO$23</f>
        <v>CO$19</v>
      </c>
      <c r="CP2302" s="190" t="str">
        <f t="shared" si="3765"/>
        <v>CP$19</v>
      </c>
      <c r="CQ2302" s="190" t="str">
        <f t="shared" si="3765"/>
        <v>CQ$19</v>
      </c>
      <c r="CR2302" s="190" t="str">
        <f t="shared" si="3765"/>
        <v>CR$19</v>
      </c>
      <c r="CS2302" s="190" t="str">
        <f t="shared" si="3765"/>
        <v>CS$19</v>
      </c>
      <c r="CT2302" s="190" t="str">
        <f t="shared" si="3765"/>
        <v>CT$19</v>
      </c>
      <c r="CU2302" s="190" t="str">
        <f t="shared" si="3765"/>
        <v>CU$19</v>
      </c>
      <c r="CV2302" s="190" t="str">
        <f t="shared" si="3765"/>
        <v>CV$19</v>
      </c>
      <c r="CW2302" s="190" t="str">
        <f t="shared" si="3765"/>
        <v>CW$19</v>
      </c>
      <c r="CX2302" s="190" t="str">
        <f t="shared" si="3765"/>
        <v>CX$19</v>
      </c>
      <c r="CY2302" s="190" t="str">
        <f t="shared" si="3765"/>
        <v>CY$19</v>
      </c>
      <c r="CZ2302" s="190" t="str">
        <f t="shared" si="3765"/>
        <v>CZ$19</v>
      </c>
      <c r="DA2302" s="190" t="str">
        <f t="shared" si="3765"/>
        <v>DA$19</v>
      </c>
      <c r="DB2302" s="190" t="str">
        <f t="shared" si="3765"/>
        <v>DB$19</v>
      </c>
      <c r="DC2302" s="190" t="str">
        <f t="shared" si="3765"/>
        <v>DC$19</v>
      </c>
      <c r="DD2302" s="190" t="str">
        <f t="shared" si="3765"/>
        <v>DD$19</v>
      </c>
      <c r="DE2302" s="190" t="str">
        <f t="shared" si="3765"/>
        <v>DE$19</v>
      </c>
      <c r="DF2302" s="190" t="str">
        <f t="shared" si="3765"/>
        <v>DF$19</v>
      </c>
      <c r="DG2302" s="190" t="str">
        <f t="shared" si="3765"/>
        <v>DG$19</v>
      </c>
      <c r="DH2302" s="190" t="str">
        <f t="shared" si="3765"/>
        <v>DH$19</v>
      </c>
      <c r="DI2302" s="190" t="str">
        <f t="shared" si="3765"/>
        <v>DI$19</v>
      </c>
      <c r="DJ2302" s="190" t="str">
        <f t="shared" si="3765"/>
        <v>DJ$19</v>
      </c>
      <c r="DK2302" s="190" t="str">
        <f t="shared" si="3765"/>
        <v>DK$19</v>
      </c>
      <c r="DL2302" s="190" t="str">
        <f t="shared" si="3765"/>
        <v>DL$19</v>
      </c>
    </row>
    <row r="2303" spans="1:116" x14ac:dyDescent="0.4">
      <c r="A2303" s="142" t="s">
        <v>218</v>
      </c>
      <c r="B2303" s="31" t="s">
        <v>81</v>
      </c>
      <c r="C2303" s="31"/>
      <c r="D2303" t="s">
        <v>546</v>
      </c>
      <c r="E2303" s="8" t="str">
        <f t="shared" ref="E2303:E2312" si="3766">ROW()&amp;" "&amp;D2303</f>
        <v>2303 SEASON QUARTER-TV-V</v>
      </c>
      <c r="F2303" t="s">
        <v>556</v>
      </c>
      <c r="G2303" s="143" t="s">
        <v>555</v>
      </c>
      <c r="H2303" s="142"/>
      <c r="I2303" s="144"/>
      <c r="J2303" s="144"/>
      <c r="K2303" s="142"/>
      <c r="L2303" s="142"/>
      <c r="M2303" s="142"/>
      <c r="N2303" s="142"/>
      <c r="O2303" s="142"/>
      <c r="P2303" s="142"/>
      <c r="R2303" s="143"/>
      <c r="S2303" s="168"/>
      <c r="T2303" s="168"/>
      <c r="U2303" s="168"/>
      <c r="V2303" s="168"/>
      <c r="W2303" s="168"/>
      <c r="X2303" s="168"/>
      <c r="Y2303" s="168"/>
      <c r="Z2303" s="168"/>
      <c r="AA2303" s="168"/>
      <c r="AB2303" s="168"/>
      <c r="AC2303" s="168"/>
      <c r="AD2303" s="168"/>
      <c r="AE2303" s="168"/>
      <c r="AF2303" s="168"/>
      <c r="AG2303" s="168"/>
      <c r="AH2303" s="168"/>
      <c r="AI2303" s="168"/>
      <c r="AJ2303" s="168"/>
      <c r="AK2303" s="168"/>
      <c r="AL2303" s="168"/>
      <c r="AM2303" s="168"/>
      <c r="AN2303" s="168"/>
      <c r="AO2303" s="168"/>
      <c r="AP2303" s="168"/>
      <c r="AQ2303" s="168"/>
      <c r="AR2303" s="168"/>
      <c r="AS2303" s="168"/>
      <c r="AT2303" s="168"/>
      <c r="AU2303" s="168"/>
      <c r="AV2303" s="168"/>
      <c r="AW2303" s="168"/>
      <c r="AX2303" s="168"/>
      <c r="AY2303" s="168"/>
      <c r="AZ2303" s="168"/>
      <c r="BA2303" s="168"/>
      <c r="BB2303" s="168"/>
      <c r="BC2303" s="168"/>
      <c r="BD2303" s="168"/>
      <c r="BE2303" s="168"/>
      <c r="BF2303" s="168"/>
      <c r="BG2303" s="168"/>
      <c r="BH2303" s="168"/>
      <c r="BI2303" s="168"/>
      <c r="BJ2303" s="168"/>
      <c r="BK2303" s="168"/>
      <c r="BL2303" s="168"/>
      <c r="BM2303" s="168"/>
      <c r="BN2303" s="168"/>
      <c r="BO2303" s="168"/>
      <c r="BP2303" s="168"/>
      <c r="BQ2303" s="168"/>
      <c r="BR2303" s="168"/>
      <c r="BS2303" s="168"/>
      <c r="BT2303" s="168"/>
      <c r="BU2303" s="168"/>
      <c r="BV2303" s="168"/>
      <c r="BW2303" s="168"/>
      <c r="BX2303" s="168"/>
      <c r="BY2303" s="168"/>
      <c r="BZ2303" s="168"/>
      <c r="CA2303" s="168"/>
      <c r="CB2303" s="168"/>
      <c r="CC2303" s="168"/>
      <c r="CD2303" s="168"/>
      <c r="CE2303" s="168"/>
      <c r="CF2303" s="168"/>
      <c r="CG2303" s="168"/>
      <c r="CH2303" s="168"/>
      <c r="CI2303" s="168"/>
      <c r="CJ2303" s="168"/>
      <c r="CK2303" s="168"/>
      <c r="CL2303" s="168"/>
      <c r="CN2303" s="144"/>
      <c r="CO2303" s="168"/>
      <c r="CP2303" s="168"/>
      <c r="CQ2303" s="168"/>
      <c r="CR2303" s="168"/>
      <c r="CS2303" s="168"/>
      <c r="CT2303" s="168"/>
      <c r="CU2303" s="168"/>
      <c r="CV2303" s="168"/>
      <c r="CW2303" s="168"/>
      <c r="CX2303" s="168"/>
      <c r="CY2303" s="168"/>
      <c r="CZ2303" s="168"/>
      <c r="DA2303" s="168"/>
      <c r="DB2303" s="168"/>
      <c r="DC2303" s="168"/>
      <c r="DD2303" s="168"/>
      <c r="DE2303" s="168"/>
      <c r="DF2303" s="168"/>
      <c r="DG2303" s="168"/>
      <c r="DH2303" s="168"/>
      <c r="DI2303" s="168"/>
      <c r="DJ2303" s="168"/>
      <c r="DK2303" s="168"/>
      <c r="DL2303" s="168"/>
    </row>
    <row r="2304" spans="1:116" x14ac:dyDescent="0.4">
      <c r="A2304" s="12"/>
      <c r="B2304" s="12" t="s">
        <v>332</v>
      </c>
      <c r="C2304" s="12"/>
      <c r="D2304" t="s">
        <v>546</v>
      </c>
      <c r="E2304" s="8" t="str">
        <f t="shared" si="3766"/>
        <v>2304 SEASON QUARTER-TV-V</v>
      </c>
      <c r="G2304" s="95" t="str">
        <f>G2298</f>
        <v>Primary volume driver</v>
      </c>
      <c r="H2304" s="12"/>
      <c r="I2304" s="60"/>
      <c r="J2304" s="60"/>
      <c r="K2304" s="12"/>
      <c r="L2304" s="12"/>
      <c r="M2304" s="12"/>
      <c r="N2304" s="12"/>
      <c r="O2304" s="12"/>
      <c r="P2304" s="12"/>
      <c r="R2304" s="13"/>
      <c r="S2304" s="76"/>
      <c r="T2304" s="76"/>
      <c r="U2304" s="76"/>
      <c r="V2304" s="76"/>
      <c r="W2304" s="76"/>
      <c r="X2304" s="76"/>
      <c r="Y2304" s="76"/>
      <c r="Z2304" s="76"/>
      <c r="AA2304" s="76"/>
      <c r="AB2304" s="76"/>
      <c r="AC2304" s="76"/>
      <c r="AD2304" s="76"/>
      <c r="AE2304" s="76"/>
      <c r="AF2304" s="76"/>
      <c r="AG2304" s="76"/>
      <c r="AH2304" s="76"/>
      <c r="AI2304" s="76"/>
      <c r="AJ2304" s="76"/>
      <c r="AK2304" s="76"/>
      <c r="AL2304" s="76"/>
      <c r="AM2304" s="76"/>
      <c r="AN2304" s="76"/>
      <c r="AO2304" s="76"/>
      <c r="AP2304" s="76"/>
      <c r="AQ2304" s="76"/>
      <c r="AR2304" s="76"/>
      <c r="AS2304" s="76"/>
      <c r="AT2304" s="76"/>
      <c r="AU2304" s="76"/>
      <c r="AV2304" s="76"/>
      <c r="AW2304" s="76"/>
      <c r="AX2304" s="76"/>
      <c r="AY2304" s="76"/>
      <c r="AZ2304" s="76"/>
      <c r="BA2304" s="76"/>
      <c r="BB2304" s="76"/>
      <c r="BC2304" s="76"/>
      <c r="BD2304" s="76"/>
      <c r="BE2304" s="76"/>
      <c r="BF2304" s="76"/>
      <c r="BG2304" s="76"/>
      <c r="BH2304" s="76"/>
      <c r="BI2304" s="76"/>
      <c r="BJ2304" s="76"/>
      <c r="BK2304" s="76"/>
      <c r="BL2304" s="76"/>
      <c r="BM2304" s="76"/>
      <c r="BN2304" s="76"/>
      <c r="BO2304" s="76"/>
      <c r="BP2304" s="76"/>
      <c r="BQ2304" s="76"/>
      <c r="BR2304" s="76"/>
      <c r="BS2304" s="76"/>
      <c r="BT2304" s="76"/>
      <c r="BU2304" s="76"/>
      <c r="BV2304" s="76"/>
      <c r="BW2304" s="76"/>
      <c r="BX2304" s="76"/>
      <c r="BY2304" s="76"/>
      <c r="BZ2304" s="76"/>
      <c r="CA2304" s="76"/>
      <c r="CB2304" s="76"/>
      <c r="CC2304" s="76"/>
      <c r="CD2304" s="76"/>
      <c r="CE2304" s="76"/>
      <c r="CF2304" s="76"/>
      <c r="CG2304" s="76"/>
      <c r="CH2304" s="76"/>
      <c r="CI2304" s="76"/>
      <c r="CJ2304" s="76"/>
      <c r="CK2304" s="76"/>
      <c r="CL2304" s="76"/>
      <c r="CN2304" s="60"/>
      <c r="CO2304" s="239"/>
      <c r="CP2304" s="239"/>
      <c r="CQ2304" s="239"/>
      <c r="CR2304" s="239"/>
      <c r="CS2304" s="239"/>
      <c r="CT2304" s="239"/>
      <c r="CU2304" s="239"/>
      <c r="CV2304" s="239"/>
      <c r="CW2304" s="239"/>
      <c r="CX2304" s="239"/>
      <c r="CY2304" s="239"/>
      <c r="CZ2304" s="239"/>
      <c r="DA2304" s="239"/>
      <c r="DB2304" s="239"/>
      <c r="DC2304" s="239"/>
      <c r="DD2304" s="239"/>
      <c r="DE2304" s="239"/>
      <c r="DF2304" s="239"/>
      <c r="DG2304" s="239"/>
      <c r="DH2304" s="239"/>
      <c r="DI2304" s="239"/>
      <c r="DJ2304" s="239"/>
      <c r="DK2304" s="239"/>
      <c r="DL2304" s="239"/>
    </row>
    <row r="2305" spans="1:116" x14ac:dyDescent="0.4">
      <c r="A2305" s="12"/>
      <c r="B2305" s="12"/>
      <c r="C2305" s="12"/>
      <c r="D2305" t="s">
        <v>546</v>
      </c>
      <c r="E2305" s="8" t="str">
        <f t="shared" si="3766"/>
        <v>2305 SEASON QUARTER-TV-V</v>
      </c>
      <c r="G2305" s="95" t="str">
        <f>"Seasonally adjusted # of "&amp;G2296&amp;"s"</f>
        <v>Seasonally adjusted # of procedures</v>
      </c>
      <c r="H2305" s="12"/>
      <c r="I2305" s="60"/>
      <c r="J2305" s="60"/>
      <c r="K2305" s="12"/>
      <c r="L2305" s="12"/>
      <c r="M2305" s="12"/>
      <c r="N2305" s="12"/>
      <c r="O2305" s="12"/>
      <c r="P2305" s="12"/>
      <c r="R2305" s="13"/>
      <c r="S2305" s="76"/>
      <c r="T2305" s="76"/>
      <c r="U2305" s="76"/>
      <c r="V2305" s="76"/>
      <c r="W2305" s="76"/>
      <c r="X2305" s="76"/>
      <c r="Y2305" s="76"/>
      <c r="Z2305" s="76"/>
      <c r="AA2305" s="76"/>
      <c r="AB2305" s="76"/>
      <c r="AC2305" s="76"/>
      <c r="AD2305" s="76"/>
      <c r="AE2305" s="76"/>
      <c r="AF2305" s="76"/>
      <c r="AG2305" s="76"/>
      <c r="AH2305" s="76"/>
      <c r="AI2305" s="76"/>
      <c r="AJ2305" s="76"/>
      <c r="AK2305" s="76"/>
      <c r="AL2305" s="76"/>
      <c r="AM2305" s="76"/>
      <c r="AN2305" s="76"/>
      <c r="AO2305" s="76"/>
      <c r="AP2305" s="76"/>
      <c r="AQ2305" s="76"/>
      <c r="AR2305" s="76"/>
      <c r="AS2305" s="76"/>
      <c r="AT2305" s="76"/>
      <c r="AU2305" s="76"/>
      <c r="AV2305" s="76"/>
      <c r="AW2305" s="76"/>
      <c r="AX2305" s="76"/>
      <c r="AY2305" s="76"/>
      <c r="AZ2305" s="76"/>
      <c r="BA2305" s="76"/>
      <c r="BB2305" s="76"/>
      <c r="BC2305" s="76"/>
      <c r="BD2305" s="76"/>
      <c r="BE2305" s="76"/>
      <c r="BF2305" s="76"/>
      <c r="BG2305" s="76"/>
      <c r="BH2305" s="76"/>
      <c r="BI2305" s="76"/>
      <c r="BJ2305" s="76"/>
      <c r="BK2305" s="76"/>
      <c r="BL2305" s="76"/>
      <c r="BM2305" s="76"/>
      <c r="BN2305" s="76"/>
      <c r="BO2305" s="76"/>
      <c r="BP2305" s="76"/>
      <c r="BQ2305" s="76"/>
      <c r="BR2305" s="76"/>
      <c r="BS2305" s="76"/>
      <c r="BT2305" s="76"/>
      <c r="BU2305" s="76"/>
      <c r="BV2305" s="76"/>
      <c r="BW2305" s="76"/>
      <c r="BX2305" s="76"/>
      <c r="BY2305" s="76"/>
      <c r="BZ2305" s="76"/>
      <c r="CA2305" s="76"/>
      <c r="CB2305" s="76"/>
      <c r="CC2305" s="76"/>
      <c r="CD2305" s="76"/>
      <c r="CE2305" s="76"/>
      <c r="CF2305" s="76"/>
      <c r="CG2305" s="76"/>
      <c r="CH2305" s="76"/>
      <c r="CI2305" s="76"/>
      <c r="CJ2305" s="76"/>
      <c r="CK2305" s="76"/>
      <c r="CL2305" s="76"/>
      <c r="CN2305" s="76"/>
      <c r="CO2305" s="76" t="e" cm="1">
        <f t="array" aca="1" ref="CO2305" ca="1">INDIRECT(CO2298)*INDEX($H2308:$I2319,MATCH(CO$9,$I2308:$I2319,0),1)*CO$5</f>
        <v>#N/A</v>
      </c>
      <c r="CP2305" s="76" t="e" cm="1">
        <f t="array" aca="1" ref="CP2305" ca="1">INDIRECT(CP2298)*INDEX($H2308:$I2319,MATCH(CP$9,$I2308:$I2319,0),1)*CP$5</f>
        <v>#N/A</v>
      </c>
      <c r="CQ2305" s="76" t="e" cm="1">
        <f t="array" aca="1" ref="CQ2305" ca="1">INDIRECT(CQ2298)*INDEX($H2308:$I2319,MATCH(CQ$9,$I2308:$I2319,0),1)*CQ$5</f>
        <v>#N/A</v>
      </c>
      <c r="CR2305" s="76" t="e" cm="1">
        <f t="array" aca="1" ref="CR2305" ca="1">INDIRECT(CR2298)*INDEX($H2308:$I2319,MATCH(CR$9,$I2308:$I2319,0),1)*CR$5</f>
        <v>#N/A</v>
      </c>
      <c r="CS2305" s="76" t="e" cm="1">
        <f t="array" aca="1" ref="CS2305" ca="1">INDIRECT(CS2298)*INDEX($H2308:$I2319,MATCH(CS$9,$I2308:$I2319,0),1)*CS$5</f>
        <v>#N/A</v>
      </c>
      <c r="CT2305" s="76" t="e" cm="1">
        <f t="array" aca="1" ref="CT2305" ca="1">INDIRECT(CT2298)*INDEX($H2308:$I2319,MATCH(CT$9,$I2308:$I2319,0),1)*CT$5</f>
        <v>#N/A</v>
      </c>
      <c r="CU2305" s="76" t="e" cm="1">
        <f t="array" aca="1" ref="CU2305" ca="1">INDIRECT(CU2298)*INDEX($H2308:$I2319,MATCH(CU$9,$I2308:$I2319,0),1)*CU$5</f>
        <v>#N/A</v>
      </c>
      <c r="CV2305" s="76" t="e" cm="1">
        <f t="array" aca="1" ref="CV2305" ca="1">INDIRECT(CV2298)*INDEX($H2308:$I2319,MATCH(CV$9,$I2308:$I2319,0),1)*CV$5</f>
        <v>#N/A</v>
      </c>
      <c r="CW2305" s="76" t="e" cm="1">
        <f t="array" aca="1" ref="CW2305" ca="1">INDIRECT(CW2298)*INDEX($H2308:$I2319,MATCH(CW$9,$I2308:$I2319,0),1)*CW$5</f>
        <v>#N/A</v>
      </c>
      <c r="CX2305" s="76" t="e" cm="1">
        <f t="array" aca="1" ref="CX2305" ca="1">INDIRECT(CX2298)*INDEX($H2308:$I2319,MATCH(CX$9,$I2308:$I2319,0),1)*CX$5</f>
        <v>#N/A</v>
      </c>
      <c r="CY2305" s="76" t="e" cm="1">
        <f t="array" aca="1" ref="CY2305" ca="1">INDIRECT(CY2298)*INDEX($H2308:$I2319,MATCH(CY$9,$I2308:$I2319,0),1)*CY$5</f>
        <v>#N/A</v>
      </c>
      <c r="CZ2305" s="76" t="e" cm="1">
        <f t="array" aca="1" ref="CZ2305" ca="1">INDIRECT(CZ2298)*INDEX($H2308:$I2319,MATCH(CZ$9,$I2308:$I2319,0),1)*CZ$5</f>
        <v>#N/A</v>
      </c>
      <c r="DA2305" s="76" t="e" cm="1">
        <f t="array" aca="1" ref="DA2305" ca="1">INDIRECT(DA2298)*INDEX($H2308:$I2319,MATCH(DA$9,$I2308:$I2319,0),1)*DA$5</f>
        <v>#N/A</v>
      </c>
      <c r="DB2305" s="76" t="e" cm="1">
        <f t="array" aca="1" ref="DB2305" ca="1">INDIRECT(DB2298)*INDEX($H2308:$I2319,MATCH(DB$9,$I2308:$I2319,0),1)*DB$5</f>
        <v>#N/A</v>
      </c>
      <c r="DC2305" s="76" t="e" cm="1">
        <f t="array" aca="1" ref="DC2305" ca="1">INDIRECT(DC2298)*INDEX($H2308:$I2319,MATCH(DC$9,$I2308:$I2319,0),1)*DC$5</f>
        <v>#N/A</v>
      </c>
      <c r="DD2305" s="76" t="e" cm="1">
        <f t="array" aca="1" ref="DD2305" ca="1">INDIRECT(DD2298)*INDEX($H2308:$I2319,MATCH(DD$9,$I2308:$I2319,0),1)*DD$5</f>
        <v>#N/A</v>
      </c>
      <c r="DE2305" s="76" t="e" cm="1">
        <f t="array" aca="1" ref="DE2305" ca="1">INDIRECT(DE2298)*INDEX($H2308:$I2319,MATCH(DE$9,$I2308:$I2319,0),1)*DE$5</f>
        <v>#N/A</v>
      </c>
      <c r="DF2305" s="76" t="e" cm="1">
        <f t="array" aca="1" ref="DF2305" ca="1">INDIRECT(DF2298)*INDEX($H2308:$I2319,MATCH(DF$9,$I2308:$I2319,0),1)*DF$5</f>
        <v>#N/A</v>
      </c>
      <c r="DG2305" s="76" t="e" cm="1">
        <f t="array" aca="1" ref="DG2305" ca="1">INDIRECT(DG2298)*INDEX($H2308:$I2319,MATCH(DG$9,$I2308:$I2319,0),1)*DG$5</f>
        <v>#N/A</v>
      </c>
      <c r="DH2305" s="76" t="e" cm="1">
        <f t="array" aca="1" ref="DH2305" ca="1">INDIRECT(DH2298)*INDEX($H2308:$I2319,MATCH(DH$9,$I2308:$I2319,0),1)*DH$5</f>
        <v>#N/A</v>
      </c>
      <c r="DI2305" s="76" t="e" cm="1">
        <f t="array" aca="1" ref="DI2305" ca="1">INDIRECT(DI2298)*INDEX($H2308:$I2319,MATCH(DI$9,$I2308:$I2319,0),1)*DI$5</f>
        <v>#N/A</v>
      </c>
      <c r="DJ2305" s="76" t="e" cm="1">
        <f t="array" aca="1" ref="DJ2305" ca="1">INDIRECT(DJ2298)*INDEX($H2308:$I2319,MATCH(DJ$9,$I2308:$I2319,0),1)*DJ$5</f>
        <v>#N/A</v>
      </c>
      <c r="DK2305" s="76" t="e" cm="1">
        <f t="array" aca="1" ref="DK2305" ca="1">INDIRECT(DK2298)*INDEX($H2308:$I2319,MATCH(DK$9,$I2308:$I2319,0),1)*DK$5</f>
        <v>#N/A</v>
      </c>
      <c r="DL2305" s="76" t="e" cm="1">
        <f t="array" aca="1" ref="DL2305" ca="1">INDIRECT(DL2298)*INDEX($H2308:$I2319,MATCH(DL$9,$I2308:$I2319,0),1)*DL$5</f>
        <v>#N/A</v>
      </c>
    </row>
    <row r="2306" spans="1:116" x14ac:dyDescent="0.4">
      <c r="D2306" t="s">
        <v>546</v>
      </c>
      <c r="E2306" s="8" t="str">
        <f t="shared" si="3766"/>
        <v>2306 SEASON QUARTER-TV-V</v>
      </c>
      <c r="G2306" s="127"/>
      <c r="H2306" s="12"/>
      <c r="I2306" s="60"/>
      <c r="J2306" s="60"/>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66"/>
        <v>2307 SEASON QUARTER-TV-V</v>
      </c>
      <c r="G2307" s="127" t="s">
        <v>542</v>
      </c>
      <c r="H2307" s="12"/>
      <c r="I2307" s="60"/>
      <c r="J2307" s="60"/>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66"/>
        <v>2308 SEASON QUARTER-TV-V</v>
      </c>
      <c r="G2308" s="323" t="s">
        <v>547</v>
      </c>
      <c r="H2308" s="16">
        <v>0.1</v>
      </c>
      <c r="I2308">
        <v>1</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66"/>
        <v>2309 SEASON QUARTER-TV-V</v>
      </c>
      <c r="G2309" s="323" t="s">
        <v>548</v>
      </c>
      <c r="H2309" s="16">
        <v>0.35</v>
      </c>
      <c r="I2309">
        <f>I2308+1</f>
        <v>2</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766"/>
        <v>2310 SEASON QUARTER-TV-V</v>
      </c>
      <c r="G2310" s="323" t="s">
        <v>550</v>
      </c>
      <c r="H2310" s="16">
        <v>0.05</v>
      </c>
      <c r="I2310">
        <f t="shared" ref="I2310:I2311" si="3767">I2309+1</f>
        <v>3</v>
      </c>
      <c r="J231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D2311" t="s">
        <v>546</v>
      </c>
      <c r="E2311" s="8" t="str">
        <f t="shared" si="3766"/>
        <v>2311 SEASON QUARTER-TV-V</v>
      </c>
      <c r="G2311" s="323" t="s">
        <v>549</v>
      </c>
      <c r="H2311" s="16">
        <v>0.45</v>
      </c>
      <c r="I2311">
        <f t="shared" si="3767"/>
        <v>4</v>
      </c>
      <c r="J2311"/>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240"/>
      <c r="CO2311" s="240"/>
      <c r="CP2311" s="240"/>
      <c r="CQ2311" s="240"/>
      <c r="CR2311" s="240"/>
      <c r="CS2311" s="240"/>
      <c r="CT2311" s="240"/>
      <c r="CU2311" s="240"/>
      <c r="CV2311" s="240"/>
      <c r="CW2311" s="240"/>
      <c r="CX2311" s="240"/>
      <c r="CY2311" s="240"/>
      <c r="CZ2311" s="240"/>
      <c r="DA2311" s="240"/>
      <c r="DB2311" s="240"/>
      <c r="DC2311" s="240"/>
      <c r="DD2311" s="240"/>
      <c r="DE2311" s="240"/>
      <c r="DF2311" s="240"/>
      <c r="DG2311" s="240"/>
      <c r="DH2311" s="240"/>
      <c r="DI2311" s="240"/>
      <c r="DJ2311" s="240"/>
      <c r="DK2311" s="240"/>
      <c r="DL2311" s="240"/>
    </row>
    <row r="2312" spans="1:116" x14ac:dyDescent="0.4">
      <c r="D2312" t="s">
        <v>546</v>
      </c>
      <c r="E2312" s="8" t="str">
        <f t="shared" si="3766"/>
        <v>2312 SEASON QUARTER-TV-V</v>
      </c>
      <c r="G2312" s="145" t="s">
        <v>62</v>
      </c>
      <c r="H2312" s="34">
        <f>1-SUM(H2308:H2311)</f>
        <v>5.0000000000000044E-2</v>
      </c>
      <c r="I2312" s="60"/>
      <c r="J2312" s="60"/>
      <c r="K2312" s="38"/>
      <c r="L2312" s="38"/>
      <c r="M2312" s="38"/>
      <c r="N2312" s="38"/>
      <c r="O2312" s="38"/>
      <c r="P2312" s="38"/>
      <c r="R2312" s="15"/>
      <c r="S2312" s="240"/>
      <c r="T2312" s="240"/>
      <c r="U2312" s="240"/>
      <c r="V2312" s="240"/>
      <c r="W2312" s="240"/>
      <c r="X2312" s="240"/>
      <c r="Y2312" s="240"/>
      <c r="Z2312" s="240"/>
      <c r="AA2312" s="240"/>
      <c r="AB2312" s="240"/>
      <c r="AC2312" s="240"/>
      <c r="AD2312" s="240"/>
      <c r="AE2312" s="240"/>
      <c r="AF2312" s="240"/>
      <c r="AG2312" s="240"/>
      <c r="AH2312" s="240"/>
      <c r="AI2312" s="240"/>
      <c r="AJ2312" s="240"/>
      <c r="AK2312" s="240"/>
      <c r="AL2312" s="240"/>
      <c r="AM2312" s="240"/>
      <c r="AN2312" s="240"/>
      <c r="AO2312" s="240"/>
      <c r="AP2312" s="240"/>
      <c r="AQ2312" s="240"/>
      <c r="AR2312" s="240"/>
      <c r="AS2312" s="240"/>
      <c r="AT2312" s="240"/>
      <c r="AU2312" s="240"/>
      <c r="AV2312" s="240"/>
      <c r="AW2312" s="240"/>
      <c r="AX2312" s="240"/>
      <c r="AY2312" s="240"/>
      <c r="AZ2312" s="240"/>
      <c r="BA2312" s="240"/>
      <c r="BB2312" s="240"/>
      <c r="BC2312" s="240"/>
      <c r="BD2312" s="240"/>
      <c r="BE2312" s="240"/>
      <c r="BF2312" s="240"/>
      <c r="BG2312" s="240"/>
      <c r="BH2312" s="240"/>
      <c r="BI2312" s="240"/>
      <c r="BJ2312" s="240"/>
      <c r="BK2312" s="240"/>
      <c r="BL2312" s="240"/>
      <c r="BM2312" s="240"/>
      <c r="BN2312" s="240"/>
      <c r="BO2312" s="240"/>
      <c r="BP2312" s="240"/>
      <c r="BQ2312" s="240"/>
      <c r="BR2312" s="240"/>
      <c r="BS2312" s="240"/>
      <c r="BT2312" s="240"/>
      <c r="BU2312" s="240"/>
      <c r="BV2312" s="240"/>
      <c r="BW2312" s="240"/>
      <c r="BX2312" s="240"/>
      <c r="BY2312" s="240"/>
      <c r="BZ2312" s="240"/>
      <c r="CA2312" s="240"/>
      <c r="CB2312" s="240"/>
      <c r="CC2312" s="240"/>
      <c r="CD2312" s="240"/>
      <c r="CE2312" s="240"/>
      <c r="CF2312" s="240"/>
      <c r="CG2312" s="240"/>
      <c r="CH2312" s="240"/>
      <c r="CI2312" s="240"/>
      <c r="CJ2312" s="240"/>
      <c r="CK2312" s="240"/>
      <c r="CL2312" s="240"/>
      <c r="CN2312" s="240"/>
      <c r="CO2312" s="240"/>
      <c r="CP2312" s="240"/>
      <c r="CQ2312" s="240"/>
      <c r="CR2312" s="240"/>
      <c r="CS2312" s="240"/>
      <c r="CT2312" s="240"/>
      <c r="CU2312" s="240"/>
      <c r="CV2312" s="240"/>
      <c r="CW2312" s="240"/>
      <c r="CX2312" s="240"/>
      <c r="CY2312" s="240"/>
      <c r="CZ2312" s="240"/>
      <c r="DA2312" s="240"/>
      <c r="DB2312" s="240"/>
      <c r="DC2312" s="240"/>
      <c r="DD2312" s="240"/>
      <c r="DE2312" s="240"/>
      <c r="DF2312" s="240"/>
      <c r="DG2312" s="240"/>
      <c r="DH2312" s="240"/>
      <c r="DI2312" s="240"/>
      <c r="DJ2312" s="240"/>
      <c r="DK2312" s="240"/>
      <c r="DL2312" s="240"/>
    </row>
    <row r="2313" spans="1:116" x14ac:dyDescent="0.4">
      <c r="B2313" t="s">
        <v>332</v>
      </c>
      <c r="D2313" t="s">
        <v>546</v>
      </c>
      <c r="E2313" s="8" t="str">
        <f t="shared" ref="E2313" si="3768">ROW()&amp;" "&amp;D2313</f>
        <v>2313 SEASON QUARTER-TV-V</v>
      </c>
      <c r="G2313" s="136" t="str">
        <f t="shared" ref="G2313:G2320" si="3769">G2295</f>
        <v>Surgical procedures</v>
      </c>
      <c r="H2313" s="12"/>
      <c r="I2313" s="60"/>
      <c r="J2313" s="60"/>
      <c r="K2313" s="38"/>
      <c r="L2313" s="38"/>
      <c r="M2313" s="38"/>
      <c r="N2313" s="38"/>
      <c r="O2313" s="38"/>
      <c r="P2313" s="38"/>
      <c r="R2313" s="15"/>
      <c r="S2313" s="240"/>
      <c r="T2313" s="240"/>
      <c r="U2313" s="240"/>
      <c r="V2313" s="240"/>
      <c r="W2313" s="240"/>
      <c r="X2313" s="240"/>
      <c r="Y2313" s="240"/>
      <c r="Z2313" s="240"/>
      <c r="AA2313" s="240"/>
      <c r="AB2313" s="240"/>
      <c r="AC2313" s="240"/>
      <c r="AD2313" s="240"/>
      <c r="AE2313" s="240"/>
      <c r="AF2313" s="240"/>
      <c r="AG2313" s="240"/>
      <c r="AH2313" s="240"/>
      <c r="AI2313" s="240"/>
      <c r="AJ2313" s="240"/>
      <c r="AK2313" s="240"/>
      <c r="AL2313" s="240"/>
      <c r="AM2313" s="240"/>
      <c r="AN2313" s="240"/>
      <c r="AO2313" s="240"/>
      <c r="AP2313" s="240"/>
      <c r="AQ2313" s="240"/>
      <c r="AR2313" s="240"/>
      <c r="AS2313" s="240"/>
      <c r="AT2313" s="240"/>
      <c r="AU2313" s="240"/>
      <c r="AV2313" s="240"/>
      <c r="AW2313" s="240"/>
      <c r="AX2313" s="240"/>
      <c r="AY2313" s="240"/>
      <c r="AZ2313" s="240"/>
      <c r="BA2313" s="240"/>
      <c r="BB2313" s="240"/>
      <c r="BC2313" s="240"/>
      <c r="BD2313" s="240"/>
      <c r="BE2313" s="240"/>
      <c r="BF2313" s="240"/>
      <c r="BG2313" s="240"/>
      <c r="BH2313" s="240"/>
      <c r="BI2313" s="240"/>
      <c r="BJ2313" s="240"/>
      <c r="BK2313" s="240"/>
      <c r="BL2313" s="240"/>
      <c r="BM2313" s="240"/>
      <c r="BN2313" s="240"/>
      <c r="BO2313" s="240"/>
      <c r="BP2313" s="240"/>
      <c r="BQ2313" s="240"/>
      <c r="BR2313" s="240"/>
      <c r="BS2313" s="240"/>
      <c r="BT2313" s="240"/>
      <c r="BU2313" s="240"/>
      <c r="BV2313" s="240"/>
      <c r="BW2313" s="240"/>
      <c r="BX2313" s="240"/>
      <c r="BY2313" s="240"/>
      <c r="BZ2313" s="240"/>
      <c r="CA2313" s="240"/>
      <c r="CB2313" s="240"/>
      <c r="CC2313" s="240"/>
      <c r="CD2313" s="240"/>
      <c r="CE2313" s="240"/>
      <c r="CF2313" s="240"/>
      <c r="CG2313" s="240"/>
      <c r="CH2313" s="240"/>
      <c r="CI2313" s="240"/>
      <c r="CJ2313" s="240"/>
      <c r="CK2313" s="240"/>
      <c r="CL2313" s="240"/>
      <c r="CN2313" s="60"/>
      <c r="CO2313" s="76"/>
      <c r="CP2313" s="76"/>
      <c r="CQ2313" s="76"/>
      <c r="CR2313" s="76"/>
      <c r="CS2313" s="76"/>
      <c r="CT2313" s="76"/>
      <c r="CU2313" s="76"/>
      <c r="CV2313" s="76"/>
      <c r="CW2313" s="76"/>
      <c r="CX2313" s="76"/>
      <c r="CY2313" s="76"/>
      <c r="CZ2313" s="76"/>
      <c r="DA2313" s="76"/>
      <c r="DB2313" s="76"/>
      <c r="DC2313" s="76"/>
      <c r="DD2313" s="76"/>
      <c r="DE2313" s="76"/>
      <c r="DF2313" s="76"/>
      <c r="DG2313" s="76"/>
      <c r="DH2313" s="76"/>
      <c r="DI2313" s="76"/>
      <c r="DJ2313" s="76"/>
      <c r="DK2313" s="76"/>
      <c r="DL2313" s="76"/>
    </row>
    <row r="2314" spans="1:116" x14ac:dyDescent="0.4">
      <c r="B2314" t="s">
        <v>332</v>
      </c>
      <c r="D2314" t="s">
        <v>546</v>
      </c>
      <c r="E2314" s="8" t="str">
        <f>ROW()&amp;" "&amp;D2314</f>
        <v>2314 SEASON QUARTER-TV-V</v>
      </c>
      <c r="G2314" s="136" t="str">
        <f t="shared" si="3769"/>
        <v>procedure</v>
      </c>
      <c r="H2314" s="27"/>
      <c r="I2314" s="78"/>
      <c r="J2314" s="78"/>
      <c r="K2314" s="33"/>
      <c r="L2314" s="33"/>
      <c r="M2314" s="33"/>
      <c r="N2314" s="33"/>
      <c r="O2314" s="33"/>
      <c r="P2314" s="33"/>
      <c r="R2314" s="33"/>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78"/>
      <c r="CO2314" s="77"/>
      <c r="CP2314" s="77"/>
      <c r="CQ2314" s="77"/>
      <c r="CR2314" s="77"/>
      <c r="CS2314" s="77"/>
      <c r="CT2314" s="77"/>
      <c r="CU2314" s="77"/>
      <c r="CV2314" s="77"/>
      <c r="CW2314" s="77"/>
      <c r="CX2314" s="77"/>
      <c r="CY2314" s="77"/>
      <c r="CZ2314" s="77"/>
      <c r="DA2314" s="77"/>
      <c r="DB2314" s="77"/>
      <c r="DC2314" s="77"/>
      <c r="DD2314" s="77"/>
      <c r="DE2314" s="77"/>
      <c r="DF2314" s="77"/>
      <c r="DG2314" s="77"/>
      <c r="DH2314" s="77"/>
      <c r="DI2314" s="77"/>
      <c r="DJ2314" s="77"/>
      <c r="DK2314" s="77"/>
      <c r="DL2314" s="77"/>
    </row>
    <row r="2315" spans="1:116" x14ac:dyDescent="0.4">
      <c r="B2315" t="s">
        <v>332</v>
      </c>
      <c r="D2315" t="s">
        <v>546</v>
      </c>
      <c r="E2315" s="8" t="str">
        <f t="shared" ref="E2315:E2320" si="3770">ROW()&amp;" "&amp;D2315</f>
        <v>2315 SEASON QUARTER-TV-V</v>
      </c>
      <c r="G2315" s="136" t="str">
        <f t="shared" si="3769"/>
        <v>Primary revenue driver</v>
      </c>
      <c r="H2315" s="27"/>
      <c r="I2315" s="78"/>
      <c r="J2315" s="78"/>
      <c r="K2315" s="33"/>
      <c r="L2315" s="33"/>
      <c r="M2315" s="33"/>
      <c r="N2315" s="33"/>
      <c r="O2315" s="33"/>
      <c r="P2315" s="33"/>
      <c r="R2315" s="33"/>
      <c r="S2315" s="1"/>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f t="shared" ref="CN2315" si="3771">CN2297</f>
        <v>0</v>
      </c>
      <c r="CO2315" s="4" t="str">
        <f>ADDRESS(ROW(CO2305),COLUMN(CO2305),2)</f>
        <v>CO$2305</v>
      </c>
      <c r="CP2315" s="4" t="str">
        <f t="shared" ref="CP2315:DL2315" si="3772">ADDRESS(ROW(CP2305),COLUMN(CP2305),2)</f>
        <v>CP$2305</v>
      </c>
      <c r="CQ2315" s="4" t="str">
        <f t="shared" si="3772"/>
        <v>CQ$2305</v>
      </c>
      <c r="CR2315" s="4" t="str">
        <f t="shared" si="3772"/>
        <v>CR$2305</v>
      </c>
      <c r="CS2315" s="4" t="str">
        <f t="shared" si="3772"/>
        <v>CS$2305</v>
      </c>
      <c r="CT2315" s="4" t="str">
        <f t="shared" si="3772"/>
        <v>CT$2305</v>
      </c>
      <c r="CU2315" s="4" t="str">
        <f t="shared" si="3772"/>
        <v>CU$2305</v>
      </c>
      <c r="CV2315" s="4" t="str">
        <f t="shared" si="3772"/>
        <v>CV$2305</v>
      </c>
      <c r="CW2315" s="4" t="str">
        <f t="shared" si="3772"/>
        <v>CW$2305</v>
      </c>
      <c r="CX2315" s="4" t="str">
        <f t="shared" si="3772"/>
        <v>CX$2305</v>
      </c>
      <c r="CY2315" s="4" t="str">
        <f t="shared" si="3772"/>
        <v>CY$2305</v>
      </c>
      <c r="CZ2315" s="4" t="str">
        <f t="shared" si="3772"/>
        <v>CZ$2305</v>
      </c>
      <c r="DA2315" s="4" t="str">
        <f t="shared" si="3772"/>
        <v>DA$2305</v>
      </c>
      <c r="DB2315" s="4" t="str">
        <f t="shared" si="3772"/>
        <v>DB$2305</v>
      </c>
      <c r="DC2315" s="4" t="str">
        <f t="shared" si="3772"/>
        <v>DC$2305</v>
      </c>
      <c r="DD2315" s="4" t="str">
        <f t="shared" si="3772"/>
        <v>DD$2305</v>
      </c>
      <c r="DE2315" s="4" t="str">
        <f t="shared" si="3772"/>
        <v>DE$2305</v>
      </c>
      <c r="DF2315" s="4" t="str">
        <f t="shared" si="3772"/>
        <v>DF$2305</v>
      </c>
      <c r="DG2315" s="4" t="str">
        <f t="shared" si="3772"/>
        <v>DG$2305</v>
      </c>
      <c r="DH2315" s="4" t="str">
        <f t="shared" si="3772"/>
        <v>DH$2305</v>
      </c>
      <c r="DI2315" s="4" t="str">
        <f t="shared" si="3772"/>
        <v>DI$2305</v>
      </c>
      <c r="DJ2315" s="4" t="str">
        <f t="shared" si="3772"/>
        <v>DJ$2305</v>
      </c>
      <c r="DK2315" s="4" t="str">
        <f t="shared" si="3772"/>
        <v>DK$2305</v>
      </c>
      <c r="DL2315" s="4" t="str">
        <f t="shared" si="3772"/>
        <v>DL$2305</v>
      </c>
    </row>
    <row r="2316" spans="1:116" x14ac:dyDescent="0.4">
      <c r="B2316" t="s">
        <v>332</v>
      </c>
      <c r="D2316" t="s">
        <v>546</v>
      </c>
      <c r="E2316" s="8" t="str">
        <f t="shared" si="3770"/>
        <v>2316 SEASON QUARTER-TV-V</v>
      </c>
      <c r="G2316" s="136" t="str">
        <f t="shared" si="3769"/>
        <v>Primary volume driver</v>
      </c>
      <c r="K2316" s="53"/>
      <c r="L2316" s="53"/>
      <c r="M2316" s="53"/>
      <c r="N2316" s="53"/>
      <c r="O2316" s="53"/>
      <c r="P2316" s="53"/>
      <c r="R2316" s="24"/>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6" si="3773">CN2298</f>
        <v>0</v>
      </c>
      <c r="CO2316" s="80" t="str">
        <f t="shared" si="3773"/>
        <v>CO$17</v>
      </c>
      <c r="CP2316" s="80" t="str">
        <f t="shared" si="3773"/>
        <v>CP$17</v>
      </c>
      <c r="CQ2316" s="80" t="str">
        <f t="shared" si="3773"/>
        <v>CQ$17</v>
      </c>
      <c r="CR2316" s="80" t="str">
        <f t="shared" si="3773"/>
        <v>CR$17</v>
      </c>
      <c r="CS2316" s="80" t="str">
        <f t="shared" si="3773"/>
        <v>CS$17</v>
      </c>
      <c r="CT2316" s="80" t="str">
        <f t="shared" si="3773"/>
        <v>CT$17</v>
      </c>
      <c r="CU2316" s="80" t="str">
        <f t="shared" si="3773"/>
        <v>CU$17</v>
      </c>
      <c r="CV2316" s="80" t="str">
        <f t="shared" si="3773"/>
        <v>CV$17</v>
      </c>
      <c r="CW2316" s="80" t="str">
        <f t="shared" si="3773"/>
        <v>CW$17</v>
      </c>
      <c r="CX2316" s="80" t="str">
        <f t="shared" si="3773"/>
        <v>CX$17</v>
      </c>
      <c r="CY2316" s="80" t="str">
        <f t="shared" si="3773"/>
        <v>CY$17</v>
      </c>
      <c r="CZ2316" s="80" t="str">
        <f t="shared" si="3773"/>
        <v>CZ$17</v>
      </c>
      <c r="DA2316" s="80" t="str">
        <f t="shared" si="3773"/>
        <v>DA$17</v>
      </c>
      <c r="DB2316" s="80" t="str">
        <f t="shared" si="3773"/>
        <v>DB$17</v>
      </c>
      <c r="DC2316" s="80" t="str">
        <f t="shared" si="3773"/>
        <v>DC$17</v>
      </c>
      <c r="DD2316" s="80" t="str">
        <f t="shared" si="3773"/>
        <v>DD$17</v>
      </c>
      <c r="DE2316" s="80" t="str">
        <f t="shared" si="3773"/>
        <v>DE$17</v>
      </c>
      <c r="DF2316" s="80" t="str">
        <f t="shared" si="3773"/>
        <v>DF$17</v>
      </c>
      <c r="DG2316" s="80" t="str">
        <f t="shared" si="3773"/>
        <v>DG$17</v>
      </c>
      <c r="DH2316" s="80" t="str">
        <f t="shared" si="3773"/>
        <v>DH$17</v>
      </c>
      <c r="DI2316" s="80" t="str">
        <f t="shared" si="3773"/>
        <v>DI$17</v>
      </c>
      <c r="DJ2316" s="80" t="str">
        <f t="shared" si="3773"/>
        <v>DJ$17</v>
      </c>
      <c r="DK2316" s="80" t="str">
        <f t="shared" si="3773"/>
        <v>DK$17</v>
      </c>
      <c r="DL2316" s="80" t="str">
        <f t="shared" si="3773"/>
        <v>DL$17</v>
      </c>
    </row>
    <row r="2317" spans="1:116" x14ac:dyDescent="0.4">
      <c r="B2317" t="s">
        <v>332</v>
      </c>
      <c r="D2317" t="s">
        <v>546</v>
      </c>
      <c r="E2317" s="8" t="str">
        <f t="shared" si="3770"/>
        <v>2317 SEASON QUARTER-TV-V</v>
      </c>
      <c r="G2317" s="136" t="str">
        <f t="shared" si="3769"/>
        <v>(Secondary label)</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c r="CO2317" s="80"/>
      <c r="CP2317" s="80"/>
      <c r="CQ2317" s="80"/>
      <c r="CR2317" s="80"/>
      <c r="CS2317" s="80"/>
      <c r="CT2317" s="80"/>
      <c r="CU2317" s="80"/>
      <c r="CV2317" s="80"/>
      <c r="CW2317" s="80"/>
      <c r="CX2317" s="80"/>
      <c r="CY2317" s="80"/>
      <c r="CZ2317" s="80"/>
      <c r="DA2317" s="80"/>
      <c r="DB2317" s="80"/>
      <c r="DC2317" s="80"/>
      <c r="DD2317" s="80"/>
      <c r="DE2317" s="80"/>
      <c r="DF2317" s="80"/>
      <c r="DG2317" s="80"/>
      <c r="DH2317" s="80"/>
      <c r="DI2317" s="80"/>
      <c r="DJ2317" s="80"/>
      <c r="DK2317" s="80"/>
      <c r="DL2317" s="80"/>
    </row>
    <row r="2318" spans="1:116" x14ac:dyDescent="0.4">
      <c r="B2318" t="s">
        <v>332</v>
      </c>
      <c r="D2318" t="s">
        <v>546</v>
      </c>
      <c r="E2318" s="8" t="str">
        <f t="shared" si="3770"/>
        <v>2318 SEASON QUARTER-TV-V</v>
      </c>
      <c r="G2318" s="136" t="str">
        <f t="shared" si="3769"/>
        <v xml:space="preserve">secondary unit </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c r="CN2318" s="76"/>
      <c r="CO2318" s="76"/>
      <c r="CP2318" s="76"/>
      <c r="CQ2318" s="76"/>
      <c r="CR2318" s="76"/>
      <c r="CS2318" s="76"/>
      <c r="CT2318" s="76"/>
      <c r="CU2318" s="76"/>
      <c r="CV2318" s="76"/>
      <c r="CW2318" s="76"/>
      <c r="CX2318" s="76"/>
      <c r="CY2318" s="76"/>
      <c r="CZ2318" s="76"/>
      <c r="DA2318" s="76"/>
      <c r="DB2318" s="76"/>
      <c r="DC2318" s="76"/>
      <c r="DD2318" s="76"/>
      <c r="DE2318" s="76"/>
      <c r="DF2318" s="76"/>
      <c r="DG2318" s="76"/>
      <c r="DH2318" s="76"/>
      <c r="DI2318" s="76"/>
      <c r="DJ2318" s="76"/>
      <c r="DK2318" s="76"/>
      <c r="DL2318" s="76"/>
    </row>
    <row r="2319" spans="1:116" x14ac:dyDescent="0.4">
      <c r="B2319" t="s">
        <v>332</v>
      </c>
      <c r="D2319" t="s">
        <v>546</v>
      </c>
      <c r="E2319" s="8" t="str">
        <f t="shared" si="3770"/>
        <v>2319 SEASON QUARTER-TV-V</v>
      </c>
      <c r="G2319" s="136" t="str">
        <f t="shared" si="3769"/>
        <v>Secondary revenue driver</v>
      </c>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80">
        <f t="shared" ref="CN2319:DL2319" si="3774">CN2301</f>
        <v>0</v>
      </c>
      <c r="CO2319" s="80" t="str">
        <f t="shared" si="3774"/>
        <v>CO$18</v>
      </c>
      <c r="CP2319" s="80" t="str">
        <f t="shared" si="3774"/>
        <v>CP$18</v>
      </c>
      <c r="CQ2319" s="80" t="str">
        <f t="shared" si="3774"/>
        <v>CQ$18</v>
      </c>
      <c r="CR2319" s="80" t="str">
        <f t="shared" si="3774"/>
        <v>CR$18</v>
      </c>
      <c r="CS2319" s="80" t="str">
        <f t="shared" si="3774"/>
        <v>CS$18</v>
      </c>
      <c r="CT2319" s="80" t="str">
        <f t="shared" si="3774"/>
        <v>CT$18</v>
      </c>
      <c r="CU2319" s="80" t="str">
        <f t="shared" si="3774"/>
        <v>CU$18</v>
      </c>
      <c r="CV2319" s="80" t="str">
        <f t="shared" si="3774"/>
        <v>CV$18</v>
      </c>
      <c r="CW2319" s="80" t="str">
        <f t="shared" si="3774"/>
        <v>CW$18</v>
      </c>
      <c r="CX2319" s="80" t="str">
        <f t="shared" si="3774"/>
        <v>CX$18</v>
      </c>
      <c r="CY2319" s="80" t="str">
        <f t="shared" si="3774"/>
        <v>CY$18</v>
      </c>
      <c r="CZ2319" s="80" t="str">
        <f t="shared" si="3774"/>
        <v>CZ$18</v>
      </c>
      <c r="DA2319" s="80" t="str">
        <f t="shared" si="3774"/>
        <v>DA$18</v>
      </c>
      <c r="DB2319" s="80" t="str">
        <f t="shared" si="3774"/>
        <v>DB$18</v>
      </c>
      <c r="DC2319" s="80" t="str">
        <f t="shared" si="3774"/>
        <v>DC$18</v>
      </c>
      <c r="DD2319" s="80" t="str">
        <f t="shared" si="3774"/>
        <v>DD$18</v>
      </c>
      <c r="DE2319" s="80" t="str">
        <f t="shared" si="3774"/>
        <v>DE$18</v>
      </c>
      <c r="DF2319" s="80" t="str">
        <f t="shared" si="3774"/>
        <v>DF$18</v>
      </c>
      <c r="DG2319" s="80" t="str">
        <f t="shared" si="3774"/>
        <v>DG$18</v>
      </c>
      <c r="DH2319" s="80" t="str">
        <f t="shared" si="3774"/>
        <v>DH$18</v>
      </c>
      <c r="DI2319" s="80" t="str">
        <f t="shared" si="3774"/>
        <v>DI$18</v>
      </c>
      <c r="DJ2319" s="80" t="str">
        <f t="shared" si="3774"/>
        <v>DJ$18</v>
      </c>
      <c r="DK2319" s="80" t="str">
        <f t="shared" si="3774"/>
        <v>DK$18</v>
      </c>
      <c r="DL2319" s="80" t="str">
        <f t="shared" si="3774"/>
        <v>DL$18</v>
      </c>
    </row>
    <row r="2320" spans="1:116" x14ac:dyDescent="0.4">
      <c r="B2320" t="s">
        <v>332</v>
      </c>
      <c r="D2320" t="s">
        <v>546</v>
      </c>
      <c r="E2320" s="8" t="str">
        <f t="shared" si="3770"/>
        <v>2320 SEASON QUARTER-TV-V</v>
      </c>
      <c r="G2320" s="136" t="str">
        <f t="shared" si="3769"/>
        <v>Secondary volume driver</v>
      </c>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80">
        <f t="shared" ref="CN2320:DL2320" si="3775">CN2302</f>
        <v>0</v>
      </c>
      <c r="CO2320" s="80" t="str">
        <f t="shared" si="3775"/>
        <v>CO$19</v>
      </c>
      <c r="CP2320" s="80" t="str">
        <f t="shared" si="3775"/>
        <v>CP$19</v>
      </c>
      <c r="CQ2320" s="80" t="str">
        <f t="shared" si="3775"/>
        <v>CQ$19</v>
      </c>
      <c r="CR2320" s="80" t="str">
        <f t="shared" si="3775"/>
        <v>CR$19</v>
      </c>
      <c r="CS2320" s="80" t="str">
        <f t="shared" si="3775"/>
        <v>CS$19</v>
      </c>
      <c r="CT2320" s="80" t="str">
        <f t="shared" si="3775"/>
        <v>CT$19</v>
      </c>
      <c r="CU2320" s="80" t="str">
        <f t="shared" si="3775"/>
        <v>CU$19</v>
      </c>
      <c r="CV2320" s="80" t="str">
        <f t="shared" si="3775"/>
        <v>CV$19</v>
      </c>
      <c r="CW2320" s="80" t="str">
        <f t="shared" si="3775"/>
        <v>CW$19</v>
      </c>
      <c r="CX2320" s="80" t="str">
        <f t="shared" si="3775"/>
        <v>CX$19</v>
      </c>
      <c r="CY2320" s="80" t="str">
        <f t="shared" si="3775"/>
        <v>CY$19</v>
      </c>
      <c r="CZ2320" s="80" t="str">
        <f t="shared" si="3775"/>
        <v>CZ$19</v>
      </c>
      <c r="DA2320" s="80" t="str">
        <f t="shared" si="3775"/>
        <v>DA$19</v>
      </c>
      <c r="DB2320" s="80" t="str">
        <f t="shared" si="3775"/>
        <v>DB$19</v>
      </c>
      <c r="DC2320" s="80" t="str">
        <f t="shared" si="3775"/>
        <v>DC$19</v>
      </c>
      <c r="DD2320" s="80" t="str">
        <f t="shared" si="3775"/>
        <v>DD$19</v>
      </c>
      <c r="DE2320" s="80" t="str">
        <f t="shared" si="3775"/>
        <v>DE$19</v>
      </c>
      <c r="DF2320" s="80" t="str">
        <f t="shared" si="3775"/>
        <v>DF$19</v>
      </c>
      <c r="DG2320" s="80" t="str">
        <f t="shared" si="3775"/>
        <v>DG$19</v>
      </c>
      <c r="DH2320" s="80" t="str">
        <f t="shared" si="3775"/>
        <v>DH$19</v>
      </c>
      <c r="DI2320" s="80" t="str">
        <f t="shared" si="3775"/>
        <v>DI$19</v>
      </c>
      <c r="DJ2320" s="80" t="str">
        <f t="shared" si="3775"/>
        <v>DJ$19</v>
      </c>
      <c r="DK2320" s="80" t="str">
        <f t="shared" si="3775"/>
        <v>DK$19</v>
      </c>
      <c r="DL2320" s="80" t="str">
        <f t="shared" si="3775"/>
        <v>DL$19</v>
      </c>
    </row>
    <row r="2321" spans="1: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1:116" x14ac:dyDescent="0.4">
      <c r="A2322" s="174"/>
      <c r="E2322" s="8"/>
      <c r="G2322" s="175" t="s">
        <v>503</v>
      </c>
      <c r="H2322" s="174"/>
      <c r="I2322" s="176"/>
      <c r="J2322" s="176"/>
      <c r="K2322" s="197"/>
      <c r="L2322" s="197"/>
      <c r="M2322" s="197"/>
      <c r="N2322" s="197"/>
      <c r="O2322" s="197"/>
      <c r="P2322" s="197"/>
      <c r="R2322" s="198"/>
      <c r="S2322" s="174"/>
      <c r="T2322" s="174"/>
      <c r="U2322" s="174"/>
      <c r="V2322" s="174"/>
      <c r="W2322" s="174"/>
      <c r="X2322" s="174"/>
      <c r="Y2322" s="174"/>
      <c r="Z2322" s="174"/>
      <c r="AA2322" s="174"/>
      <c r="AB2322" s="174"/>
      <c r="AC2322" s="174"/>
      <c r="AD2322" s="174"/>
      <c r="AE2322" s="174"/>
      <c r="AF2322" s="174"/>
      <c r="AG2322" s="174"/>
      <c r="AH2322" s="174"/>
      <c r="AI2322" s="174"/>
      <c r="AJ2322" s="174"/>
      <c r="AK2322" s="174"/>
      <c r="AL2322" s="174"/>
      <c r="AM2322" s="174"/>
      <c r="AN2322" s="174"/>
      <c r="AO2322" s="174"/>
      <c r="AP2322" s="174"/>
      <c r="AQ2322" s="174"/>
      <c r="AR2322" s="174"/>
      <c r="AS2322" s="174"/>
      <c r="AT2322" s="174"/>
      <c r="AU2322" s="174"/>
      <c r="AV2322" s="174"/>
      <c r="AW2322" s="174"/>
      <c r="AX2322" s="174"/>
      <c r="AY2322" s="174"/>
      <c r="AZ2322" s="174"/>
      <c r="BA2322" s="174"/>
      <c r="BB2322" s="174"/>
      <c r="BC2322" s="174"/>
      <c r="BD2322" s="174"/>
      <c r="BE2322" s="174"/>
      <c r="BF2322" s="174"/>
      <c r="BG2322" s="174"/>
      <c r="BH2322" s="174"/>
      <c r="BI2322" s="174"/>
      <c r="BJ2322" s="174"/>
      <c r="BK2322" s="174"/>
      <c r="BL2322" s="174"/>
      <c r="BM2322" s="174"/>
      <c r="BN2322" s="174"/>
      <c r="BO2322" s="174"/>
      <c r="BP2322" s="174"/>
      <c r="BQ2322" s="174"/>
      <c r="BR2322" s="174"/>
      <c r="BS2322" s="174"/>
      <c r="BT2322" s="174"/>
      <c r="BU2322" s="174"/>
      <c r="BV2322" s="174"/>
      <c r="BW2322" s="174"/>
      <c r="BX2322" s="174"/>
      <c r="BY2322" s="174"/>
      <c r="BZ2322" s="174"/>
      <c r="CA2322" s="174"/>
      <c r="CB2322" s="174"/>
      <c r="CC2322" s="174"/>
      <c r="CD2322" s="174"/>
      <c r="CE2322" s="174"/>
      <c r="CF2322" s="174"/>
      <c r="CG2322" s="174"/>
      <c r="CH2322" s="174"/>
      <c r="CI2322" s="174"/>
      <c r="CJ2322" s="174"/>
      <c r="CK2322" s="174"/>
      <c r="CL2322" s="174"/>
      <c r="CN2322" s="176"/>
      <c r="CO2322" s="174"/>
      <c r="CP2322" s="174"/>
      <c r="CQ2322" s="174"/>
      <c r="CR2322" s="174"/>
      <c r="CS2322" s="174"/>
      <c r="CT2322" s="174"/>
      <c r="CU2322" s="174"/>
      <c r="CV2322" s="174"/>
      <c r="CW2322" s="174"/>
      <c r="CX2322" s="174"/>
      <c r="CY2322" s="174"/>
      <c r="CZ2322" s="174"/>
      <c r="DA2322" s="174"/>
      <c r="DB2322" s="174"/>
      <c r="DC2322" s="174"/>
      <c r="DD2322" s="174"/>
      <c r="DE2322" s="174"/>
      <c r="DF2322" s="174"/>
      <c r="DG2322" s="174"/>
      <c r="DH2322" s="174"/>
      <c r="DI2322" s="174"/>
      <c r="DJ2322" s="174"/>
      <c r="DK2322" s="174"/>
      <c r="DL2322" s="174"/>
    </row>
    <row r="2323" spans="1:116" x14ac:dyDescent="0.4">
      <c r="A2323" s="174"/>
      <c r="E2323" s="8"/>
      <c r="G2323" s="175" t="s">
        <v>504</v>
      </c>
      <c r="H2323" s="174"/>
      <c r="I2323" s="176"/>
      <c r="J2323" s="176"/>
      <c r="K2323" s="197"/>
      <c r="L2323" s="197"/>
      <c r="M2323" s="197"/>
      <c r="N2323" s="197"/>
      <c r="O2323" s="197"/>
      <c r="P2323" s="197"/>
      <c r="R2323" s="198"/>
      <c r="S2323" s="174"/>
      <c r="T2323" s="174"/>
      <c r="U2323" s="174"/>
      <c r="V2323" s="174"/>
      <c r="W2323" s="174"/>
      <c r="X2323" s="174"/>
      <c r="Y2323" s="174"/>
      <c r="Z2323" s="174"/>
      <c r="AA2323" s="174"/>
      <c r="AB2323" s="174"/>
      <c r="AC2323" s="174"/>
      <c r="AD2323" s="174"/>
      <c r="AE2323" s="174"/>
      <c r="AF2323" s="174"/>
      <c r="AG2323" s="174"/>
      <c r="AH2323" s="174"/>
      <c r="AI2323" s="174"/>
      <c r="AJ2323" s="174"/>
      <c r="AK2323" s="174"/>
      <c r="AL2323" s="174"/>
      <c r="AM2323" s="174"/>
      <c r="AN2323" s="174"/>
      <c r="AO2323" s="174"/>
      <c r="AP2323" s="174"/>
      <c r="AQ2323" s="174"/>
      <c r="AR2323" s="174"/>
      <c r="AS2323" s="174"/>
      <c r="AT2323" s="174"/>
      <c r="AU2323" s="174"/>
      <c r="AV2323" s="174"/>
      <c r="AW2323" s="174"/>
      <c r="AX2323" s="174"/>
      <c r="AY2323" s="174"/>
      <c r="AZ2323" s="174"/>
      <c r="BA2323" s="174"/>
      <c r="BB2323" s="174"/>
      <c r="BC2323" s="174"/>
      <c r="BD2323" s="174"/>
      <c r="BE2323" s="174"/>
      <c r="BF2323" s="174"/>
      <c r="BG2323" s="174"/>
      <c r="BH2323" s="174"/>
      <c r="BI2323" s="174"/>
      <c r="BJ2323" s="174"/>
      <c r="BK2323" s="174"/>
      <c r="BL2323" s="174"/>
      <c r="BM2323" s="174"/>
      <c r="BN2323" s="174"/>
      <c r="BO2323" s="174"/>
      <c r="BP2323" s="174"/>
      <c r="BQ2323" s="174"/>
      <c r="BR2323" s="174"/>
      <c r="BS2323" s="174"/>
      <c r="BT2323" s="174"/>
      <c r="BU2323" s="174"/>
      <c r="BV2323" s="174"/>
      <c r="BW2323" s="174"/>
      <c r="BX2323" s="174"/>
      <c r="BY2323" s="174"/>
      <c r="BZ2323" s="174"/>
      <c r="CA2323" s="174"/>
      <c r="CB2323" s="174"/>
      <c r="CC2323" s="174"/>
      <c r="CD2323" s="174"/>
      <c r="CE2323" s="174"/>
      <c r="CF2323" s="174"/>
      <c r="CG2323" s="174"/>
      <c r="CH2323" s="174"/>
      <c r="CI2323" s="174"/>
      <c r="CJ2323" s="174"/>
      <c r="CK2323" s="174"/>
      <c r="CL2323" s="174"/>
      <c r="CN2323" s="176"/>
      <c r="CO2323" s="174"/>
      <c r="CP2323" s="174"/>
      <c r="CQ2323" s="174"/>
      <c r="CR2323" s="174"/>
      <c r="CS2323" s="174"/>
      <c r="CT2323" s="174"/>
      <c r="CU2323" s="174"/>
      <c r="CV2323" s="174"/>
      <c r="CW2323" s="174"/>
      <c r="CX2323" s="174"/>
      <c r="CY2323" s="174"/>
      <c r="CZ2323" s="174"/>
      <c r="DA2323" s="174"/>
      <c r="DB2323" s="174"/>
      <c r="DC2323" s="174"/>
      <c r="DD2323" s="174"/>
      <c r="DE2323" s="174"/>
      <c r="DF2323" s="174"/>
      <c r="DG2323" s="174"/>
      <c r="DH2323" s="174"/>
      <c r="DI2323" s="174"/>
      <c r="DJ2323" s="174"/>
      <c r="DK2323" s="174"/>
      <c r="DL2323" s="174"/>
    </row>
    <row r="2324" spans="1:116" x14ac:dyDescent="0.4">
      <c r="A2324" s="174"/>
      <c r="E2324" s="8"/>
      <c r="G2324" s="175" t="s">
        <v>461</v>
      </c>
      <c r="H2324" s="174"/>
      <c r="I2324" s="176"/>
      <c r="J2324" s="176"/>
      <c r="K2324" s="197"/>
      <c r="L2324" s="197"/>
      <c r="M2324" s="197"/>
      <c r="N2324" s="197"/>
      <c r="O2324" s="197"/>
      <c r="P2324" s="197"/>
      <c r="R2324" s="198"/>
      <c r="S2324" s="199" t="str">
        <f t="shared" ref="S2324:CD2324" si="3776">S$20</f>
        <v>S$16</v>
      </c>
      <c r="T2324" s="199" t="str">
        <f t="shared" si="3776"/>
        <v>T$16</v>
      </c>
      <c r="U2324" s="199" t="str">
        <f t="shared" si="3776"/>
        <v>U$16</v>
      </c>
      <c r="V2324" s="199" t="str">
        <f t="shared" si="3776"/>
        <v>V$16</v>
      </c>
      <c r="W2324" s="199" t="str">
        <f t="shared" si="3776"/>
        <v>W$16</v>
      </c>
      <c r="X2324" s="199" t="str">
        <f t="shared" si="3776"/>
        <v>X$16</v>
      </c>
      <c r="Y2324" s="199" t="str">
        <f t="shared" si="3776"/>
        <v>Y$16</v>
      </c>
      <c r="Z2324" s="199" t="str">
        <f t="shared" si="3776"/>
        <v>Z$16</v>
      </c>
      <c r="AA2324" s="199" t="str">
        <f t="shared" si="3776"/>
        <v>AA$16</v>
      </c>
      <c r="AB2324" s="199" t="str">
        <f t="shared" si="3776"/>
        <v>AB$16</v>
      </c>
      <c r="AC2324" s="199" t="str">
        <f t="shared" si="3776"/>
        <v>AC$16</v>
      </c>
      <c r="AD2324" s="199" t="str">
        <f t="shared" si="3776"/>
        <v>AD$16</v>
      </c>
      <c r="AE2324" s="199" t="str">
        <f t="shared" si="3776"/>
        <v>AE$16</v>
      </c>
      <c r="AF2324" s="199" t="str">
        <f t="shared" si="3776"/>
        <v>AF$16</v>
      </c>
      <c r="AG2324" s="199" t="str">
        <f t="shared" si="3776"/>
        <v>AG$16</v>
      </c>
      <c r="AH2324" s="199" t="str">
        <f t="shared" si="3776"/>
        <v>AH$16</v>
      </c>
      <c r="AI2324" s="199" t="str">
        <f t="shared" si="3776"/>
        <v>AI$16</v>
      </c>
      <c r="AJ2324" s="199" t="str">
        <f t="shared" si="3776"/>
        <v>AJ$16</v>
      </c>
      <c r="AK2324" s="199" t="str">
        <f t="shared" si="3776"/>
        <v>AK$16</v>
      </c>
      <c r="AL2324" s="199" t="str">
        <f t="shared" si="3776"/>
        <v>AL$16</v>
      </c>
      <c r="AM2324" s="199" t="str">
        <f t="shared" si="3776"/>
        <v>AM$16</v>
      </c>
      <c r="AN2324" s="199" t="str">
        <f t="shared" si="3776"/>
        <v>AN$16</v>
      </c>
      <c r="AO2324" s="199" t="str">
        <f t="shared" si="3776"/>
        <v>AO$16</v>
      </c>
      <c r="AP2324" s="199" t="str">
        <f t="shared" si="3776"/>
        <v>AP$16</v>
      </c>
      <c r="AQ2324" s="199" t="str">
        <f t="shared" si="3776"/>
        <v>AQ$16</v>
      </c>
      <c r="AR2324" s="199" t="str">
        <f t="shared" si="3776"/>
        <v>AR$16</v>
      </c>
      <c r="AS2324" s="199" t="str">
        <f t="shared" si="3776"/>
        <v>AS$16</v>
      </c>
      <c r="AT2324" s="199" t="str">
        <f t="shared" si="3776"/>
        <v>AT$16</v>
      </c>
      <c r="AU2324" s="199" t="str">
        <f t="shared" si="3776"/>
        <v>AU$16</v>
      </c>
      <c r="AV2324" s="199" t="str">
        <f t="shared" si="3776"/>
        <v>AV$16</v>
      </c>
      <c r="AW2324" s="199" t="str">
        <f t="shared" si="3776"/>
        <v>AW$16</v>
      </c>
      <c r="AX2324" s="199" t="str">
        <f t="shared" si="3776"/>
        <v>AX$16</v>
      </c>
      <c r="AY2324" s="199" t="str">
        <f t="shared" si="3776"/>
        <v>AY$16</v>
      </c>
      <c r="AZ2324" s="199" t="str">
        <f t="shared" si="3776"/>
        <v>AZ$16</v>
      </c>
      <c r="BA2324" s="199" t="str">
        <f t="shared" si="3776"/>
        <v>BA$16</v>
      </c>
      <c r="BB2324" s="199" t="str">
        <f t="shared" si="3776"/>
        <v>BB$16</v>
      </c>
      <c r="BC2324" s="199" t="str">
        <f t="shared" si="3776"/>
        <v>BC$16</v>
      </c>
      <c r="BD2324" s="199" t="str">
        <f t="shared" si="3776"/>
        <v>BD$16</v>
      </c>
      <c r="BE2324" s="199" t="str">
        <f t="shared" si="3776"/>
        <v>BE$16</v>
      </c>
      <c r="BF2324" s="199" t="str">
        <f t="shared" si="3776"/>
        <v>BF$16</v>
      </c>
      <c r="BG2324" s="199" t="str">
        <f t="shared" si="3776"/>
        <v>BG$16</v>
      </c>
      <c r="BH2324" s="199" t="str">
        <f t="shared" si="3776"/>
        <v>BH$16</v>
      </c>
      <c r="BI2324" s="199" t="str">
        <f t="shared" si="3776"/>
        <v>BI$16</v>
      </c>
      <c r="BJ2324" s="199" t="str">
        <f t="shared" si="3776"/>
        <v>BJ$16</v>
      </c>
      <c r="BK2324" s="199" t="str">
        <f t="shared" si="3776"/>
        <v>BK$16</v>
      </c>
      <c r="BL2324" s="199" t="str">
        <f t="shared" si="3776"/>
        <v>BL$16</v>
      </c>
      <c r="BM2324" s="199" t="str">
        <f t="shared" si="3776"/>
        <v>BM$16</v>
      </c>
      <c r="BN2324" s="199" t="str">
        <f t="shared" si="3776"/>
        <v>BN$16</v>
      </c>
      <c r="BO2324" s="199" t="str">
        <f t="shared" si="3776"/>
        <v>BO$16</v>
      </c>
      <c r="BP2324" s="199" t="str">
        <f t="shared" si="3776"/>
        <v>BP$16</v>
      </c>
      <c r="BQ2324" s="199" t="str">
        <f t="shared" si="3776"/>
        <v>BQ$16</v>
      </c>
      <c r="BR2324" s="199" t="str">
        <f t="shared" si="3776"/>
        <v>BR$16</v>
      </c>
      <c r="BS2324" s="199" t="str">
        <f t="shared" si="3776"/>
        <v>BS$16</v>
      </c>
      <c r="BT2324" s="199" t="str">
        <f t="shared" si="3776"/>
        <v>BT$16</v>
      </c>
      <c r="BU2324" s="199" t="str">
        <f t="shared" si="3776"/>
        <v>BU$16</v>
      </c>
      <c r="BV2324" s="199" t="str">
        <f t="shared" si="3776"/>
        <v>BV$16</v>
      </c>
      <c r="BW2324" s="199" t="str">
        <f t="shared" si="3776"/>
        <v>BW$16</v>
      </c>
      <c r="BX2324" s="199" t="str">
        <f t="shared" si="3776"/>
        <v>BX$16</v>
      </c>
      <c r="BY2324" s="199" t="str">
        <f t="shared" si="3776"/>
        <v>BY$16</v>
      </c>
      <c r="BZ2324" s="199" t="str">
        <f t="shared" si="3776"/>
        <v>BZ$16</v>
      </c>
      <c r="CA2324" s="199" t="str">
        <f t="shared" si="3776"/>
        <v>CA$16</v>
      </c>
      <c r="CB2324" s="199" t="str">
        <f t="shared" si="3776"/>
        <v>CB$16</v>
      </c>
      <c r="CC2324" s="199" t="str">
        <f t="shared" si="3776"/>
        <v>CC$16</v>
      </c>
      <c r="CD2324" s="199" t="str">
        <f t="shared" si="3776"/>
        <v>CD$16</v>
      </c>
      <c r="CE2324" s="199" t="str">
        <f t="shared" ref="CE2324:CL2324" si="3777">CE$20</f>
        <v>CE$16</v>
      </c>
      <c r="CF2324" s="199" t="str">
        <f t="shared" si="3777"/>
        <v>CF$16</v>
      </c>
      <c r="CG2324" s="199" t="str">
        <f t="shared" si="3777"/>
        <v>CG$16</v>
      </c>
      <c r="CH2324" s="199" t="str">
        <f t="shared" si="3777"/>
        <v>CH$16</v>
      </c>
      <c r="CI2324" s="199" t="str">
        <f t="shared" si="3777"/>
        <v>CI$16</v>
      </c>
      <c r="CJ2324" s="199" t="str">
        <f t="shared" si="3777"/>
        <v>CJ$16</v>
      </c>
      <c r="CK2324" s="199" t="str">
        <f t="shared" si="3777"/>
        <v>CK$16</v>
      </c>
      <c r="CL2324" s="199" t="str">
        <f t="shared" si="3777"/>
        <v>CL$16</v>
      </c>
      <c r="CN2324" s="176"/>
      <c r="CO2324" s="199" t="str">
        <f t="shared" ref="CO2324:DL2324" si="3778">CO$20</f>
        <v>CO$16</v>
      </c>
      <c r="CP2324" s="199" t="str">
        <f t="shared" si="3778"/>
        <v>CP$16</v>
      </c>
      <c r="CQ2324" s="199" t="str">
        <f t="shared" si="3778"/>
        <v>CQ$16</v>
      </c>
      <c r="CR2324" s="199" t="str">
        <f t="shared" si="3778"/>
        <v>CR$16</v>
      </c>
      <c r="CS2324" s="199" t="str">
        <f t="shared" si="3778"/>
        <v>CS$16</v>
      </c>
      <c r="CT2324" s="199" t="str">
        <f t="shared" si="3778"/>
        <v>CT$16</v>
      </c>
      <c r="CU2324" s="199" t="str">
        <f t="shared" si="3778"/>
        <v>CU$16</v>
      </c>
      <c r="CV2324" s="199" t="str">
        <f t="shared" si="3778"/>
        <v>CV$16</v>
      </c>
      <c r="CW2324" s="199" t="str">
        <f t="shared" si="3778"/>
        <v>CW$16</v>
      </c>
      <c r="CX2324" s="199" t="str">
        <f t="shared" si="3778"/>
        <v>CX$16</v>
      </c>
      <c r="CY2324" s="199" t="str">
        <f t="shared" si="3778"/>
        <v>CY$16</v>
      </c>
      <c r="CZ2324" s="199" t="str">
        <f t="shared" si="3778"/>
        <v>CZ$16</v>
      </c>
      <c r="DA2324" s="199" t="str">
        <f t="shared" si="3778"/>
        <v>DA$16</v>
      </c>
      <c r="DB2324" s="199" t="str">
        <f t="shared" si="3778"/>
        <v>DB$16</v>
      </c>
      <c r="DC2324" s="199" t="str">
        <f t="shared" si="3778"/>
        <v>DC$16</v>
      </c>
      <c r="DD2324" s="199" t="str">
        <f t="shared" si="3778"/>
        <v>DD$16</v>
      </c>
      <c r="DE2324" s="199" t="str">
        <f t="shared" si="3778"/>
        <v>DE$16</v>
      </c>
      <c r="DF2324" s="199" t="str">
        <f t="shared" si="3778"/>
        <v>DF$16</v>
      </c>
      <c r="DG2324" s="199" t="str">
        <f t="shared" si="3778"/>
        <v>DG$16</v>
      </c>
      <c r="DH2324" s="199" t="str">
        <f t="shared" si="3778"/>
        <v>DH$16</v>
      </c>
      <c r="DI2324" s="199" t="str">
        <f t="shared" si="3778"/>
        <v>DI$16</v>
      </c>
      <c r="DJ2324" s="199" t="str">
        <f t="shared" si="3778"/>
        <v>DJ$16</v>
      </c>
      <c r="DK2324" s="199" t="str">
        <f t="shared" si="3778"/>
        <v>DK$16</v>
      </c>
      <c r="DL2324" s="199" t="str">
        <f t="shared" si="3778"/>
        <v>DL$16</v>
      </c>
    </row>
    <row r="2325" spans="1:116" x14ac:dyDescent="0.4">
      <c r="A2325" s="174"/>
      <c r="E2325" s="8"/>
      <c r="G2325" s="175" t="s">
        <v>462</v>
      </c>
      <c r="H2325" s="200"/>
      <c r="I2325" s="201"/>
      <c r="J2325" s="201"/>
      <c r="K2325" s="202"/>
      <c r="L2325" s="202"/>
      <c r="M2325" s="202"/>
      <c r="N2325" s="202"/>
      <c r="O2325" s="202"/>
      <c r="P2325" s="202"/>
      <c r="R2325" s="202"/>
      <c r="S2325" s="199" t="str">
        <f t="shared" ref="S2325:CD2325" si="3779">S$21</f>
        <v>S$17</v>
      </c>
      <c r="T2325" s="199" t="str">
        <f t="shared" si="3779"/>
        <v>T$17</v>
      </c>
      <c r="U2325" s="199" t="str">
        <f t="shared" si="3779"/>
        <v>U$17</v>
      </c>
      <c r="V2325" s="199" t="str">
        <f t="shared" si="3779"/>
        <v>V$17</v>
      </c>
      <c r="W2325" s="199" t="str">
        <f t="shared" si="3779"/>
        <v>W$17</v>
      </c>
      <c r="X2325" s="199" t="str">
        <f t="shared" si="3779"/>
        <v>X$17</v>
      </c>
      <c r="Y2325" s="199" t="str">
        <f t="shared" si="3779"/>
        <v>Y$17</v>
      </c>
      <c r="Z2325" s="199" t="str">
        <f t="shared" si="3779"/>
        <v>Z$17</v>
      </c>
      <c r="AA2325" s="199" t="str">
        <f t="shared" si="3779"/>
        <v>AA$17</v>
      </c>
      <c r="AB2325" s="199" t="str">
        <f t="shared" si="3779"/>
        <v>AB$17</v>
      </c>
      <c r="AC2325" s="199" t="str">
        <f t="shared" si="3779"/>
        <v>AC$17</v>
      </c>
      <c r="AD2325" s="199" t="str">
        <f t="shared" si="3779"/>
        <v>AD$17</v>
      </c>
      <c r="AE2325" s="199" t="str">
        <f t="shared" si="3779"/>
        <v>AE$17</v>
      </c>
      <c r="AF2325" s="199" t="str">
        <f t="shared" si="3779"/>
        <v>AF$17</v>
      </c>
      <c r="AG2325" s="199" t="str">
        <f t="shared" si="3779"/>
        <v>AG$17</v>
      </c>
      <c r="AH2325" s="199" t="str">
        <f t="shared" si="3779"/>
        <v>AH$17</v>
      </c>
      <c r="AI2325" s="199" t="str">
        <f t="shared" si="3779"/>
        <v>AI$17</v>
      </c>
      <c r="AJ2325" s="199" t="str">
        <f t="shared" si="3779"/>
        <v>AJ$17</v>
      </c>
      <c r="AK2325" s="199" t="str">
        <f t="shared" si="3779"/>
        <v>AK$17</v>
      </c>
      <c r="AL2325" s="199" t="str">
        <f t="shared" si="3779"/>
        <v>AL$17</v>
      </c>
      <c r="AM2325" s="199" t="str">
        <f t="shared" si="3779"/>
        <v>AM$17</v>
      </c>
      <c r="AN2325" s="199" t="str">
        <f t="shared" si="3779"/>
        <v>AN$17</v>
      </c>
      <c r="AO2325" s="199" t="str">
        <f t="shared" si="3779"/>
        <v>AO$17</v>
      </c>
      <c r="AP2325" s="199" t="str">
        <f t="shared" si="3779"/>
        <v>AP$17</v>
      </c>
      <c r="AQ2325" s="199" t="str">
        <f t="shared" si="3779"/>
        <v>AQ$17</v>
      </c>
      <c r="AR2325" s="199" t="str">
        <f t="shared" si="3779"/>
        <v>AR$17</v>
      </c>
      <c r="AS2325" s="199" t="str">
        <f t="shared" si="3779"/>
        <v>AS$17</v>
      </c>
      <c r="AT2325" s="199" t="str">
        <f t="shared" si="3779"/>
        <v>AT$17</v>
      </c>
      <c r="AU2325" s="199" t="str">
        <f t="shared" si="3779"/>
        <v>AU$17</v>
      </c>
      <c r="AV2325" s="199" t="str">
        <f t="shared" si="3779"/>
        <v>AV$17</v>
      </c>
      <c r="AW2325" s="199" t="str">
        <f t="shared" si="3779"/>
        <v>AW$17</v>
      </c>
      <c r="AX2325" s="199" t="str">
        <f t="shared" si="3779"/>
        <v>AX$17</v>
      </c>
      <c r="AY2325" s="199" t="str">
        <f t="shared" si="3779"/>
        <v>AY$17</v>
      </c>
      <c r="AZ2325" s="199" t="str">
        <f t="shared" si="3779"/>
        <v>AZ$17</v>
      </c>
      <c r="BA2325" s="199" t="str">
        <f t="shared" si="3779"/>
        <v>BA$17</v>
      </c>
      <c r="BB2325" s="199" t="str">
        <f t="shared" si="3779"/>
        <v>BB$17</v>
      </c>
      <c r="BC2325" s="199" t="str">
        <f t="shared" si="3779"/>
        <v>BC$17</v>
      </c>
      <c r="BD2325" s="199" t="str">
        <f t="shared" si="3779"/>
        <v>BD$17</v>
      </c>
      <c r="BE2325" s="199" t="str">
        <f t="shared" si="3779"/>
        <v>BE$17</v>
      </c>
      <c r="BF2325" s="199" t="str">
        <f t="shared" si="3779"/>
        <v>BF$17</v>
      </c>
      <c r="BG2325" s="199" t="str">
        <f t="shared" si="3779"/>
        <v>BG$17</v>
      </c>
      <c r="BH2325" s="199" t="str">
        <f t="shared" si="3779"/>
        <v>BH$17</v>
      </c>
      <c r="BI2325" s="199" t="str">
        <f t="shared" si="3779"/>
        <v>BI$17</v>
      </c>
      <c r="BJ2325" s="199" t="str">
        <f t="shared" si="3779"/>
        <v>BJ$17</v>
      </c>
      <c r="BK2325" s="199" t="str">
        <f t="shared" si="3779"/>
        <v>BK$17</v>
      </c>
      <c r="BL2325" s="199" t="str">
        <f t="shared" si="3779"/>
        <v>BL$17</v>
      </c>
      <c r="BM2325" s="199" t="str">
        <f t="shared" si="3779"/>
        <v>BM$17</v>
      </c>
      <c r="BN2325" s="199" t="str">
        <f t="shared" si="3779"/>
        <v>BN$17</v>
      </c>
      <c r="BO2325" s="199" t="str">
        <f t="shared" si="3779"/>
        <v>BO$17</v>
      </c>
      <c r="BP2325" s="199" t="str">
        <f t="shared" si="3779"/>
        <v>BP$17</v>
      </c>
      <c r="BQ2325" s="199" t="str">
        <f t="shared" si="3779"/>
        <v>BQ$17</v>
      </c>
      <c r="BR2325" s="199" t="str">
        <f t="shared" si="3779"/>
        <v>BR$17</v>
      </c>
      <c r="BS2325" s="199" t="str">
        <f t="shared" si="3779"/>
        <v>BS$17</v>
      </c>
      <c r="BT2325" s="199" t="str">
        <f t="shared" si="3779"/>
        <v>BT$17</v>
      </c>
      <c r="BU2325" s="199" t="str">
        <f t="shared" si="3779"/>
        <v>BU$17</v>
      </c>
      <c r="BV2325" s="199" t="str">
        <f t="shared" si="3779"/>
        <v>BV$17</v>
      </c>
      <c r="BW2325" s="199" t="str">
        <f t="shared" si="3779"/>
        <v>BW$17</v>
      </c>
      <c r="BX2325" s="199" t="str">
        <f t="shared" si="3779"/>
        <v>BX$17</v>
      </c>
      <c r="BY2325" s="199" t="str">
        <f t="shared" si="3779"/>
        <v>BY$17</v>
      </c>
      <c r="BZ2325" s="199" t="str">
        <f t="shared" si="3779"/>
        <v>BZ$17</v>
      </c>
      <c r="CA2325" s="199" t="str">
        <f t="shared" si="3779"/>
        <v>CA$17</v>
      </c>
      <c r="CB2325" s="199" t="str">
        <f t="shared" si="3779"/>
        <v>CB$17</v>
      </c>
      <c r="CC2325" s="199" t="str">
        <f t="shared" si="3779"/>
        <v>CC$17</v>
      </c>
      <c r="CD2325" s="199" t="str">
        <f t="shared" si="3779"/>
        <v>CD$17</v>
      </c>
      <c r="CE2325" s="199" t="str">
        <f t="shared" ref="CE2325:CL2325" si="3780">CE$21</f>
        <v>CE$17</v>
      </c>
      <c r="CF2325" s="199" t="str">
        <f t="shared" si="3780"/>
        <v>CF$17</v>
      </c>
      <c r="CG2325" s="199" t="str">
        <f t="shared" si="3780"/>
        <v>CG$17</v>
      </c>
      <c r="CH2325" s="199" t="str">
        <f t="shared" si="3780"/>
        <v>CH$17</v>
      </c>
      <c r="CI2325" s="199" t="str">
        <f t="shared" si="3780"/>
        <v>CI$17</v>
      </c>
      <c r="CJ2325" s="199" t="str">
        <f t="shared" si="3780"/>
        <v>CJ$17</v>
      </c>
      <c r="CK2325" s="199" t="str">
        <f t="shared" si="3780"/>
        <v>CK$17</v>
      </c>
      <c r="CL2325" s="199" t="str">
        <f t="shared" si="3780"/>
        <v>CL$17</v>
      </c>
      <c r="CN2325" s="201"/>
      <c r="CO2325" s="199" t="str">
        <f t="shared" ref="CO2325:DL2325" si="3781">CO$21</f>
        <v>CO$17</v>
      </c>
      <c r="CP2325" s="199" t="str">
        <f t="shared" si="3781"/>
        <v>CP$17</v>
      </c>
      <c r="CQ2325" s="199" t="str">
        <f t="shared" si="3781"/>
        <v>CQ$17</v>
      </c>
      <c r="CR2325" s="199" t="str">
        <f t="shared" si="3781"/>
        <v>CR$17</v>
      </c>
      <c r="CS2325" s="199" t="str">
        <f t="shared" si="3781"/>
        <v>CS$17</v>
      </c>
      <c r="CT2325" s="199" t="str">
        <f t="shared" si="3781"/>
        <v>CT$17</v>
      </c>
      <c r="CU2325" s="199" t="str">
        <f t="shared" si="3781"/>
        <v>CU$17</v>
      </c>
      <c r="CV2325" s="199" t="str">
        <f t="shared" si="3781"/>
        <v>CV$17</v>
      </c>
      <c r="CW2325" s="199" t="str">
        <f t="shared" si="3781"/>
        <v>CW$17</v>
      </c>
      <c r="CX2325" s="199" t="str">
        <f t="shared" si="3781"/>
        <v>CX$17</v>
      </c>
      <c r="CY2325" s="199" t="str">
        <f t="shared" si="3781"/>
        <v>CY$17</v>
      </c>
      <c r="CZ2325" s="199" t="str">
        <f t="shared" si="3781"/>
        <v>CZ$17</v>
      </c>
      <c r="DA2325" s="199" t="str">
        <f t="shared" si="3781"/>
        <v>DA$17</v>
      </c>
      <c r="DB2325" s="199" t="str">
        <f t="shared" si="3781"/>
        <v>DB$17</v>
      </c>
      <c r="DC2325" s="199" t="str">
        <f t="shared" si="3781"/>
        <v>DC$17</v>
      </c>
      <c r="DD2325" s="199" t="str">
        <f t="shared" si="3781"/>
        <v>DD$17</v>
      </c>
      <c r="DE2325" s="199" t="str">
        <f t="shared" si="3781"/>
        <v>DE$17</v>
      </c>
      <c r="DF2325" s="199" t="str">
        <f t="shared" si="3781"/>
        <v>DF$17</v>
      </c>
      <c r="DG2325" s="199" t="str">
        <f t="shared" si="3781"/>
        <v>DG$17</v>
      </c>
      <c r="DH2325" s="199" t="str">
        <f t="shared" si="3781"/>
        <v>DH$17</v>
      </c>
      <c r="DI2325" s="199" t="str">
        <f t="shared" si="3781"/>
        <v>DI$17</v>
      </c>
      <c r="DJ2325" s="199" t="str">
        <f t="shared" si="3781"/>
        <v>DJ$17</v>
      </c>
      <c r="DK2325" s="199" t="str">
        <f t="shared" si="3781"/>
        <v>DK$17</v>
      </c>
      <c r="DL2325" s="199" t="str">
        <f t="shared" si="3781"/>
        <v>DL$17</v>
      </c>
    </row>
    <row r="2326" spans="1:116" x14ac:dyDescent="0.4">
      <c r="A2326" s="174"/>
      <c r="E2326" s="8"/>
      <c r="G2326" s="175" t="s">
        <v>491</v>
      </c>
      <c r="H2326" s="200"/>
      <c r="I2326" s="201"/>
      <c r="J2326" s="201"/>
      <c r="K2326" s="202"/>
      <c r="L2326" s="202"/>
      <c r="M2326" s="202"/>
      <c r="N2326" s="202"/>
      <c r="O2326" s="202"/>
      <c r="P2326" s="202"/>
      <c r="R2326" s="202"/>
      <c r="S2326" s="190"/>
      <c r="T2326" s="190"/>
      <c r="U2326" s="190"/>
      <c r="V2326" s="190"/>
      <c r="W2326" s="190"/>
      <c r="X2326" s="190"/>
      <c r="Y2326" s="190"/>
      <c r="Z2326" s="190"/>
      <c r="AA2326" s="190"/>
      <c r="AB2326" s="190"/>
      <c r="AC2326" s="190"/>
      <c r="AD2326" s="190"/>
      <c r="AE2326" s="190"/>
      <c r="AF2326" s="190"/>
      <c r="AG2326" s="190"/>
      <c r="AH2326" s="190"/>
      <c r="AI2326" s="190"/>
      <c r="AJ2326" s="190"/>
      <c r="AK2326" s="190"/>
      <c r="AL2326" s="190"/>
      <c r="AM2326" s="190"/>
      <c r="AN2326" s="190"/>
      <c r="AO2326" s="190"/>
      <c r="AP2326" s="190"/>
      <c r="AQ2326" s="190"/>
      <c r="AR2326" s="190"/>
      <c r="AS2326" s="190"/>
      <c r="AT2326" s="190"/>
      <c r="AU2326" s="190"/>
      <c r="AV2326" s="190"/>
      <c r="AW2326" s="190"/>
      <c r="AX2326" s="190"/>
      <c r="AY2326" s="190"/>
      <c r="AZ2326" s="190"/>
      <c r="BA2326" s="190"/>
      <c r="BB2326" s="190"/>
      <c r="BC2326" s="190"/>
      <c r="BD2326" s="190"/>
      <c r="BE2326" s="190"/>
      <c r="BF2326" s="190"/>
      <c r="BG2326" s="190"/>
      <c r="BH2326" s="190"/>
      <c r="BI2326" s="190"/>
      <c r="BJ2326" s="190"/>
      <c r="BK2326" s="190"/>
      <c r="BL2326" s="190"/>
      <c r="BM2326" s="190"/>
      <c r="BN2326" s="190"/>
      <c r="BO2326" s="190"/>
      <c r="BP2326" s="190"/>
      <c r="BQ2326" s="190"/>
      <c r="BR2326" s="190"/>
      <c r="BS2326" s="190"/>
      <c r="BT2326" s="190"/>
      <c r="BU2326" s="190"/>
      <c r="BV2326" s="190"/>
      <c r="BW2326" s="190"/>
      <c r="BX2326" s="190"/>
      <c r="BY2326" s="190"/>
      <c r="BZ2326" s="190"/>
      <c r="CA2326" s="190"/>
      <c r="CB2326" s="190"/>
      <c r="CC2326" s="190"/>
      <c r="CD2326" s="190"/>
      <c r="CE2326" s="190"/>
      <c r="CF2326" s="190"/>
      <c r="CG2326" s="190"/>
      <c r="CH2326" s="190"/>
      <c r="CI2326" s="190"/>
      <c r="CJ2326" s="190"/>
      <c r="CK2326" s="190"/>
      <c r="CL2326" s="190"/>
      <c r="CN2326" s="201"/>
      <c r="CO2326" s="190"/>
      <c r="CP2326" s="190"/>
      <c r="CQ2326" s="190"/>
      <c r="CR2326" s="190"/>
      <c r="CS2326" s="190"/>
      <c r="CT2326" s="190"/>
      <c r="CU2326" s="190"/>
      <c r="CV2326" s="190"/>
      <c r="CW2326" s="190"/>
      <c r="CX2326" s="190"/>
      <c r="CY2326" s="190"/>
      <c r="CZ2326" s="190"/>
      <c r="DA2326" s="190"/>
      <c r="DB2326" s="190"/>
      <c r="DC2326" s="190"/>
      <c r="DD2326" s="190"/>
      <c r="DE2326" s="190"/>
      <c r="DF2326" s="190"/>
      <c r="DG2326" s="190"/>
      <c r="DH2326" s="190"/>
      <c r="DI2326" s="190"/>
      <c r="DJ2326" s="190"/>
      <c r="DK2326" s="190"/>
      <c r="DL2326" s="190"/>
    </row>
    <row r="2327" spans="1:116" x14ac:dyDescent="0.4">
      <c r="A2327" s="174"/>
      <c r="E2327" s="8"/>
      <c r="G2327" s="175" t="s">
        <v>505</v>
      </c>
      <c r="H2327" s="200"/>
      <c r="I2327" s="201"/>
      <c r="J2327" s="201"/>
      <c r="K2327" s="202"/>
      <c r="L2327" s="202"/>
      <c r="M2327" s="202"/>
      <c r="N2327" s="202"/>
      <c r="O2327" s="202"/>
      <c r="P2327" s="202"/>
      <c r="R2327" s="202"/>
      <c r="S2327" s="190"/>
      <c r="T2327" s="190"/>
      <c r="U2327" s="190"/>
      <c r="V2327" s="190"/>
      <c r="W2327" s="190"/>
      <c r="X2327" s="190"/>
      <c r="Y2327" s="190"/>
      <c r="Z2327" s="190"/>
      <c r="AA2327" s="190"/>
      <c r="AB2327" s="190"/>
      <c r="AC2327" s="190"/>
      <c r="AD2327" s="190"/>
      <c r="AE2327" s="190"/>
      <c r="AF2327" s="190"/>
      <c r="AG2327" s="190"/>
      <c r="AH2327" s="190"/>
      <c r="AI2327" s="190"/>
      <c r="AJ2327" s="190"/>
      <c r="AK2327" s="190"/>
      <c r="AL2327" s="190"/>
      <c r="AM2327" s="190"/>
      <c r="AN2327" s="190"/>
      <c r="AO2327" s="190"/>
      <c r="AP2327" s="190"/>
      <c r="AQ2327" s="190"/>
      <c r="AR2327" s="190"/>
      <c r="AS2327" s="190"/>
      <c r="AT2327" s="190"/>
      <c r="AU2327" s="190"/>
      <c r="AV2327" s="190"/>
      <c r="AW2327" s="190"/>
      <c r="AX2327" s="190"/>
      <c r="AY2327" s="190"/>
      <c r="AZ2327" s="190"/>
      <c r="BA2327" s="190"/>
      <c r="BB2327" s="190"/>
      <c r="BC2327" s="190"/>
      <c r="BD2327" s="190"/>
      <c r="BE2327" s="190"/>
      <c r="BF2327" s="190"/>
      <c r="BG2327" s="190"/>
      <c r="BH2327" s="190"/>
      <c r="BI2327" s="190"/>
      <c r="BJ2327" s="190"/>
      <c r="BK2327" s="190"/>
      <c r="BL2327" s="190"/>
      <c r="BM2327" s="190"/>
      <c r="BN2327" s="190"/>
      <c r="BO2327" s="190"/>
      <c r="BP2327" s="190"/>
      <c r="BQ2327" s="190"/>
      <c r="BR2327" s="190"/>
      <c r="BS2327" s="190"/>
      <c r="BT2327" s="190"/>
      <c r="BU2327" s="190"/>
      <c r="BV2327" s="190"/>
      <c r="BW2327" s="190"/>
      <c r="BX2327" s="190"/>
      <c r="BY2327" s="190"/>
      <c r="BZ2327" s="190"/>
      <c r="CA2327" s="190"/>
      <c r="CB2327" s="190"/>
      <c r="CC2327" s="190"/>
      <c r="CD2327" s="190"/>
      <c r="CE2327" s="190"/>
      <c r="CF2327" s="190"/>
      <c r="CG2327" s="190"/>
      <c r="CH2327" s="190"/>
      <c r="CI2327" s="190"/>
      <c r="CJ2327" s="190"/>
      <c r="CK2327" s="190"/>
      <c r="CL2327" s="190"/>
      <c r="CN2327" s="201"/>
      <c r="CO2327" s="190"/>
      <c r="CP2327" s="190"/>
      <c r="CQ2327" s="190"/>
      <c r="CR2327" s="190"/>
      <c r="CS2327" s="190"/>
      <c r="CT2327" s="190"/>
      <c r="CU2327" s="190"/>
      <c r="CV2327" s="190"/>
      <c r="CW2327" s="190"/>
      <c r="CX2327" s="190"/>
      <c r="CY2327" s="190"/>
      <c r="CZ2327" s="190"/>
      <c r="DA2327" s="190"/>
      <c r="DB2327" s="190"/>
      <c r="DC2327" s="190"/>
      <c r="DD2327" s="190"/>
      <c r="DE2327" s="190"/>
      <c r="DF2327" s="190"/>
      <c r="DG2327" s="190"/>
      <c r="DH2327" s="190"/>
      <c r="DI2327" s="190"/>
      <c r="DJ2327" s="190"/>
      <c r="DK2327" s="190"/>
      <c r="DL2327" s="190"/>
    </row>
    <row r="2328" spans="1:116" x14ac:dyDescent="0.4">
      <c r="A2328" s="174"/>
      <c r="E2328" s="8"/>
      <c r="G2328" s="175" t="s">
        <v>463</v>
      </c>
      <c r="H2328" s="200"/>
      <c r="I2328" s="201"/>
      <c r="J2328" s="201"/>
      <c r="K2328" s="202"/>
      <c r="L2328" s="202"/>
      <c r="M2328" s="202"/>
      <c r="N2328" s="202"/>
      <c r="O2328" s="202"/>
      <c r="P2328" s="202"/>
      <c r="R2328" s="202"/>
      <c r="S2328" s="190" t="str">
        <f t="shared" ref="S2328:CD2328" si="3782">S$22</f>
        <v>S$18</v>
      </c>
      <c r="T2328" s="190" t="str">
        <f t="shared" si="3782"/>
        <v>T$18</v>
      </c>
      <c r="U2328" s="190" t="str">
        <f t="shared" si="3782"/>
        <v>U$18</v>
      </c>
      <c r="V2328" s="190" t="str">
        <f t="shared" si="3782"/>
        <v>V$18</v>
      </c>
      <c r="W2328" s="190" t="str">
        <f t="shared" si="3782"/>
        <v>W$18</v>
      </c>
      <c r="X2328" s="190" t="str">
        <f t="shared" si="3782"/>
        <v>X$18</v>
      </c>
      <c r="Y2328" s="190" t="str">
        <f t="shared" si="3782"/>
        <v>Y$18</v>
      </c>
      <c r="Z2328" s="190" t="str">
        <f t="shared" si="3782"/>
        <v>Z$18</v>
      </c>
      <c r="AA2328" s="190" t="str">
        <f t="shared" si="3782"/>
        <v>AA$18</v>
      </c>
      <c r="AB2328" s="190" t="str">
        <f t="shared" si="3782"/>
        <v>AB$18</v>
      </c>
      <c r="AC2328" s="190" t="str">
        <f t="shared" si="3782"/>
        <v>AC$18</v>
      </c>
      <c r="AD2328" s="190" t="str">
        <f t="shared" si="3782"/>
        <v>AD$18</v>
      </c>
      <c r="AE2328" s="190" t="str">
        <f t="shared" si="3782"/>
        <v>AE$18</v>
      </c>
      <c r="AF2328" s="190" t="str">
        <f t="shared" si="3782"/>
        <v>AF$18</v>
      </c>
      <c r="AG2328" s="190" t="str">
        <f t="shared" si="3782"/>
        <v>AG$18</v>
      </c>
      <c r="AH2328" s="190" t="str">
        <f t="shared" si="3782"/>
        <v>AH$18</v>
      </c>
      <c r="AI2328" s="190" t="str">
        <f t="shared" si="3782"/>
        <v>AI$18</v>
      </c>
      <c r="AJ2328" s="190" t="str">
        <f t="shared" si="3782"/>
        <v>AJ$18</v>
      </c>
      <c r="AK2328" s="190" t="str">
        <f t="shared" si="3782"/>
        <v>AK$18</v>
      </c>
      <c r="AL2328" s="190" t="str">
        <f t="shared" si="3782"/>
        <v>AL$18</v>
      </c>
      <c r="AM2328" s="190" t="str">
        <f t="shared" si="3782"/>
        <v>AM$18</v>
      </c>
      <c r="AN2328" s="190" t="str">
        <f t="shared" si="3782"/>
        <v>AN$18</v>
      </c>
      <c r="AO2328" s="190" t="str">
        <f t="shared" si="3782"/>
        <v>AO$18</v>
      </c>
      <c r="AP2328" s="190" t="str">
        <f t="shared" si="3782"/>
        <v>AP$18</v>
      </c>
      <c r="AQ2328" s="190" t="str">
        <f t="shared" si="3782"/>
        <v>AQ$18</v>
      </c>
      <c r="AR2328" s="190" t="str">
        <f t="shared" si="3782"/>
        <v>AR$18</v>
      </c>
      <c r="AS2328" s="190" t="str">
        <f t="shared" si="3782"/>
        <v>AS$18</v>
      </c>
      <c r="AT2328" s="190" t="str">
        <f t="shared" si="3782"/>
        <v>AT$18</v>
      </c>
      <c r="AU2328" s="190" t="str">
        <f t="shared" si="3782"/>
        <v>AU$18</v>
      </c>
      <c r="AV2328" s="190" t="str">
        <f t="shared" si="3782"/>
        <v>AV$18</v>
      </c>
      <c r="AW2328" s="190" t="str">
        <f t="shared" si="3782"/>
        <v>AW$18</v>
      </c>
      <c r="AX2328" s="190" t="str">
        <f t="shared" si="3782"/>
        <v>AX$18</v>
      </c>
      <c r="AY2328" s="190" t="str">
        <f t="shared" si="3782"/>
        <v>AY$18</v>
      </c>
      <c r="AZ2328" s="190" t="str">
        <f t="shared" si="3782"/>
        <v>AZ$18</v>
      </c>
      <c r="BA2328" s="190" t="str">
        <f t="shared" si="3782"/>
        <v>BA$18</v>
      </c>
      <c r="BB2328" s="190" t="str">
        <f t="shared" si="3782"/>
        <v>BB$18</v>
      </c>
      <c r="BC2328" s="190" t="str">
        <f t="shared" si="3782"/>
        <v>BC$18</v>
      </c>
      <c r="BD2328" s="190" t="str">
        <f t="shared" si="3782"/>
        <v>BD$18</v>
      </c>
      <c r="BE2328" s="190" t="str">
        <f t="shared" si="3782"/>
        <v>BE$18</v>
      </c>
      <c r="BF2328" s="190" t="str">
        <f t="shared" si="3782"/>
        <v>BF$18</v>
      </c>
      <c r="BG2328" s="190" t="str">
        <f t="shared" si="3782"/>
        <v>BG$18</v>
      </c>
      <c r="BH2328" s="190" t="str">
        <f t="shared" si="3782"/>
        <v>BH$18</v>
      </c>
      <c r="BI2328" s="190" t="str">
        <f t="shared" si="3782"/>
        <v>BI$18</v>
      </c>
      <c r="BJ2328" s="190" t="str">
        <f t="shared" si="3782"/>
        <v>BJ$18</v>
      </c>
      <c r="BK2328" s="190" t="str">
        <f t="shared" si="3782"/>
        <v>BK$18</v>
      </c>
      <c r="BL2328" s="190" t="str">
        <f t="shared" si="3782"/>
        <v>BL$18</v>
      </c>
      <c r="BM2328" s="190" t="str">
        <f t="shared" si="3782"/>
        <v>BM$18</v>
      </c>
      <c r="BN2328" s="190" t="str">
        <f t="shared" si="3782"/>
        <v>BN$18</v>
      </c>
      <c r="BO2328" s="190" t="str">
        <f t="shared" si="3782"/>
        <v>BO$18</v>
      </c>
      <c r="BP2328" s="190" t="str">
        <f t="shared" si="3782"/>
        <v>BP$18</v>
      </c>
      <c r="BQ2328" s="190" t="str">
        <f t="shared" si="3782"/>
        <v>BQ$18</v>
      </c>
      <c r="BR2328" s="190" t="str">
        <f t="shared" si="3782"/>
        <v>BR$18</v>
      </c>
      <c r="BS2328" s="190" t="str">
        <f t="shared" si="3782"/>
        <v>BS$18</v>
      </c>
      <c r="BT2328" s="190" t="str">
        <f t="shared" si="3782"/>
        <v>BT$18</v>
      </c>
      <c r="BU2328" s="190" t="str">
        <f t="shared" si="3782"/>
        <v>BU$18</v>
      </c>
      <c r="BV2328" s="190" t="str">
        <f t="shared" si="3782"/>
        <v>BV$18</v>
      </c>
      <c r="BW2328" s="190" t="str">
        <f t="shared" si="3782"/>
        <v>BW$18</v>
      </c>
      <c r="BX2328" s="190" t="str">
        <f t="shared" si="3782"/>
        <v>BX$18</v>
      </c>
      <c r="BY2328" s="190" t="str">
        <f t="shared" si="3782"/>
        <v>BY$18</v>
      </c>
      <c r="BZ2328" s="190" t="str">
        <f t="shared" si="3782"/>
        <v>BZ$18</v>
      </c>
      <c r="CA2328" s="190" t="str">
        <f t="shared" si="3782"/>
        <v>CA$18</v>
      </c>
      <c r="CB2328" s="190" t="str">
        <f t="shared" si="3782"/>
        <v>CB$18</v>
      </c>
      <c r="CC2328" s="190" t="str">
        <f t="shared" si="3782"/>
        <v>CC$18</v>
      </c>
      <c r="CD2328" s="190" t="str">
        <f t="shared" si="3782"/>
        <v>CD$18</v>
      </c>
      <c r="CE2328" s="190" t="str">
        <f t="shared" ref="CE2328:CL2328" si="3783">CE$22</f>
        <v>CE$18</v>
      </c>
      <c r="CF2328" s="190" t="str">
        <f t="shared" si="3783"/>
        <v>CF$18</v>
      </c>
      <c r="CG2328" s="190" t="str">
        <f t="shared" si="3783"/>
        <v>CG$18</v>
      </c>
      <c r="CH2328" s="190" t="str">
        <f t="shared" si="3783"/>
        <v>CH$18</v>
      </c>
      <c r="CI2328" s="190" t="str">
        <f t="shared" si="3783"/>
        <v>CI$18</v>
      </c>
      <c r="CJ2328" s="190" t="str">
        <f t="shared" si="3783"/>
        <v>CJ$18</v>
      </c>
      <c r="CK2328" s="190" t="str">
        <f t="shared" si="3783"/>
        <v>CK$18</v>
      </c>
      <c r="CL2328" s="190" t="str">
        <f t="shared" si="3783"/>
        <v>CL$18</v>
      </c>
      <c r="CN2328" s="201"/>
      <c r="CO2328" s="190" t="str">
        <f t="shared" ref="CO2328:DL2328" si="3784">CO$22</f>
        <v>CO$18</v>
      </c>
      <c r="CP2328" s="190" t="str">
        <f t="shared" si="3784"/>
        <v>CP$18</v>
      </c>
      <c r="CQ2328" s="190" t="str">
        <f t="shared" si="3784"/>
        <v>CQ$18</v>
      </c>
      <c r="CR2328" s="190" t="str">
        <f t="shared" si="3784"/>
        <v>CR$18</v>
      </c>
      <c r="CS2328" s="190" t="str">
        <f t="shared" si="3784"/>
        <v>CS$18</v>
      </c>
      <c r="CT2328" s="190" t="str">
        <f t="shared" si="3784"/>
        <v>CT$18</v>
      </c>
      <c r="CU2328" s="190" t="str">
        <f t="shared" si="3784"/>
        <v>CU$18</v>
      </c>
      <c r="CV2328" s="190" t="str">
        <f t="shared" si="3784"/>
        <v>CV$18</v>
      </c>
      <c r="CW2328" s="190" t="str">
        <f t="shared" si="3784"/>
        <v>CW$18</v>
      </c>
      <c r="CX2328" s="190" t="str">
        <f t="shared" si="3784"/>
        <v>CX$18</v>
      </c>
      <c r="CY2328" s="190" t="str">
        <f t="shared" si="3784"/>
        <v>CY$18</v>
      </c>
      <c r="CZ2328" s="190" t="str">
        <f t="shared" si="3784"/>
        <v>CZ$18</v>
      </c>
      <c r="DA2328" s="190" t="str">
        <f t="shared" si="3784"/>
        <v>DA$18</v>
      </c>
      <c r="DB2328" s="190" t="str">
        <f t="shared" si="3784"/>
        <v>DB$18</v>
      </c>
      <c r="DC2328" s="190" t="str">
        <f t="shared" si="3784"/>
        <v>DC$18</v>
      </c>
      <c r="DD2328" s="190" t="str">
        <f t="shared" si="3784"/>
        <v>DD$18</v>
      </c>
      <c r="DE2328" s="190" t="str">
        <f t="shared" si="3784"/>
        <v>DE$18</v>
      </c>
      <c r="DF2328" s="190" t="str">
        <f t="shared" si="3784"/>
        <v>DF$18</v>
      </c>
      <c r="DG2328" s="190" t="str">
        <f t="shared" si="3784"/>
        <v>DG$18</v>
      </c>
      <c r="DH2328" s="190" t="str">
        <f t="shared" si="3784"/>
        <v>DH$18</v>
      </c>
      <c r="DI2328" s="190" t="str">
        <f t="shared" si="3784"/>
        <v>DI$18</v>
      </c>
      <c r="DJ2328" s="190" t="str">
        <f t="shared" si="3784"/>
        <v>DJ$18</v>
      </c>
      <c r="DK2328" s="190" t="str">
        <f t="shared" si="3784"/>
        <v>DK$18</v>
      </c>
      <c r="DL2328" s="190" t="str">
        <f t="shared" si="3784"/>
        <v>DL$18</v>
      </c>
    </row>
    <row r="2329" spans="1:116" x14ac:dyDescent="0.4">
      <c r="A2329" s="174"/>
      <c r="E2329" s="8"/>
      <c r="G2329" s="175" t="s">
        <v>464</v>
      </c>
      <c r="H2329" s="200"/>
      <c r="I2329" s="201"/>
      <c r="J2329" s="201"/>
      <c r="K2329" s="202"/>
      <c r="L2329" s="202"/>
      <c r="M2329" s="202"/>
      <c r="N2329" s="202"/>
      <c r="O2329" s="202"/>
      <c r="P2329" s="202"/>
      <c r="R2329" s="202"/>
      <c r="S2329" s="190" t="str">
        <f t="shared" ref="S2329:CD2329" si="3785">S$23</f>
        <v>S$19</v>
      </c>
      <c r="T2329" s="190" t="str">
        <f t="shared" si="3785"/>
        <v>T$19</v>
      </c>
      <c r="U2329" s="190" t="str">
        <f t="shared" si="3785"/>
        <v>U$19</v>
      </c>
      <c r="V2329" s="190" t="str">
        <f t="shared" si="3785"/>
        <v>V$19</v>
      </c>
      <c r="W2329" s="190" t="str">
        <f t="shared" si="3785"/>
        <v>W$19</v>
      </c>
      <c r="X2329" s="190" t="str">
        <f t="shared" si="3785"/>
        <v>X$19</v>
      </c>
      <c r="Y2329" s="190" t="str">
        <f t="shared" si="3785"/>
        <v>Y$19</v>
      </c>
      <c r="Z2329" s="190" t="str">
        <f t="shared" si="3785"/>
        <v>Z$19</v>
      </c>
      <c r="AA2329" s="190" t="str">
        <f t="shared" si="3785"/>
        <v>AA$19</v>
      </c>
      <c r="AB2329" s="190" t="str">
        <f t="shared" si="3785"/>
        <v>AB$19</v>
      </c>
      <c r="AC2329" s="190" t="str">
        <f t="shared" si="3785"/>
        <v>AC$19</v>
      </c>
      <c r="AD2329" s="190" t="str">
        <f t="shared" si="3785"/>
        <v>AD$19</v>
      </c>
      <c r="AE2329" s="190" t="str">
        <f t="shared" si="3785"/>
        <v>AE$19</v>
      </c>
      <c r="AF2329" s="190" t="str">
        <f t="shared" si="3785"/>
        <v>AF$19</v>
      </c>
      <c r="AG2329" s="190" t="str">
        <f t="shared" si="3785"/>
        <v>AG$19</v>
      </c>
      <c r="AH2329" s="190" t="str">
        <f t="shared" si="3785"/>
        <v>AH$19</v>
      </c>
      <c r="AI2329" s="190" t="str">
        <f t="shared" si="3785"/>
        <v>AI$19</v>
      </c>
      <c r="AJ2329" s="190" t="str">
        <f t="shared" si="3785"/>
        <v>AJ$19</v>
      </c>
      <c r="AK2329" s="190" t="str">
        <f t="shared" si="3785"/>
        <v>AK$19</v>
      </c>
      <c r="AL2329" s="190" t="str">
        <f t="shared" si="3785"/>
        <v>AL$19</v>
      </c>
      <c r="AM2329" s="190" t="str">
        <f t="shared" si="3785"/>
        <v>AM$19</v>
      </c>
      <c r="AN2329" s="190" t="str">
        <f t="shared" si="3785"/>
        <v>AN$19</v>
      </c>
      <c r="AO2329" s="190" t="str">
        <f t="shared" si="3785"/>
        <v>AO$19</v>
      </c>
      <c r="AP2329" s="190" t="str">
        <f t="shared" si="3785"/>
        <v>AP$19</v>
      </c>
      <c r="AQ2329" s="190" t="str">
        <f t="shared" si="3785"/>
        <v>AQ$19</v>
      </c>
      <c r="AR2329" s="190" t="str">
        <f t="shared" si="3785"/>
        <v>AR$19</v>
      </c>
      <c r="AS2329" s="190" t="str">
        <f t="shared" si="3785"/>
        <v>AS$19</v>
      </c>
      <c r="AT2329" s="190" t="str">
        <f t="shared" si="3785"/>
        <v>AT$19</v>
      </c>
      <c r="AU2329" s="190" t="str">
        <f t="shared" si="3785"/>
        <v>AU$19</v>
      </c>
      <c r="AV2329" s="190" t="str">
        <f t="shared" si="3785"/>
        <v>AV$19</v>
      </c>
      <c r="AW2329" s="190" t="str">
        <f t="shared" si="3785"/>
        <v>AW$19</v>
      </c>
      <c r="AX2329" s="190" t="str">
        <f t="shared" si="3785"/>
        <v>AX$19</v>
      </c>
      <c r="AY2329" s="190" t="str">
        <f t="shared" si="3785"/>
        <v>AY$19</v>
      </c>
      <c r="AZ2329" s="190" t="str">
        <f t="shared" si="3785"/>
        <v>AZ$19</v>
      </c>
      <c r="BA2329" s="190" t="str">
        <f t="shared" si="3785"/>
        <v>BA$19</v>
      </c>
      <c r="BB2329" s="190" t="str">
        <f t="shared" si="3785"/>
        <v>BB$19</v>
      </c>
      <c r="BC2329" s="190" t="str">
        <f t="shared" si="3785"/>
        <v>BC$19</v>
      </c>
      <c r="BD2329" s="190" t="str">
        <f t="shared" si="3785"/>
        <v>BD$19</v>
      </c>
      <c r="BE2329" s="190" t="str">
        <f t="shared" si="3785"/>
        <v>BE$19</v>
      </c>
      <c r="BF2329" s="190" t="str">
        <f t="shared" si="3785"/>
        <v>BF$19</v>
      </c>
      <c r="BG2329" s="190" t="str">
        <f t="shared" si="3785"/>
        <v>BG$19</v>
      </c>
      <c r="BH2329" s="190" t="str">
        <f t="shared" si="3785"/>
        <v>BH$19</v>
      </c>
      <c r="BI2329" s="190" t="str">
        <f t="shared" si="3785"/>
        <v>BI$19</v>
      </c>
      <c r="BJ2329" s="190" t="str">
        <f t="shared" si="3785"/>
        <v>BJ$19</v>
      </c>
      <c r="BK2329" s="190" t="str">
        <f t="shared" si="3785"/>
        <v>BK$19</v>
      </c>
      <c r="BL2329" s="190" t="str">
        <f t="shared" si="3785"/>
        <v>BL$19</v>
      </c>
      <c r="BM2329" s="190" t="str">
        <f t="shared" si="3785"/>
        <v>BM$19</v>
      </c>
      <c r="BN2329" s="190" t="str">
        <f t="shared" si="3785"/>
        <v>BN$19</v>
      </c>
      <c r="BO2329" s="190" t="str">
        <f t="shared" si="3785"/>
        <v>BO$19</v>
      </c>
      <c r="BP2329" s="190" t="str">
        <f t="shared" si="3785"/>
        <v>BP$19</v>
      </c>
      <c r="BQ2329" s="190" t="str">
        <f t="shared" si="3785"/>
        <v>BQ$19</v>
      </c>
      <c r="BR2329" s="190" t="str">
        <f t="shared" si="3785"/>
        <v>BR$19</v>
      </c>
      <c r="BS2329" s="190" t="str">
        <f t="shared" si="3785"/>
        <v>BS$19</v>
      </c>
      <c r="BT2329" s="190" t="str">
        <f t="shared" si="3785"/>
        <v>BT$19</v>
      </c>
      <c r="BU2329" s="190" t="str">
        <f t="shared" si="3785"/>
        <v>BU$19</v>
      </c>
      <c r="BV2329" s="190" t="str">
        <f t="shared" si="3785"/>
        <v>BV$19</v>
      </c>
      <c r="BW2329" s="190" t="str">
        <f t="shared" si="3785"/>
        <v>BW$19</v>
      </c>
      <c r="BX2329" s="190" t="str">
        <f t="shared" si="3785"/>
        <v>BX$19</v>
      </c>
      <c r="BY2329" s="190" t="str">
        <f t="shared" si="3785"/>
        <v>BY$19</v>
      </c>
      <c r="BZ2329" s="190" t="str">
        <f t="shared" si="3785"/>
        <v>BZ$19</v>
      </c>
      <c r="CA2329" s="190" t="str">
        <f t="shared" si="3785"/>
        <v>CA$19</v>
      </c>
      <c r="CB2329" s="190" t="str">
        <f t="shared" si="3785"/>
        <v>CB$19</v>
      </c>
      <c r="CC2329" s="190" t="str">
        <f t="shared" si="3785"/>
        <v>CC$19</v>
      </c>
      <c r="CD2329" s="190" t="str">
        <f t="shared" si="3785"/>
        <v>CD$19</v>
      </c>
      <c r="CE2329" s="190" t="str">
        <f t="shared" ref="CE2329:CL2329" si="3786">CE$23</f>
        <v>CE$19</v>
      </c>
      <c r="CF2329" s="190" t="str">
        <f t="shared" si="3786"/>
        <v>CF$19</v>
      </c>
      <c r="CG2329" s="190" t="str">
        <f t="shared" si="3786"/>
        <v>CG$19</v>
      </c>
      <c r="CH2329" s="190" t="str">
        <f t="shared" si="3786"/>
        <v>CH$19</v>
      </c>
      <c r="CI2329" s="190" t="str">
        <f t="shared" si="3786"/>
        <v>CI$19</v>
      </c>
      <c r="CJ2329" s="190" t="str">
        <f t="shared" si="3786"/>
        <v>CJ$19</v>
      </c>
      <c r="CK2329" s="190" t="str">
        <f t="shared" si="3786"/>
        <v>CK$19</v>
      </c>
      <c r="CL2329" s="190" t="str">
        <f t="shared" si="3786"/>
        <v>CL$19</v>
      </c>
      <c r="CN2329" s="201"/>
      <c r="CO2329" s="190" t="str">
        <f t="shared" ref="CO2329:DL2329" si="3787">CO$23</f>
        <v>CO$19</v>
      </c>
      <c r="CP2329" s="190" t="str">
        <f t="shared" si="3787"/>
        <v>CP$19</v>
      </c>
      <c r="CQ2329" s="190" t="str">
        <f t="shared" si="3787"/>
        <v>CQ$19</v>
      </c>
      <c r="CR2329" s="190" t="str">
        <f t="shared" si="3787"/>
        <v>CR$19</v>
      </c>
      <c r="CS2329" s="190" t="str">
        <f t="shared" si="3787"/>
        <v>CS$19</v>
      </c>
      <c r="CT2329" s="190" t="str">
        <f t="shared" si="3787"/>
        <v>CT$19</v>
      </c>
      <c r="CU2329" s="190" t="str">
        <f t="shared" si="3787"/>
        <v>CU$19</v>
      </c>
      <c r="CV2329" s="190" t="str">
        <f t="shared" si="3787"/>
        <v>CV$19</v>
      </c>
      <c r="CW2329" s="190" t="str">
        <f t="shared" si="3787"/>
        <v>CW$19</v>
      </c>
      <c r="CX2329" s="190" t="str">
        <f t="shared" si="3787"/>
        <v>CX$19</v>
      </c>
      <c r="CY2329" s="190" t="str">
        <f t="shared" si="3787"/>
        <v>CY$19</v>
      </c>
      <c r="CZ2329" s="190" t="str">
        <f t="shared" si="3787"/>
        <v>CZ$19</v>
      </c>
      <c r="DA2329" s="190" t="str">
        <f t="shared" si="3787"/>
        <v>DA$19</v>
      </c>
      <c r="DB2329" s="190" t="str">
        <f t="shared" si="3787"/>
        <v>DB$19</v>
      </c>
      <c r="DC2329" s="190" t="str">
        <f t="shared" si="3787"/>
        <v>DC$19</v>
      </c>
      <c r="DD2329" s="190" t="str">
        <f t="shared" si="3787"/>
        <v>DD$19</v>
      </c>
      <c r="DE2329" s="190" t="str">
        <f t="shared" si="3787"/>
        <v>DE$19</v>
      </c>
      <c r="DF2329" s="190" t="str">
        <f t="shared" si="3787"/>
        <v>DF$19</v>
      </c>
      <c r="DG2329" s="190" t="str">
        <f t="shared" si="3787"/>
        <v>DG$19</v>
      </c>
      <c r="DH2329" s="190" t="str">
        <f t="shared" si="3787"/>
        <v>DH$19</v>
      </c>
      <c r="DI2329" s="190" t="str">
        <f t="shared" si="3787"/>
        <v>DI$19</v>
      </c>
      <c r="DJ2329" s="190" t="str">
        <f t="shared" si="3787"/>
        <v>DJ$19</v>
      </c>
      <c r="DK2329" s="190" t="str">
        <f t="shared" si="3787"/>
        <v>DK$19</v>
      </c>
      <c r="DL2329" s="190" t="str">
        <f t="shared" si="3787"/>
        <v>DL$19</v>
      </c>
    </row>
    <row r="2330" spans="1:116" x14ac:dyDescent="0.4">
      <c r="A2330" s="142" t="s">
        <v>218</v>
      </c>
      <c r="B2330" s="31" t="s">
        <v>81</v>
      </c>
      <c r="C2330" s="31"/>
      <c r="D2330" t="s">
        <v>562</v>
      </c>
      <c r="E2330" s="8" t="str">
        <f t="shared" ref="E2330:E2334" si="3788">ROW()&amp;" "&amp;D2330</f>
        <v>2330 TOGGLE-TV-V</v>
      </c>
      <c r="F2330" t="s">
        <v>511</v>
      </c>
      <c r="G2330" s="143" t="s">
        <v>509</v>
      </c>
      <c r="H2330" s="142"/>
      <c r="I2330" s="144"/>
      <c r="J2330" s="144"/>
      <c r="K2330" s="142"/>
      <c r="L2330" s="142"/>
      <c r="M2330" s="142"/>
      <c r="N2330" s="142"/>
      <c r="O2330" s="142"/>
      <c r="P2330" s="142"/>
      <c r="R2330" s="143"/>
      <c r="S2330" s="168"/>
      <c r="T2330" s="168"/>
      <c r="U2330" s="168"/>
      <c r="V2330" s="168"/>
      <c r="W2330" s="168"/>
      <c r="X2330" s="168"/>
      <c r="Y2330" s="168"/>
      <c r="Z2330" s="168"/>
      <c r="AA2330" s="168"/>
      <c r="AB2330" s="168"/>
      <c r="AC2330" s="168"/>
      <c r="AD2330" s="168"/>
      <c r="AE2330" s="168"/>
      <c r="AF2330" s="168"/>
      <c r="AG2330" s="168"/>
      <c r="AH2330" s="168"/>
      <c r="AI2330" s="168"/>
      <c r="AJ2330" s="168"/>
      <c r="AK2330" s="168"/>
      <c r="AL2330" s="168"/>
      <c r="AM2330" s="168"/>
      <c r="AN2330" s="168"/>
      <c r="AO2330" s="168"/>
      <c r="AP2330" s="168"/>
      <c r="AQ2330" s="168"/>
      <c r="AR2330" s="168"/>
      <c r="AS2330" s="168"/>
      <c r="AT2330" s="168"/>
      <c r="AU2330" s="168"/>
      <c r="AV2330" s="168"/>
      <c r="AW2330" s="168"/>
      <c r="AX2330" s="168"/>
      <c r="AY2330" s="168"/>
      <c r="AZ2330" s="168"/>
      <c r="BA2330" s="168"/>
      <c r="BB2330" s="168"/>
      <c r="BC2330" s="168"/>
      <c r="BD2330" s="168"/>
      <c r="BE2330" s="168"/>
      <c r="BF2330" s="168"/>
      <c r="BG2330" s="168"/>
      <c r="BH2330" s="168"/>
      <c r="BI2330" s="168"/>
      <c r="BJ2330" s="168"/>
      <c r="BK2330" s="168"/>
      <c r="BL2330" s="168"/>
      <c r="BM2330" s="168"/>
      <c r="BN2330" s="168"/>
      <c r="BO2330" s="168"/>
      <c r="BP2330" s="168"/>
      <c r="BQ2330" s="168"/>
      <c r="BR2330" s="168"/>
      <c r="BS2330" s="168"/>
      <c r="BT2330" s="168"/>
      <c r="BU2330" s="168"/>
      <c r="BV2330" s="168"/>
      <c r="BW2330" s="168"/>
      <c r="BX2330" s="168"/>
      <c r="BY2330" s="168"/>
      <c r="BZ2330" s="168"/>
      <c r="CA2330" s="168"/>
      <c r="CB2330" s="168"/>
      <c r="CC2330" s="168"/>
      <c r="CD2330" s="168"/>
      <c r="CE2330" s="168"/>
      <c r="CF2330" s="168"/>
      <c r="CG2330" s="168"/>
      <c r="CH2330" s="168"/>
      <c r="CI2330" s="168"/>
      <c r="CJ2330" s="168"/>
      <c r="CK2330" s="168"/>
      <c r="CL2330" s="168"/>
      <c r="CN2330" s="144"/>
      <c r="CO2330" s="168"/>
      <c r="CP2330" s="168"/>
      <c r="CQ2330" s="168"/>
      <c r="CR2330" s="168"/>
      <c r="CS2330" s="168"/>
      <c r="CT2330" s="168"/>
      <c r="CU2330" s="168"/>
      <c r="CV2330" s="168"/>
      <c r="CW2330" s="168"/>
      <c r="CX2330" s="168"/>
      <c r="CY2330" s="168"/>
      <c r="CZ2330" s="168"/>
      <c r="DA2330" s="168"/>
      <c r="DB2330" s="168"/>
      <c r="DC2330" s="168"/>
      <c r="DD2330" s="168"/>
      <c r="DE2330" s="168"/>
      <c r="DF2330" s="168"/>
      <c r="DG2330" s="168"/>
      <c r="DH2330" s="168"/>
      <c r="DI2330" s="168"/>
      <c r="DJ2330" s="168"/>
      <c r="DK2330" s="168"/>
      <c r="DL2330" s="168"/>
    </row>
    <row r="2331" spans="1:116" x14ac:dyDescent="0.4">
      <c r="A2331" s="12"/>
      <c r="B2331" s="12" t="s">
        <v>332</v>
      </c>
      <c r="C2331" s="12"/>
      <c r="D2331" t="s">
        <v>562</v>
      </c>
      <c r="E2331" s="8" t="str">
        <f t="shared" si="3788"/>
        <v>2331 TOGGLE-TV-V</v>
      </c>
      <c r="G2331" s="95" t="str">
        <f ca="1">OFFSET(G2331,-(ROW(G2331)-ROW(G2343)),0)&amp;" - before toggle"</f>
        <v># of assets - before toggle</v>
      </c>
      <c r="H2331" s="12"/>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c r="CN2331" s="60"/>
      <c r="CO2331" s="239"/>
      <c r="CP2331" s="239"/>
      <c r="CQ2331" s="239"/>
      <c r="CR2331" s="239"/>
      <c r="CS2331" s="239"/>
      <c r="CT2331" s="239"/>
      <c r="CU2331" s="239"/>
      <c r="CV2331" s="239"/>
      <c r="CW2331" s="239"/>
      <c r="CX2331" s="239"/>
      <c r="CY2331" s="239"/>
      <c r="CZ2331" s="239"/>
      <c r="DA2331" s="239"/>
      <c r="DB2331" s="239"/>
      <c r="DC2331" s="239"/>
      <c r="DD2331" s="239"/>
      <c r="DE2331" s="239"/>
      <c r="DF2331" s="239"/>
      <c r="DG2331" s="239"/>
      <c r="DH2331" s="239"/>
      <c r="DI2331" s="239"/>
      <c r="DJ2331" s="239"/>
      <c r="DK2331" s="239"/>
      <c r="DL2331" s="239"/>
    </row>
    <row r="2332" spans="1:116" x14ac:dyDescent="0.4">
      <c r="A2332" s="31"/>
      <c r="B2332" s="31"/>
      <c r="C2332" s="31"/>
      <c r="D2332" t="s">
        <v>562</v>
      </c>
      <c r="E2332" s="8" t="str">
        <f t="shared" si="3788"/>
        <v>2332 TOGGLE-TV-V</v>
      </c>
      <c r="G2332" s="145" t="s">
        <v>563</v>
      </c>
      <c r="H2332" s="31">
        <v>1</v>
      </c>
      <c r="I2332" s="73"/>
      <c r="J2332" s="73"/>
      <c r="K2332" s="12"/>
      <c r="L2332" s="12"/>
      <c r="M2332" s="12"/>
      <c r="N2332" s="12"/>
      <c r="O2332" s="12"/>
      <c r="P2332" s="12"/>
      <c r="R2332" s="67"/>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c r="CN2332" s="76"/>
      <c r="CO2332" s="76" t="e" cm="1">
        <f t="array" ref="CO2332">INDEX($K:$P,ROW(),MATCH(CO$3,$K$2:$P$2,0))</f>
        <v>#N/A</v>
      </c>
      <c r="CP2332" s="76" t="e" cm="1">
        <f t="array" ref="CP2332">INDEX($K:$P,ROW(),MATCH(CP$3,$K$2:$P$2,0))</f>
        <v>#N/A</v>
      </c>
      <c r="CQ2332" s="76" t="e" cm="1">
        <f t="array" ref="CQ2332">INDEX($K:$P,ROW(),MATCH(CQ$3,$K$2:$P$2,0))</f>
        <v>#N/A</v>
      </c>
      <c r="CR2332" s="76" t="e" cm="1">
        <f t="array" ref="CR2332">INDEX($K:$P,ROW(),MATCH(CR$3,$K$2:$P$2,0))</f>
        <v>#N/A</v>
      </c>
      <c r="CS2332" s="76" t="e" cm="1">
        <f t="array" ref="CS2332">INDEX($K:$P,ROW(),MATCH(CS$3,$K$2:$P$2,0))</f>
        <v>#N/A</v>
      </c>
      <c r="CT2332" s="76" t="e" cm="1">
        <f t="array" ref="CT2332">INDEX($K:$P,ROW(),MATCH(CT$3,$K$2:$P$2,0))</f>
        <v>#N/A</v>
      </c>
      <c r="CU2332" s="76" t="e" cm="1">
        <f t="array" ref="CU2332">INDEX($K:$P,ROW(),MATCH(CU$3,$K$2:$P$2,0))</f>
        <v>#N/A</v>
      </c>
      <c r="CV2332" s="76" t="e" cm="1">
        <f t="array" ref="CV2332">INDEX($K:$P,ROW(),MATCH(CV$3,$K$2:$P$2,0))</f>
        <v>#N/A</v>
      </c>
      <c r="CW2332" s="76" t="e" cm="1">
        <f t="array" ref="CW2332">INDEX($K:$P,ROW(),MATCH(CW$3,$K$2:$P$2,0))</f>
        <v>#N/A</v>
      </c>
      <c r="CX2332" s="76" t="e" cm="1">
        <f t="array" ref="CX2332">INDEX($K:$P,ROW(),MATCH(CX$3,$K$2:$P$2,0))</f>
        <v>#N/A</v>
      </c>
      <c r="CY2332" s="76" t="e" cm="1">
        <f t="array" ref="CY2332">INDEX($K:$P,ROW(),MATCH(CY$3,$K$2:$P$2,0))</f>
        <v>#N/A</v>
      </c>
      <c r="CZ2332" s="76" t="e" cm="1">
        <f t="array" ref="CZ2332">INDEX($K:$P,ROW(),MATCH(CZ$3,$K$2:$P$2,0))</f>
        <v>#N/A</v>
      </c>
      <c r="DA2332" s="76" t="e" cm="1">
        <f t="array" ref="DA2332">INDEX($K:$P,ROW(),MATCH(DA$3,$K$2:$P$2,0))</f>
        <v>#N/A</v>
      </c>
      <c r="DB2332" s="76" t="e" cm="1">
        <f t="array" ref="DB2332">INDEX($K:$P,ROW(),MATCH(DB$3,$K$2:$P$2,0))</f>
        <v>#N/A</v>
      </c>
      <c r="DC2332" s="76" t="e" cm="1">
        <f t="array" ref="DC2332">INDEX($K:$P,ROW(),MATCH(DC$3,$K$2:$P$2,0))</f>
        <v>#N/A</v>
      </c>
      <c r="DD2332" s="76" t="e" cm="1">
        <f t="array" ref="DD2332">INDEX($K:$P,ROW(),MATCH(DD$3,$K$2:$P$2,0))</f>
        <v>#N/A</v>
      </c>
      <c r="DE2332" s="76" t="e" cm="1">
        <f t="array" ref="DE2332">INDEX($K:$P,ROW(),MATCH(DE$3,$K$2:$P$2,0))</f>
        <v>#N/A</v>
      </c>
      <c r="DF2332" s="76" t="e" cm="1">
        <f t="array" ref="DF2332">INDEX($K:$P,ROW(),MATCH(DF$3,$K$2:$P$2,0))</f>
        <v>#N/A</v>
      </c>
      <c r="DG2332" s="76" t="e" cm="1">
        <f t="array" ref="DG2332">INDEX($K:$P,ROW(),MATCH(DG$3,$K$2:$P$2,0))</f>
        <v>#N/A</v>
      </c>
      <c r="DH2332" s="76" t="e" cm="1">
        <f t="array" ref="DH2332">INDEX($K:$P,ROW(),MATCH(DH$3,$K$2:$P$2,0))</f>
        <v>#N/A</v>
      </c>
      <c r="DI2332" s="76" t="e" cm="1">
        <f t="array" ref="DI2332">INDEX($K:$P,ROW(),MATCH(DI$3,$K$2:$P$2,0))</f>
        <v>#N/A</v>
      </c>
      <c r="DJ2332" s="76" t="e" cm="1">
        <f t="array" ref="DJ2332">INDEX($K:$P,ROW(),MATCH(DJ$3,$K$2:$P$2,0))</f>
        <v>#N/A</v>
      </c>
      <c r="DK2332" s="76" t="e" cm="1">
        <f t="array" ref="DK2332">INDEX($K:$P,ROW(),MATCH(DK$3,$K$2:$P$2,0))</f>
        <v>#N/A</v>
      </c>
      <c r="DL2332" s="76" t="e" cm="1">
        <f t="array" ref="DL2332">INDEX($K:$P,ROW(),MATCH(DL$3,$K$2:$P$2,0))</f>
        <v>#N/A</v>
      </c>
    </row>
    <row r="2333" spans="1:116" x14ac:dyDescent="0.4">
      <c r="D2333" t="s">
        <v>562</v>
      </c>
      <c r="E2333" s="8" t="str">
        <f t="shared" si="3788"/>
        <v>2333 TOGGLE-TV-V</v>
      </c>
      <c r="G2333" s="127" t="str">
        <f ca="1">SUBSTITUTE(G2331,"before toggle","after toggle")</f>
        <v># of assets - after toggle</v>
      </c>
      <c r="H2333" s="12"/>
      <c r="I2333" s="60"/>
      <c r="J2333" s="60"/>
      <c r="K2333" s="117">
        <f t="shared" ref="K2333:P2333" ca="1" si="3789">SUMIF($4:$4,K$2,2333:2333)</f>
        <v>5000</v>
      </c>
      <c r="L2333" s="117">
        <f t="shared" ca="1" si="3789"/>
        <v>5000</v>
      </c>
      <c r="M2333" s="117">
        <f t="shared" ca="1" si="3789"/>
        <v>5000</v>
      </c>
      <c r="N2333" s="117">
        <f t="shared" ca="1" si="3789"/>
        <v>5000</v>
      </c>
      <c r="O2333" s="117">
        <f t="shared" ca="1" si="3789"/>
        <v>5000</v>
      </c>
      <c r="P2333" s="117">
        <f t="shared" ca="1" si="3789"/>
        <v>5000</v>
      </c>
      <c r="R2333" s="15"/>
      <c r="S2333" s="151" cm="1">
        <f t="array" aca="1" ref="S2333" ca="1">INDIRECT(S2325)*$H2332</f>
        <v>5000</v>
      </c>
      <c r="T2333" s="151" cm="1">
        <f t="array" aca="1" ref="T2333" ca="1">INDIRECT(T2325)*$H2332</f>
        <v>5000</v>
      </c>
      <c r="U2333" s="151" cm="1">
        <f t="array" aca="1" ref="U2333" ca="1">INDIRECT(U2325)*$H2332</f>
        <v>5000</v>
      </c>
      <c r="V2333" s="151" cm="1">
        <f t="array" aca="1" ref="V2333" ca="1">INDIRECT(V2325)*$H2332</f>
        <v>5000</v>
      </c>
      <c r="W2333" s="151" cm="1">
        <f t="array" aca="1" ref="W2333" ca="1">INDIRECT(W2325)*$H2332</f>
        <v>5000</v>
      </c>
      <c r="X2333" s="151" cm="1">
        <f t="array" aca="1" ref="X2333" ca="1">INDIRECT(X2325)*$H2332</f>
        <v>5000</v>
      </c>
      <c r="Y2333" s="151" cm="1">
        <f t="array" aca="1" ref="Y2333" ca="1">INDIRECT(Y2325)*$H2332</f>
        <v>5000</v>
      </c>
      <c r="Z2333" s="151" cm="1">
        <f t="array" aca="1" ref="Z2333" ca="1">INDIRECT(Z2325)*$H2332</f>
        <v>5000</v>
      </c>
      <c r="AA2333" s="151" cm="1">
        <f t="array" aca="1" ref="AA2333" ca="1">INDIRECT(AA2325)*$H2332</f>
        <v>5000</v>
      </c>
      <c r="AB2333" s="151" cm="1">
        <f t="array" aca="1" ref="AB2333" ca="1">INDIRECT(AB2325)*$H2332</f>
        <v>5000</v>
      </c>
      <c r="AC2333" s="151" cm="1">
        <f t="array" aca="1" ref="AC2333" ca="1">INDIRECT(AC2325)*$H2332</f>
        <v>5000</v>
      </c>
      <c r="AD2333" s="151" cm="1">
        <f t="array" aca="1" ref="AD2333" ca="1">INDIRECT(AD2325)*$H2332</f>
        <v>5000</v>
      </c>
      <c r="AE2333" s="151" cm="1">
        <f t="array" aca="1" ref="AE2333" ca="1">INDIRECT(AE2325)*$H2332</f>
        <v>5000</v>
      </c>
      <c r="AF2333" s="151" cm="1">
        <f t="array" aca="1" ref="AF2333" ca="1">INDIRECT(AF2325)*$H2332</f>
        <v>5000</v>
      </c>
      <c r="AG2333" s="151" cm="1">
        <f t="array" aca="1" ref="AG2333" ca="1">INDIRECT(AG2325)*$H2332</f>
        <v>5000</v>
      </c>
      <c r="AH2333" s="151" cm="1">
        <f t="array" aca="1" ref="AH2333" ca="1">INDIRECT(AH2325)*$H2332</f>
        <v>5000</v>
      </c>
      <c r="AI2333" s="151" cm="1">
        <f t="array" aca="1" ref="AI2333" ca="1">INDIRECT(AI2325)*$H2332</f>
        <v>5000</v>
      </c>
      <c r="AJ2333" s="151" cm="1">
        <f t="array" aca="1" ref="AJ2333" ca="1">INDIRECT(AJ2325)*$H2332</f>
        <v>5000</v>
      </c>
      <c r="AK2333" s="151" cm="1">
        <f t="array" aca="1" ref="AK2333" ca="1">INDIRECT(AK2325)*$H2332</f>
        <v>5000</v>
      </c>
      <c r="AL2333" s="151" cm="1">
        <f t="array" aca="1" ref="AL2333" ca="1">INDIRECT(AL2325)*$H2332</f>
        <v>5000</v>
      </c>
      <c r="AM2333" s="151" cm="1">
        <f t="array" aca="1" ref="AM2333" ca="1">INDIRECT(AM2325)*$H2332</f>
        <v>5000</v>
      </c>
      <c r="AN2333" s="151" cm="1">
        <f t="array" aca="1" ref="AN2333" ca="1">INDIRECT(AN2325)*$H2332</f>
        <v>5000</v>
      </c>
      <c r="AO2333" s="151" cm="1">
        <f t="array" aca="1" ref="AO2333" ca="1">INDIRECT(AO2325)*$H2332</f>
        <v>5000</v>
      </c>
      <c r="AP2333" s="151" cm="1">
        <f t="array" aca="1" ref="AP2333" ca="1">INDIRECT(AP2325)*$H2332</f>
        <v>5000</v>
      </c>
      <c r="AQ2333" s="151" cm="1">
        <f t="array" aca="1" ref="AQ2333" ca="1">INDIRECT(AQ2325)*$H2332</f>
        <v>5000</v>
      </c>
      <c r="AR2333" s="151" cm="1">
        <f t="array" aca="1" ref="AR2333" ca="1">INDIRECT(AR2325)*$H2332</f>
        <v>5000</v>
      </c>
      <c r="AS2333" s="151" cm="1">
        <f t="array" aca="1" ref="AS2333" ca="1">INDIRECT(AS2325)*$H2332</f>
        <v>5000</v>
      </c>
      <c r="AT2333" s="151" cm="1">
        <f t="array" aca="1" ref="AT2333" ca="1">INDIRECT(AT2325)*$H2332</f>
        <v>5000</v>
      </c>
      <c r="AU2333" s="151" cm="1">
        <f t="array" aca="1" ref="AU2333" ca="1">INDIRECT(AU2325)*$H2332</f>
        <v>5000</v>
      </c>
      <c r="AV2333" s="151" cm="1">
        <f t="array" aca="1" ref="AV2333" ca="1">INDIRECT(AV2325)*$H2332</f>
        <v>5000</v>
      </c>
      <c r="AW2333" s="151" cm="1">
        <f t="array" aca="1" ref="AW2333" ca="1">INDIRECT(AW2325)*$H2332</f>
        <v>5000</v>
      </c>
      <c r="AX2333" s="151" cm="1">
        <f t="array" aca="1" ref="AX2333" ca="1">INDIRECT(AX2325)*$H2332</f>
        <v>5000</v>
      </c>
      <c r="AY2333" s="151" cm="1">
        <f t="array" aca="1" ref="AY2333" ca="1">INDIRECT(AY2325)*$H2332</f>
        <v>5000</v>
      </c>
      <c r="AZ2333" s="151" cm="1">
        <f t="array" aca="1" ref="AZ2333" ca="1">INDIRECT(AZ2325)*$H2332</f>
        <v>5000</v>
      </c>
      <c r="BA2333" s="151" cm="1">
        <f t="array" aca="1" ref="BA2333" ca="1">INDIRECT(BA2325)*$H2332</f>
        <v>5000</v>
      </c>
      <c r="BB2333" s="151" cm="1">
        <f t="array" aca="1" ref="BB2333" ca="1">INDIRECT(BB2325)*$H2332</f>
        <v>5000</v>
      </c>
      <c r="BC2333" s="151" cm="1">
        <f t="array" aca="1" ref="BC2333" ca="1">INDIRECT(BC2325)*$H2332</f>
        <v>5000</v>
      </c>
      <c r="BD2333" s="151" cm="1">
        <f t="array" aca="1" ref="BD2333" ca="1">INDIRECT(BD2325)*$H2332</f>
        <v>5000</v>
      </c>
      <c r="BE2333" s="151" cm="1">
        <f t="array" aca="1" ref="BE2333" ca="1">INDIRECT(BE2325)*$H2332</f>
        <v>5000</v>
      </c>
      <c r="BF2333" s="151" cm="1">
        <f t="array" aca="1" ref="BF2333" ca="1">INDIRECT(BF2325)*$H2332</f>
        <v>5000</v>
      </c>
      <c r="BG2333" s="151" cm="1">
        <f t="array" aca="1" ref="BG2333" ca="1">INDIRECT(BG2325)*$H2332</f>
        <v>5000</v>
      </c>
      <c r="BH2333" s="151" cm="1">
        <f t="array" aca="1" ref="BH2333" ca="1">INDIRECT(BH2325)*$H2332</f>
        <v>5000</v>
      </c>
      <c r="BI2333" s="151" cm="1">
        <f t="array" aca="1" ref="BI2333" ca="1">INDIRECT(BI2325)*$H2332</f>
        <v>5000</v>
      </c>
      <c r="BJ2333" s="151" cm="1">
        <f t="array" aca="1" ref="BJ2333" ca="1">INDIRECT(BJ2325)*$H2332</f>
        <v>5000</v>
      </c>
      <c r="BK2333" s="151" cm="1">
        <f t="array" aca="1" ref="BK2333" ca="1">INDIRECT(BK2325)*$H2332</f>
        <v>5000</v>
      </c>
      <c r="BL2333" s="151" cm="1">
        <f t="array" aca="1" ref="BL2333" ca="1">INDIRECT(BL2325)*$H2332</f>
        <v>5000</v>
      </c>
      <c r="BM2333" s="151" cm="1">
        <f t="array" aca="1" ref="BM2333" ca="1">INDIRECT(BM2325)*$H2332</f>
        <v>5000</v>
      </c>
      <c r="BN2333" s="151" cm="1">
        <f t="array" aca="1" ref="BN2333" ca="1">INDIRECT(BN2325)*$H2332</f>
        <v>5000</v>
      </c>
      <c r="BO2333" s="151" cm="1">
        <f t="array" aca="1" ref="BO2333" ca="1">INDIRECT(BO2325)*$H2332</f>
        <v>5000</v>
      </c>
      <c r="BP2333" s="151" cm="1">
        <f t="array" aca="1" ref="BP2333" ca="1">INDIRECT(BP2325)*$H2332</f>
        <v>5000</v>
      </c>
      <c r="BQ2333" s="151" cm="1">
        <f t="array" aca="1" ref="BQ2333" ca="1">INDIRECT(BQ2325)*$H2332</f>
        <v>5000</v>
      </c>
      <c r="BR2333" s="151" cm="1">
        <f t="array" aca="1" ref="BR2333" ca="1">INDIRECT(BR2325)*$H2332</f>
        <v>5000</v>
      </c>
      <c r="BS2333" s="151" cm="1">
        <f t="array" aca="1" ref="BS2333" ca="1">INDIRECT(BS2325)*$H2332</f>
        <v>5000</v>
      </c>
      <c r="BT2333" s="151" cm="1">
        <f t="array" aca="1" ref="BT2333" ca="1">INDIRECT(BT2325)*$H2332</f>
        <v>5000</v>
      </c>
      <c r="BU2333" s="151" cm="1">
        <f t="array" aca="1" ref="BU2333" ca="1">INDIRECT(BU2325)*$H2332</f>
        <v>5000</v>
      </c>
      <c r="BV2333" s="151" cm="1">
        <f t="array" aca="1" ref="BV2333" ca="1">INDIRECT(BV2325)*$H2332</f>
        <v>5000</v>
      </c>
      <c r="BW2333" s="151" cm="1">
        <f t="array" aca="1" ref="BW2333" ca="1">INDIRECT(BW2325)*$H2332</f>
        <v>5000</v>
      </c>
      <c r="BX2333" s="151" cm="1">
        <f t="array" aca="1" ref="BX2333" ca="1">INDIRECT(BX2325)*$H2332</f>
        <v>5000</v>
      </c>
      <c r="BY2333" s="151" cm="1">
        <f t="array" aca="1" ref="BY2333" ca="1">INDIRECT(BY2325)*$H2332</f>
        <v>5000</v>
      </c>
      <c r="BZ2333" s="151" cm="1">
        <f t="array" aca="1" ref="BZ2333" ca="1">INDIRECT(BZ2325)*$H2332</f>
        <v>5000</v>
      </c>
      <c r="CA2333" s="151" cm="1">
        <f t="array" aca="1" ref="CA2333" ca="1">INDIRECT(CA2325)*$H2332</f>
        <v>5000</v>
      </c>
      <c r="CB2333" s="151" cm="1">
        <f t="array" aca="1" ref="CB2333" ca="1">INDIRECT(CB2325)*$H2332</f>
        <v>5000</v>
      </c>
      <c r="CC2333" s="151" cm="1">
        <f t="array" aca="1" ref="CC2333" ca="1">INDIRECT(CC2325)*$H2332</f>
        <v>5000</v>
      </c>
      <c r="CD2333" s="151" cm="1">
        <f t="array" aca="1" ref="CD2333" ca="1">INDIRECT(CD2325)*$H2332</f>
        <v>5000</v>
      </c>
      <c r="CE2333" s="151" cm="1">
        <f t="array" aca="1" ref="CE2333" ca="1">INDIRECT(CE2325)*$H2332</f>
        <v>5000</v>
      </c>
      <c r="CF2333" s="151" cm="1">
        <f t="array" aca="1" ref="CF2333" ca="1">INDIRECT(CF2325)*$H2332</f>
        <v>5000</v>
      </c>
      <c r="CG2333" s="151" cm="1">
        <f t="array" aca="1" ref="CG2333" ca="1">INDIRECT(CG2325)*$H2332</f>
        <v>5000</v>
      </c>
      <c r="CH2333" s="151" cm="1">
        <f t="array" aca="1" ref="CH2333" ca="1">INDIRECT(CH2325)*$H2332</f>
        <v>5000</v>
      </c>
      <c r="CI2333" s="151" cm="1">
        <f t="array" aca="1" ref="CI2333" ca="1">INDIRECT(CI2325)*$H2332</f>
        <v>5000</v>
      </c>
      <c r="CJ2333" s="151" cm="1">
        <f t="array" aca="1" ref="CJ2333" ca="1">INDIRECT(CJ2325)*$H2332</f>
        <v>5000</v>
      </c>
      <c r="CK2333" s="151" cm="1">
        <f t="array" aca="1" ref="CK2333" ca="1">INDIRECT(CK2325)*$H2332</f>
        <v>5000</v>
      </c>
      <c r="CL2333" s="151" cm="1">
        <f t="array" aca="1" ref="CL2333" ca="1">INDIRECT(CL2325)*$H2332</f>
        <v>5000</v>
      </c>
      <c r="CN2333" s="240"/>
      <c r="CO2333" s="151" t="e" cm="1">
        <f t="array" aca="1" ref="CO2333" ca="1">INDIRECT(CO2325)*CO2332</f>
        <v>#N/A</v>
      </c>
      <c r="CP2333" s="151" t="e" cm="1">
        <f t="array" aca="1" ref="CP2333" ca="1">INDIRECT(CP2325)*CP2332</f>
        <v>#N/A</v>
      </c>
      <c r="CQ2333" s="151" t="e" cm="1">
        <f t="array" aca="1" ref="CQ2333" ca="1">INDIRECT(CQ2325)*CQ2332</f>
        <v>#N/A</v>
      </c>
      <c r="CR2333" s="151" t="e" cm="1">
        <f t="array" aca="1" ref="CR2333" ca="1">INDIRECT(CR2325)*CR2332</f>
        <v>#N/A</v>
      </c>
      <c r="CS2333" s="151" t="e" cm="1">
        <f t="array" aca="1" ref="CS2333" ca="1">INDIRECT(CS2325)*CS2332</f>
        <v>#N/A</v>
      </c>
      <c r="CT2333" s="151" t="e" cm="1">
        <f t="array" aca="1" ref="CT2333" ca="1">INDIRECT(CT2325)*CT2332</f>
        <v>#N/A</v>
      </c>
      <c r="CU2333" s="151" t="e" cm="1">
        <f t="array" aca="1" ref="CU2333" ca="1">INDIRECT(CU2325)*CU2332</f>
        <v>#N/A</v>
      </c>
      <c r="CV2333" s="151" t="e" cm="1">
        <f t="array" aca="1" ref="CV2333" ca="1">INDIRECT(CV2325)*CV2332</f>
        <v>#N/A</v>
      </c>
      <c r="CW2333" s="151" t="e" cm="1">
        <f t="array" aca="1" ref="CW2333" ca="1">INDIRECT(CW2325)*CW2332</f>
        <v>#N/A</v>
      </c>
      <c r="CX2333" s="151" t="e" cm="1">
        <f t="array" aca="1" ref="CX2333" ca="1">INDIRECT(CX2325)*CX2332</f>
        <v>#N/A</v>
      </c>
      <c r="CY2333" s="151" t="e" cm="1">
        <f t="array" aca="1" ref="CY2333" ca="1">INDIRECT(CY2325)*CY2332</f>
        <v>#N/A</v>
      </c>
      <c r="CZ2333" s="151" t="e" cm="1">
        <f t="array" aca="1" ref="CZ2333" ca="1">INDIRECT(CZ2325)*CZ2332</f>
        <v>#N/A</v>
      </c>
      <c r="DA2333" s="151" t="e" cm="1">
        <f t="array" aca="1" ref="DA2333" ca="1">INDIRECT(DA2325)*DA2332</f>
        <v>#N/A</v>
      </c>
      <c r="DB2333" s="151" t="e" cm="1">
        <f t="array" aca="1" ref="DB2333" ca="1">INDIRECT(DB2325)*DB2332</f>
        <v>#N/A</v>
      </c>
      <c r="DC2333" s="151" t="e" cm="1">
        <f t="array" aca="1" ref="DC2333" ca="1">INDIRECT(DC2325)*DC2332</f>
        <v>#N/A</v>
      </c>
      <c r="DD2333" s="151" t="e" cm="1">
        <f t="array" aca="1" ref="DD2333" ca="1">INDIRECT(DD2325)*DD2332</f>
        <v>#N/A</v>
      </c>
      <c r="DE2333" s="151" t="e" cm="1">
        <f t="array" aca="1" ref="DE2333" ca="1">INDIRECT(DE2325)*DE2332</f>
        <v>#N/A</v>
      </c>
      <c r="DF2333" s="151" t="e" cm="1">
        <f t="array" aca="1" ref="DF2333" ca="1">INDIRECT(DF2325)*DF2332</f>
        <v>#N/A</v>
      </c>
      <c r="DG2333" s="151" t="e" cm="1">
        <f t="array" aca="1" ref="DG2333" ca="1">INDIRECT(DG2325)*DG2332</f>
        <v>#N/A</v>
      </c>
      <c r="DH2333" s="151" t="e" cm="1">
        <f t="array" aca="1" ref="DH2333" ca="1">INDIRECT(DH2325)*DH2332</f>
        <v>#N/A</v>
      </c>
      <c r="DI2333" s="151" t="e" cm="1">
        <f t="array" aca="1" ref="DI2333" ca="1">INDIRECT(DI2325)*DI2332</f>
        <v>#N/A</v>
      </c>
      <c r="DJ2333" s="151" t="e" cm="1">
        <f t="array" aca="1" ref="DJ2333" ca="1">INDIRECT(DJ2325)*DJ2332</f>
        <v>#N/A</v>
      </c>
      <c r="DK2333" s="151" t="e" cm="1">
        <f t="array" aca="1" ref="DK2333" ca="1">INDIRECT(DK2325)*DK2332</f>
        <v>#N/A</v>
      </c>
      <c r="DL2333" s="151" t="e" cm="1">
        <f t="array" aca="1" ref="DL2333" ca="1">INDIRECT(DL2325)*DL2332</f>
        <v>#N/A</v>
      </c>
    </row>
    <row r="2334" spans="1:116" x14ac:dyDescent="0.4">
      <c r="B2334" t="s">
        <v>332</v>
      </c>
      <c r="D2334" t="s">
        <v>562</v>
      </c>
      <c r="E2334" s="8" t="str">
        <f t="shared" si="3788"/>
        <v>2334 TOGGLE-TV-V</v>
      </c>
      <c r="G2334" s="136" t="str">
        <f>G2322</f>
        <v>Surgical procedures</v>
      </c>
      <c r="H2334" s="12"/>
      <c r="I2334" s="60"/>
      <c r="J2334" s="60"/>
      <c r="K2334" s="38"/>
      <c r="L2334" s="38"/>
      <c r="M2334" s="38"/>
      <c r="N2334" s="38"/>
      <c r="O2334" s="38"/>
      <c r="P2334" s="38"/>
      <c r="R2334" s="15"/>
      <c r="S2334" s="240"/>
      <c r="T2334" s="240"/>
      <c r="U2334" s="240"/>
      <c r="V2334" s="240"/>
      <c r="W2334" s="240"/>
      <c r="X2334" s="240"/>
      <c r="Y2334" s="240"/>
      <c r="Z2334" s="240"/>
      <c r="AA2334" s="240"/>
      <c r="AB2334" s="240"/>
      <c r="AC2334" s="240"/>
      <c r="AD2334" s="240"/>
      <c r="AE2334" s="240"/>
      <c r="AF2334" s="240"/>
      <c r="AG2334" s="240"/>
      <c r="AH2334" s="240"/>
      <c r="AI2334" s="240"/>
      <c r="AJ2334" s="240"/>
      <c r="AK2334" s="240"/>
      <c r="AL2334" s="240"/>
      <c r="AM2334" s="240"/>
      <c r="AN2334" s="240"/>
      <c r="AO2334" s="240"/>
      <c r="AP2334" s="240"/>
      <c r="AQ2334" s="240"/>
      <c r="AR2334" s="240"/>
      <c r="AS2334" s="240"/>
      <c r="AT2334" s="240"/>
      <c r="AU2334" s="240"/>
      <c r="AV2334" s="240"/>
      <c r="AW2334" s="240"/>
      <c r="AX2334" s="240"/>
      <c r="AY2334" s="240"/>
      <c r="AZ2334" s="240"/>
      <c r="BA2334" s="240"/>
      <c r="BB2334" s="240"/>
      <c r="BC2334" s="240"/>
      <c r="BD2334" s="240"/>
      <c r="BE2334" s="240"/>
      <c r="BF2334" s="240"/>
      <c r="BG2334" s="240"/>
      <c r="BH2334" s="240"/>
      <c r="BI2334" s="240"/>
      <c r="BJ2334" s="240"/>
      <c r="BK2334" s="240"/>
      <c r="BL2334" s="240"/>
      <c r="BM2334" s="240"/>
      <c r="BN2334" s="240"/>
      <c r="BO2334" s="240"/>
      <c r="BP2334" s="240"/>
      <c r="BQ2334" s="240"/>
      <c r="BR2334" s="240"/>
      <c r="BS2334" s="240"/>
      <c r="BT2334" s="240"/>
      <c r="BU2334" s="240"/>
      <c r="BV2334" s="240"/>
      <c r="BW2334" s="240"/>
      <c r="BX2334" s="240"/>
      <c r="BY2334" s="240"/>
      <c r="BZ2334" s="240"/>
      <c r="CA2334" s="240"/>
      <c r="CB2334" s="240"/>
      <c r="CC2334" s="240"/>
      <c r="CD2334" s="240"/>
      <c r="CE2334" s="240"/>
      <c r="CF2334" s="240"/>
      <c r="CG2334" s="240"/>
      <c r="CH2334" s="240"/>
      <c r="CI2334" s="240"/>
      <c r="CJ2334" s="240"/>
      <c r="CK2334" s="240"/>
      <c r="CL2334" s="240"/>
      <c r="CN2334" s="60"/>
      <c r="CO2334" s="76"/>
      <c r="CP2334" s="76"/>
      <c r="CQ2334" s="76"/>
      <c r="CR2334" s="76"/>
      <c r="CS2334" s="76"/>
      <c r="CT2334" s="76"/>
      <c r="CU2334" s="76"/>
      <c r="CV2334" s="76"/>
      <c r="CW2334" s="76"/>
      <c r="CX2334" s="76"/>
      <c r="CY2334" s="76"/>
      <c r="CZ2334" s="76"/>
      <c r="DA2334" s="76"/>
      <c r="DB2334" s="76"/>
      <c r="DC2334" s="76"/>
      <c r="DD2334" s="76"/>
      <c r="DE2334" s="76"/>
      <c r="DF2334" s="76"/>
      <c r="DG2334" s="76"/>
      <c r="DH2334" s="76"/>
      <c r="DI2334" s="76"/>
      <c r="DJ2334" s="76"/>
      <c r="DK2334" s="76"/>
      <c r="DL2334" s="76"/>
    </row>
    <row r="2335" spans="1:116" x14ac:dyDescent="0.4">
      <c r="B2335" t="s">
        <v>332</v>
      </c>
      <c r="D2335" t="s">
        <v>562</v>
      </c>
      <c r="E2335" s="8" t="str">
        <f>ROW()&amp;" "&amp;D2335</f>
        <v>2335 TOGGLE-TV-V</v>
      </c>
      <c r="G2335" s="191" t="str">
        <f>IFERROR(SUBSTITUTE(TRIM(MID(G2330, SEARCH("-", G2330) + 1, LEN(G2330))),":",""),"no unit")</f>
        <v>implant</v>
      </c>
      <c r="H2335" s="27"/>
      <c r="I2335" s="78"/>
      <c r="J2335" s="78"/>
      <c r="K2335" s="33"/>
      <c r="L2335" s="33"/>
      <c r="M2335" s="33"/>
      <c r="N2335" s="33"/>
      <c r="O2335" s="33"/>
      <c r="P2335" s="33"/>
      <c r="R2335" s="33"/>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78"/>
      <c r="CO2335" s="77"/>
      <c r="CP2335" s="77"/>
      <c r="CQ2335" s="77"/>
      <c r="CR2335" s="77"/>
      <c r="CS2335" s="77"/>
      <c r="CT2335" s="77"/>
      <c r="CU2335" s="77"/>
      <c r="CV2335" s="77"/>
      <c r="CW2335" s="77"/>
      <c r="CX2335" s="77"/>
      <c r="CY2335" s="77"/>
      <c r="CZ2335" s="77"/>
      <c r="DA2335" s="77"/>
      <c r="DB2335" s="77"/>
      <c r="DC2335" s="77"/>
      <c r="DD2335" s="77"/>
      <c r="DE2335" s="77"/>
      <c r="DF2335" s="77"/>
      <c r="DG2335" s="77"/>
      <c r="DH2335" s="77"/>
      <c r="DI2335" s="77"/>
      <c r="DJ2335" s="77"/>
      <c r="DK2335" s="77"/>
      <c r="DL2335" s="77"/>
    </row>
    <row r="2336" spans="1:116" x14ac:dyDescent="0.4">
      <c r="B2336" t="s">
        <v>332</v>
      </c>
      <c r="D2336" t="s">
        <v>562</v>
      </c>
      <c r="E2336" s="8" t="str">
        <f t="shared" ref="E2336:E2341" si="3790">ROW()&amp;" "&amp;D2336</f>
        <v>2336 TOGGLE-TV-V</v>
      </c>
      <c r="G2336" s="136" t="s">
        <v>461</v>
      </c>
      <c r="H2336" s="27"/>
      <c r="I2336" s="78"/>
      <c r="J2336" s="78"/>
      <c r="K2336" s="33"/>
      <c r="L2336" s="33"/>
      <c r="M2336" s="33"/>
      <c r="N2336" s="33"/>
      <c r="O2336" s="33"/>
      <c r="P2336" s="33"/>
      <c r="R2336" s="33"/>
      <c r="S2336" s="80" t="str">
        <f>S2324</f>
        <v>S$16</v>
      </c>
      <c r="T2336" s="80" t="str">
        <f t="shared" ref="T2336:CE2336" si="3791">T2324</f>
        <v>T$16</v>
      </c>
      <c r="U2336" s="80" t="str">
        <f t="shared" si="3791"/>
        <v>U$16</v>
      </c>
      <c r="V2336" s="80" t="str">
        <f t="shared" si="3791"/>
        <v>V$16</v>
      </c>
      <c r="W2336" s="80" t="str">
        <f t="shared" si="3791"/>
        <v>W$16</v>
      </c>
      <c r="X2336" s="80" t="str">
        <f t="shared" si="3791"/>
        <v>X$16</v>
      </c>
      <c r="Y2336" s="80" t="str">
        <f t="shared" si="3791"/>
        <v>Y$16</v>
      </c>
      <c r="Z2336" s="80" t="str">
        <f t="shared" si="3791"/>
        <v>Z$16</v>
      </c>
      <c r="AA2336" s="80" t="str">
        <f t="shared" si="3791"/>
        <v>AA$16</v>
      </c>
      <c r="AB2336" s="80" t="str">
        <f t="shared" si="3791"/>
        <v>AB$16</v>
      </c>
      <c r="AC2336" s="80" t="str">
        <f t="shared" si="3791"/>
        <v>AC$16</v>
      </c>
      <c r="AD2336" s="80" t="str">
        <f t="shared" si="3791"/>
        <v>AD$16</v>
      </c>
      <c r="AE2336" s="80" t="str">
        <f t="shared" si="3791"/>
        <v>AE$16</v>
      </c>
      <c r="AF2336" s="80" t="str">
        <f t="shared" si="3791"/>
        <v>AF$16</v>
      </c>
      <c r="AG2336" s="80" t="str">
        <f t="shared" si="3791"/>
        <v>AG$16</v>
      </c>
      <c r="AH2336" s="80" t="str">
        <f t="shared" si="3791"/>
        <v>AH$16</v>
      </c>
      <c r="AI2336" s="80" t="str">
        <f t="shared" si="3791"/>
        <v>AI$16</v>
      </c>
      <c r="AJ2336" s="80" t="str">
        <f t="shared" si="3791"/>
        <v>AJ$16</v>
      </c>
      <c r="AK2336" s="80" t="str">
        <f t="shared" si="3791"/>
        <v>AK$16</v>
      </c>
      <c r="AL2336" s="80" t="str">
        <f t="shared" si="3791"/>
        <v>AL$16</v>
      </c>
      <c r="AM2336" s="80" t="str">
        <f t="shared" si="3791"/>
        <v>AM$16</v>
      </c>
      <c r="AN2336" s="80" t="str">
        <f t="shared" si="3791"/>
        <v>AN$16</v>
      </c>
      <c r="AO2336" s="80" t="str">
        <f t="shared" si="3791"/>
        <v>AO$16</v>
      </c>
      <c r="AP2336" s="80" t="str">
        <f t="shared" si="3791"/>
        <v>AP$16</v>
      </c>
      <c r="AQ2336" s="80" t="str">
        <f t="shared" si="3791"/>
        <v>AQ$16</v>
      </c>
      <c r="AR2336" s="80" t="str">
        <f t="shared" si="3791"/>
        <v>AR$16</v>
      </c>
      <c r="AS2336" s="80" t="str">
        <f t="shared" si="3791"/>
        <v>AS$16</v>
      </c>
      <c r="AT2336" s="80" t="str">
        <f t="shared" si="3791"/>
        <v>AT$16</v>
      </c>
      <c r="AU2336" s="80" t="str">
        <f t="shared" si="3791"/>
        <v>AU$16</v>
      </c>
      <c r="AV2336" s="80" t="str">
        <f t="shared" si="3791"/>
        <v>AV$16</v>
      </c>
      <c r="AW2336" s="80" t="str">
        <f t="shared" si="3791"/>
        <v>AW$16</v>
      </c>
      <c r="AX2336" s="80" t="str">
        <f t="shared" si="3791"/>
        <v>AX$16</v>
      </c>
      <c r="AY2336" s="80" t="str">
        <f t="shared" si="3791"/>
        <v>AY$16</v>
      </c>
      <c r="AZ2336" s="80" t="str">
        <f t="shared" si="3791"/>
        <v>AZ$16</v>
      </c>
      <c r="BA2336" s="80" t="str">
        <f t="shared" si="3791"/>
        <v>BA$16</v>
      </c>
      <c r="BB2336" s="80" t="str">
        <f t="shared" si="3791"/>
        <v>BB$16</v>
      </c>
      <c r="BC2336" s="80" t="str">
        <f t="shared" si="3791"/>
        <v>BC$16</v>
      </c>
      <c r="BD2336" s="80" t="str">
        <f t="shared" si="3791"/>
        <v>BD$16</v>
      </c>
      <c r="BE2336" s="80" t="str">
        <f t="shared" si="3791"/>
        <v>BE$16</v>
      </c>
      <c r="BF2336" s="80" t="str">
        <f t="shared" si="3791"/>
        <v>BF$16</v>
      </c>
      <c r="BG2336" s="80" t="str">
        <f t="shared" si="3791"/>
        <v>BG$16</v>
      </c>
      <c r="BH2336" s="80" t="str">
        <f t="shared" si="3791"/>
        <v>BH$16</v>
      </c>
      <c r="BI2336" s="80" t="str">
        <f t="shared" si="3791"/>
        <v>BI$16</v>
      </c>
      <c r="BJ2336" s="80" t="str">
        <f t="shared" si="3791"/>
        <v>BJ$16</v>
      </c>
      <c r="BK2336" s="80" t="str">
        <f t="shared" si="3791"/>
        <v>BK$16</v>
      </c>
      <c r="BL2336" s="80" t="str">
        <f t="shared" si="3791"/>
        <v>BL$16</v>
      </c>
      <c r="BM2336" s="80" t="str">
        <f t="shared" si="3791"/>
        <v>BM$16</v>
      </c>
      <c r="BN2336" s="80" t="str">
        <f t="shared" si="3791"/>
        <v>BN$16</v>
      </c>
      <c r="BO2336" s="80" t="str">
        <f t="shared" si="3791"/>
        <v>BO$16</v>
      </c>
      <c r="BP2336" s="80" t="str">
        <f t="shared" si="3791"/>
        <v>BP$16</v>
      </c>
      <c r="BQ2336" s="80" t="str">
        <f t="shared" si="3791"/>
        <v>BQ$16</v>
      </c>
      <c r="BR2336" s="80" t="str">
        <f t="shared" si="3791"/>
        <v>BR$16</v>
      </c>
      <c r="BS2336" s="80" t="str">
        <f t="shared" si="3791"/>
        <v>BS$16</v>
      </c>
      <c r="BT2336" s="80" t="str">
        <f t="shared" si="3791"/>
        <v>BT$16</v>
      </c>
      <c r="BU2336" s="80" t="str">
        <f t="shared" si="3791"/>
        <v>BU$16</v>
      </c>
      <c r="BV2336" s="80" t="str">
        <f t="shared" si="3791"/>
        <v>BV$16</v>
      </c>
      <c r="BW2336" s="80" t="str">
        <f t="shared" si="3791"/>
        <v>BW$16</v>
      </c>
      <c r="BX2336" s="80" t="str">
        <f t="shared" si="3791"/>
        <v>BX$16</v>
      </c>
      <c r="BY2336" s="80" t="str">
        <f t="shared" si="3791"/>
        <v>BY$16</v>
      </c>
      <c r="BZ2336" s="80" t="str">
        <f t="shared" si="3791"/>
        <v>BZ$16</v>
      </c>
      <c r="CA2336" s="80" t="str">
        <f t="shared" si="3791"/>
        <v>CA$16</v>
      </c>
      <c r="CB2336" s="80" t="str">
        <f t="shared" si="3791"/>
        <v>CB$16</v>
      </c>
      <c r="CC2336" s="80" t="str">
        <f t="shared" si="3791"/>
        <v>CC$16</v>
      </c>
      <c r="CD2336" s="80" t="str">
        <f t="shared" si="3791"/>
        <v>CD$16</v>
      </c>
      <c r="CE2336" s="80" t="str">
        <f t="shared" si="3791"/>
        <v>CE$16</v>
      </c>
      <c r="CF2336" s="80" t="str">
        <f t="shared" ref="CF2336:CL2336" si="3792">CF2324</f>
        <v>CF$16</v>
      </c>
      <c r="CG2336" s="80" t="str">
        <f t="shared" si="3792"/>
        <v>CG$16</v>
      </c>
      <c r="CH2336" s="80" t="str">
        <f t="shared" si="3792"/>
        <v>CH$16</v>
      </c>
      <c r="CI2336" s="80" t="str">
        <f t="shared" si="3792"/>
        <v>CI$16</v>
      </c>
      <c r="CJ2336" s="80" t="str">
        <f t="shared" si="3792"/>
        <v>CJ$16</v>
      </c>
      <c r="CK2336" s="80" t="str">
        <f t="shared" si="3792"/>
        <v>CK$16</v>
      </c>
      <c r="CL2336" s="80" t="str">
        <f t="shared" si="3792"/>
        <v>CL$16</v>
      </c>
      <c r="CN2336" s="78"/>
      <c r="CO2336" s="80" t="str">
        <f t="shared" ref="CO2336:DL2336" si="3793">CO2324</f>
        <v>CO$16</v>
      </c>
      <c r="CP2336" s="80" t="str">
        <f t="shared" si="3793"/>
        <v>CP$16</v>
      </c>
      <c r="CQ2336" s="80" t="str">
        <f t="shared" si="3793"/>
        <v>CQ$16</v>
      </c>
      <c r="CR2336" s="80" t="str">
        <f t="shared" si="3793"/>
        <v>CR$16</v>
      </c>
      <c r="CS2336" s="80" t="str">
        <f t="shared" si="3793"/>
        <v>CS$16</v>
      </c>
      <c r="CT2336" s="80" t="str">
        <f t="shared" si="3793"/>
        <v>CT$16</v>
      </c>
      <c r="CU2336" s="80" t="str">
        <f t="shared" si="3793"/>
        <v>CU$16</v>
      </c>
      <c r="CV2336" s="80" t="str">
        <f t="shared" si="3793"/>
        <v>CV$16</v>
      </c>
      <c r="CW2336" s="80" t="str">
        <f t="shared" si="3793"/>
        <v>CW$16</v>
      </c>
      <c r="CX2336" s="80" t="str">
        <f t="shared" si="3793"/>
        <v>CX$16</v>
      </c>
      <c r="CY2336" s="80" t="str">
        <f t="shared" si="3793"/>
        <v>CY$16</v>
      </c>
      <c r="CZ2336" s="80" t="str">
        <f t="shared" si="3793"/>
        <v>CZ$16</v>
      </c>
      <c r="DA2336" s="80" t="str">
        <f t="shared" si="3793"/>
        <v>DA$16</v>
      </c>
      <c r="DB2336" s="80" t="str">
        <f t="shared" si="3793"/>
        <v>DB$16</v>
      </c>
      <c r="DC2336" s="80" t="str">
        <f t="shared" si="3793"/>
        <v>DC$16</v>
      </c>
      <c r="DD2336" s="80" t="str">
        <f t="shared" si="3793"/>
        <v>DD$16</v>
      </c>
      <c r="DE2336" s="80" t="str">
        <f t="shared" si="3793"/>
        <v>DE$16</v>
      </c>
      <c r="DF2336" s="80" t="str">
        <f t="shared" si="3793"/>
        <v>DF$16</v>
      </c>
      <c r="DG2336" s="80" t="str">
        <f t="shared" si="3793"/>
        <v>DG$16</v>
      </c>
      <c r="DH2336" s="80" t="str">
        <f t="shared" si="3793"/>
        <v>DH$16</v>
      </c>
      <c r="DI2336" s="80" t="str">
        <f t="shared" si="3793"/>
        <v>DI$16</v>
      </c>
      <c r="DJ2336" s="80" t="str">
        <f t="shared" si="3793"/>
        <v>DJ$16</v>
      </c>
      <c r="DK2336" s="80" t="str">
        <f t="shared" si="3793"/>
        <v>DK$16</v>
      </c>
      <c r="DL2336" s="80" t="str">
        <f t="shared" si="3793"/>
        <v>DL$16</v>
      </c>
    </row>
    <row r="2337" spans="1:116" x14ac:dyDescent="0.4">
      <c r="B2337" t="s">
        <v>332</v>
      </c>
      <c r="D2337" t="s">
        <v>562</v>
      </c>
      <c r="E2337" s="8" t="str">
        <f t="shared" si="3790"/>
        <v>2337 TOGGLE-TV-V</v>
      </c>
      <c r="G2337" s="191" t="s">
        <v>462</v>
      </c>
      <c r="K2337" s="53"/>
      <c r="L2337" s="53"/>
      <c r="M2337" s="53"/>
      <c r="N2337" s="53"/>
      <c r="O2337" s="53"/>
      <c r="P2337" s="53"/>
      <c r="R2337" s="24"/>
      <c r="S2337" s="212" t="str">
        <f>ADDRESS(ROW(S2333),COLUMN(S2333),2)</f>
        <v>S$2333</v>
      </c>
      <c r="T2337" s="212" t="str">
        <f t="shared" ref="T2337:CE2337" si="3794">ADDRESS(ROW(T2333),COLUMN(T2333),2)</f>
        <v>T$2333</v>
      </c>
      <c r="U2337" s="212" t="str">
        <f t="shared" si="3794"/>
        <v>U$2333</v>
      </c>
      <c r="V2337" s="212" t="str">
        <f t="shared" si="3794"/>
        <v>V$2333</v>
      </c>
      <c r="W2337" s="212" t="str">
        <f t="shared" si="3794"/>
        <v>W$2333</v>
      </c>
      <c r="X2337" s="212" t="str">
        <f t="shared" si="3794"/>
        <v>X$2333</v>
      </c>
      <c r="Y2337" s="212" t="str">
        <f t="shared" si="3794"/>
        <v>Y$2333</v>
      </c>
      <c r="Z2337" s="212" t="str">
        <f t="shared" si="3794"/>
        <v>Z$2333</v>
      </c>
      <c r="AA2337" s="212" t="str">
        <f t="shared" si="3794"/>
        <v>AA$2333</v>
      </c>
      <c r="AB2337" s="212" t="str">
        <f t="shared" si="3794"/>
        <v>AB$2333</v>
      </c>
      <c r="AC2337" s="212" t="str">
        <f t="shared" si="3794"/>
        <v>AC$2333</v>
      </c>
      <c r="AD2337" s="212" t="str">
        <f t="shared" si="3794"/>
        <v>AD$2333</v>
      </c>
      <c r="AE2337" s="212" t="str">
        <f t="shared" si="3794"/>
        <v>AE$2333</v>
      </c>
      <c r="AF2337" s="212" t="str">
        <f t="shared" si="3794"/>
        <v>AF$2333</v>
      </c>
      <c r="AG2337" s="212" t="str">
        <f t="shared" si="3794"/>
        <v>AG$2333</v>
      </c>
      <c r="AH2337" s="212" t="str">
        <f t="shared" si="3794"/>
        <v>AH$2333</v>
      </c>
      <c r="AI2337" s="212" t="str">
        <f t="shared" si="3794"/>
        <v>AI$2333</v>
      </c>
      <c r="AJ2337" s="212" t="str">
        <f t="shared" si="3794"/>
        <v>AJ$2333</v>
      </c>
      <c r="AK2337" s="212" t="str">
        <f t="shared" si="3794"/>
        <v>AK$2333</v>
      </c>
      <c r="AL2337" s="212" t="str">
        <f t="shared" si="3794"/>
        <v>AL$2333</v>
      </c>
      <c r="AM2337" s="212" t="str">
        <f t="shared" si="3794"/>
        <v>AM$2333</v>
      </c>
      <c r="AN2337" s="212" t="str">
        <f t="shared" si="3794"/>
        <v>AN$2333</v>
      </c>
      <c r="AO2337" s="212" t="str">
        <f t="shared" si="3794"/>
        <v>AO$2333</v>
      </c>
      <c r="AP2337" s="212" t="str">
        <f t="shared" si="3794"/>
        <v>AP$2333</v>
      </c>
      <c r="AQ2337" s="212" t="str">
        <f t="shared" si="3794"/>
        <v>AQ$2333</v>
      </c>
      <c r="AR2337" s="212" t="str">
        <f t="shared" si="3794"/>
        <v>AR$2333</v>
      </c>
      <c r="AS2337" s="212" t="str">
        <f t="shared" si="3794"/>
        <v>AS$2333</v>
      </c>
      <c r="AT2337" s="212" t="str">
        <f t="shared" si="3794"/>
        <v>AT$2333</v>
      </c>
      <c r="AU2337" s="212" t="str">
        <f t="shared" si="3794"/>
        <v>AU$2333</v>
      </c>
      <c r="AV2337" s="212" t="str">
        <f t="shared" si="3794"/>
        <v>AV$2333</v>
      </c>
      <c r="AW2337" s="212" t="str">
        <f t="shared" si="3794"/>
        <v>AW$2333</v>
      </c>
      <c r="AX2337" s="212" t="str">
        <f t="shared" si="3794"/>
        <v>AX$2333</v>
      </c>
      <c r="AY2337" s="212" t="str">
        <f t="shared" si="3794"/>
        <v>AY$2333</v>
      </c>
      <c r="AZ2337" s="212" t="str">
        <f t="shared" si="3794"/>
        <v>AZ$2333</v>
      </c>
      <c r="BA2337" s="212" t="str">
        <f t="shared" si="3794"/>
        <v>BA$2333</v>
      </c>
      <c r="BB2337" s="212" t="str">
        <f t="shared" si="3794"/>
        <v>BB$2333</v>
      </c>
      <c r="BC2337" s="212" t="str">
        <f t="shared" si="3794"/>
        <v>BC$2333</v>
      </c>
      <c r="BD2337" s="212" t="str">
        <f t="shared" si="3794"/>
        <v>BD$2333</v>
      </c>
      <c r="BE2337" s="212" t="str">
        <f t="shared" si="3794"/>
        <v>BE$2333</v>
      </c>
      <c r="BF2337" s="212" t="str">
        <f t="shared" si="3794"/>
        <v>BF$2333</v>
      </c>
      <c r="BG2337" s="212" t="str">
        <f t="shared" si="3794"/>
        <v>BG$2333</v>
      </c>
      <c r="BH2337" s="212" t="str">
        <f t="shared" si="3794"/>
        <v>BH$2333</v>
      </c>
      <c r="BI2337" s="212" t="str">
        <f t="shared" si="3794"/>
        <v>BI$2333</v>
      </c>
      <c r="BJ2337" s="212" t="str">
        <f t="shared" si="3794"/>
        <v>BJ$2333</v>
      </c>
      <c r="BK2337" s="212" t="str">
        <f t="shared" si="3794"/>
        <v>BK$2333</v>
      </c>
      <c r="BL2337" s="212" t="str">
        <f t="shared" si="3794"/>
        <v>BL$2333</v>
      </c>
      <c r="BM2337" s="212" t="str">
        <f t="shared" si="3794"/>
        <v>BM$2333</v>
      </c>
      <c r="BN2337" s="212" t="str">
        <f t="shared" si="3794"/>
        <v>BN$2333</v>
      </c>
      <c r="BO2337" s="212" t="str">
        <f t="shared" si="3794"/>
        <v>BO$2333</v>
      </c>
      <c r="BP2337" s="212" t="str">
        <f t="shared" si="3794"/>
        <v>BP$2333</v>
      </c>
      <c r="BQ2337" s="212" t="str">
        <f t="shared" si="3794"/>
        <v>BQ$2333</v>
      </c>
      <c r="BR2337" s="212" t="str">
        <f t="shared" si="3794"/>
        <v>BR$2333</v>
      </c>
      <c r="BS2337" s="212" t="str">
        <f t="shared" si="3794"/>
        <v>BS$2333</v>
      </c>
      <c r="BT2337" s="212" t="str">
        <f t="shared" si="3794"/>
        <v>BT$2333</v>
      </c>
      <c r="BU2337" s="212" t="str">
        <f t="shared" si="3794"/>
        <v>BU$2333</v>
      </c>
      <c r="BV2337" s="212" t="str">
        <f t="shared" si="3794"/>
        <v>BV$2333</v>
      </c>
      <c r="BW2337" s="212" t="str">
        <f t="shared" si="3794"/>
        <v>BW$2333</v>
      </c>
      <c r="BX2337" s="212" t="str">
        <f t="shared" si="3794"/>
        <v>BX$2333</v>
      </c>
      <c r="BY2337" s="212" t="str">
        <f t="shared" si="3794"/>
        <v>BY$2333</v>
      </c>
      <c r="BZ2337" s="212" t="str">
        <f t="shared" si="3794"/>
        <v>BZ$2333</v>
      </c>
      <c r="CA2337" s="212" t="str">
        <f t="shared" si="3794"/>
        <v>CA$2333</v>
      </c>
      <c r="CB2337" s="212" t="str">
        <f t="shared" si="3794"/>
        <v>CB$2333</v>
      </c>
      <c r="CC2337" s="212" t="str">
        <f t="shared" si="3794"/>
        <v>CC$2333</v>
      </c>
      <c r="CD2337" s="212" t="str">
        <f t="shared" si="3794"/>
        <v>CD$2333</v>
      </c>
      <c r="CE2337" s="212" t="str">
        <f t="shared" si="3794"/>
        <v>CE$2333</v>
      </c>
      <c r="CF2337" s="212" t="str">
        <f t="shared" ref="CF2337:CL2337" si="3795">ADDRESS(ROW(CF2333),COLUMN(CF2333),2)</f>
        <v>CF$2333</v>
      </c>
      <c r="CG2337" s="212" t="str">
        <f t="shared" si="3795"/>
        <v>CG$2333</v>
      </c>
      <c r="CH2337" s="212" t="str">
        <f t="shared" si="3795"/>
        <v>CH$2333</v>
      </c>
      <c r="CI2337" s="212" t="str">
        <f t="shared" si="3795"/>
        <v>CI$2333</v>
      </c>
      <c r="CJ2337" s="212" t="str">
        <f t="shared" si="3795"/>
        <v>CJ$2333</v>
      </c>
      <c r="CK2337" s="212" t="str">
        <f t="shared" si="3795"/>
        <v>CK$2333</v>
      </c>
      <c r="CL2337" s="212" t="str">
        <f t="shared" si="3795"/>
        <v>CL$2333</v>
      </c>
      <c r="CO2337" s="212" t="str">
        <f t="shared" ref="CO2337:DL2337" si="3796">ADDRESS(ROW(CO2333),COLUMN(CO2333),2)</f>
        <v>CO$2333</v>
      </c>
      <c r="CP2337" s="212" t="str">
        <f t="shared" si="3796"/>
        <v>CP$2333</v>
      </c>
      <c r="CQ2337" s="212" t="str">
        <f t="shared" si="3796"/>
        <v>CQ$2333</v>
      </c>
      <c r="CR2337" s="212" t="str">
        <f t="shared" si="3796"/>
        <v>CR$2333</v>
      </c>
      <c r="CS2337" s="212" t="str">
        <f t="shared" si="3796"/>
        <v>CS$2333</v>
      </c>
      <c r="CT2337" s="212" t="str">
        <f t="shared" si="3796"/>
        <v>CT$2333</v>
      </c>
      <c r="CU2337" s="212" t="str">
        <f t="shared" si="3796"/>
        <v>CU$2333</v>
      </c>
      <c r="CV2337" s="212" t="str">
        <f t="shared" si="3796"/>
        <v>CV$2333</v>
      </c>
      <c r="CW2337" s="212" t="str">
        <f t="shared" si="3796"/>
        <v>CW$2333</v>
      </c>
      <c r="CX2337" s="212" t="str">
        <f t="shared" si="3796"/>
        <v>CX$2333</v>
      </c>
      <c r="CY2337" s="212" t="str">
        <f t="shared" si="3796"/>
        <v>CY$2333</v>
      </c>
      <c r="CZ2337" s="212" t="str">
        <f t="shared" si="3796"/>
        <v>CZ$2333</v>
      </c>
      <c r="DA2337" s="212" t="str">
        <f t="shared" si="3796"/>
        <v>DA$2333</v>
      </c>
      <c r="DB2337" s="212" t="str">
        <f t="shared" si="3796"/>
        <v>DB$2333</v>
      </c>
      <c r="DC2337" s="212" t="str">
        <f t="shared" si="3796"/>
        <v>DC$2333</v>
      </c>
      <c r="DD2337" s="212" t="str">
        <f t="shared" si="3796"/>
        <v>DD$2333</v>
      </c>
      <c r="DE2337" s="212" t="str">
        <f t="shared" si="3796"/>
        <v>DE$2333</v>
      </c>
      <c r="DF2337" s="212" t="str">
        <f t="shared" si="3796"/>
        <v>DF$2333</v>
      </c>
      <c r="DG2337" s="212" t="str">
        <f t="shared" si="3796"/>
        <v>DG$2333</v>
      </c>
      <c r="DH2337" s="212" t="str">
        <f t="shared" si="3796"/>
        <v>DH$2333</v>
      </c>
      <c r="DI2337" s="212" t="str">
        <f t="shared" si="3796"/>
        <v>DI$2333</v>
      </c>
      <c r="DJ2337" s="212" t="str">
        <f t="shared" si="3796"/>
        <v>DJ$2333</v>
      </c>
      <c r="DK2337" s="212" t="str">
        <f t="shared" si="3796"/>
        <v>DK$2333</v>
      </c>
      <c r="DL2337" s="212" t="str">
        <f t="shared" si="3796"/>
        <v>DL$2333</v>
      </c>
    </row>
    <row r="2338" spans="1:116" x14ac:dyDescent="0.4">
      <c r="B2338" t="s">
        <v>332</v>
      </c>
      <c r="D2338" t="s">
        <v>562</v>
      </c>
      <c r="E2338" s="8" t="str">
        <f t="shared" si="3790"/>
        <v>2338 TOGGLE-TV-V</v>
      </c>
      <c r="G2338" s="191" t="str">
        <f>G2330</f>
        <v>Volume of a volume modifier - implant</v>
      </c>
      <c r="H2338" s="12"/>
      <c r="I2338" s="60"/>
      <c r="J2338" s="60"/>
      <c r="K2338" s="15"/>
      <c r="L2338" s="15"/>
      <c r="M2338" s="15"/>
      <c r="N2338" s="15"/>
      <c r="O2338" s="15"/>
      <c r="P2338" s="15"/>
      <c r="R2338" s="15"/>
      <c r="S2338" s="80"/>
      <c r="T2338" s="80"/>
      <c r="U2338" s="80"/>
      <c r="V2338" s="80"/>
      <c r="W2338" s="80"/>
      <c r="X2338" s="80"/>
      <c r="Y2338" s="80"/>
      <c r="Z2338" s="80"/>
      <c r="AA2338" s="80"/>
      <c r="AB2338" s="80"/>
      <c r="AC2338" s="80"/>
      <c r="AD2338" s="80"/>
      <c r="AE2338" s="80"/>
      <c r="AF2338" s="80"/>
      <c r="AG2338" s="80"/>
      <c r="AH2338" s="80"/>
      <c r="AI2338" s="80"/>
      <c r="AJ2338" s="80"/>
      <c r="AK2338" s="80"/>
      <c r="AL2338" s="80"/>
      <c r="AM2338" s="80"/>
      <c r="AN2338" s="80"/>
      <c r="AO2338" s="80"/>
      <c r="AP2338" s="80"/>
      <c r="AQ2338" s="80"/>
      <c r="AR2338" s="80"/>
      <c r="AS2338" s="80"/>
      <c r="AT2338" s="80"/>
      <c r="AU2338" s="80"/>
      <c r="AV2338" s="80"/>
      <c r="AW2338" s="80"/>
      <c r="AX2338" s="80"/>
      <c r="AY2338" s="80"/>
      <c r="AZ2338" s="80"/>
      <c r="BA2338" s="80"/>
      <c r="BB2338" s="80"/>
      <c r="BC2338" s="80"/>
      <c r="BD2338" s="80"/>
      <c r="BE2338" s="80"/>
      <c r="BF2338" s="80"/>
      <c r="BG2338" s="80"/>
      <c r="BH2338" s="80"/>
      <c r="BI2338" s="80"/>
      <c r="BJ2338" s="80"/>
      <c r="BK2338" s="80"/>
      <c r="BL2338" s="80"/>
      <c r="BM2338" s="80"/>
      <c r="BN2338" s="80"/>
      <c r="BO2338" s="80"/>
      <c r="BP2338" s="80"/>
      <c r="BQ2338" s="80"/>
      <c r="BR2338" s="80"/>
      <c r="BS2338" s="80"/>
      <c r="BT2338" s="80"/>
      <c r="BU2338" s="80"/>
      <c r="BV2338" s="80"/>
      <c r="BW2338" s="80"/>
      <c r="BX2338" s="80"/>
      <c r="BY2338" s="80"/>
      <c r="BZ2338" s="80"/>
      <c r="CA2338" s="80"/>
      <c r="CB2338" s="80"/>
      <c r="CC2338" s="80"/>
      <c r="CD2338" s="80"/>
      <c r="CE2338" s="80"/>
      <c r="CF2338" s="80"/>
      <c r="CG2338" s="80"/>
      <c r="CH2338" s="80"/>
      <c r="CI2338" s="80"/>
      <c r="CJ2338" s="80"/>
      <c r="CK2338" s="80"/>
      <c r="CL2338" s="80"/>
      <c r="CN2338" s="60"/>
    </row>
    <row r="2339" spans="1:116" x14ac:dyDescent="0.4">
      <c r="B2339" t="s">
        <v>332</v>
      </c>
      <c r="D2339" t="s">
        <v>562</v>
      </c>
      <c r="E2339" s="8" t="str">
        <f t="shared" si="3790"/>
        <v>2339 TOGGLE-TV-V</v>
      </c>
      <c r="G2339" s="136" t="str">
        <f>G2327</f>
        <v xml:space="preserve">secondary unit </v>
      </c>
      <c r="H2339" s="12"/>
      <c r="I2339" s="60"/>
      <c r="J2339" s="60"/>
      <c r="K2339" s="15"/>
      <c r="L2339" s="15"/>
      <c r="M2339" s="15"/>
      <c r="N2339" s="15"/>
      <c r="O2339" s="15"/>
      <c r="P2339" s="15"/>
      <c r="R2339" s="15"/>
      <c r="S2339" s="76"/>
      <c r="T2339" s="76"/>
      <c r="U2339" s="76"/>
      <c r="V2339" s="76"/>
      <c r="W2339" s="76"/>
      <c r="X2339" s="76"/>
      <c r="Y2339" s="76"/>
      <c r="Z2339" s="76"/>
      <c r="AA2339" s="76"/>
      <c r="AB2339" s="76"/>
      <c r="AC2339" s="76"/>
      <c r="AD2339" s="76"/>
      <c r="AE2339" s="76"/>
      <c r="AF2339" s="76"/>
      <c r="AG2339" s="76"/>
      <c r="AH2339" s="76"/>
      <c r="AI2339" s="76"/>
      <c r="AJ2339" s="76"/>
      <c r="AK2339" s="76"/>
      <c r="AL2339" s="76"/>
      <c r="AM2339" s="76"/>
      <c r="AN2339" s="76"/>
      <c r="AO2339" s="76"/>
      <c r="AP2339" s="76"/>
      <c r="AQ2339" s="76"/>
      <c r="AR2339" s="76"/>
      <c r="AS2339" s="76"/>
      <c r="AT2339" s="76"/>
      <c r="AU2339" s="76"/>
      <c r="AV2339" s="76"/>
      <c r="AW2339" s="76"/>
      <c r="AX2339" s="76"/>
      <c r="AY2339" s="76"/>
      <c r="AZ2339" s="76"/>
      <c r="BA2339" s="76"/>
      <c r="BB2339" s="76"/>
      <c r="BC2339" s="76"/>
      <c r="BD2339" s="76"/>
      <c r="BE2339" s="76"/>
      <c r="BF2339" s="76"/>
      <c r="BG2339" s="76"/>
      <c r="BH2339" s="76"/>
      <c r="BI2339" s="76"/>
      <c r="BJ2339" s="76"/>
      <c r="BK2339" s="76"/>
      <c r="BL2339" s="76"/>
      <c r="BM2339" s="76"/>
      <c r="BN2339" s="76"/>
      <c r="BO2339" s="76"/>
      <c r="BP2339" s="76"/>
      <c r="BQ2339" s="76"/>
      <c r="BR2339" s="76"/>
      <c r="BS2339" s="76"/>
      <c r="BT2339" s="76"/>
      <c r="BU2339" s="76"/>
      <c r="BV2339" s="76"/>
      <c r="BW2339" s="76"/>
      <c r="BX2339" s="76"/>
      <c r="BY2339" s="76"/>
      <c r="BZ2339" s="76"/>
      <c r="CA2339" s="76"/>
      <c r="CB2339" s="76"/>
      <c r="CC2339" s="76"/>
      <c r="CD2339" s="76"/>
      <c r="CE2339" s="76"/>
      <c r="CF2339" s="76"/>
      <c r="CG2339" s="76"/>
      <c r="CH2339" s="76"/>
      <c r="CI2339" s="76"/>
      <c r="CJ2339" s="76"/>
      <c r="CK2339" s="76"/>
      <c r="CL2339" s="76"/>
      <c r="CN2339" s="60"/>
      <c r="CO2339" s="76"/>
      <c r="CP2339" s="76"/>
      <c r="CQ2339" s="76"/>
      <c r="CR2339" s="76"/>
      <c r="CS2339" s="76"/>
      <c r="CT2339" s="76"/>
      <c r="CU2339" s="76"/>
      <c r="CV2339" s="76"/>
      <c r="CW2339" s="76"/>
      <c r="CX2339" s="76"/>
      <c r="CY2339" s="76"/>
      <c r="CZ2339" s="76"/>
      <c r="DA2339" s="76"/>
      <c r="DB2339" s="76"/>
      <c r="DC2339" s="76"/>
      <c r="DD2339" s="76"/>
      <c r="DE2339" s="76"/>
      <c r="DF2339" s="76"/>
      <c r="DG2339" s="76"/>
      <c r="DH2339" s="76"/>
      <c r="DI2339" s="76"/>
      <c r="DJ2339" s="76"/>
      <c r="DK2339" s="76"/>
      <c r="DL2339" s="76"/>
    </row>
    <row r="2340" spans="1:116" x14ac:dyDescent="0.4">
      <c r="B2340" t="s">
        <v>332</v>
      </c>
      <c r="D2340" t="s">
        <v>562</v>
      </c>
      <c r="E2340" s="8" t="str">
        <f t="shared" si="3790"/>
        <v>2340 TOGGLE-TV-V</v>
      </c>
      <c r="G2340" s="136" t="str">
        <f>G2328</f>
        <v>Secondary revenue driver</v>
      </c>
      <c r="H2340" s="12"/>
      <c r="I2340" s="60"/>
      <c r="J2340" s="60"/>
      <c r="K2340" s="15"/>
      <c r="L2340" s="15"/>
      <c r="M2340" s="15"/>
      <c r="N2340" s="15"/>
      <c r="O2340" s="15"/>
      <c r="P2340" s="15"/>
      <c r="R2340" s="15"/>
      <c r="S2340" s="76"/>
      <c r="T2340" s="76"/>
      <c r="U2340" s="76"/>
      <c r="V2340" s="76"/>
      <c r="W2340" s="76"/>
      <c r="X2340" s="76"/>
      <c r="Y2340" s="76"/>
      <c r="Z2340" s="76"/>
      <c r="AA2340" s="76"/>
      <c r="AB2340" s="76"/>
      <c r="AC2340" s="76"/>
      <c r="AD2340" s="76"/>
      <c r="AE2340" s="76"/>
      <c r="AF2340" s="76"/>
      <c r="AG2340" s="76"/>
      <c r="AH2340" s="76"/>
      <c r="AI2340" s="76"/>
      <c r="AJ2340" s="76"/>
      <c r="AK2340" s="76"/>
      <c r="AL2340" s="76"/>
      <c r="AM2340" s="76"/>
      <c r="AN2340" s="76"/>
      <c r="AO2340" s="76"/>
      <c r="AP2340" s="76"/>
      <c r="AQ2340" s="76"/>
      <c r="AR2340" s="76"/>
      <c r="AS2340" s="76"/>
      <c r="AT2340" s="76"/>
      <c r="AU2340" s="76"/>
      <c r="AV2340" s="76"/>
      <c r="AW2340" s="76"/>
      <c r="AX2340" s="76"/>
      <c r="AY2340" s="76"/>
      <c r="AZ2340" s="76"/>
      <c r="BA2340" s="76"/>
      <c r="BB2340" s="76"/>
      <c r="BC2340" s="76"/>
      <c r="BD2340" s="76"/>
      <c r="BE2340" s="76"/>
      <c r="BF2340" s="76"/>
      <c r="BG2340" s="76"/>
      <c r="BH2340" s="76"/>
      <c r="BI2340" s="76"/>
      <c r="BJ2340" s="76"/>
      <c r="BK2340" s="76"/>
      <c r="BL2340" s="76"/>
      <c r="BM2340" s="76"/>
      <c r="BN2340" s="76"/>
      <c r="BO2340" s="76"/>
      <c r="BP2340" s="76"/>
      <c r="BQ2340" s="76"/>
      <c r="BR2340" s="76"/>
      <c r="BS2340" s="76"/>
      <c r="BT2340" s="76"/>
      <c r="BU2340" s="76"/>
      <c r="BV2340" s="76"/>
      <c r="BW2340" s="76"/>
      <c r="BX2340" s="76"/>
      <c r="BY2340" s="76"/>
      <c r="BZ2340" s="76"/>
      <c r="CA2340" s="76"/>
      <c r="CB2340" s="76"/>
      <c r="CC2340" s="76"/>
      <c r="CD2340" s="76"/>
      <c r="CE2340" s="76"/>
      <c r="CF2340" s="76"/>
      <c r="CG2340" s="76"/>
      <c r="CH2340" s="76"/>
      <c r="CI2340" s="76"/>
      <c r="CJ2340" s="76"/>
      <c r="CK2340" s="76"/>
      <c r="CL2340" s="76"/>
      <c r="CN2340" s="60"/>
      <c r="CO2340" s="76"/>
      <c r="CP2340" s="76"/>
      <c r="CQ2340" s="76"/>
      <c r="CR2340" s="76"/>
      <c r="CS2340" s="76"/>
      <c r="CT2340" s="76"/>
      <c r="CU2340" s="76"/>
      <c r="CV2340" s="76"/>
      <c r="CW2340" s="76"/>
      <c r="CX2340" s="76"/>
      <c r="CY2340" s="76"/>
      <c r="CZ2340" s="76"/>
      <c r="DA2340" s="76"/>
      <c r="DB2340" s="76"/>
      <c r="DC2340" s="76"/>
      <c r="DD2340" s="76"/>
      <c r="DE2340" s="76"/>
      <c r="DF2340" s="76"/>
      <c r="DG2340" s="76"/>
      <c r="DH2340" s="76"/>
      <c r="DI2340" s="76"/>
      <c r="DJ2340" s="76"/>
      <c r="DK2340" s="76"/>
      <c r="DL2340" s="76"/>
    </row>
    <row r="2341" spans="1:116" x14ac:dyDescent="0.4">
      <c r="B2341" t="s">
        <v>332</v>
      </c>
      <c r="D2341" t="s">
        <v>562</v>
      </c>
      <c r="E2341" s="8" t="str">
        <f t="shared" si="3790"/>
        <v>2341 TOGGLE-TV-V</v>
      </c>
      <c r="G2341" s="136" t="str">
        <f>G2329</f>
        <v>Secondary volume driver</v>
      </c>
      <c r="H2341" s="12"/>
      <c r="I2341" s="60"/>
      <c r="J2341" s="60"/>
      <c r="K2341" s="15"/>
      <c r="L2341" s="15"/>
      <c r="M2341" s="15"/>
      <c r="N2341" s="15"/>
      <c r="O2341" s="15"/>
      <c r="P2341" s="15"/>
      <c r="R2341" s="15"/>
      <c r="S2341" s="179"/>
      <c r="T2341" s="179"/>
      <c r="U2341" s="179"/>
      <c r="V2341" s="179"/>
      <c r="W2341" s="179"/>
      <c r="X2341" s="179"/>
      <c r="Y2341" s="179"/>
      <c r="Z2341" s="179"/>
      <c r="AA2341" s="179"/>
      <c r="AB2341" s="179"/>
      <c r="AC2341" s="179"/>
      <c r="AD2341" s="179"/>
      <c r="AE2341" s="179"/>
      <c r="AF2341" s="179"/>
      <c r="AG2341" s="179"/>
      <c r="AH2341" s="179"/>
      <c r="AI2341" s="179"/>
      <c r="AJ2341" s="179"/>
      <c r="AK2341" s="179"/>
      <c r="AL2341" s="179"/>
      <c r="AM2341" s="179"/>
      <c r="AN2341" s="179"/>
      <c r="AO2341" s="179"/>
      <c r="AP2341" s="179"/>
      <c r="AQ2341" s="179"/>
      <c r="AR2341" s="179"/>
      <c r="AS2341" s="179"/>
      <c r="AT2341" s="179"/>
      <c r="AU2341" s="179"/>
      <c r="AV2341" s="179"/>
      <c r="AW2341" s="179"/>
      <c r="AX2341" s="179"/>
      <c r="AY2341" s="179"/>
      <c r="AZ2341" s="179"/>
      <c r="BA2341" s="179"/>
      <c r="BB2341" s="179"/>
      <c r="BC2341" s="179"/>
      <c r="BD2341" s="179"/>
      <c r="BE2341" s="179"/>
      <c r="BF2341" s="179"/>
      <c r="BG2341" s="179"/>
      <c r="BH2341" s="179"/>
      <c r="BI2341" s="179"/>
      <c r="BJ2341" s="179"/>
      <c r="BK2341" s="179"/>
      <c r="BL2341" s="179"/>
      <c r="BM2341" s="179"/>
      <c r="BN2341" s="179"/>
      <c r="BO2341" s="179"/>
      <c r="BP2341" s="179"/>
      <c r="BQ2341" s="179"/>
      <c r="BR2341" s="179"/>
      <c r="BS2341" s="179"/>
      <c r="BT2341" s="179"/>
      <c r="BU2341" s="179"/>
      <c r="BV2341" s="179"/>
      <c r="BW2341" s="179"/>
      <c r="BX2341" s="179"/>
      <c r="BY2341" s="179"/>
      <c r="BZ2341" s="179"/>
      <c r="CA2341" s="179"/>
      <c r="CB2341" s="179"/>
      <c r="CC2341" s="179"/>
      <c r="CD2341" s="179"/>
      <c r="CE2341" s="179"/>
      <c r="CF2341" s="179"/>
      <c r="CG2341" s="179"/>
      <c r="CH2341" s="179"/>
      <c r="CI2341" s="179"/>
      <c r="CJ2341" s="179"/>
      <c r="CK2341" s="179"/>
      <c r="CL2341" s="179"/>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A2342" s="174"/>
      <c r="E2342" s="8"/>
      <c r="G2342" s="185" t="s">
        <v>459</v>
      </c>
      <c r="H2342" s="186"/>
      <c r="I2342" s="187"/>
      <c r="J2342" s="187"/>
      <c r="K2342" s="188"/>
      <c r="L2342" s="188"/>
      <c r="M2342" s="188"/>
      <c r="N2342" s="188"/>
      <c r="O2342" s="188"/>
      <c r="P2342" s="188"/>
      <c r="R2342" s="189"/>
      <c r="S2342" s="190"/>
      <c r="T2342" s="190"/>
      <c r="U2342" s="190"/>
      <c r="V2342" s="190"/>
      <c r="W2342" s="190"/>
      <c r="X2342" s="190"/>
      <c r="Y2342" s="190"/>
      <c r="Z2342" s="190"/>
      <c r="AA2342" s="190"/>
      <c r="AB2342" s="190"/>
      <c r="AC2342" s="190"/>
      <c r="AD2342" s="190"/>
      <c r="AE2342" s="190"/>
      <c r="AF2342" s="190"/>
      <c r="AG2342" s="190"/>
      <c r="AH2342" s="190"/>
      <c r="AI2342" s="190"/>
      <c r="AJ2342" s="190"/>
      <c r="AK2342" s="190"/>
      <c r="AL2342" s="190"/>
      <c r="AM2342" s="190"/>
      <c r="AN2342" s="190"/>
      <c r="AO2342" s="190"/>
      <c r="AP2342" s="190"/>
      <c r="AQ2342" s="190"/>
      <c r="AR2342" s="190"/>
      <c r="AS2342" s="190"/>
      <c r="AT2342" s="190"/>
      <c r="AU2342" s="190"/>
      <c r="AV2342" s="190"/>
      <c r="AW2342" s="190"/>
      <c r="AX2342" s="190"/>
      <c r="AY2342" s="190"/>
      <c r="AZ2342" s="190"/>
      <c r="BA2342" s="190"/>
      <c r="BB2342" s="190"/>
      <c r="BC2342" s="190"/>
      <c r="BD2342" s="190"/>
      <c r="BE2342" s="190"/>
      <c r="BF2342" s="190"/>
      <c r="BG2342" s="190"/>
      <c r="BH2342" s="190"/>
      <c r="BI2342" s="190"/>
      <c r="BJ2342" s="190"/>
      <c r="BK2342" s="190"/>
      <c r="BL2342" s="190"/>
      <c r="BM2342" s="190"/>
      <c r="BN2342" s="190"/>
      <c r="BO2342" s="190"/>
      <c r="BP2342" s="190"/>
      <c r="BQ2342" s="190"/>
      <c r="BR2342" s="190"/>
      <c r="BS2342" s="190"/>
      <c r="BT2342" s="190"/>
      <c r="BU2342" s="190"/>
      <c r="BV2342" s="190"/>
      <c r="BW2342" s="190"/>
      <c r="BX2342" s="190"/>
      <c r="BY2342" s="190"/>
      <c r="BZ2342" s="190"/>
      <c r="CA2342" s="190"/>
      <c r="CB2342" s="190"/>
      <c r="CC2342" s="190"/>
      <c r="CD2342" s="190"/>
      <c r="CE2342" s="190"/>
      <c r="CF2342" s="190"/>
      <c r="CG2342" s="190"/>
      <c r="CH2342" s="190"/>
      <c r="CI2342" s="190"/>
      <c r="CJ2342" s="190"/>
      <c r="CK2342" s="190"/>
      <c r="CL2342" s="190"/>
      <c r="CN2342" s="187"/>
      <c r="CO2342" s="190"/>
      <c r="CP2342" s="190"/>
      <c r="CQ2342" s="190"/>
      <c r="CR2342" s="190"/>
      <c r="CS2342" s="190"/>
      <c r="CT2342" s="190"/>
      <c r="CU2342" s="190"/>
      <c r="CV2342" s="190"/>
      <c r="CW2342" s="190"/>
      <c r="CX2342" s="190"/>
      <c r="CY2342" s="190"/>
      <c r="CZ2342" s="190"/>
      <c r="DA2342" s="190"/>
      <c r="DB2342" s="190"/>
      <c r="DC2342" s="190"/>
      <c r="DD2342" s="190"/>
      <c r="DE2342" s="190"/>
      <c r="DF2342" s="190"/>
      <c r="DG2342" s="190"/>
      <c r="DH2342" s="190"/>
      <c r="DI2342" s="190"/>
      <c r="DJ2342" s="190"/>
      <c r="DK2342" s="190"/>
      <c r="DL2342" s="190"/>
    </row>
    <row r="2343" spans="1:116" x14ac:dyDescent="0.4">
      <c r="A2343" s="174"/>
      <c r="E2343" s="8"/>
      <c r="G2343" s="185" t="s">
        <v>456</v>
      </c>
      <c r="H2343" s="186"/>
      <c r="I2343" s="187"/>
      <c r="J2343" s="187"/>
      <c r="K2343" s="188"/>
      <c r="L2343" s="188"/>
      <c r="M2343" s="188"/>
      <c r="N2343" s="188"/>
      <c r="O2343" s="188"/>
      <c r="P2343" s="188"/>
      <c r="R2343" s="189"/>
      <c r="S2343" s="190"/>
      <c r="T2343" s="190"/>
      <c r="U2343" s="190"/>
      <c r="V2343" s="190"/>
      <c r="W2343" s="190"/>
      <c r="X2343" s="190"/>
      <c r="Y2343" s="190"/>
      <c r="Z2343" s="190"/>
      <c r="AA2343" s="190"/>
      <c r="AB2343" s="190"/>
      <c r="AC2343" s="190"/>
      <c r="AD2343" s="190"/>
      <c r="AE2343" s="190"/>
      <c r="AF2343" s="190"/>
      <c r="AG2343" s="190"/>
      <c r="AH2343" s="190"/>
      <c r="AI2343" s="190"/>
      <c r="AJ2343" s="190"/>
      <c r="AK2343" s="190"/>
      <c r="AL2343" s="190"/>
      <c r="AM2343" s="190"/>
      <c r="AN2343" s="190"/>
      <c r="AO2343" s="190"/>
      <c r="AP2343" s="190"/>
      <c r="AQ2343" s="190"/>
      <c r="AR2343" s="190"/>
      <c r="AS2343" s="190"/>
      <c r="AT2343" s="190"/>
      <c r="AU2343" s="190"/>
      <c r="AV2343" s="190"/>
      <c r="AW2343" s="190"/>
      <c r="AX2343" s="190"/>
      <c r="AY2343" s="190"/>
      <c r="AZ2343" s="190"/>
      <c r="BA2343" s="190"/>
      <c r="BB2343" s="190"/>
      <c r="BC2343" s="190"/>
      <c r="BD2343" s="190"/>
      <c r="BE2343" s="190"/>
      <c r="BF2343" s="190"/>
      <c r="BG2343" s="190"/>
      <c r="BH2343" s="190"/>
      <c r="BI2343" s="190"/>
      <c r="BJ2343" s="190"/>
      <c r="BK2343" s="190"/>
      <c r="BL2343" s="190"/>
      <c r="BM2343" s="190"/>
      <c r="BN2343" s="190"/>
      <c r="BO2343" s="190"/>
      <c r="BP2343" s="190"/>
      <c r="BQ2343" s="190"/>
      <c r="BR2343" s="190"/>
      <c r="BS2343" s="190"/>
      <c r="BT2343" s="190"/>
      <c r="BU2343" s="190"/>
      <c r="BV2343" s="190"/>
      <c r="BW2343" s="190"/>
      <c r="BX2343" s="190"/>
      <c r="BY2343" s="190"/>
      <c r="BZ2343" s="190"/>
      <c r="CA2343" s="190"/>
      <c r="CB2343" s="190"/>
      <c r="CC2343" s="190"/>
      <c r="CD2343" s="190"/>
      <c r="CE2343" s="190"/>
      <c r="CF2343" s="190"/>
      <c r="CG2343" s="190"/>
      <c r="CH2343" s="190"/>
      <c r="CI2343" s="190"/>
      <c r="CJ2343" s="190"/>
      <c r="CK2343" s="190"/>
      <c r="CL2343" s="190"/>
      <c r="CN2343" s="187"/>
      <c r="CO2343" s="190"/>
      <c r="CP2343" s="190"/>
      <c r="CQ2343" s="190"/>
      <c r="CR2343" s="190"/>
      <c r="CS2343" s="190"/>
      <c r="CT2343" s="190"/>
      <c r="CU2343" s="190"/>
      <c r="CV2343" s="190"/>
      <c r="CW2343" s="190"/>
      <c r="CX2343" s="190"/>
      <c r="CY2343" s="190"/>
      <c r="CZ2343" s="190"/>
      <c r="DA2343" s="190"/>
      <c r="DB2343" s="190"/>
      <c r="DC2343" s="190"/>
      <c r="DD2343" s="190"/>
      <c r="DE2343" s="190"/>
      <c r="DF2343" s="190"/>
      <c r="DG2343" s="190"/>
      <c r="DH2343" s="190"/>
      <c r="DI2343" s="190"/>
      <c r="DJ2343" s="190"/>
      <c r="DK2343" s="190"/>
      <c r="DL2343" s="190"/>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5: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5:116" x14ac:dyDescent="0.4">
      <c r="E2354" s="8"/>
      <c r="G2354" s="136"/>
      <c r="H2354" s="12"/>
      <c r="I2354" s="60"/>
      <c r="J2354" s="60"/>
      <c r="K2354" s="15"/>
      <c r="L2354" s="15"/>
      <c r="M2354" s="15"/>
      <c r="N2354" s="15"/>
      <c r="O2354" s="15"/>
      <c r="P2354" s="15"/>
      <c r="R2354" s="15"/>
      <c r="S2354" s="80"/>
      <c r="T2354" s="80"/>
      <c r="U2354" s="80"/>
      <c r="V2354" s="80"/>
      <c r="W2354" s="80"/>
      <c r="X2354" s="80"/>
      <c r="Y2354" s="80"/>
      <c r="Z2354" s="80"/>
      <c r="AA2354" s="80"/>
      <c r="AB2354" s="80"/>
      <c r="AC2354" s="80"/>
      <c r="AD2354" s="80"/>
      <c r="AE2354" s="80"/>
      <c r="AF2354" s="80"/>
      <c r="AG2354" s="80"/>
      <c r="AH2354" s="80"/>
      <c r="AI2354" s="80"/>
      <c r="AJ2354" s="80"/>
      <c r="AK2354" s="80"/>
      <c r="AL2354" s="80"/>
      <c r="AM2354" s="80"/>
      <c r="AN2354" s="80"/>
      <c r="AO2354" s="80"/>
      <c r="AP2354" s="80"/>
      <c r="AQ2354" s="80"/>
      <c r="AR2354" s="80"/>
      <c r="AS2354" s="80"/>
      <c r="AT2354" s="80"/>
      <c r="AU2354" s="80"/>
      <c r="AV2354" s="80"/>
      <c r="AW2354" s="80"/>
      <c r="AX2354" s="80"/>
      <c r="AY2354" s="80"/>
      <c r="AZ2354" s="80"/>
      <c r="BA2354" s="80"/>
      <c r="BB2354" s="80"/>
      <c r="BC2354" s="80"/>
      <c r="BD2354" s="80"/>
      <c r="BE2354" s="80"/>
      <c r="BF2354" s="80"/>
      <c r="BG2354" s="80"/>
      <c r="BH2354" s="80"/>
      <c r="BI2354" s="80"/>
      <c r="BJ2354" s="80"/>
      <c r="BK2354" s="80"/>
      <c r="BL2354" s="80"/>
      <c r="BM2354" s="80"/>
      <c r="BN2354" s="80"/>
      <c r="BO2354" s="80"/>
      <c r="BP2354" s="80"/>
      <c r="BQ2354" s="80"/>
      <c r="BR2354" s="80"/>
      <c r="BS2354" s="80"/>
      <c r="BT2354" s="80"/>
      <c r="BU2354" s="80"/>
      <c r="BV2354" s="80"/>
      <c r="BW2354" s="80"/>
      <c r="BX2354" s="80"/>
      <c r="BY2354" s="80"/>
      <c r="BZ2354" s="80"/>
      <c r="CA2354" s="80"/>
      <c r="CB2354" s="80"/>
      <c r="CC2354" s="80"/>
      <c r="CD2354" s="80"/>
      <c r="CE2354" s="80"/>
      <c r="CF2354" s="80"/>
      <c r="CG2354" s="80"/>
      <c r="CH2354" s="80"/>
      <c r="CI2354" s="80"/>
      <c r="CJ2354" s="80"/>
      <c r="CK2354" s="80"/>
      <c r="CL2354" s="80"/>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5:116" x14ac:dyDescent="0.4">
      <c r="E2355" s="8"/>
      <c r="G2355" s="136"/>
      <c r="H2355" s="12"/>
      <c r="I2355" s="60"/>
      <c r="J2355" s="60"/>
      <c r="K2355" s="15"/>
      <c r="L2355" s="15"/>
      <c r="M2355" s="15"/>
      <c r="N2355" s="15"/>
      <c r="O2355" s="15"/>
      <c r="P2355" s="15"/>
      <c r="R2355" s="15"/>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5: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5: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5: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5: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5: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5: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5: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5:116" x14ac:dyDescent="0.4">
      <c r="E2363" s="8"/>
      <c r="G2363" s="136"/>
      <c r="H2363" s="12"/>
      <c r="I2363" s="60"/>
      <c r="J2363" s="60"/>
      <c r="K2363" s="15"/>
      <c r="L2363" s="15"/>
      <c r="M2363" s="15"/>
      <c r="N2363" s="15"/>
      <c r="O2363" s="15"/>
      <c r="P2363" s="15"/>
      <c r="R2363" s="15"/>
      <c r="S2363" s="179"/>
      <c r="T2363" s="179"/>
      <c r="U2363" s="179"/>
      <c r="V2363" s="179"/>
      <c r="W2363" s="179"/>
      <c r="X2363" s="179"/>
      <c r="Y2363" s="179"/>
      <c r="Z2363" s="179"/>
      <c r="AA2363" s="179"/>
      <c r="AB2363" s="179"/>
      <c r="AC2363" s="179"/>
      <c r="AD2363" s="179"/>
      <c r="AE2363" s="179"/>
      <c r="AF2363" s="179"/>
      <c r="AG2363" s="179"/>
      <c r="AH2363" s="179"/>
      <c r="AI2363" s="179"/>
      <c r="AJ2363" s="179"/>
      <c r="AK2363" s="179"/>
      <c r="AL2363" s="179"/>
      <c r="AM2363" s="179"/>
      <c r="AN2363" s="179"/>
      <c r="AO2363" s="179"/>
      <c r="AP2363" s="179"/>
      <c r="AQ2363" s="179"/>
      <c r="AR2363" s="179"/>
      <c r="AS2363" s="179"/>
      <c r="AT2363" s="179"/>
      <c r="AU2363" s="179"/>
      <c r="AV2363" s="179"/>
      <c r="AW2363" s="179"/>
      <c r="AX2363" s="179"/>
      <c r="AY2363" s="179"/>
      <c r="AZ2363" s="179"/>
      <c r="BA2363" s="179"/>
      <c r="BB2363" s="179"/>
      <c r="BC2363" s="179"/>
      <c r="BD2363" s="179"/>
      <c r="BE2363" s="179"/>
      <c r="BF2363" s="179"/>
      <c r="BG2363" s="179"/>
      <c r="BH2363" s="179"/>
      <c r="BI2363" s="179"/>
      <c r="BJ2363" s="179"/>
      <c r="BK2363" s="179"/>
      <c r="BL2363" s="179"/>
      <c r="BM2363" s="179"/>
      <c r="BN2363" s="179"/>
      <c r="BO2363" s="179"/>
      <c r="BP2363" s="179"/>
      <c r="BQ2363" s="179"/>
      <c r="BR2363" s="179"/>
      <c r="BS2363" s="179"/>
      <c r="BT2363" s="179"/>
      <c r="BU2363" s="179"/>
      <c r="BV2363" s="179"/>
      <c r="BW2363" s="179"/>
      <c r="BX2363" s="179"/>
      <c r="BY2363" s="179"/>
      <c r="BZ2363" s="179"/>
      <c r="CA2363" s="179"/>
      <c r="CB2363" s="179"/>
      <c r="CC2363" s="179"/>
      <c r="CD2363" s="179"/>
      <c r="CE2363" s="179"/>
      <c r="CF2363" s="179"/>
      <c r="CG2363" s="179"/>
      <c r="CH2363" s="179"/>
      <c r="CI2363" s="179"/>
      <c r="CJ2363" s="179"/>
      <c r="CK2363" s="179"/>
      <c r="CL2363" s="179"/>
      <c r="CN2363" s="60"/>
      <c r="CO2363" s="179"/>
      <c r="CP2363" s="179"/>
      <c r="CQ2363" s="179"/>
      <c r="CR2363" s="179"/>
      <c r="CS2363" s="179"/>
      <c r="CT2363" s="179"/>
      <c r="CU2363" s="179"/>
      <c r="CV2363" s="179"/>
      <c r="CW2363" s="179"/>
      <c r="CX2363" s="179"/>
      <c r="CY2363" s="179"/>
      <c r="CZ2363" s="179"/>
      <c r="DA2363" s="179"/>
      <c r="DB2363" s="179"/>
      <c r="DC2363" s="179"/>
      <c r="DD2363" s="179"/>
      <c r="DE2363" s="179"/>
      <c r="DF2363" s="179"/>
      <c r="DG2363" s="179"/>
      <c r="DH2363" s="179"/>
      <c r="DI2363" s="179"/>
      <c r="DJ2363" s="179"/>
      <c r="DK2363" s="179"/>
      <c r="DL2363" s="179"/>
    </row>
    <row r="2364" spans="5:116" x14ac:dyDescent="0.4">
      <c r="E2364" s="8"/>
      <c r="G2364" s="136"/>
      <c r="H2364" s="12"/>
      <c r="I2364" s="60"/>
      <c r="J2364" s="60"/>
      <c r="K2364" s="15"/>
      <c r="L2364" s="15"/>
      <c r="M2364" s="15"/>
      <c r="N2364" s="15"/>
      <c r="O2364" s="15"/>
      <c r="P2364" s="15"/>
      <c r="R2364" s="15"/>
      <c r="S2364" s="179"/>
      <c r="T2364" s="179"/>
      <c r="U2364" s="179"/>
      <c r="V2364" s="179"/>
      <c r="W2364" s="179"/>
      <c r="X2364" s="179"/>
      <c r="Y2364" s="179"/>
      <c r="Z2364" s="179"/>
      <c r="AA2364" s="179"/>
      <c r="AB2364" s="179"/>
      <c r="AC2364" s="179"/>
      <c r="AD2364" s="179"/>
      <c r="AE2364" s="179"/>
      <c r="AF2364" s="179"/>
      <c r="AG2364" s="179"/>
      <c r="AH2364" s="179"/>
      <c r="AI2364" s="179"/>
      <c r="AJ2364" s="179"/>
      <c r="AK2364" s="179"/>
      <c r="AL2364" s="179"/>
      <c r="AM2364" s="179"/>
      <c r="AN2364" s="179"/>
      <c r="AO2364" s="179"/>
      <c r="AP2364" s="179"/>
      <c r="AQ2364" s="179"/>
      <c r="AR2364" s="179"/>
      <c r="AS2364" s="179"/>
      <c r="AT2364" s="179"/>
      <c r="AU2364" s="179"/>
      <c r="AV2364" s="179"/>
      <c r="AW2364" s="179"/>
      <c r="AX2364" s="179"/>
      <c r="AY2364" s="179"/>
      <c r="AZ2364" s="179"/>
      <c r="BA2364" s="179"/>
      <c r="BB2364" s="179"/>
      <c r="BC2364" s="179"/>
      <c r="BD2364" s="179"/>
      <c r="BE2364" s="179"/>
      <c r="BF2364" s="179"/>
      <c r="BG2364" s="179"/>
      <c r="BH2364" s="179"/>
      <c r="BI2364" s="179"/>
      <c r="BJ2364" s="179"/>
      <c r="BK2364" s="179"/>
      <c r="BL2364" s="179"/>
      <c r="BM2364" s="179"/>
      <c r="BN2364" s="179"/>
      <c r="BO2364" s="179"/>
      <c r="BP2364" s="179"/>
      <c r="BQ2364" s="179"/>
      <c r="BR2364" s="179"/>
      <c r="BS2364" s="179"/>
      <c r="BT2364" s="179"/>
      <c r="BU2364" s="179"/>
      <c r="BV2364" s="179"/>
      <c r="BW2364" s="179"/>
      <c r="BX2364" s="179"/>
      <c r="BY2364" s="179"/>
      <c r="BZ2364" s="179"/>
      <c r="CA2364" s="179"/>
      <c r="CB2364" s="179"/>
      <c r="CC2364" s="179"/>
      <c r="CD2364" s="179"/>
      <c r="CE2364" s="179"/>
      <c r="CF2364" s="179"/>
      <c r="CG2364" s="179"/>
      <c r="CH2364" s="179"/>
      <c r="CI2364" s="179"/>
      <c r="CJ2364" s="179"/>
      <c r="CK2364" s="179"/>
      <c r="CL2364" s="179"/>
      <c r="CN2364" s="60"/>
      <c r="CO2364" s="179"/>
      <c r="CP2364" s="179"/>
      <c r="CQ2364" s="179"/>
      <c r="CR2364" s="179"/>
      <c r="CS2364" s="179"/>
      <c r="CT2364" s="179"/>
      <c r="CU2364" s="179"/>
      <c r="CV2364" s="179"/>
      <c r="CW2364" s="179"/>
      <c r="CX2364" s="179"/>
      <c r="CY2364" s="179"/>
      <c r="CZ2364" s="179"/>
      <c r="DA2364" s="179"/>
      <c r="DB2364" s="179"/>
      <c r="DC2364" s="179"/>
      <c r="DD2364" s="179"/>
      <c r="DE2364" s="179"/>
      <c r="DF2364" s="179"/>
      <c r="DG2364" s="179"/>
      <c r="DH2364" s="179"/>
      <c r="DI2364" s="179"/>
      <c r="DJ2364" s="179"/>
      <c r="DK2364" s="179"/>
      <c r="DL2364" s="179"/>
    </row>
    <row r="2365" spans="5: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5: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5: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5:116" x14ac:dyDescent="0.4">
      <c r="CO2368" s="8"/>
      <c r="CP2368" s="8"/>
      <c r="CQ2368" s="8"/>
      <c r="CR2368" s="8"/>
      <c r="CS2368" s="8"/>
      <c r="CT2368" s="8"/>
      <c r="CU2368" s="8"/>
      <c r="CV2368" s="8"/>
      <c r="CW2368" s="8"/>
      <c r="CX2368" s="8"/>
      <c r="CY2368" s="8"/>
      <c r="CZ2368" s="8"/>
      <c r="DA2368" s="8"/>
      <c r="DB2368" s="8"/>
      <c r="DC2368" s="8"/>
      <c r="DD2368" s="8"/>
      <c r="DE2368" s="8"/>
      <c r="DF2368" s="8"/>
      <c r="DG2368" s="8"/>
      <c r="DH2368" s="8"/>
      <c r="DI2368" s="8"/>
      <c r="DJ2368" s="8"/>
      <c r="DK2368" s="8"/>
      <c r="DL2368" s="8"/>
    </row>
    <row r="2369" spans="1:116" x14ac:dyDescent="0.4">
      <c r="CO2369" s="8"/>
      <c r="CP2369" s="8"/>
      <c r="CQ2369" s="8"/>
      <c r="CR2369" s="8"/>
      <c r="CS2369" s="8"/>
      <c r="CT2369" s="8"/>
      <c r="CU2369" s="8"/>
      <c r="CV2369" s="8"/>
      <c r="CW2369" s="8"/>
      <c r="CX2369" s="8"/>
      <c r="CY2369" s="8"/>
      <c r="CZ2369" s="8"/>
      <c r="DA2369" s="8"/>
      <c r="DB2369" s="8"/>
      <c r="DC2369" s="8"/>
      <c r="DD2369" s="8"/>
      <c r="DE2369" s="8"/>
      <c r="DF2369" s="8"/>
      <c r="DG2369" s="8"/>
      <c r="DH2369" s="8"/>
      <c r="DI2369" s="8"/>
      <c r="DJ2369" s="8"/>
      <c r="DK2369" s="8"/>
      <c r="DL2369" s="8"/>
    </row>
    <row r="2370" spans="1:116" x14ac:dyDescent="0.4">
      <c r="A2370" s="206" t="s">
        <v>482</v>
      </c>
      <c r="B2370" s="27" t="s">
        <v>482</v>
      </c>
      <c r="C2370" s="27" t="s">
        <v>482</v>
      </c>
      <c r="D2370" s="27" t="s">
        <v>482</v>
      </c>
      <c r="E2370" s="27" t="s">
        <v>482</v>
      </c>
      <c r="F2370" s="27" t="s">
        <v>482</v>
      </c>
      <c r="G2370" s="206" t="s">
        <v>482</v>
      </c>
      <c r="H2370" s="206" t="s">
        <v>482</v>
      </c>
      <c r="I2370" s="207" t="s">
        <v>482</v>
      </c>
      <c r="J2370" s="207"/>
      <c r="K2370" s="206" t="s">
        <v>482</v>
      </c>
      <c r="L2370" s="206" t="s">
        <v>482</v>
      </c>
      <c r="M2370" s="206" t="s">
        <v>482</v>
      </c>
      <c r="N2370" s="206" t="s">
        <v>482</v>
      </c>
      <c r="O2370" s="206" t="s">
        <v>482</v>
      </c>
      <c r="P2370" s="206" t="s">
        <v>482</v>
      </c>
      <c r="R2370" s="206" t="s">
        <v>482</v>
      </c>
      <c r="S2370" s="206" t="s">
        <v>482</v>
      </c>
      <c r="T2370" s="206" t="s">
        <v>482</v>
      </c>
      <c r="U2370" s="206" t="s">
        <v>482</v>
      </c>
      <c r="V2370" s="206" t="s">
        <v>482</v>
      </c>
      <c r="W2370" s="206" t="s">
        <v>482</v>
      </c>
      <c r="X2370" s="206" t="s">
        <v>482</v>
      </c>
      <c r="Y2370" s="206" t="s">
        <v>482</v>
      </c>
      <c r="Z2370" s="206" t="s">
        <v>482</v>
      </c>
      <c r="AA2370" s="206" t="s">
        <v>482</v>
      </c>
      <c r="AB2370" s="206" t="s">
        <v>482</v>
      </c>
      <c r="AC2370" s="206" t="s">
        <v>482</v>
      </c>
      <c r="AD2370" s="206" t="s">
        <v>482</v>
      </c>
      <c r="AE2370" s="206" t="s">
        <v>482</v>
      </c>
      <c r="AF2370" s="206" t="s">
        <v>482</v>
      </c>
      <c r="AG2370" s="206" t="s">
        <v>482</v>
      </c>
      <c r="AH2370" s="206" t="s">
        <v>482</v>
      </c>
      <c r="AI2370" s="206" t="s">
        <v>482</v>
      </c>
      <c r="AJ2370" s="206" t="s">
        <v>482</v>
      </c>
      <c r="AK2370" s="206" t="s">
        <v>482</v>
      </c>
      <c r="AL2370" s="206" t="s">
        <v>482</v>
      </c>
      <c r="AM2370" s="206" t="s">
        <v>482</v>
      </c>
      <c r="AN2370" s="206" t="s">
        <v>482</v>
      </c>
      <c r="AO2370" s="206" t="s">
        <v>482</v>
      </c>
      <c r="AP2370" s="206" t="s">
        <v>482</v>
      </c>
      <c r="AQ2370" s="206" t="s">
        <v>482</v>
      </c>
      <c r="AR2370" s="206" t="s">
        <v>482</v>
      </c>
      <c r="AS2370" s="206" t="s">
        <v>482</v>
      </c>
      <c r="AT2370" s="206" t="s">
        <v>482</v>
      </c>
      <c r="AU2370" s="206" t="s">
        <v>482</v>
      </c>
      <c r="AV2370" s="206" t="s">
        <v>482</v>
      </c>
      <c r="AW2370" s="206" t="s">
        <v>482</v>
      </c>
      <c r="AX2370" s="206" t="s">
        <v>482</v>
      </c>
      <c r="AY2370" s="206" t="s">
        <v>482</v>
      </c>
      <c r="AZ2370" s="206" t="s">
        <v>482</v>
      </c>
      <c r="BA2370" s="206" t="s">
        <v>482</v>
      </c>
      <c r="BB2370" s="206" t="s">
        <v>482</v>
      </c>
      <c r="BC2370" s="206" t="s">
        <v>482</v>
      </c>
      <c r="BD2370" s="206" t="s">
        <v>482</v>
      </c>
      <c r="BE2370" s="206" t="s">
        <v>482</v>
      </c>
      <c r="BF2370" s="206" t="s">
        <v>482</v>
      </c>
      <c r="BG2370" s="206" t="s">
        <v>482</v>
      </c>
      <c r="BH2370" s="206" t="s">
        <v>482</v>
      </c>
      <c r="BI2370" s="206" t="s">
        <v>482</v>
      </c>
      <c r="BJ2370" s="206" t="s">
        <v>482</v>
      </c>
      <c r="BK2370" s="206" t="s">
        <v>482</v>
      </c>
      <c r="BL2370" s="206" t="s">
        <v>482</v>
      </c>
      <c r="BM2370" s="206" t="s">
        <v>482</v>
      </c>
      <c r="BN2370" s="206" t="s">
        <v>482</v>
      </c>
      <c r="BO2370" s="206" t="s">
        <v>482</v>
      </c>
      <c r="BP2370" s="206" t="s">
        <v>482</v>
      </c>
      <c r="BQ2370" s="206" t="s">
        <v>482</v>
      </c>
      <c r="BR2370" s="206" t="s">
        <v>482</v>
      </c>
      <c r="BS2370" s="206" t="s">
        <v>482</v>
      </c>
      <c r="BT2370" s="206" t="s">
        <v>482</v>
      </c>
      <c r="BU2370" s="206" t="s">
        <v>482</v>
      </c>
      <c r="BV2370" s="206" t="s">
        <v>482</v>
      </c>
      <c r="BW2370" s="206" t="s">
        <v>482</v>
      </c>
      <c r="BX2370" s="206" t="s">
        <v>482</v>
      </c>
      <c r="BY2370" s="206" t="s">
        <v>482</v>
      </c>
      <c r="BZ2370" s="206" t="s">
        <v>482</v>
      </c>
      <c r="CA2370" s="206" t="s">
        <v>482</v>
      </c>
      <c r="CB2370" s="206" t="s">
        <v>482</v>
      </c>
      <c r="CC2370" s="206" t="s">
        <v>482</v>
      </c>
      <c r="CD2370" s="206" t="s">
        <v>482</v>
      </c>
      <c r="CE2370" s="206" t="s">
        <v>482</v>
      </c>
      <c r="CF2370" s="206" t="s">
        <v>482</v>
      </c>
      <c r="CG2370" s="206" t="s">
        <v>482</v>
      </c>
      <c r="CH2370" s="206" t="s">
        <v>482</v>
      </c>
      <c r="CI2370" s="206" t="s">
        <v>482</v>
      </c>
      <c r="CJ2370" s="206" t="s">
        <v>482</v>
      </c>
      <c r="CK2370" s="206" t="s">
        <v>482</v>
      </c>
      <c r="CL2370" s="206" t="s">
        <v>482</v>
      </c>
      <c r="CN2370" s="207" t="s">
        <v>482</v>
      </c>
      <c r="CO2370" s="206" t="s">
        <v>482</v>
      </c>
      <c r="CP2370" s="206" t="s">
        <v>482</v>
      </c>
      <c r="CQ2370" s="206" t="s">
        <v>482</v>
      </c>
      <c r="CR2370" s="206" t="s">
        <v>482</v>
      </c>
      <c r="CS2370" s="206" t="s">
        <v>482</v>
      </c>
      <c r="CT2370" s="206" t="s">
        <v>482</v>
      </c>
      <c r="CU2370" s="206" t="s">
        <v>482</v>
      </c>
      <c r="CV2370" s="206" t="s">
        <v>482</v>
      </c>
      <c r="CW2370" s="206" t="s">
        <v>482</v>
      </c>
      <c r="CX2370" s="206" t="s">
        <v>482</v>
      </c>
      <c r="CY2370" s="206" t="s">
        <v>482</v>
      </c>
      <c r="CZ2370" s="206" t="s">
        <v>482</v>
      </c>
      <c r="DA2370" s="206" t="s">
        <v>482</v>
      </c>
      <c r="DB2370" s="206" t="s">
        <v>482</v>
      </c>
      <c r="DC2370" s="206" t="s">
        <v>482</v>
      </c>
      <c r="DD2370" s="206" t="s">
        <v>482</v>
      </c>
      <c r="DE2370" s="206" t="s">
        <v>482</v>
      </c>
      <c r="DF2370" s="206" t="s">
        <v>482</v>
      </c>
      <c r="DG2370" s="206" t="s">
        <v>482</v>
      </c>
      <c r="DH2370" s="206" t="s">
        <v>482</v>
      </c>
      <c r="DI2370" s="206" t="s">
        <v>482</v>
      </c>
      <c r="DJ2370" s="206" t="s">
        <v>482</v>
      </c>
      <c r="DK2370" s="206" t="s">
        <v>482</v>
      </c>
      <c r="DL2370" s="206" t="s">
        <v>482</v>
      </c>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A2382" s="164"/>
      <c r="G2382" s="204"/>
      <c r="H2382" s="164"/>
      <c r="I2382" s="205"/>
      <c r="J2382" s="205"/>
      <c r="K2382" s="164"/>
      <c r="L2382" s="164"/>
      <c r="M2382" s="164"/>
      <c r="N2382" s="164"/>
      <c r="O2382" s="164"/>
      <c r="P2382" s="164"/>
      <c r="R2382" s="204"/>
      <c r="S2382" s="204"/>
      <c r="T2382" s="204"/>
      <c r="U2382" s="204"/>
      <c r="V2382" s="204"/>
      <c r="W2382" s="204"/>
      <c r="X2382" s="204"/>
      <c r="Y2382" s="204"/>
      <c r="Z2382" s="204"/>
      <c r="AA2382" s="204"/>
      <c r="AB2382" s="204"/>
      <c r="AC2382" s="204"/>
      <c r="AD2382" s="204"/>
      <c r="AE2382" s="204"/>
      <c r="AF2382" s="204"/>
      <c r="AG2382" s="204"/>
      <c r="AH2382" s="204"/>
      <c r="AI2382" s="204"/>
      <c r="AJ2382" s="204"/>
      <c r="AK2382" s="204"/>
      <c r="AL2382" s="204"/>
      <c r="AM2382" s="204"/>
      <c r="AN2382" s="204"/>
      <c r="AO2382" s="204"/>
      <c r="AP2382" s="204"/>
      <c r="AQ2382" s="204"/>
      <c r="AR2382" s="204"/>
      <c r="AS2382" s="204"/>
      <c r="AT2382" s="204"/>
      <c r="AU2382" s="204"/>
      <c r="AV2382" s="204"/>
      <c r="AW2382" s="204"/>
      <c r="AX2382" s="204"/>
      <c r="AY2382" s="204"/>
      <c r="AZ2382" s="204"/>
      <c r="BA2382" s="204"/>
      <c r="BB2382" s="204"/>
      <c r="BC2382" s="204"/>
      <c r="BD2382" s="204"/>
      <c r="BE2382" s="204"/>
      <c r="BF2382" s="204"/>
      <c r="BG2382" s="204"/>
      <c r="BH2382" s="204"/>
      <c r="BI2382" s="204"/>
      <c r="BJ2382" s="204"/>
      <c r="BK2382" s="204"/>
      <c r="BL2382" s="204"/>
      <c r="BM2382" s="204"/>
      <c r="BN2382" s="204"/>
      <c r="BO2382" s="204"/>
      <c r="BP2382" s="204"/>
      <c r="BQ2382" s="204"/>
      <c r="BR2382" s="204"/>
      <c r="BS2382" s="204"/>
      <c r="BT2382" s="204"/>
      <c r="BU2382" s="204"/>
      <c r="BV2382" s="204"/>
      <c r="BW2382" s="204"/>
      <c r="BX2382" s="204"/>
      <c r="BY2382" s="204"/>
      <c r="BZ2382" s="204"/>
      <c r="CA2382" s="204"/>
      <c r="CB2382" s="204"/>
      <c r="CC2382" s="204"/>
      <c r="CD2382" s="204"/>
      <c r="CE2382" s="204"/>
      <c r="CF2382" s="204"/>
      <c r="CG2382" s="204"/>
      <c r="CH2382" s="204"/>
      <c r="CI2382" s="204"/>
      <c r="CJ2382" s="204"/>
      <c r="CK2382" s="204"/>
      <c r="CL2382" s="204"/>
      <c r="CN2382" s="205"/>
      <c r="CO2382" s="204"/>
      <c r="CP2382" s="204"/>
      <c r="CQ2382" s="204"/>
      <c r="CR2382" s="204"/>
      <c r="CS2382" s="204"/>
      <c r="CT2382" s="204"/>
      <c r="CU2382" s="204"/>
      <c r="CV2382" s="204"/>
      <c r="CW2382" s="204"/>
      <c r="CX2382" s="204"/>
      <c r="CY2382" s="204"/>
      <c r="CZ2382" s="204"/>
      <c r="DA2382" s="204"/>
      <c r="DB2382" s="204"/>
      <c r="DC2382" s="204"/>
      <c r="DD2382" s="204"/>
      <c r="DE2382" s="204"/>
      <c r="DF2382" s="204"/>
      <c r="DG2382" s="204"/>
      <c r="DH2382" s="204"/>
      <c r="DI2382" s="204"/>
      <c r="DJ2382" s="204"/>
      <c r="DK2382" s="204"/>
      <c r="DL2382" s="204"/>
    </row>
    <row r="2383" spans="1:116" x14ac:dyDescent="0.4">
      <c r="A2383" s="164"/>
      <c r="G2383" s="204"/>
      <c r="H2383" s="164"/>
      <c r="I2383" s="205"/>
      <c r="J2383" s="205"/>
      <c r="K2383" s="164"/>
      <c r="L2383" s="164"/>
      <c r="M2383" s="164"/>
      <c r="N2383" s="164"/>
      <c r="O2383" s="164"/>
      <c r="P2383" s="164"/>
      <c r="R2383" s="204"/>
      <c r="S2383" s="204"/>
      <c r="T2383" s="204"/>
      <c r="U2383" s="204"/>
      <c r="V2383" s="204"/>
      <c r="W2383" s="204"/>
      <c r="X2383" s="204"/>
      <c r="Y2383" s="204"/>
      <c r="Z2383" s="204"/>
      <c r="AA2383" s="204"/>
      <c r="AB2383" s="204"/>
      <c r="AC2383" s="204"/>
      <c r="AD2383" s="204"/>
      <c r="AE2383" s="204"/>
      <c r="AF2383" s="204"/>
      <c r="AG2383" s="204"/>
      <c r="AH2383" s="204"/>
      <c r="AI2383" s="204"/>
      <c r="AJ2383" s="204"/>
      <c r="AK2383" s="204"/>
      <c r="AL2383" s="204"/>
      <c r="AM2383" s="204"/>
      <c r="AN2383" s="204"/>
      <c r="AO2383" s="204"/>
      <c r="AP2383" s="204"/>
      <c r="AQ2383" s="204"/>
      <c r="AR2383" s="204"/>
      <c r="AS2383" s="204"/>
      <c r="AT2383" s="204"/>
      <c r="AU2383" s="204"/>
      <c r="AV2383" s="204"/>
      <c r="AW2383" s="204"/>
      <c r="AX2383" s="204"/>
      <c r="AY2383" s="204"/>
      <c r="AZ2383" s="204"/>
      <c r="BA2383" s="204"/>
      <c r="BB2383" s="204"/>
      <c r="BC2383" s="204"/>
      <c r="BD2383" s="204"/>
      <c r="BE2383" s="204"/>
      <c r="BF2383" s="204"/>
      <c r="BG2383" s="204"/>
      <c r="BH2383" s="204"/>
      <c r="BI2383" s="204"/>
      <c r="BJ2383" s="204"/>
      <c r="BK2383" s="204"/>
      <c r="BL2383" s="204"/>
      <c r="BM2383" s="204"/>
      <c r="BN2383" s="204"/>
      <c r="BO2383" s="204"/>
      <c r="BP2383" s="204"/>
      <c r="BQ2383" s="204"/>
      <c r="BR2383" s="204"/>
      <c r="BS2383" s="204"/>
      <c r="BT2383" s="204"/>
      <c r="BU2383" s="204"/>
      <c r="BV2383" s="204"/>
      <c r="BW2383" s="204"/>
      <c r="BX2383" s="204"/>
      <c r="BY2383" s="204"/>
      <c r="BZ2383" s="204"/>
      <c r="CA2383" s="204"/>
      <c r="CB2383" s="204"/>
      <c r="CC2383" s="204"/>
      <c r="CD2383" s="204"/>
      <c r="CE2383" s="204"/>
      <c r="CF2383" s="204"/>
      <c r="CG2383" s="204"/>
      <c r="CH2383" s="204"/>
      <c r="CI2383" s="204"/>
      <c r="CJ2383" s="204"/>
      <c r="CK2383" s="204"/>
      <c r="CL2383" s="204"/>
      <c r="CN2383" s="205"/>
      <c r="CO2383" s="204"/>
      <c r="CP2383" s="204"/>
      <c r="CQ2383" s="204"/>
      <c r="CR2383" s="204"/>
      <c r="CS2383" s="204"/>
      <c r="CT2383" s="204"/>
      <c r="CU2383" s="204"/>
      <c r="CV2383" s="204"/>
      <c r="CW2383" s="204"/>
      <c r="CX2383" s="204"/>
      <c r="CY2383" s="204"/>
      <c r="CZ2383" s="204"/>
      <c r="DA2383" s="204"/>
      <c r="DB2383" s="204"/>
      <c r="DC2383" s="204"/>
      <c r="DD2383" s="204"/>
      <c r="DE2383" s="204"/>
      <c r="DF2383" s="204"/>
      <c r="DG2383" s="204"/>
      <c r="DH2383" s="204"/>
      <c r="DI2383" s="204"/>
      <c r="DJ2383" s="204"/>
      <c r="DK2383" s="204"/>
      <c r="DL2383" s="204"/>
    </row>
    <row r="2384" spans="1:116" x14ac:dyDescent="0.4">
      <c r="CO2384" s="8"/>
      <c r="CP2384" s="8"/>
      <c r="CQ2384" s="8"/>
      <c r="CR2384" s="8"/>
      <c r="CS2384" s="8"/>
      <c r="CT2384" s="8"/>
      <c r="CU2384" s="8"/>
      <c r="CV2384" s="8"/>
      <c r="CW2384" s="8"/>
      <c r="CX2384" s="8"/>
      <c r="CY2384" s="8"/>
      <c r="CZ2384" s="8"/>
      <c r="DA2384" s="8"/>
      <c r="DB2384" s="8"/>
      <c r="DC2384" s="8"/>
      <c r="DD2384" s="8"/>
      <c r="DE2384" s="8"/>
      <c r="DF2384" s="8"/>
      <c r="DG2384" s="8"/>
      <c r="DH2384" s="8"/>
      <c r="DI2384" s="8"/>
      <c r="DJ2384" s="8"/>
      <c r="DK2384" s="8"/>
      <c r="DL2384" s="8"/>
    </row>
    <row r="2385" spans="1:116" x14ac:dyDescent="0.4">
      <c r="CO2385" s="8"/>
      <c r="CP2385" s="8"/>
      <c r="CQ2385" s="8"/>
      <c r="CR2385" s="8"/>
      <c r="CS2385" s="8"/>
      <c r="CT2385" s="8"/>
      <c r="CU2385" s="8"/>
      <c r="CV2385" s="8"/>
      <c r="CW2385" s="8"/>
      <c r="CX2385" s="8"/>
      <c r="CY2385" s="8"/>
      <c r="CZ2385" s="8"/>
      <c r="DA2385" s="8"/>
      <c r="DB2385" s="8"/>
      <c r="DC2385" s="8"/>
      <c r="DD2385" s="8"/>
      <c r="DE2385" s="8"/>
      <c r="DF2385" s="8"/>
      <c r="DG2385" s="8"/>
      <c r="DH2385" s="8"/>
      <c r="DI2385" s="8"/>
      <c r="DJ2385" s="8"/>
      <c r="DK2385" s="8"/>
      <c r="DL2385" s="8"/>
    </row>
    <row r="2386" spans="1:116" x14ac:dyDescent="0.4">
      <c r="A2386" s="174"/>
      <c r="E2386" s="8"/>
      <c r="G2386" s="175" t="s">
        <v>490</v>
      </c>
      <c r="H2386" s="174"/>
      <c r="I2386" s="176"/>
      <c r="J2386" s="176"/>
      <c r="K2386" s="197"/>
      <c r="L2386" s="197"/>
      <c r="M2386" s="197"/>
      <c r="N2386" s="197"/>
      <c r="O2386" s="197"/>
      <c r="P2386" s="197"/>
      <c r="R2386" s="198"/>
      <c r="S2386" s="174"/>
      <c r="T2386" s="174"/>
      <c r="U2386" s="174"/>
      <c r="V2386" s="174"/>
      <c r="W2386" s="174"/>
      <c r="X2386" s="174"/>
      <c r="Y2386" s="174"/>
      <c r="Z2386" s="174"/>
      <c r="AA2386" s="174"/>
      <c r="AB2386" s="174"/>
      <c r="AC2386" s="174"/>
      <c r="AD2386" s="174"/>
      <c r="AE2386" s="174"/>
      <c r="AF2386" s="174"/>
      <c r="AG2386" s="174"/>
      <c r="AH2386" s="174"/>
      <c r="AI2386" s="174"/>
      <c r="AJ2386" s="174"/>
      <c r="AK2386" s="174"/>
      <c r="AL2386" s="174"/>
      <c r="AM2386" s="174"/>
      <c r="AN2386" s="174"/>
      <c r="AO2386" s="174"/>
      <c r="AP2386" s="174"/>
      <c r="AQ2386" s="174"/>
      <c r="AR2386" s="174"/>
      <c r="AS2386" s="174"/>
      <c r="AT2386" s="174"/>
      <c r="AU2386" s="174"/>
      <c r="AV2386" s="174"/>
      <c r="AW2386" s="174"/>
      <c r="AX2386" s="174"/>
      <c r="AY2386" s="174"/>
      <c r="AZ2386" s="174"/>
      <c r="BA2386" s="174"/>
      <c r="BB2386" s="174"/>
      <c r="BC2386" s="174"/>
      <c r="BD2386" s="174"/>
      <c r="BE2386" s="174"/>
      <c r="BF2386" s="174"/>
      <c r="BG2386" s="174"/>
      <c r="BH2386" s="174"/>
      <c r="BI2386" s="174"/>
      <c r="BJ2386" s="174"/>
      <c r="BK2386" s="174"/>
      <c r="BL2386" s="174"/>
      <c r="BM2386" s="174"/>
      <c r="BN2386" s="174"/>
      <c r="BO2386" s="174"/>
      <c r="BP2386" s="174"/>
      <c r="BQ2386" s="174"/>
      <c r="BR2386" s="174"/>
      <c r="BS2386" s="174"/>
      <c r="BT2386" s="174"/>
      <c r="BU2386" s="174"/>
      <c r="BV2386" s="174"/>
      <c r="BW2386" s="174"/>
      <c r="BX2386" s="174"/>
      <c r="BY2386" s="174"/>
      <c r="BZ2386" s="174"/>
      <c r="CA2386" s="174"/>
      <c r="CB2386" s="174"/>
      <c r="CC2386" s="174"/>
      <c r="CD2386" s="174"/>
      <c r="CE2386" s="174"/>
      <c r="CF2386" s="174"/>
      <c r="CG2386" s="174"/>
      <c r="CH2386" s="174"/>
      <c r="CI2386" s="174"/>
      <c r="CJ2386" s="174"/>
      <c r="CK2386" s="174"/>
      <c r="CL2386" s="174"/>
      <c r="CN2386" s="176"/>
      <c r="CO2386" s="174"/>
      <c r="CP2386" s="174"/>
      <c r="CQ2386" s="174"/>
      <c r="CR2386" s="174"/>
      <c r="CS2386" s="174"/>
      <c r="CT2386" s="174"/>
      <c r="CU2386" s="174"/>
      <c r="CV2386" s="174"/>
      <c r="CW2386" s="174"/>
      <c r="CX2386" s="174"/>
      <c r="CY2386" s="174"/>
      <c r="CZ2386" s="174"/>
      <c r="DA2386" s="174"/>
      <c r="DB2386" s="174"/>
      <c r="DC2386" s="174"/>
      <c r="DD2386" s="174"/>
      <c r="DE2386" s="174"/>
      <c r="DF2386" s="174"/>
      <c r="DG2386" s="174"/>
      <c r="DH2386" s="174"/>
      <c r="DI2386" s="174"/>
      <c r="DJ2386" s="174"/>
      <c r="DK2386" s="174"/>
      <c r="DL2386" s="174"/>
    </row>
    <row r="2387" spans="1:116" x14ac:dyDescent="0.4">
      <c r="A2387" s="174"/>
      <c r="E2387" s="8"/>
      <c r="G2387" s="175" t="s">
        <v>492</v>
      </c>
      <c r="H2387" s="174"/>
      <c r="I2387" s="176"/>
      <c r="J2387" s="176"/>
      <c r="K2387" s="197"/>
      <c r="L2387" s="197"/>
      <c r="M2387" s="197"/>
      <c r="N2387" s="197"/>
      <c r="O2387" s="197"/>
      <c r="P2387" s="197"/>
      <c r="R2387" s="198"/>
      <c r="S2387" s="174"/>
      <c r="T2387" s="174"/>
      <c r="U2387" s="174"/>
      <c r="V2387" s="174"/>
      <c r="W2387" s="174"/>
      <c r="X2387" s="174"/>
      <c r="Y2387" s="174"/>
      <c r="Z2387" s="174"/>
      <c r="AA2387" s="174"/>
      <c r="AB2387" s="174"/>
      <c r="AC2387" s="174"/>
      <c r="AD2387" s="174"/>
      <c r="AE2387" s="174"/>
      <c r="AF2387" s="174"/>
      <c r="AG2387" s="174"/>
      <c r="AH2387" s="174"/>
      <c r="AI2387" s="174"/>
      <c r="AJ2387" s="174"/>
      <c r="AK2387" s="174"/>
      <c r="AL2387" s="174"/>
      <c r="AM2387" s="174"/>
      <c r="AN2387" s="174"/>
      <c r="AO2387" s="174"/>
      <c r="AP2387" s="174"/>
      <c r="AQ2387" s="174"/>
      <c r="AR2387" s="174"/>
      <c r="AS2387" s="174"/>
      <c r="AT2387" s="174"/>
      <c r="AU2387" s="174"/>
      <c r="AV2387" s="174"/>
      <c r="AW2387" s="174"/>
      <c r="AX2387" s="174"/>
      <c r="AY2387" s="174"/>
      <c r="AZ2387" s="174"/>
      <c r="BA2387" s="174"/>
      <c r="BB2387" s="174"/>
      <c r="BC2387" s="174"/>
      <c r="BD2387" s="174"/>
      <c r="BE2387" s="174"/>
      <c r="BF2387" s="174"/>
      <c r="BG2387" s="174"/>
      <c r="BH2387" s="174"/>
      <c r="BI2387" s="174"/>
      <c r="BJ2387" s="174"/>
      <c r="BK2387" s="174"/>
      <c r="BL2387" s="174"/>
      <c r="BM2387" s="174"/>
      <c r="BN2387" s="174"/>
      <c r="BO2387" s="174"/>
      <c r="BP2387" s="174"/>
      <c r="BQ2387" s="174"/>
      <c r="BR2387" s="174"/>
      <c r="BS2387" s="174"/>
      <c r="BT2387" s="174"/>
      <c r="BU2387" s="174"/>
      <c r="BV2387" s="174"/>
      <c r="BW2387" s="174"/>
      <c r="BX2387" s="174"/>
      <c r="BY2387" s="174"/>
      <c r="BZ2387" s="174"/>
      <c r="CA2387" s="174"/>
      <c r="CB2387" s="174"/>
      <c r="CC2387" s="174"/>
      <c r="CD2387" s="174"/>
      <c r="CE2387" s="174"/>
      <c r="CF2387" s="174"/>
      <c r="CG2387" s="174"/>
      <c r="CH2387" s="174"/>
      <c r="CI2387" s="174"/>
      <c r="CJ2387" s="174"/>
      <c r="CK2387" s="174"/>
      <c r="CL2387" s="174"/>
      <c r="CN2387" s="176"/>
      <c r="CO2387" s="174"/>
      <c r="CP2387" s="174"/>
      <c r="CQ2387" s="174"/>
      <c r="CR2387" s="174"/>
      <c r="CS2387" s="174"/>
      <c r="CT2387" s="174"/>
      <c r="CU2387" s="174"/>
      <c r="CV2387" s="174"/>
      <c r="CW2387" s="174"/>
      <c r="CX2387" s="174"/>
      <c r="CY2387" s="174"/>
      <c r="CZ2387" s="174"/>
      <c r="DA2387" s="174"/>
      <c r="DB2387" s="174"/>
      <c r="DC2387" s="174"/>
      <c r="DD2387" s="174"/>
      <c r="DE2387" s="174"/>
      <c r="DF2387" s="174"/>
      <c r="DG2387" s="174"/>
      <c r="DH2387" s="174"/>
      <c r="DI2387" s="174"/>
      <c r="DJ2387" s="174"/>
      <c r="DK2387" s="174"/>
      <c r="DL2387" s="174"/>
    </row>
    <row r="2388" spans="1:116" x14ac:dyDescent="0.4">
      <c r="A2388" s="174"/>
      <c r="E2388" s="8"/>
      <c r="G2388" s="175" t="s">
        <v>461</v>
      </c>
      <c r="H2388" s="174"/>
      <c r="I2388" s="176"/>
      <c r="J2388" s="176"/>
      <c r="K2388" s="197"/>
      <c r="L2388" s="197"/>
      <c r="M2388" s="197"/>
      <c r="N2388" s="197"/>
      <c r="O2388" s="197"/>
      <c r="P2388" s="197"/>
      <c r="R2388" s="198"/>
      <c r="S2388" s="199" t="str">
        <f t="shared" ref="S2388:AX2388" si="3797">S$20</f>
        <v>S$16</v>
      </c>
      <c r="T2388" s="199" t="str">
        <f t="shared" si="3797"/>
        <v>T$16</v>
      </c>
      <c r="U2388" s="199" t="str">
        <f t="shared" si="3797"/>
        <v>U$16</v>
      </c>
      <c r="V2388" s="199" t="str">
        <f t="shared" si="3797"/>
        <v>V$16</v>
      </c>
      <c r="W2388" s="199" t="str">
        <f t="shared" si="3797"/>
        <v>W$16</v>
      </c>
      <c r="X2388" s="199" t="str">
        <f t="shared" si="3797"/>
        <v>X$16</v>
      </c>
      <c r="Y2388" s="199" t="str">
        <f t="shared" si="3797"/>
        <v>Y$16</v>
      </c>
      <c r="Z2388" s="199" t="str">
        <f t="shared" si="3797"/>
        <v>Z$16</v>
      </c>
      <c r="AA2388" s="199" t="str">
        <f t="shared" si="3797"/>
        <v>AA$16</v>
      </c>
      <c r="AB2388" s="199" t="str">
        <f t="shared" si="3797"/>
        <v>AB$16</v>
      </c>
      <c r="AC2388" s="199" t="str">
        <f t="shared" si="3797"/>
        <v>AC$16</v>
      </c>
      <c r="AD2388" s="199" t="str">
        <f t="shared" si="3797"/>
        <v>AD$16</v>
      </c>
      <c r="AE2388" s="199" t="str">
        <f t="shared" si="3797"/>
        <v>AE$16</v>
      </c>
      <c r="AF2388" s="199" t="str">
        <f t="shared" si="3797"/>
        <v>AF$16</v>
      </c>
      <c r="AG2388" s="199" t="str">
        <f t="shared" si="3797"/>
        <v>AG$16</v>
      </c>
      <c r="AH2388" s="199" t="str">
        <f t="shared" si="3797"/>
        <v>AH$16</v>
      </c>
      <c r="AI2388" s="199" t="str">
        <f t="shared" si="3797"/>
        <v>AI$16</v>
      </c>
      <c r="AJ2388" s="199" t="str">
        <f t="shared" si="3797"/>
        <v>AJ$16</v>
      </c>
      <c r="AK2388" s="199" t="str">
        <f t="shared" si="3797"/>
        <v>AK$16</v>
      </c>
      <c r="AL2388" s="199" t="str">
        <f t="shared" si="3797"/>
        <v>AL$16</v>
      </c>
      <c r="AM2388" s="199" t="str">
        <f t="shared" si="3797"/>
        <v>AM$16</v>
      </c>
      <c r="AN2388" s="199" t="str">
        <f t="shared" si="3797"/>
        <v>AN$16</v>
      </c>
      <c r="AO2388" s="199" t="str">
        <f t="shared" si="3797"/>
        <v>AO$16</v>
      </c>
      <c r="AP2388" s="199" t="str">
        <f t="shared" si="3797"/>
        <v>AP$16</v>
      </c>
      <c r="AQ2388" s="199" t="str">
        <f t="shared" si="3797"/>
        <v>AQ$16</v>
      </c>
      <c r="AR2388" s="199" t="str">
        <f t="shared" si="3797"/>
        <v>AR$16</v>
      </c>
      <c r="AS2388" s="199" t="str">
        <f t="shared" si="3797"/>
        <v>AS$16</v>
      </c>
      <c r="AT2388" s="199" t="str">
        <f t="shared" si="3797"/>
        <v>AT$16</v>
      </c>
      <c r="AU2388" s="199" t="str">
        <f t="shared" si="3797"/>
        <v>AU$16</v>
      </c>
      <c r="AV2388" s="199" t="str">
        <f t="shared" si="3797"/>
        <v>AV$16</v>
      </c>
      <c r="AW2388" s="199" t="str">
        <f t="shared" si="3797"/>
        <v>AW$16</v>
      </c>
      <c r="AX2388" s="199" t="str">
        <f t="shared" si="3797"/>
        <v>AX$16</v>
      </c>
      <c r="AY2388" s="199" t="str">
        <f t="shared" ref="AY2388:CD2388" si="3798">AY$20</f>
        <v>AY$16</v>
      </c>
      <c r="AZ2388" s="199" t="str">
        <f t="shared" si="3798"/>
        <v>AZ$16</v>
      </c>
      <c r="BA2388" s="199" t="str">
        <f t="shared" si="3798"/>
        <v>BA$16</v>
      </c>
      <c r="BB2388" s="199" t="str">
        <f t="shared" si="3798"/>
        <v>BB$16</v>
      </c>
      <c r="BC2388" s="199" t="str">
        <f t="shared" si="3798"/>
        <v>BC$16</v>
      </c>
      <c r="BD2388" s="199" t="str">
        <f t="shared" si="3798"/>
        <v>BD$16</v>
      </c>
      <c r="BE2388" s="199" t="str">
        <f t="shared" si="3798"/>
        <v>BE$16</v>
      </c>
      <c r="BF2388" s="199" t="str">
        <f t="shared" si="3798"/>
        <v>BF$16</v>
      </c>
      <c r="BG2388" s="199" t="str">
        <f t="shared" si="3798"/>
        <v>BG$16</v>
      </c>
      <c r="BH2388" s="199" t="str">
        <f t="shared" si="3798"/>
        <v>BH$16</v>
      </c>
      <c r="BI2388" s="199" t="str">
        <f t="shared" si="3798"/>
        <v>BI$16</v>
      </c>
      <c r="BJ2388" s="199" t="str">
        <f t="shared" si="3798"/>
        <v>BJ$16</v>
      </c>
      <c r="BK2388" s="199" t="str">
        <f t="shared" si="3798"/>
        <v>BK$16</v>
      </c>
      <c r="BL2388" s="199" t="str">
        <f t="shared" si="3798"/>
        <v>BL$16</v>
      </c>
      <c r="BM2388" s="199" t="str">
        <f t="shared" si="3798"/>
        <v>BM$16</v>
      </c>
      <c r="BN2388" s="199" t="str">
        <f t="shared" si="3798"/>
        <v>BN$16</v>
      </c>
      <c r="BO2388" s="199" t="str">
        <f t="shared" si="3798"/>
        <v>BO$16</v>
      </c>
      <c r="BP2388" s="199" t="str">
        <f t="shared" si="3798"/>
        <v>BP$16</v>
      </c>
      <c r="BQ2388" s="199" t="str">
        <f t="shared" si="3798"/>
        <v>BQ$16</v>
      </c>
      <c r="BR2388" s="199" t="str">
        <f t="shared" si="3798"/>
        <v>BR$16</v>
      </c>
      <c r="BS2388" s="199" t="str">
        <f t="shared" si="3798"/>
        <v>BS$16</v>
      </c>
      <c r="BT2388" s="199" t="str">
        <f t="shared" si="3798"/>
        <v>BT$16</v>
      </c>
      <c r="BU2388" s="199" t="str">
        <f t="shared" si="3798"/>
        <v>BU$16</v>
      </c>
      <c r="BV2388" s="199" t="str">
        <f t="shared" si="3798"/>
        <v>BV$16</v>
      </c>
      <c r="BW2388" s="199" t="str">
        <f t="shared" si="3798"/>
        <v>BW$16</v>
      </c>
      <c r="BX2388" s="199" t="str">
        <f t="shared" si="3798"/>
        <v>BX$16</v>
      </c>
      <c r="BY2388" s="199" t="str">
        <f t="shared" si="3798"/>
        <v>BY$16</v>
      </c>
      <c r="BZ2388" s="199" t="str">
        <f t="shared" si="3798"/>
        <v>BZ$16</v>
      </c>
      <c r="CA2388" s="199" t="str">
        <f t="shared" si="3798"/>
        <v>CA$16</v>
      </c>
      <c r="CB2388" s="199" t="str">
        <f t="shared" si="3798"/>
        <v>CB$16</v>
      </c>
      <c r="CC2388" s="199" t="str">
        <f t="shared" si="3798"/>
        <v>CC$16</v>
      </c>
      <c r="CD2388" s="199" t="str">
        <f t="shared" si="3798"/>
        <v>CD$16</v>
      </c>
      <c r="CE2388" s="199" t="str">
        <f t="shared" ref="CE2388:CL2388" si="3799">CE$20</f>
        <v>CE$16</v>
      </c>
      <c r="CF2388" s="199" t="str">
        <f t="shared" si="3799"/>
        <v>CF$16</v>
      </c>
      <c r="CG2388" s="199" t="str">
        <f t="shared" si="3799"/>
        <v>CG$16</v>
      </c>
      <c r="CH2388" s="199" t="str">
        <f t="shared" si="3799"/>
        <v>CH$16</v>
      </c>
      <c r="CI2388" s="199" t="str">
        <f t="shared" si="3799"/>
        <v>CI$16</v>
      </c>
      <c r="CJ2388" s="199" t="str">
        <f t="shared" si="3799"/>
        <v>CJ$16</v>
      </c>
      <c r="CK2388" s="199" t="str">
        <f t="shared" si="3799"/>
        <v>CK$16</v>
      </c>
      <c r="CL2388" s="199" t="str">
        <f t="shared" si="3799"/>
        <v>CL$16</v>
      </c>
      <c r="CN2388" s="176"/>
      <c r="CO2388" s="199" t="str">
        <f t="shared" ref="CO2388:DL2388" si="3800">CO$20</f>
        <v>CO$16</v>
      </c>
      <c r="CP2388" s="199" t="str">
        <f t="shared" si="3800"/>
        <v>CP$16</v>
      </c>
      <c r="CQ2388" s="199" t="str">
        <f t="shared" si="3800"/>
        <v>CQ$16</v>
      </c>
      <c r="CR2388" s="199" t="str">
        <f t="shared" si="3800"/>
        <v>CR$16</v>
      </c>
      <c r="CS2388" s="199" t="str">
        <f t="shared" si="3800"/>
        <v>CS$16</v>
      </c>
      <c r="CT2388" s="199" t="str">
        <f t="shared" si="3800"/>
        <v>CT$16</v>
      </c>
      <c r="CU2388" s="199" t="str">
        <f t="shared" si="3800"/>
        <v>CU$16</v>
      </c>
      <c r="CV2388" s="199" t="str">
        <f t="shared" si="3800"/>
        <v>CV$16</v>
      </c>
      <c r="CW2388" s="199" t="str">
        <f t="shared" si="3800"/>
        <v>CW$16</v>
      </c>
      <c r="CX2388" s="199" t="str">
        <f t="shared" si="3800"/>
        <v>CX$16</v>
      </c>
      <c r="CY2388" s="199" t="str">
        <f t="shared" si="3800"/>
        <v>CY$16</v>
      </c>
      <c r="CZ2388" s="199" t="str">
        <f t="shared" si="3800"/>
        <v>CZ$16</v>
      </c>
      <c r="DA2388" s="199" t="str">
        <f t="shared" si="3800"/>
        <v>DA$16</v>
      </c>
      <c r="DB2388" s="199" t="str">
        <f t="shared" si="3800"/>
        <v>DB$16</v>
      </c>
      <c r="DC2388" s="199" t="str">
        <f t="shared" si="3800"/>
        <v>DC$16</v>
      </c>
      <c r="DD2388" s="199" t="str">
        <f t="shared" si="3800"/>
        <v>DD$16</v>
      </c>
      <c r="DE2388" s="199" t="str">
        <f t="shared" si="3800"/>
        <v>DE$16</v>
      </c>
      <c r="DF2388" s="199" t="str">
        <f t="shared" si="3800"/>
        <v>DF$16</v>
      </c>
      <c r="DG2388" s="199" t="str">
        <f t="shared" si="3800"/>
        <v>DG$16</v>
      </c>
      <c r="DH2388" s="199" t="str">
        <f t="shared" si="3800"/>
        <v>DH$16</v>
      </c>
      <c r="DI2388" s="199" t="str">
        <f t="shared" si="3800"/>
        <v>DI$16</v>
      </c>
      <c r="DJ2388" s="199" t="str">
        <f t="shared" si="3800"/>
        <v>DJ$16</v>
      </c>
      <c r="DK2388" s="199" t="str">
        <f t="shared" si="3800"/>
        <v>DK$16</v>
      </c>
      <c r="DL2388" s="199" t="str">
        <f t="shared" si="3800"/>
        <v>DL$16</v>
      </c>
    </row>
    <row r="2389" spans="1:116" x14ac:dyDescent="0.4">
      <c r="A2389" s="174"/>
      <c r="E2389" s="8"/>
      <c r="G2389" s="175" t="s">
        <v>462</v>
      </c>
      <c r="H2389" s="200"/>
      <c r="I2389" s="201"/>
      <c r="J2389" s="201"/>
      <c r="K2389" s="202"/>
      <c r="L2389" s="202"/>
      <c r="M2389" s="202"/>
      <c r="N2389" s="202"/>
      <c r="O2389" s="202"/>
      <c r="P2389" s="202"/>
      <c r="R2389" s="202"/>
      <c r="S2389" s="199" t="str">
        <f t="shared" ref="S2389:AX2389" si="3801">S$21</f>
        <v>S$17</v>
      </c>
      <c r="T2389" s="199" t="str">
        <f t="shared" si="3801"/>
        <v>T$17</v>
      </c>
      <c r="U2389" s="199" t="str">
        <f t="shared" si="3801"/>
        <v>U$17</v>
      </c>
      <c r="V2389" s="199" t="str">
        <f t="shared" si="3801"/>
        <v>V$17</v>
      </c>
      <c r="W2389" s="199" t="str">
        <f t="shared" si="3801"/>
        <v>W$17</v>
      </c>
      <c r="X2389" s="199" t="str">
        <f t="shared" si="3801"/>
        <v>X$17</v>
      </c>
      <c r="Y2389" s="199" t="str">
        <f t="shared" si="3801"/>
        <v>Y$17</v>
      </c>
      <c r="Z2389" s="199" t="str">
        <f t="shared" si="3801"/>
        <v>Z$17</v>
      </c>
      <c r="AA2389" s="199" t="str">
        <f t="shared" si="3801"/>
        <v>AA$17</v>
      </c>
      <c r="AB2389" s="199" t="str">
        <f t="shared" si="3801"/>
        <v>AB$17</v>
      </c>
      <c r="AC2389" s="199" t="str">
        <f t="shared" si="3801"/>
        <v>AC$17</v>
      </c>
      <c r="AD2389" s="199" t="str">
        <f t="shared" si="3801"/>
        <v>AD$17</v>
      </c>
      <c r="AE2389" s="199" t="str">
        <f t="shared" si="3801"/>
        <v>AE$17</v>
      </c>
      <c r="AF2389" s="199" t="str">
        <f t="shared" si="3801"/>
        <v>AF$17</v>
      </c>
      <c r="AG2389" s="199" t="str">
        <f t="shared" si="3801"/>
        <v>AG$17</v>
      </c>
      <c r="AH2389" s="199" t="str">
        <f t="shared" si="3801"/>
        <v>AH$17</v>
      </c>
      <c r="AI2389" s="199" t="str">
        <f t="shared" si="3801"/>
        <v>AI$17</v>
      </c>
      <c r="AJ2389" s="199" t="str">
        <f t="shared" si="3801"/>
        <v>AJ$17</v>
      </c>
      <c r="AK2389" s="199" t="str">
        <f t="shared" si="3801"/>
        <v>AK$17</v>
      </c>
      <c r="AL2389" s="199" t="str">
        <f t="shared" si="3801"/>
        <v>AL$17</v>
      </c>
      <c r="AM2389" s="199" t="str">
        <f t="shared" si="3801"/>
        <v>AM$17</v>
      </c>
      <c r="AN2389" s="199" t="str">
        <f t="shared" si="3801"/>
        <v>AN$17</v>
      </c>
      <c r="AO2389" s="199" t="str">
        <f t="shared" si="3801"/>
        <v>AO$17</v>
      </c>
      <c r="AP2389" s="199" t="str">
        <f t="shared" si="3801"/>
        <v>AP$17</v>
      </c>
      <c r="AQ2389" s="199" t="str">
        <f t="shared" si="3801"/>
        <v>AQ$17</v>
      </c>
      <c r="AR2389" s="199" t="str">
        <f t="shared" si="3801"/>
        <v>AR$17</v>
      </c>
      <c r="AS2389" s="199" t="str">
        <f t="shared" si="3801"/>
        <v>AS$17</v>
      </c>
      <c r="AT2389" s="199" t="str">
        <f t="shared" si="3801"/>
        <v>AT$17</v>
      </c>
      <c r="AU2389" s="199" t="str">
        <f t="shared" si="3801"/>
        <v>AU$17</v>
      </c>
      <c r="AV2389" s="199" t="str">
        <f t="shared" si="3801"/>
        <v>AV$17</v>
      </c>
      <c r="AW2389" s="199" t="str">
        <f t="shared" si="3801"/>
        <v>AW$17</v>
      </c>
      <c r="AX2389" s="199" t="str">
        <f t="shared" si="3801"/>
        <v>AX$17</v>
      </c>
      <c r="AY2389" s="199" t="str">
        <f t="shared" ref="AY2389:CD2389" si="3802">AY$21</f>
        <v>AY$17</v>
      </c>
      <c r="AZ2389" s="199" t="str">
        <f t="shared" si="3802"/>
        <v>AZ$17</v>
      </c>
      <c r="BA2389" s="199" t="str">
        <f t="shared" si="3802"/>
        <v>BA$17</v>
      </c>
      <c r="BB2389" s="199" t="str">
        <f t="shared" si="3802"/>
        <v>BB$17</v>
      </c>
      <c r="BC2389" s="199" t="str">
        <f t="shared" si="3802"/>
        <v>BC$17</v>
      </c>
      <c r="BD2389" s="199" t="str">
        <f t="shared" si="3802"/>
        <v>BD$17</v>
      </c>
      <c r="BE2389" s="199" t="str">
        <f t="shared" si="3802"/>
        <v>BE$17</v>
      </c>
      <c r="BF2389" s="199" t="str">
        <f t="shared" si="3802"/>
        <v>BF$17</v>
      </c>
      <c r="BG2389" s="199" t="str">
        <f t="shared" si="3802"/>
        <v>BG$17</v>
      </c>
      <c r="BH2389" s="199" t="str">
        <f t="shared" si="3802"/>
        <v>BH$17</v>
      </c>
      <c r="BI2389" s="199" t="str">
        <f t="shared" si="3802"/>
        <v>BI$17</v>
      </c>
      <c r="BJ2389" s="199" t="str">
        <f t="shared" si="3802"/>
        <v>BJ$17</v>
      </c>
      <c r="BK2389" s="199" t="str">
        <f t="shared" si="3802"/>
        <v>BK$17</v>
      </c>
      <c r="BL2389" s="199" t="str">
        <f t="shared" si="3802"/>
        <v>BL$17</v>
      </c>
      <c r="BM2389" s="199" t="str">
        <f t="shared" si="3802"/>
        <v>BM$17</v>
      </c>
      <c r="BN2389" s="199" t="str">
        <f t="shared" si="3802"/>
        <v>BN$17</v>
      </c>
      <c r="BO2389" s="199" t="str">
        <f t="shared" si="3802"/>
        <v>BO$17</v>
      </c>
      <c r="BP2389" s="199" t="str">
        <f t="shared" si="3802"/>
        <v>BP$17</v>
      </c>
      <c r="BQ2389" s="199" t="str">
        <f t="shared" si="3802"/>
        <v>BQ$17</v>
      </c>
      <c r="BR2389" s="199" t="str">
        <f t="shared" si="3802"/>
        <v>BR$17</v>
      </c>
      <c r="BS2389" s="199" t="str">
        <f t="shared" si="3802"/>
        <v>BS$17</v>
      </c>
      <c r="BT2389" s="199" t="str">
        <f t="shared" si="3802"/>
        <v>BT$17</v>
      </c>
      <c r="BU2389" s="199" t="str">
        <f t="shared" si="3802"/>
        <v>BU$17</v>
      </c>
      <c r="BV2389" s="199" t="str">
        <f t="shared" si="3802"/>
        <v>BV$17</v>
      </c>
      <c r="BW2389" s="199" t="str">
        <f t="shared" si="3802"/>
        <v>BW$17</v>
      </c>
      <c r="BX2389" s="199" t="str">
        <f t="shared" si="3802"/>
        <v>BX$17</v>
      </c>
      <c r="BY2389" s="199" t="str">
        <f t="shared" si="3802"/>
        <v>BY$17</v>
      </c>
      <c r="BZ2389" s="199" t="str">
        <f t="shared" si="3802"/>
        <v>BZ$17</v>
      </c>
      <c r="CA2389" s="199" t="str">
        <f t="shared" si="3802"/>
        <v>CA$17</v>
      </c>
      <c r="CB2389" s="199" t="str">
        <f t="shared" si="3802"/>
        <v>CB$17</v>
      </c>
      <c r="CC2389" s="199" t="str">
        <f t="shared" si="3802"/>
        <v>CC$17</v>
      </c>
      <c r="CD2389" s="199" t="str">
        <f t="shared" si="3802"/>
        <v>CD$17</v>
      </c>
      <c r="CE2389" s="199" t="str">
        <f t="shared" ref="CE2389:CL2389" si="3803">CE$21</f>
        <v>CE$17</v>
      </c>
      <c r="CF2389" s="199" t="str">
        <f t="shared" si="3803"/>
        <v>CF$17</v>
      </c>
      <c r="CG2389" s="199" t="str">
        <f t="shared" si="3803"/>
        <v>CG$17</v>
      </c>
      <c r="CH2389" s="199" t="str">
        <f t="shared" si="3803"/>
        <v>CH$17</v>
      </c>
      <c r="CI2389" s="199" t="str">
        <f t="shared" si="3803"/>
        <v>CI$17</v>
      </c>
      <c r="CJ2389" s="199" t="str">
        <f t="shared" si="3803"/>
        <v>CJ$17</v>
      </c>
      <c r="CK2389" s="199" t="str">
        <f t="shared" si="3803"/>
        <v>CK$17</v>
      </c>
      <c r="CL2389" s="199" t="str">
        <f t="shared" si="3803"/>
        <v>CL$17</v>
      </c>
      <c r="CN2389" s="201"/>
      <c r="CO2389" s="199" t="str">
        <f t="shared" ref="CO2389:DL2389" si="3804">CO$21</f>
        <v>CO$17</v>
      </c>
      <c r="CP2389" s="199" t="str">
        <f t="shared" si="3804"/>
        <v>CP$17</v>
      </c>
      <c r="CQ2389" s="199" t="str">
        <f t="shared" si="3804"/>
        <v>CQ$17</v>
      </c>
      <c r="CR2389" s="199" t="str">
        <f t="shared" si="3804"/>
        <v>CR$17</v>
      </c>
      <c r="CS2389" s="199" t="str">
        <f t="shared" si="3804"/>
        <v>CS$17</v>
      </c>
      <c r="CT2389" s="199" t="str">
        <f t="shared" si="3804"/>
        <v>CT$17</v>
      </c>
      <c r="CU2389" s="199" t="str">
        <f t="shared" si="3804"/>
        <v>CU$17</v>
      </c>
      <c r="CV2389" s="199" t="str">
        <f t="shared" si="3804"/>
        <v>CV$17</v>
      </c>
      <c r="CW2389" s="199" t="str">
        <f t="shared" si="3804"/>
        <v>CW$17</v>
      </c>
      <c r="CX2389" s="199" t="str">
        <f t="shared" si="3804"/>
        <v>CX$17</v>
      </c>
      <c r="CY2389" s="199" t="str">
        <f t="shared" si="3804"/>
        <v>CY$17</v>
      </c>
      <c r="CZ2389" s="199" t="str">
        <f t="shared" si="3804"/>
        <v>CZ$17</v>
      </c>
      <c r="DA2389" s="199" t="str">
        <f t="shared" si="3804"/>
        <v>DA$17</v>
      </c>
      <c r="DB2389" s="199" t="str">
        <f t="shared" si="3804"/>
        <v>DB$17</v>
      </c>
      <c r="DC2389" s="199" t="str">
        <f t="shared" si="3804"/>
        <v>DC$17</v>
      </c>
      <c r="DD2389" s="199" t="str">
        <f t="shared" si="3804"/>
        <v>DD$17</v>
      </c>
      <c r="DE2389" s="199" t="str">
        <f t="shared" si="3804"/>
        <v>DE$17</v>
      </c>
      <c r="DF2389" s="199" t="str">
        <f t="shared" si="3804"/>
        <v>DF$17</v>
      </c>
      <c r="DG2389" s="199" t="str">
        <f t="shared" si="3804"/>
        <v>DG$17</v>
      </c>
      <c r="DH2389" s="199" t="str">
        <f t="shared" si="3804"/>
        <v>DH$17</v>
      </c>
      <c r="DI2389" s="199" t="str">
        <f t="shared" si="3804"/>
        <v>DI$17</v>
      </c>
      <c r="DJ2389" s="199" t="str">
        <f t="shared" si="3804"/>
        <v>DJ$17</v>
      </c>
      <c r="DK2389" s="199" t="str">
        <f t="shared" si="3804"/>
        <v>DK$17</v>
      </c>
      <c r="DL2389" s="199" t="str">
        <f t="shared" si="3804"/>
        <v>DL$17</v>
      </c>
    </row>
    <row r="2390" spans="1:116" x14ac:dyDescent="0.4">
      <c r="A2390" s="174"/>
      <c r="E2390" s="8"/>
      <c r="G2390" s="175" t="s">
        <v>491</v>
      </c>
      <c r="H2390" s="200"/>
      <c r="I2390" s="201"/>
      <c r="J2390" s="201"/>
      <c r="K2390" s="202"/>
      <c r="L2390" s="202"/>
      <c r="M2390" s="202"/>
      <c r="N2390" s="202"/>
      <c r="O2390" s="202"/>
      <c r="P2390" s="202"/>
      <c r="R2390" s="202"/>
      <c r="S2390" s="190"/>
      <c r="T2390" s="190"/>
      <c r="U2390" s="190"/>
      <c r="V2390" s="190"/>
      <c r="W2390" s="190"/>
      <c r="X2390" s="190"/>
      <c r="Y2390" s="190"/>
      <c r="Z2390" s="190"/>
      <c r="AA2390" s="190"/>
      <c r="AB2390" s="190"/>
      <c r="AC2390" s="190"/>
      <c r="AD2390" s="190"/>
      <c r="AE2390" s="190"/>
      <c r="AF2390" s="190"/>
      <c r="AG2390" s="190"/>
      <c r="AH2390" s="190"/>
      <c r="AI2390" s="190"/>
      <c r="AJ2390" s="190"/>
      <c r="AK2390" s="190"/>
      <c r="AL2390" s="190"/>
      <c r="AM2390" s="190"/>
      <c r="AN2390" s="190"/>
      <c r="AO2390" s="190"/>
      <c r="AP2390" s="190"/>
      <c r="AQ2390" s="190"/>
      <c r="AR2390" s="190"/>
      <c r="AS2390" s="190"/>
      <c r="AT2390" s="190"/>
      <c r="AU2390" s="190"/>
      <c r="AV2390" s="190"/>
      <c r="AW2390" s="190"/>
      <c r="AX2390" s="190"/>
      <c r="AY2390" s="190"/>
      <c r="AZ2390" s="190"/>
      <c r="BA2390" s="190"/>
      <c r="BB2390" s="190"/>
      <c r="BC2390" s="190"/>
      <c r="BD2390" s="190"/>
      <c r="BE2390" s="190"/>
      <c r="BF2390" s="190"/>
      <c r="BG2390" s="190"/>
      <c r="BH2390" s="190"/>
      <c r="BI2390" s="190"/>
      <c r="BJ2390" s="190"/>
      <c r="BK2390" s="190"/>
      <c r="BL2390" s="190"/>
      <c r="BM2390" s="190"/>
      <c r="BN2390" s="190"/>
      <c r="BO2390" s="190"/>
      <c r="BP2390" s="190"/>
      <c r="BQ2390" s="190"/>
      <c r="BR2390" s="190"/>
      <c r="BS2390" s="190"/>
      <c r="BT2390" s="190"/>
      <c r="BU2390" s="190"/>
      <c r="BV2390" s="190"/>
      <c r="BW2390" s="190"/>
      <c r="BX2390" s="190"/>
      <c r="BY2390" s="190"/>
      <c r="BZ2390" s="190"/>
      <c r="CA2390" s="190"/>
      <c r="CB2390" s="190"/>
      <c r="CC2390" s="190"/>
      <c r="CD2390" s="190"/>
      <c r="CE2390" s="190"/>
      <c r="CF2390" s="190"/>
      <c r="CG2390" s="190"/>
      <c r="CH2390" s="190"/>
      <c r="CI2390" s="190"/>
      <c r="CJ2390" s="190"/>
      <c r="CK2390" s="190"/>
      <c r="CL2390" s="190"/>
      <c r="CN2390" s="201"/>
      <c r="CO2390" s="190"/>
      <c r="CP2390" s="190"/>
      <c r="CQ2390" s="190"/>
      <c r="CR2390" s="190"/>
      <c r="CS2390" s="190"/>
      <c r="CT2390" s="190"/>
      <c r="CU2390" s="190"/>
      <c r="CV2390" s="190"/>
      <c r="CW2390" s="190"/>
      <c r="CX2390" s="190"/>
      <c r="CY2390" s="190"/>
      <c r="CZ2390" s="190"/>
      <c r="DA2390" s="190"/>
      <c r="DB2390" s="190"/>
      <c r="DC2390" s="190"/>
      <c r="DD2390" s="190"/>
      <c r="DE2390" s="190"/>
      <c r="DF2390" s="190"/>
      <c r="DG2390" s="190"/>
      <c r="DH2390" s="190"/>
      <c r="DI2390" s="190"/>
      <c r="DJ2390" s="190"/>
      <c r="DK2390" s="190"/>
      <c r="DL2390" s="190"/>
    </row>
    <row r="2391" spans="1:116" x14ac:dyDescent="0.4">
      <c r="A2391" s="174"/>
      <c r="E2391" s="8"/>
      <c r="G2391" s="175" t="s">
        <v>505</v>
      </c>
      <c r="H2391" s="200"/>
      <c r="I2391" s="201"/>
      <c r="J2391" s="201"/>
      <c r="K2391" s="202"/>
      <c r="L2391" s="202"/>
      <c r="M2391" s="202"/>
      <c r="N2391" s="202"/>
      <c r="O2391" s="202"/>
      <c r="P2391" s="202"/>
      <c r="R2391" s="202"/>
      <c r="S2391" s="190"/>
      <c r="T2391" s="190"/>
      <c r="U2391" s="190"/>
      <c r="V2391" s="190"/>
      <c r="W2391" s="190"/>
      <c r="X2391" s="190"/>
      <c r="Y2391" s="190"/>
      <c r="Z2391" s="190"/>
      <c r="AA2391" s="190"/>
      <c r="AB2391" s="190"/>
      <c r="AC2391" s="190"/>
      <c r="AD2391" s="190"/>
      <c r="AE2391" s="190"/>
      <c r="AF2391" s="190"/>
      <c r="AG2391" s="190"/>
      <c r="AH2391" s="190"/>
      <c r="AI2391" s="190"/>
      <c r="AJ2391" s="190"/>
      <c r="AK2391" s="190"/>
      <c r="AL2391" s="190"/>
      <c r="AM2391" s="190"/>
      <c r="AN2391" s="190"/>
      <c r="AO2391" s="190"/>
      <c r="AP2391" s="190"/>
      <c r="AQ2391" s="190"/>
      <c r="AR2391" s="190"/>
      <c r="AS2391" s="190"/>
      <c r="AT2391" s="190"/>
      <c r="AU2391" s="190"/>
      <c r="AV2391" s="190"/>
      <c r="AW2391" s="190"/>
      <c r="AX2391" s="190"/>
      <c r="AY2391" s="190"/>
      <c r="AZ2391" s="190"/>
      <c r="BA2391" s="190"/>
      <c r="BB2391" s="190"/>
      <c r="BC2391" s="190"/>
      <c r="BD2391" s="190"/>
      <c r="BE2391" s="190"/>
      <c r="BF2391" s="190"/>
      <c r="BG2391" s="190"/>
      <c r="BH2391" s="190"/>
      <c r="BI2391" s="190"/>
      <c r="BJ2391" s="190"/>
      <c r="BK2391" s="190"/>
      <c r="BL2391" s="190"/>
      <c r="BM2391" s="190"/>
      <c r="BN2391" s="190"/>
      <c r="BO2391" s="190"/>
      <c r="BP2391" s="190"/>
      <c r="BQ2391" s="190"/>
      <c r="BR2391" s="190"/>
      <c r="BS2391" s="190"/>
      <c r="BT2391" s="190"/>
      <c r="BU2391" s="190"/>
      <c r="BV2391" s="190"/>
      <c r="BW2391" s="190"/>
      <c r="BX2391" s="190"/>
      <c r="BY2391" s="190"/>
      <c r="BZ2391" s="190"/>
      <c r="CA2391" s="190"/>
      <c r="CB2391" s="190"/>
      <c r="CC2391" s="190"/>
      <c r="CD2391" s="190"/>
      <c r="CE2391" s="190"/>
      <c r="CF2391" s="190"/>
      <c r="CG2391" s="190"/>
      <c r="CH2391" s="190"/>
      <c r="CI2391" s="190"/>
      <c r="CJ2391" s="190"/>
      <c r="CK2391" s="190"/>
      <c r="CL2391" s="190"/>
      <c r="CN2391" s="201"/>
      <c r="CO2391" s="190"/>
      <c r="CP2391" s="190"/>
      <c r="CQ2391" s="190"/>
      <c r="CR2391" s="190"/>
      <c r="CS2391" s="190"/>
      <c r="CT2391" s="190"/>
      <c r="CU2391" s="190"/>
      <c r="CV2391" s="190"/>
      <c r="CW2391" s="190"/>
      <c r="CX2391" s="190"/>
      <c r="CY2391" s="190"/>
      <c r="CZ2391" s="190"/>
      <c r="DA2391" s="190"/>
      <c r="DB2391" s="190"/>
      <c r="DC2391" s="190"/>
      <c r="DD2391" s="190"/>
      <c r="DE2391" s="190"/>
      <c r="DF2391" s="190"/>
      <c r="DG2391" s="190"/>
      <c r="DH2391" s="190"/>
      <c r="DI2391" s="190"/>
      <c r="DJ2391" s="190"/>
      <c r="DK2391" s="190"/>
      <c r="DL2391" s="190"/>
    </row>
    <row r="2392" spans="1:116" x14ac:dyDescent="0.4">
      <c r="A2392" s="174"/>
      <c r="E2392" s="8"/>
      <c r="G2392" s="175" t="s">
        <v>463</v>
      </c>
      <c r="H2392" s="200"/>
      <c r="I2392" s="201"/>
      <c r="J2392" s="201"/>
      <c r="K2392" s="202"/>
      <c r="L2392" s="202"/>
      <c r="M2392" s="202"/>
      <c r="N2392" s="202"/>
      <c r="O2392" s="202"/>
      <c r="P2392" s="202"/>
      <c r="R2392" s="202"/>
      <c r="S2392" s="190" t="str">
        <f t="shared" ref="S2392:AX2392" si="3805">S$22</f>
        <v>S$18</v>
      </c>
      <c r="T2392" s="190" t="str">
        <f t="shared" si="3805"/>
        <v>T$18</v>
      </c>
      <c r="U2392" s="190" t="str">
        <f t="shared" si="3805"/>
        <v>U$18</v>
      </c>
      <c r="V2392" s="190" t="str">
        <f t="shared" si="3805"/>
        <v>V$18</v>
      </c>
      <c r="W2392" s="190" t="str">
        <f t="shared" si="3805"/>
        <v>W$18</v>
      </c>
      <c r="X2392" s="190" t="str">
        <f t="shared" si="3805"/>
        <v>X$18</v>
      </c>
      <c r="Y2392" s="190" t="str">
        <f t="shared" si="3805"/>
        <v>Y$18</v>
      </c>
      <c r="Z2392" s="190" t="str">
        <f t="shared" si="3805"/>
        <v>Z$18</v>
      </c>
      <c r="AA2392" s="190" t="str">
        <f t="shared" si="3805"/>
        <v>AA$18</v>
      </c>
      <c r="AB2392" s="190" t="str">
        <f t="shared" si="3805"/>
        <v>AB$18</v>
      </c>
      <c r="AC2392" s="190" t="str">
        <f t="shared" si="3805"/>
        <v>AC$18</v>
      </c>
      <c r="AD2392" s="190" t="str">
        <f t="shared" si="3805"/>
        <v>AD$18</v>
      </c>
      <c r="AE2392" s="190" t="str">
        <f t="shared" si="3805"/>
        <v>AE$18</v>
      </c>
      <c r="AF2392" s="190" t="str">
        <f t="shared" si="3805"/>
        <v>AF$18</v>
      </c>
      <c r="AG2392" s="190" t="str">
        <f t="shared" si="3805"/>
        <v>AG$18</v>
      </c>
      <c r="AH2392" s="190" t="str">
        <f t="shared" si="3805"/>
        <v>AH$18</v>
      </c>
      <c r="AI2392" s="190" t="str">
        <f t="shared" si="3805"/>
        <v>AI$18</v>
      </c>
      <c r="AJ2392" s="190" t="str">
        <f t="shared" si="3805"/>
        <v>AJ$18</v>
      </c>
      <c r="AK2392" s="190" t="str">
        <f t="shared" si="3805"/>
        <v>AK$18</v>
      </c>
      <c r="AL2392" s="190" t="str">
        <f t="shared" si="3805"/>
        <v>AL$18</v>
      </c>
      <c r="AM2392" s="190" t="str">
        <f t="shared" si="3805"/>
        <v>AM$18</v>
      </c>
      <c r="AN2392" s="190" t="str">
        <f t="shared" si="3805"/>
        <v>AN$18</v>
      </c>
      <c r="AO2392" s="190" t="str">
        <f t="shared" si="3805"/>
        <v>AO$18</v>
      </c>
      <c r="AP2392" s="190" t="str">
        <f t="shared" si="3805"/>
        <v>AP$18</v>
      </c>
      <c r="AQ2392" s="190" t="str">
        <f t="shared" si="3805"/>
        <v>AQ$18</v>
      </c>
      <c r="AR2392" s="190" t="str">
        <f t="shared" si="3805"/>
        <v>AR$18</v>
      </c>
      <c r="AS2392" s="190" t="str">
        <f t="shared" si="3805"/>
        <v>AS$18</v>
      </c>
      <c r="AT2392" s="190" t="str">
        <f t="shared" si="3805"/>
        <v>AT$18</v>
      </c>
      <c r="AU2392" s="190" t="str">
        <f t="shared" si="3805"/>
        <v>AU$18</v>
      </c>
      <c r="AV2392" s="190" t="str">
        <f t="shared" si="3805"/>
        <v>AV$18</v>
      </c>
      <c r="AW2392" s="190" t="str">
        <f t="shared" si="3805"/>
        <v>AW$18</v>
      </c>
      <c r="AX2392" s="190" t="str">
        <f t="shared" si="3805"/>
        <v>AX$18</v>
      </c>
      <c r="AY2392" s="190" t="str">
        <f t="shared" ref="AY2392:CD2392" si="3806">AY$22</f>
        <v>AY$18</v>
      </c>
      <c r="AZ2392" s="190" t="str">
        <f t="shared" si="3806"/>
        <v>AZ$18</v>
      </c>
      <c r="BA2392" s="190" t="str">
        <f t="shared" si="3806"/>
        <v>BA$18</v>
      </c>
      <c r="BB2392" s="190" t="str">
        <f t="shared" si="3806"/>
        <v>BB$18</v>
      </c>
      <c r="BC2392" s="190" t="str">
        <f t="shared" si="3806"/>
        <v>BC$18</v>
      </c>
      <c r="BD2392" s="190" t="str">
        <f t="shared" si="3806"/>
        <v>BD$18</v>
      </c>
      <c r="BE2392" s="190" t="str">
        <f t="shared" si="3806"/>
        <v>BE$18</v>
      </c>
      <c r="BF2392" s="190" t="str">
        <f t="shared" si="3806"/>
        <v>BF$18</v>
      </c>
      <c r="BG2392" s="190" t="str">
        <f t="shared" si="3806"/>
        <v>BG$18</v>
      </c>
      <c r="BH2392" s="190" t="str">
        <f t="shared" si="3806"/>
        <v>BH$18</v>
      </c>
      <c r="BI2392" s="190" t="str">
        <f t="shared" si="3806"/>
        <v>BI$18</v>
      </c>
      <c r="BJ2392" s="190" t="str">
        <f t="shared" si="3806"/>
        <v>BJ$18</v>
      </c>
      <c r="BK2392" s="190" t="str">
        <f t="shared" si="3806"/>
        <v>BK$18</v>
      </c>
      <c r="BL2392" s="190" t="str">
        <f t="shared" si="3806"/>
        <v>BL$18</v>
      </c>
      <c r="BM2392" s="190" t="str">
        <f t="shared" si="3806"/>
        <v>BM$18</v>
      </c>
      <c r="BN2392" s="190" t="str">
        <f t="shared" si="3806"/>
        <v>BN$18</v>
      </c>
      <c r="BO2392" s="190" t="str">
        <f t="shared" si="3806"/>
        <v>BO$18</v>
      </c>
      <c r="BP2392" s="190" t="str">
        <f t="shared" si="3806"/>
        <v>BP$18</v>
      </c>
      <c r="BQ2392" s="190" t="str">
        <f t="shared" si="3806"/>
        <v>BQ$18</v>
      </c>
      <c r="BR2392" s="190" t="str">
        <f t="shared" si="3806"/>
        <v>BR$18</v>
      </c>
      <c r="BS2392" s="190" t="str">
        <f t="shared" si="3806"/>
        <v>BS$18</v>
      </c>
      <c r="BT2392" s="190" t="str">
        <f t="shared" si="3806"/>
        <v>BT$18</v>
      </c>
      <c r="BU2392" s="190" t="str">
        <f t="shared" si="3806"/>
        <v>BU$18</v>
      </c>
      <c r="BV2392" s="190" t="str">
        <f t="shared" si="3806"/>
        <v>BV$18</v>
      </c>
      <c r="BW2392" s="190" t="str">
        <f t="shared" si="3806"/>
        <v>BW$18</v>
      </c>
      <c r="BX2392" s="190" t="str">
        <f t="shared" si="3806"/>
        <v>BX$18</v>
      </c>
      <c r="BY2392" s="190" t="str">
        <f t="shared" si="3806"/>
        <v>BY$18</v>
      </c>
      <c r="BZ2392" s="190" t="str">
        <f t="shared" si="3806"/>
        <v>BZ$18</v>
      </c>
      <c r="CA2392" s="190" t="str">
        <f t="shared" si="3806"/>
        <v>CA$18</v>
      </c>
      <c r="CB2392" s="190" t="str">
        <f t="shared" si="3806"/>
        <v>CB$18</v>
      </c>
      <c r="CC2392" s="190" t="str">
        <f t="shared" si="3806"/>
        <v>CC$18</v>
      </c>
      <c r="CD2392" s="190" t="str">
        <f t="shared" si="3806"/>
        <v>CD$18</v>
      </c>
      <c r="CE2392" s="190" t="str">
        <f t="shared" ref="CE2392:CL2392" si="3807">CE$22</f>
        <v>CE$18</v>
      </c>
      <c r="CF2392" s="190" t="str">
        <f t="shared" si="3807"/>
        <v>CF$18</v>
      </c>
      <c r="CG2392" s="190" t="str">
        <f t="shared" si="3807"/>
        <v>CG$18</v>
      </c>
      <c r="CH2392" s="190" t="str">
        <f t="shared" si="3807"/>
        <v>CH$18</v>
      </c>
      <c r="CI2392" s="190" t="str">
        <f t="shared" si="3807"/>
        <v>CI$18</v>
      </c>
      <c r="CJ2392" s="190" t="str">
        <f t="shared" si="3807"/>
        <v>CJ$18</v>
      </c>
      <c r="CK2392" s="190" t="str">
        <f t="shared" si="3807"/>
        <v>CK$18</v>
      </c>
      <c r="CL2392" s="190" t="str">
        <f t="shared" si="3807"/>
        <v>CL$18</v>
      </c>
      <c r="CN2392" s="201"/>
      <c r="CO2392" s="190" t="str">
        <f t="shared" ref="CO2392:DL2392" si="3808">CO$22</f>
        <v>CO$18</v>
      </c>
      <c r="CP2392" s="190" t="str">
        <f t="shared" si="3808"/>
        <v>CP$18</v>
      </c>
      <c r="CQ2392" s="190" t="str">
        <f t="shared" si="3808"/>
        <v>CQ$18</v>
      </c>
      <c r="CR2392" s="190" t="str">
        <f t="shared" si="3808"/>
        <v>CR$18</v>
      </c>
      <c r="CS2392" s="190" t="str">
        <f t="shared" si="3808"/>
        <v>CS$18</v>
      </c>
      <c r="CT2392" s="190" t="str">
        <f t="shared" si="3808"/>
        <v>CT$18</v>
      </c>
      <c r="CU2392" s="190" t="str">
        <f t="shared" si="3808"/>
        <v>CU$18</v>
      </c>
      <c r="CV2392" s="190" t="str">
        <f t="shared" si="3808"/>
        <v>CV$18</v>
      </c>
      <c r="CW2392" s="190" t="str">
        <f t="shared" si="3808"/>
        <v>CW$18</v>
      </c>
      <c r="CX2392" s="190" t="str">
        <f t="shared" si="3808"/>
        <v>CX$18</v>
      </c>
      <c r="CY2392" s="190" t="str">
        <f t="shared" si="3808"/>
        <v>CY$18</v>
      </c>
      <c r="CZ2392" s="190" t="str">
        <f t="shared" si="3808"/>
        <v>CZ$18</v>
      </c>
      <c r="DA2392" s="190" t="str">
        <f t="shared" si="3808"/>
        <v>DA$18</v>
      </c>
      <c r="DB2392" s="190" t="str">
        <f t="shared" si="3808"/>
        <v>DB$18</v>
      </c>
      <c r="DC2392" s="190" t="str">
        <f t="shared" si="3808"/>
        <v>DC$18</v>
      </c>
      <c r="DD2392" s="190" t="str">
        <f t="shared" si="3808"/>
        <v>DD$18</v>
      </c>
      <c r="DE2392" s="190" t="str">
        <f t="shared" si="3808"/>
        <v>DE$18</v>
      </c>
      <c r="DF2392" s="190" t="str">
        <f t="shared" si="3808"/>
        <v>DF$18</v>
      </c>
      <c r="DG2392" s="190" t="str">
        <f t="shared" si="3808"/>
        <v>DG$18</v>
      </c>
      <c r="DH2392" s="190" t="str">
        <f t="shared" si="3808"/>
        <v>DH$18</v>
      </c>
      <c r="DI2392" s="190" t="str">
        <f t="shared" si="3808"/>
        <v>DI$18</v>
      </c>
      <c r="DJ2392" s="190" t="str">
        <f t="shared" si="3808"/>
        <v>DJ$18</v>
      </c>
      <c r="DK2392" s="190" t="str">
        <f t="shared" si="3808"/>
        <v>DK$18</v>
      </c>
      <c r="DL2392" s="190" t="str">
        <f t="shared" si="3808"/>
        <v>DL$18</v>
      </c>
    </row>
    <row r="2393" spans="1:116" x14ac:dyDescent="0.4">
      <c r="A2393" s="174"/>
      <c r="E2393" s="8"/>
      <c r="G2393" s="175" t="s">
        <v>464</v>
      </c>
      <c r="H2393" s="200"/>
      <c r="I2393" s="201"/>
      <c r="J2393" s="201"/>
      <c r="K2393" s="202"/>
      <c r="L2393" s="202"/>
      <c r="M2393" s="202"/>
      <c r="N2393" s="202"/>
      <c r="O2393" s="202"/>
      <c r="P2393" s="202"/>
      <c r="R2393" s="202"/>
      <c r="S2393" s="190" t="str">
        <f t="shared" ref="S2393:AX2393" si="3809">S$23</f>
        <v>S$19</v>
      </c>
      <c r="T2393" s="190" t="str">
        <f t="shared" si="3809"/>
        <v>T$19</v>
      </c>
      <c r="U2393" s="190" t="str">
        <f t="shared" si="3809"/>
        <v>U$19</v>
      </c>
      <c r="V2393" s="190" t="str">
        <f t="shared" si="3809"/>
        <v>V$19</v>
      </c>
      <c r="W2393" s="190" t="str">
        <f t="shared" si="3809"/>
        <v>W$19</v>
      </c>
      <c r="X2393" s="190" t="str">
        <f t="shared" si="3809"/>
        <v>X$19</v>
      </c>
      <c r="Y2393" s="190" t="str">
        <f t="shared" si="3809"/>
        <v>Y$19</v>
      </c>
      <c r="Z2393" s="190" t="str">
        <f t="shared" si="3809"/>
        <v>Z$19</v>
      </c>
      <c r="AA2393" s="190" t="str">
        <f t="shared" si="3809"/>
        <v>AA$19</v>
      </c>
      <c r="AB2393" s="190" t="str">
        <f t="shared" si="3809"/>
        <v>AB$19</v>
      </c>
      <c r="AC2393" s="190" t="str">
        <f t="shared" si="3809"/>
        <v>AC$19</v>
      </c>
      <c r="AD2393" s="190" t="str">
        <f t="shared" si="3809"/>
        <v>AD$19</v>
      </c>
      <c r="AE2393" s="190" t="str">
        <f t="shared" si="3809"/>
        <v>AE$19</v>
      </c>
      <c r="AF2393" s="190" t="str">
        <f t="shared" si="3809"/>
        <v>AF$19</v>
      </c>
      <c r="AG2393" s="190" t="str">
        <f t="shared" si="3809"/>
        <v>AG$19</v>
      </c>
      <c r="AH2393" s="190" t="str">
        <f t="shared" si="3809"/>
        <v>AH$19</v>
      </c>
      <c r="AI2393" s="190" t="str">
        <f t="shared" si="3809"/>
        <v>AI$19</v>
      </c>
      <c r="AJ2393" s="190" t="str">
        <f t="shared" si="3809"/>
        <v>AJ$19</v>
      </c>
      <c r="AK2393" s="190" t="str">
        <f t="shared" si="3809"/>
        <v>AK$19</v>
      </c>
      <c r="AL2393" s="190" t="str">
        <f t="shared" si="3809"/>
        <v>AL$19</v>
      </c>
      <c r="AM2393" s="190" t="str">
        <f t="shared" si="3809"/>
        <v>AM$19</v>
      </c>
      <c r="AN2393" s="190" t="str">
        <f t="shared" si="3809"/>
        <v>AN$19</v>
      </c>
      <c r="AO2393" s="190" t="str">
        <f t="shared" si="3809"/>
        <v>AO$19</v>
      </c>
      <c r="AP2393" s="190" t="str">
        <f t="shared" si="3809"/>
        <v>AP$19</v>
      </c>
      <c r="AQ2393" s="190" t="str">
        <f t="shared" si="3809"/>
        <v>AQ$19</v>
      </c>
      <c r="AR2393" s="190" t="str">
        <f t="shared" si="3809"/>
        <v>AR$19</v>
      </c>
      <c r="AS2393" s="190" t="str">
        <f t="shared" si="3809"/>
        <v>AS$19</v>
      </c>
      <c r="AT2393" s="190" t="str">
        <f t="shared" si="3809"/>
        <v>AT$19</v>
      </c>
      <c r="AU2393" s="190" t="str">
        <f t="shared" si="3809"/>
        <v>AU$19</v>
      </c>
      <c r="AV2393" s="190" t="str">
        <f t="shared" si="3809"/>
        <v>AV$19</v>
      </c>
      <c r="AW2393" s="190" t="str">
        <f t="shared" si="3809"/>
        <v>AW$19</v>
      </c>
      <c r="AX2393" s="190" t="str">
        <f t="shared" si="3809"/>
        <v>AX$19</v>
      </c>
      <c r="AY2393" s="190" t="str">
        <f t="shared" ref="AY2393:CD2393" si="3810">AY$23</f>
        <v>AY$19</v>
      </c>
      <c r="AZ2393" s="190" t="str">
        <f t="shared" si="3810"/>
        <v>AZ$19</v>
      </c>
      <c r="BA2393" s="190" t="str">
        <f t="shared" si="3810"/>
        <v>BA$19</v>
      </c>
      <c r="BB2393" s="190" t="str">
        <f t="shared" si="3810"/>
        <v>BB$19</v>
      </c>
      <c r="BC2393" s="190" t="str">
        <f t="shared" si="3810"/>
        <v>BC$19</v>
      </c>
      <c r="BD2393" s="190" t="str">
        <f t="shared" si="3810"/>
        <v>BD$19</v>
      </c>
      <c r="BE2393" s="190" t="str">
        <f t="shared" si="3810"/>
        <v>BE$19</v>
      </c>
      <c r="BF2393" s="190" t="str">
        <f t="shared" si="3810"/>
        <v>BF$19</v>
      </c>
      <c r="BG2393" s="190" t="str">
        <f t="shared" si="3810"/>
        <v>BG$19</v>
      </c>
      <c r="BH2393" s="190" t="str">
        <f t="shared" si="3810"/>
        <v>BH$19</v>
      </c>
      <c r="BI2393" s="190" t="str">
        <f t="shared" si="3810"/>
        <v>BI$19</v>
      </c>
      <c r="BJ2393" s="190" t="str">
        <f t="shared" si="3810"/>
        <v>BJ$19</v>
      </c>
      <c r="BK2393" s="190" t="str">
        <f t="shared" si="3810"/>
        <v>BK$19</v>
      </c>
      <c r="BL2393" s="190" t="str">
        <f t="shared" si="3810"/>
        <v>BL$19</v>
      </c>
      <c r="BM2393" s="190" t="str">
        <f t="shared" si="3810"/>
        <v>BM$19</v>
      </c>
      <c r="BN2393" s="190" t="str">
        <f t="shared" si="3810"/>
        <v>BN$19</v>
      </c>
      <c r="BO2393" s="190" t="str">
        <f t="shared" si="3810"/>
        <v>BO$19</v>
      </c>
      <c r="BP2393" s="190" t="str">
        <f t="shared" si="3810"/>
        <v>BP$19</v>
      </c>
      <c r="BQ2393" s="190" t="str">
        <f t="shared" si="3810"/>
        <v>BQ$19</v>
      </c>
      <c r="BR2393" s="190" t="str">
        <f t="shared" si="3810"/>
        <v>BR$19</v>
      </c>
      <c r="BS2393" s="190" t="str">
        <f t="shared" si="3810"/>
        <v>BS$19</v>
      </c>
      <c r="BT2393" s="190" t="str">
        <f t="shared" si="3810"/>
        <v>BT$19</v>
      </c>
      <c r="BU2393" s="190" t="str">
        <f t="shared" si="3810"/>
        <v>BU$19</v>
      </c>
      <c r="BV2393" s="190" t="str">
        <f t="shared" si="3810"/>
        <v>BV$19</v>
      </c>
      <c r="BW2393" s="190" t="str">
        <f t="shared" si="3810"/>
        <v>BW$19</v>
      </c>
      <c r="BX2393" s="190" t="str">
        <f t="shared" si="3810"/>
        <v>BX$19</v>
      </c>
      <c r="BY2393" s="190" t="str">
        <f t="shared" si="3810"/>
        <v>BY$19</v>
      </c>
      <c r="BZ2393" s="190" t="str">
        <f t="shared" si="3810"/>
        <v>BZ$19</v>
      </c>
      <c r="CA2393" s="190" t="str">
        <f t="shared" si="3810"/>
        <v>CA$19</v>
      </c>
      <c r="CB2393" s="190" t="str">
        <f t="shared" si="3810"/>
        <v>CB$19</v>
      </c>
      <c r="CC2393" s="190" t="str">
        <f t="shared" si="3810"/>
        <v>CC$19</v>
      </c>
      <c r="CD2393" s="190" t="str">
        <f t="shared" si="3810"/>
        <v>CD$19</v>
      </c>
      <c r="CE2393" s="190" t="str">
        <f t="shared" ref="CE2393:CL2393" si="3811">CE$23</f>
        <v>CE$19</v>
      </c>
      <c r="CF2393" s="190" t="str">
        <f t="shared" si="3811"/>
        <v>CF$19</v>
      </c>
      <c r="CG2393" s="190" t="str">
        <f t="shared" si="3811"/>
        <v>CG$19</v>
      </c>
      <c r="CH2393" s="190" t="str">
        <f t="shared" si="3811"/>
        <v>CH$19</v>
      </c>
      <c r="CI2393" s="190" t="str">
        <f t="shared" si="3811"/>
        <v>CI$19</v>
      </c>
      <c r="CJ2393" s="190" t="str">
        <f t="shared" si="3811"/>
        <v>CJ$19</v>
      </c>
      <c r="CK2393" s="190" t="str">
        <f t="shared" si="3811"/>
        <v>CK$19</v>
      </c>
      <c r="CL2393" s="190" t="str">
        <f t="shared" si="3811"/>
        <v>CL$19</v>
      </c>
      <c r="CN2393" s="201"/>
      <c r="CO2393" s="190" t="str">
        <f t="shared" ref="CO2393:DL2393" si="3812">CO$23</f>
        <v>CO$19</v>
      </c>
      <c r="CP2393" s="190" t="str">
        <f t="shared" si="3812"/>
        <v>CP$19</v>
      </c>
      <c r="CQ2393" s="190" t="str">
        <f t="shared" si="3812"/>
        <v>CQ$19</v>
      </c>
      <c r="CR2393" s="190" t="str">
        <f t="shared" si="3812"/>
        <v>CR$19</v>
      </c>
      <c r="CS2393" s="190" t="str">
        <f t="shared" si="3812"/>
        <v>CS$19</v>
      </c>
      <c r="CT2393" s="190" t="str">
        <f t="shared" si="3812"/>
        <v>CT$19</v>
      </c>
      <c r="CU2393" s="190" t="str">
        <f t="shared" si="3812"/>
        <v>CU$19</v>
      </c>
      <c r="CV2393" s="190" t="str">
        <f t="shared" si="3812"/>
        <v>CV$19</v>
      </c>
      <c r="CW2393" s="190" t="str">
        <f t="shared" si="3812"/>
        <v>CW$19</v>
      </c>
      <c r="CX2393" s="190" t="str">
        <f t="shared" si="3812"/>
        <v>CX$19</v>
      </c>
      <c r="CY2393" s="190" t="str">
        <f t="shared" si="3812"/>
        <v>CY$19</v>
      </c>
      <c r="CZ2393" s="190" t="str">
        <f t="shared" si="3812"/>
        <v>CZ$19</v>
      </c>
      <c r="DA2393" s="190" t="str">
        <f t="shared" si="3812"/>
        <v>DA$19</v>
      </c>
      <c r="DB2393" s="190" t="str">
        <f t="shared" si="3812"/>
        <v>DB$19</v>
      </c>
      <c r="DC2393" s="190" t="str">
        <f t="shared" si="3812"/>
        <v>DC$19</v>
      </c>
      <c r="DD2393" s="190" t="str">
        <f t="shared" si="3812"/>
        <v>DD$19</v>
      </c>
      <c r="DE2393" s="190" t="str">
        <f t="shared" si="3812"/>
        <v>DE$19</v>
      </c>
      <c r="DF2393" s="190" t="str">
        <f t="shared" si="3812"/>
        <v>DF$19</v>
      </c>
      <c r="DG2393" s="190" t="str">
        <f t="shared" si="3812"/>
        <v>DG$19</v>
      </c>
      <c r="DH2393" s="190" t="str">
        <f t="shared" si="3812"/>
        <v>DH$19</v>
      </c>
      <c r="DI2393" s="190" t="str">
        <f t="shared" si="3812"/>
        <v>DI$19</v>
      </c>
      <c r="DJ2393" s="190" t="str">
        <f t="shared" si="3812"/>
        <v>DJ$19</v>
      </c>
      <c r="DK2393" s="190" t="str">
        <f t="shared" si="3812"/>
        <v>DK$19</v>
      </c>
      <c r="DL2393" s="190" t="str">
        <f t="shared" si="3812"/>
        <v>DL$19</v>
      </c>
    </row>
    <row r="2394" spans="1:116" x14ac:dyDescent="0.4">
      <c r="A2394" s="31" t="s">
        <v>218</v>
      </c>
      <c r="B2394" s="31" t="s">
        <v>395</v>
      </c>
      <c r="C2394" s="31"/>
      <c r="D2394" t="s">
        <v>391</v>
      </c>
      <c r="E2394" s="8" t="str">
        <f t="shared" ref="E2394:E2450" si="3813">ROW()&amp;" "&amp;D2394</f>
        <v>2394 WCAR-IS</v>
      </c>
      <c r="F2394" t="s">
        <v>433</v>
      </c>
      <c r="G2394" s="70" t="s">
        <v>396</v>
      </c>
      <c r="H2394" s="48"/>
      <c r="I2394" s="297"/>
      <c r="J2394" s="297"/>
      <c r="K2394" s="48"/>
      <c r="L2394" s="48"/>
      <c r="M2394" s="48"/>
      <c r="N2394" s="48"/>
      <c r="O2394" s="48"/>
      <c r="P2394" s="48"/>
      <c r="R2394" s="70"/>
      <c r="S2394" s="298"/>
      <c r="T2394" s="298"/>
      <c r="U2394" s="298"/>
      <c r="V2394" s="298"/>
      <c r="W2394" s="298"/>
      <c r="X2394" s="298"/>
      <c r="Y2394" s="298"/>
      <c r="Z2394" s="298"/>
      <c r="AA2394" s="298"/>
      <c r="AB2394" s="298"/>
      <c r="AC2394" s="298"/>
      <c r="AD2394" s="298"/>
      <c r="AE2394" s="298"/>
      <c r="AF2394" s="298"/>
      <c r="AG2394" s="298"/>
      <c r="AH2394" s="298"/>
      <c r="AI2394" s="298"/>
      <c r="AJ2394" s="298"/>
      <c r="AK2394" s="298"/>
      <c r="AL2394" s="298"/>
      <c r="AM2394" s="298"/>
      <c r="AN2394" s="298"/>
      <c r="AO2394" s="298"/>
      <c r="AP2394" s="298"/>
      <c r="AQ2394" s="298"/>
      <c r="AR2394" s="298"/>
      <c r="AS2394" s="298"/>
      <c r="AT2394" s="298"/>
      <c r="AU2394" s="298"/>
      <c r="AV2394" s="298"/>
      <c r="AW2394" s="298"/>
      <c r="AX2394" s="298"/>
      <c r="AY2394" s="298"/>
      <c r="AZ2394" s="298"/>
      <c r="BA2394" s="298"/>
      <c r="BB2394" s="298"/>
      <c r="BC2394" s="298"/>
      <c r="BD2394" s="298"/>
      <c r="BE2394" s="298"/>
      <c r="BF2394" s="298"/>
      <c r="BG2394" s="298"/>
      <c r="BH2394" s="298"/>
      <c r="BI2394" s="298"/>
      <c r="BJ2394" s="298"/>
      <c r="BK2394" s="298"/>
      <c r="BL2394" s="298"/>
      <c r="BM2394" s="298"/>
      <c r="BN2394" s="298"/>
      <c r="BO2394" s="298"/>
      <c r="BP2394" s="298"/>
      <c r="BQ2394" s="298"/>
      <c r="BR2394" s="298"/>
      <c r="BS2394" s="298"/>
      <c r="BT2394" s="298"/>
      <c r="BU2394" s="298"/>
      <c r="BV2394" s="298"/>
      <c r="BW2394" s="298"/>
      <c r="BX2394" s="298"/>
      <c r="BY2394" s="298"/>
      <c r="BZ2394" s="298"/>
      <c r="CA2394" s="298"/>
      <c r="CB2394" s="298"/>
      <c r="CC2394" s="298"/>
      <c r="CD2394" s="298"/>
      <c r="CE2394" s="298"/>
      <c r="CF2394" s="298"/>
      <c r="CG2394" s="298"/>
      <c r="CH2394" s="298"/>
      <c r="CI2394" s="298"/>
      <c r="CJ2394" s="298"/>
      <c r="CK2394" s="298"/>
      <c r="CL2394" s="298"/>
      <c r="CN2394" s="297"/>
      <c r="CO2394" s="298"/>
      <c r="CP2394" s="298"/>
      <c r="CQ2394" s="298"/>
      <c r="CR2394" s="298"/>
      <c r="CS2394" s="298"/>
      <c r="CT2394" s="298"/>
      <c r="CU2394" s="298"/>
      <c r="CV2394" s="298"/>
      <c r="CW2394" s="298"/>
      <c r="CX2394" s="298"/>
      <c r="CY2394" s="298"/>
      <c r="CZ2394" s="298"/>
      <c r="DA2394" s="298"/>
      <c r="DB2394" s="298"/>
      <c r="DC2394" s="298"/>
      <c r="DD2394" s="298"/>
      <c r="DE2394" s="298"/>
      <c r="DF2394" s="298"/>
      <c r="DG2394" s="298"/>
      <c r="DH2394" s="298"/>
      <c r="DI2394" s="298"/>
      <c r="DJ2394" s="298"/>
      <c r="DK2394" s="298"/>
      <c r="DL2394" s="298"/>
    </row>
    <row r="2395" spans="1:116" x14ac:dyDescent="0.4">
      <c r="A2395" s="31"/>
      <c r="B2395" t="str">
        <f t="shared" ref="B2395:B2402" si="3814">E2395</f>
        <v>2395 WCAR-IS</v>
      </c>
      <c r="D2395" t="s">
        <v>391</v>
      </c>
      <c r="E2395" s="8" t="str">
        <f t="shared" si="3813"/>
        <v>2395 WCAR-IS</v>
      </c>
      <c r="G2395" s="125" t="s">
        <v>392</v>
      </c>
      <c r="H2395" s="31"/>
      <c r="I2395" s="73"/>
      <c r="J2395" s="73"/>
      <c r="K2395" s="124">
        <f>'IS BS CF'!K$19</f>
        <v>11140000.000000002</v>
      </c>
      <c r="L2395" s="124">
        <f>'IS BS CF'!L$19</f>
        <v>24560000</v>
      </c>
      <c r="M2395" s="124">
        <f>'IS BS CF'!M$19</f>
        <v>29120000</v>
      </c>
      <c r="N2395" s="124">
        <f>'IS BS CF'!N$19</f>
        <v>33679999.999999985</v>
      </c>
      <c r="O2395" s="124">
        <f>'IS BS CF'!O$19</f>
        <v>38240000</v>
      </c>
      <c r="P2395" s="124">
        <f>'IS BS CF'!P$19</f>
        <v>42800000.00000003</v>
      </c>
      <c r="Q2395" s="124"/>
      <c r="R2395" s="124">
        <f>'IS BS CF'!R$19</f>
        <v>0</v>
      </c>
      <c r="S2395" s="124">
        <f>'IS BS CF'!S$19</f>
        <v>841250.00000000012</v>
      </c>
      <c r="T2395" s="124">
        <f>'IS BS CF'!T$19</f>
        <v>857083.33333333349</v>
      </c>
      <c r="U2395" s="124">
        <f>'IS BS CF'!U$19</f>
        <v>872916.66666666686</v>
      </c>
      <c r="V2395" s="124">
        <f>'IS BS CF'!V$19</f>
        <v>888750.00000000012</v>
      </c>
      <c r="W2395" s="124">
        <f>'IS BS CF'!W$19</f>
        <v>904583.33333333349</v>
      </c>
      <c r="X2395" s="124">
        <f>'IS BS CF'!X$19</f>
        <v>920416.66666666686</v>
      </c>
      <c r="Y2395" s="124">
        <f>'IS BS CF'!Y$19</f>
        <v>936250.00000000012</v>
      </c>
      <c r="Z2395" s="124">
        <f>'IS BS CF'!Z$19</f>
        <v>952083.33333333349</v>
      </c>
      <c r="AA2395" s="124">
        <f>'IS BS CF'!AA$19</f>
        <v>967916.66666666674</v>
      </c>
      <c r="AB2395" s="124">
        <f>'IS BS CF'!AB$19</f>
        <v>983750.00000000012</v>
      </c>
      <c r="AC2395" s="124">
        <f>'IS BS CF'!AC$19</f>
        <v>999583.33333333349</v>
      </c>
      <c r="AD2395" s="124">
        <f>'IS BS CF'!AD$19</f>
        <v>1015416.6666666667</v>
      </c>
      <c r="AE2395" s="124">
        <f>'IS BS CF'!AE$19</f>
        <v>1872500.0000000002</v>
      </c>
      <c r="AF2395" s="124">
        <f>'IS BS CF'!AF$19</f>
        <v>1904166.666666667</v>
      </c>
      <c r="AG2395" s="124">
        <f>'IS BS CF'!AG$19</f>
        <v>1935833.3333333335</v>
      </c>
      <c r="AH2395" s="124">
        <f>'IS BS CF'!AH$19</f>
        <v>1967500.0000000002</v>
      </c>
      <c r="AI2395" s="124">
        <f>'IS BS CF'!AI$19</f>
        <v>1999166.666666667</v>
      </c>
      <c r="AJ2395" s="124">
        <f>'IS BS CF'!AJ$19</f>
        <v>2030833.3333333335</v>
      </c>
      <c r="AK2395" s="124">
        <f>'IS BS CF'!AK$19</f>
        <v>2062500.0000000005</v>
      </c>
      <c r="AL2395" s="124">
        <f>'IS BS CF'!AL$19</f>
        <v>2094166.666666667</v>
      </c>
      <c r="AM2395" s="124">
        <f>'IS BS CF'!AM$19</f>
        <v>2125833.333333334</v>
      </c>
      <c r="AN2395" s="124">
        <f>'IS BS CF'!AN$19</f>
        <v>2157500.0000000005</v>
      </c>
      <c r="AO2395" s="124">
        <f>'IS BS CF'!AO$19</f>
        <v>2189166.666666667</v>
      </c>
      <c r="AP2395" s="124">
        <f>'IS BS CF'!AP$19</f>
        <v>2220833.333333334</v>
      </c>
      <c r="AQ2395" s="124">
        <f>'IS BS CF'!AQ$19</f>
        <v>2252500.0000000005</v>
      </c>
      <c r="AR2395" s="124">
        <f>'IS BS CF'!AR$19</f>
        <v>2284166.6666666674</v>
      </c>
      <c r="AS2395" s="124">
        <f>'IS BS CF'!AS$19</f>
        <v>2315833.333333334</v>
      </c>
      <c r="AT2395" s="124">
        <f>'IS BS CF'!AT$19</f>
        <v>2347500.0000000005</v>
      </c>
      <c r="AU2395" s="124">
        <f>'IS BS CF'!AU$19</f>
        <v>2379166.666666667</v>
      </c>
      <c r="AV2395" s="124">
        <f>'IS BS CF'!AV$19</f>
        <v>2410833.333333334</v>
      </c>
      <c r="AW2395" s="124">
        <f>'IS BS CF'!AW$19</f>
        <v>2442500</v>
      </c>
      <c r="AX2395" s="124">
        <f>'IS BS CF'!AX$19</f>
        <v>2474166.666666667</v>
      </c>
      <c r="AY2395" s="124">
        <f>'IS BS CF'!AY$19</f>
        <v>2505833.3333333335</v>
      </c>
      <c r="AZ2395" s="124">
        <f>'IS BS CF'!AZ$19</f>
        <v>2537500</v>
      </c>
      <c r="BA2395" s="124">
        <f>'IS BS CF'!BA$19</f>
        <v>2569166.6666666665</v>
      </c>
      <c r="BB2395" s="124">
        <f>'IS BS CF'!BB$19</f>
        <v>2600833.333333333</v>
      </c>
      <c r="BC2395" s="124">
        <f>'IS BS CF'!BC$19</f>
        <v>2632499.9999999995</v>
      </c>
      <c r="BD2395" s="124">
        <f>'IS BS CF'!BD$19</f>
        <v>2664166.666666666</v>
      </c>
      <c r="BE2395" s="124">
        <f>'IS BS CF'!BE$19</f>
        <v>2695833.333333333</v>
      </c>
      <c r="BF2395" s="124">
        <f>'IS BS CF'!BF$19</f>
        <v>2727499.9999999991</v>
      </c>
      <c r="BG2395" s="124">
        <f>'IS BS CF'!BG$19</f>
        <v>2759166.666666666</v>
      </c>
      <c r="BH2395" s="124">
        <f>'IS BS CF'!BH$19</f>
        <v>2790833.3333333326</v>
      </c>
      <c r="BI2395" s="124">
        <f>'IS BS CF'!BI$19</f>
        <v>2822499.9999999991</v>
      </c>
      <c r="BJ2395" s="124">
        <f>'IS BS CF'!BJ$19</f>
        <v>2854166.6666666656</v>
      </c>
      <c r="BK2395" s="124">
        <f>'IS BS CF'!BK$19</f>
        <v>2885833.3333333321</v>
      </c>
      <c r="BL2395" s="124">
        <f>'IS BS CF'!BL$19</f>
        <v>2917499.9999999991</v>
      </c>
      <c r="BM2395" s="124">
        <f>'IS BS CF'!BM$19</f>
        <v>2949166.6666666651</v>
      </c>
      <c r="BN2395" s="124">
        <f>'IS BS CF'!BN$19</f>
        <v>2980833.3333333321</v>
      </c>
      <c r="BO2395" s="124">
        <f>'IS BS CF'!BO$19</f>
        <v>3012499.9999999991</v>
      </c>
      <c r="BP2395" s="124">
        <f>'IS BS CF'!BP$19</f>
        <v>3044166.666666666</v>
      </c>
      <c r="BQ2395" s="124">
        <f>'IS BS CF'!BQ$19</f>
        <v>3075833.3333333326</v>
      </c>
      <c r="BR2395" s="124">
        <f>'IS BS CF'!BR$19</f>
        <v>3107499.9999999995</v>
      </c>
      <c r="BS2395" s="124">
        <f>'IS BS CF'!BS$19</f>
        <v>3139166.6666666665</v>
      </c>
      <c r="BT2395" s="124">
        <f>'IS BS CF'!BT$19</f>
        <v>3170833.333333333</v>
      </c>
      <c r="BU2395" s="124">
        <f>'IS BS CF'!BU$19</f>
        <v>3202500</v>
      </c>
      <c r="BV2395" s="124">
        <f>'IS BS CF'!BV$19</f>
        <v>3234166.666666667</v>
      </c>
      <c r="BW2395" s="124">
        <f>'IS BS CF'!BW$19</f>
        <v>3265833.333333334</v>
      </c>
      <c r="BX2395" s="124">
        <f>'IS BS CF'!BX$19</f>
        <v>3297500.0000000009</v>
      </c>
      <c r="BY2395" s="124">
        <f>'IS BS CF'!BY$19</f>
        <v>3329166.6666666674</v>
      </c>
      <c r="BZ2395" s="124">
        <f>'IS BS CF'!BZ$19</f>
        <v>3360833.3333333344</v>
      </c>
      <c r="CA2395" s="124">
        <f>'IS BS CF'!CA$19</f>
        <v>3392500.0000000014</v>
      </c>
      <c r="CB2395" s="124">
        <f>'IS BS CF'!CB$19</f>
        <v>3424166.6666666679</v>
      </c>
      <c r="CC2395" s="124">
        <f>'IS BS CF'!CC$19</f>
        <v>3455833.3333333349</v>
      </c>
      <c r="CD2395" s="124">
        <f>'IS BS CF'!CD$19</f>
        <v>3487500.0000000019</v>
      </c>
      <c r="CE2395" s="124">
        <f>'IS BS CF'!CE$19</f>
        <v>3519166.6666666688</v>
      </c>
      <c r="CF2395" s="124">
        <f>'IS BS CF'!CF$19</f>
        <v>3550833.3333333358</v>
      </c>
      <c r="CG2395" s="124">
        <f>'IS BS CF'!CG$19</f>
        <v>3582500.0000000023</v>
      </c>
      <c r="CH2395" s="124">
        <f>'IS BS CF'!CH$19</f>
        <v>3614166.6666666693</v>
      </c>
      <c r="CI2395" s="124">
        <f>'IS BS CF'!CI$19</f>
        <v>3645833.3333333363</v>
      </c>
      <c r="CJ2395" s="124">
        <f>'IS BS CF'!CJ$19</f>
        <v>3677500.0000000028</v>
      </c>
      <c r="CK2395" s="124">
        <f>'IS BS CF'!CK$19</f>
        <v>3709166.6666666698</v>
      </c>
      <c r="CL2395" s="124">
        <f>'IS BS CF'!CL$19</f>
        <v>3740833.3333333367</v>
      </c>
      <c r="CN2395" s="73"/>
      <c r="CO2395" s="124" t="e">
        <f>#REF!</f>
        <v>#REF!</v>
      </c>
      <c r="CP2395" s="124" t="e">
        <f>#REF!</f>
        <v>#REF!</v>
      </c>
      <c r="CQ2395" s="124" t="e">
        <f>#REF!</f>
        <v>#REF!</v>
      </c>
      <c r="CR2395" s="124" t="e">
        <f>#REF!</f>
        <v>#REF!</v>
      </c>
      <c r="CS2395" s="124" t="e">
        <f>#REF!</f>
        <v>#REF!</v>
      </c>
      <c r="CT2395" s="124" t="e">
        <f>#REF!</f>
        <v>#REF!</v>
      </c>
      <c r="CU2395" s="124" t="e">
        <f>#REF!</f>
        <v>#REF!</v>
      </c>
      <c r="CV2395" s="124" t="e">
        <f>#REF!</f>
        <v>#REF!</v>
      </c>
      <c r="CW2395" s="124" t="e">
        <f>#REF!</f>
        <v>#REF!</v>
      </c>
      <c r="CX2395" s="124" t="e">
        <f>#REF!</f>
        <v>#REF!</v>
      </c>
      <c r="CY2395" s="124" t="e">
        <f>#REF!</f>
        <v>#REF!</v>
      </c>
      <c r="CZ2395" s="124" t="e">
        <f>#REF!</f>
        <v>#REF!</v>
      </c>
      <c r="DA2395" s="124" t="e">
        <f>#REF!</f>
        <v>#REF!</v>
      </c>
      <c r="DB2395" s="124" t="e">
        <f>#REF!</f>
        <v>#REF!</v>
      </c>
      <c r="DC2395" s="124" t="e">
        <f>#REF!</f>
        <v>#REF!</v>
      </c>
      <c r="DD2395" s="124" t="e">
        <f>#REF!</f>
        <v>#REF!</v>
      </c>
      <c r="DE2395" s="124" t="e">
        <f>#REF!</f>
        <v>#REF!</v>
      </c>
      <c r="DF2395" s="124" t="e">
        <f>#REF!</f>
        <v>#REF!</v>
      </c>
      <c r="DG2395" s="124" t="e">
        <f>#REF!</f>
        <v>#REF!</v>
      </c>
      <c r="DH2395" s="124" t="e">
        <f>#REF!</f>
        <v>#REF!</v>
      </c>
      <c r="DI2395" s="124" t="e">
        <f>#REF!</f>
        <v>#REF!</v>
      </c>
      <c r="DJ2395" s="124" t="e">
        <f>#REF!</f>
        <v>#REF!</v>
      </c>
      <c r="DK2395" s="124" t="e">
        <f>#REF!</f>
        <v>#REF!</v>
      </c>
      <c r="DL2395" s="124" t="e">
        <f>#REF!</f>
        <v>#REF!</v>
      </c>
    </row>
    <row r="2396" spans="1:116" x14ac:dyDescent="0.4">
      <c r="A2396" s="31"/>
      <c r="B2396" t="str">
        <f t="shared" si="3814"/>
        <v>2396 WCAR-IS</v>
      </c>
      <c r="D2396" t="s">
        <v>391</v>
      </c>
      <c r="E2396" s="8" t="str">
        <f t="shared" si="3813"/>
        <v>2396 WCAR-IS</v>
      </c>
      <c r="G2396" s="67"/>
      <c r="H2396" s="31"/>
      <c r="I2396" s="73"/>
      <c r="J2396" s="73"/>
      <c r="K2396" s="31"/>
      <c r="L2396" s="31"/>
      <c r="M2396" s="31"/>
      <c r="N2396" s="31"/>
      <c r="O2396" s="31"/>
      <c r="P2396" s="31"/>
      <c r="R2396" s="67"/>
      <c r="S2396" s="67"/>
      <c r="T2396" s="67"/>
      <c r="U2396" s="67"/>
      <c r="V2396" s="67"/>
      <c r="W2396" s="67"/>
      <c r="X2396" s="67"/>
      <c r="Y2396" s="67"/>
      <c r="Z2396" s="67"/>
      <c r="AA2396" s="67"/>
      <c r="AB2396" s="67"/>
      <c r="AC2396" s="67"/>
      <c r="AD2396" s="67"/>
      <c r="AE2396" s="67"/>
      <c r="AF2396" s="67"/>
      <c r="AG2396" s="67"/>
      <c r="AH2396" s="67"/>
      <c r="AI2396" s="67"/>
      <c r="AJ2396" s="67"/>
      <c r="AK2396" s="67"/>
      <c r="AL2396" s="67"/>
      <c r="AM2396" s="67"/>
      <c r="AN2396" s="67"/>
      <c r="AO2396" s="67"/>
      <c r="AP2396" s="67"/>
      <c r="AQ2396" s="67"/>
      <c r="AR2396" s="67"/>
      <c r="AS2396" s="67"/>
      <c r="AT2396" s="67"/>
      <c r="AU2396" s="67"/>
      <c r="AV2396" s="67"/>
      <c r="AW2396" s="67"/>
      <c r="AX2396" s="67"/>
      <c r="AY2396" s="67"/>
      <c r="AZ2396" s="67"/>
      <c r="BA2396" s="67"/>
      <c r="BB2396" s="67"/>
      <c r="BC2396" s="67"/>
      <c r="BD2396" s="67"/>
      <c r="BE2396" s="67"/>
      <c r="BF2396" s="67"/>
      <c r="BG2396" s="67"/>
      <c r="BH2396" s="67"/>
      <c r="BI2396" s="67"/>
      <c r="BJ2396" s="67"/>
      <c r="BK2396" s="67"/>
      <c r="BL2396" s="67"/>
      <c r="BM2396" s="67"/>
      <c r="BN2396" s="67"/>
      <c r="BO2396" s="67"/>
      <c r="BP2396" s="67"/>
      <c r="BQ2396" s="67"/>
      <c r="BR2396" s="67"/>
      <c r="BS2396" s="67"/>
      <c r="BT2396" s="67"/>
      <c r="BU2396" s="67"/>
      <c r="BV2396" s="67"/>
      <c r="BW2396" s="67"/>
      <c r="BX2396" s="67"/>
      <c r="BY2396" s="67"/>
      <c r="BZ2396" s="67"/>
      <c r="CA2396" s="67"/>
      <c r="CB2396" s="67"/>
      <c r="CC2396" s="67"/>
      <c r="CD2396" s="67"/>
      <c r="CE2396" s="67"/>
      <c r="CF2396" s="67"/>
      <c r="CG2396" s="67"/>
      <c r="CH2396" s="67"/>
      <c r="CI2396" s="67"/>
      <c r="CJ2396" s="67"/>
      <c r="CK2396" s="67"/>
      <c r="CL2396" s="67"/>
      <c r="CN2396" s="73"/>
      <c r="CO2396" s="67"/>
      <c r="CP2396" s="67"/>
      <c r="CQ2396" s="67"/>
      <c r="CR2396" s="67"/>
      <c r="CS2396" s="67"/>
      <c r="CT2396" s="67"/>
      <c r="CU2396" s="67"/>
      <c r="CV2396" s="67"/>
      <c r="CW2396" s="67"/>
      <c r="CX2396" s="67"/>
      <c r="CY2396" s="67"/>
      <c r="CZ2396" s="67"/>
      <c r="DA2396" s="67"/>
      <c r="DB2396" s="67"/>
      <c r="DC2396" s="67"/>
      <c r="DD2396" s="67"/>
      <c r="DE2396" s="67"/>
      <c r="DF2396" s="67"/>
      <c r="DG2396" s="67"/>
      <c r="DH2396" s="67"/>
      <c r="DI2396" s="67"/>
      <c r="DJ2396" s="67"/>
      <c r="DK2396" s="67"/>
      <c r="DL2396" s="67"/>
    </row>
    <row r="2397" spans="1:116" x14ac:dyDescent="0.4">
      <c r="B2397" t="str">
        <f t="shared" si="3814"/>
        <v>2397 WCAR-IS</v>
      </c>
      <c r="D2397" t="s">
        <v>391</v>
      </c>
      <c r="E2397" s="8" t="str">
        <f t="shared" si="3813"/>
        <v>2397 WCAR-IS</v>
      </c>
      <c r="G2397" s="129" t="str">
        <f>G2399&amp;":"</f>
        <v>Accounts receivable:</v>
      </c>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1:116" x14ac:dyDescent="0.4">
      <c r="B2398" t="str">
        <f t="shared" si="3814"/>
        <v>2398 WCAR-IS</v>
      </c>
      <c r="D2398" t="s">
        <v>391</v>
      </c>
      <c r="E2398" s="8" t="str">
        <f t="shared" si="3813"/>
        <v>2398 WCAR-IS</v>
      </c>
      <c r="G2398" s="145" t="s">
        <v>222</v>
      </c>
      <c r="H2398" s="12"/>
      <c r="I2398" s="60"/>
      <c r="J2398" s="60"/>
      <c r="K2398" s="17">
        <v>30</v>
      </c>
      <c r="L2398" s="17">
        <v>30</v>
      </c>
      <c r="M2398" s="17">
        <v>30</v>
      </c>
      <c r="N2398" s="17">
        <v>30</v>
      </c>
      <c r="O2398" s="17">
        <v>30</v>
      </c>
      <c r="P2398" s="17">
        <v>30</v>
      </c>
      <c r="R2398" s="15"/>
      <c r="S2398" s="15" cm="1">
        <f t="array" ref="S2398">INDEX($K:$P,ROW(),MATCH(S$3,$K$2:$P$2,0))</f>
        <v>30</v>
      </c>
      <c r="T2398" s="15" cm="1">
        <f t="array" ref="T2398">INDEX($K:$P,ROW(),MATCH(T$3,$K$2:$P$2,0))</f>
        <v>30</v>
      </c>
      <c r="U2398" s="15" cm="1">
        <f t="array" ref="U2398">INDEX($K:$P,ROW(),MATCH(U$3,$K$2:$P$2,0))</f>
        <v>30</v>
      </c>
      <c r="V2398" s="15" cm="1">
        <f t="array" ref="V2398">INDEX($K:$P,ROW(),MATCH(V$3,$K$2:$P$2,0))</f>
        <v>30</v>
      </c>
      <c r="W2398" s="15" cm="1">
        <f t="array" ref="W2398">INDEX($K:$P,ROW(),MATCH(W$3,$K$2:$P$2,0))</f>
        <v>30</v>
      </c>
      <c r="X2398" s="15" cm="1">
        <f t="array" ref="X2398">INDEX($K:$P,ROW(),MATCH(X$3,$K$2:$P$2,0))</f>
        <v>30</v>
      </c>
      <c r="Y2398" s="15" cm="1">
        <f t="array" ref="Y2398">INDEX($K:$P,ROW(),MATCH(Y$3,$K$2:$P$2,0))</f>
        <v>30</v>
      </c>
      <c r="Z2398" s="15" cm="1">
        <f t="array" ref="Z2398">INDEX($K:$P,ROW(),MATCH(Z$3,$K$2:$P$2,0))</f>
        <v>30</v>
      </c>
      <c r="AA2398" s="15" cm="1">
        <f t="array" ref="AA2398">INDEX($K:$P,ROW(),MATCH(AA$3,$K$2:$P$2,0))</f>
        <v>30</v>
      </c>
      <c r="AB2398" s="15" cm="1">
        <f t="array" ref="AB2398">INDEX($K:$P,ROW(),MATCH(AB$3,$K$2:$P$2,0))</f>
        <v>30</v>
      </c>
      <c r="AC2398" s="15" cm="1">
        <f t="array" ref="AC2398">INDEX($K:$P,ROW(),MATCH(AC$3,$K$2:$P$2,0))</f>
        <v>30</v>
      </c>
      <c r="AD2398" s="15" cm="1">
        <f t="array" ref="AD2398">INDEX($K:$P,ROW(),MATCH(AD$3,$K$2:$P$2,0))</f>
        <v>30</v>
      </c>
      <c r="AE2398" s="15" cm="1">
        <f t="array" ref="AE2398">INDEX($K:$P,ROW(),MATCH(AE$3,$K$2:$P$2,0))</f>
        <v>30</v>
      </c>
      <c r="AF2398" s="15" cm="1">
        <f t="array" ref="AF2398">INDEX($K:$P,ROW(),MATCH(AF$3,$K$2:$P$2,0))</f>
        <v>30</v>
      </c>
      <c r="AG2398" s="15" cm="1">
        <f t="array" ref="AG2398">INDEX($K:$P,ROW(),MATCH(AG$3,$K$2:$P$2,0))</f>
        <v>30</v>
      </c>
      <c r="AH2398" s="15" cm="1">
        <f t="array" ref="AH2398">INDEX($K:$P,ROW(),MATCH(AH$3,$K$2:$P$2,0))</f>
        <v>30</v>
      </c>
      <c r="AI2398" s="15" cm="1">
        <f t="array" ref="AI2398">INDEX($K:$P,ROW(),MATCH(AI$3,$K$2:$P$2,0))</f>
        <v>30</v>
      </c>
      <c r="AJ2398" s="15" cm="1">
        <f t="array" ref="AJ2398">INDEX($K:$P,ROW(),MATCH(AJ$3,$K$2:$P$2,0))</f>
        <v>30</v>
      </c>
      <c r="AK2398" s="15" cm="1">
        <f t="array" ref="AK2398">INDEX($K:$P,ROW(),MATCH(AK$3,$K$2:$P$2,0))</f>
        <v>30</v>
      </c>
      <c r="AL2398" s="15" cm="1">
        <f t="array" ref="AL2398">INDEX($K:$P,ROW(),MATCH(AL$3,$K$2:$P$2,0))</f>
        <v>30</v>
      </c>
      <c r="AM2398" s="15" cm="1">
        <f t="array" ref="AM2398">INDEX($K:$P,ROW(),MATCH(AM$3,$K$2:$P$2,0))</f>
        <v>30</v>
      </c>
      <c r="AN2398" s="15" cm="1">
        <f t="array" ref="AN2398">INDEX($K:$P,ROW(),MATCH(AN$3,$K$2:$P$2,0))</f>
        <v>30</v>
      </c>
      <c r="AO2398" s="15" cm="1">
        <f t="array" ref="AO2398">INDEX($K:$P,ROW(),MATCH(AO$3,$K$2:$P$2,0))</f>
        <v>30</v>
      </c>
      <c r="AP2398" s="15" cm="1">
        <f t="array" ref="AP2398">INDEX($K:$P,ROW(),MATCH(AP$3,$K$2:$P$2,0))</f>
        <v>30</v>
      </c>
      <c r="AQ2398" s="15" cm="1">
        <f t="array" ref="AQ2398">INDEX($K:$P,ROW(),MATCH(AQ$3,$K$2:$P$2,0))</f>
        <v>30</v>
      </c>
      <c r="AR2398" s="15" cm="1">
        <f t="array" ref="AR2398">INDEX($K:$P,ROW(),MATCH(AR$3,$K$2:$P$2,0))</f>
        <v>30</v>
      </c>
      <c r="AS2398" s="15" cm="1">
        <f t="array" ref="AS2398">INDEX($K:$P,ROW(),MATCH(AS$3,$K$2:$P$2,0))</f>
        <v>30</v>
      </c>
      <c r="AT2398" s="15" cm="1">
        <f t="array" ref="AT2398">INDEX($K:$P,ROW(),MATCH(AT$3,$K$2:$P$2,0))</f>
        <v>30</v>
      </c>
      <c r="AU2398" s="15" cm="1">
        <f t="array" ref="AU2398">INDEX($K:$P,ROW(),MATCH(AU$3,$K$2:$P$2,0))</f>
        <v>30</v>
      </c>
      <c r="AV2398" s="15" cm="1">
        <f t="array" ref="AV2398">INDEX($K:$P,ROW(),MATCH(AV$3,$K$2:$P$2,0))</f>
        <v>30</v>
      </c>
      <c r="AW2398" s="15" cm="1">
        <f t="array" ref="AW2398">INDEX($K:$P,ROW(),MATCH(AW$3,$K$2:$P$2,0))</f>
        <v>30</v>
      </c>
      <c r="AX2398" s="15" cm="1">
        <f t="array" ref="AX2398">INDEX($K:$P,ROW(),MATCH(AX$3,$K$2:$P$2,0))</f>
        <v>30</v>
      </c>
      <c r="AY2398" s="15" cm="1">
        <f t="array" ref="AY2398">INDEX($K:$P,ROW(),MATCH(AY$3,$K$2:$P$2,0))</f>
        <v>30</v>
      </c>
      <c r="AZ2398" s="15" cm="1">
        <f t="array" ref="AZ2398">INDEX($K:$P,ROW(),MATCH(AZ$3,$K$2:$P$2,0))</f>
        <v>30</v>
      </c>
      <c r="BA2398" s="15" cm="1">
        <f t="array" ref="BA2398">INDEX($K:$P,ROW(),MATCH(BA$3,$K$2:$P$2,0))</f>
        <v>30</v>
      </c>
      <c r="BB2398" s="15" cm="1">
        <f t="array" ref="BB2398">INDEX($K:$P,ROW(),MATCH(BB$3,$K$2:$P$2,0))</f>
        <v>30</v>
      </c>
      <c r="BC2398" s="15" cm="1">
        <f t="array" ref="BC2398">INDEX($K:$P,ROW(),MATCH(BC$3,$K$2:$P$2,0))</f>
        <v>30</v>
      </c>
      <c r="BD2398" s="15" cm="1">
        <f t="array" ref="BD2398">INDEX($K:$P,ROW(),MATCH(BD$3,$K$2:$P$2,0))</f>
        <v>30</v>
      </c>
      <c r="BE2398" s="15" cm="1">
        <f t="array" ref="BE2398">INDEX($K:$P,ROW(),MATCH(BE$3,$K$2:$P$2,0))</f>
        <v>30</v>
      </c>
      <c r="BF2398" s="15" cm="1">
        <f t="array" ref="BF2398">INDEX($K:$P,ROW(),MATCH(BF$3,$K$2:$P$2,0))</f>
        <v>30</v>
      </c>
      <c r="BG2398" s="15" cm="1">
        <f t="array" ref="BG2398">INDEX($K:$P,ROW(),MATCH(BG$3,$K$2:$P$2,0))</f>
        <v>30</v>
      </c>
      <c r="BH2398" s="15" cm="1">
        <f t="array" ref="BH2398">INDEX($K:$P,ROW(),MATCH(BH$3,$K$2:$P$2,0))</f>
        <v>30</v>
      </c>
      <c r="BI2398" s="15" cm="1">
        <f t="array" ref="BI2398">INDEX($K:$P,ROW(),MATCH(BI$3,$K$2:$P$2,0))</f>
        <v>30</v>
      </c>
      <c r="BJ2398" s="15" cm="1">
        <f t="array" ref="BJ2398">INDEX($K:$P,ROW(),MATCH(BJ$3,$K$2:$P$2,0))</f>
        <v>30</v>
      </c>
      <c r="BK2398" s="15" cm="1">
        <f t="array" ref="BK2398">INDEX($K:$P,ROW(),MATCH(BK$3,$K$2:$P$2,0))</f>
        <v>30</v>
      </c>
      <c r="BL2398" s="15" cm="1">
        <f t="array" ref="BL2398">INDEX($K:$P,ROW(),MATCH(BL$3,$K$2:$P$2,0))</f>
        <v>30</v>
      </c>
      <c r="BM2398" s="15" cm="1">
        <f t="array" ref="BM2398">INDEX($K:$P,ROW(),MATCH(BM$3,$K$2:$P$2,0))</f>
        <v>30</v>
      </c>
      <c r="BN2398" s="15" cm="1">
        <f t="array" ref="BN2398">INDEX($K:$P,ROW(),MATCH(BN$3,$K$2:$P$2,0))</f>
        <v>30</v>
      </c>
      <c r="BO2398" s="15" cm="1">
        <f t="array" ref="BO2398">INDEX($K:$P,ROW(),MATCH(BO$3,$K$2:$P$2,0))</f>
        <v>30</v>
      </c>
      <c r="BP2398" s="15" cm="1">
        <f t="array" ref="BP2398">INDEX($K:$P,ROW(),MATCH(BP$3,$K$2:$P$2,0))</f>
        <v>30</v>
      </c>
      <c r="BQ2398" s="15" cm="1">
        <f t="array" ref="BQ2398">INDEX($K:$P,ROW(),MATCH(BQ$3,$K$2:$P$2,0))</f>
        <v>30</v>
      </c>
      <c r="BR2398" s="15" cm="1">
        <f t="array" ref="BR2398">INDEX($K:$P,ROW(),MATCH(BR$3,$K$2:$P$2,0))</f>
        <v>30</v>
      </c>
      <c r="BS2398" s="15" cm="1">
        <f t="array" ref="BS2398">INDEX($K:$P,ROW(),MATCH(BS$3,$K$2:$P$2,0))</f>
        <v>30</v>
      </c>
      <c r="BT2398" s="15" cm="1">
        <f t="array" ref="BT2398">INDEX($K:$P,ROW(),MATCH(BT$3,$K$2:$P$2,0))</f>
        <v>30</v>
      </c>
      <c r="BU2398" s="15" cm="1">
        <f t="array" ref="BU2398">INDEX($K:$P,ROW(),MATCH(BU$3,$K$2:$P$2,0))</f>
        <v>30</v>
      </c>
      <c r="BV2398" s="15" cm="1">
        <f t="array" ref="BV2398">INDEX($K:$P,ROW(),MATCH(BV$3,$K$2:$P$2,0))</f>
        <v>30</v>
      </c>
      <c r="BW2398" s="15" cm="1">
        <f t="array" ref="BW2398">INDEX($K:$P,ROW(),MATCH(BW$3,$K$2:$P$2,0))</f>
        <v>30</v>
      </c>
      <c r="BX2398" s="15" cm="1">
        <f t="array" ref="BX2398">INDEX($K:$P,ROW(),MATCH(BX$3,$K$2:$P$2,0))</f>
        <v>30</v>
      </c>
      <c r="BY2398" s="15" cm="1">
        <f t="array" ref="BY2398">INDEX($K:$P,ROW(),MATCH(BY$3,$K$2:$P$2,0))</f>
        <v>30</v>
      </c>
      <c r="BZ2398" s="15" cm="1">
        <f t="array" ref="BZ2398">INDEX($K:$P,ROW(),MATCH(BZ$3,$K$2:$P$2,0))</f>
        <v>30</v>
      </c>
      <c r="CA2398" s="15" cm="1">
        <f t="array" ref="CA2398">INDEX($K:$P,ROW(),MATCH(CA$3,$K$2:$P$2,0))</f>
        <v>30</v>
      </c>
      <c r="CB2398" s="15" cm="1">
        <f t="array" ref="CB2398">INDEX($K:$P,ROW(),MATCH(CB$3,$K$2:$P$2,0))</f>
        <v>30</v>
      </c>
      <c r="CC2398" s="15" cm="1">
        <f t="array" ref="CC2398">INDEX($K:$P,ROW(),MATCH(CC$3,$K$2:$P$2,0))</f>
        <v>30</v>
      </c>
      <c r="CD2398" s="15" cm="1">
        <f t="array" ref="CD2398">INDEX($K:$P,ROW(),MATCH(CD$3,$K$2:$P$2,0))</f>
        <v>30</v>
      </c>
      <c r="CE2398" s="15" cm="1">
        <f t="array" ref="CE2398">INDEX($K:$P,ROW(),MATCH(CE$3,$K$2:$P$2,0))</f>
        <v>30</v>
      </c>
      <c r="CF2398" s="15" cm="1">
        <f t="array" ref="CF2398">INDEX($K:$P,ROW(),MATCH(CF$3,$K$2:$P$2,0))</f>
        <v>30</v>
      </c>
      <c r="CG2398" s="15" cm="1">
        <f t="array" ref="CG2398">INDEX($K:$P,ROW(),MATCH(CG$3,$K$2:$P$2,0))</f>
        <v>30</v>
      </c>
      <c r="CH2398" s="15" cm="1">
        <f t="array" ref="CH2398">INDEX($K:$P,ROW(),MATCH(CH$3,$K$2:$P$2,0))</f>
        <v>30</v>
      </c>
      <c r="CI2398" s="15" cm="1">
        <f t="array" ref="CI2398">INDEX($K:$P,ROW(),MATCH(CI$3,$K$2:$P$2,0))</f>
        <v>30</v>
      </c>
      <c r="CJ2398" s="15" cm="1">
        <f t="array" ref="CJ2398">INDEX($K:$P,ROW(),MATCH(CJ$3,$K$2:$P$2,0))</f>
        <v>30</v>
      </c>
      <c r="CK2398" s="15" cm="1">
        <f t="array" ref="CK2398">INDEX($K:$P,ROW(),MATCH(CK$3,$K$2:$P$2,0))</f>
        <v>30</v>
      </c>
      <c r="CL2398" s="15" cm="1">
        <f t="array" ref="CL2398">INDEX($K:$P,ROW(),MATCH(CL$3,$K$2:$P$2,0))</f>
        <v>30</v>
      </c>
      <c r="CN2398" s="60"/>
      <c r="CO2398" s="15" t="e" cm="1">
        <f t="array" ref="CO2398">INDEX($K:$P,ROW(),MATCH(CO$3,$K$2:$P$2,0))</f>
        <v>#N/A</v>
      </c>
      <c r="CP2398" s="15" t="e" cm="1">
        <f t="array" ref="CP2398">INDEX($K:$P,ROW(),MATCH(CP$3,$K$2:$P$2,0))</f>
        <v>#N/A</v>
      </c>
      <c r="CQ2398" s="15" t="e" cm="1">
        <f t="array" ref="CQ2398">INDEX($K:$P,ROW(),MATCH(CQ$3,$K$2:$P$2,0))</f>
        <v>#N/A</v>
      </c>
      <c r="CR2398" s="15" t="e" cm="1">
        <f t="array" ref="CR2398">INDEX($K:$P,ROW(),MATCH(CR$3,$K$2:$P$2,0))</f>
        <v>#N/A</v>
      </c>
      <c r="CS2398" s="15" t="e" cm="1">
        <f t="array" ref="CS2398">INDEX($K:$P,ROW(),MATCH(CS$3,$K$2:$P$2,0))</f>
        <v>#N/A</v>
      </c>
      <c r="CT2398" s="15" t="e" cm="1">
        <f t="array" ref="CT2398">INDEX($K:$P,ROW(),MATCH(CT$3,$K$2:$P$2,0))</f>
        <v>#N/A</v>
      </c>
      <c r="CU2398" s="15" t="e" cm="1">
        <f t="array" ref="CU2398">INDEX($K:$P,ROW(),MATCH(CU$3,$K$2:$P$2,0))</f>
        <v>#N/A</v>
      </c>
      <c r="CV2398" s="15" t="e" cm="1">
        <f t="array" ref="CV2398">INDEX($K:$P,ROW(),MATCH(CV$3,$K$2:$P$2,0))</f>
        <v>#N/A</v>
      </c>
      <c r="CW2398" s="15" t="e" cm="1">
        <f t="array" ref="CW2398">INDEX($K:$P,ROW(),MATCH(CW$3,$K$2:$P$2,0))</f>
        <v>#N/A</v>
      </c>
      <c r="CX2398" s="15" t="e" cm="1">
        <f t="array" ref="CX2398">INDEX($K:$P,ROW(),MATCH(CX$3,$K$2:$P$2,0))</f>
        <v>#N/A</v>
      </c>
      <c r="CY2398" s="15" t="e" cm="1">
        <f t="array" ref="CY2398">INDEX($K:$P,ROW(),MATCH(CY$3,$K$2:$P$2,0))</f>
        <v>#N/A</v>
      </c>
      <c r="CZ2398" s="15" t="e" cm="1">
        <f t="array" ref="CZ2398">INDEX($K:$P,ROW(),MATCH(CZ$3,$K$2:$P$2,0))</f>
        <v>#N/A</v>
      </c>
      <c r="DA2398" s="15" t="e" cm="1">
        <f t="array" ref="DA2398">INDEX($K:$P,ROW(),MATCH(DA$3,$K$2:$P$2,0))</f>
        <v>#N/A</v>
      </c>
      <c r="DB2398" s="15" t="e" cm="1">
        <f t="array" ref="DB2398">INDEX($K:$P,ROW(),MATCH(DB$3,$K$2:$P$2,0))</f>
        <v>#N/A</v>
      </c>
      <c r="DC2398" s="15" t="e" cm="1">
        <f t="array" ref="DC2398">INDEX($K:$P,ROW(),MATCH(DC$3,$K$2:$P$2,0))</f>
        <v>#N/A</v>
      </c>
      <c r="DD2398" s="15" t="e" cm="1">
        <f t="array" ref="DD2398">INDEX($K:$P,ROW(),MATCH(DD$3,$K$2:$P$2,0))</f>
        <v>#N/A</v>
      </c>
      <c r="DE2398" s="15" t="e" cm="1">
        <f t="array" ref="DE2398">INDEX($K:$P,ROW(),MATCH(DE$3,$K$2:$P$2,0))</f>
        <v>#N/A</v>
      </c>
      <c r="DF2398" s="15" t="e" cm="1">
        <f t="array" ref="DF2398">INDEX($K:$P,ROW(),MATCH(DF$3,$K$2:$P$2,0))</f>
        <v>#N/A</v>
      </c>
      <c r="DG2398" s="15" t="e" cm="1">
        <f t="array" ref="DG2398">INDEX($K:$P,ROW(),MATCH(DG$3,$K$2:$P$2,0))</f>
        <v>#N/A</v>
      </c>
      <c r="DH2398" s="15" t="e" cm="1">
        <f t="array" ref="DH2398">INDEX($K:$P,ROW(),MATCH(DH$3,$K$2:$P$2,0))</f>
        <v>#N/A</v>
      </c>
      <c r="DI2398" s="15" t="e" cm="1">
        <f t="array" ref="DI2398">INDEX($K:$P,ROW(),MATCH(DI$3,$K$2:$P$2,0))</f>
        <v>#N/A</v>
      </c>
      <c r="DJ2398" s="15" t="e" cm="1">
        <f t="array" ref="DJ2398">INDEX($K:$P,ROW(),MATCH(DJ$3,$K$2:$P$2,0))</f>
        <v>#N/A</v>
      </c>
      <c r="DK2398" s="15" t="e" cm="1">
        <f t="array" ref="DK2398">INDEX($K:$P,ROW(),MATCH(DK$3,$K$2:$P$2,0))</f>
        <v>#N/A</v>
      </c>
      <c r="DL2398" s="15" t="e" cm="1">
        <f t="array" ref="DL2398">INDEX($K:$P,ROW(),MATCH(DL$3,$K$2:$P$2,0))</f>
        <v>#N/A</v>
      </c>
    </row>
    <row r="2399" spans="1:116" x14ac:dyDescent="0.4">
      <c r="B2399" t="str">
        <f t="shared" si="3814"/>
        <v>2399 WCAR-IS</v>
      </c>
      <c r="C2399" t="s">
        <v>224</v>
      </c>
      <c r="D2399" t="s">
        <v>391</v>
      </c>
      <c r="E2399" s="8" t="str">
        <f t="shared" si="3813"/>
        <v>2399 WCAR-IS</v>
      </c>
      <c r="G2399" s="126" t="str">
        <f>"Accounts receivable"</f>
        <v>Accounts receivable</v>
      </c>
      <c r="H2399" s="27"/>
      <c r="I2399" s="78"/>
      <c r="J2399" s="78"/>
      <c r="K2399" s="118">
        <f t="shared" ref="K2399:P2399" si="3815">SUMIF($4:$4,K$2,2399:2399)</f>
        <v>1015416.6666666667</v>
      </c>
      <c r="L2399" s="118">
        <f t="shared" si="3815"/>
        <v>2220833.333333334</v>
      </c>
      <c r="M2399" s="118">
        <f t="shared" si="3815"/>
        <v>2600833.333333333</v>
      </c>
      <c r="N2399" s="118">
        <f t="shared" si="3815"/>
        <v>2980833.3333333321</v>
      </c>
      <c r="O2399" s="118">
        <f t="shared" si="3815"/>
        <v>3360833.3333333344</v>
      </c>
      <c r="P2399" s="118">
        <f t="shared" si="3815"/>
        <v>3740833.3333333367</v>
      </c>
      <c r="R2399" s="118"/>
      <c r="S2399" s="118">
        <f t="shared" ref="S2399:CD2399" si="3816">MIN(S2398/30*S2395,R2399+S2395)</f>
        <v>841250.00000000012</v>
      </c>
      <c r="T2399" s="118">
        <f t="shared" si="3816"/>
        <v>857083.33333333349</v>
      </c>
      <c r="U2399" s="118">
        <f t="shared" si="3816"/>
        <v>872916.66666666686</v>
      </c>
      <c r="V2399" s="118">
        <f t="shared" si="3816"/>
        <v>888750.00000000012</v>
      </c>
      <c r="W2399" s="118">
        <f t="shared" si="3816"/>
        <v>904583.33333333349</v>
      </c>
      <c r="X2399" s="118">
        <f t="shared" si="3816"/>
        <v>920416.66666666686</v>
      </c>
      <c r="Y2399" s="118">
        <f t="shared" si="3816"/>
        <v>936250.00000000012</v>
      </c>
      <c r="Z2399" s="118">
        <f t="shared" si="3816"/>
        <v>952083.33333333349</v>
      </c>
      <c r="AA2399" s="118">
        <f t="shared" si="3816"/>
        <v>967916.66666666674</v>
      </c>
      <c r="AB2399" s="118">
        <f t="shared" si="3816"/>
        <v>983750.00000000012</v>
      </c>
      <c r="AC2399" s="118">
        <f t="shared" si="3816"/>
        <v>999583.33333333349</v>
      </c>
      <c r="AD2399" s="118">
        <f t="shared" si="3816"/>
        <v>1015416.6666666667</v>
      </c>
      <c r="AE2399" s="118">
        <f t="shared" si="3816"/>
        <v>1872500.0000000002</v>
      </c>
      <c r="AF2399" s="118">
        <f t="shared" si="3816"/>
        <v>1904166.666666667</v>
      </c>
      <c r="AG2399" s="118">
        <f t="shared" si="3816"/>
        <v>1935833.3333333335</v>
      </c>
      <c r="AH2399" s="118">
        <f t="shared" si="3816"/>
        <v>1967500.0000000002</v>
      </c>
      <c r="AI2399" s="118">
        <f t="shared" si="3816"/>
        <v>1999166.666666667</v>
      </c>
      <c r="AJ2399" s="118">
        <f t="shared" si="3816"/>
        <v>2030833.3333333335</v>
      </c>
      <c r="AK2399" s="118">
        <f t="shared" si="3816"/>
        <v>2062500.0000000005</v>
      </c>
      <c r="AL2399" s="118">
        <f t="shared" si="3816"/>
        <v>2094166.666666667</v>
      </c>
      <c r="AM2399" s="118">
        <f t="shared" si="3816"/>
        <v>2125833.333333334</v>
      </c>
      <c r="AN2399" s="118">
        <f t="shared" si="3816"/>
        <v>2157500.0000000005</v>
      </c>
      <c r="AO2399" s="118">
        <f t="shared" si="3816"/>
        <v>2189166.666666667</v>
      </c>
      <c r="AP2399" s="118">
        <f t="shared" si="3816"/>
        <v>2220833.333333334</v>
      </c>
      <c r="AQ2399" s="118">
        <f t="shared" si="3816"/>
        <v>2252500.0000000005</v>
      </c>
      <c r="AR2399" s="118">
        <f t="shared" si="3816"/>
        <v>2284166.6666666674</v>
      </c>
      <c r="AS2399" s="118">
        <f t="shared" si="3816"/>
        <v>2315833.333333334</v>
      </c>
      <c r="AT2399" s="118">
        <f t="shared" si="3816"/>
        <v>2347500.0000000005</v>
      </c>
      <c r="AU2399" s="118">
        <f t="shared" si="3816"/>
        <v>2379166.666666667</v>
      </c>
      <c r="AV2399" s="118">
        <f t="shared" si="3816"/>
        <v>2410833.333333334</v>
      </c>
      <c r="AW2399" s="118">
        <f t="shared" si="3816"/>
        <v>2442500</v>
      </c>
      <c r="AX2399" s="118">
        <f t="shared" si="3816"/>
        <v>2474166.666666667</v>
      </c>
      <c r="AY2399" s="118">
        <f t="shared" si="3816"/>
        <v>2505833.3333333335</v>
      </c>
      <c r="AZ2399" s="118">
        <f t="shared" si="3816"/>
        <v>2537500</v>
      </c>
      <c r="BA2399" s="118">
        <f t="shared" si="3816"/>
        <v>2569166.6666666665</v>
      </c>
      <c r="BB2399" s="118">
        <f t="shared" si="3816"/>
        <v>2600833.333333333</v>
      </c>
      <c r="BC2399" s="118">
        <f t="shared" si="3816"/>
        <v>2632499.9999999995</v>
      </c>
      <c r="BD2399" s="118">
        <f t="shared" si="3816"/>
        <v>2664166.666666666</v>
      </c>
      <c r="BE2399" s="118">
        <f t="shared" si="3816"/>
        <v>2695833.333333333</v>
      </c>
      <c r="BF2399" s="118">
        <f t="shared" si="3816"/>
        <v>2727499.9999999991</v>
      </c>
      <c r="BG2399" s="118">
        <f t="shared" si="3816"/>
        <v>2759166.666666666</v>
      </c>
      <c r="BH2399" s="118">
        <f t="shared" si="3816"/>
        <v>2790833.3333333326</v>
      </c>
      <c r="BI2399" s="118">
        <f t="shared" si="3816"/>
        <v>2822499.9999999991</v>
      </c>
      <c r="BJ2399" s="118">
        <f t="shared" si="3816"/>
        <v>2854166.6666666656</v>
      </c>
      <c r="BK2399" s="118">
        <f t="shared" si="3816"/>
        <v>2885833.3333333321</v>
      </c>
      <c r="BL2399" s="118">
        <f t="shared" si="3816"/>
        <v>2917499.9999999991</v>
      </c>
      <c r="BM2399" s="118">
        <f t="shared" si="3816"/>
        <v>2949166.6666666651</v>
      </c>
      <c r="BN2399" s="118">
        <f t="shared" si="3816"/>
        <v>2980833.3333333321</v>
      </c>
      <c r="BO2399" s="118">
        <f t="shared" si="3816"/>
        <v>3012499.9999999991</v>
      </c>
      <c r="BP2399" s="118">
        <f t="shared" si="3816"/>
        <v>3044166.666666666</v>
      </c>
      <c r="BQ2399" s="118">
        <f t="shared" si="3816"/>
        <v>3075833.3333333326</v>
      </c>
      <c r="BR2399" s="118">
        <f t="shared" si="3816"/>
        <v>3107499.9999999995</v>
      </c>
      <c r="BS2399" s="118">
        <f t="shared" si="3816"/>
        <v>3139166.6666666665</v>
      </c>
      <c r="BT2399" s="118">
        <f t="shared" si="3816"/>
        <v>3170833.333333333</v>
      </c>
      <c r="BU2399" s="118">
        <f t="shared" si="3816"/>
        <v>3202500</v>
      </c>
      <c r="BV2399" s="118">
        <f t="shared" si="3816"/>
        <v>3234166.666666667</v>
      </c>
      <c r="BW2399" s="118">
        <f t="shared" si="3816"/>
        <v>3265833.333333334</v>
      </c>
      <c r="BX2399" s="118">
        <f t="shared" si="3816"/>
        <v>3297500.0000000009</v>
      </c>
      <c r="BY2399" s="118">
        <f t="shared" si="3816"/>
        <v>3329166.6666666674</v>
      </c>
      <c r="BZ2399" s="118">
        <f t="shared" si="3816"/>
        <v>3360833.3333333344</v>
      </c>
      <c r="CA2399" s="118">
        <f t="shared" si="3816"/>
        <v>3392500.0000000014</v>
      </c>
      <c r="CB2399" s="118">
        <f t="shared" si="3816"/>
        <v>3424166.6666666679</v>
      </c>
      <c r="CC2399" s="118">
        <f t="shared" si="3816"/>
        <v>3455833.3333333349</v>
      </c>
      <c r="CD2399" s="118">
        <f t="shared" si="3816"/>
        <v>3487500.0000000019</v>
      </c>
      <c r="CE2399" s="118">
        <f t="shared" ref="CE2399:CK2399" si="3817">MIN(CE2398/30*CE2395,CD2399+CE2395)</f>
        <v>3519166.6666666688</v>
      </c>
      <c r="CF2399" s="118">
        <f t="shared" si="3817"/>
        <v>3550833.3333333358</v>
      </c>
      <c r="CG2399" s="118">
        <f t="shared" si="3817"/>
        <v>3582500.0000000023</v>
      </c>
      <c r="CH2399" s="118">
        <f t="shared" si="3817"/>
        <v>3614166.6666666693</v>
      </c>
      <c r="CI2399" s="118">
        <f t="shared" si="3817"/>
        <v>3645833.3333333363</v>
      </c>
      <c r="CJ2399" s="118">
        <f t="shared" si="3817"/>
        <v>3677500.0000000028</v>
      </c>
      <c r="CK2399" s="118">
        <f t="shared" si="3817"/>
        <v>3709166.6666666698</v>
      </c>
      <c r="CL2399" s="118">
        <f>MIN(CL2398/30*CL2395,CK2399+CL2395)</f>
        <v>3740833.3333333367</v>
      </c>
      <c r="CN2399" s="33"/>
      <c r="CO2399" s="118" t="e">
        <f>MIN(CO2398/90*CO2395,CN2399+CO2395)</f>
        <v>#N/A</v>
      </c>
      <c r="CP2399" s="118" t="e">
        <f t="shared" ref="CP2399:DL2399" si="3818">MIN(CP2398/90*CP2395,CO2399+CP2395)</f>
        <v>#N/A</v>
      </c>
      <c r="CQ2399" s="118" t="e">
        <f t="shared" si="3818"/>
        <v>#N/A</v>
      </c>
      <c r="CR2399" s="118" t="e">
        <f t="shared" si="3818"/>
        <v>#N/A</v>
      </c>
      <c r="CS2399" s="118" t="e">
        <f t="shared" si="3818"/>
        <v>#N/A</v>
      </c>
      <c r="CT2399" s="118" t="e">
        <f t="shared" si="3818"/>
        <v>#N/A</v>
      </c>
      <c r="CU2399" s="118" t="e">
        <f t="shared" si="3818"/>
        <v>#N/A</v>
      </c>
      <c r="CV2399" s="118" t="e">
        <f t="shared" si="3818"/>
        <v>#N/A</v>
      </c>
      <c r="CW2399" s="118" t="e">
        <f t="shared" si="3818"/>
        <v>#N/A</v>
      </c>
      <c r="CX2399" s="118" t="e">
        <f t="shared" si="3818"/>
        <v>#N/A</v>
      </c>
      <c r="CY2399" s="118" t="e">
        <f t="shared" si="3818"/>
        <v>#N/A</v>
      </c>
      <c r="CZ2399" s="118" t="e">
        <f t="shared" si="3818"/>
        <v>#N/A</v>
      </c>
      <c r="DA2399" s="118" t="e">
        <f t="shared" si="3818"/>
        <v>#N/A</v>
      </c>
      <c r="DB2399" s="118" t="e">
        <f t="shared" si="3818"/>
        <v>#N/A</v>
      </c>
      <c r="DC2399" s="118" t="e">
        <f t="shared" si="3818"/>
        <v>#N/A</v>
      </c>
      <c r="DD2399" s="118" t="e">
        <f t="shared" si="3818"/>
        <v>#N/A</v>
      </c>
      <c r="DE2399" s="118" t="e">
        <f t="shared" si="3818"/>
        <v>#N/A</v>
      </c>
      <c r="DF2399" s="118" t="e">
        <f t="shared" si="3818"/>
        <v>#N/A</v>
      </c>
      <c r="DG2399" s="118" t="e">
        <f t="shared" si="3818"/>
        <v>#N/A</v>
      </c>
      <c r="DH2399" s="118" t="e">
        <f t="shared" si="3818"/>
        <v>#N/A</v>
      </c>
      <c r="DI2399" s="118" t="e">
        <f t="shared" si="3818"/>
        <v>#N/A</v>
      </c>
      <c r="DJ2399" s="118" t="e">
        <f t="shared" si="3818"/>
        <v>#N/A</v>
      </c>
      <c r="DK2399" s="118" t="e">
        <f t="shared" si="3818"/>
        <v>#N/A</v>
      </c>
      <c r="DL2399" s="118" t="e">
        <f t="shared" si="3818"/>
        <v>#N/A</v>
      </c>
    </row>
    <row r="2400" spans="1:116" x14ac:dyDescent="0.4">
      <c r="B2400" t="str">
        <f t="shared" si="3814"/>
        <v>2400 WCAR-IS</v>
      </c>
      <c r="D2400" t="s">
        <v>391</v>
      </c>
      <c r="E2400" s="8" t="str">
        <f t="shared" si="3813"/>
        <v>2400 WCAR-IS</v>
      </c>
      <c r="G2400" s="126"/>
      <c r="H2400" s="27"/>
      <c r="I2400" s="78"/>
      <c r="J2400" s="78"/>
      <c r="K2400" s="33"/>
      <c r="L2400" s="33"/>
      <c r="M2400" s="33"/>
      <c r="N2400" s="33"/>
      <c r="O2400" s="33"/>
      <c r="P2400" s="33"/>
      <c r="R2400" s="33"/>
      <c r="S2400" s="33"/>
      <c r="T2400" s="33"/>
      <c r="U2400" s="33"/>
      <c r="V2400" s="33"/>
      <c r="W2400" s="33"/>
      <c r="X2400" s="33"/>
      <c r="Y2400" s="33"/>
      <c r="Z2400" s="33"/>
      <c r="AA2400" s="33"/>
      <c r="AB2400" s="33"/>
      <c r="AC2400" s="33"/>
      <c r="AD2400" s="33"/>
      <c r="AE2400" s="33"/>
      <c r="AF2400" s="33"/>
      <c r="AG2400" s="33"/>
      <c r="AH2400" s="33"/>
      <c r="AI2400" s="33"/>
      <c r="AJ2400" s="33"/>
      <c r="AK2400" s="33"/>
      <c r="AL2400" s="33"/>
      <c r="AM2400" s="33"/>
      <c r="AN2400" s="33"/>
      <c r="AO2400" s="33"/>
      <c r="AP2400" s="33"/>
      <c r="AQ2400" s="33"/>
      <c r="AR2400" s="33"/>
      <c r="AS2400" s="33"/>
      <c r="AT2400" s="33"/>
      <c r="AU2400" s="33"/>
      <c r="AV2400" s="33"/>
      <c r="AW2400" s="33"/>
      <c r="AX2400" s="33"/>
      <c r="AY2400" s="33"/>
      <c r="AZ2400" s="33"/>
      <c r="BA2400" s="33"/>
      <c r="BB2400" s="33"/>
      <c r="BC2400" s="33"/>
      <c r="BD2400" s="33"/>
      <c r="BE2400" s="33"/>
      <c r="BF2400" s="33"/>
      <c r="BG2400" s="33"/>
      <c r="BH2400" s="33"/>
      <c r="BI2400" s="33"/>
      <c r="BJ2400" s="33"/>
      <c r="BK2400" s="33"/>
      <c r="BL2400" s="33"/>
      <c r="BM2400" s="33"/>
      <c r="BN2400" s="33"/>
      <c r="BO2400" s="33"/>
      <c r="BP2400" s="33"/>
      <c r="BQ2400" s="33"/>
      <c r="BR2400" s="33"/>
      <c r="BS2400" s="33"/>
      <c r="BT2400" s="33"/>
      <c r="BU2400" s="33"/>
      <c r="BV2400" s="33"/>
      <c r="BW2400" s="33"/>
      <c r="BX2400" s="33"/>
      <c r="BY2400" s="33"/>
      <c r="BZ2400" s="33"/>
      <c r="CA2400" s="33"/>
      <c r="CB2400" s="33"/>
      <c r="CC2400" s="33"/>
      <c r="CD2400" s="33"/>
      <c r="CE2400" s="33"/>
      <c r="CF2400" s="33"/>
      <c r="CG2400" s="33"/>
      <c r="CH2400" s="33"/>
      <c r="CI2400" s="33"/>
      <c r="CJ2400" s="33"/>
      <c r="CK2400" s="33"/>
      <c r="CL2400" s="33"/>
      <c r="CN2400" s="78"/>
      <c r="CO2400" s="33"/>
      <c r="CP2400" s="33"/>
      <c r="CQ2400" s="33"/>
      <c r="CR2400" s="33"/>
      <c r="CS2400" s="33"/>
      <c r="CT2400" s="33"/>
      <c r="CU2400" s="33"/>
      <c r="CV2400" s="33"/>
      <c r="CW2400" s="33"/>
      <c r="CX2400" s="33"/>
      <c r="CY2400" s="33"/>
      <c r="CZ2400" s="33"/>
      <c r="DA2400" s="33"/>
      <c r="DB2400" s="33"/>
      <c r="DC2400" s="33"/>
      <c r="DD2400" s="33"/>
      <c r="DE2400" s="33"/>
      <c r="DF2400" s="33"/>
      <c r="DG2400" s="33"/>
      <c r="DH2400" s="33"/>
      <c r="DI2400" s="33"/>
      <c r="DJ2400" s="33"/>
      <c r="DK2400" s="33"/>
      <c r="DL2400" s="33"/>
    </row>
    <row r="2401" spans="1:116" x14ac:dyDescent="0.4">
      <c r="B2401" t="str">
        <f t="shared" si="3814"/>
        <v>2401 WCAR-IS</v>
      </c>
      <c r="C2401" t="s">
        <v>234</v>
      </c>
      <c r="D2401" t="s">
        <v>391</v>
      </c>
      <c r="E2401" s="8" t="str">
        <f t="shared" si="3813"/>
        <v>2401 WCAR-IS</v>
      </c>
      <c r="G2401" s="126" t="str">
        <f>"Change in "&amp;G2399</f>
        <v>Change in Accounts receivable</v>
      </c>
      <c r="K2401" s="33">
        <f t="shared" ref="K2401:P2401" si="3819">SUMIF($3:$3,K$2,2401:2401)</f>
        <v>-1015416.6666666667</v>
      </c>
      <c r="L2401" s="33">
        <f t="shared" si="3819"/>
        <v>-1205416.6666666672</v>
      </c>
      <c r="M2401" s="33">
        <f t="shared" si="3819"/>
        <v>-379999.99999999907</v>
      </c>
      <c r="N2401" s="33">
        <f t="shared" si="3819"/>
        <v>-379999.99999999907</v>
      </c>
      <c r="O2401" s="33">
        <f t="shared" si="3819"/>
        <v>-380000.00000000233</v>
      </c>
      <c r="P2401" s="33">
        <f t="shared" si="3819"/>
        <v>-380000.00000000233</v>
      </c>
      <c r="R2401" s="33"/>
      <c r="S2401" s="33">
        <f t="shared" ref="S2401:AX2401" si="3820">R2399-S2399</f>
        <v>-841250.00000000012</v>
      </c>
      <c r="T2401" s="33">
        <f t="shared" si="3820"/>
        <v>-15833.333333333372</v>
      </c>
      <c r="U2401" s="33">
        <f t="shared" si="3820"/>
        <v>-15833.333333333372</v>
      </c>
      <c r="V2401" s="33">
        <f t="shared" si="3820"/>
        <v>-15833.333333333256</v>
      </c>
      <c r="W2401" s="33">
        <f t="shared" si="3820"/>
        <v>-15833.333333333372</v>
      </c>
      <c r="X2401" s="33">
        <f t="shared" si="3820"/>
        <v>-15833.333333333372</v>
      </c>
      <c r="Y2401" s="33">
        <f t="shared" si="3820"/>
        <v>-15833.333333333256</v>
      </c>
      <c r="Z2401" s="33">
        <f t="shared" si="3820"/>
        <v>-15833.333333333372</v>
      </c>
      <c r="AA2401" s="33">
        <f t="shared" si="3820"/>
        <v>-15833.333333333256</v>
      </c>
      <c r="AB2401" s="33">
        <f t="shared" si="3820"/>
        <v>-15833.333333333372</v>
      </c>
      <c r="AC2401" s="33">
        <f t="shared" si="3820"/>
        <v>-15833.333333333372</v>
      </c>
      <c r="AD2401" s="33">
        <f t="shared" si="3820"/>
        <v>-15833.333333333256</v>
      </c>
      <c r="AE2401" s="33">
        <f t="shared" si="3820"/>
        <v>-857083.33333333349</v>
      </c>
      <c r="AF2401" s="33">
        <f t="shared" si="3820"/>
        <v>-31666.666666666744</v>
      </c>
      <c r="AG2401" s="33">
        <f t="shared" si="3820"/>
        <v>-31666.666666666511</v>
      </c>
      <c r="AH2401" s="33">
        <f t="shared" si="3820"/>
        <v>-31666.666666666744</v>
      </c>
      <c r="AI2401" s="33">
        <f t="shared" si="3820"/>
        <v>-31666.666666666744</v>
      </c>
      <c r="AJ2401" s="33">
        <f t="shared" si="3820"/>
        <v>-31666.666666666511</v>
      </c>
      <c r="AK2401" s="33">
        <f t="shared" si="3820"/>
        <v>-31666.666666666977</v>
      </c>
      <c r="AL2401" s="33">
        <f t="shared" si="3820"/>
        <v>-31666.666666666511</v>
      </c>
      <c r="AM2401" s="33">
        <f t="shared" si="3820"/>
        <v>-31666.666666666977</v>
      </c>
      <c r="AN2401" s="33">
        <f t="shared" si="3820"/>
        <v>-31666.666666666511</v>
      </c>
      <c r="AO2401" s="33">
        <f t="shared" si="3820"/>
        <v>-31666.666666666511</v>
      </c>
      <c r="AP2401" s="33">
        <f t="shared" si="3820"/>
        <v>-31666.666666666977</v>
      </c>
      <c r="AQ2401" s="33">
        <f t="shared" si="3820"/>
        <v>-31666.666666666511</v>
      </c>
      <c r="AR2401" s="33">
        <f t="shared" si="3820"/>
        <v>-31666.666666666977</v>
      </c>
      <c r="AS2401" s="33">
        <f t="shared" si="3820"/>
        <v>-31666.666666666511</v>
      </c>
      <c r="AT2401" s="33">
        <f t="shared" si="3820"/>
        <v>-31666.666666666511</v>
      </c>
      <c r="AU2401" s="33">
        <f t="shared" si="3820"/>
        <v>-31666.666666666511</v>
      </c>
      <c r="AV2401" s="33">
        <f t="shared" si="3820"/>
        <v>-31666.666666666977</v>
      </c>
      <c r="AW2401" s="33">
        <f t="shared" si="3820"/>
        <v>-31666.666666666046</v>
      </c>
      <c r="AX2401" s="33">
        <f t="shared" si="3820"/>
        <v>-31666.666666666977</v>
      </c>
      <c r="AY2401" s="33">
        <f t="shared" ref="AY2401:CD2401" si="3821">AX2399-AY2399</f>
        <v>-31666.666666666511</v>
      </c>
      <c r="AZ2401" s="33">
        <f t="shared" si="3821"/>
        <v>-31666.666666666511</v>
      </c>
      <c r="BA2401" s="33">
        <f t="shared" si="3821"/>
        <v>-31666.666666666511</v>
      </c>
      <c r="BB2401" s="33">
        <f t="shared" si="3821"/>
        <v>-31666.666666666511</v>
      </c>
      <c r="BC2401" s="33">
        <f t="shared" si="3821"/>
        <v>-31666.666666666511</v>
      </c>
      <c r="BD2401" s="33">
        <f t="shared" si="3821"/>
        <v>-31666.666666666511</v>
      </c>
      <c r="BE2401" s="33">
        <f t="shared" si="3821"/>
        <v>-31666.666666666977</v>
      </c>
      <c r="BF2401" s="33">
        <f t="shared" si="3821"/>
        <v>-31666.666666666046</v>
      </c>
      <c r="BG2401" s="33">
        <f t="shared" si="3821"/>
        <v>-31666.666666666977</v>
      </c>
      <c r="BH2401" s="33">
        <f t="shared" si="3821"/>
        <v>-31666.666666666511</v>
      </c>
      <c r="BI2401" s="33">
        <f t="shared" si="3821"/>
        <v>-31666.666666666511</v>
      </c>
      <c r="BJ2401" s="33">
        <f t="shared" si="3821"/>
        <v>-31666.666666666511</v>
      </c>
      <c r="BK2401" s="33">
        <f t="shared" si="3821"/>
        <v>-31666.666666666511</v>
      </c>
      <c r="BL2401" s="33">
        <f t="shared" si="3821"/>
        <v>-31666.666666666977</v>
      </c>
      <c r="BM2401" s="33">
        <f t="shared" si="3821"/>
        <v>-31666.666666666046</v>
      </c>
      <c r="BN2401" s="33">
        <f t="shared" si="3821"/>
        <v>-31666.666666666977</v>
      </c>
      <c r="BO2401" s="33">
        <f t="shared" si="3821"/>
        <v>-31666.666666666977</v>
      </c>
      <c r="BP2401" s="33">
        <f t="shared" si="3821"/>
        <v>-31666.666666666977</v>
      </c>
      <c r="BQ2401" s="33">
        <f t="shared" si="3821"/>
        <v>-31666.666666666511</v>
      </c>
      <c r="BR2401" s="33">
        <f t="shared" si="3821"/>
        <v>-31666.666666666977</v>
      </c>
      <c r="BS2401" s="33">
        <f t="shared" si="3821"/>
        <v>-31666.666666666977</v>
      </c>
      <c r="BT2401" s="33">
        <f t="shared" si="3821"/>
        <v>-31666.666666666511</v>
      </c>
      <c r="BU2401" s="33">
        <f t="shared" si="3821"/>
        <v>-31666.666666666977</v>
      </c>
      <c r="BV2401" s="33">
        <f t="shared" si="3821"/>
        <v>-31666.666666666977</v>
      </c>
      <c r="BW2401" s="33">
        <f t="shared" si="3821"/>
        <v>-31666.666666666977</v>
      </c>
      <c r="BX2401" s="33">
        <f t="shared" si="3821"/>
        <v>-31666.666666666977</v>
      </c>
      <c r="BY2401" s="33">
        <f t="shared" si="3821"/>
        <v>-31666.666666666511</v>
      </c>
      <c r="BZ2401" s="33">
        <f t="shared" si="3821"/>
        <v>-31666.666666666977</v>
      </c>
      <c r="CA2401" s="33">
        <f t="shared" si="3821"/>
        <v>-31666.666666666977</v>
      </c>
      <c r="CB2401" s="33">
        <f t="shared" si="3821"/>
        <v>-31666.666666666511</v>
      </c>
      <c r="CC2401" s="33">
        <f t="shared" si="3821"/>
        <v>-31666.666666666977</v>
      </c>
      <c r="CD2401" s="33">
        <f t="shared" si="3821"/>
        <v>-31666.666666666977</v>
      </c>
      <c r="CE2401" s="33">
        <f t="shared" ref="CE2401:CL2401" si="3822">CD2399-CE2399</f>
        <v>-31666.666666666977</v>
      </c>
      <c r="CF2401" s="33">
        <f t="shared" si="3822"/>
        <v>-31666.666666666977</v>
      </c>
      <c r="CG2401" s="33">
        <f t="shared" si="3822"/>
        <v>-31666.666666666511</v>
      </c>
      <c r="CH2401" s="33">
        <f t="shared" si="3822"/>
        <v>-31666.666666666977</v>
      </c>
      <c r="CI2401" s="33">
        <f t="shared" si="3822"/>
        <v>-31666.666666666977</v>
      </c>
      <c r="CJ2401" s="33">
        <f t="shared" si="3822"/>
        <v>-31666.666666666511</v>
      </c>
      <c r="CK2401" s="33">
        <f t="shared" si="3822"/>
        <v>-31666.666666666977</v>
      </c>
      <c r="CL2401" s="33">
        <f t="shared" si="3822"/>
        <v>-31666.666666666977</v>
      </c>
      <c r="CO2401" s="33" t="e">
        <f t="shared" ref="CO2401" si="3823">CN2399-CO2399</f>
        <v>#N/A</v>
      </c>
      <c r="CP2401" s="33" t="e">
        <f t="shared" ref="CP2401" si="3824">CO2399-CP2399</f>
        <v>#N/A</v>
      </c>
      <c r="CQ2401" s="33" t="e">
        <f t="shared" ref="CQ2401" si="3825">CP2399-CQ2399</f>
        <v>#N/A</v>
      </c>
      <c r="CR2401" s="33" t="e">
        <f t="shared" ref="CR2401" si="3826">CQ2399-CR2399</f>
        <v>#N/A</v>
      </c>
      <c r="CS2401" s="33" t="e">
        <f t="shared" ref="CS2401" si="3827">CR2399-CS2399</f>
        <v>#N/A</v>
      </c>
      <c r="CT2401" s="33" t="e">
        <f t="shared" ref="CT2401" si="3828">CS2399-CT2399</f>
        <v>#N/A</v>
      </c>
      <c r="CU2401" s="33" t="e">
        <f t="shared" ref="CU2401" si="3829">CT2399-CU2399</f>
        <v>#N/A</v>
      </c>
      <c r="CV2401" s="33" t="e">
        <f t="shared" ref="CV2401" si="3830">CU2399-CV2399</f>
        <v>#N/A</v>
      </c>
      <c r="CW2401" s="33" t="e">
        <f t="shared" ref="CW2401" si="3831">CV2399-CW2399</f>
        <v>#N/A</v>
      </c>
      <c r="CX2401" s="33" t="e">
        <f t="shared" ref="CX2401" si="3832">CW2399-CX2399</f>
        <v>#N/A</v>
      </c>
      <c r="CY2401" s="33" t="e">
        <f t="shared" ref="CY2401" si="3833">CX2399-CY2399</f>
        <v>#N/A</v>
      </c>
      <c r="CZ2401" s="33" t="e">
        <f t="shared" ref="CZ2401" si="3834">CY2399-CZ2399</f>
        <v>#N/A</v>
      </c>
      <c r="DA2401" s="33" t="e">
        <f t="shared" ref="DA2401" si="3835">CZ2399-DA2399</f>
        <v>#N/A</v>
      </c>
      <c r="DB2401" s="33" t="e">
        <f t="shared" ref="DB2401" si="3836">DA2399-DB2399</f>
        <v>#N/A</v>
      </c>
      <c r="DC2401" s="33" t="e">
        <f t="shared" ref="DC2401" si="3837">DB2399-DC2399</f>
        <v>#N/A</v>
      </c>
      <c r="DD2401" s="33" t="e">
        <f t="shared" ref="DD2401" si="3838">DC2399-DD2399</f>
        <v>#N/A</v>
      </c>
      <c r="DE2401" s="33" t="e">
        <f t="shared" ref="DE2401" si="3839">DD2399-DE2399</f>
        <v>#N/A</v>
      </c>
      <c r="DF2401" s="33" t="e">
        <f t="shared" ref="DF2401" si="3840">DE2399-DF2399</f>
        <v>#N/A</v>
      </c>
      <c r="DG2401" s="33" t="e">
        <f t="shared" ref="DG2401" si="3841">DF2399-DG2399</f>
        <v>#N/A</v>
      </c>
      <c r="DH2401" s="33" t="e">
        <f t="shared" ref="DH2401" si="3842">DG2399-DH2399</f>
        <v>#N/A</v>
      </c>
      <c r="DI2401" s="33" t="e">
        <f t="shared" ref="DI2401" si="3843">DH2399-DI2399</f>
        <v>#N/A</v>
      </c>
      <c r="DJ2401" s="33" t="e">
        <f t="shared" ref="DJ2401" si="3844">DI2399-DJ2399</f>
        <v>#N/A</v>
      </c>
      <c r="DK2401" s="33" t="e">
        <f t="shared" ref="DK2401" si="3845">DJ2399-DK2399</f>
        <v>#N/A</v>
      </c>
      <c r="DL2401" s="33" t="e">
        <f t="shared" ref="DL2401" si="3846">DK2399-DL2399</f>
        <v>#N/A</v>
      </c>
    </row>
    <row r="2402" spans="1:116" x14ac:dyDescent="0.4">
      <c r="B2402" t="str">
        <f t="shared" si="3814"/>
        <v>2402 WCAR-IS</v>
      </c>
      <c r="D2402" t="s">
        <v>391</v>
      </c>
      <c r="E2402" s="8" t="str">
        <f t="shared" si="3813"/>
        <v>2402 WCAR-IS</v>
      </c>
      <c r="G2402" s="125"/>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813"/>
        <v>2403 WCAR-IS</v>
      </c>
      <c r="G2403" s="136" t="str">
        <f>G2386</f>
        <v>(Primary label)</v>
      </c>
      <c r="K2403" s="53"/>
      <c r="L2403" s="53"/>
      <c r="M2403" s="53"/>
      <c r="N2403" s="53"/>
      <c r="O2403" s="53"/>
      <c r="P2403" s="53"/>
      <c r="R2403" s="24"/>
      <c r="S2403" s="24"/>
      <c r="T2403" s="24"/>
      <c r="U2403" s="24"/>
      <c r="V2403" s="24"/>
      <c r="W2403" s="24"/>
      <c r="X2403" s="24"/>
      <c r="Y2403" s="24"/>
      <c r="Z2403" s="24"/>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c r="BC2403" s="24"/>
      <c r="BD2403" s="24"/>
      <c r="BE2403" s="24"/>
      <c r="BF2403" s="24"/>
      <c r="BG2403" s="24"/>
      <c r="BH2403" s="24"/>
      <c r="BI2403" s="24"/>
      <c r="BJ2403" s="24"/>
      <c r="BK2403" s="24"/>
      <c r="BL2403" s="24"/>
      <c r="BM2403" s="24"/>
      <c r="BN2403" s="24"/>
      <c r="BO2403" s="24"/>
      <c r="BP2403" s="24"/>
      <c r="BQ2403" s="24"/>
      <c r="BR2403" s="24"/>
      <c r="BS2403" s="24"/>
      <c r="BT2403" s="24"/>
      <c r="BU2403" s="24"/>
      <c r="BV2403" s="24"/>
      <c r="BW2403" s="24"/>
      <c r="BX2403" s="24"/>
      <c r="BY2403" s="24"/>
      <c r="BZ2403" s="24"/>
      <c r="CA2403" s="24"/>
      <c r="CB2403" s="24"/>
      <c r="CC2403" s="24"/>
      <c r="CD2403" s="24"/>
      <c r="CE2403" s="24"/>
      <c r="CF2403" s="24"/>
      <c r="CG2403" s="24"/>
      <c r="CH2403" s="24"/>
      <c r="CI2403" s="24"/>
      <c r="CJ2403" s="24"/>
      <c r="CK2403" s="24"/>
      <c r="CL2403" s="24"/>
      <c r="CO2403" s="24"/>
      <c r="CP2403" s="24"/>
      <c r="CQ2403" s="24"/>
      <c r="CR2403" s="24"/>
      <c r="CS2403" s="24"/>
      <c r="CT2403" s="24"/>
      <c r="CU2403" s="24"/>
      <c r="CV2403" s="24"/>
      <c r="CW2403" s="24"/>
      <c r="CX2403" s="24"/>
      <c r="CY2403" s="24"/>
      <c r="CZ2403" s="24"/>
      <c r="DA2403" s="24"/>
      <c r="DB2403" s="24"/>
      <c r="DC2403" s="24"/>
      <c r="DD2403" s="24"/>
      <c r="DE2403" s="24"/>
      <c r="DF2403" s="24"/>
      <c r="DG2403" s="24"/>
      <c r="DH2403" s="24"/>
      <c r="DI2403" s="24"/>
      <c r="DJ2403" s="24"/>
      <c r="DK2403" s="24"/>
      <c r="DL2403" s="24"/>
    </row>
    <row r="2404" spans="1:116" x14ac:dyDescent="0.4">
      <c r="B2404" t="s">
        <v>332</v>
      </c>
      <c r="D2404" t="s">
        <v>391</v>
      </c>
      <c r="E2404" s="8" t="str">
        <f t="shared" si="3813"/>
        <v>2404 WCAR-IS</v>
      </c>
      <c r="G2404" s="136" t="str">
        <f t="shared" ref="G2404:G2410" si="3847">G2387</f>
        <v>primary unit</v>
      </c>
      <c r="K2404" s="53"/>
      <c r="L2404" s="53"/>
      <c r="M2404" s="53"/>
      <c r="N2404" s="53"/>
      <c r="O2404" s="53"/>
      <c r="P2404" s="53"/>
      <c r="R2404" s="24"/>
      <c r="S2404" s="24"/>
      <c r="T2404" s="24"/>
      <c r="U2404" s="24"/>
      <c r="V2404" s="24"/>
      <c r="W2404" s="24"/>
      <c r="X2404" s="24"/>
      <c r="Y2404" s="24"/>
      <c r="Z2404" s="24"/>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c r="BC2404" s="24"/>
      <c r="BD2404" s="24"/>
      <c r="BE2404" s="24"/>
      <c r="BF2404" s="24"/>
      <c r="BG2404" s="24"/>
      <c r="BH2404" s="24"/>
      <c r="BI2404" s="24"/>
      <c r="BJ2404" s="24"/>
      <c r="BK2404" s="24"/>
      <c r="BL2404" s="24"/>
      <c r="BM2404" s="24"/>
      <c r="BN2404" s="24"/>
      <c r="BO2404" s="24"/>
      <c r="BP2404" s="24"/>
      <c r="BQ2404" s="24"/>
      <c r="BR2404" s="24"/>
      <c r="BS2404" s="24"/>
      <c r="BT2404" s="24"/>
      <c r="BU2404" s="24"/>
      <c r="BV2404" s="24"/>
      <c r="BW2404" s="24"/>
      <c r="BX2404" s="24"/>
      <c r="BY2404" s="24"/>
      <c r="BZ2404" s="24"/>
      <c r="CA2404" s="24"/>
      <c r="CB2404" s="24"/>
      <c r="CC2404" s="24"/>
      <c r="CD2404" s="24"/>
      <c r="CE2404" s="24"/>
      <c r="CF2404" s="24"/>
      <c r="CG2404" s="24"/>
      <c r="CH2404" s="24"/>
      <c r="CI2404" s="24"/>
      <c r="CJ2404" s="24"/>
      <c r="CK2404" s="24"/>
      <c r="CL2404" s="24"/>
      <c r="CO2404" s="24"/>
      <c r="CP2404" s="24"/>
      <c r="CQ2404" s="24"/>
      <c r="CR2404" s="24"/>
      <c r="CS2404" s="24"/>
      <c r="CT2404" s="24"/>
      <c r="CU2404" s="24"/>
      <c r="CV2404" s="24"/>
      <c r="CW2404" s="24"/>
      <c r="CX2404" s="24"/>
      <c r="CY2404" s="24"/>
      <c r="CZ2404" s="24"/>
      <c r="DA2404" s="24"/>
      <c r="DB2404" s="24"/>
      <c r="DC2404" s="24"/>
      <c r="DD2404" s="24"/>
      <c r="DE2404" s="24"/>
      <c r="DF2404" s="24"/>
      <c r="DG2404" s="24"/>
      <c r="DH2404" s="24"/>
      <c r="DI2404" s="24"/>
      <c r="DJ2404" s="24"/>
      <c r="DK2404" s="24"/>
      <c r="DL2404" s="24"/>
    </row>
    <row r="2405" spans="1:116" x14ac:dyDescent="0.4">
      <c r="B2405" t="s">
        <v>332</v>
      </c>
      <c r="D2405" t="s">
        <v>391</v>
      </c>
      <c r="E2405" s="8" t="str">
        <f t="shared" si="3813"/>
        <v>2405 WCAR-IS</v>
      </c>
      <c r="G2405" s="136" t="str">
        <f t="shared" si="3847"/>
        <v>Primary revenue driver</v>
      </c>
      <c r="K2405" s="53"/>
      <c r="L2405" s="53"/>
      <c r="M2405" s="53"/>
      <c r="N2405" s="53"/>
      <c r="O2405" s="53"/>
      <c r="P2405" s="53"/>
      <c r="R2405" s="24"/>
      <c r="S2405" s="179" t="str">
        <f>S2388</f>
        <v>S$16</v>
      </c>
      <c r="T2405" s="179" t="str">
        <f t="shared" ref="T2405:CE2405" si="3848">T2388</f>
        <v>T$16</v>
      </c>
      <c r="U2405" s="179" t="str">
        <f t="shared" si="3848"/>
        <v>U$16</v>
      </c>
      <c r="V2405" s="179" t="str">
        <f t="shared" si="3848"/>
        <v>V$16</v>
      </c>
      <c r="W2405" s="179" t="str">
        <f t="shared" si="3848"/>
        <v>W$16</v>
      </c>
      <c r="X2405" s="179" t="str">
        <f t="shared" si="3848"/>
        <v>X$16</v>
      </c>
      <c r="Y2405" s="179" t="str">
        <f t="shared" si="3848"/>
        <v>Y$16</v>
      </c>
      <c r="Z2405" s="179" t="str">
        <f t="shared" si="3848"/>
        <v>Z$16</v>
      </c>
      <c r="AA2405" s="179" t="str">
        <f t="shared" si="3848"/>
        <v>AA$16</v>
      </c>
      <c r="AB2405" s="179" t="str">
        <f t="shared" si="3848"/>
        <v>AB$16</v>
      </c>
      <c r="AC2405" s="179" t="str">
        <f t="shared" si="3848"/>
        <v>AC$16</v>
      </c>
      <c r="AD2405" s="179" t="str">
        <f t="shared" si="3848"/>
        <v>AD$16</v>
      </c>
      <c r="AE2405" s="179" t="str">
        <f t="shared" si="3848"/>
        <v>AE$16</v>
      </c>
      <c r="AF2405" s="179" t="str">
        <f t="shared" si="3848"/>
        <v>AF$16</v>
      </c>
      <c r="AG2405" s="179" t="str">
        <f t="shared" si="3848"/>
        <v>AG$16</v>
      </c>
      <c r="AH2405" s="179" t="str">
        <f t="shared" si="3848"/>
        <v>AH$16</v>
      </c>
      <c r="AI2405" s="179" t="str">
        <f t="shared" si="3848"/>
        <v>AI$16</v>
      </c>
      <c r="AJ2405" s="179" t="str">
        <f t="shared" si="3848"/>
        <v>AJ$16</v>
      </c>
      <c r="AK2405" s="179" t="str">
        <f t="shared" si="3848"/>
        <v>AK$16</v>
      </c>
      <c r="AL2405" s="179" t="str">
        <f t="shared" si="3848"/>
        <v>AL$16</v>
      </c>
      <c r="AM2405" s="179" t="str">
        <f t="shared" si="3848"/>
        <v>AM$16</v>
      </c>
      <c r="AN2405" s="179" t="str">
        <f t="shared" si="3848"/>
        <v>AN$16</v>
      </c>
      <c r="AO2405" s="179" t="str">
        <f t="shared" si="3848"/>
        <v>AO$16</v>
      </c>
      <c r="AP2405" s="179" t="str">
        <f t="shared" si="3848"/>
        <v>AP$16</v>
      </c>
      <c r="AQ2405" s="179" t="str">
        <f t="shared" si="3848"/>
        <v>AQ$16</v>
      </c>
      <c r="AR2405" s="179" t="str">
        <f t="shared" si="3848"/>
        <v>AR$16</v>
      </c>
      <c r="AS2405" s="179" t="str">
        <f t="shared" si="3848"/>
        <v>AS$16</v>
      </c>
      <c r="AT2405" s="179" t="str">
        <f t="shared" si="3848"/>
        <v>AT$16</v>
      </c>
      <c r="AU2405" s="179" t="str">
        <f t="shared" si="3848"/>
        <v>AU$16</v>
      </c>
      <c r="AV2405" s="179" t="str">
        <f t="shared" si="3848"/>
        <v>AV$16</v>
      </c>
      <c r="AW2405" s="179" t="str">
        <f t="shared" si="3848"/>
        <v>AW$16</v>
      </c>
      <c r="AX2405" s="179" t="str">
        <f t="shared" si="3848"/>
        <v>AX$16</v>
      </c>
      <c r="AY2405" s="179" t="str">
        <f t="shared" si="3848"/>
        <v>AY$16</v>
      </c>
      <c r="AZ2405" s="179" t="str">
        <f t="shared" si="3848"/>
        <v>AZ$16</v>
      </c>
      <c r="BA2405" s="179" t="str">
        <f t="shared" si="3848"/>
        <v>BA$16</v>
      </c>
      <c r="BB2405" s="179" t="str">
        <f t="shared" si="3848"/>
        <v>BB$16</v>
      </c>
      <c r="BC2405" s="179" t="str">
        <f t="shared" si="3848"/>
        <v>BC$16</v>
      </c>
      <c r="BD2405" s="179" t="str">
        <f t="shared" si="3848"/>
        <v>BD$16</v>
      </c>
      <c r="BE2405" s="179" t="str">
        <f t="shared" si="3848"/>
        <v>BE$16</v>
      </c>
      <c r="BF2405" s="179" t="str">
        <f t="shared" si="3848"/>
        <v>BF$16</v>
      </c>
      <c r="BG2405" s="179" t="str">
        <f t="shared" si="3848"/>
        <v>BG$16</v>
      </c>
      <c r="BH2405" s="179" t="str">
        <f t="shared" si="3848"/>
        <v>BH$16</v>
      </c>
      <c r="BI2405" s="179" t="str">
        <f t="shared" si="3848"/>
        <v>BI$16</v>
      </c>
      <c r="BJ2405" s="179" t="str">
        <f t="shared" si="3848"/>
        <v>BJ$16</v>
      </c>
      <c r="BK2405" s="179" t="str">
        <f t="shared" si="3848"/>
        <v>BK$16</v>
      </c>
      <c r="BL2405" s="179" t="str">
        <f t="shared" si="3848"/>
        <v>BL$16</v>
      </c>
      <c r="BM2405" s="179" t="str">
        <f t="shared" si="3848"/>
        <v>BM$16</v>
      </c>
      <c r="BN2405" s="179" t="str">
        <f t="shared" si="3848"/>
        <v>BN$16</v>
      </c>
      <c r="BO2405" s="179" t="str">
        <f t="shared" si="3848"/>
        <v>BO$16</v>
      </c>
      <c r="BP2405" s="179" t="str">
        <f t="shared" si="3848"/>
        <v>BP$16</v>
      </c>
      <c r="BQ2405" s="179" t="str">
        <f t="shared" si="3848"/>
        <v>BQ$16</v>
      </c>
      <c r="BR2405" s="179" t="str">
        <f t="shared" si="3848"/>
        <v>BR$16</v>
      </c>
      <c r="BS2405" s="179" t="str">
        <f t="shared" si="3848"/>
        <v>BS$16</v>
      </c>
      <c r="BT2405" s="179" t="str">
        <f t="shared" si="3848"/>
        <v>BT$16</v>
      </c>
      <c r="BU2405" s="179" t="str">
        <f t="shared" si="3848"/>
        <v>BU$16</v>
      </c>
      <c r="BV2405" s="179" t="str">
        <f t="shared" si="3848"/>
        <v>BV$16</v>
      </c>
      <c r="BW2405" s="179" t="str">
        <f t="shared" si="3848"/>
        <v>BW$16</v>
      </c>
      <c r="BX2405" s="179" t="str">
        <f t="shared" si="3848"/>
        <v>BX$16</v>
      </c>
      <c r="BY2405" s="179" t="str">
        <f t="shared" si="3848"/>
        <v>BY$16</v>
      </c>
      <c r="BZ2405" s="179" t="str">
        <f t="shared" si="3848"/>
        <v>BZ$16</v>
      </c>
      <c r="CA2405" s="179" t="str">
        <f t="shared" si="3848"/>
        <v>CA$16</v>
      </c>
      <c r="CB2405" s="179" t="str">
        <f t="shared" si="3848"/>
        <v>CB$16</v>
      </c>
      <c r="CC2405" s="179" t="str">
        <f t="shared" si="3848"/>
        <v>CC$16</v>
      </c>
      <c r="CD2405" s="179" t="str">
        <f t="shared" si="3848"/>
        <v>CD$16</v>
      </c>
      <c r="CE2405" s="179" t="str">
        <f t="shared" si="3848"/>
        <v>CE$16</v>
      </c>
      <c r="CF2405" s="179" t="str">
        <f t="shared" ref="CF2405:CL2405" si="3849">CF2388</f>
        <v>CF$16</v>
      </c>
      <c r="CG2405" s="179" t="str">
        <f t="shared" si="3849"/>
        <v>CG$16</v>
      </c>
      <c r="CH2405" s="179" t="str">
        <f t="shared" si="3849"/>
        <v>CH$16</v>
      </c>
      <c r="CI2405" s="179" t="str">
        <f t="shared" si="3849"/>
        <v>CI$16</v>
      </c>
      <c r="CJ2405" s="179" t="str">
        <f t="shared" si="3849"/>
        <v>CJ$16</v>
      </c>
      <c r="CK2405" s="179" t="str">
        <f t="shared" si="3849"/>
        <v>CK$16</v>
      </c>
      <c r="CL2405" s="179" t="str">
        <f t="shared" si="3849"/>
        <v>CL$16</v>
      </c>
      <c r="CO2405" s="179">
        <f t="shared" ref="CO2405:DL2405" si="3850">CO29</f>
        <v>0</v>
      </c>
      <c r="CP2405" s="179">
        <f t="shared" si="3850"/>
        <v>0</v>
      </c>
      <c r="CQ2405" s="179">
        <f t="shared" si="3850"/>
        <v>0</v>
      </c>
      <c r="CR2405" s="179">
        <f t="shared" si="3850"/>
        <v>0</v>
      </c>
      <c r="CS2405" s="179">
        <f t="shared" si="3850"/>
        <v>0</v>
      </c>
      <c r="CT2405" s="179">
        <f t="shared" si="3850"/>
        <v>0</v>
      </c>
      <c r="CU2405" s="179">
        <f t="shared" si="3850"/>
        <v>0</v>
      </c>
      <c r="CV2405" s="179">
        <f t="shared" si="3850"/>
        <v>0</v>
      </c>
      <c r="CW2405" s="179">
        <f t="shared" si="3850"/>
        <v>0</v>
      </c>
      <c r="CX2405" s="179">
        <f t="shared" si="3850"/>
        <v>0</v>
      </c>
      <c r="CY2405" s="179">
        <f t="shared" si="3850"/>
        <v>0</v>
      </c>
      <c r="CZ2405" s="179">
        <f t="shared" si="3850"/>
        <v>0</v>
      </c>
      <c r="DA2405" s="179">
        <f t="shared" si="3850"/>
        <v>0</v>
      </c>
      <c r="DB2405" s="179">
        <f t="shared" si="3850"/>
        <v>0</v>
      </c>
      <c r="DC2405" s="179">
        <f t="shared" si="3850"/>
        <v>0</v>
      </c>
      <c r="DD2405" s="179">
        <f t="shared" si="3850"/>
        <v>0</v>
      </c>
      <c r="DE2405" s="179">
        <f t="shared" si="3850"/>
        <v>0</v>
      </c>
      <c r="DF2405" s="179">
        <f t="shared" si="3850"/>
        <v>0</v>
      </c>
      <c r="DG2405" s="179">
        <f t="shared" si="3850"/>
        <v>0</v>
      </c>
      <c r="DH2405" s="179">
        <f t="shared" si="3850"/>
        <v>0</v>
      </c>
      <c r="DI2405" s="179">
        <f t="shared" si="3850"/>
        <v>0</v>
      </c>
      <c r="DJ2405" s="179">
        <f t="shared" si="3850"/>
        <v>0</v>
      </c>
      <c r="DK2405" s="179">
        <f t="shared" si="3850"/>
        <v>0</v>
      </c>
      <c r="DL2405" s="179">
        <f t="shared" si="3850"/>
        <v>0</v>
      </c>
    </row>
    <row r="2406" spans="1:116" x14ac:dyDescent="0.4">
      <c r="B2406" t="s">
        <v>332</v>
      </c>
      <c r="D2406" t="s">
        <v>391</v>
      </c>
      <c r="E2406" s="8" t="str">
        <f t="shared" si="3813"/>
        <v>2406 WCAR-IS</v>
      </c>
      <c r="G2406" s="136" t="str">
        <f t="shared" si="3847"/>
        <v>Primary volume driver</v>
      </c>
      <c r="H2406" s="56"/>
      <c r="I2406" s="79"/>
      <c r="J2406" s="79"/>
      <c r="K2406" s="15"/>
      <c r="L2406" s="15"/>
      <c r="M2406" s="15"/>
      <c r="N2406" s="15"/>
      <c r="O2406" s="15"/>
      <c r="P2406" s="15"/>
      <c r="R2406" s="15"/>
      <c r="S2406" s="179" t="str">
        <f t="shared" ref="S2406:CD2406" si="3851">S2389</f>
        <v>S$17</v>
      </c>
      <c r="T2406" s="179" t="str">
        <f t="shared" si="3851"/>
        <v>T$17</v>
      </c>
      <c r="U2406" s="179" t="str">
        <f t="shared" si="3851"/>
        <v>U$17</v>
      </c>
      <c r="V2406" s="179" t="str">
        <f t="shared" si="3851"/>
        <v>V$17</v>
      </c>
      <c r="W2406" s="179" t="str">
        <f t="shared" si="3851"/>
        <v>W$17</v>
      </c>
      <c r="X2406" s="179" t="str">
        <f t="shared" si="3851"/>
        <v>X$17</v>
      </c>
      <c r="Y2406" s="179" t="str">
        <f t="shared" si="3851"/>
        <v>Y$17</v>
      </c>
      <c r="Z2406" s="179" t="str">
        <f t="shared" si="3851"/>
        <v>Z$17</v>
      </c>
      <c r="AA2406" s="179" t="str">
        <f t="shared" si="3851"/>
        <v>AA$17</v>
      </c>
      <c r="AB2406" s="179" t="str">
        <f t="shared" si="3851"/>
        <v>AB$17</v>
      </c>
      <c r="AC2406" s="179" t="str">
        <f t="shared" si="3851"/>
        <v>AC$17</v>
      </c>
      <c r="AD2406" s="179" t="str">
        <f t="shared" si="3851"/>
        <v>AD$17</v>
      </c>
      <c r="AE2406" s="179" t="str">
        <f t="shared" si="3851"/>
        <v>AE$17</v>
      </c>
      <c r="AF2406" s="179" t="str">
        <f t="shared" si="3851"/>
        <v>AF$17</v>
      </c>
      <c r="AG2406" s="179" t="str">
        <f t="shared" si="3851"/>
        <v>AG$17</v>
      </c>
      <c r="AH2406" s="179" t="str">
        <f t="shared" si="3851"/>
        <v>AH$17</v>
      </c>
      <c r="AI2406" s="179" t="str">
        <f t="shared" si="3851"/>
        <v>AI$17</v>
      </c>
      <c r="AJ2406" s="179" t="str">
        <f t="shared" si="3851"/>
        <v>AJ$17</v>
      </c>
      <c r="AK2406" s="179" t="str">
        <f t="shared" si="3851"/>
        <v>AK$17</v>
      </c>
      <c r="AL2406" s="179" t="str">
        <f t="shared" si="3851"/>
        <v>AL$17</v>
      </c>
      <c r="AM2406" s="179" t="str">
        <f t="shared" si="3851"/>
        <v>AM$17</v>
      </c>
      <c r="AN2406" s="179" t="str">
        <f t="shared" si="3851"/>
        <v>AN$17</v>
      </c>
      <c r="AO2406" s="179" t="str">
        <f t="shared" si="3851"/>
        <v>AO$17</v>
      </c>
      <c r="AP2406" s="179" t="str">
        <f t="shared" si="3851"/>
        <v>AP$17</v>
      </c>
      <c r="AQ2406" s="179" t="str">
        <f t="shared" si="3851"/>
        <v>AQ$17</v>
      </c>
      <c r="AR2406" s="179" t="str">
        <f t="shared" si="3851"/>
        <v>AR$17</v>
      </c>
      <c r="AS2406" s="179" t="str">
        <f t="shared" si="3851"/>
        <v>AS$17</v>
      </c>
      <c r="AT2406" s="179" t="str">
        <f t="shared" si="3851"/>
        <v>AT$17</v>
      </c>
      <c r="AU2406" s="179" t="str">
        <f t="shared" si="3851"/>
        <v>AU$17</v>
      </c>
      <c r="AV2406" s="179" t="str">
        <f t="shared" si="3851"/>
        <v>AV$17</v>
      </c>
      <c r="AW2406" s="179" t="str">
        <f t="shared" si="3851"/>
        <v>AW$17</v>
      </c>
      <c r="AX2406" s="179" t="str">
        <f t="shared" si="3851"/>
        <v>AX$17</v>
      </c>
      <c r="AY2406" s="179" t="str">
        <f t="shared" si="3851"/>
        <v>AY$17</v>
      </c>
      <c r="AZ2406" s="179" t="str">
        <f t="shared" si="3851"/>
        <v>AZ$17</v>
      </c>
      <c r="BA2406" s="179" t="str">
        <f t="shared" si="3851"/>
        <v>BA$17</v>
      </c>
      <c r="BB2406" s="179" t="str">
        <f t="shared" si="3851"/>
        <v>BB$17</v>
      </c>
      <c r="BC2406" s="179" t="str">
        <f t="shared" si="3851"/>
        <v>BC$17</v>
      </c>
      <c r="BD2406" s="179" t="str">
        <f t="shared" si="3851"/>
        <v>BD$17</v>
      </c>
      <c r="BE2406" s="179" t="str">
        <f t="shared" si="3851"/>
        <v>BE$17</v>
      </c>
      <c r="BF2406" s="179" t="str">
        <f t="shared" si="3851"/>
        <v>BF$17</v>
      </c>
      <c r="BG2406" s="179" t="str">
        <f t="shared" si="3851"/>
        <v>BG$17</v>
      </c>
      <c r="BH2406" s="179" t="str">
        <f t="shared" si="3851"/>
        <v>BH$17</v>
      </c>
      <c r="BI2406" s="179" t="str">
        <f t="shared" si="3851"/>
        <v>BI$17</v>
      </c>
      <c r="BJ2406" s="179" t="str">
        <f t="shared" si="3851"/>
        <v>BJ$17</v>
      </c>
      <c r="BK2406" s="179" t="str">
        <f t="shared" si="3851"/>
        <v>BK$17</v>
      </c>
      <c r="BL2406" s="179" t="str">
        <f t="shared" si="3851"/>
        <v>BL$17</v>
      </c>
      <c r="BM2406" s="179" t="str">
        <f t="shared" si="3851"/>
        <v>BM$17</v>
      </c>
      <c r="BN2406" s="179" t="str">
        <f t="shared" si="3851"/>
        <v>BN$17</v>
      </c>
      <c r="BO2406" s="179" t="str">
        <f t="shared" si="3851"/>
        <v>BO$17</v>
      </c>
      <c r="BP2406" s="179" t="str">
        <f t="shared" si="3851"/>
        <v>BP$17</v>
      </c>
      <c r="BQ2406" s="179" t="str">
        <f t="shared" si="3851"/>
        <v>BQ$17</v>
      </c>
      <c r="BR2406" s="179" t="str">
        <f t="shared" si="3851"/>
        <v>BR$17</v>
      </c>
      <c r="BS2406" s="179" t="str">
        <f t="shared" si="3851"/>
        <v>BS$17</v>
      </c>
      <c r="BT2406" s="179" t="str">
        <f t="shared" si="3851"/>
        <v>BT$17</v>
      </c>
      <c r="BU2406" s="179" t="str">
        <f t="shared" si="3851"/>
        <v>BU$17</v>
      </c>
      <c r="BV2406" s="179" t="str">
        <f t="shared" si="3851"/>
        <v>BV$17</v>
      </c>
      <c r="BW2406" s="179" t="str">
        <f t="shared" si="3851"/>
        <v>BW$17</v>
      </c>
      <c r="BX2406" s="179" t="str">
        <f t="shared" si="3851"/>
        <v>BX$17</v>
      </c>
      <c r="BY2406" s="179" t="str">
        <f t="shared" si="3851"/>
        <v>BY$17</v>
      </c>
      <c r="BZ2406" s="179" t="str">
        <f t="shared" si="3851"/>
        <v>BZ$17</v>
      </c>
      <c r="CA2406" s="179" t="str">
        <f t="shared" si="3851"/>
        <v>CA$17</v>
      </c>
      <c r="CB2406" s="179" t="str">
        <f t="shared" si="3851"/>
        <v>CB$17</v>
      </c>
      <c r="CC2406" s="179" t="str">
        <f t="shared" si="3851"/>
        <v>CC$17</v>
      </c>
      <c r="CD2406" s="179" t="str">
        <f t="shared" si="3851"/>
        <v>CD$17</v>
      </c>
      <c r="CE2406" s="179" t="str">
        <f t="shared" ref="CE2406:CL2406" si="3852">CE2389</f>
        <v>CE$17</v>
      </c>
      <c r="CF2406" s="179" t="str">
        <f t="shared" si="3852"/>
        <v>CF$17</v>
      </c>
      <c r="CG2406" s="179" t="str">
        <f t="shared" si="3852"/>
        <v>CG$17</v>
      </c>
      <c r="CH2406" s="179" t="str">
        <f t="shared" si="3852"/>
        <v>CH$17</v>
      </c>
      <c r="CI2406" s="179" t="str">
        <f t="shared" si="3852"/>
        <v>CI$17</v>
      </c>
      <c r="CJ2406" s="179" t="str">
        <f t="shared" si="3852"/>
        <v>CJ$17</v>
      </c>
      <c r="CK2406" s="179" t="str">
        <f t="shared" si="3852"/>
        <v>CK$17</v>
      </c>
      <c r="CL2406" s="179" t="str">
        <f t="shared" si="3852"/>
        <v>CL$17</v>
      </c>
      <c r="CN2406" s="79"/>
      <c r="CO2406" s="179">
        <f t="shared" ref="CO2406:DL2406" si="3853">CO940</f>
        <v>0</v>
      </c>
      <c r="CP2406" s="179">
        <f t="shared" si="3853"/>
        <v>0</v>
      </c>
      <c r="CQ2406" s="179">
        <f t="shared" si="3853"/>
        <v>0</v>
      </c>
      <c r="CR2406" s="179">
        <f t="shared" si="3853"/>
        <v>0</v>
      </c>
      <c r="CS2406" s="179">
        <f t="shared" si="3853"/>
        <v>0</v>
      </c>
      <c r="CT2406" s="179">
        <f t="shared" si="3853"/>
        <v>0</v>
      </c>
      <c r="CU2406" s="179">
        <f t="shared" si="3853"/>
        <v>0</v>
      </c>
      <c r="CV2406" s="179">
        <f t="shared" si="3853"/>
        <v>0</v>
      </c>
      <c r="CW2406" s="179">
        <f t="shared" si="3853"/>
        <v>0</v>
      </c>
      <c r="CX2406" s="179">
        <f t="shared" si="3853"/>
        <v>0</v>
      </c>
      <c r="CY2406" s="179">
        <f t="shared" si="3853"/>
        <v>0</v>
      </c>
      <c r="CZ2406" s="179">
        <f t="shared" si="3853"/>
        <v>0</v>
      </c>
      <c r="DA2406" s="179">
        <f t="shared" si="3853"/>
        <v>0</v>
      </c>
      <c r="DB2406" s="179">
        <f t="shared" si="3853"/>
        <v>0</v>
      </c>
      <c r="DC2406" s="179">
        <f t="shared" si="3853"/>
        <v>0</v>
      </c>
      <c r="DD2406" s="179">
        <f t="shared" si="3853"/>
        <v>0</v>
      </c>
      <c r="DE2406" s="179">
        <f t="shared" si="3853"/>
        <v>0</v>
      </c>
      <c r="DF2406" s="179">
        <f t="shared" si="3853"/>
        <v>0</v>
      </c>
      <c r="DG2406" s="179">
        <f t="shared" si="3853"/>
        <v>0</v>
      </c>
      <c r="DH2406" s="179">
        <f t="shared" si="3853"/>
        <v>0</v>
      </c>
      <c r="DI2406" s="179">
        <f t="shared" si="3853"/>
        <v>0</v>
      </c>
      <c r="DJ2406" s="179">
        <f t="shared" si="3853"/>
        <v>0</v>
      </c>
      <c r="DK2406" s="179">
        <f t="shared" si="3853"/>
        <v>0</v>
      </c>
      <c r="DL2406" s="179">
        <f t="shared" si="3853"/>
        <v>0</v>
      </c>
    </row>
    <row r="2407" spans="1:116" x14ac:dyDescent="0.4">
      <c r="B2407" t="s">
        <v>332</v>
      </c>
      <c r="D2407" t="s">
        <v>391</v>
      </c>
      <c r="E2407" s="8" t="str">
        <f t="shared" si="3813"/>
        <v>2407 WCAR-IS</v>
      </c>
      <c r="G2407" s="191" t="str">
        <f>G2394</f>
        <v>Simple accounts receivable - IS driven:</v>
      </c>
      <c r="H2407" s="12"/>
      <c r="I2407" s="60"/>
      <c r="J2407" s="60"/>
      <c r="K2407" s="15"/>
      <c r="L2407" s="15"/>
      <c r="M2407" s="15"/>
      <c r="N2407" s="15"/>
      <c r="O2407" s="15"/>
      <c r="P2407" s="15"/>
      <c r="R2407" s="15"/>
      <c r="S2407" s="179">
        <f t="shared" ref="S2407:CD2407" si="3854">S2390</f>
        <v>0</v>
      </c>
      <c r="T2407" s="179">
        <f t="shared" si="3854"/>
        <v>0</v>
      </c>
      <c r="U2407" s="179">
        <f t="shared" si="3854"/>
        <v>0</v>
      </c>
      <c r="V2407" s="179">
        <f t="shared" si="3854"/>
        <v>0</v>
      </c>
      <c r="W2407" s="179">
        <f t="shared" si="3854"/>
        <v>0</v>
      </c>
      <c r="X2407" s="179">
        <f t="shared" si="3854"/>
        <v>0</v>
      </c>
      <c r="Y2407" s="179">
        <f t="shared" si="3854"/>
        <v>0</v>
      </c>
      <c r="Z2407" s="179">
        <f t="shared" si="3854"/>
        <v>0</v>
      </c>
      <c r="AA2407" s="179">
        <f t="shared" si="3854"/>
        <v>0</v>
      </c>
      <c r="AB2407" s="179">
        <f t="shared" si="3854"/>
        <v>0</v>
      </c>
      <c r="AC2407" s="179">
        <f t="shared" si="3854"/>
        <v>0</v>
      </c>
      <c r="AD2407" s="179">
        <f t="shared" si="3854"/>
        <v>0</v>
      </c>
      <c r="AE2407" s="179">
        <f t="shared" si="3854"/>
        <v>0</v>
      </c>
      <c r="AF2407" s="179">
        <f t="shared" si="3854"/>
        <v>0</v>
      </c>
      <c r="AG2407" s="179">
        <f t="shared" si="3854"/>
        <v>0</v>
      </c>
      <c r="AH2407" s="179">
        <f t="shared" si="3854"/>
        <v>0</v>
      </c>
      <c r="AI2407" s="179">
        <f t="shared" si="3854"/>
        <v>0</v>
      </c>
      <c r="AJ2407" s="179">
        <f t="shared" si="3854"/>
        <v>0</v>
      </c>
      <c r="AK2407" s="179">
        <f t="shared" si="3854"/>
        <v>0</v>
      </c>
      <c r="AL2407" s="179">
        <f t="shared" si="3854"/>
        <v>0</v>
      </c>
      <c r="AM2407" s="179">
        <f t="shared" si="3854"/>
        <v>0</v>
      </c>
      <c r="AN2407" s="179">
        <f t="shared" si="3854"/>
        <v>0</v>
      </c>
      <c r="AO2407" s="179">
        <f t="shared" si="3854"/>
        <v>0</v>
      </c>
      <c r="AP2407" s="179">
        <f t="shared" si="3854"/>
        <v>0</v>
      </c>
      <c r="AQ2407" s="179">
        <f t="shared" si="3854"/>
        <v>0</v>
      </c>
      <c r="AR2407" s="179">
        <f t="shared" si="3854"/>
        <v>0</v>
      </c>
      <c r="AS2407" s="179">
        <f t="shared" si="3854"/>
        <v>0</v>
      </c>
      <c r="AT2407" s="179">
        <f t="shared" si="3854"/>
        <v>0</v>
      </c>
      <c r="AU2407" s="179">
        <f t="shared" si="3854"/>
        <v>0</v>
      </c>
      <c r="AV2407" s="179">
        <f t="shared" si="3854"/>
        <v>0</v>
      </c>
      <c r="AW2407" s="179">
        <f t="shared" si="3854"/>
        <v>0</v>
      </c>
      <c r="AX2407" s="179">
        <f t="shared" si="3854"/>
        <v>0</v>
      </c>
      <c r="AY2407" s="179">
        <f t="shared" si="3854"/>
        <v>0</v>
      </c>
      <c r="AZ2407" s="179">
        <f t="shared" si="3854"/>
        <v>0</v>
      </c>
      <c r="BA2407" s="179">
        <f t="shared" si="3854"/>
        <v>0</v>
      </c>
      <c r="BB2407" s="179">
        <f t="shared" si="3854"/>
        <v>0</v>
      </c>
      <c r="BC2407" s="179">
        <f t="shared" si="3854"/>
        <v>0</v>
      </c>
      <c r="BD2407" s="179">
        <f t="shared" si="3854"/>
        <v>0</v>
      </c>
      <c r="BE2407" s="179">
        <f t="shared" si="3854"/>
        <v>0</v>
      </c>
      <c r="BF2407" s="179">
        <f t="shared" si="3854"/>
        <v>0</v>
      </c>
      <c r="BG2407" s="179">
        <f t="shared" si="3854"/>
        <v>0</v>
      </c>
      <c r="BH2407" s="179">
        <f t="shared" si="3854"/>
        <v>0</v>
      </c>
      <c r="BI2407" s="179">
        <f t="shared" si="3854"/>
        <v>0</v>
      </c>
      <c r="BJ2407" s="179">
        <f t="shared" si="3854"/>
        <v>0</v>
      </c>
      <c r="BK2407" s="179">
        <f t="shared" si="3854"/>
        <v>0</v>
      </c>
      <c r="BL2407" s="179">
        <f t="shared" si="3854"/>
        <v>0</v>
      </c>
      <c r="BM2407" s="179">
        <f t="shared" si="3854"/>
        <v>0</v>
      </c>
      <c r="BN2407" s="179">
        <f t="shared" si="3854"/>
        <v>0</v>
      </c>
      <c r="BO2407" s="179">
        <f t="shared" si="3854"/>
        <v>0</v>
      </c>
      <c r="BP2407" s="179">
        <f t="shared" si="3854"/>
        <v>0</v>
      </c>
      <c r="BQ2407" s="179">
        <f t="shared" si="3854"/>
        <v>0</v>
      </c>
      <c r="BR2407" s="179">
        <f t="shared" si="3854"/>
        <v>0</v>
      </c>
      <c r="BS2407" s="179">
        <f t="shared" si="3854"/>
        <v>0</v>
      </c>
      <c r="BT2407" s="179">
        <f t="shared" si="3854"/>
        <v>0</v>
      </c>
      <c r="BU2407" s="179">
        <f t="shared" si="3854"/>
        <v>0</v>
      </c>
      <c r="BV2407" s="179">
        <f t="shared" si="3854"/>
        <v>0</v>
      </c>
      <c r="BW2407" s="179">
        <f t="shared" si="3854"/>
        <v>0</v>
      </c>
      <c r="BX2407" s="179">
        <f t="shared" si="3854"/>
        <v>0</v>
      </c>
      <c r="BY2407" s="179">
        <f t="shared" si="3854"/>
        <v>0</v>
      </c>
      <c r="BZ2407" s="179">
        <f t="shared" si="3854"/>
        <v>0</v>
      </c>
      <c r="CA2407" s="179">
        <f t="shared" si="3854"/>
        <v>0</v>
      </c>
      <c r="CB2407" s="179">
        <f t="shared" si="3854"/>
        <v>0</v>
      </c>
      <c r="CC2407" s="179">
        <f t="shared" si="3854"/>
        <v>0</v>
      </c>
      <c r="CD2407" s="179">
        <f t="shared" si="3854"/>
        <v>0</v>
      </c>
      <c r="CE2407" s="179">
        <f t="shared" ref="CE2407:CL2407" si="3855">CE2390</f>
        <v>0</v>
      </c>
      <c r="CF2407" s="179">
        <f t="shared" si="3855"/>
        <v>0</v>
      </c>
      <c r="CG2407" s="179">
        <f t="shared" si="3855"/>
        <v>0</v>
      </c>
      <c r="CH2407" s="179">
        <f t="shared" si="3855"/>
        <v>0</v>
      </c>
      <c r="CI2407" s="179">
        <f t="shared" si="3855"/>
        <v>0</v>
      </c>
      <c r="CJ2407" s="179">
        <f t="shared" si="3855"/>
        <v>0</v>
      </c>
      <c r="CK2407" s="179">
        <f t="shared" si="3855"/>
        <v>0</v>
      </c>
      <c r="CL2407" s="179">
        <f t="shared" si="3855"/>
        <v>0</v>
      </c>
      <c r="CN2407" s="60"/>
      <c r="CO2407" s="179" t="str">
        <f t="shared" ref="CO2407:DL2407" si="3856">CO941</f>
        <v>CO$18</v>
      </c>
      <c r="CP2407" s="179" t="str">
        <f t="shared" si="3856"/>
        <v>CP$18</v>
      </c>
      <c r="CQ2407" s="179" t="str">
        <f t="shared" si="3856"/>
        <v>CQ$18</v>
      </c>
      <c r="CR2407" s="179" t="str">
        <f t="shared" si="3856"/>
        <v>CR$18</v>
      </c>
      <c r="CS2407" s="179" t="str">
        <f t="shared" si="3856"/>
        <v>CS$18</v>
      </c>
      <c r="CT2407" s="179" t="str">
        <f t="shared" si="3856"/>
        <v>CT$18</v>
      </c>
      <c r="CU2407" s="179" t="str">
        <f t="shared" si="3856"/>
        <v>CU$18</v>
      </c>
      <c r="CV2407" s="179" t="str">
        <f t="shared" si="3856"/>
        <v>CV$18</v>
      </c>
      <c r="CW2407" s="179" t="str">
        <f t="shared" si="3856"/>
        <v>CW$18</v>
      </c>
      <c r="CX2407" s="179" t="str">
        <f t="shared" si="3856"/>
        <v>CX$18</v>
      </c>
      <c r="CY2407" s="179" t="str">
        <f t="shared" si="3856"/>
        <v>CY$18</v>
      </c>
      <c r="CZ2407" s="179" t="str">
        <f t="shared" si="3856"/>
        <v>CZ$18</v>
      </c>
      <c r="DA2407" s="179" t="str">
        <f t="shared" si="3856"/>
        <v>DA$18</v>
      </c>
      <c r="DB2407" s="179" t="str">
        <f t="shared" si="3856"/>
        <v>DB$18</v>
      </c>
      <c r="DC2407" s="179" t="str">
        <f t="shared" si="3856"/>
        <v>DC$18</v>
      </c>
      <c r="DD2407" s="179" t="str">
        <f t="shared" si="3856"/>
        <v>DD$18</v>
      </c>
      <c r="DE2407" s="179" t="str">
        <f t="shared" si="3856"/>
        <v>DE$18</v>
      </c>
      <c r="DF2407" s="179" t="str">
        <f t="shared" si="3856"/>
        <v>DF$18</v>
      </c>
      <c r="DG2407" s="179" t="str">
        <f t="shared" si="3856"/>
        <v>DG$18</v>
      </c>
      <c r="DH2407" s="179" t="str">
        <f t="shared" si="3856"/>
        <v>DH$18</v>
      </c>
      <c r="DI2407" s="179" t="str">
        <f t="shared" si="3856"/>
        <v>DI$18</v>
      </c>
      <c r="DJ2407" s="179" t="str">
        <f t="shared" si="3856"/>
        <v>DJ$18</v>
      </c>
      <c r="DK2407" s="179" t="str">
        <f t="shared" si="3856"/>
        <v>DK$18</v>
      </c>
      <c r="DL2407" s="179" t="str">
        <f t="shared" si="3856"/>
        <v>DL$18</v>
      </c>
    </row>
    <row r="2408" spans="1:116" x14ac:dyDescent="0.4">
      <c r="B2408" t="s">
        <v>332</v>
      </c>
      <c r="D2408" t="s">
        <v>391</v>
      </c>
      <c r="E2408" s="8" t="str">
        <f t="shared" si="3813"/>
        <v>2408 WCAR-IS</v>
      </c>
      <c r="G2408" s="191" t="str">
        <f>SUBSTITUTE(TRIM(MID(G2394, SEARCH("-", G2394) + 1, LEN(G2394))),":","")</f>
        <v>IS driven</v>
      </c>
      <c r="H2408" s="12"/>
      <c r="I2408" s="60"/>
      <c r="J2408" s="60"/>
      <c r="K2408" s="15"/>
      <c r="L2408" s="15"/>
      <c r="M2408" s="15"/>
      <c r="N2408" s="15"/>
      <c r="O2408" s="15"/>
      <c r="P2408" s="15"/>
      <c r="R2408" s="15"/>
      <c r="CN2408" s="60"/>
      <c r="CO2408" s="8"/>
      <c r="CP2408" s="8"/>
      <c r="CQ2408" s="8"/>
      <c r="CR2408" s="8"/>
      <c r="CS2408" s="8"/>
      <c r="CT2408" s="8"/>
      <c r="CU2408" s="8"/>
      <c r="CV2408" s="8"/>
      <c r="CW2408" s="8"/>
      <c r="CX2408" s="8"/>
      <c r="CY2408" s="8"/>
      <c r="CZ2408" s="8"/>
      <c r="DA2408" s="8"/>
      <c r="DB2408" s="8"/>
      <c r="DC2408" s="8"/>
      <c r="DD2408" s="8"/>
      <c r="DE2408" s="8"/>
      <c r="DF2408" s="8"/>
      <c r="DG2408" s="8"/>
      <c r="DH2408" s="8"/>
      <c r="DI2408" s="8"/>
      <c r="DJ2408" s="8"/>
      <c r="DK2408" s="8"/>
      <c r="DL2408" s="8"/>
    </row>
    <row r="2409" spans="1:116" x14ac:dyDescent="0.4">
      <c r="B2409" t="s">
        <v>332</v>
      </c>
      <c r="D2409" t="s">
        <v>391</v>
      </c>
      <c r="E2409" s="8" t="str">
        <f t="shared" si="3813"/>
        <v>2409 WCAR-IS</v>
      </c>
      <c r="G2409" s="136" t="str">
        <f t="shared" si="3847"/>
        <v>Secondary revenue driver</v>
      </c>
      <c r="H2409" s="12"/>
      <c r="I2409" s="60"/>
      <c r="J2409" s="60"/>
      <c r="K2409" s="15"/>
      <c r="L2409" s="15"/>
      <c r="M2409" s="15"/>
      <c r="N2409" s="15"/>
      <c r="O2409" s="15"/>
      <c r="P2409" s="15"/>
      <c r="R2409" s="15"/>
      <c r="S2409" s="212" t="str">
        <f>ADDRESS(ROW(S2399),COLUMN(S2399),2)</f>
        <v>S$2399</v>
      </c>
      <c r="T2409" s="212" t="str">
        <f t="shared" ref="T2409:CE2409" si="3857">ADDRESS(ROW(T2399),COLUMN(T2399),2)</f>
        <v>T$2399</v>
      </c>
      <c r="U2409" s="212" t="str">
        <f t="shared" si="3857"/>
        <v>U$2399</v>
      </c>
      <c r="V2409" s="212" t="str">
        <f t="shared" si="3857"/>
        <v>V$2399</v>
      </c>
      <c r="W2409" s="212" t="str">
        <f t="shared" si="3857"/>
        <v>W$2399</v>
      </c>
      <c r="X2409" s="212" t="str">
        <f t="shared" si="3857"/>
        <v>X$2399</v>
      </c>
      <c r="Y2409" s="212" t="str">
        <f t="shared" si="3857"/>
        <v>Y$2399</v>
      </c>
      <c r="Z2409" s="212" t="str">
        <f t="shared" si="3857"/>
        <v>Z$2399</v>
      </c>
      <c r="AA2409" s="212" t="str">
        <f t="shared" si="3857"/>
        <v>AA$2399</v>
      </c>
      <c r="AB2409" s="212" t="str">
        <f t="shared" si="3857"/>
        <v>AB$2399</v>
      </c>
      <c r="AC2409" s="212" t="str">
        <f t="shared" si="3857"/>
        <v>AC$2399</v>
      </c>
      <c r="AD2409" s="212" t="str">
        <f t="shared" si="3857"/>
        <v>AD$2399</v>
      </c>
      <c r="AE2409" s="212" t="str">
        <f t="shared" si="3857"/>
        <v>AE$2399</v>
      </c>
      <c r="AF2409" s="212" t="str">
        <f t="shared" si="3857"/>
        <v>AF$2399</v>
      </c>
      <c r="AG2409" s="212" t="str">
        <f t="shared" si="3857"/>
        <v>AG$2399</v>
      </c>
      <c r="AH2409" s="212" t="str">
        <f t="shared" si="3857"/>
        <v>AH$2399</v>
      </c>
      <c r="AI2409" s="212" t="str">
        <f t="shared" si="3857"/>
        <v>AI$2399</v>
      </c>
      <c r="AJ2409" s="212" t="str">
        <f t="shared" si="3857"/>
        <v>AJ$2399</v>
      </c>
      <c r="AK2409" s="212" t="str">
        <f t="shared" si="3857"/>
        <v>AK$2399</v>
      </c>
      <c r="AL2409" s="212" t="str">
        <f t="shared" si="3857"/>
        <v>AL$2399</v>
      </c>
      <c r="AM2409" s="212" t="str">
        <f t="shared" si="3857"/>
        <v>AM$2399</v>
      </c>
      <c r="AN2409" s="212" t="str">
        <f t="shared" si="3857"/>
        <v>AN$2399</v>
      </c>
      <c r="AO2409" s="212" t="str">
        <f t="shared" si="3857"/>
        <v>AO$2399</v>
      </c>
      <c r="AP2409" s="212" t="str">
        <f t="shared" si="3857"/>
        <v>AP$2399</v>
      </c>
      <c r="AQ2409" s="212" t="str">
        <f t="shared" si="3857"/>
        <v>AQ$2399</v>
      </c>
      <c r="AR2409" s="212" t="str">
        <f t="shared" si="3857"/>
        <v>AR$2399</v>
      </c>
      <c r="AS2409" s="212" t="str">
        <f t="shared" si="3857"/>
        <v>AS$2399</v>
      </c>
      <c r="AT2409" s="212" t="str">
        <f t="shared" si="3857"/>
        <v>AT$2399</v>
      </c>
      <c r="AU2409" s="212" t="str">
        <f t="shared" si="3857"/>
        <v>AU$2399</v>
      </c>
      <c r="AV2409" s="212" t="str">
        <f t="shared" si="3857"/>
        <v>AV$2399</v>
      </c>
      <c r="AW2409" s="212" t="str">
        <f t="shared" si="3857"/>
        <v>AW$2399</v>
      </c>
      <c r="AX2409" s="212" t="str">
        <f t="shared" si="3857"/>
        <v>AX$2399</v>
      </c>
      <c r="AY2409" s="212" t="str">
        <f t="shared" si="3857"/>
        <v>AY$2399</v>
      </c>
      <c r="AZ2409" s="212" t="str">
        <f t="shared" si="3857"/>
        <v>AZ$2399</v>
      </c>
      <c r="BA2409" s="212" t="str">
        <f t="shared" si="3857"/>
        <v>BA$2399</v>
      </c>
      <c r="BB2409" s="212" t="str">
        <f t="shared" si="3857"/>
        <v>BB$2399</v>
      </c>
      <c r="BC2409" s="212" t="str">
        <f t="shared" si="3857"/>
        <v>BC$2399</v>
      </c>
      <c r="BD2409" s="212" t="str">
        <f t="shared" si="3857"/>
        <v>BD$2399</v>
      </c>
      <c r="BE2409" s="212" t="str">
        <f t="shared" si="3857"/>
        <v>BE$2399</v>
      </c>
      <c r="BF2409" s="212" t="str">
        <f t="shared" si="3857"/>
        <v>BF$2399</v>
      </c>
      <c r="BG2409" s="212" t="str">
        <f t="shared" si="3857"/>
        <v>BG$2399</v>
      </c>
      <c r="BH2409" s="212" t="str">
        <f t="shared" si="3857"/>
        <v>BH$2399</v>
      </c>
      <c r="BI2409" s="212" t="str">
        <f t="shared" si="3857"/>
        <v>BI$2399</v>
      </c>
      <c r="BJ2409" s="212" t="str">
        <f t="shared" si="3857"/>
        <v>BJ$2399</v>
      </c>
      <c r="BK2409" s="212" t="str">
        <f t="shared" si="3857"/>
        <v>BK$2399</v>
      </c>
      <c r="BL2409" s="212" t="str">
        <f t="shared" si="3857"/>
        <v>BL$2399</v>
      </c>
      <c r="BM2409" s="212" t="str">
        <f t="shared" si="3857"/>
        <v>BM$2399</v>
      </c>
      <c r="BN2409" s="212" t="str">
        <f t="shared" si="3857"/>
        <v>BN$2399</v>
      </c>
      <c r="BO2409" s="212" t="str">
        <f t="shared" si="3857"/>
        <v>BO$2399</v>
      </c>
      <c r="BP2409" s="212" t="str">
        <f t="shared" si="3857"/>
        <v>BP$2399</v>
      </c>
      <c r="BQ2409" s="212" t="str">
        <f t="shared" si="3857"/>
        <v>BQ$2399</v>
      </c>
      <c r="BR2409" s="212" t="str">
        <f t="shared" si="3857"/>
        <v>BR$2399</v>
      </c>
      <c r="BS2409" s="212" t="str">
        <f t="shared" si="3857"/>
        <v>BS$2399</v>
      </c>
      <c r="BT2409" s="212" t="str">
        <f t="shared" si="3857"/>
        <v>BT$2399</v>
      </c>
      <c r="BU2409" s="212" t="str">
        <f t="shared" si="3857"/>
        <v>BU$2399</v>
      </c>
      <c r="BV2409" s="212" t="str">
        <f t="shared" si="3857"/>
        <v>BV$2399</v>
      </c>
      <c r="BW2409" s="212" t="str">
        <f t="shared" si="3857"/>
        <v>BW$2399</v>
      </c>
      <c r="BX2409" s="212" t="str">
        <f t="shared" si="3857"/>
        <v>BX$2399</v>
      </c>
      <c r="BY2409" s="212" t="str">
        <f t="shared" si="3857"/>
        <v>BY$2399</v>
      </c>
      <c r="BZ2409" s="212" t="str">
        <f t="shared" si="3857"/>
        <v>BZ$2399</v>
      </c>
      <c r="CA2409" s="212" t="str">
        <f t="shared" si="3857"/>
        <v>CA$2399</v>
      </c>
      <c r="CB2409" s="212" t="str">
        <f t="shared" si="3857"/>
        <v>CB$2399</v>
      </c>
      <c r="CC2409" s="212" t="str">
        <f t="shared" si="3857"/>
        <v>CC$2399</v>
      </c>
      <c r="CD2409" s="212" t="str">
        <f t="shared" si="3857"/>
        <v>CD$2399</v>
      </c>
      <c r="CE2409" s="212" t="str">
        <f t="shared" si="3857"/>
        <v>CE$2399</v>
      </c>
      <c r="CF2409" s="212" t="str">
        <f t="shared" ref="CF2409:CL2409" si="3858">ADDRESS(ROW(CF2399),COLUMN(CF2399),2)</f>
        <v>CF$2399</v>
      </c>
      <c r="CG2409" s="212" t="str">
        <f t="shared" si="3858"/>
        <v>CG$2399</v>
      </c>
      <c r="CH2409" s="212" t="str">
        <f t="shared" si="3858"/>
        <v>CH$2399</v>
      </c>
      <c r="CI2409" s="212" t="str">
        <f t="shared" si="3858"/>
        <v>CI$2399</v>
      </c>
      <c r="CJ2409" s="212" t="str">
        <f t="shared" si="3858"/>
        <v>CJ$2399</v>
      </c>
      <c r="CK2409" s="212" t="str">
        <f t="shared" si="3858"/>
        <v>CK$2399</v>
      </c>
      <c r="CL2409" s="212" t="str">
        <f t="shared" si="3858"/>
        <v>CL$2399</v>
      </c>
      <c r="CN2409" s="60"/>
      <c r="CO2409" s="212" t="str">
        <f t="shared" ref="CO2409:DL2409" si="3859">ADDRESS(ROW(CO988),COLUMN(CO988),2)</f>
        <v>CO$988</v>
      </c>
      <c r="CP2409" s="212" t="str">
        <f t="shared" si="3859"/>
        <v>CP$988</v>
      </c>
      <c r="CQ2409" s="212" t="str">
        <f t="shared" si="3859"/>
        <v>CQ$988</v>
      </c>
      <c r="CR2409" s="212" t="str">
        <f t="shared" si="3859"/>
        <v>CR$988</v>
      </c>
      <c r="CS2409" s="212" t="str">
        <f t="shared" si="3859"/>
        <v>CS$988</v>
      </c>
      <c r="CT2409" s="212" t="str">
        <f t="shared" si="3859"/>
        <v>CT$988</v>
      </c>
      <c r="CU2409" s="212" t="str">
        <f t="shared" si="3859"/>
        <v>CU$988</v>
      </c>
      <c r="CV2409" s="212" t="str">
        <f t="shared" si="3859"/>
        <v>CV$988</v>
      </c>
      <c r="CW2409" s="212" t="str">
        <f t="shared" si="3859"/>
        <v>CW$988</v>
      </c>
      <c r="CX2409" s="212" t="str">
        <f t="shared" si="3859"/>
        <v>CX$988</v>
      </c>
      <c r="CY2409" s="212" t="str">
        <f t="shared" si="3859"/>
        <v>CY$988</v>
      </c>
      <c r="CZ2409" s="212" t="str">
        <f t="shared" si="3859"/>
        <v>CZ$988</v>
      </c>
      <c r="DA2409" s="212" t="str">
        <f t="shared" si="3859"/>
        <v>DA$988</v>
      </c>
      <c r="DB2409" s="212" t="str">
        <f t="shared" si="3859"/>
        <v>DB$988</v>
      </c>
      <c r="DC2409" s="212" t="str">
        <f t="shared" si="3859"/>
        <v>DC$988</v>
      </c>
      <c r="DD2409" s="212" t="str">
        <f t="shared" si="3859"/>
        <v>DD$988</v>
      </c>
      <c r="DE2409" s="212" t="str">
        <f t="shared" si="3859"/>
        <v>DE$988</v>
      </c>
      <c r="DF2409" s="212" t="str">
        <f t="shared" si="3859"/>
        <v>DF$988</v>
      </c>
      <c r="DG2409" s="212" t="str">
        <f t="shared" si="3859"/>
        <v>DG$988</v>
      </c>
      <c r="DH2409" s="212" t="str">
        <f t="shared" si="3859"/>
        <v>DH$988</v>
      </c>
      <c r="DI2409" s="212" t="str">
        <f t="shared" si="3859"/>
        <v>DI$988</v>
      </c>
      <c r="DJ2409" s="212" t="str">
        <f t="shared" si="3859"/>
        <v>DJ$988</v>
      </c>
      <c r="DK2409" s="212" t="str">
        <f t="shared" si="3859"/>
        <v>DK$988</v>
      </c>
      <c r="DL2409" s="212" t="str">
        <f t="shared" si="3859"/>
        <v>DL$988</v>
      </c>
    </row>
    <row r="2410" spans="1:116" x14ac:dyDescent="0.4">
      <c r="B2410" t="s">
        <v>332</v>
      </c>
      <c r="D2410" t="s">
        <v>391</v>
      </c>
      <c r="E2410" s="8" t="str">
        <f t="shared" ref="E2410" si="3860">ROW()&amp;" "&amp;D2410</f>
        <v>2410 WCAR-IS</v>
      </c>
      <c r="G2410" s="136" t="str">
        <f t="shared" si="3847"/>
        <v>Secondary volume driver</v>
      </c>
      <c r="H2410" s="12"/>
      <c r="I2410" s="60"/>
      <c r="J2410" s="60"/>
      <c r="K2410" s="15"/>
      <c r="L2410" s="15"/>
      <c r="M2410" s="15"/>
      <c r="N2410" s="15"/>
      <c r="O2410" s="15"/>
      <c r="P2410" s="15"/>
      <c r="R2410" s="15"/>
      <c r="S2410" s="179" t="str">
        <f t="shared" ref="S2410:AX2410" si="3861">S2393</f>
        <v>S$19</v>
      </c>
      <c r="T2410" s="179" t="str">
        <f t="shared" si="3861"/>
        <v>T$19</v>
      </c>
      <c r="U2410" s="179" t="str">
        <f t="shared" si="3861"/>
        <v>U$19</v>
      </c>
      <c r="V2410" s="179" t="str">
        <f t="shared" si="3861"/>
        <v>V$19</v>
      </c>
      <c r="W2410" s="179" t="str">
        <f t="shared" si="3861"/>
        <v>W$19</v>
      </c>
      <c r="X2410" s="179" t="str">
        <f t="shared" si="3861"/>
        <v>X$19</v>
      </c>
      <c r="Y2410" s="179" t="str">
        <f t="shared" si="3861"/>
        <v>Y$19</v>
      </c>
      <c r="Z2410" s="179" t="str">
        <f t="shared" si="3861"/>
        <v>Z$19</v>
      </c>
      <c r="AA2410" s="179" t="str">
        <f t="shared" si="3861"/>
        <v>AA$19</v>
      </c>
      <c r="AB2410" s="179" t="str">
        <f t="shared" si="3861"/>
        <v>AB$19</v>
      </c>
      <c r="AC2410" s="179" t="str">
        <f t="shared" si="3861"/>
        <v>AC$19</v>
      </c>
      <c r="AD2410" s="179" t="str">
        <f t="shared" si="3861"/>
        <v>AD$19</v>
      </c>
      <c r="AE2410" s="179" t="str">
        <f t="shared" si="3861"/>
        <v>AE$19</v>
      </c>
      <c r="AF2410" s="179" t="str">
        <f t="shared" si="3861"/>
        <v>AF$19</v>
      </c>
      <c r="AG2410" s="179" t="str">
        <f t="shared" si="3861"/>
        <v>AG$19</v>
      </c>
      <c r="AH2410" s="179" t="str">
        <f t="shared" si="3861"/>
        <v>AH$19</v>
      </c>
      <c r="AI2410" s="179" t="str">
        <f t="shared" si="3861"/>
        <v>AI$19</v>
      </c>
      <c r="AJ2410" s="179" t="str">
        <f t="shared" si="3861"/>
        <v>AJ$19</v>
      </c>
      <c r="AK2410" s="179" t="str">
        <f t="shared" si="3861"/>
        <v>AK$19</v>
      </c>
      <c r="AL2410" s="179" t="str">
        <f t="shared" si="3861"/>
        <v>AL$19</v>
      </c>
      <c r="AM2410" s="179" t="str">
        <f t="shared" si="3861"/>
        <v>AM$19</v>
      </c>
      <c r="AN2410" s="179" t="str">
        <f t="shared" si="3861"/>
        <v>AN$19</v>
      </c>
      <c r="AO2410" s="179" t="str">
        <f t="shared" si="3861"/>
        <v>AO$19</v>
      </c>
      <c r="AP2410" s="179" t="str">
        <f t="shared" si="3861"/>
        <v>AP$19</v>
      </c>
      <c r="AQ2410" s="179" t="str">
        <f t="shared" si="3861"/>
        <v>AQ$19</v>
      </c>
      <c r="AR2410" s="179" t="str">
        <f t="shared" si="3861"/>
        <v>AR$19</v>
      </c>
      <c r="AS2410" s="179" t="str">
        <f t="shared" si="3861"/>
        <v>AS$19</v>
      </c>
      <c r="AT2410" s="179" t="str">
        <f t="shared" si="3861"/>
        <v>AT$19</v>
      </c>
      <c r="AU2410" s="179" t="str">
        <f t="shared" si="3861"/>
        <v>AU$19</v>
      </c>
      <c r="AV2410" s="179" t="str">
        <f t="shared" si="3861"/>
        <v>AV$19</v>
      </c>
      <c r="AW2410" s="179" t="str">
        <f t="shared" si="3861"/>
        <v>AW$19</v>
      </c>
      <c r="AX2410" s="179" t="str">
        <f t="shared" si="3861"/>
        <v>AX$19</v>
      </c>
      <c r="AY2410" s="179" t="str">
        <f t="shared" ref="AY2410:CD2410" si="3862">AY2393</f>
        <v>AY$19</v>
      </c>
      <c r="AZ2410" s="179" t="str">
        <f t="shared" si="3862"/>
        <v>AZ$19</v>
      </c>
      <c r="BA2410" s="179" t="str">
        <f t="shared" si="3862"/>
        <v>BA$19</v>
      </c>
      <c r="BB2410" s="179" t="str">
        <f t="shared" si="3862"/>
        <v>BB$19</v>
      </c>
      <c r="BC2410" s="179" t="str">
        <f t="shared" si="3862"/>
        <v>BC$19</v>
      </c>
      <c r="BD2410" s="179" t="str">
        <f t="shared" si="3862"/>
        <v>BD$19</v>
      </c>
      <c r="BE2410" s="179" t="str">
        <f t="shared" si="3862"/>
        <v>BE$19</v>
      </c>
      <c r="BF2410" s="179" t="str">
        <f t="shared" si="3862"/>
        <v>BF$19</v>
      </c>
      <c r="BG2410" s="179" t="str">
        <f t="shared" si="3862"/>
        <v>BG$19</v>
      </c>
      <c r="BH2410" s="179" t="str">
        <f t="shared" si="3862"/>
        <v>BH$19</v>
      </c>
      <c r="BI2410" s="179" t="str">
        <f t="shared" si="3862"/>
        <v>BI$19</v>
      </c>
      <c r="BJ2410" s="179" t="str">
        <f t="shared" si="3862"/>
        <v>BJ$19</v>
      </c>
      <c r="BK2410" s="179" t="str">
        <f t="shared" si="3862"/>
        <v>BK$19</v>
      </c>
      <c r="BL2410" s="179" t="str">
        <f t="shared" si="3862"/>
        <v>BL$19</v>
      </c>
      <c r="BM2410" s="179" t="str">
        <f t="shared" si="3862"/>
        <v>BM$19</v>
      </c>
      <c r="BN2410" s="179" t="str">
        <f t="shared" si="3862"/>
        <v>BN$19</v>
      </c>
      <c r="BO2410" s="179" t="str">
        <f t="shared" si="3862"/>
        <v>BO$19</v>
      </c>
      <c r="BP2410" s="179" t="str">
        <f t="shared" si="3862"/>
        <v>BP$19</v>
      </c>
      <c r="BQ2410" s="179" t="str">
        <f t="shared" si="3862"/>
        <v>BQ$19</v>
      </c>
      <c r="BR2410" s="179" t="str">
        <f t="shared" si="3862"/>
        <v>BR$19</v>
      </c>
      <c r="BS2410" s="179" t="str">
        <f t="shared" si="3862"/>
        <v>BS$19</v>
      </c>
      <c r="BT2410" s="179" t="str">
        <f t="shared" si="3862"/>
        <v>BT$19</v>
      </c>
      <c r="BU2410" s="179" t="str">
        <f t="shared" si="3862"/>
        <v>BU$19</v>
      </c>
      <c r="BV2410" s="179" t="str">
        <f t="shared" si="3862"/>
        <v>BV$19</v>
      </c>
      <c r="BW2410" s="179" t="str">
        <f t="shared" si="3862"/>
        <v>BW$19</v>
      </c>
      <c r="BX2410" s="179" t="str">
        <f t="shared" si="3862"/>
        <v>BX$19</v>
      </c>
      <c r="BY2410" s="179" t="str">
        <f t="shared" si="3862"/>
        <v>BY$19</v>
      </c>
      <c r="BZ2410" s="179" t="str">
        <f t="shared" si="3862"/>
        <v>BZ$19</v>
      </c>
      <c r="CA2410" s="179" t="str">
        <f t="shared" si="3862"/>
        <v>CA$19</v>
      </c>
      <c r="CB2410" s="179" t="str">
        <f t="shared" si="3862"/>
        <v>CB$19</v>
      </c>
      <c r="CC2410" s="179" t="str">
        <f t="shared" si="3862"/>
        <v>CC$19</v>
      </c>
      <c r="CD2410" s="179" t="str">
        <f t="shared" si="3862"/>
        <v>CD$19</v>
      </c>
      <c r="CE2410" s="179" t="str">
        <f t="shared" ref="CE2410:CL2410" si="3863">CE2393</f>
        <v>CE$19</v>
      </c>
      <c r="CF2410" s="179" t="str">
        <f t="shared" si="3863"/>
        <v>CF$19</v>
      </c>
      <c r="CG2410" s="179" t="str">
        <f t="shared" si="3863"/>
        <v>CG$19</v>
      </c>
      <c r="CH2410" s="179" t="str">
        <f t="shared" si="3863"/>
        <v>CH$19</v>
      </c>
      <c r="CI2410" s="179" t="str">
        <f t="shared" si="3863"/>
        <v>CI$19</v>
      </c>
      <c r="CJ2410" s="179" t="str">
        <f t="shared" si="3863"/>
        <v>CJ$19</v>
      </c>
      <c r="CK2410" s="179" t="str">
        <f t="shared" si="3863"/>
        <v>CK$19</v>
      </c>
      <c r="CL2410" s="179" t="str">
        <f t="shared" si="3863"/>
        <v>CL$19</v>
      </c>
      <c r="CN2410" s="60"/>
      <c r="CO2410" s="179">
        <f t="shared" ref="CO2410:DL2410" si="3864">CO944</f>
        <v>0</v>
      </c>
      <c r="CP2410" s="179">
        <f t="shared" si="3864"/>
        <v>0</v>
      </c>
      <c r="CQ2410" s="179">
        <f t="shared" si="3864"/>
        <v>0</v>
      </c>
      <c r="CR2410" s="179">
        <f t="shared" si="3864"/>
        <v>0</v>
      </c>
      <c r="CS2410" s="179">
        <f t="shared" si="3864"/>
        <v>0</v>
      </c>
      <c r="CT2410" s="179">
        <f t="shared" si="3864"/>
        <v>0</v>
      </c>
      <c r="CU2410" s="179">
        <f t="shared" si="3864"/>
        <v>0</v>
      </c>
      <c r="CV2410" s="179">
        <f t="shared" si="3864"/>
        <v>0</v>
      </c>
      <c r="CW2410" s="179">
        <f t="shared" si="3864"/>
        <v>0</v>
      </c>
      <c r="CX2410" s="179">
        <f t="shared" si="3864"/>
        <v>0</v>
      </c>
      <c r="CY2410" s="179">
        <f t="shared" si="3864"/>
        <v>0</v>
      </c>
      <c r="CZ2410" s="179">
        <f t="shared" si="3864"/>
        <v>0</v>
      </c>
      <c r="DA2410" s="179">
        <f t="shared" si="3864"/>
        <v>0</v>
      </c>
      <c r="DB2410" s="179">
        <f t="shared" si="3864"/>
        <v>0</v>
      </c>
      <c r="DC2410" s="179">
        <f t="shared" si="3864"/>
        <v>0</v>
      </c>
      <c r="DD2410" s="179">
        <f t="shared" si="3864"/>
        <v>0</v>
      </c>
      <c r="DE2410" s="179">
        <f t="shared" si="3864"/>
        <v>0</v>
      </c>
      <c r="DF2410" s="179">
        <f t="shared" si="3864"/>
        <v>0</v>
      </c>
      <c r="DG2410" s="179">
        <f t="shared" si="3864"/>
        <v>0</v>
      </c>
      <c r="DH2410" s="179">
        <f t="shared" si="3864"/>
        <v>0</v>
      </c>
      <c r="DI2410" s="179">
        <f t="shared" si="3864"/>
        <v>0</v>
      </c>
      <c r="DJ2410" s="179">
        <f t="shared" si="3864"/>
        <v>0</v>
      </c>
      <c r="DK2410" s="179">
        <f t="shared" si="3864"/>
        <v>0</v>
      </c>
      <c r="DL2410" s="179">
        <f t="shared" si="3864"/>
        <v>0</v>
      </c>
    </row>
    <row r="2411" spans="1:116" x14ac:dyDescent="0.4">
      <c r="E2411" s="8"/>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c r="CN2411" s="60"/>
      <c r="CO2411" s="76"/>
      <c r="CP2411" s="76"/>
      <c r="CQ2411" s="76"/>
      <c r="CR2411" s="76"/>
      <c r="CS2411" s="76"/>
      <c r="CT2411" s="76"/>
      <c r="CU2411" s="76"/>
      <c r="CV2411" s="76"/>
      <c r="CW2411" s="76"/>
      <c r="CX2411" s="76"/>
      <c r="CY2411" s="76"/>
      <c r="CZ2411" s="76"/>
      <c r="DA2411" s="76"/>
      <c r="DB2411" s="76"/>
      <c r="DC2411" s="76"/>
      <c r="DD2411" s="76"/>
      <c r="DE2411" s="76"/>
      <c r="DF2411" s="76"/>
      <c r="DG2411" s="76"/>
      <c r="DH2411" s="76"/>
      <c r="DI2411" s="76"/>
      <c r="DJ2411" s="76"/>
      <c r="DK2411" s="76"/>
      <c r="DL2411" s="76"/>
    </row>
    <row r="2412" spans="1:116" x14ac:dyDescent="0.4">
      <c r="A2412" s="174"/>
      <c r="E2412" s="8"/>
      <c r="G2412" s="175" t="s">
        <v>490</v>
      </c>
      <c r="H2412" s="174"/>
      <c r="I2412" s="176"/>
      <c r="J2412" s="176"/>
      <c r="K2412" s="197"/>
      <c r="L2412" s="197"/>
      <c r="M2412" s="197"/>
      <c r="N2412" s="197"/>
      <c r="O2412" s="197"/>
      <c r="P2412" s="197"/>
      <c r="R2412" s="198"/>
      <c r="S2412" s="174"/>
      <c r="T2412" s="174"/>
      <c r="U2412" s="174"/>
      <c r="V2412" s="174"/>
      <c r="W2412" s="174"/>
      <c r="X2412" s="174"/>
      <c r="Y2412" s="174"/>
      <c r="Z2412" s="174"/>
      <c r="AA2412" s="174"/>
      <c r="AB2412" s="174"/>
      <c r="AC2412" s="174"/>
      <c r="AD2412" s="174"/>
      <c r="AE2412" s="174"/>
      <c r="AF2412" s="174"/>
      <c r="AG2412" s="174"/>
      <c r="AH2412" s="174"/>
      <c r="AI2412" s="174"/>
      <c r="AJ2412" s="174"/>
      <c r="AK2412" s="174"/>
      <c r="AL2412" s="174"/>
      <c r="AM2412" s="174"/>
      <c r="AN2412" s="174"/>
      <c r="AO2412" s="174"/>
      <c r="AP2412" s="174"/>
      <c r="AQ2412" s="174"/>
      <c r="AR2412" s="174"/>
      <c r="AS2412" s="174"/>
      <c r="AT2412" s="174"/>
      <c r="AU2412" s="174"/>
      <c r="AV2412" s="174"/>
      <c r="AW2412" s="174"/>
      <c r="AX2412" s="174"/>
      <c r="AY2412" s="174"/>
      <c r="AZ2412" s="174"/>
      <c r="BA2412" s="174"/>
      <c r="BB2412" s="174"/>
      <c r="BC2412" s="174"/>
      <c r="BD2412" s="174"/>
      <c r="BE2412" s="174"/>
      <c r="BF2412" s="174"/>
      <c r="BG2412" s="174"/>
      <c r="BH2412" s="174"/>
      <c r="BI2412" s="174"/>
      <c r="BJ2412" s="174"/>
      <c r="BK2412" s="174"/>
      <c r="BL2412" s="174"/>
      <c r="BM2412" s="174"/>
      <c r="BN2412" s="174"/>
      <c r="BO2412" s="174"/>
      <c r="BP2412" s="174"/>
      <c r="BQ2412" s="174"/>
      <c r="BR2412" s="174"/>
      <c r="BS2412" s="174"/>
      <c r="BT2412" s="174"/>
      <c r="BU2412" s="174"/>
      <c r="BV2412" s="174"/>
      <c r="BW2412" s="174"/>
      <c r="BX2412" s="174"/>
      <c r="BY2412" s="174"/>
      <c r="BZ2412" s="174"/>
      <c r="CA2412" s="174"/>
      <c r="CB2412" s="174"/>
      <c r="CC2412" s="174"/>
      <c r="CD2412" s="174"/>
      <c r="CE2412" s="174"/>
      <c r="CF2412" s="174"/>
      <c r="CG2412" s="174"/>
      <c r="CH2412" s="174"/>
      <c r="CI2412" s="174"/>
      <c r="CJ2412" s="174"/>
      <c r="CK2412" s="174"/>
      <c r="CL2412" s="174"/>
      <c r="CN2412" s="176"/>
      <c r="CO2412" s="174"/>
      <c r="CP2412" s="174"/>
      <c r="CQ2412" s="174"/>
      <c r="CR2412" s="174"/>
      <c r="CS2412" s="174"/>
      <c r="CT2412" s="174"/>
      <c r="CU2412" s="174"/>
      <c r="CV2412" s="174"/>
      <c r="CW2412" s="174"/>
      <c r="CX2412" s="174"/>
      <c r="CY2412" s="174"/>
      <c r="CZ2412" s="174"/>
      <c r="DA2412" s="174"/>
      <c r="DB2412" s="174"/>
      <c r="DC2412" s="174"/>
      <c r="DD2412" s="174"/>
      <c r="DE2412" s="174"/>
      <c r="DF2412" s="174"/>
      <c r="DG2412" s="174"/>
      <c r="DH2412" s="174"/>
      <c r="DI2412" s="174"/>
      <c r="DJ2412" s="174"/>
      <c r="DK2412" s="174"/>
      <c r="DL2412" s="174"/>
    </row>
    <row r="2413" spans="1:116" x14ac:dyDescent="0.4">
      <c r="A2413" s="174"/>
      <c r="E2413" s="8"/>
      <c r="G2413" s="175" t="s">
        <v>492</v>
      </c>
      <c r="H2413" s="174"/>
      <c r="I2413" s="176"/>
      <c r="J2413" s="176"/>
      <c r="K2413" s="197"/>
      <c r="L2413" s="197"/>
      <c r="M2413" s="197"/>
      <c r="N2413" s="197"/>
      <c r="O2413" s="197"/>
      <c r="P2413" s="197"/>
      <c r="R2413" s="198"/>
      <c r="S2413" s="174"/>
      <c r="T2413" s="174"/>
      <c r="U2413" s="174"/>
      <c r="V2413" s="174"/>
      <c r="W2413" s="174"/>
      <c r="X2413" s="174"/>
      <c r="Y2413" s="174"/>
      <c r="Z2413" s="174"/>
      <c r="AA2413" s="174"/>
      <c r="AB2413" s="174"/>
      <c r="AC2413" s="174"/>
      <c r="AD2413" s="174"/>
      <c r="AE2413" s="174"/>
      <c r="AF2413" s="174"/>
      <c r="AG2413" s="174"/>
      <c r="AH2413" s="174"/>
      <c r="AI2413" s="174"/>
      <c r="AJ2413" s="174"/>
      <c r="AK2413" s="174"/>
      <c r="AL2413" s="174"/>
      <c r="AM2413" s="174"/>
      <c r="AN2413" s="174"/>
      <c r="AO2413" s="174"/>
      <c r="AP2413" s="174"/>
      <c r="AQ2413" s="174"/>
      <c r="AR2413" s="174"/>
      <c r="AS2413" s="174"/>
      <c r="AT2413" s="174"/>
      <c r="AU2413" s="174"/>
      <c r="AV2413" s="174"/>
      <c r="AW2413" s="174"/>
      <c r="AX2413" s="174"/>
      <c r="AY2413" s="174"/>
      <c r="AZ2413" s="174"/>
      <c r="BA2413" s="174"/>
      <c r="BB2413" s="174"/>
      <c r="BC2413" s="174"/>
      <c r="BD2413" s="174"/>
      <c r="BE2413" s="174"/>
      <c r="BF2413" s="174"/>
      <c r="BG2413" s="174"/>
      <c r="BH2413" s="174"/>
      <c r="BI2413" s="174"/>
      <c r="BJ2413" s="174"/>
      <c r="BK2413" s="174"/>
      <c r="BL2413" s="174"/>
      <c r="BM2413" s="174"/>
      <c r="BN2413" s="174"/>
      <c r="BO2413" s="174"/>
      <c r="BP2413" s="174"/>
      <c r="BQ2413" s="174"/>
      <c r="BR2413" s="174"/>
      <c r="BS2413" s="174"/>
      <c r="BT2413" s="174"/>
      <c r="BU2413" s="174"/>
      <c r="BV2413" s="174"/>
      <c r="BW2413" s="174"/>
      <c r="BX2413" s="174"/>
      <c r="BY2413" s="174"/>
      <c r="BZ2413" s="174"/>
      <c r="CA2413" s="174"/>
      <c r="CB2413" s="174"/>
      <c r="CC2413" s="174"/>
      <c r="CD2413" s="174"/>
      <c r="CE2413" s="174"/>
      <c r="CF2413" s="174"/>
      <c r="CG2413" s="174"/>
      <c r="CH2413" s="174"/>
      <c r="CI2413" s="174"/>
      <c r="CJ2413" s="174"/>
      <c r="CK2413" s="174"/>
      <c r="CL2413" s="174"/>
      <c r="CN2413" s="176"/>
      <c r="CO2413" s="174"/>
      <c r="CP2413" s="174"/>
      <c r="CQ2413" s="174"/>
      <c r="CR2413" s="174"/>
      <c r="CS2413" s="174"/>
      <c r="CT2413" s="174"/>
      <c r="CU2413" s="174"/>
      <c r="CV2413" s="174"/>
      <c r="CW2413" s="174"/>
      <c r="CX2413" s="174"/>
      <c r="CY2413" s="174"/>
      <c r="CZ2413" s="174"/>
      <c r="DA2413" s="174"/>
      <c r="DB2413" s="174"/>
      <c r="DC2413" s="174"/>
      <c r="DD2413" s="174"/>
      <c r="DE2413" s="174"/>
      <c r="DF2413" s="174"/>
      <c r="DG2413" s="174"/>
      <c r="DH2413" s="174"/>
      <c r="DI2413" s="174"/>
      <c r="DJ2413" s="174"/>
      <c r="DK2413" s="174"/>
      <c r="DL2413" s="174"/>
    </row>
    <row r="2414" spans="1:116" x14ac:dyDescent="0.4">
      <c r="A2414" s="174"/>
      <c r="E2414" s="8"/>
      <c r="G2414" s="175" t="s">
        <v>461</v>
      </c>
      <c r="H2414" s="174"/>
      <c r="I2414" s="176"/>
      <c r="J2414" s="176"/>
      <c r="K2414" s="197"/>
      <c r="L2414" s="197"/>
      <c r="M2414" s="197"/>
      <c r="N2414" s="197"/>
      <c r="O2414" s="197"/>
      <c r="P2414" s="197"/>
      <c r="R2414" s="198"/>
      <c r="S2414" s="199" t="str">
        <f t="shared" ref="S2414:AX2414" si="3865">S$20</f>
        <v>S$16</v>
      </c>
      <c r="T2414" s="199" t="str">
        <f t="shared" si="3865"/>
        <v>T$16</v>
      </c>
      <c r="U2414" s="199" t="str">
        <f t="shared" si="3865"/>
        <v>U$16</v>
      </c>
      <c r="V2414" s="199" t="str">
        <f t="shared" si="3865"/>
        <v>V$16</v>
      </c>
      <c r="W2414" s="199" t="str">
        <f t="shared" si="3865"/>
        <v>W$16</v>
      </c>
      <c r="X2414" s="199" t="str">
        <f t="shared" si="3865"/>
        <v>X$16</v>
      </c>
      <c r="Y2414" s="199" t="str">
        <f t="shared" si="3865"/>
        <v>Y$16</v>
      </c>
      <c r="Z2414" s="199" t="str">
        <f t="shared" si="3865"/>
        <v>Z$16</v>
      </c>
      <c r="AA2414" s="199" t="str">
        <f t="shared" si="3865"/>
        <v>AA$16</v>
      </c>
      <c r="AB2414" s="199" t="str">
        <f t="shared" si="3865"/>
        <v>AB$16</v>
      </c>
      <c r="AC2414" s="199" t="str">
        <f t="shared" si="3865"/>
        <v>AC$16</v>
      </c>
      <c r="AD2414" s="199" t="str">
        <f t="shared" si="3865"/>
        <v>AD$16</v>
      </c>
      <c r="AE2414" s="199" t="str">
        <f t="shared" si="3865"/>
        <v>AE$16</v>
      </c>
      <c r="AF2414" s="199" t="str">
        <f t="shared" si="3865"/>
        <v>AF$16</v>
      </c>
      <c r="AG2414" s="199" t="str">
        <f t="shared" si="3865"/>
        <v>AG$16</v>
      </c>
      <c r="AH2414" s="199" t="str">
        <f t="shared" si="3865"/>
        <v>AH$16</v>
      </c>
      <c r="AI2414" s="199" t="str">
        <f t="shared" si="3865"/>
        <v>AI$16</v>
      </c>
      <c r="AJ2414" s="199" t="str">
        <f t="shared" si="3865"/>
        <v>AJ$16</v>
      </c>
      <c r="AK2414" s="199" t="str">
        <f t="shared" si="3865"/>
        <v>AK$16</v>
      </c>
      <c r="AL2414" s="199" t="str">
        <f t="shared" si="3865"/>
        <v>AL$16</v>
      </c>
      <c r="AM2414" s="199" t="str">
        <f t="shared" si="3865"/>
        <v>AM$16</v>
      </c>
      <c r="AN2414" s="199" t="str">
        <f t="shared" si="3865"/>
        <v>AN$16</v>
      </c>
      <c r="AO2414" s="199" t="str">
        <f t="shared" si="3865"/>
        <v>AO$16</v>
      </c>
      <c r="AP2414" s="199" t="str">
        <f t="shared" si="3865"/>
        <v>AP$16</v>
      </c>
      <c r="AQ2414" s="199" t="str">
        <f t="shared" si="3865"/>
        <v>AQ$16</v>
      </c>
      <c r="AR2414" s="199" t="str">
        <f t="shared" si="3865"/>
        <v>AR$16</v>
      </c>
      <c r="AS2414" s="199" t="str">
        <f t="shared" si="3865"/>
        <v>AS$16</v>
      </c>
      <c r="AT2414" s="199" t="str">
        <f t="shared" si="3865"/>
        <v>AT$16</v>
      </c>
      <c r="AU2414" s="199" t="str">
        <f t="shared" si="3865"/>
        <v>AU$16</v>
      </c>
      <c r="AV2414" s="199" t="str">
        <f t="shared" si="3865"/>
        <v>AV$16</v>
      </c>
      <c r="AW2414" s="199" t="str">
        <f t="shared" si="3865"/>
        <v>AW$16</v>
      </c>
      <c r="AX2414" s="199" t="str">
        <f t="shared" si="3865"/>
        <v>AX$16</v>
      </c>
      <c r="AY2414" s="199" t="str">
        <f t="shared" ref="AY2414:CD2414" si="3866">AY$20</f>
        <v>AY$16</v>
      </c>
      <c r="AZ2414" s="199" t="str">
        <f t="shared" si="3866"/>
        <v>AZ$16</v>
      </c>
      <c r="BA2414" s="199" t="str">
        <f t="shared" si="3866"/>
        <v>BA$16</v>
      </c>
      <c r="BB2414" s="199" t="str">
        <f t="shared" si="3866"/>
        <v>BB$16</v>
      </c>
      <c r="BC2414" s="199" t="str">
        <f t="shared" si="3866"/>
        <v>BC$16</v>
      </c>
      <c r="BD2414" s="199" t="str">
        <f t="shared" si="3866"/>
        <v>BD$16</v>
      </c>
      <c r="BE2414" s="199" t="str">
        <f t="shared" si="3866"/>
        <v>BE$16</v>
      </c>
      <c r="BF2414" s="199" t="str">
        <f t="shared" si="3866"/>
        <v>BF$16</v>
      </c>
      <c r="BG2414" s="199" t="str">
        <f t="shared" si="3866"/>
        <v>BG$16</v>
      </c>
      <c r="BH2414" s="199" t="str">
        <f t="shared" si="3866"/>
        <v>BH$16</v>
      </c>
      <c r="BI2414" s="199" t="str">
        <f t="shared" si="3866"/>
        <v>BI$16</v>
      </c>
      <c r="BJ2414" s="199" t="str">
        <f t="shared" si="3866"/>
        <v>BJ$16</v>
      </c>
      <c r="BK2414" s="199" t="str">
        <f t="shared" si="3866"/>
        <v>BK$16</v>
      </c>
      <c r="BL2414" s="199" t="str">
        <f t="shared" si="3866"/>
        <v>BL$16</v>
      </c>
      <c r="BM2414" s="199" t="str">
        <f t="shared" si="3866"/>
        <v>BM$16</v>
      </c>
      <c r="BN2414" s="199" t="str">
        <f t="shared" si="3866"/>
        <v>BN$16</v>
      </c>
      <c r="BO2414" s="199" t="str">
        <f t="shared" si="3866"/>
        <v>BO$16</v>
      </c>
      <c r="BP2414" s="199" t="str">
        <f t="shared" si="3866"/>
        <v>BP$16</v>
      </c>
      <c r="BQ2414" s="199" t="str">
        <f t="shared" si="3866"/>
        <v>BQ$16</v>
      </c>
      <c r="BR2414" s="199" t="str">
        <f t="shared" si="3866"/>
        <v>BR$16</v>
      </c>
      <c r="BS2414" s="199" t="str">
        <f t="shared" si="3866"/>
        <v>BS$16</v>
      </c>
      <c r="BT2414" s="199" t="str">
        <f t="shared" si="3866"/>
        <v>BT$16</v>
      </c>
      <c r="BU2414" s="199" t="str">
        <f t="shared" si="3866"/>
        <v>BU$16</v>
      </c>
      <c r="BV2414" s="199" t="str">
        <f t="shared" si="3866"/>
        <v>BV$16</v>
      </c>
      <c r="BW2414" s="199" t="str">
        <f t="shared" si="3866"/>
        <v>BW$16</v>
      </c>
      <c r="BX2414" s="199" t="str">
        <f t="shared" si="3866"/>
        <v>BX$16</v>
      </c>
      <c r="BY2414" s="199" t="str">
        <f t="shared" si="3866"/>
        <v>BY$16</v>
      </c>
      <c r="BZ2414" s="199" t="str">
        <f t="shared" si="3866"/>
        <v>BZ$16</v>
      </c>
      <c r="CA2414" s="199" t="str">
        <f t="shared" si="3866"/>
        <v>CA$16</v>
      </c>
      <c r="CB2414" s="199" t="str">
        <f t="shared" si="3866"/>
        <v>CB$16</v>
      </c>
      <c r="CC2414" s="199" t="str">
        <f t="shared" si="3866"/>
        <v>CC$16</v>
      </c>
      <c r="CD2414" s="199" t="str">
        <f t="shared" si="3866"/>
        <v>CD$16</v>
      </c>
      <c r="CE2414" s="199" t="str">
        <f t="shared" ref="CE2414:CL2414" si="3867">CE$20</f>
        <v>CE$16</v>
      </c>
      <c r="CF2414" s="199" t="str">
        <f t="shared" si="3867"/>
        <v>CF$16</v>
      </c>
      <c r="CG2414" s="199" t="str">
        <f t="shared" si="3867"/>
        <v>CG$16</v>
      </c>
      <c r="CH2414" s="199" t="str">
        <f t="shared" si="3867"/>
        <v>CH$16</v>
      </c>
      <c r="CI2414" s="199" t="str">
        <f t="shared" si="3867"/>
        <v>CI$16</v>
      </c>
      <c r="CJ2414" s="199" t="str">
        <f t="shared" si="3867"/>
        <v>CJ$16</v>
      </c>
      <c r="CK2414" s="199" t="str">
        <f t="shared" si="3867"/>
        <v>CK$16</v>
      </c>
      <c r="CL2414" s="199" t="str">
        <f t="shared" si="3867"/>
        <v>CL$16</v>
      </c>
      <c r="CN2414" s="176"/>
      <c r="CO2414" s="199" t="str">
        <f t="shared" ref="CO2414:DL2414" si="3868">CO$20</f>
        <v>CO$16</v>
      </c>
      <c r="CP2414" s="199" t="str">
        <f t="shared" si="3868"/>
        <v>CP$16</v>
      </c>
      <c r="CQ2414" s="199" t="str">
        <f t="shared" si="3868"/>
        <v>CQ$16</v>
      </c>
      <c r="CR2414" s="199" t="str">
        <f t="shared" si="3868"/>
        <v>CR$16</v>
      </c>
      <c r="CS2414" s="199" t="str">
        <f t="shared" si="3868"/>
        <v>CS$16</v>
      </c>
      <c r="CT2414" s="199" t="str">
        <f t="shared" si="3868"/>
        <v>CT$16</v>
      </c>
      <c r="CU2414" s="199" t="str">
        <f t="shared" si="3868"/>
        <v>CU$16</v>
      </c>
      <c r="CV2414" s="199" t="str">
        <f t="shared" si="3868"/>
        <v>CV$16</v>
      </c>
      <c r="CW2414" s="199" t="str">
        <f t="shared" si="3868"/>
        <v>CW$16</v>
      </c>
      <c r="CX2414" s="199" t="str">
        <f t="shared" si="3868"/>
        <v>CX$16</v>
      </c>
      <c r="CY2414" s="199" t="str">
        <f t="shared" si="3868"/>
        <v>CY$16</v>
      </c>
      <c r="CZ2414" s="199" t="str">
        <f t="shared" si="3868"/>
        <v>CZ$16</v>
      </c>
      <c r="DA2414" s="199" t="str">
        <f t="shared" si="3868"/>
        <v>DA$16</v>
      </c>
      <c r="DB2414" s="199" t="str">
        <f t="shared" si="3868"/>
        <v>DB$16</v>
      </c>
      <c r="DC2414" s="199" t="str">
        <f t="shared" si="3868"/>
        <v>DC$16</v>
      </c>
      <c r="DD2414" s="199" t="str">
        <f t="shared" si="3868"/>
        <v>DD$16</v>
      </c>
      <c r="DE2414" s="199" t="str">
        <f t="shared" si="3868"/>
        <v>DE$16</v>
      </c>
      <c r="DF2414" s="199" t="str">
        <f t="shared" si="3868"/>
        <v>DF$16</v>
      </c>
      <c r="DG2414" s="199" t="str">
        <f t="shared" si="3868"/>
        <v>DG$16</v>
      </c>
      <c r="DH2414" s="199" t="str">
        <f t="shared" si="3868"/>
        <v>DH$16</v>
      </c>
      <c r="DI2414" s="199" t="str">
        <f t="shared" si="3868"/>
        <v>DI$16</v>
      </c>
      <c r="DJ2414" s="199" t="str">
        <f t="shared" si="3868"/>
        <v>DJ$16</v>
      </c>
      <c r="DK2414" s="199" t="str">
        <f t="shared" si="3868"/>
        <v>DK$16</v>
      </c>
      <c r="DL2414" s="199" t="str">
        <f t="shared" si="3868"/>
        <v>DL$16</v>
      </c>
    </row>
    <row r="2415" spans="1:116" x14ac:dyDescent="0.4">
      <c r="A2415" s="174"/>
      <c r="E2415" s="8"/>
      <c r="G2415" s="175" t="s">
        <v>462</v>
      </c>
      <c r="H2415" s="200"/>
      <c r="I2415" s="201"/>
      <c r="J2415" s="201"/>
      <c r="K2415" s="202"/>
      <c r="L2415" s="202"/>
      <c r="M2415" s="202"/>
      <c r="N2415" s="202"/>
      <c r="O2415" s="202"/>
      <c r="P2415" s="202"/>
      <c r="R2415" s="202"/>
      <c r="S2415" s="199" t="str">
        <f t="shared" ref="S2415:AX2415" si="3869">S$21</f>
        <v>S$17</v>
      </c>
      <c r="T2415" s="199" t="str">
        <f t="shared" si="3869"/>
        <v>T$17</v>
      </c>
      <c r="U2415" s="199" t="str">
        <f t="shared" si="3869"/>
        <v>U$17</v>
      </c>
      <c r="V2415" s="199" t="str">
        <f t="shared" si="3869"/>
        <v>V$17</v>
      </c>
      <c r="W2415" s="199" t="str">
        <f t="shared" si="3869"/>
        <v>W$17</v>
      </c>
      <c r="X2415" s="199" t="str">
        <f t="shared" si="3869"/>
        <v>X$17</v>
      </c>
      <c r="Y2415" s="199" t="str">
        <f t="shared" si="3869"/>
        <v>Y$17</v>
      </c>
      <c r="Z2415" s="199" t="str">
        <f t="shared" si="3869"/>
        <v>Z$17</v>
      </c>
      <c r="AA2415" s="199" t="str">
        <f t="shared" si="3869"/>
        <v>AA$17</v>
      </c>
      <c r="AB2415" s="199" t="str">
        <f t="shared" si="3869"/>
        <v>AB$17</v>
      </c>
      <c r="AC2415" s="199" t="str">
        <f t="shared" si="3869"/>
        <v>AC$17</v>
      </c>
      <c r="AD2415" s="199" t="str">
        <f t="shared" si="3869"/>
        <v>AD$17</v>
      </c>
      <c r="AE2415" s="199" t="str">
        <f t="shared" si="3869"/>
        <v>AE$17</v>
      </c>
      <c r="AF2415" s="199" t="str">
        <f t="shared" si="3869"/>
        <v>AF$17</v>
      </c>
      <c r="AG2415" s="199" t="str">
        <f t="shared" si="3869"/>
        <v>AG$17</v>
      </c>
      <c r="AH2415" s="199" t="str">
        <f t="shared" si="3869"/>
        <v>AH$17</v>
      </c>
      <c r="AI2415" s="199" t="str">
        <f t="shared" si="3869"/>
        <v>AI$17</v>
      </c>
      <c r="AJ2415" s="199" t="str">
        <f t="shared" si="3869"/>
        <v>AJ$17</v>
      </c>
      <c r="AK2415" s="199" t="str">
        <f t="shared" si="3869"/>
        <v>AK$17</v>
      </c>
      <c r="AL2415" s="199" t="str">
        <f t="shared" si="3869"/>
        <v>AL$17</v>
      </c>
      <c r="AM2415" s="199" t="str">
        <f t="shared" si="3869"/>
        <v>AM$17</v>
      </c>
      <c r="AN2415" s="199" t="str">
        <f t="shared" si="3869"/>
        <v>AN$17</v>
      </c>
      <c r="AO2415" s="199" t="str">
        <f t="shared" si="3869"/>
        <v>AO$17</v>
      </c>
      <c r="AP2415" s="199" t="str">
        <f t="shared" si="3869"/>
        <v>AP$17</v>
      </c>
      <c r="AQ2415" s="199" t="str">
        <f t="shared" si="3869"/>
        <v>AQ$17</v>
      </c>
      <c r="AR2415" s="199" t="str">
        <f t="shared" si="3869"/>
        <v>AR$17</v>
      </c>
      <c r="AS2415" s="199" t="str">
        <f t="shared" si="3869"/>
        <v>AS$17</v>
      </c>
      <c r="AT2415" s="199" t="str">
        <f t="shared" si="3869"/>
        <v>AT$17</v>
      </c>
      <c r="AU2415" s="199" t="str">
        <f t="shared" si="3869"/>
        <v>AU$17</v>
      </c>
      <c r="AV2415" s="199" t="str">
        <f t="shared" si="3869"/>
        <v>AV$17</v>
      </c>
      <c r="AW2415" s="199" t="str">
        <f t="shared" si="3869"/>
        <v>AW$17</v>
      </c>
      <c r="AX2415" s="199" t="str">
        <f t="shared" si="3869"/>
        <v>AX$17</v>
      </c>
      <c r="AY2415" s="199" t="str">
        <f t="shared" ref="AY2415:CD2415" si="3870">AY$21</f>
        <v>AY$17</v>
      </c>
      <c r="AZ2415" s="199" t="str">
        <f t="shared" si="3870"/>
        <v>AZ$17</v>
      </c>
      <c r="BA2415" s="199" t="str">
        <f t="shared" si="3870"/>
        <v>BA$17</v>
      </c>
      <c r="BB2415" s="199" t="str">
        <f t="shared" si="3870"/>
        <v>BB$17</v>
      </c>
      <c r="BC2415" s="199" t="str">
        <f t="shared" si="3870"/>
        <v>BC$17</v>
      </c>
      <c r="BD2415" s="199" t="str">
        <f t="shared" si="3870"/>
        <v>BD$17</v>
      </c>
      <c r="BE2415" s="199" t="str">
        <f t="shared" si="3870"/>
        <v>BE$17</v>
      </c>
      <c r="BF2415" s="199" t="str">
        <f t="shared" si="3870"/>
        <v>BF$17</v>
      </c>
      <c r="BG2415" s="199" t="str">
        <f t="shared" si="3870"/>
        <v>BG$17</v>
      </c>
      <c r="BH2415" s="199" t="str">
        <f t="shared" si="3870"/>
        <v>BH$17</v>
      </c>
      <c r="BI2415" s="199" t="str">
        <f t="shared" si="3870"/>
        <v>BI$17</v>
      </c>
      <c r="BJ2415" s="199" t="str">
        <f t="shared" si="3870"/>
        <v>BJ$17</v>
      </c>
      <c r="BK2415" s="199" t="str">
        <f t="shared" si="3870"/>
        <v>BK$17</v>
      </c>
      <c r="BL2415" s="199" t="str">
        <f t="shared" si="3870"/>
        <v>BL$17</v>
      </c>
      <c r="BM2415" s="199" t="str">
        <f t="shared" si="3870"/>
        <v>BM$17</v>
      </c>
      <c r="BN2415" s="199" t="str">
        <f t="shared" si="3870"/>
        <v>BN$17</v>
      </c>
      <c r="BO2415" s="199" t="str">
        <f t="shared" si="3870"/>
        <v>BO$17</v>
      </c>
      <c r="BP2415" s="199" t="str">
        <f t="shared" si="3870"/>
        <v>BP$17</v>
      </c>
      <c r="BQ2415" s="199" t="str">
        <f t="shared" si="3870"/>
        <v>BQ$17</v>
      </c>
      <c r="BR2415" s="199" t="str">
        <f t="shared" si="3870"/>
        <v>BR$17</v>
      </c>
      <c r="BS2415" s="199" t="str">
        <f t="shared" si="3870"/>
        <v>BS$17</v>
      </c>
      <c r="BT2415" s="199" t="str">
        <f t="shared" si="3870"/>
        <v>BT$17</v>
      </c>
      <c r="BU2415" s="199" t="str">
        <f t="shared" si="3870"/>
        <v>BU$17</v>
      </c>
      <c r="BV2415" s="199" t="str">
        <f t="shared" si="3870"/>
        <v>BV$17</v>
      </c>
      <c r="BW2415" s="199" t="str">
        <f t="shared" si="3870"/>
        <v>BW$17</v>
      </c>
      <c r="BX2415" s="199" t="str">
        <f t="shared" si="3870"/>
        <v>BX$17</v>
      </c>
      <c r="BY2415" s="199" t="str">
        <f t="shared" si="3870"/>
        <v>BY$17</v>
      </c>
      <c r="BZ2415" s="199" t="str">
        <f t="shared" si="3870"/>
        <v>BZ$17</v>
      </c>
      <c r="CA2415" s="199" t="str">
        <f t="shared" si="3870"/>
        <v>CA$17</v>
      </c>
      <c r="CB2415" s="199" t="str">
        <f t="shared" si="3870"/>
        <v>CB$17</v>
      </c>
      <c r="CC2415" s="199" t="str">
        <f t="shared" si="3870"/>
        <v>CC$17</v>
      </c>
      <c r="CD2415" s="199" t="str">
        <f t="shared" si="3870"/>
        <v>CD$17</v>
      </c>
      <c r="CE2415" s="199" t="str">
        <f t="shared" ref="CE2415:CL2415" si="3871">CE$21</f>
        <v>CE$17</v>
      </c>
      <c r="CF2415" s="199" t="str">
        <f t="shared" si="3871"/>
        <v>CF$17</v>
      </c>
      <c r="CG2415" s="199" t="str">
        <f t="shared" si="3871"/>
        <v>CG$17</v>
      </c>
      <c r="CH2415" s="199" t="str">
        <f t="shared" si="3871"/>
        <v>CH$17</v>
      </c>
      <c r="CI2415" s="199" t="str">
        <f t="shared" si="3871"/>
        <v>CI$17</v>
      </c>
      <c r="CJ2415" s="199" t="str">
        <f t="shared" si="3871"/>
        <v>CJ$17</v>
      </c>
      <c r="CK2415" s="199" t="str">
        <f t="shared" si="3871"/>
        <v>CK$17</v>
      </c>
      <c r="CL2415" s="199" t="str">
        <f t="shared" si="3871"/>
        <v>CL$17</v>
      </c>
      <c r="CN2415" s="201"/>
      <c r="CO2415" s="199" t="str">
        <f t="shared" ref="CO2415:DL2415" si="3872">CO$21</f>
        <v>CO$17</v>
      </c>
      <c r="CP2415" s="199" t="str">
        <f t="shared" si="3872"/>
        <v>CP$17</v>
      </c>
      <c r="CQ2415" s="199" t="str">
        <f t="shared" si="3872"/>
        <v>CQ$17</v>
      </c>
      <c r="CR2415" s="199" t="str">
        <f t="shared" si="3872"/>
        <v>CR$17</v>
      </c>
      <c r="CS2415" s="199" t="str">
        <f t="shared" si="3872"/>
        <v>CS$17</v>
      </c>
      <c r="CT2415" s="199" t="str">
        <f t="shared" si="3872"/>
        <v>CT$17</v>
      </c>
      <c r="CU2415" s="199" t="str">
        <f t="shared" si="3872"/>
        <v>CU$17</v>
      </c>
      <c r="CV2415" s="199" t="str">
        <f t="shared" si="3872"/>
        <v>CV$17</v>
      </c>
      <c r="CW2415" s="199" t="str">
        <f t="shared" si="3872"/>
        <v>CW$17</v>
      </c>
      <c r="CX2415" s="199" t="str">
        <f t="shared" si="3872"/>
        <v>CX$17</v>
      </c>
      <c r="CY2415" s="199" t="str">
        <f t="shared" si="3872"/>
        <v>CY$17</v>
      </c>
      <c r="CZ2415" s="199" t="str">
        <f t="shared" si="3872"/>
        <v>CZ$17</v>
      </c>
      <c r="DA2415" s="199" t="str">
        <f t="shared" si="3872"/>
        <v>DA$17</v>
      </c>
      <c r="DB2415" s="199" t="str">
        <f t="shared" si="3872"/>
        <v>DB$17</v>
      </c>
      <c r="DC2415" s="199" t="str">
        <f t="shared" si="3872"/>
        <v>DC$17</v>
      </c>
      <c r="DD2415" s="199" t="str">
        <f t="shared" si="3872"/>
        <v>DD$17</v>
      </c>
      <c r="DE2415" s="199" t="str">
        <f t="shared" si="3872"/>
        <v>DE$17</v>
      </c>
      <c r="DF2415" s="199" t="str">
        <f t="shared" si="3872"/>
        <v>DF$17</v>
      </c>
      <c r="DG2415" s="199" t="str">
        <f t="shared" si="3872"/>
        <v>DG$17</v>
      </c>
      <c r="DH2415" s="199" t="str">
        <f t="shared" si="3872"/>
        <v>DH$17</v>
      </c>
      <c r="DI2415" s="199" t="str">
        <f t="shared" si="3872"/>
        <v>DI$17</v>
      </c>
      <c r="DJ2415" s="199" t="str">
        <f t="shared" si="3872"/>
        <v>DJ$17</v>
      </c>
      <c r="DK2415" s="199" t="str">
        <f t="shared" si="3872"/>
        <v>DK$17</v>
      </c>
      <c r="DL2415" s="199" t="str">
        <f t="shared" si="3872"/>
        <v>DL$17</v>
      </c>
    </row>
    <row r="2416" spans="1:116" x14ac:dyDescent="0.4">
      <c r="A2416" s="174"/>
      <c r="E2416" s="8"/>
      <c r="G2416" s="175" t="s">
        <v>491</v>
      </c>
      <c r="H2416" s="200"/>
      <c r="I2416" s="201"/>
      <c r="J2416" s="201"/>
      <c r="K2416" s="202"/>
      <c r="L2416" s="202"/>
      <c r="M2416" s="202"/>
      <c r="N2416" s="202"/>
      <c r="O2416" s="202"/>
      <c r="P2416" s="202"/>
      <c r="R2416" s="202"/>
      <c r="S2416" s="190"/>
      <c r="T2416" s="190"/>
      <c r="U2416" s="190"/>
      <c r="V2416" s="190"/>
      <c r="W2416" s="190"/>
      <c r="X2416" s="190"/>
      <c r="Y2416" s="190"/>
      <c r="Z2416" s="190"/>
      <c r="AA2416" s="190"/>
      <c r="AB2416" s="190"/>
      <c r="AC2416" s="190"/>
      <c r="AD2416" s="190"/>
      <c r="AE2416" s="190"/>
      <c r="AF2416" s="190"/>
      <c r="AG2416" s="190"/>
      <c r="AH2416" s="190"/>
      <c r="AI2416" s="190"/>
      <c r="AJ2416" s="190"/>
      <c r="AK2416" s="190"/>
      <c r="AL2416" s="190"/>
      <c r="AM2416" s="190"/>
      <c r="AN2416" s="190"/>
      <c r="AO2416" s="190"/>
      <c r="AP2416" s="190"/>
      <c r="AQ2416" s="190"/>
      <c r="AR2416" s="190"/>
      <c r="AS2416" s="190"/>
      <c r="AT2416" s="190"/>
      <c r="AU2416" s="190"/>
      <c r="AV2416" s="190"/>
      <c r="AW2416" s="190"/>
      <c r="AX2416" s="190"/>
      <c r="AY2416" s="190"/>
      <c r="AZ2416" s="190"/>
      <c r="BA2416" s="190"/>
      <c r="BB2416" s="190"/>
      <c r="BC2416" s="190"/>
      <c r="BD2416" s="190"/>
      <c r="BE2416" s="190"/>
      <c r="BF2416" s="190"/>
      <c r="BG2416" s="190"/>
      <c r="BH2416" s="190"/>
      <c r="BI2416" s="190"/>
      <c r="BJ2416" s="190"/>
      <c r="BK2416" s="190"/>
      <c r="BL2416" s="190"/>
      <c r="BM2416" s="190"/>
      <c r="BN2416" s="190"/>
      <c r="BO2416" s="190"/>
      <c r="BP2416" s="190"/>
      <c r="BQ2416" s="190"/>
      <c r="BR2416" s="190"/>
      <c r="BS2416" s="190"/>
      <c r="BT2416" s="190"/>
      <c r="BU2416" s="190"/>
      <c r="BV2416" s="190"/>
      <c r="BW2416" s="190"/>
      <c r="BX2416" s="190"/>
      <c r="BY2416" s="190"/>
      <c r="BZ2416" s="190"/>
      <c r="CA2416" s="190"/>
      <c r="CB2416" s="190"/>
      <c r="CC2416" s="190"/>
      <c r="CD2416" s="190"/>
      <c r="CE2416" s="190"/>
      <c r="CF2416" s="190"/>
      <c r="CG2416" s="190"/>
      <c r="CH2416" s="190"/>
      <c r="CI2416" s="190"/>
      <c r="CJ2416" s="190"/>
      <c r="CK2416" s="190"/>
      <c r="CL2416" s="190"/>
      <c r="CN2416" s="201"/>
      <c r="CO2416" s="190"/>
      <c r="CP2416" s="190"/>
      <c r="CQ2416" s="190"/>
      <c r="CR2416" s="190"/>
      <c r="CS2416" s="190"/>
      <c r="CT2416" s="190"/>
      <c r="CU2416" s="190"/>
      <c r="CV2416" s="190"/>
      <c r="CW2416" s="190"/>
      <c r="CX2416" s="190"/>
      <c r="CY2416" s="190"/>
      <c r="CZ2416" s="190"/>
      <c r="DA2416" s="190"/>
      <c r="DB2416" s="190"/>
      <c r="DC2416" s="190"/>
      <c r="DD2416" s="190"/>
      <c r="DE2416" s="190"/>
      <c r="DF2416" s="190"/>
      <c r="DG2416" s="190"/>
      <c r="DH2416" s="190"/>
      <c r="DI2416" s="190"/>
      <c r="DJ2416" s="190"/>
      <c r="DK2416" s="190"/>
      <c r="DL2416" s="190"/>
    </row>
    <row r="2417" spans="1:116" x14ac:dyDescent="0.4">
      <c r="A2417" s="174"/>
      <c r="E2417" s="8"/>
      <c r="G2417" s="175" t="s">
        <v>505</v>
      </c>
      <c r="H2417" s="200"/>
      <c r="I2417" s="201"/>
      <c r="J2417" s="201"/>
      <c r="K2417" s="202"/>
      <c r="L2417" s="202"/>
      <c r="M2417" s="202"/>
      <c r="N2417" s="202"/>
      <c r="O2417" s="202"/>
      <c r="P2417" s="202"/>
      <c r="R2417" s="202"/>
      <c r="S2417" s="190"/>
      <c r="T2417" s="190"/>
      <c r="U2417" s="190"/>
      <c r="V2417" s="190"/>
      <c r="W2417" s="190"/>
      <c r="X2417" s="190"/>
      <c r="Y2417" s="190"/>
      <c r="Z2417" s="190"/>
      <c r="AA2417" s="190"/>
      <c r="AB2417" s="190"/>
      <c r="AC2417" s="190"/>
      <c r="AD2417" s="190"/>
      <c r="AE2417" s="190"/>
      <c r="AF2417" s="190"/>
      <c r="AG2417" s="190"/>
      <c r="AH2417" s="190"/>
      <c r="AI2417" s="190"/>
      <c r="AJ2417" s="190"/>
      <c r="AK2417" s="190"/>
      <c r="AL2417" s="190"/>
      <c r="AM2417" s="190"/>
      <c r="AN2417" s="190"/>
      <c r="AO2417" s="190"/>
      <c r="AP2417" s="190"/>
      <c r="AQ2417" s="190"/>
      <c r="AR2417" s="190"/>
      <c r="AS2417" s="190"/>
      <c r="AT2417" s="190"/>
      <c r="AU2417" s="190"/>
      <c r="AV2417" s="190"/>
      <c r="AW2417" s="190"/>
      <c r="AX2417" s="190"/>
      <c r="AY2417" s="190"/>
      <c r="AZ2417" s="190"/>
      <c r="BA2417" s="190"/>
      <c r="BB2417" s="190"/>
      <c r="BC2417" s="190"/>
      <c r="BD2417" s="190"/>
      <c r="BE2417" s="190"/>
      <c r="BF2417" s="190"/>
      <c r="BG2417" s="190"/>
      <c r="BH2417" s="190"/>
      <c r="BI2417" s="190"/>
      <c r="BJ2417" s="190"/>
      <c r="BK2417" s="190"/>
      <c r="BL2417" s="190"/>
      <c r="BM2417" s="190"/>
      <c r="BN2417" s="190"/>
      <c r="BO2417" s="190"/>
      <c r="BP2417" s="190"/>
      <c r="BQ2417" s="190"/>
      <c r="BR2417" s="190"/>
      <c r="BS2417" s="190"/>
      <c r="BT2417" s="190"/>
      <c r="BU2417" s="190"/>
      <c r="BV2417" s="190"/>
      <c r="BW2417" s="190"/>
      <c r="BX2417" s="190"/>
      <c r="BY2417" s="190"/>
      <c r="BZ2417" s="190"/>
      <c r="CA2417" s="190"/>
      <c r="CB2417" s="190"/>
      <c r="CC2417" s="190"/>
      <c r="CD2417" s="190"/>
      <c r="CE2417" s="190"/>
      <c r="CF2417" s="190"/>
      <c r="CG2417" s="190"/>
      <c r="CH2417" s="190"/>
      <c r="CI2417" s="190"/>
      <c r="CJ2417" s="190"/>
      <c r="CK2417" s="190"/>
      <c r="CL2417" s="190"/>
      <c r="CN2417" s="201"/>
      <c r="CO2417" s="190"/>
      <c r="CP2417" s="190"/>
      <c r="CQ2417" s="190"/>
      <c r="CR2417" s="190"/>
      <c r="CS2417" s="190"/>
      <c r="CT2417" s="190"/>
      <c r="CU2417" s="190"/>
      <c r="CV2417" s="190"/>
      <c r="CW2417" s="190"/>
      <c r="CX2417" s="190"/>
      <c r="CY2417" s="190"/>
      <c r="CZ2417" s="190"/>
      <c r="DA2417" s="190"/>
      <c r="DB2417" s="190"/>
      <c r="DC2417" s="190"/>
      <c r="DD2417" s="190"/>
      <c r="DE2417" s="190"/>
      <c r="DF2417" s="190"/>
      <c r="DG2417" s="190"/>
      <c r="DH2417" s="190"/>
      <c r="DI2417" s="190"/>
      <c r="DJ2417" s="190"/>
      <c r="DK2417" s="190"/>
      <c r="DL2417" s="190"/>
    </row>
    <row r="2418" spans="1:116" x14ac:dyDescent="0.4">
      <c r="A2418" s="174"/>
      <c r="E2418" s="8"/>
      <c r="G2418" s="175" t="s">
        <v>463</v>
      </c>
      <c r="H2418" s="200"/>
      <c r="I2418" s="201"/>
      <c r="J2418" s="201"/>
      <c r="K2418" s="202"/>
      <c r="L2418" s="202"/>
      <c r="M2418" s="202"/>
      <c r="N2418" s="202"/>
      <c r="O2418" s="202"/>
      <c r="P2418" s="202"/>
      <c r="R2418" s="202"/>
      <c r="S2418" s="190" t="str">
        <f t="shared" ref="S2418:AX2418" si="3873">S$22</f>
        <v>S$18</v>
      </c>
      <c r="T2418" s="190" t="str">
        <f t="shared" si="3873"/>
        <v>T$18</v>
      </c>
      <c r="U2418" s="190" t="str">
        <f t="shared" si="3873"/>
        <v>U$18</v>
      </c>
      <c r="V2418" s="190" t="str">
        <f t="shared" si="3873"/>
        <v>V$18</v>
      </c>
      <c r="W2418" s="190" t="str">
        <f t="shared" si="3873"/>
        <v>W$18</v>
      </c>
      <c r="X2418" s="190" t="str">
        <f t="shared" si="3873"/>
        <v>X$18</v>
      </c>
      <c r="Y2418" s="190" t="str">
        <f t="shared" si="3873"/>
        <v>Y$18</v>
      </c>
      <c r="Z2418" s="190" t="str">
        <f t="shared" si="3873"/>
        <v>Z$18</v>
      </c>
      <c r="AA2418" s="190" t="str">
        <f t="shared" si="3873"/>
        <v>AA$18</v>
      </c>
      <c r="AB2418" s="190" t="str">
        <f t="shared" si="3873"/>
        <v>AB$18</v>
      </c>
      <c r="AC2418" s="190" t="str">
        <f t="shared" si="3873"/>
        <v>AC$18</v>
      </c>
      <c r="AD2418" s="190" t="str">
        <f t="shared" si="3873"/>
        <v>AD$18</v>
      </c>
      <c r="AE2418" s="190" t="str">
        <f t="shared" si="3873"/>
        <v>AE$18</v>
      </c>
      <c r="AF2418" s="190" t="str">
        <f t="shared" si="3873"/>
        <v>AF$18</v>
      </c>
      <c r="AG2418" s="190" t="str">
        <f t="shared" si="3873"/>
        <v>AG$18</v>
      </c>
      <c r="AH2418" s="190" t="str">
        <f t="shared" si="3873"/>
        <v>AH$18</v>
      </c>
      <c r="AI2418" s="190" t="str">
        <f t="shared" si="3873"/>
        <v>AI$18</v>
      </c>
      <c r="AJ2418" s="190" t="str">
        <f t="shared" si="3873"/>
        <v>AJ$18</v>
      </c>
      <c r="AK2418" s="190" t="str">
        <f t="shared" si="3873"/>
        <v>AK$18</v>
      </c>
      <c r="AL2418" s="190" t="str">
        <f t="shared" si="3873"/>
        <v>AL$18</v>
      </c>
      <c r="AM2418" s="190" t="str">
        <f t="shared" si="3873"/>
        <v>AM$18</v>
      </c>
      <c r="AN2418" s="190" t="str">
        <f t="shared" si="3873"/>
        <v>AN$18</v>
      </c>
      <c r="AO2418" s="190" t="str">
        <f t="shared" si="3873"/>
        <v>AO$18</v>
      </c>
      <c r="AP2418" s="190" t="str">
        <f t="shared" si="3873"/>
        <v>AP$18</v>
      </c>
      <c r="AQ2418" s="190" t="str">
        <f t="shared" si="3873"/>
        <v>AQ$18</v>
      </c>
      <c r="AR2418" s="190" t="str">
        <f t="shared" si="3873"/>
        <v>AR$18</v>
      </c>
      <c r="AS2418" s="190" t="str">
        <f t="shared" si="3873"/>
        <v>AS$18</v>
      </c>
      <c r="AT2418" s="190" t="str">
        <f t="shared" si="3873"/>
        <v>AT$18</v>
      </c>
      <c r="AU2418" s="190" t="str">
        <f t="shared" si="3873"/>
        <v>AU$18</v>
      </c>
      <c r="AV2418" s="190" t="str">
        <f t="shared" si="3873"/>
        <v>AV$18</v>
      </c>
      <c r="AW2418" s="190" t="str">
        <f t="shared" si="3873"/>
        <v>AW$18</v>
      </c>
      <c r="AX2418" s="190" t="str">
        <f t="shared" si="3873"/>
        <v>AX$18</v>
      </c>
      <c r="AY2418" s="190" t="str">
        <f t="shared" ref="AY2418:CD2418" si="3874">AY$22</f>
        <v>AY$18</v>
      </c>
      <c r="AZ2418" s="190" t="str">
        <f t="shared" si="3874"/>
        <v>AZ$18</v>
      </c>
      <c r="BA2418" s="190" t="str">
        <f t="shared" si="3874"/>
        <v>BA$18</v>
      </c>
      <c r="BB2418" s="190" t="str">
        <f t="shared" si="3874"/>
        <v>BB$18</v>
      </c>
      <c r="BC2418" s="190" t="str">
        <f t="shared" si="3874"/>
        <v>BC$18</v>
      </c>
      <c r="BD2418" s="190" t="str">
        <f t="shared" si="3874"/>
        <v>BD$18</v>
      </c>
      <c r="BE2418" s="190" t="str">
        <f t="shared" si="3874"/>
        <v>BE$18</v>
      </c>
      <c r="BF2418" s="190" t="str">
        <f t="shared" si="3874"/>
        <v>BF$18</v>
      </c>
      <c r="BG2418" s="190" t="str">
        <f t="shared" si="3874"/>
        <v>BG$18</v>
      </c>
      <c r="BH2418" s="190" t="str">
        <f t="shared" si="3874"/>
        <v>BH$18</v>
      </c>
      <c r="BI2418" s="190" t="str">
        <f t="shared" si="3874"/>
        <v>BI$18</v>
      </c>
      <c r="BJ2418" s="190" t="str">
        <f t="shared" si="3874"/>
        <v>BJ$18</v>
      </c>
      <c r="BK2418" s="190" t="str">
        <f t="shared" si="3874"/>
        <v>BK$18</v>
      </c>
      <c r="BL2418" s="190" t="str">
        <f t="shared" si="3874"/>
        <v>BL$18</v>
      </c>
      <c r="BM2418" s="190" t="str">
        <f t="shared" si="3874"/>
        <v>BM$18</v>
      </c>
      <c r="BN2418" s="190" t="str">
        <f t="shared" si="3874"/>
        <v>BN$18</v>
      </c>
      <c r="BO2418" s="190" t="str">
        <f t="shared" si="3874"/>
        <v>BO$18</v>
      </c>
      <c r="BP2418" s="190" t="str">
        <f t="shared" si="3874"/>
        <v>BP$18</v>
      </c>
      <c r="BQ2418" s="190" t="str">
        <f t="shared" si="3874"/>
        <v>BQ$18</v>
      </c>
      <c r="BR2418" s="190" t="str">
        <f t="shared" si="3874"/>
        <v>BR$18</v>
      </c>
      <c r="BS2418" s="190" t="str">
        <f t="shared" si="3874"/>
        <v>BS$18</v>
      </c>
      <c r="BT2418" s="190" t="str">
        <f t="shared" si="3874"/>
        <v>BT$18</v>
      </c>
      <c r="BU2418" s="190" t="str">
        <f t="shared" si="3874"/>
        <v>BU$18</v>
      </c>
      <c r="BV2418" s="190" t="str">
        <f t="shared" si="3874"/>
        <v>BV$18</v>
      </c>
      <c r="BW2418" s="190" t="str">
        <f t="shared" si="3874"/>
        <v>BW$18</v>
      </c>
      <c r="BX2418" s="190" t="str">
        <f t="shared" si="3874"/>
        <v>BX$18</v>
      </c>
      <c r="BY2418" s="190" t="str">
        <f t="shared" si="3874"/>
        <v>BY$18</v>
      </c>
      <c r="BZ2418" s="190" t="str">
        <f t="shared" si="3874"/>
        <v>BZ$18</v>
      </c>
      <c r="CA2418" s="190" t="str">
        <f t="shared" si="3874"/>
        <v>CA$18</v>
      </c>
      <c r="CB2418" s="190" t="str">
        <f t="shared" si="3874"/>
        <v>CB$18</v>
      </c>
      <c r="CC2418" s="190" t="str">
        <f t="shared" si="3874"/>
        <v>CC$18</v>
      </c>
      <c r="CD2418" s="190" t="str">
        <f t="shared" si="3874"/>
        <v>CD$18</v>
      </c>
      <c r="CE2418" s="190" t="str">
        <f t="shared" ref="CE2418:CL2418" si="3875">CE$22</f>
        <v>CE$18</v>
      </c>
      <c r="CF2418" s="190" t="str">
        <f t="shared" si="3875"/>
        <v>CF$18</v>
      </c>
      <c r="CG2418" s="190" t="str">
        <f t="shared" si="3875"/>
        <v>CG$18</v>
      </c>
      <c r="CH2418" s="190" t="str">
        <f t="shared" si="3875"/>
        <v>CH$18</v>
      </c>
      <c r="CI2418" s="190" t="str">
        <f t="shared" si="3875"/>
        <v>CI$18</v>
      </c>
      <c r="CJ2418" s="190" t="str">
        <f t="shared" si="3875"/>
        <v>CJ$18</v>
      </c>
      <c r="CK2418" s="190" t="str">
        <f t="shared" si="3875"/>
        <v>CK$18</v>
      </c>
      <c r="CL2418" s="190" t="str">
        <f t="shared" si="3875"/>
        <v>CL$18</v>
      </c>
      <c r="CN2418" s="201"/>
      <c r="CO2418" s="190" t="str">
        <f t="shared" ref="CO2418:DL2418" si="3876">CO$22</f>
        <v>CO$18</v>
      </c>
      <c r="CP2418" s="190" t="str">
        <f t="shared" si="3876"/>
        <v>CP$18</v>
      </c>
      <c r="CQ2418" s="190" t="str">
        <f t="shared" si="3876"/>
        <v>CQ$18</v>
      </c>
      <c r="CR2418" s="190" t="str">
        <f t="shared" si="3876"/>
        <v>CR$18</v>
      </c>
      <c r="CS2418" s="190" t="str">
        <f t="shared" si="3876"/>
        <v>CS$18</v>
      </c>
      <c r="CT2418" s="190" t="str">
        <f t="shared" si="3876"/>
        <v>CT$18</v>
      </c>
      <c r="CU2418" s="190" t="str">
        <f t="shared" si="3876"/>
        <v>CU$18</v>
      </c>
      <c r="CV2418" s="190" t="str">
        <f t="shared" si="3876"/>
        <v>CV$18</v>
      </c>
      <c r="CW2418" s="190" t="str">
        <f t="shared" si="3876"/>
        <v>CW$18</v>
      </c>
      <c r="CX2418" s="190" t="str">
        <f t="shared" si="3876"/>
        <v>CX$18</v>
      </c>
      <c r="CY2418" s="190" t="str">
        <f t="shared" si="3876"/>
        <v>CY$18</v>
      </c>
      <c r="CZ2418" s="190" t="str">
        <f t="shared" si="3876"/>
        <v>CZ$18</v>
      </c>
      <c r="DA2418" s="190" t="str">
        <f t="shared" si="3876"/>
        <v>DA$18</v>
      </c>
      <c r="DB2418" s="190" t="str">
        <f t="shared" si="3876"/>
        <v>DB$18</v>
      </c>
      <c r="DC2418" s="190" t="str">
        <f t="shared" si="3876"/>
        <v>DC$18</v>
      </c>
      <c r="DD2418" s="190" t="str">
        <f t="shared" si="3876"/>
        <v>DD$18</v>
      </c>
      <c r="DE2418" s="190" t="str">
        <f t="shared" si="3876"/>
        <v>DE$18</v>
      </c>
      <c r="DF2418" s="190" t="str">
        <f t="shared" si="3876"/>
        <v>DF$18</v>
      </c>
      <c r="DG2418" s="190" t="str">
        <f t="shared" si="3876"/>
        <v>DG$18</v>
      </c>
      <c r="DH2418" s="190" t="str">
        <f t="shared" si="3876"/>
        <v>DH$18</v>
      </c>
      <c r="DI2418" s="190" t="str">
        <f t="shared" si="3876"/>
        <v>DI$18</v>
      </c>
      <c r="DJ2418" s="190" t="str">
        <f t="shared" si="3876"/>
        <v>DJ$18</v>
      </c>
      <c r="DK2418" s="190" t="str">
        <f t="shared" si="3876"/>
        <v>DK$18</v>
      </c>
      <c r="DL2418" s="190" t="str">
        <f t="shared" si="3876"/>
        <v>DL$18</v>
      </c>
    </row>
    <row r="2419" spans="1:116" x14ac:dyDescent="0.4">
      <c r="A2419" s="174"/>
      <c r="E2419" s="8"/>
      <c r="G2419" s="175" t="s">
        <v>464</v>
      </c>
      <c r="H2419" s="200"/>
      <c r="I2419" s="201"/>
      <c r="J2419" s="201"/>
      <c r="K2419" s="202"/>
      <c r="L2419" s="202"/>
      <c r="M2419" s="202"/>
      <c r="N2419" s="202"/>
      <c r="O2419" s="202"/>
      <c r="P2419" s="202"/>
      <c r="R2419" s="202"/>
      <c r="S2419" s="190" t="str">
        <f t="shared" ref="S2419:AX2419" si="3877">S$23</f>
        <v>S$19</v>
      </c>
      <c r="T2419" s="190" t="str">
        <f t="shared" si="3877"/>
        <v>T$19</v>
      </c>
      <c r="U2419" s="190" t="str">
        <f t="shared" si="3877"/>
        <v>U$19</v>
      </c>
      <c r="V2419" s="190" t="str">
        <f t="shared" si="3877"/>
        <v>V$19</v>
      </c>
      <c r="W2419" s="190" t="str">
        <f t="shared" si="3877"/>
        <v>W$19</v>
      </c>
      <c r="X2419" s="190" t="str">
        <f t="shared" si="3877"/>
        <v>X$19</v>
      </c>
      <c r="Y2419" s="190" t="str">
        <f t="shared" si="3877"/>
        <v>Y$19</v>
      </c>
      <c r="Z2419" s="190" t="str">
        <f t="shared" si="3877"/>
        <v>Z$19</v>
      </c>
      <c r="AA2419" s="190" t="str">
        <f t="shared" si="3877"/>
        <v>AA$19</v>
      </c>
      <c r="AB2419" s="190" t="str">
        <f t="shared" si="3877"/>
        <v>AB$19</v>
      </c>
      <c r="AC2419" s="190" t="str">
        <f t="shared" si="3877"/>
        <v>AC$19</v>
      </c>
      <c r="AD2419" s="190" t="str">
        <f t="shared" si="3877"/>
        <v>AD$19</v>
      </c>
      <c r="AE2419" s="190" t="str">
        <f t="shared" si="3877"/>
        <v>AE$19</v>
      </c>
      <c r="AF2419" s="190" t="str">
        <f t="shared" si="3877"/>
        <v>AF$19</v>
      </c>
      <c r="AG2419" s="190" t="str">
        <f t="shared" si="3877"/>
        <v>AG$19</v>
      </c>
      <c r="AH2419" s="190" t="str">
        <f t="shared" si="3877"/>
        <v>AH$19</v>
      </c>
      <c r="AI2419" s="190" t="str">
        <f t="shared" si="3877"/>
        <v>AI$19</v>
      </c>
      <c r="AJ2419" s="190" t="str">
        <f t="shared" si="3877"/>
        <v>AJ$19</v>
      </c>
      <c r="AK2419" s="190" t="str">
        <f t="shared" si="3877"/>
        <v>AK$19</v>
      </c>
      <c r="AL2419" s="190" t="str">
        <f t="shared" si="3877"/>
        <v>AL$19</v>
      </c>
      <c r="AM2419" s="190" t="str">
        <f t="shared" si="3877"/>
        <v>AM$19</v>
      </c>
      <c r="AN2419" s="190" t="str">
        <f t="shared" si="3877"/>
        <v>AN$19</v>
      </c>
      <c r="AO2419" s="190" t="str">
        <f t="shared" si="3877"/>
        <v>AO$19</v>
      </c>
      <c r="AP2419" s="190" t="str">
        <f t="shared" si="3877"/>
        <v>AP$19</v>
      </c>
      <c r="AQ2419" s="190" t="str">
        <f t="shared" si="3877"/>
        <v>AQ$19</v>
      </c>
      <c r="AR2419" s="190" t="str">
        <f t="shared" si="3877"/>
        <v>AR$19</v>
      </c>
      <c r="AS2419" s="190" t="str">
        <f t="shared" si="3877"/>
        <v>AS$19</v>
      </c>
      <c r="AT2419" s="190" t="str">
        <f t="shared" si="3877"/>
        <v>AT$19</v>
      </c>
      <c r="AU2419" s="190" t="str">
        <f t="shared" si="3877"/>
        <v>AU$19</v>
      </c>
      <c r="AV2419" s="190" t="str">
        <f t="shared" si="3877"/>
        <v>AV$19</v>
      </c>
      <c r="AW2419" s="190" t="str">
        <f t="shared" si="3877"/>
        <v>AW$19</v>
      </c>
      <c r="AX2419" s="190" t="str">
        <f t="shared" si="3877"/>
        <v>AX$19</v>
      </c>
      <c r="AY2419" s="190" t="str">
        <f t="shared" ref="AY2419:CD2419" si="3878">AY$23</f>
        <v>AY$19</v>
      </c>
      <c r="AZ2419" s="190" t="str">
        <f t="shared" si="3878"/>
        <v>AZ$19</v>
      </c>
      <c r="BA2419" s="190" t="str">
        <f t="shared" si="3878"/>
        <v>BA$19</v>
      </c>
      <c r="BB2419" s="190" t="str">
        <f t="shared" si="3878"/>
        <v>BB$19</v>
      </c>
      <c r="BC2419" s="190" t="str">
        <f t="shared" si="3878"/>
        <v>BC$19</v>
      </c>
      <c r="BD2419" s="190" t="str">
        <f t="shared" si="3878"/>
        <v>BD$19</v>
      </c>
      <c r="BE2419" s="190" t="str">
        <f t="shared" si="3878"/>
        <v>BE$19</v>
      </c>
      <c r="BF2419" s="190" t="str">
        <f t="shared" si="3878"/>
        <v>BF$19</v>
      </c>
      <c r="BG2419" s="190" t="str">
        <f t="shared" si="3878"/>
        <v>BG$19</v>
      </c>
      <c r="BH2419" s="190" t="str">
        <f t="shared" si="3878"/>
        <v>BH$19</v>
      </c>
      <c r="BI2419" s="190" t="str">
        <f t="shared" si="3878"/>
        <v>BI$19</v>
      </c>
      <c r="BJ2419" s="190" t="str">
        <f t="shared" si="3878"/>
        <v>BJ$19</v>
      </c>
      <c r="BK2419" s="190" t="str">
        <f t="shared" si="3878"/>
        <v>BK$19</v>
      </c>
      <c r="BL2419" s="190" t="str">
        <f t="shared" si="3878"/>
        <v>BL$19</v>
      </c>
      <c r="BM2419" s="190" t="str">
        <f t="shared" si="3878"/>
        <v>BM$19</v>
      </c>
      <c r="BN2419" s="190" t="str">
        <f t="shared" si="3878"/>
        <v>BN$19</v>
      </c>
      <c r="BO2419" s="190" t="str">
        <f t="shared" si="3878"/>
        <v>BO$19</v>
      </c>
      <c r="BP2419" s="190" t="str">
        <f t="shared" si="3878"/>
        <v>BP$19</v>
      </c>
      <c r="BQ2419" s="190" t="str">
        <f t="shared" si="3878"/>
        <v>BQ$19</v>
      </c>
      <c r="BR2419" s="190" t="str">
        <f t="shared" si="3878"/>
        <v>BR$19</v>
      </c>
      <c r="BS2419" s="190" t="str">
        <f t="shared" si="3878"/>
        <v>BS$19</v>
      </c>
      <c r="BT2419" s="190" t="str">
        <f t="shared" si="3878"/>
        <v>BT$19</v>
      </c>
      <c r="BU2419" s="190" t="str">
        <f t="shared" si="3878"/>
        <v>BU$19</v>
      </c>
      <c r="BV2419" s="190" t="str">
        <f t="shared" si="3878"/>
        <v>BV$19</v>
      </c>
      <c r="BW2419" s="190" t="str">
        <f t="shared" si="3878"/>
        <v>BW$19</v>
      </c>
      <c r="BX2419" s="190" t="str">
        <f t="shared" si="3878"/>
        <v>BX$19</v>
      </c>
      <c r="BY2419" s="190" t="str">
        <f t="shared" si="3878"/>
        <v>BY$19</v>
      </c>
      <c r="BZ2419" s="190" t="str">
        <f t="shared" si="3878"/>
        <v>BZ$19</v>
      </c>
      <c r="CA2419" s="190" t="str">
        <f t="shared" si="3878"/>
        <v>CA$19</v>
      </c>
      <c r="CB2419" s="190" t="str">
        <f t="shared" si="3878"/>
        <v>CB$19</v>
      </c>
      <c r="CC2419" s="190" t="str">
        <f t="shared" si="3878"/>
        <v>CC$19</v>
      </c>
      <c r="CD2419" s="190" t="str">
        <f t="shared" si="3878"/>
        <v>CD$19</v>
      </c>
      <c r="CE2419" s="190" t="str">
        <f t="shared" ref="CE2419:CL2419" si="3879">CE$23</f>
        <v>CE$19</v>
      </c>
      <c r="CF2419" s="190" t="str">
        <f t="shared" si="3879"/>
        <v>CF$19</v>
      </c>
      <c r="CG2419" s="190" t="str">
        <f t="shared" si="3879"/>
        <v>CG$19</v>
      </c>
      <c r="CH2419" s="190" t="str">
        <f t="shared" si="3879"/>
        <v>CH$19</v>
      </c>
      <c r="CI2419" s="190" t="str">
        <f t="shared" si="3879"/>
        <v>CI$19</v>
      </c>
      <c r="CJ2419" s="190" t="str">
        <f t="shared" si="3879"/>
        <v>CJ$19</v>
      </c>
      <c r="CK2419" s="190" t="str">
        <f t="shared" si="3879"/>
        <v>CK$19</v>
      </c>
      <c r="CL2419" s="190" t="str">
        <f t="shared" si="3879"/>
        <v>CL$19</v>
      </c>
      <c r="CN2419" s="201"/>
      <c r="CO2419" s="190" t="str">
        <f t="shared" ref="CO2419:DL2419" si="3880">CO$23</f>
        <v>CO$19</v>
      </c>
      <c r="CP2419" s="190" t="str">
        <f t="shared" si="3880"/>
        <v>CP$19</v>
      </c>
      <c r="CQ2419" s="190" t="str">
        <f t="shared" si="3880"/>
        <v>CQ$19</v>
      </c>
      <c r="CR2419" s="190" t="str">
        <f t="shared" si="3880"/>
        <v>CR$19</v>
      </c>
      <c r="CS2419" s="190" t="str">
        <f t="shared" si="3880"/>
        <v>CS$19</v>
      </c>
      <c r="CT2419" s="190" t="str">
        <f t="shared" si="3880"/>
        <v>CT$19</v>
      </c>
      <c r="CU2419" s="190" t="str">
        <f t="shared" si="3880"/>
        <v>CU$19</v>
      </c>
      <c r="CV2419" s="190" t="str">
        <f t="shared" si="3880"/>
        <v>CV$19</v>
      </c>
      <c r="CW2419" s="190" t="str">
        <f t="shared" si="3880"/>
        <v>CW$19</v>
      </c>
      <c r="CX2419" s="190" t="str">
        <f t="shared" si="3880"/>
        <v>CX$19</v>
      </c>
      <c r="CY2419" s="190" t="str">
        <f t="shared" si="3880"/>
        <v>CY$19</v>
      </c>
      <c r="CZ2419" s="190" t="str">
        <f t="shared" si="3880"/>
        <v>CZ$19</v>
      </c>
      <c r="DA2419" s="190" t="str">
        <f t="shared" si="3880"/>
        <v>DA$19</v>
      </c>
      <c r="DB2419" s="190" t="str">
        <f t="shared" si="3880"/>
        <v>DB$19</v>
      </c>
      <c r="DC2419" s="190" t="str">
        <f t="shared" si="3880"/>
        <v>DC$19</v>
      </c>
      <c r="DD2419" s="190" t="str">
        <f t="shared" si="3880"/>
        <v>DD$19</v>
      </c>
      <c r="DE2419" s="190" t="str">
        <f t="shared" si="3880"/>
        <v>DE$19</v>
      </c>
      <c r="DF2419" s="190" t="str">
        <f t="shared" si="3880"/>
        <v>DF$19</v>
      </c>
      <c r="DG2419" s="190" t="str">
        <f t="shared" si="3880"/>
        <v>DG$19</v>
      </c>
      <c r="DH2419" s="190" t="str">
        <f t="shared" si="3880"/>
        <v>DH$19</v>
      </c>
      <c r="DI2419" s="190" t="str">
        <f t="shared" si="3880"/>
        <v>DI$19</v>
      </c>
      <c r="DJ2419" s="190" t="str">
        <f t="shared" si="3880"/>
        <v>DJ$19</v>
      </c>
      <c r="DK2419" s="190" t="str">
        <f t="shared" si="3880"/>
        <v>DK$19</v>
      </c>
      <c r="DL2419" s="190" t="str">
        <f t="shared" si="3880"/>
        <v>DL$19</v>
      </c>
    </row>
    <row r="2420" spans="1:116" x14ac:dyDescent="0.4">
      <c r="A2420" s="31" t="s">
        <v>218</v>
      </c>
      <c r="B2420" s="31" t="s">
        <v>395</v>
      </c>
      <c r="C2420" s="31"/>
      <c r="D2420" t="s">
        <v>406</v>
      </c>
      <c r="E2420" s="8" t="str">
        <f t="shared" si="3813"/>
        <v>2420 WCINV-IS</v>
      </c>
      <c r="F2420" t="s">
        <v>434</v>
      </c>
      <c r="G2420" s="70" t="s">
        <v>397</v>
      </c>
      <c r="H2420" s="48"/>
      <c r="I2420" s="297"/>
      <c r="J2420" s="297"/>
      <c r="K2420" s="48"/>
      <c r="L2420" s="48"/>
      <c r="M2420" s="48"/>
      <c r="N2420" s="48"/>
      <c r="O2420" s="48"/>
      <c r="P2420" s="48"/>
      <c r="R2420" s="70"/>
      <c r="S2420" s="298"/>
      <c r="T2420" s="298"/>
      <c r="U2420" s="298"/>
      <c r="V2420" s="298"/>
      <c r="W2420" s="298"/>
      <c r="X2420" s="298"/>
      <c r="Y2420" s="298"/>
      <c r="Z2420" s="298"/>
      <c r="AA2420" s="298"/>
      <c r="AB2420" s="298"/>
      <c r="AC2420" s="298"/>
      <c r="AD2420" s="298"/>
      <c r="AE2420" s="298"/>
      <c r="AF2420" s="298"/>
      <c r="AG2420" s="298"/>
      <c r="AH2420" s="298"/>
      <c r="AI2420" s="298"/>
      <c r="AJ2420" s="298"/>
      <c r="AK2420" s="298"/>
      <c r="AL2420" s="298"/>
      <c r="AM2420" s="298"/>
      <c r="AN2420" s="298"/>
      <c r="AO2420" s="298"/>
      <c r="AP2420" s="298"/>
      <c r="AQ2420" s="298"/>
      <c r="AR2420" s="298"/>
      <c r="AS2420" s="298"/>
      <c r="AT2420" s="298"/>
      <c r="AU2420" s="298"/>
      <c r="AV2420" s="298"/>
      <c r="AW2420" s="298"/>
      <c r="AX2420" s="298"/>
      <c r="AY2420" s="298"/>
      <c r="AZ2420" s="298"/>
      <c r="BA2420" s="298"/>
      <c r="BB2420" s="298"/>
      <c r="BC2420" s="298"/>
      <c r="BD2420" s="298"/>
      <c r="BE2420" s="298"/>
      <c r="BF2420" s="298"/>
      <c r="BG2420" s="298"/>
      <c r="BH2420" s="298"/>
      <c r="BI2420" s="298"/>
      <c r="BJ2420" s="298"/>
      <c r="BK2420" s="298"/>
      <c r="BL2420" s="298"/>
      <c r="BM2420" s="298"/>
      <c r="BN2420" s="298"/>
      <c r="BO2420" s="298"/>
      <c r="BP2420" s="298"/>
      <c r="BQ2420" s="298"/>
      <c r="BR2420" s="298"/>
      <c r="BS2420" s="298"/>
      <c r="BT2420" s="298"/>
      <c r="BU2420" s="298"/>
      <c r="BV2420" s="298"/>
      <c r="BW2420" s="298"/>
      <c r="BX2420" s="298"/>
      <c r="BY2420" s="298"/>
      <c r="BZ2420" s="298"/>
      <c r="CA2420" s="298"/>
      <c r="CB2420" s="298"/>
      <c r="CC2420" s="298"/>
      <c r="CD2420" s="298"/>
      <c r="CE2420" s="298"/>
      <c r="CF2420" s="298"/>
      <c r="CG2420" s="298"/>
      <c r="CH2420" s="298"/>
      <c r="CI2420" s="298"/>
      <c r="CJ2420" s="298"/>
      <c r="CK2420" s="298"/>
      <c r="CL2420" s="298"/>
      <c r="CN2420" s="297"/>
      <c r="CO2420" s="298"/>
      <c r="CP2420" s="298"/>
      <c r="CQ2420" s="298"/>
      <c r="CR2420" s="298"/>
      <c r="CS2420" s="298"/>
      <c r="CT2420" s="298"/>
      <c r="CU2420" s="298"/>
      <c r="CV2420" s="298"/>
      <c r="CW2420" s="298"/>
      <c r="CX2420" s="298"/>
      <c r="CY2420" s="298"/>
      <c r="CZ2420" s="298"/>
      <c r="DA2420" s="298"/>
      <c r="DB2420" s="298"/>
      <c r="DC2420" s="298"/>
      <c r="DD2420" s="298"/>
      <c r="DE2420" s="298"/>
      <c r="DF2420" s="298"/>
      <c r="DG2420" s="298"/>
      <c r="DH2420" s="298"/>
      <c r="DI2420" s="298"/>
      <c r="DJ2420" s="298"/>
      <c r="DK2420" s="298"/>
      <c r="DL2420" s="298"/>
    </row>
    <row r="2421" spans="1:116" x14ac:dyDescent="0.4">
      <c r="A2421" s="31"/>
      <c r="B2421" t="str">
        <f t="shared" ref="B2421:B2428" si="3881">E2421</f>
        <v>2421 WCINV-IS</v>
      </c>
      <c r="D2421" t="s">
        <v>406</v>
      </c>
      <c r="E2421" s="8" t="str">
        <f t="shared" si="3813"/>
        <v>2421 WCINV-IS</v>
      </c>
      <c r="G2421" s="125" t="s">
        <v>405</v>
      </c>
      <c r="H2421" s="31"/>
      <c r="I2421" s="73"/>
      <c r="J2421" s="73"/>
      <c r="K2421" s="124">
        <f>'IS BS CF'!K$23</f>
        <v>0</v>
      </c>
      <c r="L2421" s="124">
        <f>'IS BS CF'!L$23</f>
        <v>0</v>
      </c>
      <c r="M2421" s="124">
        <f>'IS BS CF'!M$23</f>
        <v>0</v>
      </c>
      <c r="N2421" s="124">
        <f>'IS BS CF'!N$23</f>
        <v>0</v>
      </c>
      <c r="O2421" s="124">
        <f>'IS BS CF'!O$23</f>
        <v>0</v>
      </c>
      <c r="P2421" s="124">
        <f>'IS BS CF'!P$23</f>
        <v>0</v>
      </c>
      <c r="Q2421" s="124"/>
      <c r="R2421" s="124">
        <f>'IS BS CF'!R$23</f>
        <v>0</v>
      </c>
      <c r="S2421" s="124">
        <f>'IS BS CF'!S$23</f>
        <v>0</v>
      </c>
      <c r="T2421" s="124">
        <f>'IS BS CF'!T$23</f>
        <v>0</v>
      </c>
      <c r="U2421" s="124">
        <f>'IS BS CF'!U$23</f>
        <v>0</v>
      </c>
      <c r="V2421" s="124">
        <f>'IS BS CF'!V$23</f>
        <v>0</v>
      </c>
      <c r="W2421" s="124">
        <f>'IS BS CF'!W$23</f>
        <v>0</v>
      </c>
      <c r="X2421" s="124">
        <f>'IS BS CF'!X$23</f>
        <v>0</v>
      </c>
      <c r="Y2421" s="124">
        <f>'IS BS CF'!Y$23</f>
        <v>0</v>
      </c>
      <c r="Z2421" s="124">
        <f>'IS BS CF'!Z$23</f>
        <v>0</v>
      </c>
      <c r="AA2421" s="124">
        <f>'IS BS CF'!AA$23</f>
        <v>0</v>
      </c>
      <c r="AB2421" s="124">
        <f>'IS BS CF'!AB$23</f>
        <v>0</v>
      </c>
      <c r="AC2421" s="124">
        <f>'IS BS CF'!AC$23</f>
        <v>0</v>
      </c>
      <c r="AD2421" s="124">
        <f>'IS BS CF'!AD$23</f>
        <v>0</v>
      </c>
      <c r="AE2421" s="124">
        <f>'IS BS CF'!AE$23</f>
        <v>0</v>
      </c>
      <c r="AF2421" s="124">
        <f>'IS BS CF'!AF$23</f>
        <v>0</v>
      </c>
      <c r="AG2421" s="124">
        <f>'IS BS CF'!AG$23</f>
        <v>0</v>
      </c>
      <c r="AH2421" s="124">
        <f>'IS BS CF'!AH$23</f>
        <v>0</v>
      </c>
      <c r="AI2421" s="124">
        <f>'IS BS CF'!AI$23</f>
        <v>0</v>
      </c>
      <c r="AJ2421" s="124">
        <f>'IS BS CF'!AJ$23</f>
        <v>0</v>
      </c>
      <c r="AK2421" s="124">
        <f>'IS BS CF'!AK$23</f>
        <v>0</v>
      </c>
      <c r="AL2421" s="124">
        <f>'IS BS CF'!AL$23</f>
        <v>0</v>
      </c>
      <c r="AM2421" s="124">
        <f>'IS BS CF'!AM$23</f>
        <v>0</v>
      </c>
      <c r="AN2421" s="124">
        <f>'IS BS CF'!AN$23</f>
        <v>0</v>
      </c>
      <c r="AO2421" s="124">
        <f>'IS BS CF'!AO$23</f>
        <v>0</v>
      </c>
      <c r="AP2421" s="124">
        <f>'IS BS CF'!AP$23</f>
        <v>0</v>
      </c>
      <c r="AQ2421" s="124">
        <f>'IS BS CF'!AQ$23</f>
        <v>0</v>
      </c>
      <c r="AR2421" s="124">
        <f>'IS BS CF'!AR$23</f>
        <v>0</v>
      </c>
      <c r="AS2421" s="124">
        <f>'IS BS CF'!AS$23</f>
        <v>0</v>
      </c>
      <c r="AT2421" s="124">
        <f>'IS BS CF'!AT$23</f>
        <v>0</v>
      </c>
      <c r="AU2421" s="124">
        <f>'IS BS CF'!AU$23</f>
        <v>0</v>
      </c>
      <c r="AV2421" s="124">
        <f>'IS BS CF'!AV$23</f>
        <v>0</v>
      </c>
      <c r="AW2421" s="124">
        <f>'IS BS CF'!AW$23</f>
        <v>0</v>
      </c>
      <c r="AX2421" s="124">
        <f>'IS BS CF'!AX$23</f>
        <v>0</v>
      </c>
      <c r="AY2421" s="124">
        <f>'IS BS CF'!AY$23</f>
        <v>0</v>
      </c>
      <c r="AZ2421" s="124">
        <f>'IS BS CF'!AZ$23</f>
        <v>0</v>
      </c>
      <c r="BA2421" s="124">
        <f>'IS BS CF'!BA$23</f>
        <v>0</v>
      </c>
      <c r="BB2421" s="124">
        <f>'IS BS CF'!BB$23</f>
        <v>0</v>
      </c>
      <c r="BC2421" s="124">
        <f>'IS BS CF'!BC$23</f>
        <v>0</v>
      </c>
      <c r="BD2421" s="124">
        <f>'IS BS CF'!BD$23</f>
        <v>0</v>
      </c>
      <c r="BE2421" s="124">
        <f>'IS BS CF'!BE$23</f>
        <v>0</v>
      </c>
      <c r="BF2421" s="124">
        <f>'IS BS CF'!BF$23</f>
        <v>0</v>
      </c>
      <c r="BG2421" s="124">
        <f>'IS BS CF'!BG$23</f>
        <v>0</v>
      </c>
      <c r="BH2421" s="124">
        <f>'IS BS CF'!BH$23</f>
        <v>0</v>
      </c>
      <c r="BI2421" s="124">
        <f>'IS BS CF'!BI$23</f>
        <v>0</v>
      </c>
      <c r="BJ2421" s="124">
        <f>'IS BS CF'!BJ$23</f>
        <v>0</v>
      </c>
      <c r="BK2421" s="124">
        <f>'IS BS CF'!BK$23</f>
        <v>0</v>
      </c>
      <c r="BL2421" s="124">
        <f>'IS BS CF'!BL$23</f>
        <v>0</v>
      </c>
      <c r="BM2421" s="124">
        <f>'IS BS CF'!BM$23</f>
        <v>0</v>
      </c>
      <c r="BN2421" s="124">
        <f>'IS BS CF'!BN$23</f>
        <v>0</v>
      </c>
      <c r="BO2421" s="124">
        <f>'IS BS CF'!BO$23</f>
        <v>0</v>
      </c>
      <c r="BP2421" s="124">
        <f>'IS BS CF'!BP$23</f>
        <v>0</v>
      </c>
      <c r="BQ2421" s="124">
        <f>'IS BS CF'!BQ$23</f>
        <v>0</v>
      </c>
      <c r="BR2421" s="124">
        <f>'IS BS CF'!BR$23</f>
        <v>0</v>
      </c>
      <c r="BS2421" s="124">
        <f>'IS BS CF'!BS$23</f>
        <v>0</v>
      </c>
      <c r="BT2421" s="124">
        <f>'IS BS CF'!BT$23</f>
        <v>0</v>
      </c>
      <c r="BU2421" s="124">
        <f>'IS BS CF'!BU$23</f>
        <v>0</v>
      </c>
      <c r="BV2421" s="124">
        <f>'IS BS CF'!BV$23</f>
        <v>0</v>
      </c>
      <c r="BW2421" s="124">
        <f>'IS BS CF'!BW$23</f>
        <v>0</v>
      </c>
      <c r="BX2421" s="124">
        <f>'IS BS CF'!BX$23</f>
        <v>0</v>
      </c>
      <c r="BY2421" s="124">
        <f>'IS BS CF'!BY$23</f>
        <v>0</v>
      </c>
      <c r="BZ2421" s="124">
        <f>'IS BS CF'!BZ$23</f>
        <v>0</v>
      </c>
      <c r="CA2421" s="124">
        <f>'IS BS CF'!CA$23</f>
        <v>0</v>
      </c>
      <c r="CB2421" s="124">
        <f>'IS BS CF'!CB$23</f>
        <v>0</v>
      </c>
      <c r="CC2421" s="124">
        <f>'IS BS CF'!CC$23</f>
        <v>0</v>
      </c>
      <c r="CD2421" s="124">
        <f>'IS BS CF'!CD$23</f>
        <v>0</v>
      </c>
      <c r="CE2421" s="124">
        <f>'IS BS CF'!CE$23</f>
        <v>0</v>
      </c>
      <c r="CF2421" s="124">
        <f>'IS BS CF'!CF$23</f>
        <v>0</v>
      </c>
      <c r="CG2421" s="124">
        <f>'IS BS CF'!CG$23</f>
        <v>0</v>
      </c>
      <c r="CH2421" s="124">
        <f>'IS BS CF'!CH$23</f>
        <v>0</v>
      </c>
      <c r="CI2421" s="124">
        <f>'IS BS CF'!CI$23</f>
        <v>0</v>
      </c>
      <c r="CJ2421" s="124">
        <f>'IS BS CF'!CJ$23</f>
        <v>0</v>
      </c>
      <c r="CK2421" s="124">
        <f>'IS BS CF'!CK$23</f>
        <v>0</v>
      </c>
      <c r="CL2421" s="124">
        <f>'IS BS CF'!CL$23</f>
        <v>0</v>
      </c>
      <c r="CN2421" s="73"/>
      <c r="CO2421" s="124" t="e">
        <f>#REF!</f>
        <v>#REF!</v>
      </c>
      <c r="CP2421" s="124" t="e">
        <f>#REF!</f>
        <v>#REF!</v>
      </c>
      <c r="CQ2421" s="124" t="e">
        <f>#REF!</f>
        <v>#REF!</v>
      </c>
      <c r="CR2421" s="124" t="e">
        <f>#REF!</f>
        <v>#REF!</v>
      </c>
      <c r="CS2421" s="124" t="e">
        <f>#REF!</f>
        <v>#REF!</v>
      </c>
      <c r="CT2421" s="124" t="e">
        <f>#REF!</f>
        <v>#REF!</v>
      </c>
      <c r="CU2421" s="124" t="e">
        <f>#REF!</f>
        <v>#REF!</v>
      </c>
      <c r="CV2421" s="124" t="e">
        <f>#REF!</f>
        <v>#REF!</v>
      </c>
      <c r="CW2421" s="124" t="e">
        <f>#REF!</f>
        <v>#REF!</v>
      </c>
      <c r="CX2421" s="124" t="e">
        <f>#REF!</f>
        <v>#REF!</v>
      </c>
      <c r="CY2421" s="124" t="e">
        <f>#REF!</f>
        <v>#REF!</v>
      </c>
      <c r="CZ2421" s="124" t="e">
        <f>#REF!</f>
        <v>#REF!</v>
      </c>
      <c r="DA2421" s="124" t="e">
        <f>#REF!</f>
        <v>#REF!</v>
      </c>
      <c r="DB2421" s="124" t="e">
        <f>#REF!</f>
        <v>#REF!</v>
      </c>
      <c r="DC2421" s="124" t="e">
        <f>#REF!</f>
        <v>#REF!</v>
      </c>
      <c r="DD2421" s="124" t="e">
        <f>#REF!</f>
        <v>#REF!</v>
      </c>
      <c r="DE2421" s="124" t="e">
        <f>#REF!</f>
        <v>#REF!</v>
      </c>
      <c r="DF2421" s="124" t="e">
        <f>#REF!</f>
        <v>#REF!</v>
      </c>
      <c r="DG2421" s="124" t="e">
        <f>#REF!</f>
        <v>#REF!</v>
      </c>
      <c r="DH2421" s="124" t="e">
        <f>#REF!</f>
        <v>#REF!</v>
      </c>
      <c r="DI2421" s="124" t="e">
        <f>#REF!</f>
        <v>#REF!</v>
      </c>
      <c r="DJ2421" s="124" t="e">
        <f>#REF!</f>
        <v>#REF!</v>
      </c>
      <c r="DK2421" s="124" t="e">
        <f>#REF!</f>
        <v>#REF!</v>
      </c>
      <c r="DL2421" s="124" t="e">
        <f>#REF!</f>
        <v>#REF!</v>
      </c>
    </row>
    <row r="2422" spans="1:116" x14ac:dyDescent="0.4">
      <c r="A2422" s="31"/>
      <c r="B2422" t="str">
        <f t="shared" si="3881"/>
        <v>2422 WCINV-IS</v>
      </c>
      <c r="D2422" t="s">
        <v>406</v>
      </c>
      <c r="E2422" s="8" t="str">
        <f t="shared" si="3813"/>
        <v>2422 WCINV-IS</v>
      </c>
      <c r="G2422" s="67"/>
      <c r="H2422" s="31"/>
      <c r="I2422" s="73"/>
      <c r="J2422" s="73"/>
      <c r="K2422" s="31"/>
      <c r="L2422" s="31"/>
      <c r="M2422" s="31"/>
      <c r="N2422" s="31"/>
      <c r="O2422" s="31"/>
      <c r="P2422" s="31"/>
      <c r="R2422" s="67"/>
      <c r="S2422" s="67"/>
      <c r="T2422" s="67"/>
      <c r="U2422" s="67"/>
      <c r="V2422" s="67"/>
      <c r="W2422" s="67"/>
      <c r="X2422" s="67"/>
      <c r="Y2422" s="67"/>
      <c r="Z2422" s="67"/>
      <c r="AA2422" s="67"/>
      <c r="AB2422" s="67"/>
      <c r="AC2422" s="67"/>
      <c r="AD2422" s="67"/>
      <c r="AE2422" s="67"/>
      <c r="AF2422" s="67"/>
      <c r="AG2422" s="67"/>
      <c r="AH2422" s="67"/>
      <c r="AI2422" s="67"/>
      <c r="AJ2422" s="67"/>
      <c r="AK2422" s="67"/>
      <c r="AL2422" s="67"/>
      <c r="AM2422" s="67"/>
      <c r="AN2422" s="67"/>
      <c r="AO2422" s="67"/>
      <c r="AP2422" s="67"/>
      <c r="AQ2422" s="67"/>
      <c r="AR2422" s="67"/>
      <c r="AS2422" s="67"/>
      <c r="AT2422" s="67"/>
      <c r="AU2422" s="67"/>
      <c r="AV2422" s="67"/>
      <c r="AW2422" s="67"/>
      <c r="AX2422" s="67"/>
      <c r="AY2422" s="67"/>
      <c r="AZ2422" s="67"/>
      <c r="BA2422" s="67"/>
      <c r="BB2422" s="67"/>
      <c r="BC2422" s="67"/>
      <c r="BD2422" s="67"/>
      <c r="BE2422" s="67"/>
      <c r="BF2422" s="67"/>
      <c r="BG2422" s="67"/>
      <c r="BH2422" s="67"/>
      <c r="BI2422" s="67"/>
      <c r="BJ2422" s="67"/>
      <c r="BK2422" s="67"/>
      <c r="BL2422" s="67"/>
      <c r="BM2422" s="67"/>
      <c r="BN2422" s="67"/>
      <c r="BO2422" s="67"/>
      <c r="BP2422" s="67"/>
      <c r="BQ2422" s="67"/>
      <c r="BR2422" s="67"/>
      <c r="BS2422" s="67"/>
      <c r="BT2422" s="67"/>
      <c r="BU2422" s="67"/>
      <c r="BV2422" s="67"/>
      <c r="BW2422" s="67"/>
      <c r="BX2422" s="67"/>
      <c r="BY2422" s="67"/>
      <c r="BZ2422" s="67"/>
      <c r="CA2422" s="67"/>
      <c r="CB2422" s="67"/>
      <c r="CC2422" s="67"/>
      <c r="CD2422" s="67"/>
      <c r="CE2422" s="67"/>
      <c r="CF2422" s="67"/>
      <c r="CG2422" s="67"/>
      <c r="CH2422" s="67"/>
      <c r="CI2422" s="67"/>
      <c r="CJ2422" s="67"/>
      <c r="CK2422" s="67"/>
      <c r="CL2422" s="67"/>
      <c r="CN2422" s="73"/>
      <c r="CO2422" s="67"/>
      <c r="CP2422" s="67"/>
      <c r="CQ2422" s="67"/>
      <c r="CR2422" s="67"/>
      <c r="CS2422" s="67"/>
      <c r="CT2422" s="67"/>
      <c r="CU2422" s="67"/>
      <c r="CV2422" s="67"/>
      <c r="CW2422" s="67"/>
      <c r="CX2422" s="67"/>
      <c r="CY2422" s="67"/>
      <c r="CZ2422" s="67"/>
      <c r="DA2422" s="67"/>
      <c r="DB2422" s="67"/>
      <c r="DC2422" s="67"/>
      <c r="DD2422" s="67"/>
      <c r="DE2422" s="67"/>
      <c r="DF2422" s="67"/>
      <c r="DG2422" s="67"/>
      <c r="DH2422" s="67"/>
      <c r="DI2422" s="67"/>
      <c r="DJ2422" s="67"/>
      <c r="DK2422" s="67"/>
      <c r="DL2422" s="67"/>
    </row>
    <row r="2423" spans="1:116" x14ac:dyDescent="0.4">
      <c r="B2423" t="str">
        <f t="shared" si="3881"/>
        <v>2423 WCINV-IS</v>
      </c>
      <c r="D2423" t="s">
        <v>406</v>
      </c>
      <c r="E2423" s="8" t="str">
        <f t="shared" si="3813"/>
        <v>2423 WCINV-IS</v>
      </c>
      <c r="G2423" s="129" t="s">
        <v>398</v>
      </c>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1:116" x14ac:dyDescent="0.4">
      <c r="B2424" t="str">
        <f t="shared" si="3881"/>
        <v>2424 WCINV-IS</v>
      </c>
      <c r="D2424" t="s">
        <v>406</v>
      </c>
      <c r="E2424" s="8" t="str">
        <f t="shared" si="3813"/>
        <v>2424 WCINV-IS</v>
      </c>
      <c r="G2424" s="145" t="s">
        <v>238</v>
      </c>
      <c r="H2424" s="12"/>
      <c r="I2424" s="60"/>
      <c r="J2424" s="60"/>
      <c r="K2424" s="17">
        <v>30</v>
      </c>
      <c r="L2424" s="17">
        <v>30</v>
      </c>
      <c r="M2424" s="17">
        <v>30</v>
      </c>
      <c r="N2424" s="17">
        <v>30</v>
      </c>
      <c r="O2424" s="17">
        <v>30</v>
      </c>
      <c r="P2424" s="17">
        <v>30</v>
      </c>
      <c r="R2424" s="15"/>
      <c r="S2424" s="15" cm="1">
        <f t="array" ref="S2424">INDEX($K:$P,ROW(),MATCH(S$3,$K$2:$P$2,0))</f>
        <v>30</v>
      </c>
      <c r="T2424" s="15" cm="1">
        <f t="array" ref="T2424">INDEX($K:$P,ROW(),MATCH(T$3,$K$2:$P$2,0))</f>
        <v>30</v>
      </c>
      <c r="U2424" s="15" cm="1">
        <f t="array" ref="U2424">INDEX($K:$P,ROW(),MATCH(U$3,$K$2:$P$2,0))</f>
        <v>30</v>
      </c>
      <c r="V2424" s="15" cm="1">
        <f t="array" ref="V2424">INDEX($K:$P,ROW(),MATCH(V$3,$K$2:$P$2,0))</f>
        <v>30</v>
      </c>
      <c r="W2424" s="15" cm="1">
        <f t="array" ref="W2424">INDEX($K:$P,ROW(),MATCH(W$3,$K$2:$P$2,0))</f>
        <v>30</v>
      </c>
      <c r="X2424" s="15" cm="1">
        <f t="array" ref="X2424">INDEX($K:$P,ROW(),MATCH(X$3,$K$2:$P$2,0))</f>
        <v>30</v>
      </c>
      <c r="Y2424" s="15" cm="1">
        <f t="array" ref="Y2424">INDEX($K:$P,ROW(),MATCH(Y$3,$K$2:$P$2,0))</f>
        <v>30</v>
      </c>
      <c r="Z2424" s="15" cm="1">
        <f t="array" ref="Z2424">INDEX($K:$P,ROW(),MATCH(Z$3,$K$2:$P$2,0))</f>
        <v>30</v>
      </c>
      <c r="AA2424" s="15" cm="1">
        <f t="array" ref="AA2424">INDEX($K:$P,ROW(),MATCH(AA$3,$K$2:$P$2,0))</f>
        <v>30</v>
      </c>
      <c r="AB2424" s="15" cm="1">
        <f t="array" ref="AB2424">INDEX($K:$P,ROW(),MATCH(AB$3,$K$2:$P$2,0))</f>
        <v>30</v>
      </c>
      <c r="AC2424" s="15" cm="1">
        <f t="array" ref="AC2424">INDEX($K:$P,ROW(),MATCH(AC$3,$K$2:$P$2,0))</f>
        <v>30</v>
      </c>
      <c r="AD2424" s="15" cm="1">
        <f t="array" ref="AD2424">INDEX($K:$P,ROW(),MATCH(AD$3,$K$2:$P$2,0))</f>
        <v>30</v>
      </c>
      <c r="AE2424" s="15" cm="1">
        <f t="array" ref="AE2424">INDEX($K:$P,ROW(),MATCH(AE$3,$K$2:$P$2,0))</f>
        <v>30</v>
      </c>
      <c r="AF2424" s="15" cm="1">
        <f t="array" ref="AF2424">INDEX($K:$P,ROW(),MATCH(AF$3,$K$2:$P$2,0))</f>
        <v>30</v>
      </c>
      <c r="AG2424" s="15" cm="1">
        <f t="array" ref="AG2424">INDEX($K:$P,ROW(),MATCH(AG$3,$K$2:$P$2,0))</f>
        <v>30</v>
      </c>
      <c r="AH2424" s="15" cm="1">
        <f t="array" ref="AH2424">INDEX($K:$P,ROW(),MATCH(AH$3,$K$2:$P$2,0))</f>
        <v>30</v>
      </c>
      <c r="AI2424" s="15" cm="1">
        <f t="array" ref="AI2424">INDEX($K:$P,ROW(),MATCH(AI$3,$K$2:$P$2,0))</f>
        <v>30</v>
      </c>
      <c r="AJ2424" s="15" cm="1">
        <f t="array" ref="AJ2424">INDEX($K:$P,ROW(),MATCH(AJ$3,$K$2:$P$2,0))</f>
        <v>30</v>
      </c>
      <c r="AK2424" s="15" cm="1">
        <f t="array" ref="AK2424">INDEX($K:$P,ROW(),MATCH(AK$3,$K$2:$P$2,0))</f>
        <v>30</v>
      </c>
      <c r="AL2424" s="15" cm="1">
        <f t="array" ref="AL2424">INDEX($K:$P,ROW(),MATCH(AL$3,$K$2:$P$2,0))</f>
        <v>30</v>
      </c>
      <c r="AM2424" s="15" cm="1">
        <f t="array" ref="AM2424">INDEX($K:$P,ROW(),MATCH(AM$3,$K$2:$P$2,0))</f>
        <v>30</v>
      </c>
      <c r="AN2424" s="15" cm="1">
        <f t="array" ref="AN2424">INDEX($K:$P,ROW(),MATCH(AN$3,$K$2:$P$2,0))</f>
        <v>30</v>
      </c>
      <c r="AO2424" s="15" cm="1">
        <f t="array" ref="AO2424">INDEX($K:$P,ROW(),MATCH(AO$3,$K$2:$P$2,0))</f>
        <v>30</v>
      </c>
      <c r="AP2424" s="15" cm="1">
        <f t="array" ref="AP2424">INDEX($K:$P,ROW(),MATCH(AP$3,$K$2:$P$2,0))</f>
        <v>30</v>
      </c>
      <c r="AQ2424" s="15" cm="1">
        <f t="array" ref="AQ2424">INDEX($K:$P,ROW(),MATCH(AQ$3,$K$2:$P$2,0))</f>
        <v>30</v>
      </c>
      <c r="AR2424" s="15" cm="1">
        <f t="array" ref="AR2424">INDEX($K:$P,ROW(),MATCH(AR$3,$K$2:$P$2,0))</f>
        <v>30</v>
      </c>
      <c r="AS2424" s="15" cm="1">
        <f t="array" ref="AS2424">INDEX($K:$P,ROW(),MATCH(AS$3,$K$2:$P$2,0))</f>
        <v>30</v>
      </c>
      <c r="AT2424" s="15" cm="1">
        <f t="array" ref="AT2424">INDEX($K:$P,ROW(),MATCH(AT$3,$K$2:$P$2,0))</f>
        <v>30</v>
      </c>
      <c r="AU2424" s="15" cm="1">
        <f t="array" ref="AU2424">INDEX($K:$P,ROW(),MATCH(AU$3,$K$2:$P$2,0))</f>
        <v>30</v>
      </c>
      <c r="AV2424" s="15" cm="1">
        <f t="array" ref="AV2424">INDEX($K:$P,ROW(),MATCH(AV$3,$K$2:$P$2,0))</f>
        <v>30</v>
      </c>
      <c r="AW2424" s="15" cm="1">
        <f t="array" ref="AW2424">INDEX($K:$P,ROW(),MATCH(AW$3,$K$2:$P$2,0))</f>
        <v>30</v>
      </c>
      <c r="AX2424" s="15" cm="1">
        <f t="array" ref="AX2424">INDEX($K:$P,ROW(),MATCH(AX$3,$K$2:$P$2,0))</f>
        <v>30</v>
      </c>
      <c r="AY2424" s="15" cm="1">
        <f t="array" ref="AY2424">INDEX($K:$P,ROW(),MATCH(AY$3,$K$2:$P$2,0))</f>
        <v>30</v>
      </c>
      <c r="AZ2424" s="15" cm="1">
        <f t="array" ref="AZ2424">INDEX($K:$P,ROW(),MATCH(AZ$3,$K$2:$P$2,0))</f>
        <v>30</v>
      </c>
      <c r="BA2424" s="15" cm="1">
        <f t="array" ref="BA2424">INDEX($K:$P,ROW(),MATCH(BA$3,$K$2:$P$2,0))</f>
        <v>30</v>
      </c>
      <c r="BB2424" s="15" cm="1">
        <f t="array" ref="BB2424">INDEX($K:$P,ROW(),MATCH(BB$3,$K$2:$P$2,0))</f>
        <v>30</v>
      </c>
      <c r="BC2424" s="15" cm="1">
        <f t="array" ref="BC2424">INDEX($K:$P,ROW(),MATCH(BC$3,$K$2:$P$2,0))</f>
        <v>30</v>
      </c>
      <c r="BD2424" s="15" cm="1">
        <f t="array" ref="BD2424">INDEX($K:$P,ROW(),MATCH(BD$3,$K$2:$P$2,0))</f>
        <v>30</v>
      </c>
      <c r="BE2424" s="15" cm="1">
        <f t="array" ref="BE2424">INDEX($K:$P,ROW(),MATCH(BE$3,$K$2:$P$2,0))</f>
        <v>30</v>
      </c>
      <c r="BF2424" s="15" cm="1">
        <f t="array" ref="BF2424">INDEX($K:$P,ROW(),MATCH(BF$3,$K$2:$P$2,0))</f>
        <v>30</v>
      </c>
      <c r="BG2424" s="15" cm="1">
        <f t="array" ref="BG2424">INDEX($K:$P,ROW(),MATCH(BG$3,$K$2:$P$2,0))</f>
        <v>30</v>
      </c>
      <c r="BH2424" s="15" cm="1">
        <f t="array" ref="BH2424">INDEX($K:$P,ROW(),MATCH(BH$3,$K$2:$P$2,0))</f>
        <v>30</v>
      </c>
      <c r="BI2424" s="15" cm="1">
        <f t="array" ref="BI2424">INDEX($K:$P,ROW(),MATCH(BI$3,$K$2:$P$2,0))</f>
        <v>30</v>
      </c>
      <c r="BJ2424" s="15" cm="1">
        <f t="array" ref="BJ2424">INDEX($K:$P,ROW(),MATCH(BJ$3,$K$2:$P$2,0))</f>
        <v>30</v>
      </c>
      <c r="BK2424" s="15" cm="1">
        <f t="array" ref="BK2424">INDEX($K:$P,ROW(),MATCH(BK$3,$K$2:$P$2,0))</f>
        <v>30</v>
      </c>
      <c r="BL2424" s="15" cm="1">
        <f t="array" ref="BL2424">INDEX($K:$P,ROW(),MATCH(BL$3,$K$2:$P$2,0))</f>
        <v>30</v>
      </c>
      <c r="BM2424" s="15" cm="1">
        <f t="array" ref="BM2424">INDEX($K:$P,ROW(),MATCH(BM$3,$K$2:$P$2,0))</f>
        <v>30</v>
      </c>
      <c r="BN2424" s="15" cm="1">
        <f t="array" ref="BN2424">INDEX($K:$P,ROW(),MATCH(BN$3,$K$2:$P$2,0))</f>
        <v>30</v>
      </c>
      <c r="BO2424" s="15" cm="1">
        <f t="array" ref="BO2424">INDEX($K:$P,ROW(),MATCH(BO$3,$K$2:$P$2,0))</f>
        <v>30</v>
      </c>
      <c r="BP2424" s="15" cm="1">
        <f t="array" ref="BP2424">INDEX($K:$P,ROW(),MATCH(BP$3,$K$2:$P$2,0))</f>
        <v>30</v>
      </c>
      <c r="BQ2424" s="15" cm="1">
        <f t="array" ref="BQ2424">INDEX($K:$P,ROW(),MATCH(BQ$3,$K$2:$P$2,0))</f>
        <v>30</v>
      </c>
      <c r="BR2424" s="15" cm="1">
        <f t="array" ref="BR2424">INDEX($K:$P,ROW(),MATCH(BR$3,$K$2:$P$2,0))</f>
        <v>30</v>
      </c>
      <c r="BS2424" s="15" cm="1">
        <f t="array" ref="BS2424">INDEX($K:$P,ROW(),MATCH(BS$3,$K$2:$P$2,0))</f>
        <v>30</v>
      </c>
      <c r="BT2424" s="15" cm="1">
        <f t="array" ref="BT2424">INDEX($K:$P,ROW(),MATCH(BT$3,$K$2:$P$2,0))</f>
        <v>30</v>
      </c>
      <c r="BU2424" s="15" cm="1">
        <f t="array" ref="BU2424">INDEX($K:$P,ROW(),MATCH(BU$3,$K$2:$P$2,0))</f>
        <v>30</v>
      </c>
      <c r="BV2424" s="15" cm="1">
        <f t="array" ref="BV2424">INDEX($K:$P,ROW(),MATCH(BV$3,$K$2:$P$2,0))</f>
        <v>30</v>
      </c>
      <c r="BW2424" s="15" cm="1">
        <f t="array" ref="BW2424">INDEX($K:$P,ROW(),MATCH(BW$3,$K$2:$P$2,0))</f>
        <v>30</v>
      </c>
      <c r="BX2424" s="15" cm="1">
        <f t="array" ref="BX2424">INDEX($K:$P,ROW(),MATCH(BX$3,$K$2:$P$2,0))</f>
        <v>30</v>
      </c>
      <c r="BY2424" s="15" cm="1">
        <f t="array" ref="BY2424">INDEX($K:$P,ROW(),MATCH(BY$3,$K$2:$P$2,0))</f>
        <v>30</v>
      </c>
      <c r="BZ2424" s="15" cm="1">
        <f t="array" ref="BZ2424">INDEX($K:$P,ROW(),MATCH(BZ$3,$K$2:$P$2,0))</f>
        <v>30</v>
      </c>
      <c r="CA2424" s="15" cm="1">
        <f t="array" ref="CA2424">INDEX($K:$P,ROW(),MATCH(CA$3,$K$2:$P$2,0))</f>
        <v>30</v>
      </c>
      <c r="CB2424" s="15" cm="1">
        <f t="array" ref="CB2424">INDEX($K:$P,ROW(),MATCH(CB$3,$K$2:$P$2,0))</f>
        <v>30</v>
      </c>
      <c r="CC2424" s="15" cm="1">
        <f t="array" ref="CC2424">INDEX($K:$P,ROW(),MATCH(CC$3,$K$2:$P$2,0))</f>
        <v>30</v>
      </c>
      <c r="CD2424" s="15" cm="1">
        <f t="array" ref="CD2424">INDEX($K:$P,ROW(),MATCH(CD$3,$K$2:$P$2,0))</f>
        <v>30</v>
      </c>
      <c r="CE2424" s="15" cm="1">
        <f t="array" ref="CE2424">INDEX($K:$P,ROW(),MATCH(CE$3,$K$2:$P$2,0))</f>
        <v>30</v>
      </c>
      <c r="CF2424" s="15" cm="1">
        <f t="array" ref="CF2424">INDEX($K:$P,ROW(),MATCH(CF$3,$K$2:$P$2,0))</f>
        <v>30</v>
      </c>
      <c r="CG2424" s="15" cm="1">
        <f t="array" ref="CG2424">INDEX($K:$P,ROW(),MATCH(CG$3,$K$2:$P$2,0))</f>
        <v>30</v>
      </c>
      <c r="CH2424" s="15" cm="1">
        <f t="array" ref="CH2424">INDEX($K:$P,ROW(),MATCH(CH$3,$K$2:$P$2,0))</f>
        <v>30</v>
      </c>
      <c r="CI2424" s="15" cm="1">
        <f t="array" ref="CI2424">INDEX($K:$P,ROW(),MATCH(CI$3,$K$2:$P$2,0))</f>
        <v>30</v>
      </c>
      <c r="CJ2424" s="15" cm="1">
        <f t="array" ref="CJ2424">INDEX($K:$P,ROW(),MATCH(CJ$3,$K$2:$P$2,0))</f>
        <v>30</v>
      </c>
      <c r="CK2424" s="15" cm="1">
        <f t="array" ref="CK2424">INDEX($K:$P,ROW(),MATCH(CK$3,$K$2:$P$2,0))</f>
        <v>30</v>
      </c>
      <c r="CL2424" s="15" cm="1">
        <f t="array" ref="CL2424">INDEX($K:$P,ROW(),MATCH(CL$3,$K$2:$P$2,0))</f>
        <v>30</v>
      </c>
      <c r="CN2424" s="60"/>
      <c r="CO2424" s="15" t="e" cm="1">
        <f t="array" ref="CO2424">INDEX($K:$P,ROW(),MATCH(CO$3,$K$2:$P$2,0))</f>
        <v>#N/A</v>
      </c>
      <c r="CP2424" s="15" t="e" cm="1">
        <f t="array" ref="CP2424">INDEX($K:$P,ROW(),MATCH(CP$3,$K$2:$P$2,0))</f>
        <v>#N/A</v>
      </c>
      <c r="CQ2424" s="15" t="e" cm="1">
        <f t="array" ref="CQ2424">INDEX($K:$P,ROW(),MATCH(CQ$3,$K$2:$P$2,0))</f>
        <v>#N/A</v>
      </c>
      <c r="CR2424" s="15" t="e" cm="1">
        <f t="array" ref="CR2424">INDEX($K:$P,ROW(),MATCH(CR$3,$K$2:$P$2,0))</f>
        <v>#N/A</v>
      </c>
      <c r="CS2424" s="15" t="e" cm="1">
        <f t="array" ref="CS2424">INDEX($K:$P,ROW(),MATCH(CS$3,$K$2:$P$2,0))</f>
        <v>#N/A</v>
      </c>
      <c r="CT2424" s="15" t="e" cm="1">
        <f t="array" ref="CT2424">INDEX($K:$P,ROW(),MATCH(CT$3,$K$2:$P$2,0))</f>
        <v>#N/A</v>
      </c>
      <c r="CU2424" s="15" t="e" cm="1">
        <f t="array" ref="CU2424">INDEX($K:$P,ROW(),MATCH(CU$3,$K$2:$P$2,0))</f>
        <v>#N/A</v>
      </c>
      <c r="CV2424" s="15" t="e" cm="1">
        <f t="array" ref="CV2424">INDEX($K:$P,ROW(),MATCH(CV$3,$K$2:$P$2,0))</f>
        <v>#N/A</v>
      </c>
      <c r="CW2424" s="15" t="e" cm="1">
        <f t="array" ref="CW2424">INDEX($K:$P,ROW(),MATCH(CW$3,$K$2:$P$2,0))</f>
        <v>#N/A</v>
      </c>
      <c r="CX2424" s="15" t="e" cm="1">
        <f t="array" ref="CX2424">INDEX($K:$P,ROW(),MATCH(CX$3,$K$2:$P$2,0))</f>
        <v>#N/A</v>
      </c>
      <c r="CY2424" s="15" t="e" cm="1">
        <f t="array" ref="CY2424">INDEX($K:$P,ROW(),MATCH(CY$3,$K$2:$P$2,0))</f>
        <v>#N/A</v>
      </c>
      <c r="CZ2424" s="15" t="e" cm="1">
        <f t="array" ref="CZ2424">INDEX($K:$P,ROW(),MATCH(CZ$3,$K$2:$P$2,0))</f>
        <v>#N/A</v>
      </c>
      <c r="DA2424" s="15" t="e" cm="1">
        <f t="array" ref="DA2424">INDEX($K:$P,ROW(),MATCH(DA$3,$K$2:$P$2,0))</f>
        <v>#N/A</v>
      </c>
      <c r="DB2424" s="15" t="e" cm="1">
        <f t="array" ref="DB2424">INDEX($K:$P,ROW(),MATCH(DB$3,$K$2:$P$2,0))</f>
        <v>#N/A</v>
      </c>
      <c r="DC2424" s="15" t="e" cm="1">
        <f t="array" ref="DC2424">INDEX($K:$P,ROW(),MATCH(DC$3,$K$2:$P$2,0))</f>
        <v>#N/A</v>
      </c>
      <c r="DD2424" s="15" t="e" cm="1">
        <f t="array" ref="DD2424">INDEX($K:$P,ROW(),MATCH(DD$3,$K$2:$P$2,0))</f>
        <v>#N/A</v>
      </c>
      <c r="DE2424" s="15" t="e" cm="1">
        <f t="array" ref="DE2424">INDEX($K:$P,ROW(),MATCH(DE$3,$K$2:$P$2,0))</f>
        <v>#N/A</v>
      </c>
      <c r="DF2424" s="15" t="e" cm="1">
        <f t="array" ref="DF2424">INDEX($K:$P,ROW(),MATCH(DF$3,$K$2:$P$2,0))</f>
        <v>#N/A</v>
      </c>
      <c r="DG2424" s="15" t="e" cm="1">
        <f t="array" ref="DG2424">INDEX($K:$P,ROW(),MATCH(DG$3,$K$2:$P$2,0))</f>
        <v>#N/A</v>
      </c>
      <c r="DH2424" s="15" t="e" cm="1">
        <f t="array" ref="DH2424">INDEX($K:$P,ROW(),MATCH(DH$3,$K$2:$P$2,0))</f>
        <v>#N/A</v>
      </c>
      <c r="DI2424" s="15" t="e" cm="1">
        <f t="array" ref="DI2424">INDEX($K:$P,ROW(),MATCH(DI$3,$K$2:$P$2,0))</f>
        <v>#N/A</v>
      </c>
      <c r="DJ2424" s="15" t="e" cm="1">
        <f t="array" ref="DJ2424">INDEX($K:$P,ROW(),MATCH(DJ$3,$K$2:$P$2,0))</f>
        <v>#N/A</v>
      </c>
      <c r="DK2424" s="15" t="e" cm="1">
        <f t="array" ref="DK2424">INDEX($K:$P,ROW(),MATCH(DK$3,$K$2:$P$2,0))</f>
        <v>#N/A</v>
      </c>
      <c r="DL2424" s="15" t="e" cm="1">
        <f t="array" ref="DL2424">INDEX($K:$P,ROW(),MATCH(DL$3,$K$2:$P$2,0))</f>
        <v>#N/A</v>
      </c>
    </row>
    <row r="2425" spans="1:116" x14ac:dyDescent="0.4">
      <c r="B2425" t="str">
        <f t="shared" si="3881"/>
        <v>2425 WCINV-IS</v>
      </c>
      <c r="C2425" t="s">
        <v>224</v>
      </c>
      <c r="D2425" t="s">
        <v>406</v>
      </c>
      <c r="E2425" s="8" t="str">
        <f t="shared" si="3813"/>
        <v>2425 WCINV-IS</v>
      </c>
      <c r="G2425" s="126" t="s">
        <v>36</v>
      </c>
      <c r="H2425" s="27"/>
      <c r="I2425" s="78"/>
      <c r="J2425" s="78"/>
      <c r="K2425" s="118">
        <f t="shared" ref="K2425:P2425" si="3882">SUMIF($4:$4,K$2,2425:2425)</f>
        <v>0</v>
      </c>
      <c r="L2425" s="118">
        <f t="shared" si="3882"/>
        <v>0</v>
      </c>
      <c r="M2425" s="118">
        <f t="shared" si="3882"/>
        <v>0</v>
      </c>
      <c r="N2425" s="118">
        <f t="shared" si="3882"/>
        <v>0</v>
      </c>
      <c r="O2425" s="118">
        <f t="shared" si="3882"/>
        <v>0</v>
      </c>
      <c r="P2425" s="118">
        <f t="shared" si="3882"/>
        <v>0</v>
      </c>
      <c r="R2425" s="118"/>
      <c r="S2425" s="118">
        <f t="shared" ref="S2425:CD2425" si="3883">MIN(-S2424/30*S2421,R2425-S2421)</f>
        <v>0</v>
      </c>
      <c r="T2425" s="118">
        <f t="shared" si="3883"/>
        <v>0</v>
      </c>
      <c r="U2425" s="118">
        <f t="shared" si="3883"/>
        <v>0</v>
      </c>
      <c r="V2425" s="118">
        <f t="shared" si="3883"/>
        <v>0</v>
      </c>
      <c r="W2425" s="118">
        <f t="shared" si="3883"/>
        <v>0</v>
      </c>
      <c r="X2425" s="118">
        <f t="shared" si="3883"/>
        <v>0</v>
      </c>
      <c r="Y2425" s="118">
        <f t="shared" si="3883"/>
        <v>0</v>
      </c>
      <c r="Z2425" s="118">
        <f t="shared" si="3883"/>
        <v>0</v>
      </c>
      <c r="AA2425" s="118">
        <f t="shared" si="3883"/>
        <v>0</v>
      </c>
      <c r="AB2425" s="118">
        <f t="shared" si="3883"/>
        <v>0</v>
      </c>
      <c r="AC2425" s="118">
        <f t="shared" si="3883"/>
        <v>0</v>
      </c>
      <c r="AD2425" s="118">
        <f t="shared" si="3883"/>
        <v>0</v>
      </c>
      <c r="AE2425" s="118">
        <f t="shared" si="3883"/>
        <v>0</v>
      </c>
      <c r="AF2425" s="118">
        <f t="shared" si="3883"/>
        <v>0</v>
      </c>
      <c r="AG2425" s="118">
        <f t="shared" si="3883"/>
        <v>0</v>
      </c>
      <c r="AH2425" s="118">
        <f t="shared" si="3883"/>
        <v>0</v>
      </c>
      <c r="AI2425" s="118">
        <f t="shared" si="3883"/>
        <v>0</v>
      </c>
      <c r="AJ2425" s="118">
        <f t="shared" si="3883"/>
        <v>0</v>
      </c>
      <c r="AK2425" s="118">
        <f t="shared" si="3883"/>
        <v>0</v>
      </c>
      <c r="AL2425" s="118">
        <f t="shared" si="3883"/>
        <v>0</v>
      </c>
      <c r="AM2425" s="118">
        <f t="shared" si="3883"/>
        <v>0</v>
      </c>
      <c r="AN2425" s="118">
        <f t="shared" si="3883"/>
        <v>0</v>
      </c>
      <c r="AO2425" s="118">
        <f t="shared" si="3883"/>
        <v>0</v>
      </c>
      <c r="AP2425" s="118">
        <f t="shared" si="3883"/>
        <v>0</v>
      </c>
      <c r="AQ2425" s="118">
        <f t="shared" si="3883"/>
        <v>0</v>
      </c>
      <c r="AR2425" s="118">
        <f t="shared" si="3883"/>
        <v>0</v>
      </c>
      <c r="AS2425" s="118">
        <f t="shared" si="3883"/>
        <v>0</v>
      </c>
      <c r="AT2425" s="118">
        <f t="shared" si="3883"/>
        <v>0</v>
      </c>
      <c r="AU2425" s="118">
        <f t="shared" si="3883"/>
        <v>0</v>
      </c>
      <c r="AV2425" s="118">
        <f t="shared" si="3883"/>
        <v>0</v>
      </c>
      <c r="AW2425" s="118">
        <f t="shared" si="3883"/>
        <v>0</v>
      </c>
      <c r="AX2425" s="118">
        <f t="shared" si="3883"/>
        <v>0</v>
      </c>
      <c r="AY2425" s="118">
        <f t="shared" si="3883"/>
        <v>0</v>
      </c>
      <c r="AZ2425" s="118">
        <f t="shared" si="3883"/>
        <v>0</v>
      </c>
      <c r="BA2425" s="118">
        <f t="shared" si="3883"/>
        <v>0</v>
      </c>
      <c r="BB2425" s="118">
        <f t="shared" si="3883"/>
        <v>0</v>
      </c>
      <c r="BC2425" s="118">
        <f t="shared" si="3883"/>
        <v>0</v>
      </c>
      <c r="BD2425" s="118">
        <f t="shared" si="3883"/>
        <v>0</v>
      </c>
      <c r="BE2425" s="118">
        <f t="shared" si="3883"/>
        <v>0</v>
      </c>
      <c r="BF2425" s="118">
        <f t="shared" si="3883"/>
        <v>0</v>
      </c>
      <c r="BG2425" s="118">
        <f t="shared" si="3883"/>
        <v>0</v>
      </c>
      <c r="BH2425" s="118">
        <f t="shared" si="3883"/>
        <v>0</v>
      </c>
      <c r="BI2425" s="118">
        <f t="shared" si="3883"/>
        <v>0</v>
      </c>
      <c r="BJ2425" s="118">
        <f t="shared" si="3883"/>
        <v>0</v>
      </c>
      <c r="BK2425" s="118">
        <f t="shared" si="3883"/>
        <v>0</v>
      </c>
      <c r="BL2425" s="118">
        <f t="shared" si="3883"/>
        <v>0</v>
      </c>
      <c r="BM2425" s="118">
        <f t="shared" si="3883"/>
        <v>0</v>
      </c>
      <c r="BN2425" s="118">
        <f t="shared" si="3883"/>
        <v>0</v>
      </c>
      <c r="BO2425" s="118">
        <f t="shared" si="3883"/>
        <v>0</v>
      </c>
      <c r="BP2425" s="118">
        <f t="shared" si="3883"/>
        <v>0</v>
      </c>
      <c r="BQ2425" s="118">
        <f t="shared" si="3883"/>
        <v>0</v>
      </c>
      <c r="BR2425" s="118">
        <f t="shared" si="3883"/>
        <v>0</v>
      </c>
      <c r="BS2425" s="118">
        <f t="shared" si="3883"/>
        <v>0</v>
      </c>
      <c r="BT2425" s="118">
        <f t="shared" si="3883"/>
        <v>0</v>
      </c>
      <c r="BU2425" s="118">
        <f t="shared" si="3883"/>
        <v>0</v>
      </c>
      <c r="BV2425" s="118">
        <f t="shared" si="3883"/>
        <v>0</v>
      </c>
      <c r="BW2425" s="118">
        <f t="shared" si="3883"/>
        <v>0</v>
      </c>
      <c r="BX2425" s="118">
        <f t="shared" si="3883"/>
        <v>0</v>
      </c>
      <c r="BY2425" s="118">
        <f t="shared" si="3883"/>
        <v>0</v>
      </c>
      <c r="BZ2425" s="118">
        <f t="shared" si="3883"/>
        <v>0</v>
      </c>
      <c r="CA2425" s="118">
        <f t="shared" si="3883"/>
        <v>0</v>
      </c>
      <c r="CB2425" s="118">
        <f t="shared" si="3883"/>
        <v>0</v>
      </c>
      <c r="CC2425" s="118">
        <f t="shared" si="3883"/>
        <v>0</v>
      </c>
      <c r="CD2425" s="118">
        <f t="shared" si="3883"/>
        <v>0</v>
      </c>
      <c r="CE2425" s="118">
        <f t="shared" ref="CE2425:CJ2425" si="3884">MIN(-CE2424/30*CE2421,CD2425-CE2421)</f>
        <v>0</v>
      </c>
      <c r="CF2425" s="118">
        <f t="shared" si="3884"/>
        <v>0</v>
      </c>
      <c r="CG2425" s="118">
        <f t="shared" si="3884"/>
        <v>0</v>
      </c>
      <c r="CH2425" s="118">
        <f t="shared" si="3884"/>
        <v>0</v>
      </c>
      <c r="CI2425" s="118">
        <f t="shared" si="3884"/>
        <v>0</v>
      </c>
      <c r="CJ2425" s="118">
        <f t="shared" si="3884"/>
        <v>0</v>
      </c>
      <c r="CK2425" s="118">
        <f>MIN(-CK2424/30*CK2421,CJ2425-CK2421)</f>
        <v>0</v>
      </c>
      <c r="CL2425" s="118">
        <f>MIN(-CL2424/30*CL2421,CK2425-CL2421)</f>
        <v>0</v>
      </c>
      <c r="CN2425" s="33"/>
      <c r="CO2425" s="118" t="e">
        <f>MIN(-CO2424/90*CO2421,CN2425-CO2421)</f>
        <v>#N/A</v>
      </c>
      <c r="CP2425" s="118" t="e">
        <f t="shared" ref="CP2425:DL2425" si="3885">MIN(-CP2424/90*CP2421,CO2425-CP2421)</f>
        <v>#N/A</v>
      </c>
      <c r="CQ2425" s="118" t="e">
        <f t="shared" si="3885"/>
        <v>#N/A</v>
      </c>
      <c r="CR2425" s="118" t="e">
        <f t="shared" si="3885"/>
        <v>#N/A</v>
      </c>
      <c r="CS2425" s="118" t="e">
        <f t="shared" si="3885"/>
        <v>#N/A</v>
      </c>
      <c r="CT2425" s="118" t="e">
        <f t="shared" si="3885"/>
        <v>#N/A</v>
      </c>
      <c r="CU2425" s="118" t="e">
        <f t="shared" si="3885"/>
        <v>#N/A</v>
      </c>
      <c r="CV2425" s="118" t="e">
        <f t="shared" si="3885"/>
        <v>#N/A</v>
      </c>
      <c r="CW2425" s="118" t="e">
        <f t="shared" si="3885"/>
        <v>#N/A</v>
      </c>
      <c r="CX2425" s="118" t="e">
        <f t="shared" si="3885"/>
        <v>#N/A</v>
      </c>
      <c r="CY2425" s="118" t="e">
        <f t="shared" si="3885"/>
        <v>#N/A</v>
      </c>
      <c r="CZ2425" s="118" t="e">
        <f t="shared" si="3885"/>
        <v>#N/A</v>
      </c>
      <c r="DA2425" s="118" t="e">
        <f t="shared" si="3885"/>
        <v>#N/A</v>
      </c>
      <c r="DB2425" s="118" t="e">
        <f t="shared" si="3885"/>
        <v>#N/A</v>
      </c>
      <c r="DC2425" s="118" t="e">
        <f t="shared" si="3885"/>
        <v>#N/A</v>
      </c>
      <c r="DD2425" s="118" t="e">
        <f t="shared" si="3885"/>
        <v>#N/A</v>
      </c>
      <c r="DE2425" s="118" t="e">
        <f t="shared" si="3885"/>
        <v>#N/A</v>
      </c>
      <c r="DF2425" s="118" t="e">
        <f t="shared" si="3885"/>
        <v>#N/A</v>
      </c>
      <c r="DG2425" s="118" t="e">
        <f t="shared" si="3885"/>
        <v>#N/A</v>
      </c>
      <c r="DH2425" s="118" t="e">
        <f t="shared" si="3885"/>
        <v>#N/A</v>
      </c>
      <c r="DI2425" s="118" t="e">
        <f t="shared" si="3885"/>
        <v>#N/A</v>
      </c>
      <c r="DJ2425" s="118" t="e">
        <f t="shared" si="3885"/>
        <v>#N/A</v>
      </c>
      <c r="DK2425" s="118" t="e">
        <f t="shared" si="3885"/>
        <v>#N/A</v>
      </c>
      <c r="DL2425" s="118" t="e">
        <f t="shared" si="3885"/>
        <v>#N/A</v>
      </c>
    </row>
    <row r="2426" spans="1:116" x14ac:dyDescent="0.4">
      <c r="B2426" t="str">
        <f t="shared" si="3881"/>
        <v>2426 WCINV-IS</v>
      </c>
      <c r="D2426" t="s">
        <v>406</v>
      </c>
      <c r="E2426" s="8" t="str">
        <f t="shared" si="3813"/>
        <v>2426 WCINV-IS</v>
      </c>
      <c r="G2426" s="126"/>
      <c r="H2426" s="27"/>
      <c r="I2426" s="78"/>
      <c r="J2426" s="78"/>
      <c r="K2426" s="33"/>
      <c r="L2426" s="33"/>
      <c r="M2426" s="33"/>
      <c r="N2426" s="33"/>
      <c r="O2426" s="33"/>
      <c r="P2426" s="33"/>
      <c r="R2426" s="33"/>
      <c r="S2426" s="33"/>
      <c r="T2426" s="33"/>
      <c r="U2426" s="33"/>
      <c r="V2426" s="33"/>
      <c r="W2426" s="33"/>
      <c r="X2426" s="33"/>
      <c r="Y2426" s="33"/>
      <c r="Z2426" s="33"/>
      <c r="AA2426" s="33"/>
      <c r="AB2426" s="33"/>
      <c r="AC2426" s="33"/>
      <c r="AD2426" s="33"/>
      <c r="AE2426" s="33"/>
      <c r="AF2426" s="33"/>
      <c r="AG2426" s="33"/>
      <c r="AH2426" s="33"/>
      <c r="AI2426" s="33"/>
      <c r="AJ2426" s="33"/>
      <c r="AK2426" s="33"/>
      <c r="AL2426" s="33"/>
      <c r="AM2426" s="33"/>
      <c r="AN2426" s="33"/>
      <c r="AO2426" s="33"/>
      <c r="AP2426" s="33"/>
      <c r="AQ2426" s="33"/>
      <c r="AR2426" s="33"/>
      <c r="AS2426" s="33"/>
      <c r="AT2426" s="33"/>
      <c r="AU2426" s="33"/>
      <c r="AV2426" s="33"/>
      <c r="AW2426" s="33"/>
      <c r="AX2426" s="33"/>
      <c r="AY2426" s="33"/>
      <c r="AZ2426" s="33"/>
      <c r="BA2426" s="33"/>
      <c r="BB2426" s="33"/>
      <c r="BC2426" s="33"/>
      <c r="BD2426" s="33"/>
      <c r="BE2426" s="33"/>
      <c r="BF2426" s="33"/>
      <c r="BG2426" s="33"/>
      <c r="BH2426" s="33"/>
      <c r="BI2426" s="33"/>
      <c r="BJ2426" s="33"/>
      <c r="BK2426" s="33"/>
      <c r="BL2426" s="33"/>
      <c r="BM2426" s="33"/>
      <c r="BN2426" s="33"/>
      <c r="BO2426" s="33"/>
      <c r="BP2426" s="33"/>
      <c r="BQ2426" s="33"/>
      <c r="BR2426" s="33"/>
      <c r="BS2426" s="33"/>
      <c r="BT2426" s="33"/>
      <c r="BU2426" s="33"/>
      <c r="BV2426" s="33"/>
      <c r="BW2426" s="33"/>
      <c r="BX2426" s="33"/>
      <c r="BY2426" s="33"/>
      <c r="BZ2426" s="33"/>
      <c r="CA2426" s="33"/>
      <c r="CB2426" s="33"/>
      <c r="CC2426" s="33"/>
      <c r="CD2426" s="33"/>
      <c r="CE2426" s="33"/>
      <c r="CF2426" s="33"/>
      <c r="CG2426" s="33"/>
      <c r="CH2426" s="33"/>
      <c r="CI2426" s="33"/>
      <c r="CJ2426" s="33"/>
      <c r="CK2426" s="33"/>
      <c r="CL2426" s="33"/>
      <c r="CN2426" s="78"/>
      <c r="CO2426" s="33"/>
      <c r="CP2426" s="33"/>
      <c r="CQ2426" s="33"/>
      <c r="CR2426" s="33"/>
      <c r="CS2426" s="33"/>
      <c r="CT2426" s="33"/>
      <c r="CU2426" s="33"/>
      <c r="CV2426" s="33"/>
      <c r="CW2426" s="33"/>
      <c r="CX2426" s="33"/>
      <c r="CY2426" s="33"/>
      <c r="CZ2426" s="33"/>
      <c r="DA2426" s="33"/>
      <c r="DB2426" s="33"/>
      <c r="DC2426" s="33"/>
      <c r="DD2426" s="33"/>
      <c r="DE2426" s="33"/>
      <c r="DF2426" s="33"/>
      <c r="DG2426" s="33"/>
      <c r="DH2426" s="33"/>
      <c r="DI2426" s="33"/>
      <c r="DJ2426" s="33"/>
      <c r="DK2426" s="33"/>
      <c r="DL2426" s="33"/>
    </row>
    <row r="2427" spans="1:116" x14ac:dyDescent="0.4">
      <c r="B2427" t="str">
        <f t="shared" si="3881"/>
        <v>2427 WCINV-IS</v>
      </c>
      <c r="C2427" t="s">
        <v>234</v>
      </c>
      <c r="D2427" t="s">
        <v>406</v>
      </c>
      <c r="E2427" s="8" t="str">
        <f t="shared" si="3813"/>
        <v>2427 WCINV-IS</v>
      </c>
      <c r="G2427" s="126" t="str">
        <f>"Change in "&amp;G2425</f>
        <v>Change in Inventory</v>
      </c>
      <c r="K2427" s="33">
        <f t="shared" ref="K2427:P2427" si="3886">SUMIF($3:$3,K$2,2427:2427)</f>
        <v>0</v>
      </c>
      <c r="L2427" s="33">
        <f t="shared" si="3886"/>
        <v>0</v>
      </c>
      <c r="M2427" s="33">
        <f t="shared" si="3886"/>
        <v>0</v>
      </c>
      <c r="N2427" s="33">
        <f t="shared" si="3886"/>
        <v>0</v>
      </c>
      <c r="O2427" s="33">
        <f t="shared" si="3886"/>
        <v>0</v>
      </c>
      <c r="P2427" s="33">
        <f t="shared" si="3886"/>
        <v>0</v>
      </c>
      <c r="R2427" s="33"/>
      <c r="S2427" s="33">
        <f t="shared" ref="S2427:AX2427" si="3887">R2425-S2425</f>
        <v>0</v>
      </c>
      <c r="T2427" s="33">
        <f t="shared" si="3887"/>
        <v>0</v>
      </c>
      <c r="U2427" s="33">
        <f t="shared" si="3887"/>
        <v>0</v>
      </c>
      <c r="V2427" s="33">
        <f t="shared" si="3887"/>
        <v>0</v>
      </c>
      <c r="W2427" s="33">
        <f t="shared" si="3887"/>
        <v>0</v>
      </c>
      <c r="X2427" s="33">
        <f t="shared" si="3887"/>
        <v>0</v>
      </c>
      <c r="Y2427" s="33">
        <f t="shared" si="3887"/>
        <v>0</v>
      </c>
      <c r="Z2427" s="33">
        <f t="shared" si="3887"/>
        <v>0</v>
      </c>
      <c r="AA2427" s="33">
        <f t="shared" si="3887"/>
        <v>0</v>
      </c>
      <c r="AB2427" s="33">
        <f t="shared" si="3887"/>
        <v>0</v>
      </c>
      <c r="AC2427" s="33">
        <f t="shared" si="3887"/>
        <v>0</v>
      </c>
      <c r="AD2427" s="33">
        <f t="shared" si="3887"/>
        <v>0</v>
      </c>
      <c r="AE2427" s="33">
        <f t="shared" si="3887"/>
        <v>0</v>
      </c>
      <c r="AF2427" s="33">
        <f t="shared" si="3887"/>
        <v>0</v>
      </c>
      <c r="AG2427" s="33">
        <f t="shared" si="3887"/>
        <v>0</v>
      </c>
      <c r="AH2427" s="33">
        <f t="shared" si="3887"/>
        <v>0</v>
      </c>
      <c r="AI2427" s="33">
        <f t="shared" si="3887"/>
        <v>0</v>
      </c>
      <c r="AJ2427" s="33">
        <f t="shared" si="3887"/>
        <v>0</v>
      </c>
      <c r="AK2427" s="33">
        <f t="shared" si="3887"/>
        <v>0</v>
      </c>
      <c r="AL2427" s="33">
        <f t="shared" si="3887"/>
        <v>0</v>
      </c>
      <c r="AM2427" s="33">
        <f t="shared" si="3887"/>
        <v>0</v>
      </c>
      <c r="AN2427" s="33">
        <f t="shared" si="3887"/>
        <v>0</v>
      </c>
      <c r="AO2427" s="33">
        <f t="shared" si="3887"/>
        <v>0</v>
      </c>
      <c r="AP2427" s="33">
        <f t="shared" si="3887"/>
        <v>0</v>
      </c>
      <c r="AQ2427" s="33">
        <f t="shared" si="3887"/>
        <v>0</v>
      </c>
      <c r="AR2427" s="33">
        <f t="shared" si="3887"/>
        <v>0</v>
      </c>
      <c r="AS2427" s="33">
        <f t="shared" si="3887"/>
        <v>0</v>
      </c>
      <c r="AT2427" s="33">
        <f t="shared" si="3887"/>
        <v>0</v>
      </c>
      <c r="AU2427" s="33">
        <f t="shared" si="3887"/>
        <v>0</v>
      </c>
      <c r="AV2427" s="33">
        <f t="shared" si="3887"/>
        <v>0</v>
      </c>
      <c r="AW2427" s="33">
        <f t="shared" si="3887"/>
        <v>0</v>
      </c>
      <c r="AX2427" s="33">
        <f t="shared" si="3887"/>
        <v>0</v>
      </c>
      <c r="AY2427" s="33">
        <f t="shared" ref="AY2427:CD2427" si="3888">AX2425-AY2425</f>
        <v>0</v>
      </c>
      <c r="AZ2427" s="33">
        <f t="shared" si="3888"/>
        <v>0</v>
      </c>
      <c r="BA2427" s="33">
        <f t="shared" si="3888"/>
        <v>0</v>
      </c>
      <c r="BB2427" s="33">
        <f t="shared" si="3888"/>
        <v>0</v>
      </c>
      <c r="BC2427" s="33">
        <f t="shared" si="3888"/>
        <v>0</v>
      </c>
      <c r="BD2427" s="33">
        <f t="shared" si="3888"/>
        <v>0</v>
      </c>
      <c r="BE2427" s="33">
        <f t="shared" si="3888"/>
        <v>0</v>
      </c>
      <c r="BF2427" s="33">
        <f t="shared" si="3888"/>
        <v>0</v>
      </c>
      <c r="BG2427" s="33">
        <f t="shared" si="3888"/>
        <v>0</v>
      </c>
      <c r="BH2427" s="33">
        <f t="shared" si="3888"/>
        <v>0</v>
      </c>
      <c r="BI2427" s="33">
        <f t="shared" si="3888"/>
        <v>0</v>
      </c>
      <c r="BJ2427" s="33">
        <f t="shared" si="3888"/>
        <v>0</v>
      </c>
      <c r="BK2427" s="33">
        <f t="shared" si="3888"/>
        <v>0</v>
      </c>
      <c r="BL2427" s="33">
        <f t="shared" si="3888"/>
        <v>0</v>
      </c>
      <c r="BM2427" s="33">
        <f t="shared" si="3888"/>
        <v>0</v>
      </c>
      <c r="BN2427" s="33">
        <f t="shared" si="3888"/>
        <v>0</v>
      </c>
      <c r="BO2427" s="33">
        <f t="shared" si="3888"/>
        <v>0</v>
      </c>
      <c r="BP2427" s="33">
        <f t="shared" si="3888"/>
        <v>0</v>
      </c>
      <c r="BQ2427" s="33">
        <f t="shared" si="3888"/>
        <v>0</v>
      </c>
      <c r="BR2427" s="33">
        <f t="shared" si="3888"/>
        <v>0</v>
      </c>
      <c r="BS2427" s="33">
        <f t="shared" si="3888"/>
        <v>0</v>
      </c>
      <c r="BT2427" s="33">
        <f t="shared" si="3888"/>
        <v>0</v>
      </c>
      <c r="BU2427" s="33">
        <f t="shared" si="3888"/>
        <v>0</v>
      </c>
      <c r="BV2427" s="33">
        <f t="shared" si="3888"/>
        <v>0</v>
      </c>
      <c r="BW2427" s="33">
        <f t="shared" si="3888"/>
        <v>0</v>
      </c>
      <c r="BX2427" s="33">
        <f t="shared" si="3888"/>
        <v>0</v>
      </c>
      <c r="BY2427" s="33">
        <f t="shared" si="3888"/>
        <v>0</v>
      </c>
      <c r="BZ2427" s="33">
        <f t="shared" si="3888"/>
        <v>0</v>
      </c>
      <c r="CA2427" s="33">
        <f t="shared" si="3888"/>
        <v>0</v>
      </c>
      <c r="CB2427" s="33">
        <f t="shared" si="3888"/>
        <v>0</v>
      </c>
      <c r="CC2427" s="33">
        <f t="shared" si="3888"/>
        <v>0</v>
      </c>
      <c r="CD2427" s="33">
        <f t="shared" si="3888"/>
        <v>0</v>
      </c>
      <c r="CE2427" s="33">
        <f t="shared" ref="CE2427:CL2427" si="3889">CD2425-CE2425</f>
        <v>0</v>
      </c>
      <c r="CF2427" s="33">
        <f t="shared" si="3889"/>
        <v>0</v>
      </c>
      <c r="CG2427" s="33">
        <f t="shared" si="3889"/>
        <v>0</v>
      </c>
      <c r="CH2427" s="33">
        <f t="shared" si="3889"/>
        <v>0</v>
      </c>
      <c r="CI2427" s="33">
        <f t="shared" si="3889"/>
        <v>0</v>
      </c>
      <c r="CJ2427" s="33">
        <f t="shared" si="3889"/>
        <v>0</v>
      </c>
      <c r="CK2427" s="33">
        <f t="shared" si="3889"/>
        <v>0</v>
      </c>
      <c r="CL2427" s="33">
        <f t="shared" si="3889"/>
        <v>0</v>
      </c>
      <c r="CO2427" s="33" t="e">
        <f t="shared" ref="CO2427" si="3890">CN2425-CO2425</f>
        <v>#N/A</v>
      </c>
      <c r="CP2427" s="33" t="e">
        <f t="shared" ref="CP2427" si="3891">CO2425-CP2425</f>
        <v>#N/A</v>
      </c>
      <c r="CQ2427" s="33" t="e">
        <f t="shared" ref="CQ2427" si="3892">CP2425-CQ2425</f>
        <v>#N/A</v>
      </c>
      <c r="CR2427" s="33" t="e">
        <f t="shared" ref="CR2427" si="3893">CQ2425-CR2425</f>
        <v>#N/A</v>
      </c>
      <c r="CS2427" s="33" t="e">
        <f t="shared" ref="CS2427" si="3894">CR2425-CS2425</f>
        <v>#N/A</v>
      </c>
      <c r="CT2427" s="33" t="e">
        <f t="shared" ref="CT2427" si="3895">CS2425-CT2425</f>
        <v>#N/A</v>
      </c>
      <c r="CU2427" s="33" t="e">
        <f t="shared" ref="CU2427" si="3896">CT2425-CU2425</f>
        <v>#N/A</v>
      </c>
      <c r="CV2427" s="33" t="e">
        <f t="shared" ref="CV2427" si="3897">CU2425-CV2425</f>
        <v>#N/A</v>
      </c>
      <c r="CW2427" s="33" t="e">
        <f t="shared" ref="CW2427" si="3898">CV2425-CW2425</f>
        <v>#N/A</v>
      </c>
      <c r="CX2427" s="33" t="e">
        <f t="shared" ref="CX2427" si="3899">CW2425-CX2425</f>
        <v>#N/A</v>
      </c>
      <c r="CY2427" s="33" t="e">
        <f t="shared" ref="CY2427" si="3900">CX2425-CY2425</f>
        <v>#N/A</v>
      </c>
      <c r="CZ2427" s="33" t="e">
        <f t="shared" ref="CZ2427" si="3901">CY2425-CZ2425</f>
        <v>#N/A</v>
      </c>
      <c r="DA2427" s="33" t="e">
        <f t="shared" ref="DA2427" si="3902">CZ2425-DA2425</f>
        <v>#N/A</v>
      </c>
      <c r="DB2427" s="33" t="e">
        <f t="shared" ref="DB2427" si="3903">DA2425-DB2425</f>
        <v>#N/A</v>
      </c>
      <c r="DC2427" s="33" t="e">
        <f t="shared" ref="DC2427" si="3904">DB2425-DC2425</f>
        <v>#N/A</v>
      </c>
      <c r="DD2427" s="33" t="e">
        <f t="shared" ref="DD2427" si="3905">DC2425-DD2425</f>
        <v>#N/A</v>
      </c>
      <c r="DE2427" s="33" t="e">
        <f t="shared" ref="DE2427" si="3906">DD2425-DE2425</f>
        <v>#N/A</v>
      </c>
      <c r="DF2427" s="33" t="e">
        <f t="shared" ref="DF2427" si="3907">DE2425-DF2425</f>
        <v>#N/A</v>
      </c>
      <c r="DG2427" s="33" t="e">
        <f t="shared" ref="DG2427" si="3908">DF2425-DG2425</f>
        <v>#N/A</v>
      </c>
      <c r="DH2427" s="33" t="e">
        <f t="shared" ref="DH2427" si="3909">DG2425-DH2425</f>
        <v>#N/A</v>
      </c>
      <c r="DI2427" s="33" t="e">
        <f t="shared" ref="DI2427" si="3910">DH2425-DI2425</f>
        <v>#N/A</v>
      </c>
      <c r="DJ2427" s="33" t="e">
        <f t="shared" ref="DJ2427" si="3911">DI2425-DJ2425</f>
        <v>#N/A</v>
      </c>
      <c r="DK2427" s="33" t="e">
        <f t="shared" ref="DK2427" si="3912">DJ2425-DK2425</f>
        <v>#N/A</v>
      </c>
      <c r="DL2427" s="33" t="e">
        <f t="shared" ref="DL2427" si="3913">DK2425-DL2425</f>
        <v>#N/A</v>
      </c>
    </row>
    <row r="2428" spans="1:116" x14ac:dyDescent="0.4">
      <c r="B2428" t="str">
        <f t="shared" si="3881"/>
        <v>2428 WCINV-IS</v>
      </c>
      <c r="D2428" t="s">
        <v>406</v>
      </c>
      <c r="E2428" s="8" t="str">
        <f t="shared" si="3813"/>
        <v>2428 WCINV-IS</v>
      </c>
      <c r="G2428" s="125"/>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813"/>
        <v>2429 WCINV-IS</v>
      </c>
      <c r="G2429" s="136" t="str">
        <f>Codes!G2412</f>
        <v>(Primary label)</v>
      </c>
      <c r="K2429" s="53"/>
      <c r="L2429" s="53"/>
      <c r="M2429" s="53"/>
      <c r="N2429" s="53"/>
      <c r="O2429" s="53"/>
      <c r="P2429" s="53"/>
      <c r="R2429" s="24"/>
      <c r="S2429" s="24"/>
      <c r="T2429" s="24"/>
      <c r="U2429" s="24"/>
      <c r="V2429" s="24"/>
      <c r="W2429" s="24"/>
      <c r="X2429" s="24"/>
      <c r="Y2429" s="24"/>
      <c r="Z2429" s="24"/>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c r="BC2429" s="24"/>
      <c r="BD2429" s="24"/>
      <c r="BE2429" s="24"/>
      <c r="BF2429" s="24"/>
      <c r="BG2429" s="24"/>
      <c r="BH2429" s="24"/>
      <c r="BI2429" s="24"/>
      <c r="BJ2429" s="24"/>
      <c r="BK2429" s="24"/>
      <c r="BL2429" s="24"/>
      <c r="BM2429" s="24"/>
      <c r="BN2429" s="24"/>
      <c r="BO2429" s="24"/>
      <c r="BP2429" s="24"/>
      <c r="BQ2429" s="24"/>
      <c r="BR2429" s="24"/>
      <c r="BS2429" s="24"/>
      <c r="BT2429" s="24"/>
      <c r="BU2429" s="24"/>
      <c r="BV2429" s="24"/>
      <c r="BW2429" s="24"/>
      <c r="BX2429" s="24"/>
      <c r="BY2429" s="24"/>
      <c r="BZ2429" s="24"/>
      <c r="CA2429" s="24"/>
      <c r="CB2429" s="24"/>
      <c r="CC2429" s="24"/>
      <c r="CD2429" s="24"/>
      <c r="CE2429" s="24"/>
      <c r="CF2429" s="24"/>
      <c r="CG2429" s="24"/>
      <c r="CH2429" s="24"/>
      <c r="CI2429" s="24"/>
      <c r="CJ2429" s="24"/>
      <c r="CK2429" s="24"/>
      <c r="CL2429" s="24"/>
      <c r="CO2429" s="24"/>
      <c r="CP2429" s="24"/>
      <c r="CQ2429" s="24"/>
      <c r="CR2429" s="24"/>
      <c r="CS2429" s="24"/>
      <c r="CT2429" s="24"/>
      <c r="CU2429" s="24"/>
      <c r="CV2429" s="24"/>
      <c r="CW2429" s="24"/>
      <c r="CX2429" s="24"/>
      <c r="CY2429" s="24"/>
      <c r="CZ2429" s="24"/>
      <c r="DA2429" s="24"/>
      <c r="DB2429" s="24"/>
      <c r="DC2429" s="24"/>
      <c r="DD2429" s="24"/>
      <c r="DE2429" s="24"/>
      <c r="DF2429" s="24"/>
      <c r="DG2429" s="24"/>
      <c r="DH2429" s="24"/>
      <c r="DI2429" s="24"/>
      <c r="DJ2429" s="24"/>
      <c r="DK2429" s="24"/>
      <c r="DL2429" s="24"/>
    </row>
    <row r="2430" spans="1:116" x14ac:dyDescent="0.4">
      <c r="B2430" t="s">
        <v>332</v>
      </c>
      <c r="D2430" t="s">
        <v>406</v>
      </c>
      <c r="E2430" s="8" t="str">
        <f t="shared" si="3813"/>
        <v>2430 WCINV-IS</v>
      </c>
      <c r="G2430" s="136" t="str">
        <f>Codes!G2413</f>
        <v>primary unit</v>
      </c>
      <c r="K2430" s="53"/>
      <c r="L2430" s="53"/>
      <c r="M2430" s="53"/>
      <c r="N2430" s="53"/>
      <c r="O2430" s="53"/>
      <c r="P2430" s="53"/>
      <c r="R2430" s="24"/>
      <c r="S2430" s="24"/>
      <c r="T2430" s="24"/>
      <c r="U2430" s="24"/>
      <c r="V2430" s="24"/>
      <c r="W2430" s="24"/>
      <c r="X2430" s="24"/>
      <c r="Y2430" s="24"/>
      <c r="Z2430" s="24"/>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c r="BC2430" s="24"/>
      <c r="BD2430" s="24"/>
      <c r="BE2430" s="24"/>
      <c r="BF2430" s="24"/>
      <c r="BG2430" s="24"/>
      <c r="BH2430" s="24"/>
      <c r="BI2430" s="24"/>
      <c r="BJ2430" s="24"/>
      <c r="BK2430" s="24"/>
      <c r="BL2430" s="24"/>
      <c r="BM2430" s="24"/>
      <c r="BN2430" s="24"/>
      <c r="BO2430" s="24"/>
      <c r="BP2430" s="24"/>
      <c r="BQ2430" s="24"/>
      <c r="BR2430" s="24"/>
      <c r="BS2430" s="24"/>
      <c r="BT2430" s="24"/>
      <c r="BU2430" s="24"/>
      <c r="BV2430" s="24"/>
      <c r="BW2430" s="24"/>
      <c r="BX2430" s="24"/>
      <c r="BY2430" s="24"/>
      <c r="BZ2430" s="24"/>
      <c r="CA2430" s="24"/>
      <c r="CB2430" s="24"/>
      <c r="CC2430" s="24"/>
      <c r="CD2430" s="24"/>
      <c r="CE2430" s="24"/>
      <c r="CF2430" s="24"/>
      <c r="CG2430" s="24"/>
      <c r="CH2430" s="24"/>
      <c r="CI2430" s="24"/>
      <c r="CJ2430" s="24"/>
      <c r="CK2430" s="24"/>
      <c r="CL2430" s="24"/>
      <c r="CO2430" s="24"/>
      <c r="CP2430" s="24"/>
      <c r="CQ2430" s="24"/>
      <c r="CR2430" s="24"/>
      <c r="CS2430" s="24"/>
      <c r="CT2430" s="24"/>
      <c r="CU2430" s="24"/>
      <c r="CV2430" s="24"/>
      <c r="CW2430" s="24"/>
      <c r="CX2430" s="24"/>
      <c r="CY2430" s="24"/>
      <c r="CZ2430" s="24"/>
      <c r="DA2430" s="24"/>
      <c r="DB2430" s="24"/>
      <c r="DC2430" s="24"/>
      <c r="DD2430" s="24"/>
      <c r="DE2430" s="24"/>
      <c r="DF2430" s="24"/>
      <c r="DG2430" s="24"/>
      <c r="DH2430" s="24"/>
      <c r="DI2430" s="24"/>
      <c r="DJ2430" s="24"/>
      <c r="DK2430" s="24"/>
      <c r="DL2430" s="24"/>
    </row>
    <row r="2431" spans="1:116" x14ac:dyDescent="0.4">
      <c r="B2431" t="s">
        <v>332</v>
      </c>
      <c r="D2431" t="s">
        <v>406</v>
      </c>
      <c r="E2431" s="8" t="str">
        <f t="shared" si="3813"/>
        <v>2431 WCINV-IS</v>
      </c>
      <c r="G2431" s="136" t="str">
        <f>Codes!G2414</f>
        <v>Primary revenue driver</v>
      </c>
      <c r="K2431" s="53"/>
      <c r="L2431" s="53"/>
      <c r="M2431" s="53"/>
      <c r="N2431" s="53"/>
      <c r="O2431" s="53"/>
      <c r="P2431" s="53"/>
      <c r="R2431" s="24"/>
      <c r="S2431" s="179" t="str">
        <f>S2414</f>
        <v>S$16</v>
      </c>
      <c r="T2431" s="179" t="str">
        <f t="shared" ref="T2431:CE2431" si="3914">T2414</f>
        <v>T$16</v>
      </c>
      <c r="U2431" s="179" t="str">
        <f t="shared" si="3914"/>
        <v>U$16</v>
      </c>
      <c r="V2431" s="179" t="str">
        <f t="shared" si="3914"/>
        <v>V$16</v>
      </c>
      <c r="W2431" s="179" t="str">
        <f t="shared" si="3914"/>
        <v>W$16</v>
      </c>
      <c r="X2431" s="179" t="str">
        <f t="shared" si="3914"/>
        <v>X$16</v>
      </c>
      <c r="Y2431" s="179" t="str">
        <f t="shared" si="3914"/>
        <v>Y$16</v>
      </c>
      <c r="Z2431" s="179" t="str">
        <f t="shared" si="3914"/>
        <v>Z$16</v>
      </c>
      <c r="AA2431" s="179" t="str">
        <f t="shared" si="3914"/>
        <v>AA$16</v>
      </c>
      <c r="AB2431" s="179" t="str">
        <f t="shared" si="3914"/>
        <v>AB$16</v>
      </c>
      <c r="AC2431" s="179" t="str">
        <f t="shared" si="3914"/>
        <v>AC$16</v>
      </c>
      <c r="AD2431" s="179" t="str">
        <f t="shared" si="3914"/>
        <v>AD$16</v>
      </c>
      <c r="AE2431" s="179" t="str">
        <f t="shared" si="3914"/>
        <v>AE$16</v>
      </c>
      <c r="AF2431" s="179" t="str">
        <f t="shared" si="3914"/>
        <v>AF$16</v>
      </c>
      <c r="AG2431" s="179" t="str">
        <f t="shared" si="3914"/>
        <v>AG$16</v>
      </c>
      <c r="AH2431" s="179" t="str">
        <f t="shared" si="3914"/>
        <v>AH$16</v>
      </c>
      <c r="AI2431" s="179" t="str">
        <f t="shared" si="3914"/>
        <v>AI$16</v>
      </c>
      <c r="AJ2431" s="179" t="str">
        <f t="shared" si="3914"/>
        <v>AJ$16</v>
      </c>
      <c r="AK2431" s="179" t="str">
        <f t="shared" si="3914"/>
        <v>AK$16</v>
      </c>
      <c r="AL2431" s="179" t="str">
        <f t="shared" si="3914"/>
        <v>AL$16</v>
      </c>
      <c r="AM2431" s="179" t="str">
        <f t="shared" si="3914"/>
        <v>AM$16</v>
      </c>
      <c r="AN2431" s="179" t="str">
        <f t="shared" si="3914"/>
        <v>AN$16</v>
      </c>
      <c r="AO2431" s="179" t="str">
        <f t="shared" si="3914"/>
        <v>AO$16</v>
      </c>
      <c r="AP2431" s="179" t="str">
        <f t="shared" si="3914"/>
        <v>AP$16</v>
      </c>
      <c r="AQ2431" s="179" t="str">
        <f t="shared" si="3914"/>
        <v>AQ$16</v>
      </c>
      <c r="AR2431" s="179" t="str">
        <f t="shared" si="3914"/>
        <v>AR$16</v>
      </c>
      <c r="AS2431" s="179" t="str">
        <f t="shared" si="3914"/>
        <v>AS$16</v>
      </c>
      <c r="AT2431" s="179" t="str">
        <f t="shared" si="3914"/>
        <v>AT$16</v>
      </c>
      <c r="AU2431" s="179" t="str">
        <f t="shared" si="3914"/>
        <v>AU$16</v>
      </c>
      <c r="AV2431" s="179" t="str">
        <f t="shared" si="3914"/>
        <v>AV$16</v>
      </c>
      <c r="AW2431" s="179" t="str">
        <f t="shared" si="3914"/>
        <v>AW$16</v>
      </c>
      <c r="AX2431" s="179" t="str">
        <f t="shared" si="3914"/>
        <v>AX$16</v>
      </c>
      <c r="AY2431" s="179" t="str">
        <f t="shared" si="3914"/>
        <v>AY$16</v>
      </c>
      <c r="AZ2431" s="179" t="str">
        <f t="shared" si="3914"/>
        <v>AZ$16</v>
      </c>
      <c r="BA2431" s="179" t="str">
        <f t="shared" si="3914"/>
        <v>BA$16</v>
      </c>
      <c r="BB2431" s="179" t="str">
        <f t="shared" si="3914"/>
        <v>BB$16</v>
      </c>
      <c r="BC2431" s="179" t="str">
        <f t="shared" si="3914"/>
        <v>BC$16</v>
      </c>
      <c r="BD2431" s="179" t="str">
        <f t="shared" si="3914"/>
        <v>BD$16</v>
      </c>
      <c r="BE2431" s="179" t="str">
        <f t="shared" si="3914"/>
        <v>BE$16</v>
      </c>
      <c r="BF2431" s="179" t="str">
        <f t="shared" si="3914"/>
        <v>BF$16</v>
      </c>
      <c r="BG2431" s="179" t="str">
        <f t="shared" si="3914"/>
        <v>BG$16</v>
      </c>
      <c r="BH2431" s="179" t="str">
        <f t="shared" si="3914"/>
        <v>BH$16</v>
      </c>
      <c r="BI2431" s="179" t="str">
        <f t="shared" si="3914"/>
        <v>BI$16</v>
      </c>
      <c r="BJ2431" s="179" t="str">
        <f t="shared" si="3914"/>
        <v>BJ$16</v>
      </c>
      <c r="BK2431" s="179" t="str">
        <f t="shared" si="3914"/>
        <v>BK$16</v>
      </c>
      <c r="BL2431" s="179" t="str">
        <f t="shared" si="3914"/>
        <v>BL$16</v>
      </c>
      <c r="BM2431" s="179" t="str">
        <f t="shared" si="3914"/>
        <v>BM$16</v>
      </c>
      <c r="BN2431" s="179" t="str">
        <f t="shared" si="3914"/>
        <v>BN$16</v>
      </c>
      <c r="BO2431" s="179" t="str">
        <f t="shared" si="3914"/>
        <v>BO$16</v>
      </c>
      <c r="BP2431" s="179" t="str">
        <f t="shared" si="3914"/>
        <v>BP$16</v>
      </c>
      <c r="BQ2431" s="179" t="str">
        <f t="shared" si="3914"/>
        <v>BQ$16</v>
      </c>
      <c r="BR2431" s="179" t="str">
        <f t="shared" si="3914"/>
        <v>BR$16</v>
      </c>
      <c r="BS2431" s="179" t="str">
        <f t="shared" si="3914"/>
        <v>BS$16</v>
      </c>
      <c r="BT2431" s="179" t="str">
        <f t="shared" si="3914"/>
        <v>BT$16</v>
      </c>
      <c r="BU2431" s="179" t="str">
        <f t="shared" si="3914"/>
        <v>BU$16</v>
      </c>
      <c r="BV2431" s="179" t="str">
        <f t="shared" si="3914"/>
        <v>BV$16</v>
      </c>
      <c r="BW2431" s="179" t="str">
        <f t="shared" si="3914"/>
        <v>BW$16</v>
      </c>
      <c r="BX2431" s="179" t="str">
        <f t="shared" si="3914"/>
        <v>BX$16</v>
      </c>
      <c r="BY2431" s="179" t="str">
        <f t="shared" si="3914"/>
        <v>BY$16</v>
      </c>
      <c r="BZ2431" s="179" t="str">
        <f t="shared" si="3914"/>
        <v>BZ$16</v>
      </c>
      <c r="CA2431" s="179" t="str">
        <f t="shared" si="3914"/>
        <v>CA$16</v>
      </c>
      <c r="CB2431" s="179" t="str">
        <f t="shared" si="3914"/>
        <v>CB$16</v>
      </c>
      <c r="CC2431" s="179" t="str">
        <f t="shared" si="3914"/>
        <v>CC$16</v>
      </c>
      <c r="CD2431" s="179" t="str">
        <f t="shared" si="3914"/>
        <v>CD$16</v>
      </c>
      <c r="CE2431" s="179" t="str">
        <f t="shared" si="3914"/>
        <v>CE$16</v>
      </c>
      <c r="CF2431" s="179" t="str">
        <f t="shared" ref="CF2431:CL2431" si="3915">CF2414</f>
        <v>CF$16</v>
      </c>
      <c r="CG2431" s="179" t="str">
        <f t="shared" si="3915"/>
        <v>CG$16</v>
      </c>
      <c r="CH2431" s="179" t="str">
        <f t="shared" si="3915"/>
        <v>CH$16</v>
      </c>
      <c r="CI2431" s="179" t="str">
        <f t="shared" si="3915"/>
        <v>CI$16</v>
      </c>
      <c r="CJ2431" s="179" t="str">
        <f t="shared" si="3915"/>
        <v>CJ$16</v>
      </c>
      <c r="CK2431" s="179" t="str">
        <f t="shared" si="3915"/>
        <v>CK$16</v>
      </c>
      <c r="CL2431" s="179" t="str">
        <f t="shared" si="3915"/>
        <v>CL$16</v>
      </c>
      <c r="CO2431" s="179">
        <f t="shared" ref="CO2431:DL2431" si="3916">CO991</f>
        <v>0</v>
      </c>
      <c r="CP2431" s="179">
        <f t="shared" si="3916"/>
        <v>0</v>
      </c>
      <c r="CQ2431" s="179">
        <f t="shared" si="3916"/>
        <v>0</v>
      </c>
      <c r="CR2431" s="179">
        <f t="shared" si="3916"/>
        <v>0</v>
      </c>
      <c r="CS2431" s="179">
        <f t="shared" si="3916"/>
        <v>0</v>
      </c>
      <c r="CT2431" s="179">
        <f t="shared" si="3916"/>
        <v>0</v>
      </c>
      <c r="CU2431" s="179">
        <f t="shared" si="3916"/>
        <v>0</v>
      </c>
      <c r="CV2431" s="179">
        <f t="shared" si="3916"/>
        <v>0</v>
      </c>
      <c r="CW2431" s="179">
        <f t="shared" si="3916"/>
        <v>0</v>
      </c>
      <c r="CX2431" s="179">
        <f t="shared" si="3916"/>
        <v>0</v>
      </c>
      <c r="CY2431" s="179">
        <f t="shared" si="3916"/>
        <v>0</v>
      </c>
      <c r="CZ2431" s="179">
        <f t="shared" si="3916"/>
        <v>0</v>
      </c>
      <c r="DA2431" s="179">
        <f t="shared" si="3916"/>
        <v>0</v>
      </c>
      <c r="DB2431" s="179">
        <f t="shared" si="3916"/>
        <v>0</v>
      </c>
      <c r="DC2431" s="179">
        <f t="shared" si="3916"/>
        <v>0</v>
      </c>
      <c r="DD2431" s="179">
        <f t="shared" si="3916"/>
        <v>0</v>
      </c>
      <c r="DE2431" s="179">
        <f t="shared" si="3916"/>
        <v>0</v>
      </c>
      <c r="DF2431" s="179">
        <f t="shared" si="3916"/>
        <v>0</v>
      </c>
      <c r="DG2431" s="179">
        <f t="shared" si="3916"/>
        <v>0</v>
      </c>
      <c r="DH2431" s="179">
        <f t="shared" si="3916"/>
        <v>0</v>
      </c>
      <c r="DI2431" s="179">
        <f t="shared" si="3916"/>
        <v>0</v>
      </c>
      <c r="DJ2431" s="179">
        <f t="shared" si="3916"/>
        <v>0</v>
      </c>
      <c r="DK2431" s="179">
        <f t="shared" si="3916"/>
        <v>0</v>
      </c>
      <c r="DL2431" s="179">
        <f t="shared" si="3916"/>
        <v>0</v>
      </c>
    </row>
    <row r="2432" spans="1:116" x14ac:dyDescent="0.4">
      <c r="B2432" t="s">
        <v>332</v>
      </c>
      <c r="D2432" t="s">
        <v>406</v>
      </c>
      <c r="E2432" s="8" t="str">
        <f t="shared" si="3813"/>
        <v>2432 WCINV-IS</v>
      </c>
      <c r="G2432" s="136" t="str">
        <f>Codes!G2415</f>
        <v>Primary volume driver</v>
      </c>
      <c r="H2432" s="56"/>
      <c r="I2432" s="79"/>
      <c r="J2432" s="79"/>
      <c r="K2432" s="15"/>
      <c r="L2432" s="15"/>
      <c r="M2432" s="15"/>
      <c r="N2432" s="15"/>
      <c r="O2432" s="15"/>
      <c r="P2432" s="15"/>
      <c r="R2432" s="15"/>
      <c r="S2432" s="179" t="str">
        <f t="shared" ref="S2432:CD2432" si="3917">S2415</f>
        <v>S$17</v>
      </c>
      <c r="T2432" s="179" t="str">
        <f t="shared" si="3917"/>
        <v>T$17</v>
      </c>
      <c r="U2432" s="179" t="str">
        <f t="shared" si="3917"/>
        <v>U$17</v>
      </c>
      <c r="V2432" s="179" t="str">
        <f t="shared" si="3917"/>
        <v>V$17</v>
      </c>
      <c r="W2432" s="179" t="str">
        <f t="shared" si="3917"/>
        <v>W$17</v>
      </c>
      <c r="X2432" s="179" t="str">
        <f t="shared" si="3917"/>
        <v>X$17</v>
      </c>
      <c r="Y2432" s="179" t="str">
        <f t="shared" si="3917"/>
        <v>Y$17</v>
      </c>
      <c r="Z2432" s="179" t="str">
        <f t="shared" si="3917"/>
        <v>Z$17</v>
      </c>
      <c r="AA2432" s="179" t="str">
        <f t="shared" si="3917"/>
        <v>AA$17</v>
      </c>
      <c r="AB2432" s="179" t="str">
        <f t="shared" si="3917"/>
        <v>AB$17</v>
      </c>
      <c r="AC2432" s="179" t="str">
        <f t="shared" si="3917"/>
        <v>AC$17</v>
      </c>
      <c r="AD2432" s="179" t="str">
        <f t="shared" si="3917"/>
        <v>AD$17</v>
      </c>
      <c r="AE2432" s="179" t="str">
        <f t="shared" si="3917"/>
        <v>AE$17</v>
      </c>
      <c r="AF2432" s="179" t="str">
        <f t="shared" si="3917"/>
        <v>AF$17</v>
      </c>
      <c r="AG2432" s="179" t="str">
        <f t="shared" si="3917"/>
        <v>AG$17</v>
      </c>
      <c r="AH2432" s="179" t="str">
        <f t="shared" si="3917"/>
        <v>AH$17</v>
      </c>
      <c r="AI2432" s="179" t="str">
        <f t="shared" si="3917"/>
        <v>AI$17</v>
      </c>
      <c r="AJ2432" s="179" t="str">
        <f t="shared" si="3917"/>
        <v>AJ$17</v>
      </c>
      <c r="AK2432" s="179" t="str">
        <f t="shared" si="3917"/>
        <v>AK$17</v>
      </c>
      <c r="AL2432" s="179" t="str">
        <f t="shared" si="3917"/>
        <v>AL$17</v>
      </c>
      <c r="AM2432" s="179" t="str">
        <f t="shared" si="3917"/>
        <v>AM$17</v>
      </c>
      <c r="AN2432" s="179" t="str">
        <f t="shared" si="3917"/>
        <v>AN$17</v>
      </c>
      <c r="AO2432" s="179" t="str">
        <f t="shared" si="3917"/>
        <v>AO$17</v>
      </c>
      <c r="AP2432" s="179" t="str">
        <f t="shared" si="3917"/>
        <v>AP$17</v>
      </c>
      <c r="AQ2432" s="179" t="str">
        <f t="shared" si="3917"/>
        <v>AQ$17</v>
      </c>
      <c r="AR2432" s="179" t="str">
        <f t="shared" si="3917"/>
        <v>AR$17</v>
      </c>
      <c r="AS2432" s="179" t="str">
        <f t="shared" si="3917"/>
        <v>AS$17</v>
      </c>
      <c r="AT2432" s="179" t="str">
        <f t="shared" si="3917"/>
        <v>AT$17</v>
      </c>
      <c r="AU2432" s="179" t="str">
        <f t="shared" si="3917"/>
        <v>AU$17</v>
      </c>
      <c r="AV2432" s="179" t="str">
        <f t="shared" si="3917"/>
        <v>AV$17</v>
      </c>
      <c r="AW2432" s="179" t="str">
        <f t="shared" si="3917"/>
        <v>AW$17</v>
      </c>
      <c r="AX2432" s="179" t="str">
        <f t="shared" si="3917"/>
        <v>AX$17</v>
      </c>
      <c r="AY2432" s="179" t="str">
        <f t="shared" si="3917"/>
        <v>AY$17</v>
      </c>
      <c r="AZ2432" s="179" t="str">
        <f t="shared" si="3917"/>
        <v>AZ$17</v>
      </c>
      <c r="BA2432" s="179" t="str">
        <f t="shared" si="3917"/>
        <v>BA$17</v>
      </c>
      <c r="BB2432" s="179" t="str">
        <f t="shared" si="3917"/>
        <v>BB$17</v>
      </c>
      <c r="BC2432" s="179" t="str">
        <f t="shared" si="3917"/>
        <v>BC$17</v>
      </c>
      <c r="BD2432" s="179" t="str">
        <f t="shared" si="3917"/>
        <v>BD$17</v>
      </c>
      <c r="BE2432" s="179" t="str">
        <f t="shared" si="3917"/>
        <v>BE$17</v>
      </c>
      <c r="BF2432" s="179" t="str">
        <f t="shared" si="3917"/>
        <v>BF$17</v>
      </c>
      <c r="BG2432" s="179" t="str">
        <f t="shared" si="3917"/>
        <v>BG$17</v>
      </c>
      <c r="BH2432" s="179" t="str">
        <f t="shared" si="3917"/>
        <v>BH$17</v>
      </c>
      <c r="BI2432" s="179" t="str">
        <f t="shared" si="3917"/>
        <v>BI$17</v>
      </c>
      <c r="BJ2432" s="179" t="str">
        <f t="shared" si="3917"/>
        <v>BJ$17</v>
      </c>
      <c r="BK2432" s="179" t="str">
        <f t="shared" si="3917"/>
        <v>BK$17</v>
      </c>
      <c r="BL2432" s="179" t="str">
        <f t="shared" si="3917"/>
        <v>BL$17</v>
      </c>
      <c r="BM2432" s="179" t="str">
        <f t="shared" si="3917"/>
        <v>BM$17</v>
      </c>
      <c r="BN2432" s="179" t="str">
        <f t="shared" si="3917"/>
        <v>BN$17</v>
      </c>
      <c r="BO2432" s="179" t="str">
        <f t="shared" si="3917"/>
        <v>BO$17</v>
      </c>
      <c r="BP2432" s="179" t="str">
        <f t="shared" si="3917"/>
        <v>BP$17</v>
      </c>
      <c r="BQ2432" s="179" t="str">
        <f t="shared" si="3917"/>
        <v>BQ$17</v>
      </c>
      <c r="BR2432" s="179" t="str">
        <f t="shared" si="3917"/>
        <v>BR$17</v>
      </c>
      <c r="BS2432" s="179" t="str">
        <f t="shared" si="3917"/>
        <v>BS$17</v>
      </c>
      <c r="BT2432" s="179" t="str">
        <f t="shared" si="3917"/>
        <v>BT$17</v>
      </c>
      <c r="BU2432" s="179" t="str">
        <f t="shared" si="3917"/>
        <v>BU$17</v>
      </c>
      <c r="BV2432" s="179" t="str">
        <f t="shared" si="3917"/>
        <v>BV$17</v>
      </c>
      <c r="BW2432" s="179" t="str">
        <f t="shared" si="3917"/>
        <v>BW$17</v>
      </c>
      <c r="BX2432" s="179" t="str">
        <f t="shared" si="3917"/>
        <v>BX$17</v>
      </c>
      <c r="BY2432" s="179" t="str">
        <f t="shared" si="3917"/>
        <v>BY$17</v>
      </c>
      <c r="BZ2432" s="179" t="str">
        <f t="shared" si="3917"/>
        <v>BZ$17</v>
      </c>
      <c r="CA2432" s="179" t="str">
        <f t="shared" si="3917"/>
        <v>CA$17</v>
      </c>
      <c r="CB2432" s="179" t="str">
        <f t="shared" si="3917"/>
        <v>CB$17</v>
      </c>
      <c r="CC2432" s="179" t="str">
        <f t="shared" si="3917"/>
        <v>CC$17</v>
      </c>
      <c r="CD2432" s="179" t="str">
        <f t="shared" si="3917"/>
        <v>CD$17</v>
      </c>
      <c r="CE2432" s="179" t="str">
        <f t="shared" ref="CE2432:CL2432" si="3918">CE2415</f>
        <v>CE$17</v>
      </c>
      <c r="CF2432" s="179" t="str">
        <f t="shared" si="3918"/>
        <v>CF$17</v>
      </c>
      <c r="CG2432" s="179" t="str">
        <f t="shared" si="3918"/>
        <v>CG$17</v>
      </c>
      <c r="CH2432" s="179" t="str">
        <f t="shared" si="3918"/>
        <v>CH$17</v>
      </c>
      <c r="CI2432" s="179" t="str">
        <f t="shared" si="3918"/>
        <v>CI$17</v>
      </c>
      <c r="CJ2432" s="179" t="str">
        <f t="shared" si="3918"/>
        <v>CJ$17</v>
      </c>
      <c r="CK2432" s="179" t="str">
        <f t="shared" si="3918"/>
        <v>CK$17</v>
      </c>
      <c r="CL2432" s="179" t="str">
        <f t="shared" si="3918"/>
        <v>CL$17</v>
      </c>
      <c r="CN2432" s="79"/>
      <c r="CO2432" s="179">
        <f t="shared" ref="CO2432:DL2432" si="3919">CO992</f>
        <v>0</v>
      </c>
      <c r="CP2432" s="179">
        <f t="shared" si="3919"/>
        <v>0</v>
      </c>
      <c r="CQ2432" s="179">
        <f t="shared" si="3919"/>
        <v>0</v>
      </c>
      <c r="CR2432" s="179">
        <f t="shared" si="3919"/>
        <v>0</v>
      </c>
      <c r="CS2432" s="179">
        <f t="shared" si="3919"/>
        <v>0</v>
      </c>
      <c r="CT2432" s="179">
        <f t="shared" si="3919"/>
        <v>0</v>
      </c>
      <c r="CU2432" s="179">
        <f t="shared" si="3919"/>
        <v>0</v>
      </c>
      <c r="CV2432" s="179">
        <f t="shared" si="3919"/>
        <v>0</v>
      </c>
      <c r="CW2432" s="179">
        <f t="shared" si="3919"/>
        <v>0</v>
      </c>
      <c r="CX2432" s="179">
        <f t="shared" si="3919"/>
        <v>0</v>
      </c>
      <c r="CY2432" s="179">
        <f t="shared" si="3919"/>
        <v>0</v>
      </c>
      <c r="CZ2432" s="179">
        <f t="shared" si="3919"/>
        <v>0</v>
      </c>
      <c r="DA2432" s="179">
        <f t="shared" si="3919"/>
        <v>0</v>
      </c>
      <c r="DB2432" s="179">
        <f t="shared" si="3919"/>
        <v>0</v>
      </c>
      <c r="DC2432" s="179">
        <f t="shared" si="3919"/>
        <v>0</v>
      </c>
      <c r="DD2432" s="179">
        <f t="shared" si="3919"/>
        <v>0</v>
      </c>
      <c r="DE2432" s="179">
        <f t="shared" si="3919"/>
        <v>0</v>
      </c>
      <c r="DF2432" s="179">
        <f t="shared" si="3919"/>
        <v>0</v>
      </c>
      <c r="DG2432" s="179">
        <f t="shared" si="3919"/>
        <v>0</v>
      </c>
      <c r="DH2432" s="179">
        <f t="shared" si="3919"/>
        <v>0</v>
      </c>
      <c r="DI2432" s="179">
        <f t="shared" si="3919"/>
        <v>0</v>
      </c>
      <c r="DJ2432" s="179">
        <f t="shared" si="3919"/>
        <v>0</v>
      </c>
      <c r="DK2432" s="179">
        <f t="shared" si="3919"/>
        <v>0</v>
      </c>
      <c r="DL2432" s="179">
        <f t="shared" si="3919"/>
        <v>0</v>
      </c>
    </row>
    <row r="2433" spans="1:116" x14ac:dyDescent="0.4">
      <c r="B2433" t="s">
        <v>332</v>
      </c>
      <c r="D2433" t="s">
        <v>406</v>
      </c>
      <c r="E2433" s="8" t="str">
        <f t="shared" si="3813"/>
        <v>2433 WCINV-IS</v>
      </c>
      <c r="G2433" s="191" t="str">
        <f>G2420</f>
        <v>Simple inventory- IS driven:</v>
      </c>
      <c r="H2433" s="12"/>
      <c r="I2433" s="60"/>
      <c r="J2433" s="60"/>
      <c r="K2433" s="15"/>
      <c r="L2433" s="15"/>
      <c r="M2433" s="15"/>
      <c r="N2433" s="15"/>
      <c r="O2433" s="15"/>
      <c r="P2433" s="15"/>
      <c r="R2433" s="15"/>
      <c r="S2433" s="179">
        <f t="shared" ref="S2433:CD2433" si="3920">S2416</f>
        <v>0</v>
      </c>
      <c r="T2433" s="179">
        <f t="shared" si="3920"/>
        <v>0</v>
      </c>
      <c r="U2433" s="179">
        <f t="shared" si="3920"/>
        <v>0</v>
      </c>
      <c r="V2433" s="179">
        <f t="shared" si="3920"/>
        <v>0</v>
      </c>
      <c r="W2433" s="179">
        <f t="shared" si="3920"/>
        <v>0</v>
      </c>
      <c r="X2433" s="179">
        <f t="shared" si="3920"/>
        <v>0</v>
      </c>
      <c r="Y2433" s="179">
        <f t="shared" si="3920"/>
        <v>0</v>
      </c>
      <c r="Z2433" s="179">
        <f t="shared" si="3920"/>
        <v>0</v>
      </c>
      <c r="AA2433" s="179">
        <f t="shared" si="3920"/>
        <v>0</v>
      </c>
      <c r="AB2433" s="179">
        <f t="shared" si="3920"/>
        <v>0</v>
      </c>
      <c r="AC2433" s="179">
        <f t="shared" si="3920"/>
        <v>0</v>
      </c>
      <c r="AD2433" s="179">
        <f t="shared" si="3920"/>
        <v>0</v>
      </c>
      <c r="AE2433" s="179">
        <f t="shared" si="3920"/>
        <v>0</v>
      </c>
      <c r="AF2433" s="179">
        <f t="shared" si="3920"/>
        <v>0</v>
      </c>
      <c r="AG2433" s="179">
        <f t="shared" si="3920"/>
        <v>0</v>
      </c>
      <c r="AH2433" s="179">
        <f t="shared" si="3920"/>
        <v>0</v>
      </c>
      <c r="AI2433" s="179">
        <f t="shared" si="3920"/>
        <v>0</v>
      </c>
      <c r="AJ2433" s="179">
        <f t="shared" si="3920"/>
        <v>0</v>
      </c>
      <c r="AK2433" s="179">
        <f t="shared" si="3920"/>
        <v>0</v>
      </c>
      <c r="AL2433" s="179">
        <f t="shared" si="3920"/>
        <v>0</v>
      </c>
      <c r="AM2433" s="179">
        <f t="shared" si="3920"/>
        <v>0</v>
      </c>
      <c r="AN2433" s="179">
        <f t="shared" si="3920"/>
        <v>0</v>
      </c>
      <c r="AO2433" s="179">
        <f t="shared" si="3920"/>
        <v>0</v>
      </c>
      <c r="AP2433" s="179">
        <f t="shared" si="3920"/>
        <v>0</v>
      </c>
      <c r="AQ2433" s="179">
        <f t="shared" si="3920"/>
        <v>0</v>
      </c>
      <c r="AR2433" s="179">
        <f t="shared" si="3920"/>
        <v>0</v>
      </c>
      <c r="AS2433" s="179">
        <f t="shared" si="3920"/>
        <v>0</v>
      </c>
      <c r="AT2433" s="179">
        <f t="shared" si="3920"/>
        <v>0</v>
      </c>
      <c r="AU2433" s="179">
        <f t="shared" si="3920"/>
        <v>0</v>
      </c>
      <c r="AV2433" s="179">
        <f t="shared" si="3920"/>
        <v>0</v>
      </c>
      <c r="AW2433" s="179">
        <f t="shared" si="3920"/>
        <v>0</v>
      </c>
      <c r="AX2433" s="179">
        <f t="shared" si="3920"/>
        <v>0</v>
      </c>
      <c r="AY2433" s="179">
        <f t="shared" si="3920"/>
        <v>0</v>
      </c>
      <c r="AZ2433" s="179">
        <f t="shared" si="3920"/>
        <v>0</v>
      </c>
      <c r="BA2433" s="179">
        <f t="shared" si="3920"/>
        <v>0</v>
      </c>
      <c r="BB2433" s="179">
        <f t="shared" si="3920"/>
        <v>0</v>
      </c>
      <c r="BC2433" s="179">
        <f t="shared" si="3920"/>
        <v>0</v>
      </c>
      <c r="BD2433" s="179">
        <f t="shared" si="3920"/>
        <v>0</v>
      </c>
      <c r="BE2433" s="179">
        <f t="shared" si="3920"/>
        <v>0</v>
      </c>
      <c r="BF2433" s="179">
        <f t="shared" si="3920"/>
        <v>0</v>
      </c>
      <c r="BG2433" s="179">
        <f t="shared" si="3920"/>
        <v>0</v>
      </c>
      <c r="BH2433" s="179">
        <f t="shared" si="3920"/>
        <v>0</v>
      </c>
      <c r="BI2433" s="179">
        <f t="shared" si="3920"/>
        <v>0</v>
      </c>
      <c r="BJ2433" s="179">
        <f t="shared" si="3920"/>
        <v>0</v>
      </c>
      <c r="BK2433" s="179">
        <f t="shared" si="3920"/>
        <v>0</v>
      </c>
      <c r="BL2433" s="179">
        <f t="shared" si="3920"/>
        <v>0</v>
      </c>
      <c r="BM2433" s="179">
        <f t="shared" si="3920"/>
        <v>0</v>
      </c>
      <c r="BN2433" s="179">
        <f t="shared" si="3920"/>
        <v>0</v>
      </c>
      <c r="BO2433" s="179">
        <f t="shared" si="3920"/>
        <v>0</v>
      </c>
      <c r="BP2433" s="179">
        <f t="shared" si="3920"/>
        <v>0</v>
      </c>
      <c r="BQ2433" s="179">
        <f t="shared" si="3920"/>
        <v>0</v>
      </c>
      <c r="BR2433" s="179">
        <f t="shared" si="3920"/>
        <v>0</v>
      </c>
      <c r="BS2433" s="179">
        <f t="shared" si="3920"/>
        <v>0</v>
      </c>
      <c r="BT2433" s="179">
        <f t="shared" si="3920"/>
        <v>0</v>
      </c>
      <c r="BU2433" s="179">
        <f t="shared" si="3920"/>
        <v>0</v>
      </c>
      <c r="BV2433" s="179">
        <f t="shared" si="3920"/>
        <v>0</v>
      </c>
      <c r="BW2433" s="179">
        <f t="shared" si="3920"/>
        <v>0</v>
      </c>
      <c r="BX2433" s="179">
        <f t="shared" si="3920"/>
        <v>0</v>
      </c>
      <c r="BY2433" s="179">
        <f t="shared" si="3920"/>
        <v>0</v>
      </c>
      <c r="BZ2433" s="179">
        <f t="shared" si="3920"/>
        <v>0</v>
      </c>
      <c r="CA2433" s="179">
        <f t="shared" si="3920"/>
        <v>0</v>
      </c>
      <c r="CB2433" s="179">
        <f t="shared" si="3920"/>
        <v>0</v>
      </c>
      <c r="CC2433" s="179">
        <f t="shared" si="3920"/>
        <v>0</v>
      </c>
      <c r="CD2433" s="179">
        <f t="shared" si="3920"/>
        <v>0</v>
      </c>
      <c r="CE2433" s="179">
        <f t="shared" ref="CE2433:CL2433" si="3921">CE2416</f>
        <v>0</v>
      </c>
      <c r="CF2433" s="179">
        <f t="shared" si="3921"/>
        <v>0</v>
      </c>
      <c r="CG2433" s="179">
        <f t="shared" si="3921"/>
        <v>0</v>
      </c>
      <c r="CH2433" s="179">
        <f t="shared" si="3921"/>
        <v>0</v>
      </c>
      <c r="CI2433" s="179">
        <f t="shared" si="3921"/>
        <v>0</v>
      </c>
      <c r="CJ2433" s="179">
        <f t="shared" si="3921"/>
        <v>0</v>
      </c>
      <c r="CK2433" s="179">
        <f t="shared" si="3921"/>
        <v>0</v>
      </c>
      <c r="CL2433" s="179">
        <f t="shared" si="3921"/>
        <v>0</v>
      </c>
      <c r="CN2433" s="60"/>
      <c r="CO2433" s="179" t="str">
        <f t="shared" ref="CO2433:DL2433" si="3922">CO993</f>
        <v>CO$18</v>
      </c>
      <c r="CP2433" s="179" t="str">
        <f t="shared" si="3922"/>
        <v>CP$18</v>
      </c>
      <c r="CQ2433" s="179" t="str">
        <f t="shared" si="3922"/>
        <v>CQ$18</v>
      </c>
      <c r="CR2433" s="179" t="str">
        <f t="shared" si="3922"/>
        <v>CR$18</v>
      </c>
      <c r="CS2433" s="179" t="str">
        <f t="shared" si="3922"/>
        <v>CS$18</v>
      </c>
      <c r="CT2433" s="179" t="str">
        <f t="shared" si="3922"/>
        <v>CT$18</v>
      </c>
      <c r="CU2433" s="179" t="str">
        <f t="shared" si="3922"/>
        <v>CU$18</v>
      </c>
      <c r="CV2433" s="179" t="str">
        <f t="shared" si="3922"/>
        <v>CV$18</v>
      </c>
      <c r="CW2433" s="179" t="str">
        <f t="shared" si="3922"/>
        <v>CW$18</v>
      </c>
      <c r="CX2433" s="179" t="str">
        <f t="shared" si="3922"/>
        <v>CX$18</v>
      </c>
      <c r="CY2433" s="179" t="str">
        <f t="shared" si="3922"/>
        <v>CY$18</v>
      </c>
      <c r="CZ2433" s="179" t="str">
        <f t="shared" si="3922"/>
        <v>CZ$18</v>
      </c>
      <c r="DA2433" s="179" t="str">
        <f t="shared" si="3922"/>
        <v>DA$18</v>
      </c>
      <c r="DB2433" s="179" t="str">
        <f t="shared" si="3922"/>
        <v>DB$18</v>
      </c>
      <c r="DC2433" s="179" t="str">
        <f t="shared" si="3922"/>
        <v>DC$18</v>
      </c>
      <c r="DD2433" s="179" t="str">
        <f t="shared" si="3922"/>
        <v>DD$18</v>
      </c>
      <c r="DE2433" s="179" t="str">
        <f t="shared" si="3922"/>
        <v>DE$18</v>
      </c>
      <c r="DF2433" s="179" t="str">
        <f t="shared" si="3922"/>
        <v>DF$18</v>
      </c>
      <c r="DG2433" s="179" t="str">
        <f t="shared" si="3922"/>
        <v>DG$18</v>
      </c>
      <c r="DH2433" s="179" t="str">
        <f t="shared" si="3922"/>
        <v>DH$18</v>
      </c>
      <c r="DI2433" s="179" t="str">
        <f t="shared" si="3922"/>
        <v>DI$18</v>
      </c>
      <c r="DJ2433" s="179" t="str">
        <f t="shared" si="3922"/>
        <v>DJ$18</v>
      </c>
      <c r="DK2433" s="179" t="str">
        <f t="shared" si="3922"/>
        <v>DK$18</v>
      </c>
      <c r="DL2433" s="179" t="str">
        <f t="shared" si="3922"/>
        <v>DL$18</v>
      </c>
    </row>
    <row r="2434" spans="1:116" x14ac:dyDescent="0.4">
      <c r="B2434" t="s">
        <v>332</v>
      </c>
      <c r="D2434" t="s">
        <v>406</v>
      </c>
      <c r="E2434" s="8" t="str">
        <f t="shared" si="3813"/>
        <v>2434 WCINV-IS</v>
      </c>
      <c r="G2434" s="191" t="str">
        <f>SUBSTITUTE(TRIM(MID(G2420, SEARCH("-", G2420) + 1, LEN(G2420))),":","")</f>
        <v>IS driven</v>
      </c>
      <c r="H2434" s="12"/>
      <c r="I2434" s="60"/>
      <c r="J2434" s="60"/>
      <c r="K2434" s="15"/>
      <c r="L2434" s="15"/>
      <c r="M2434" s="15"/>
      <c r="N2434" s="15"/>
      <c r="O2434" s="15"/>
      <c r="P2434" s="15"/>
      <c r="R2434" s="15"/>
      <c r="S2434" s="212" t="str">
        <f>ADDRESS(ROW(S2425),COLUMN(S2425),2)</f>
        <v>S$2425</v>
      </c>
      <c r="T2434" s="212" t="str">
        <f t="shared" ref="T2434:CE2434" si="3923">ADDRESS(ROW(T2425),COLUMN(T2425),2)</f>
        <v>T$2425</v>
      </c>
      <c r="U2434" s="212" t="str">
        <f t="shared" si="3923"/>
        <v>U$2425</v>
      </c>
      <c r="V2434" s="212" t="str">
        <f t="shared" si="3923"/>
        <v>V$2425</v>
      </c>
      <c r="W2434" s="212" t="str">
        <f t="shared" si="3923"/>
        <v>W$2425</v>
      </c>
      <c r="X2434" s="212" t="str">
        <f t="shared" si="3923"/>
        <v>X$2425</v>
      </c>
      <c r="Y2434" s="212" t="str">
        <f t="shared" si="3923"/>
        <v>Y$2425</v>
      </c>
      <c r="Z2434" s="212" t="str">
        <f t="shared" si="3923"/>
        <v>Z$2425</v>
      </c>
      <c r="AA2434" s="212" t="str">
        <f t="shared" si="3923"/>
        <v>AA$2425</v>
      </c>
      <c r="AB2434" s="212" t="str">
        <f t="shared" si="3923"/>
        <v>AB$2425</v>
      </c>
      <c r="AC2434" s="212" t="str">
        <f t="shared" si="3923"/>
        <v>AC$2425</v>
      </c>
      <c r="AD2434" s="212" t="str">
        <f t="shared" si="3923"/>
        <v>AD$2425</v>
      </c>
      <c r="AE2434" s="212" t="str">
        <f t="shared" si="3923"/>
        <v>AE$2425</v>
      </c>
      <c r="AF2434" s="212" t="str">
        <f t="shared" si="3923"/>
        <v>AF$2425</v>
      </c>
      <c r="AG2434" s="212" t="str">
        <f t="shared" si="3923"/>
        <v>AG$2425</v>
      </c>
      <c r="AH2434" s="212" t="str">
        <f t="shared" si="3923"/>
        <v>AH$2425</v>
      </c>
      <c r="AI2434" s="212" t="str">
        <f t="shared" si="3923"/>
        <v>AI$2425</v>
      </c>
      <c r="AJ2434" s="212" t="str">
        <f t="shared" si="3923"/>
        <v>AJ$2425</v>
      </c>
      <c r="AK2434" s="212" t="str">
        <f t="shared" si="3923"/>
        <v>AK$2425</v>
      </c>
      <c r="AL2434" s="212" t="str">
        <f t="shared" si="3923"/>
        <v>AL$2425</v>
      </c>
      <c r="AM2434" s="212" t="str">
        <f t="shared" si="3923"/>
        <v>AM$2425</v>
      </c>
      <c r="AN2434" s="212" t="str">
        <f t="shared" si="3923"/>
        <v>AN$2425</v>
      </c>
      <c r="AO2434" s="212" t="str">
        <f t="shared" si="3923"/>
        <v>AO$2425</v>
      </c>
      <c r="AP2434" s="212" t="str">
        <f t="shared" si="3923"/>
        <v>AP$2425</v>
      </c>
      <c r="AQ2434" s="212" t="str">
        <f t="shared" si="3923"/>
        <v>AQ$2425</v>
      </c>
      <c r="AR2434" s="212" t="str">
        <f t="shared" si="3923"/>
        <v>AR$2425</v>
      </c>
      <c r="AS2434" s="212" t="str">
        <f t="shared" si="3923"/>
        <v>AS$2425</v>
      </c>
      <c r="AT2434" s="212" t="str">
        <f t="shared" si="3923"/>
        <v>AT$2425</v>
      </c>
      <c r="AU2434" s="212" t="str">
        <f t="shared" si="3923"/>
        <v>AU$2425</v>
      </c>
      <c r="AV2434" s="212" t="str">
        <f t="shared" si="3923"/>
        <v>AV$2425</v>
      </c>
      <c r="AW2434" s="212" t="str">
        <f t="shared" si="3923"/>
        <v>AW$2425</v>
      </c>
      <c r="AX2434" s="212" t="str">
        <f t="shared" si="3923"/>
        <v>AX$2425</v>
      </c>
      <c r="AY2434" s="212" t="str">
        <f t="shared" si="3923"/>
        <v>AY$2425</v>
      </c>
      <c r="AZ2434" s="212" t="str">
        <f t="shared" si="3923"/>
        <v>AZ$2425</v>
      </c>
      <c r="BA2434" s="212" t="str">
        <f t="shared" si="3923"/>
        <v>BA$2425</v>
      </c>
      <c r="BB2434" s="212" t="str">
        <f t="shared" si="3923"/>
        <v>BB$2425</v>
      </c>
      <c r="BC2434" s="212" t="str">
        <f t="shared" si="3923"/>
        <v>BC$2425</v>
      </c>
      <c r="BD2434" s="212" t="str">
        <f t="shared" si="3923"/>
        <v>BD$2425</v>
      </c>
      <c r="BE2434" s="212" t="str">
        <f t="shared" si="3923"/>
        <v>BE$2425</v>
      </c>
      <c r="BF2434" s="212" t="str">
        <f t="shared" si="3923"/>
        <v>BF$2425</v>
      </c>
      <c r="BG2434" s="212" t="str">
        <f t="shared" si="3923"/>
        <v>BG$2425</v>
      </c>
      <c r="BH2434" s="212" t="str">
        <f t="shared" si="3923"/>
        <v>BH$2425</v>
      </c>
      <c r="BI2434" s="212" t="str">
        <f t="shared" si="3923"/>
        <v>BI$2425</v>
      </c>
      <c r="BJ2434" s="212" t="str">
        <f t="shared" si="3923"/>
        <v>BJ$2425</v>
      </c>
      <c r="BK2434" s="212" t="str">
        <f t="shared" si="3923"/>
        <v>BK$2425</v>
      </c>
      <c r="BL2434" s="212" t="str">
        <f t="shared" si="3923"/>
        <v>BL$2425</v>
      </c>
      <c r="BM2434" s="212" t="str">
        <f t="shared" si="3923"/>
        <v>BM$2425</v>
      </c>
      <c r="BN2434" s="212" t="str">
        <f t="shared" si="3923"/>
        <v>BN$2425</v>
      </c>
      <c r="BO2434" s="212" t="str">
        <f t="shared" si="3923"/>
        <v>BO$2425</v>
      </c>
      <c r="BP2434" s="212" t="str">
        <f t="shared" si="3923"/>
        <v>BP$2425</v>
      </c>
      <c r="BQ2434" s="212" t="str">
        <f t="shared" si="3923"/>
        <v>BQ$2425</v>
      </c>
      <c r="BR2434" s="212" t="str">
        <f t="shared" si="3923"/>
        <v>BR$2425</v>
      </c>
      <c r="BS2434" s="212" t="str">
        <f t="shared" si="3923"/>
        <v>BS$2425</v>
      </c>
      <c r="BT2434" s="212" t="str">
        <f t="shared" si="3923"/>
        <v>BT$2425</v>
      </c>
      <c r="BU2434" s="212" t="str">
        <f t="shared" si="3923"/>
        <v>BU$2425</v>
      </c>
      <c r="BV2434" s="212" t="str">
        <f t="shared" si="3923"/>
        <v>BV$2425</v>
      </c>
      <c r="BW2434" s="212" t="str">
        <f t="shared" si="3923"/>
        <v>BW$2425</v>
      </c>
      <c r="BX2434" s="212" t="str">
        <f t="shared" si="3923"/>
        <v>BX$2425</v>
      </c>
      <c r="BY2434" s="212" t="str">
        <f t="shared" si="3923"/>
        <v>BY$2425</v>
      </c>
      <c r="BZ2434" s="212" t="str">
        <f t="shared" si="3923"/>
        <v>BZ$2425</v>
      </c>
      <c r="CA2434" s="212" t="str">
        <f t="shared" si="3923"/>
        <v>CA$2425</v>
      </c>
      <c r="CB2434" s="212" t="str">
        <f t="shared" si="3923"/>
        <v>CB$2425</v>
      </c>
      <c r="CC2434" s="212" t="str">
        <f t="shared" si="3923"/>
        <v>CC$2425</v>
      </c>
      <c r="CD2434" s="212" t="str">
        <f t="shared" si="3923"/>
        <v>CD$2425</v>
      </c>
      <c r="CE2434" s="212" t="str">
        <f t="shared" si="3923"/>
        <v>CE$2425</v>
      </c>
      <c r="CF2434" s="212" t="str">
        <f t="shared" ref="CF2434:CL2434" si="3924">ADDRESS(ROW(CF2425),COLUMN(CF2425),2)</f>
        <v>CF$2425</v>
      </c>
      <c r="CG2434" s="212" t="str">
        <f t="shared" si="3924"/>
        <v>CG$2425</v>
      </c>
      <c r="CH2434" s="212" t="str">
        <f t="shared" si="3924"/>
        <v>CH$2425</v>
      </c>
      <c r="CI2434" s="212" t="str">
        <f t="shared" si="3924"/>
        <v>CI$2425</v>
      </c>
      <c r="CJ2434" s="212" t="str">
        <f t="shared" si="3924"/>
        <v>CJ$2425</v>
      </c>
      <c r="CK2434" s="212" t="str">
        <f t="shared" si="3924"/>
        <v>CK$2425</v>
      </c>
      <c r="CL2434" s="212" t="str">
        <f t="shared" si="3924"/>
        <v>CL$2425</v>
      </c>
      <c r="CN2434" s="60"/>
      <c r="CO2434" s="212" t="str">
        <f t="shared" ref="CO2434:DL2434" si="3925">ADDRESS(ROW(CO1074),COLUMN(CO1074),2)</f>
        <v>CO$1074</v>
      </c>
      <c r="CP2434" s="212" t="str">
        <f t="shared" si="3925"/>
        <v>CP$1074</v>
      </c>
      <c r="CQ2434" s="212" t="str">
        <f t="shared" si="3925"/>
        <v>CQ$1074</v>
      </c>
      <c r="CR2434" s="212" t="str">
        <f t="shared" si="3925"/>
        <v>CR$1074</v>
      </c>
      <c r="CS2434" s="212" t="str">
        <f t="shared" si="3925"/>
        <v>CS$1074</v>
      </c>
      <c r="CT2434" s="212" t="str">
        <f t="shared" si="3925"/>
        <v>CT$1074</v>
      </c>
      <c r="CU2434" s="212" t="str">
        <f t="shared" si="3925"/>
        <v>CU$1074</v>
      </c>
      <c r="CV2434" s="212" t="str">
        <f t="shared" si="3925"/>
        <v>CV$1074</v>
      </c>
      <c r="CW2434" s="212" t="str">
        <f t="shared" si="3925"/>
        <v>CW$1074</v>
      </c>
      <c r="CX2434" s="212" t="str">
        <f t="shared" si="3925"/>
        <v>CX$1074</v>
      </c>
      <c r="CY2434" s="212" t="str">
        <f t="shared" si="3925"/>
        <v>CY$1074</v>
      </c>
      <c r="CZ2434" s="212" t="str">
        <f t="shared" si="3925"/>
        <v>CZ$1074</v>
      </c>
      <c r="DA2434" s="212" t="str">
        <f t="shared" si="3925"/>
        <v>DA$1074</v>
      </c>
      <c r="DB2434" s="212" t="str">
        <f t="shared" si="3925"/>
        <v>DB$1074</v>
      </c>
      <c r="DC2434" s="212" t="str">
        <f t="shared" si="3925"/>
        <v>DC$1074</v>
      </c>
      <c r="DD2434" s="212" t="str">
        <f t="shared" si="3925"/>
        <v>DD$1074</v>
      </c>
      <c r="DE2434" s="212" t="str">
        <f t="shared" si="3925"/>
        <v>DE$1074</v>
      </c>
      <c r="DF2434" s="212" t="str">
        <f t="shared" si="3925"/>
        <v>DF$1074</v>
      </c>
      <c r="DG2434" s="212" t="str">
        <f t="shared" si="3925"/>
        <v>DG$1074</v>
      </c>
      <c r="DH2434" s="212" t="str">
        <f t="shared" si="3925"/>
        <v>DH$1074</v>
      </c>
      <c r="DI2434" s="212" t="str">
        <f t="shared" si="3925"/>
        <v>DI$1074</v>
      </c>
      <c r="DJ2434" s="212" t="str">
        <f t="shared" si="3925"/>
        <v>DJ$1074</v>
      </c>
      <c r="DK2434" s="212" t="str">
        <f t="shared" si="3925"/>
        <v>DK$1074</v>
      </c>
      <c r="DL2434" s="212" t="str">
        <f t="shared" si="3925"/>
        <v>DL$1074</v>
      </c>
    </row>
    <row r="2435" spans="1:116" x14ac:dyDescent="0.4">
      <c r="B2435" t="s">
        <v>332</v>
      </c>
      <c r="D2435" t="s">
        <v>406</v>
      </c>
      <c r="E2435" s="8" t="str">
        <f t="shared" si="3813"/>
        <v>2435 WCINV-IS</v>
      </c>
      <c r="G2435" s="136" t="str">
        <f>Codes!G2418</f>
        <v>Secondary revenue driver</v>
      </c>
      <c r="H2435" s="12"/>
      <c r="I2435" s="60"/>
      <c r="J2435" s="60"/>
      <c r="K2435" s="15"/>
      <c r="L2435" s="15"/>
      <c r="M2435" s="15"/>
      <c r="N2435" s="15"/>
      <c r="O2435" s="15"/>
      <c r="P2435" s="15"/>
      <c r="R2435" s="15"/>
      <c r="S2435" s="212" t="str">
        <f>ADDRESS(ROW(S2424),COLUMN(S2424),2)</f>
        <v>S$2424</v>
      </c>
      <c r="T2435" s="212" t="str">
        <f t="shared" ref="T2435:CE2435" si="3926">ADDRESS(ROW(T2424),COLUMN(T2424),2)</f>
        <v>T$2424</v>
      </c>
      <c r="U2435" s="212" t="str">
        <f t="shared" si="3926"/>
        <v>U$2424</v>
      </c>
      <c r="V2435" s="212" t="str">
        <f t="shared" si="3926"/>
        <v>V$2424</v>
      </c>
      <c r="W2435" s="212" t="str">
        <f t="shared" si="3926"/>
        <v>W$2424</v>
      </c>
      <c r="X2435" s="212" t="str">
        <f t="shared" si="3926"/>
        <v>X$2424</v>
      </c>
      <c r="Y2435" s="212" t="str">
        <f t="shared" si="3926"/>
        <v>Y$2424</v>
      </c>
      <c r="Z2435" s="212" t="str">
        <f t="shared" si="3926"/>
        <v>Z$2424</v>
      </c>
      <c r="AA2435" s="212" t="str">
        <f t="shared" si="3926"/>
        <v>AA$2424</v>
      </c>
      <c r="AB2435" s="212" t="str">
        <f t="shared" si="3926"/>
        <v>AB$2424</v>
      </c>
      <c r="AC2435" s="212" t="str">
        <f t="shared" si="3926"/>
        <v>AC$2424</v>
      </c>
      <c r="AD2435" s="212" t="str">
        <f t="shared" si="3926"/>
        <v>AD$2424</v>
      </c>
      <c r="AE2435" s="212" t="str">
        <f t="shared" si="3926"/>
        <v>AE$2424</v>
      </c>
      <c r="AF2435" s="212" t="str">
        <f t="shared" si="3926"/>
        <v>AF$2424</v>
      </c>
      <c r="AG2435" s="212" t="str">
        <f t="shared" si="3926"/>
        <v>AG$2424</v>
      </c>
      <c r="AH2435" s="212" t="str">
        <f t="shared" si="3926"/>
        <v>AH$2424</v>
      </c>
      <c r="AI2435" s="212" t="str">
        <f t="shared" si="3926"/>
        <v>AI$2424</v>
      </c>
      <c r="AJ2435" s="212" t="str">
        <f t="shared" si="3926"/>
        <v>AJ$2424</v>
      </c>
      <c r="AK2435" s="212" t="str">
        <f t="shared" si="3926"/>
        <v>AK$2424</v>
      </c>
      <c r="AL2435" s="212" t="str">
        <f t="shared" si="3926"/>
        <v>AL$2424</v>
      </c>
      <c r="AM2435" s="212" t="str">
        <f t="shared" si="3926"/>
        <v>AM$2424</v>
      </c>
      <c r="AN2435" s="212" t="str">
        <f t="shared" si="3926"/>
        <v>AN$2424</v>
      </c>
      <c r="AO2435" s="212" t="str">
        <f t="shared" si="3926"/>
        <v>AO$2424</v>
      </c>
      <c r="AP2435" s="212" t="str">
        <f t="shared" si="3926"/>
        <v>AP$2424</v>
      </c>
      <c r="AQ2435" s="212" t="str">
        <f t="shared" si="3926"/>
        <v>AQ$2424</v>
      </c>
      <c r="AR2435" s="212" t="str">
        <f t="shared" si="3926"/>
        <v>AR$2424</v>
      </c>
      <c r="AS2435" s="212" t="str">
        <f t="shared" si="3926"/>
        <v>AS$2424</v>
      </c>
      <c r="AT2435" s="212" t="str">
        <f t="shared" si="3926"/>
        <v>AT$2424</v>
      </c>
      <c r="AU2435" s="212" t="str">
        <f t="shared" si="3926"/>
        <v>AU$2424</v>
      </c>
      <c r="AV2435" s="212" t="str">
        <f t="shared" si="3926"/>
        <v>AV$2424</v>
      </c>
      <c r="AW2435" s="212" t="str">
        <f t="shared" si="3926"/>
        <v>AW$2424</v>
      </c>
      <c r="AX2435" s="212" t="str">
        <f t="shared" si="3926"/>
        <v>AX$2424</v>
      </c>
      <c r="AY2435" s="212" t="str">
        <f t="shared" si="3926"/>
        <v>AY$2424</v>
      </c>
      <c r="AZ2435" s="212" t="str">
        <f t="shared" si="3926"/>
        <v>AZ$2424</v>
      </c>
      <c r="BA2435" s="212" t="str">
        <f t="shared" si="3926"/>
        <v>BA$2424</v>
      </c>
      <c r="BB2435" s="212" t="str">
        <f t="shared" si="3926"/>
        <v>BB$2424</v>
      </c>
      <c r="BC2435" s="212" t="str">
        <f t="shared" si="3926"/>
        <v>BC$2424</v>
      </c>
      <c r="BD2435" s="212" t="str">
        <f t="shared" si="3926"/>
        <v>BD$2424</v>
      </c>
      <c r="BE2435" s="212" t="str">
        <f t="shared" si="3926"/>
        <v>BE$2424</v>
      </c>
      <c r="BF2435" s="212" t="str">
        <f t="shared" si="3926"/>
        <v>BF$2424</v>
      </c>
      <c r="BG2435" s="212" t="str">
        <f t="shared" si="3926"/>
        <v>BG$2424</v>
      </c>
      <c r="BH2435" s="212" t="str">
        <f t="shared" si="3926"/>
        <v>BH$2424</v>
      </c>
      <c r="BI2435" s="212" t="str">
        <f t="shared" si="3926"/>
        <v>BI$2424</v>
      </c>
      <c r="BJ2435" s="212" t="str">
        <f t="shared" si="3926"/>
        <v>BJ$2424</v>
      </c>
      <c r="BK2435" s="212" t="str">
        <f t="shared" si="3926"/>
        <v>BK$2424</v>
      </c>
      <c r="BL2435" s="212" t="str">
        <f t="shared" si="3926"/>
        <v>BL$2424</v>
      </c>
      <c r="BM2435" s="212" t="str">
        <f t="shared" si="3926"/>
        <v>BM$2424</v>
      </c>
      <c r="BN2435" s="212" t="str">
        <f t="shared" si="3926"/>
        <v>BN$2424</v>
      </c>
      <c r="BO2435" s="212" t="str">
        <f t="shared" si="3926"/>
        <v>BO$2424</v>
      </c>
      <c r="BP2435" s="212" t="str">
        <f t="shared" si="3926"/>
        <v>BP$2424</v>
      </c>
      <c r="BQ2435" s="212" t="str">
        <f t="shared" si="3926"/>
        <v>BQ$2424</v>
      </c>
      <c r="BR2435" s="212" t="str">
        <f t="shared" si="3926"/>
        <v>BR$2424</v>
      </c>
      <c r="BS2435" s="212" t="str">
        <f t="shared" si="3926"/>
        <v>BS$2424</v>
      </c>
      <c r="BT2435" s="212" t="str">
        <f t="shared" si="3926"/>
        <v>BT$2424</v>
      </c>
      <c r="BU2435" s="212" t="str">
        <f t="shared" si="3926"/>
        <v>BU$2424</v>
      </c>
      <c r="BV2435" s="212" t="str">
        <f t="shared" si="3926"/>
        <v>BV$2424</v>
      </c>
      <c r="BW2435" s="212" t="str">
        <f t="shared" si="3926"/>
        <v>BW$2424</v>
      </c>
      <c r="BX2435" s="212" t="str">
        <f t="shared" si="3926"/>
        <v>BX$2424</v>
      </c>
      <c r="BY2435" s="212" t="str">
        <f t="shared" si="3926"/>
        <v>BY$2424</v>
      </c>
      <c r="BZ2435" s="212" t="str">
        <f t="shared" si="3926"/>
        <v>BZ$2424</v>
      </c>
      <c r="CA2435" s="212" t="str">
        <f t="shared" si="3926"/>
        <v>CA$2424</v>
      </c>
      <c r="CB2435" s="212" t="str">
        <f t="shared" si="3926"/>
        <v>CB$2424</v>
      </c>
      <c r="CC2435" s="212" t="str">
        <f t="shared" si="3926"/>
        <v>CC$2424</v>
      </c>
      <c r="CD2435" s="212" t="str">
        <f t="shared" si="3926"/>
        <v>CD$2424</v>
      </c>
      <c r="CE2435" s="212" t="str">
        <f t="shared" si="3926"/>
        <v>CE$2424</v>
      </c>
      <c r="CF2435" s="212" t="str">
        <f t="shared" ref="CF2435:CL2435" si="3927">ADDRESS(ROW(CF2424),COLUMN(CF2424),2)</f>
        <v>CF$2424</v>
      </c>
      <c r="CG2435" s="212" t="str">
        <f t="shared" si="3927"/>
        <v>CG$2424</v>
      </c>
      <c r="CH2435" s="212" t="str">
        <f t="shared" si="3927"/>
        <v>CH$2424</v>
      </c>
      <c r="CI2435" s="212" t="str">
        <f t="shared" si="3927"/>
        <v>CI$2424</v>
      </c>
      <c r="CJ2435" s="212" t="str">
        <f t="shared" si="3927"/>
        <v>CJ$2424</v>
      </c>
      <c r="CK2435" s="212" t="str">
        <f t="shared" si="3927"/>
        <v>CK$2424</v>
      </c>
      <c r="CL2435" s="212" t="str">
        <f t="shared" si="3927"/>
        <v>CL$2424</v>
      </c>
      <c r="CN2435" s="60"/>
      <c r="CO2435" s="212" t="str">
        <f t="shared" ref="CO2435:DL2435" si="3928">ADDRESS(ROW(CO1073),COLUMN(CO1073),2)</f>
        <v>CO$1073</v>
      </c>
      <c r="CP2435" s="212" t="str">
        <f t="shared" si="3928"/>
        <v>CP$1073</v>
      </c>
      <c r="CQ2435" s="212" t="str">
        <f t="shared" si="3928"/>
        <v>CQ$1073</v>
      </c>
      <c r="CR2435" s="212" t="str">
        <f t="shared" si="3928"/>
        <v>CR$1073</v>
      </c>
      <c r="CS2435" s="212" t="str">
        <f t="shared" si="3928"/>
        <v>CS$1073</v>
      </c>
      <c r="CT2435" s="212" t="str">
        <f t="shared" si="3928"/>
        <v>CT$1073</v>
      </c>
      <c r="CU2435" s="212" t="str">
        <f t="shared" si="3928"/>
        <v>CU$1073</v>
      </c>
      <c r="CV2435" s="212" t="str">
        <f t="shared" si="3928"/>
        <v>CV$1073</v>
      </c>
      <c r="CW2435" s="212" t="str">
        <f t="shared" si="3928"/>
        <v>CW$1073</v>
      </c>
      <c r="CX2435" s="212" t="str">
        <f t="shared" si="3928"/>
        <v>CX$1073</v>
      </c>
      <c r="CY2435" s="212" t="str">
        <f t="shared" si="3928"/>
        <v>CY$1073</v>
      </c>
      <c r="CZ2435" s="212" t="str">
        <f t="shared" si="3928"/>
        <v>CZ$1073</v>
      </c>
      <c r="DA2435" s="212" t="str">
        <f t="shared" si="3928"/>
        <v>DA$1073</v>
      </c>
      <c r="DB2435" s="212" t="str">
        <f t="shared" si="3928"/>
        <v>DB$1073</v>
      </c>
      <c r="DC2435" s="212" t="str">
        <f t="shared" si="3928"/>
        <v>DC$1073</v>
      </c>
      <c r="DD2435" s="212" t="str">
        <f t="shared" si="3928"/>
        <v>DD$1073</v>
      </c>
      <c r="DE2435" s="212" t="str">
        <f t="shared" si="3928"/>
        <v>DE$1073</v>
      </c>
      <c r="DF2435" s="212" t="str">
        <f t="shared" si="3928"/>
        <v>DF$1073</v>
      </c>
      <c r="DG2435" s="212" t="str">
        <f t="shared" si="3928"/>
        <v>DG$1073</v>
      </c>
      <c r="DH2435" s="212" t="str">
        <f t="shared" si="3928"/>
        <v>DH$1073</v>
      </c>
      <c r="DI2435" s="212" t="str">
        <f t="shared" si="3928"/>
        <v>DI$1073</v>
      </c>
      <c r="DJ2435" s="212" t="str">
        <f t="shared" si="3928"/>
        <v>DJ$1073</v>
      </c>
      <c r="DK2435" s="212" t="str">
        <f t="shared" si="3928"/>
        <v>DK$1073</v>
      </c>
      <c r="DL2435" s="212" t="str">
        <f t="shared" si="3928"/>
        <v>DL$1073</v>
      </c>
    </row>
    <row r="2436" spans="1:116" x14ac:dyDescent="0.4">
      <c r="E2436" s="8"/>
      <c r="H2436" s="12"/>
      <c r="I2436" s="60"/>
      <c r="J2436" s="60"/>
      <c r="K2436" s="15"/>
      <c r="L2436" s="15"/>
      <c r="M2436" s="15"/>
      <c r="N2436" s="15"/>
      <c r="O2436" s="15"/>
      <c r="P2436" s="15"/>
      <c r="R2436" s="15"/>
      <c r="S2436" s="76"/>
      <c r="T2436" s="76"/>
      <c r="U2436" s="76"/>
      <c r="V2436" s="76"/>
      <c r="W2436" s="76"/>
      <c r="X2436" s="76"/>
      <c r="Y2436" s="76"/>
      <c r="Z2436" s="76"/>
      <c r="AA2436" s="76"/>
      <c r="AB2436" s="76"/>
      <c r="AC2436" s="76"/>
      <c r="AD2436" s="76"/>
      <c r="AE2436" s="76"/>
      <c r="AF2436" s="76"/>
      <c r="AG2436" s="76"/>
      <c r="AH2436" s="76"/>
      <c r="AI2436" s="76"/>
      <c r="AJ2436" s="76"/>
      <c r="AK2436" s="76"/>
      <c r="AL2436" s="76"/>
      <c r="AM2436" s="76"/>
      <c r="AN2436" s="76"/>
      <c r="AO2436" s="76"/>
      <c r="AP2436" s="76"/>
      <c r="AQ2436" s="76"/>
      <c r="AR2436" s="76"/>
      <c r="AS2436" s="76"/>
      <c r="AT2436" s="76"/>
      <c r="AU2436" s="76"/>
      <c r="AV2436" s="76"/>
      <c r="AW2436" s="76"/>
      <c r="AX2436" s="76"/>
      <c r="AY2436" s="76"/>
      <c r="AZ2436" s="76"/>
      <c r="BA2436" s="76"/>
      <c r="BB2436" s="76"/>
      <c r="BC2436" s="76"/>
      <c r="BD2436" s="76"/>
      <c r="BE2436" s="76"/>
      <c r="BF2436" s="76"/>
      <c r="BG2436" s="76"/>
      <c r="BH2436" s="76"/>
      <c r="BI2436" s="76"/>
      <c r="BJ2436" s="76"/>
      <c r="BK2436" s="76"/>
      <c r="BL2436" s="76"/>
      <c r="BM2436" s="76"/>
      <c r="BN2436" s="76"/>
      <c r="BO2436" s="76"/>
      <c r="BP2436" s="76"/>
      <c r="BQ2436" s="76"/>
      <c r="BR2436" s="76"/>
      <c r="BS2436" s="76"/>
      <c r="BT2436" s="76"/>
      <c r="BU2436" s="76"/>
      <c r="BV2436" s="76"/>
      <c r="BW2436" s="76"/>
      <c r="BX2436" s="76"/>
      <c r="BY2436" s="76"/>
      <c r="BZ2436" s="76"/>
      <c r="CA2436" s="76"/>
      <c r="CB2436" s="76"/>
      <c r="CC2436" s="76"/>
      <c r="CD2436" s="76"/>
      <c r="CE2436" s="76"/>
      <c r="CF2436" s="76"/>
      <c r="CG2436" s="76"/>
      <c r="CH2436" s="76"/>
      <c r="CI2436" s="76"/>
      <c r="CJ2436" s="76"/>
      <c r="CK2436" s="76"/>
      <c r="CL2436" s="76"/>
      <c r="CN2436" s="60"/>
      <c r="CO2436" s="76"/>
      <c r="CP2436" s="76"/>
      <c r="CQ2436" s="76"/>
      <c r="CR2436" s="76"/>
      <c r="CS2436" s="76"/>
      <c r="CT2436" s="76"/>
      <c r="CU2436" s="76"/>
      <c r="CV2436" s="76"/>
      <c r="CW2436" s="76"/>
      <c r="CX2436" s="76"/>
      <c r="CY2436" s="76"/>
      <c r="CZ2436" s="76"/>
      <c r="DA2436" s="76"/>
      <c r="DB2436" s="76"/>
      <c r="DC2436" s="76"/>
      <c r="DD2436" s="76"/>
      <c r="DE2436" s="76"/>
      <c r="DF2436" s="76"/>
      <c r="DG2436" s="76"/>
      <c r="DH2436" s="76"/>
      <c r="DI2436" s="76"/>
      <c r="DJ2436" s="76"/>
      <c r="DK2436" s="76"/>
      <c r="DL2436" s="76"/>
    </row>
    <row r="2437" spans="1:116" x14ac:dyDescent="0.4">
      <c r="A2437" s="174"/>
      <c r="E2437" s="8"/>
      <c r="G2437" s="175" t="s">
        <v>490</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492</v>
      </c>
      <c r="H2438" s="174"/>
      <c r="I2438" s="176"/>
      <c r="J2438" s="176"/>
      <c r="K2438" s="197"/>
      <c r="L2438" s="197"/>
      <c r="M2438" s="197"/>
      <c r="N2438" s="197"/>
      <c r="O2438" s="197"/>
      <c r="P2438" s="197"/>
      <c r="R2438" s="198"/>
      <c r="S2438" s="174"/>
      <c r="T2438" s="174"/>
      <c r="U2438" s="174"/>
      <c r="V2438" s="174"/>
      <c r="W2438" s="174"/>
      <c r="X2438" s="174"/>
      <c r="Y2438" s="174"/>
      <c r="Z2438" s="174"/>
      <c r="AA2438" s="174"/>
      <c r="AB2438" s="174"/>
      <c r="AC2438" s="174"/>
      <c r="AD2438" s="174"/>
      <c r="AE2438" s="174"/>
      <c r="AF2438" s="174"/>
      <c r="AG2438" s="174"/>
      <c r="AH2438" s="174"/>
      <c r="AI2438" s="174"/>
      <c r="AJ2438" s="174"/>
      <c r="AK2438" s="174"/>
      <c r="AL2438" s="174"/>
      <c r="AM2438" s="174"/>
      <c r="AN2438" s="174"/>
      <c r="AO2438" s="174"/>
      <c r="AP2438" s="174"/>
      <c r="AQ2438" s="174"/>
      <c r="AR2438" s="174"/>
      <c r="AS2438" s="174"/>
      <c r="AT2438" s="174"/>
      <c r="AU2438" s="174"/>
      <c r="AV2438" s="174"/>
      <c r="AW2438" s="174"/>
      <c r="AX2438" s="174"/>
      <c r="AY2438" s="174"/>
      <c r="AZ2438" s="174"/>
      <c r="BA2438" s="174"/>
      <c r="BB2438" s="174"/>
      <c r="BC2438" s="174"/>
      <c r="BD2438" s="174"/>
      <c r="BE2438" s="174"/>
      <c r="BF2438" s="174"/>
      <c r="BG2438" s="174"/>
      <c r="BH2438" s="174"/>
      <c r="BI2438" s="174"/>
      <c r="BJ2438" s="174"/>
      <c r="BK2438" s="174"/>
      <c r="BL2438" s="174"/>
      <c r="BM2438" s="174"/>
      <c r="BN2438" s="174"/>
      <c r="BO2438" s="174"/>
      <c r="BP2438" s="174"/>
      <c r="BQ2438" s="174"/>
      <c r="BR2438" s="174"/>
      <c r="BS2438" s="174"/>
      <c r="BT2438" s="174"/>
      <c r="BU2438" s="174"/>
      <c r="BV2438" s="174"/>
      <c r="BW2438" s="174"/>
      <c r="BX2438" s="174"/>
      <c r="BY2438" s="174"/>
      <c r="BZ2438" s="174"/>
      <c r="CA2438" s="174"/>
      <c r="CB2438" s="174"/>
      <c r="CC2438" s="174"/>
      <c r="CD2438" s="174"/>
      <c r="CE2438" s="174"/>
      <c r="CF2438" s="174"/>
      <c r="CG2438" s="174"/>
      <c r="CH2438" s="174"/>
      <c r="CI2438" s="174"/>
      <c r="CJ2438" s="174"/>
      <c r="CK2438" s="174"/>
      <c r="CL2438" s="174"/>
      <c r="CN2438" s="176"/>
      <c r="CO2438" s="174"/>
      <c r="CP2438" s="174"/>
      <c r="CQ2438" s="174"/>
      <c r="CR2438" s="174"/>
      <c r="CS2438" s="174"/>
      <c r="CT2438" s="174"/>
      <c r="CU2438" s="174"/>
      <c r="CV2438" s="174"/>
      <c r="CW2438" s="174"/>
      <c r="CX2438" s="174"/>
      <c r="CY2438" s="174"/>
      <c r="CZ2438" s="174"/>
      <c r="DA2438" s="174"/>
      <c r="DB2438" s="174"/>
      <c r="DC2438" s="174"/>
      <c r="DD2438" s="174"/>
      <c r="DE2438" s="174"/>
      <c r="DF2438" s="174"/>
      <c r="DG2438" s="174"/>
      <c r="DH2438" s="174"/>
      <c r="DI2438" s="174"/>
      <c r="DJ2438" s="174"/>
      <c r="DK2438" s="174"/>
      <c r="DL2438" s="174"/>
    </row>
    <row r="2439" spans="1:116" x14ac:dyDescent="0.4">
      <c r="A2439" s="174"/>
      <c r="E2439" s="8"/>
      <c r="G2439" s="175" t="s">
        <v>461</v>
      </c>
      <c r="H2439" s="174"/>
      <c r="I2439" s="176"/>
      <c r="J2439" s="176"/>
      <c r="K2439" s="197"/>
      <c r="L2439" s="197"/>
      <c r="M2439" s="197"/>
      <c r="N2439" s="197"/>
      <c r="O2439" s="197"/>
      <c r="P2439" s="197"/>
      <c r="R2439" s="198"/>
      <c r="S2439" s="199" t="str">
        <f t="shared" ref="S2439:AX2439" si="3929">S$20</f>
        <v>S$16</v>
      </c>
      <c r="T2439" s="199" t="str">
        <f t="shared" si="3929"/>
        <v>T$16</v>
      </c>
      <c r="U2439" s="199" t="str">
        <f t="shared" si="3929"/>
        <v>U$16</v>
      </c>
      <c r="V2439" s="199" t="str">
        <f t="shared" si="3929"/>
        <v>V$16</v>
      </c>
      <c r="W2439" s="199" t="str">
        <f t="shared" si="3929"/>
        <v>W$16</v>
      </c>
      <c r="X2439" s="199" t="str">
        <f t="shared" si="3929"/>
        <v>X$16</v>
      </c>
      <c r="Y2439" s="199" t="str">
        <f t="shared" si="3929"/>
        <v>Y$16</v>
      </c>
      <c r="Z2439" s="199" t="str">
        <f t="shared" si="3929"/>
        <v>Z$16</v>
      </c>
      <c r="AA2439" s="199" t="str">
        <f t="shared" si="3929"/>
        <v>AA$16</v>
      </c>
      <c r="AB2439" s="199" t="str">
        <f t="shared" si="3929"/>
        <v>AB$16</v>
      </c>
      <c r="AC2439" s="199" t="str">
        <f t="shared" si="3929"/>
        <v>AC$16</v>
      </c>
      <c r="AD2439" s="199" t="str">
        <f t="shared" si="3929"/>
        <v>AD$16</v>
      </c>
      <c r="AE2439" s="199" t="str">
        <f t="shared" si="3929"/>
        <v>AE$16</v>
      </c>
      <c r="AF2439" s="199" t="str">
        <f t="shared" si="3929"/>
        <v>AF$16</v>
      </c>
      <c r="AG2439" s="199" t="str">
        <f t="shared" si="3929"/>
        <v>AG$16</v>
      </c>
      <c r="AH2439" s="199" t="str">
        <f t="shared" si="3929"/>
        <v>AH$16</v>
      </c>
      <c r="AI2439" s="199" t="str">
        <f t="shared" si="3929"/>
        <v>AI$16</v>
      </c>
      <c r="AJ2439" s="199" t="str">
        <f t="shared" si="3929"/>
        <v>AJ$16</v>
      </c>
      <c r="AK2439" s="199" t="str">
        <f t="shared" si="3929"/>
        <v>AK$16</v>
      </c>
      <c r="AL2439" s="199" t="str">
        <f t="shared" si="3929"/>
        <v>AL$16</v>
      </c>
      <c r="AM2439" s="199" t="str">
        <f t="shared" si="3929"/>
        <v>AM$16</v>
      </c>
      <c r="AN2439" s="199" t="str">
        <f t="shared" si="3929"/>
        <v>AN$16</v>
      </c>
      <c r="AO2439" s="199" t="str">
        <f t="shared" si="3929"/>
        <v>AO$16</v>
      </c>
      <c r="AP2439" s="199" t="str">
        <f t="shared" si="3929"/>
        <v>AP$16</v>
      </c>
      <c r="AQ2439" s="199" t="str">
        <f t="shared" si="3929"/>
        <v>AQ$16</v>
      </c>
      <c r="AR2439" s="199" t="str">
        <f t="shared" si="3929"/>
        <v>AR$16</v>
      </c>
      <c r="AS2439" s="199" t="str">
        <f t="shared" si="3929"/>
        <v>AS$16</v>
      </c>
      <c r="AT2439" s="199" t="str">
        <f t="shared" si="3929"/>
        <v>AT$16</v>
      </c>
      <c r="AU2439" s="199" t="str">
        <f t="shared" si="3929"/>
        <v>AU$16</v>
      </c>
      <c r="AV2439" s="199" t="str">
        <f t="shared" si="3929"/>
        <v>AV$16</v>
      </c>
      <c r="AW2439" s="199" t="str">
        <f t="shared" si="3929"/>
        <v>AW$16</v>
      </c>
      <c r="AX2439" s="199" t="str">
        <f t="shared" si="3929"/>
        <v>AX$16</v>
      </c>
      <c r="AY2439" s="199" t="str">
        <f t="shared" ref="AY2439:CD2439" si="3930">AY$20</f>
        <v>AY$16</v>
      </c>
      <c r="AZ2439" s="199" t="str">
        <f t="shared" si="3930"/>
        <v>AZ$16</v>
      </c>
      <c r="BA2439" s="199" t="str">
        <f t="shared" si="3930"/>
        <v>BA$16</v>
      </c>
      <c r="BB2439" s="199" t="str">
        <f t="shared" si="3930"/>
        <v>BB$16</v>
      </c>
      <c r="BC2439" s="199" t="str">
        <f t="shared" si="3930"/>
        <v>BC$16</v>
      </c>
      <c r="BD2439" s="199" t="str">
        <f t="shared" si="3930"/>
        <v>BD$16</v>
      </c>
      <c r="BE2439" s="199" t="str">
        <f t="shared" si="3930"/>
        <v>BE$16</v>
      </c>
      <c r="BF2439" s="199" t="str">
        <f t="shared" si="3930"/>
        <v>BF$16</v>
      </c>
      <c r="BG2439" s="199" t="str">
        <f t="shared" si="3930"/>
        <v>BG$16</v>
      </c>
      <c r="BH2439" s="199" t="str">
        <f t="shared" si="3930"/>
        <v>BH$16</v>
      </c>
      <c r="BI2439" s="199" t="str">
        <f t="shared" si="3930"/>
        <v>BI$16</v>
      </c>
      <c r="BJ2439" s="199" t="str">
        <f t="shared" si="3930"/>
        <v>BJ$16</v>
      </c>
      <c r="BK2439" s="199" t="str">
        <f t="shared" si="3930"/>
        <v>BK$16</v>
      </c>
      <c r="BL2439" s="199" t="str">
        <f t="shared" si="3930"/>
        <v>BL$16</v>
      </c>
      <c r="BM2439" s="199" t="str">
        <f t="shared" si="3930"/>
        <v>BM$16</v>
      </c>
      <c r="BN2439" s="199" t="str">
        <f t="shared" si="3930"/>
        <v>BN$16</v>
      </c>
      <c r="BO2439" s="199" t="str">
        <f t="shared" si="3930"/>
        <v>BO$16</v>
      </c>
      <c r="BP2439" s="199" t="str">
        <f t="shared" si="3930"/>
        <v>BP$16</v>
      </c>
      <c r="BQ2439" s="199" t="str">
        <f t="shared" si="3930"/>
        <v>BQ$16</v>
      </c>
      <c r="BR2439" s="199" t="str">
        <f t="shared" si="3930"/>
        <v>BR$16</v>
      </c>
      <c r="BS2439" s="199" t="str">
        <f t="shared" si="3930"/>
        <v>BS$16</v>
      </c>
      <c r="BT2439" s="199" t="str">
        <f t="shared" si="3930"/>
        <v>BT$16</v>
      </c>
      <c r="BU2439" s="199" t="str">
        <f t="shared" si="3930"/>
        <v>BU$16</v>
      </c>
      <c r="BV2439" s="199" t="str">
        <f t="shared" si="3930"/>
        <v>BV$16</v>
      </c>
      <c r="BW2439" s="199" t="str">
        <f t="shared" si="3930"/>
        <v>BW$16</v>
      </c>
      <c r="BX2439" s="199" t="str">
        <f t="shared" si="3930"/>
        <v>BX$16</v>
      </c>
      <c r="BY2439" s="199" t="str">
        <f t="shared" si="3930"/>
        <v>BY$16</v>
      </c>
      <c r="BZ2439" s="199" t="str">
        <f t="shared" si="3930"/>
        <v>BZ$16</v>
      </c>
      <c r="CA2439" s="199" t="str">
        <f t="shared" si="3930"/>
        <v>CA$16</v>
      </c>
      <c r="CB2439" s="199" t="str">
        <f t="shared" si="3930"/>
        <v>CB$16</v>
      </c>
      <c r="CC2439" s="199" t="str">
        <f t="shared" si="3930"/>
        <v>CC$16</v>
      </c>
      <c r="CD2439" s="199" t="str">
        <f t="shared" si="3930"/>
        <v>CD$16</v>
      </c>
      <c r="CE2439" s="199" t="str">
        <f t="shared" ref="CE2439:CL2439" si="3931">CE$20</f>
        <v>CE$16</v>
      </c>
      <c r="CF2439" s="199" t="str">
        <f t="shared" si="3931"/>
        <v>CF$16</v>
      </c>
      <c r="CG2439" s="199" t="str">
        <f t="shared" si="3931"/>
        <v>CG$16</v>
      </c>
      <c r="CH2439" s="199" t="str">
        <f t="shared" si="3931"/>
        <v>CH$16</v>
      </c>
      <c r="CI2439" s="199" t="str">
        <f t="shared" si="3931"/>
        <v>CI$16</v>
      </c>
      <c r="CJ2439" s="199" t="str">
        <f t="shared" si="3931"/>
        <v>CJ$16</v>
      </c>
      <c r="CK2439" s="199" t="str">
        <f t="shared" si="3931"/>
        <v>CK$16</v>
      </c>
      <c r="CL2439" s="199" t="str">
        <f t="shared" si="3931"/>
        <v>CL$16</v>
      </c>
      <c r="CN2439" s="176"/>
      <c r="CO2439" s="199" t="str">
        <f t="shared" ref="CO2439:DL2439" si="3932">CO$20</f>
        <v>CO$16</v>
      </c>
      <c r="CP2439" s="199" t="str">
        <f t="shared" si="3932"/>
        <v>CP$16</v>
      </c>
      <c r="CQ2439" s="199" t="str">
        <f t="shared" si="3932"/>
        <v>CQ$16</v>
      </c>
      <c r="CR2439" s="199" t="str">
        <f t="shared" si="3932"/>
        <v>CR$16</v>
      </c>
      <c r="CS2439" s="199" t="str">
        <f t="shared" si="3932"/>
        <v>CS$16</v>
      </c>
      <c r="CT2439" s="199" t="str">
        <f t="shared" si="3932"/>
        <v>CT$16</v>
      </c>
      <c r="CU2439" s="199" t="str">
        <f t="shared" si="3932"/>
        <v>CU$16</v>
      </c>
      <c r="CV2439" s="199" t="str">
        <f t="shared" si="3932"/>
        <v>CV$16</v>
      </c>
      <c r="CW2439" s="199" t="str">
        <f t="shared" si="3932"/>
        <v>CW$16</v>
      </c>
      <c r="CX2439" s="199" t="str">
        <f t="shared" si="3932"/>
        <v>CX$16</v>
      </c>
      <c r="CY2439" s="199" t="str">
        <f t="shared" si="3932"/>
        <v>CY$16</v>
      </c>
      <c r="CZ2439" s="199" t="str">
        <f t="shared" si="3932"/>
        <v>CZ$16</v>
      </c>
      <c r="DA2439" s="199" t="str">
        <f t="shared" si="3932"/>
        <v>DA$16</v>
      </c>
      <c r="DB2439" s="199" t="str">
        <f t="shared" si="3932"/>
        <v>DB$16</v>
      </c>
      <c r="DC2439" s="199" t="str">
        <f t="shared" si="3932"/>
        <v>DC$16</v>
      </c>
      <c r="DD2439" s="199" t="str">
        <f t="shared" si="3932"/>
        <v>DD$16</v>
      </c>
      <c r="DE2439" s="199" t="str">
        <f t="shared" si="3932"/>
        <v>DE$16</v>
      </c>
      <c r="DF2439" s="199" t="str">
        <f t="shared" si="3932"/>
        <v>DF$16</v>
      </c>
      <c r="DG2439" s="199" t="str">
        <f t="shared" si="3932"/>
        <v>DG$16</v>
      </c>
      <c r="DH2439" s="199" t="str">
        <f t="shared" si="3932"/>
        <v>DH$16</v>
      </c>
      <c r="DI2439" s="199" t="str">
        <f t="shared" si="3932"/>
        <v>DI$16</v>
      </c>
      <c r="DJ2439" s="199" t="str">
        <f t="shared" si="3932"/>
        <v>DJ$16</v>
      </c>
      <c r="DK2439" s="199" t="str">
        <f t="shared" si="3932"/>
        <v>DK$16</v>
      </c>
      <c r="DL2439" s="199" t="str">
        <f t="shared" si="3932"/>
        <v>DL$16</v>
      </c>
    </row>
    <row r="2440" spans="1:116" x14ac:dyDescent="0.4">
      <c r="A2440" s="174"/>
      <c r="E2440" s="8"/>
      <c r="G2440" s="175" t="s">
        <v>462</v>
      </c>
      <c r="H2440" s="200"/>
      <c r="I2440" s="201"/>
      <c r="J2440" s="201"/>
      <c r="K2440" s="202"/>
      <c r="L2440" s="202"/>
      <c r="M2440" s="202"/>
      <c r="N2440" s="202"/>
      <c r="O2440" s="202"/>
      <c r="P2440" s="202"/>
      <c r="R2440" s="202"/>
      <c r="S2440" s="199" t="str">
        <f t="shared" ref="S2440:AX2440" si="3933">S$21</f>
        <v>S$17</v>
      </c>
      <c r="T2440" s="199" t="str">
        <f t="shared" si="3933"/>
        <v>T$17</v>
      </c>
      <c r="U2440" s="199" t="str">
        <f t="shared" si="3933"/>
        <v>U$17</v>
      </c>
      <c r="V2440" s="199" t="str">
        <f t="shared" si="3933"/>
        <v>V$17</v>
      </c>
      <c r="W2440" s="199" t="str">
        <f t="shared" si="3933"/>
        <v>W$17</v>
      </c>
      <c r="X2440" s="199" t="str">
        <f t="shared" si="3933"/>
        <v>X$17</v>
      </c>
      <c r="Y2440" s="199" t="str">
        <f t="shared" si="3933"/>
        <v>Y$17</v>
      </c>
      <c r="Z2440" s="199" t="str">
        <f t="shared" si="3933"/>
        <v>Z$17</v>
      </c>
      <c r="AA2440" s="199" t="str">
        <f t="shared" si="3933"/>
        <v>AA$17</v>
      </c>
      <c r="AB2440" s="199" t="str">
        <f t="shared" si="3933"/>
        <v>AB$17</v>
      </c>
      <c r="AC2440" s="199" t="str">
        <f t="shared" si="3933"/>
        <v>AC$17</v>
      </c>
      <c r="AD2440" s="199" t="str">
        <f t="shared" si="3933"/>
        <v>AD$17</v>
      </c>
      <c r="AE2440" s="199" t="str">
        <f t="shared" si="3933"/>
        <v>AE$17</v>
      </c>
      <c r="AF2440" s="199" t="str">
        <f t="shared" si="3933"/>
        <v>AF$17</v>
      </c>
      <c r="AG2440" s="199" t="str">
        <f t="shared" si="3933"/>
        <v>AG$17</v>
      </c>
      <c r="AH2440" s="199" t="str">
        <f t="shared" si="3933"/>
        <v>AH$17</v>
      </c>
      <c r="AI2440" s="199" t="str">
        <f t="shared" si="3933"/>
        <v>AI$17</v>
      </c>
      <c r="AJ2440" s="199" t="str">
        <f t="shared" si="3933"/>
        <v>AJ$17</v>
      </c>
      <c r="AK2440" s="199" t="str">
        <f t="shared" si="3933"/>
        <v>AK$17</v>
      </c>
      <c r="AL2440" s="199" t="str">
        <f t="shared" si="3933"/>
        <v>AL$17</v>
      </c>
      <c r="AM2440" s="199" t="str">
        <f t="shared" si="3933"/>
        <v>AM$17</v>
      </c>
      <c r="AN2440" s="199" t="str">
        <f t="shared" si="3933"/>
        <v>AN$17</v>
      </c>
      <c r="AO2440" s="199" t="str">
        <f t="shared" si="3933"/>
        <v>AO$17</v>
      </c>
      <c r="AP2440" s="199" t="str">
        <f t="shared" si="3933"/>
        <v>AP$17</v>
      </c>
      <c r="AQ2440" s="199" t="str">
        <f t="shared" si="3933"/>
        <v>AQ$17</v>
      </c>
      <c r="AR2440" s="199" t="str">
        <f t="shared" si="3933"/>
        <v>AR$17</v>
      </c>
      <c r="AS2440" s="199" t="str">
        <f t="shared" si="3933"/>
        <v>AS$17</v>
      </c>
      <c r="AT2440" s="199" t="str">
        <f t="shared" si="3933"/>
        <v>AT$17</v>
      </c>
      <c r="AU2440" s="199" t="str">
        <f t="shared" si="3933"/>
        <v>AU$17</v>
      </c>
      <c r="AV2440" s="199" t="str">
        <f t="shared" si="3933"/>
        <v>AV$17</v>
      </c>
      <c r="AW2440" s="199" t="str">
        <f t="shared" si="3933"/>
        <v>AW$17</v>
      </c>
      <c r="AX2440" s="199" t="str">
        <f t="shared" si="3933"/>
        <v>AX$17</v>
      </c>
      <c r="AY2440" s="199" t="str">
        <f t="shared" ref="AY2440:CD2440" si="3934">AY$21</f>
        <v>AY$17</v>
      </c>
      <c r="AZ2440" s="199" t="str">
        <f t="shared" si="3934"/>
        <v>AZ$17</v>
      </c>
      <c r="BA2440" s="199" t="str">
        <f t="shared" si="3934"/>
        <v>BA$17</v>
      </c>
      <c r="BB2440" s="199" t="str">
        <f t="shared" si="3934"/>
        <v>BB$17</v>
      </c>
      <c r="BC2440" s="199" t="str">
        <f t="shared" si="3934"/>
        <v>BC$17</v>
      </c>
      <c r="BD2440" s="199" t="str">
        <f t="shared" si="3934"/>
        <v>BD$17</v>
      </c>
      <c r="BE2440" s="199" t="str">
        <f t="shared" si="3934"/>
        <v>BE$17</v>
      </c>
      <c r="BF2440" s="199" t="str">
        <f t="shared" si="3934"/>
        <v>BF$17</v>
      </c>
      <c r="BG2440" s="199" t="str">
        <f t="shared" si="3934"/>
        <v>BG$17</v>
      </c>
      <c r="BH2440" s="199" t="str">
        <f t="shared" si="3934"/>
        <v>BH$17</v>
      </c>
      <c r="BI2440" s="199" t="str">
        <f t="shared" si="3934"/>
        <v>BI$17</v>
      </c>
      <c r="BJ2440" s="199" t="str">
        <f t="shared" si="3934"/>
        <v>BJ$17</v>
      </c>
      <c r="BK2440" s="199" t="str">
        <f t="shared" si="3934"/>
        <v>BK$17</v>
      </c>
      <c r="BL2440" s="199" t="str">
        <f t="shared" si="3934"/>
        <v>BL$17</v>
      </c>
      <c r="BM2440" s="199" t="str">
        <f t="shared" si="3934"/>
        <v>BM$17</v>
      </c>
      <c r="BN2440" s="199" t="str">
        <f t="shared" si="3934"/>
        <v>BN$17</v>
      </c>
      <c r="BO2440" s="199" t="str">
        <f t="shared" si="3934"/>
        <v>BO$17</v>
      </c>
      <c r="BP2440" s="199" t="str">
        <f t="shared" si="3934"/>
        <v>BP$17</v>
      </c>
      <c r="BQ2440" s="199" t="str">
        <f t="shared" si="3934"/>
        <v>BQ$17</v>
      </c>
      <c r="BR2440" s="199" t="str">
        <f t="shared" si="3934"/>
        <v>BR$17</v>
      </c>
      <c r="BS2440" s="199" t="str">
        <f t="shared" si="3934"/>
        <v>BS$17</v>
      </c>
      <c r="BT2440" s="199" t="str">
        <f t="shared" si="3934"/>
        <v>BT$17</v>
      </c>
      <c r="BU2440" s="199" t="str">
        <f t="shared" si="3934"/>
        <v>BU$17</v>
      </c>
      <c r="BV2440" s="199" t="str">
        <f t="shared" si="3934"/>
        <v>BV$17</v>
      </c>
      <c r="BW2440" s="199" t="str">
        <f t="shared" si="3934"/>
        <v>BW$17</v>
      </c>
      <c r="BX2440" s="199" t="str">
        <f t="shared" si="3934"/>
        <v>BX$17</v>
      </c>
      <c r="BY2440" s="199" t="str">
        <f t="shared" si="3934"/>
        <v>BY$17</v>
      </c>
      <c r="BZ2440" s="199" t="str">
        <f t="shared" si="3934"/>
        <v>BZ$17</v>
      </c>
      <c r="CA2440" s="199" t="str">
        <f t="shared" si="3934"/>
        <v>CA$17</v>
      </c>
      <c r="CB2440" s="199" t="str">
        <f t="shared" si="3934"/>
        <v>CB$17</v>
      </c>
      <c r="CC2440" s="199" t="str">
        <f t="shared" si="3934"/>
        <v>CC$17</v>
      </c>
      <c r="CD2440" s="199" t="str">
        <f t="shared" si="3934"/>
        <v>CD$17</v>
      </c>
      <c r="CE2440" s="199" t="str">
        <f t="shared" ref="CE2440:CL2440" si="3935">CE$21</f>
        <v>CE$17</v>
      </c>
      <c r="CF2440" s="199" t="str">
        <f t="shared" si="3935"/>
        <v>CF$17</v>
      </c>
      <c r="CG2440" s="199" t="str">
        <f t="shared" si="3935"/>
        <v>CG$17</v>
      </c>
      <c r="CH2440" s="199" t="str">
        <f t="shared" si="3935"/>
        <v>CH$17</v>
      </c>
      <c r="CI2440" s="199" t="str">
        <f t="shared" si="3935"/>
        <v>CI$17</v>
      </c>
      <c r="CJ2440" s="199" t="str">
        <f t="shared" si="3935"/>
        <v>CJ$17</v>
      </c>
      <c r="CK2440" s="199" t="str">
        <f t="shared" si="3935"/>
        <v>CK$17</v>
      </c>
      <c r="CL2440" s="199" t="str">
        <f t="shared" si="3935"/>
        <v>CL$17</v>
      </c>
      <c r="CN2440" s="201"/>
      <c r="CO2440" s="199" t="str">
        <f t="shared" ref="CO2440:DL2440" si="3936">CO$21</f>
        <v>CO$17</v>
      </c>
      <c r="CP2440" s="199" t="str">
        <f t="shared" si="3936"/>
        <v>CP$17</v>
      </c>
      <c r="CQ2440" s="199" t="str">
        <f t="shared" si="3936"/>
        <v>CQ$17</v>
      </c>
      <c r="CR2440" s="199" t="str">
        <f t="shared" si="3936"/>
        <v>CR$17</v>
      </c>
      <c r="CS2440" s="199" t="str">
        <f t="shared" si="3936"/>
        <v>CS$17</v>
      </c>
      <c r="CT2440" s="199" t="str">
        <f t="shared" si="3936"/>
        <v>CT$17</v>
      </c>
      <c r="CU2440" s="199" t="str">
        <f t="shared" si="3936"/>
        <v>CU$17</v>
      </c>
      <c r="CV2440" s="199" t="str">
        <f t="shared" si="3936"/>
        <v>CV$17</v>
      </c>
      <c r="CW2440" s="199" t="str">
        <f t="shared" si="3936"/>
        <v>CW$17</v>
      </c>
      <c r="CX2440" s="199" t="str">
        <f t="shared" si="3936"/>
        <v>CX$17</v>
      </c>
      <c r="CY2440" s="199" t="str">
        <f t="shared" si="3936"/>
        <v>CY$17</v>
      </c>
      <c r="CZ2440" s="199" t="str">
        <f t="shared" si="3936"/>
        <v>CZ$17</v>
      </c>
      <c r="DA2440" s="199" t="str">
        <f t="shared" si="3936"/>
        <v>DA$17</v>
      </c>
      <c r="DB2440" s="199" t="str">
        <f t="shared" si="3936"/>
        <v>DB$17</v>
      </c>
      <c r="DC2440" s="199" t="str">
        <f t="shared" si="3936"/>
        <v>DC$17</v>
      </c>
      <c r="DD2440" s="199" t="str">
        <f t="shared" si="3936"/>
        <v>DD$17</v>
      </c>
      <c r="DE2440" s="199" t="str">
        <f t="shared" si="3936"/>
        <v>DE$17</v>
      </c>
      <c r="DF2440" s="199" t="str">
        <f t="shared" si="3936"/>
        <v>DF$17</v>
      </c>
      <c r="DG2440" s="199" t="str">
        <f t="shared" si="3936"/>
        <v>DG$17</v>
      </c>
      <c r="DH2440" s="199" t="str">
        <f t="shared" si="3936"/>
        <v>DH$17</v>
      </c>
      <c r="DI2440" s="199" t="str">
        <f t="shared" si="3936"/>
        <v>DI$17</v>
      </c>
      <c r="DJ2440" s="199" t="str">
        <f t="shared" si="3936"/>
        <v>DJ$17</v>
      </c>
      <c r="DK2440" s="199" t="str">
        <f t="shared" si="3936"/>
        <v>DK$17</v>
      </c>
      <c r="DL2440" s="199" t="str">
        <f t="shared" si="3936"/>
        <v>DL$17</v>
      </c>
    </row>
    <row r="2441" spans="1:116" x14ac:dyDescent="0.4">
      <c r="A2441" s="174"/>
      <c r="E2441" s="8"/>
      <c r="G2441" s="175" t="s">
        <v>491</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505</v>
      </c>
      <c r="H2442" s="200"/>
      <c r="I2442" s="201"/>
      <c r="J2442" s="201"/>
      <c r="K2442" s="202"/>
      <c r="L2442" s="202"/>
      <c r="M2442" s="202"/>
      <c r="N2442" s="202"/>
      <c r="O2442" s="202"/>
      <c r="P2442" s="202"/>
      <c r="R2442" s="202"/>
      <c r="S2442" s="190"/>
      <c r="T2442" s="190"/>
      <c r="U2442" s="190"/>
      <c r="V2442" s="190"/>
      <c r="W2442" s="190"/>
      <c r="X2442" s="190"/>
      <c r="Y2442" s="190"/>
      <c r="Z2442" s="190"/>
      <c r="AA2442" s="190"/>
      <c r="AB2442" s="190"/>
      <c r="AC2442" s="190"/>
      <c r="AD2442" s="190"/>
      <c r="AE2442" s="190"/>
      <c r="AF2442" s="190"/>
      <c r="AG2442" s="190"/>
      <c r="AH2442" s="190"/>
      <c r="AI2442" s="190"/>
      <c r="AJ2442" s="190"/>
      <c r="AK2442" s="190"/>
      <c r="AL2442" s="190"/>
      <c r="AM2442" s="190"/>
      <c r="AN2442" s="190"/>
      <c r="AO2442" s="190"/>
      <c r="AP2442" s="190"/>
      <c r="AQ2442" s="190"/>
      <c r="AR2442" s="190"/>
      <c r="AS2442" s="190"/>
      <c r="AT2442" s="190"/>
      <c r="AU2442" s="190"/>
      <c r="AV2442" s="190"/>
      <c r="AW2442" s="190"/>
      <c r="AX2442" s="190"/>
      <c r="AY2442" s="190"/>
      <c r="AZ2442" s="190"/>
      <c r="BA2442" s="190"/>
      <c r="BB2442" s="190"/>
      <c r="BC2442" s="190"/>
      <c r="BD2442" s="190"/>
      <c r="BE2442" s="190"/>
      <c r="BF2442" s="190"/>
      <c r="BG2442" s="190"/>
      <c r="BH2442" s="190"/>
      <c r="BI2442" s="190"/>
      <c r="BJ2442" s="190"/>
      <c r="BK2442" s="190"/>
      <c r="BL2442" s="190"/>
      <c r="BM2442" s="190"/>
      <c r="BN2442" s="190"/>
      <c r="BO2442" s="190"/>
      <c r="BP2442" s="190"/>
      <c r="BQ2442" s="190"/>
      <c r="BR2442" s="190"/>
      <c r="BS2442" s="190"/>
      <c r="BT2442" s="190"/>
      <c r="BU2442" s="190"/>
      <c r="BV2442" s="190"/>
      <c r="BW2442" s="190"/>
      <c r="BX2442" s="190"/>
      <c r="BY2442" s="190"/>
      <c r="BZ2442" s="190"/>
      <c r="CA2442" s="190"/>
      <c r="CB2442" s="190"/>
      <c r="CC2442" s="190"/>
      <c r="CD2442" s="190"/>
      <c r="CE2442" s="190"/>
      <c r="CF2442" s="190"/>
      <c r="CG2442" s="190"/>
      <c r="CH2442" s="190"/>
      <c r="CI2442" s="190"/>
      <c r="CJ2442" s="190"/>
      <c r="CK2442" s="190"/>
      <c r="CL2442" s="190"/>
      <c r="CN2442" s="201"/>
      <c r="CO2442" s="190"/>
      <c r="CP2442" s="190"/>
      <c r="CQ2442" s="190"/>
      <c r="CR2442" s="190"/>
      <c r="CS2442" s="190"/>
      <c r="CT2442" s="190"/>
      <c r="CU2442" s="190"/>
      <c r="CV2442" s="190"/>
      <c r="CW2442" s="190"/>
      <c r="CX2442" s="190"/>
      <c r="CY2442" s="190"/>
      <c r="CZ2442" s="190"/>
      <c r="DA2442" s="190"/>
      <c r="DB2442" s="190"/>
      <c r="DC2442" s="190"/>
      <c r="DD2442" s="190"/>
      <c r="DE2442" s="190"/>
      <c r="DF2442" s="190"/>
      <c r="DG2442" s="190"/>
      <c r="DH2442" s="190"/>
      <c r="DI2442" s="190"/>
      <c r="DJ2442" s="190"/>
      <c r="DK2442" s="190"/>
      <c r="DL2442" s="190"/>
    </row>
    <row r="2443" spans="1:116" x14ac:dyDescent="0.4">
      <c r="A2443" s="174"/>
      <c r="E2443" s="8"/>
      <c r="G2443" s="175" t="s">
        <v>463</v>
      </c>
      <c r="H2443" s="200"/>
      <c r="I2443" s="201"/>
      <c r="J2443" s="201"/>
      <c r="K2443" s="202"/>
      <c r="L2443" s="202"/>
      <c r="M2443" s="202"/>
      <c r="N2443" s="202"/>
      <c r="O2443" s="202"/>
      <c r="P2443" s="202"/>
      <c r="R2443" s="202"/>
      <c r="S2443" s="190" t="str">
        <f t="shared" ref="S2443:AX2443" si="3937">S$22</f>
        <v>S$18</v>
      </c>
      <c r="T2443" s="190" t="str">
        <f t="shared" si="3937"/>
        <v>T$18</v>
      </c>
      <c r="U2443" s="190" t="str">
        <f t="shared" si="3937"/>
        <v>U$18</v>
      </c>
      <c r="V2443" s="190" t="str">
        <f t="shared" si="3937"/>
        <v>V$18</v>
      </c>
      <c r="W2443" s="190" t="str">
        <f t="shared" si="3937"/>
        <v>W$18</v>
      </c>
      <c r="X2443" s="190" t="str">
        <f t="shared" si="3937"/>
        <v>X$18</v>
      </c>
      <c r="Y2443" s="190" t="str">
        <f t="shared" si="3937"/>
        <v>Y$18</v>
      </c>
      <c r="Z2443" s="190" t="str">
        <f t="shared" si="3937"/>
        <v>Z$18</v>
      </c>
      <c r="AA2443" s="190" t="str">
        <f t="shared" si="3937"/>
        <v>AA$18</v>
      </c>
      <c r="AB2443" s="190" t="str">
        <f t="shared" si="3937"/>
        <v>AB$18</v>
      </c>
      <c r="AC2443" s="190" t="str">
        <f t="shared" si="3937"/>
        <v>AC$18</v>
      </c>
      <c r="AD2443" s="190" t="str">
        <f t="shared" si="3937"/>
        <v>AD$18</v>
      </c>
      <c r="AE2443" s="190" t="str">
        <f t="shared" si="3937"/>
        <v>AE$18</v>
      </c>
      <c r="AF2443" s="190" t="str">
        <f t="shared" si="3937"/>
        <v>AF$18</v>
      </c>
      <c r="AG2443" s="190" t="str">
        <f t="shared" si="3937"/>
        <v>AG$18</v>
      </c>
      <c r="AH2443" s="190" t="str">
        <f t="shared" si="3937"/>
        <v>AH$18</v>
      </c>
      <c r="AI2443" s="190" t="str">
        <f t="shared" si="3937"/>
        <v>AI$18</v>
      </c>
      <c r="AJ2443" s="190" t="str">
        <f t="shared" si="3937"/>
        <v>AJ$18</v>
      </c>
      <c r="AK2443" s="190" t="str">
        <f t="shared" si="3937"/>
        <v>AK$18</v>
      </c>
      <c r="AL2443" s="190" t="str">
        <f t="shared" si="3937"/>
        <v>AL$18</v>
      </c>
      <c r="AM2443" s="190" t="str">
        <f t="shared" si="3937"/>
        <v>AM$18</v>
      </c>
      <c r="AN2443" s="190" t="str">
        <f t="shared" si="3937"/>
        <v>AN$18</v>
      </c>
      <c r="AO2443" s="190" t="str">
        <f t="shared" si="3937"/>
        <v>AO$18</v>
      </c>
      <c r="AP2443" s="190" t="str">
        <f t="shared" si="3937"/>
        <v>AP$18</v>
      </c>
      <c r="AQ2443" s="190" t="str">
        <f t="shared" si="3937"/>
        <v>AQ$18</v>
      </c>
      <c r="AR2443" s="190" t="str">
        <f t="shared" si="3937"/>
        <v>AR$18</v>
      </c>
      <c r="AS2443" s="190" t="str">
        <f t="shared" si="3937"/>
        <v>AS$18</v>
      </c>
      <c r="AT2443" s="190" t="str">
        <f t="shared" si="3937"/>
        <v>AT$18</v>
      </c>
      <c r="AU2443" s="190" t="str">
        <f t="shared" si="3937"/>
        <v>AU$18</v>
      </c>
      <c r="AV2443" s="190" t="str">
        <f t="shared" si="3937"/>
        <v>AV$18</v>
      </c>
      <c r="AW2443" s="190" t="str">
        <f t="shared" si="3937"/>
        <v>AW$18</v>
      </c>
      <c r="AX2443" s="190" t="str">
        <f t="shared" si="3937"/>
        <v>AX$18</v>
      </c>
      <c r="AY2443" s="190" t="str">
        <f t="shared" ref="AY2443:CD2443" si="3938">AY$22</f>
        <v>AY$18</v>
      </c>
      <c r="AZ2443" s="190" t="str">
        <f t="shared" si="3938"/>
        <v>AZ$18</v>
      </c>
      <c r="BA2443" s="190" t="str">
        <f t="shared" si="3938"/>
        <v>BA$18</v>
      </c>
      <c r="BB2443" s="190" t="str">
        <f t="shared" si="3938"/>
        <v>BB$18</v>
      </c>
      <c r="BC2443" s="190" t="str">
        <f t="shared" si="3938"/>
        <v>BC$18</v>
      </c>
      <c r="BD2443" s="190" t="str">
        <f t="shared" si="3938"/>
        <v>BD$18</v>
      </c>
      <c r="BE2443" s="190" t="str">
        <f t="shared" si="3938"/>
        <v>BE$18</v>
      </c>
      <c r="BF2443" s="190" t="str">
        <f t="shared" si="3938"/>
        <v>BF$18</v>
      </c>
      <c r="BG2443" s="190" t="str">
        <f t="shared" si="3938"/>
        <v>BG$18</v>
      </c>
      <c r="BH2443" s="190" t="str">
        <f t="shared" si="3938"/>
        <v>BH$18</v>
      </c>
      <c r="BI2443" s="190" t="str">
        <f t="shared" si="3938"/>
        <v>BI$18</v>
      </c>
      <c r="BJ2443" s="190" t="str">
        <f t="shared" si="3938"/>
        <v>BJ$18</v>
      </c>
      <c r="BK2443" s="190" t="str">
        <f t="shared" si="3938"/>
        <v>BK$18</v>
      </c>
      <c r="BL2443" s="190" t="str">
        <f t="shared" si="3938"/>
        <v>BL$18</v>
      </c>
      <c r="BM2443" s="190" t="str">
        <f t="shared" si="3938"/>
        <v>BM$18</v>
      </c>
      <c r="BN2443" s="190" t="str">
        <f t="shared" si="3938"/>
        <v>BN$18</v>
      </c>
      <c r="BO2443" s="190" t="str">
        <f t="shared" si="3938"/>
        <v>BO$18</v>
      </c>
      <c r="BP2443" s="190" t="str">
        <f t="shared" si="3938"/>
        <v>BP$18</v>
      </c>
      <c r="BQ2443" s="190" t="str">
        <f t="shared" si="3938"/>
        <v>BQ$18</v>
      </c>
      <c r="BR2443" s="190" t="str">
        <f t="shared" si="3938"/>
        <v>BR$18</v>
      </c>
      <c r="BS2443" s="190" t="str">
        <f t="shared" si="3938"/>
        <v>BS$18</v>
      </c>
      <c r="BT2443" s="190" t="str">
        <f t="shared" si="3938"/>
        <v>BT$18</v>
      </c>
      <c r="BU2443" s="190" t="str">
        <f t="shared" si="3938"/>
        <v>BU$18</v>
      </c>
      <c r="BV2443" s="190" t="str">
        <f t="shared" si="3938"/>
        <v>BV$18</v>
      </c>
      <c r="BW2443" s="190" t="str">
        <f t="shared" si="3938"/>
        <v>BW$18</v>
      </c>
      <c r="BX2443" s="190" t="str">
        <f t="shared" si="3938"/>
        <v>BX$18</v>
      </c>
      <c r="BY2443" s="190" t="str">
        <f t="shared" si="3938"/>
        <v>BY$18</v>
      </c>
      <c r="BZ2443" s="190" t="str">
        <f t="shared" si="3938"/>
        <v>BZ$18</v>
      </c>
      <c r="CA2443" s="190" t="str">
        <f t="shared" si="3938"/>
        <v>CA$18</v>
      </c>
      <c r="CB2443" s="190" t="str">
        <f t="shared" si="3938"/>
        <v>CB$18</v>
      </c>
      <c r="CC2443" s="190" t="str">
        <f t="shared" si="3938"/>
        <v>CC$18</v>
      </c>
      <c r="CD2443" s="190" t="str">
        <f t="shared" si="3938"/>
        <v>CD$18</v>
      </c>
      <c r="CE2443" s="190" t="str">
        <f t="shared" ref="CE2443:CL2443" si="3939">CE$22</f>
        <v>CE$18</v>
      </c>
      <c r="CF2443" s="190" t="str">
        <f t="shared" si="3939"/>
        <v>CF$18</v>
      </c>
      <c r="CG2443" s="190" t="str">
        <f t="shared" si="3939"/>
        <v>CG$18</v>
      </c>
      <c r="CH2443" s="190" t="str">
        <f t="shared" si="3939"/>
        <v>CH$18</v>
      </c>
      <c r="CI2443" s="190" t="str">
        <f t="shared" si="3939"/>
        <v>CI$18</v>
      </c>
      <c r="CJ2443" s="190" t="str">
        <f t="shared" si="3939"/>
        <v>CJ$18</v>
      </c>
      <c r="CK2443" s="190" t="str">
        <f t="shared" si="3939"/>
        <v>CK$18</v>
      </c>
      <c r="CL2443" s="190" t="str">
        <f t="shared" si="3939"/>
        <v>CL$18</v>
      </c>
      <c r="CN2443" s="201"/>
      <c r="CO2443" s="190" t="str">
        <f t="shared" ref="CO2443:DL2443" si="3940">CO$22</f>
        <v>CO$18</v>
      </c>
      <c r="CP2443" s="190" t="str">
        <f t="shared" si="3940"/>
        <v>CP$18</v>
      </c>
      <c r="CQ2443" s="190" t="str">
        <f t="shared" si="3940"/>
        <v>CQ$18</v>
      </c>
      <c r="CR2443" s="190" t="str">
        <f t="shared" si="3940"/>
        <v>CR$18</v>
      </c>
      <c r="CS2443" s="190" t="str">
        <f t="shared" si="3940"/>
        <v>CS$18</v>
      </c>
      <c r="CT2443" s="190" t="str">
        <f t="shared" si="3940"/>
        <v>CT$18</v>
      </c>
      <c r="CU2443" s="190" t="str">
        <f t="shared" si="3940"/>
        <v>CU$18</v>
      </c>
      <c r="CV2443" s="190" t="str">
        <f t="shared" si="3940"/>
        <v>CV$18</v>
      </c>
      <c r="CW2443" s="190" t="str">
        <f t="shared" si="3940"/>
        <v>CW$18</v>
      </c>
      <c r="CX2443" s="190" t="str">
        <f t="shared" si="3940"/>
        <v>CX$18</v>
      </c>
      <c r="CY2443" s="190" t="str">
        <f t="shared" si="3940"/>
        <v>CY$18</v>
      </c>
      <c r="CZ2443" s="190" t="str">
        <f t="shared" si="3940"/>
        <v>CZ$18</v>
      </c>
      <c r="DA2443" s="190" t="str">
        <f t="shared" si="3940"/>
        <v>DA$18</v>
      </c>
      <c r="DB2443" s="190" t="str">
        <f t="shared" si="3940"/>
        <v>DB$18</v>
      </c>
      <c r="DC2443" s="190" t="str">
        <f t="shared" si="3940"/>
        <v>DC$18</v>
      </c>
      <c r="DD2443" s="190" t="str">
        <f t="shared" si="3940"/>
        <v>DD$18</v>
      </c>
      <c r="DE2443" s="190" t="str">
        <f t="shared" si="3940"/>
        <v>DE$18</v>
      </c>
      <c r="DF2443" s="190" t="str">
        <f t="shared" si="3940"/>
        <v>DF$18</v>
      </c>
      <c r="DG2443" s="190" t="str">
        <f t="shared" si="3940"/>
        <v>DG$18</v>
      </c>
      <c r="DH2443" s="190" t="str">
        <f t="shared" si="3940"/>
        <v>DH$18</v>
      </c>
      <c r="DI2443" s="190" t="str">
        <f t="shared" si="3940"/>
        <v>DI$18</v>
      </c>
      <c r="DJ2443" s="190" t="str">
        <f t="shared" si="3940"/>
        <v>DJ$18</v>
      </c>
      <c r="DK2443" s="190" t="str">
        <f t="shared" si="3940"/>
        <v>DK$18</v>
      </c>
      <c r="DL2443" s="190" t="str">
        <f t="shared" si="3940"/>
        <v>DL$18</v>
      </c>
    </row>
    <row r="2444" spans="1:116" x14ac:dyDescent="0.4">
      <c r="A2444" s="174"/>
      <c r="E2444" s="8"/>
      <c r="G2444" s="175" t="s">
        <v>464</v>
      </c>
      <c r="H2444" s="200"/>
      <c r="I2444" s="201"/>
      <c r="J2444" s="201"/>
      <c r="K2444" s="202"/>
      <c r="L2444" s="202"/>
      <c r="M2444" s="202"/>
      <c r="N2444" s="202"/>
      <c r="O2444" s="202"/>
      <c r="P2444" s="202"/>
      <c r="R2444" s="202"/>
      <c r="S2444" s="190" t="str">
        <f t="shared" ref="S2444:AX2444" si="3941">S$23</f>
        <v>S$19</v>
      </c>
      <c r="T2444" s="190" t="str">
        <f t="shared" si="3941"/>
        <v>T$19</v>
      </c>
      <c r="U2444" s="190" t="str">
        <f t="shared" si="3941"/>
        <v>U$19</v>
      </c>
      <c r="V2444" s="190" t="str">
        <f t="shared" si="3941"/>
        <v>V$19</v>
      </c>
      <c r="W2444" s="190" t="str">
        <f t="shared" si="3941"/>
        <v>W$19</v>
      </c>
      <c r="X2444" s="190" t="str">
        <f t="shared" si="3941"/>
        <v>X$19</v>
      </c>
      <c r="Y2444" s="190" t="str">
        <f t="shared" si="3941"/>
        <v>Y$19</v>
      </c>
      <c r="Z2444" s="190" t="str">
        <f t="shared" si="3941"/>
        <v>Z$19</v>
      </c>
      <c r="AA2444" s="190" t="str">
        <f t="shared" si="3941"/>
        <v>AA$19</v>
      </c>
      <c r="AB2444" s="190" t="str">
        <f t="shared" si="3941"/>
        <v>AB$19</v>
      </c>
      <c r="AC2444" s="190" t="str">
        <f t="shared" si="3941"/>
        <v>AC$19</v>
      </c>
      <c r="AD2444" s="190" t="str">
        <f t="shared" si="3941"/>
        <v>AD$19</v>
      </c>
      <c r="AE2444" s="190" t="str">
        <f t="shared" si="3941"/>
        <v>AE$19</v>
      </c>
      <c r="AF2444" s="190" t="str">
        <f t="shared" si="3941"/>
        <v>AF$19</v>
      </c>
      <c r="AG2444" s="190" t="str">
        <f t="shared" si="3941"/>
        <v>AG$19</v>
      </c>
      <c r="AH2444" s="190" t="str">
        <f t="shared" si="3941"/>
        <v>AH$19</v>
      </c>
      <c r="AI2444" s="190" t="str">
        <f t="shared" si="3941"/>
        <v>AI$19</v>
      </c>
      <c r="AJ2444" s="190" t="str">
        <f t="shared" si="3941"/>
        <v>AJ$19</v>
      </c>
      <c r="AK2444" s="190" t="str">
        <f t="shared" si="3941"/>
        <v>AK$19</v>
      </c>
      <c r="AL2444" s="190" t="str">
        <f t="shared" si="3941"/>
        <v>AL$19</v>
      </c>
      <c r="AM2444" s="190" t="str">
        <f t="shared" si="3941"/>
        <v>AM$19</v>
      </c>
      <c r="AN2444" s="190" t="str">
        <f t="shared" si="3941"/>
        <v>AN$19</v>
      </c>
      <c r="AO2444" s="190" t="str">
        <f t="shared" si="3941"/>
        <v>AO$19</v>
      </c>
      <c r="AP2444" s="190" t="str">
        <f t="shared" si="3941"/>
        <v>AP$19</v>
      </c>
      <c r="AQ2444" s="190" t="str">
        <f t="shared" si="3941"/>
        <v>AQ$19</v>
      </c>
      <c r="AR2444" s="190" t="str">
        <f t="shared" si="3941"/>
        <v>AR$19</v>
      </c>
      <c r="AS2444" s="190" t="str">
        <f t="shared" si="3941"/>
        <v>AS$19</v>
      </c>
      <c r="AT2444" s="190" t="str">
        <f t="shared" si="3941"/>
        <v>AT$19</v>
      </c>
      <c r="AU2444" s="190" t="str">
        <f t="shared" si="3941"/>
        <v>AU$19</v>
      </c>
      <c r="AV2444" s="190" t="str">
        <f t="shared" si="3941"/>
        <v>AV$19</v>
      </c>
      <c r="AW2444" s="190" t="str">
        <f t="shared" si="3941"/>
        <v>AW$19</v>
      </c>
      <c r="AX2444" s="190" t="str">
        <f t="shared" si="3941"/>
        <v>AX$19</v>
      </c>
      <c r="AY2444" s="190" t="str">
        <f t="shared" ref="AY2444:CD2444" si="3942">AY$23</f>
        <v>AY$19</v>
      </c>
      <c r="AZ2444" s="190" t="str">
        <f t="shared" si="3942"/>
        <v>AZ$19</v>
      </c>
      <c r="BA2444" s="190" t="str">
        <f t="shared" si="3942"/>
        <v>BA$19</v>
      </c>
      <c r="BB2444" s="190" t="str">
        <f t="shared" si="3942"/>
        <v>BB$19</v>
      </c>
      <c r="BC2444" s="190" t="str">
        <f t="shared" si="3942"/>
        <v>BC$19</v>
      </c>
      <c r="BD2444" s="190" t="str">
        <f t="shared" si="3942"/>
        <v>BD$19</v>
      </c>
      <c r="BE2444" s="190" t="str">
        <f t="shared" si="3942"/>
        <v>BE$19</v>
      </c>
      <c r="BF2444" s="190" t="str">
        <f t="shared" si="3942"/>
        <v>BF$19</v>
      </c>
      <c r="BG2444" s="190" t="str">
        <f t="shared" si="3942"/>
        <v>BG$19</v>
      </c>
      <c r="BH2444" s="190" t="str">
        <f t="shared" si="3942"/>
        <v>BH$19</v>
      </c>
      <c r="BI2444" s="190" t="str">
        <f t="shared" si="3942"/>
        <v>BI$19</v>
      </c>
      <c r="BJ2444" s="190" t="str">
        <f t="shared" si="3942"/>
        <v>BJ$19</v>
      </c>
      <c r="BK2444" s="190" t="str">
        <f t="shared" si="3942"/>
        <v>BK$19</v>
      </c>
      <c r="BL2444" s="190" t="str">
        <f t="shared" si="3942"/>
        <v>BL$19</v>
      </c>
      <c r="BM2444" s="190" t="str">
        <f t="shared" si="3942"/>
        <v>BM$19</v>
      </c>
      <c r="BN2444" s="190" t="str">
        <f t="shared" si="3942"/>
        <v>BN$19</v>
      </c>
      <c r="BO2444" s="190" t="str">
        <f t="shared" si="3942"/>
        <v>BO$19</v>
      </c>
      <c r="BP2444" s="190" t="str">
        <f t="shared" si="3942"/>
        <v>BP$19</v>
      </c>
      <c r="BQ2444" s="190" t="str">
        <f t="shared" si="3942"/>
        <v>BQ$19</v>
      </c>
      <c r="BR2444" s="190" t="str">
        <f t="shared" si="3942"/>
        <v>BR$19</v>
      </c>
      <c r="BS2444" s="190" t="str">
        <f t="shared" si="3942"/>
        <v>BS$19</v>
      </c>
      <c r="BT2444" s="190" t="str">
        <f t="shared" si="3942"/>
        <v>BT$19</v>
      </c>
      <c r="BU2444" s="190" t="str">
        <f t="shared" si="3942"/>
        <v>BU$19</v>
      </c>
      <c r="BV2444" s="190" t="str">
        <f t="shared" si="3942"/>
        <v>BV$19</v>
      </c>
      <c r="BW2444" s="190" t="str">
        <f t="shared" si="3942"/>
        <v>BW$19</v>
      </c>
      <c r="BX2444" s="190" t="str">
        <f t="shared" si="3942"/>
        <v>BX$19</v>
      </c>
      <c r="BY2444" s="190" t="str">
        <f t="shared" si="3942"/>
        <v>BY$19</v>
      </c>
      <c r="BZ2444" s="190" t="str">
        <f t="shared" si="3942"/>
        <v>BZ$19</v>
      </c>
      <c r="CA2444" s="190" t="str">
        <f t="shared" si="3942"/>
        <v>CA$19</v>
      </c>
      <c r="CB2444" s="190" t="str">
        <f t="shared" si="3942"/>
        <v>CB$19</v>
      </c>
      <c r="CC2444" s="190" t="str">
        <f t="shared" si="3942"/>
        <v>CC$19</v>
      </c>
      <c r="CD2444" s="190" t="str">
        <f t="shared" si="3942"/>
        <v>CD$19</v>
      </c>
      <c r="CE2444" s="190" t="str">
        <f t="shared" ref="CE2444:CL2444" si="3943">CE$23</f>
        <v>CE$19</v>
      </c>
      <c r="CF2444" s="190" t="str">
        <f t="shared" si="3943"/>
        <v>CF$19</v>
      </c>
      <c r="CG2444" s="190" t="str">
        <f t="shared" si="3943"/>
        <v>CG$19</v>
      </c>
      <c r="CH2444" s="190" t="str">
        <f t="shared" si="3943"/>
        <v>CH$19</v>
      </c>
      <c r="CI2444" s="190" t="str">
        <f t="shared" si="3943"/>
        <v>CI$19</v>
      </c>
      <c r="CJ2444" s="190" t="str">
        <f t="shared" si="3943"/>
        <v>CJ$19</v>
      </c>
      <c r="CK2444" s="190" t="str">
        <f t="shared" si="3943"/>
        <v>CK$19</v>
      </c>
      <c r="CL2444" s="190" t="str">
        <f t="shared" si="3943"/>
        <v>CL$19</v>
      </c>
      <c r="CN2444" s="201"/>
      <c r="CO2444" s="190" t="str">
        <f t="shared" ref="CO2444:DL2444" si="3944">CO$23</f>
        <v>CO$19</v>
      </c>
      <c r="CP2444" s="190" t="str">
        <f t="shared" si="3944"/>
        <v>CP$19</v>
      </c>
      <c r="CQ2444" s="190" t="str">
        <f t="shared" si="3944"/>
        <v>CQ$19</v>
      </c>
      <c r="CR2444" s="190" t="str">
        <f t="shared" si="3944"/>
        <v>CR$19</v>
      </c>
      <c r="CS2444" s="190" t="str">
        <f t="shared" si="3944"/>
        <v>CS$19</v>
      </c>
      <c r="CT2444" s="190" t="str">
        <f t="shared" si="3944"/>
        <v>CT$19</v>
      </c>
      <c r="CU2444" s="190" t="str">
        <f t="shared" si="3944"/>
        <v>CU$19</v>
      </c>
      <c r="CV2444" s="190" t="str">
        <f t="shared" si="3944"/>
        <v>CV$19</v>
      </c>
      <c r="CW2444" s="190" t="str">
        <f t="shared" si="3944"/>
        <v>CW$19</v>
      </c>
      <c r="CX2444" s="190" t="str">
        <f t="shared" si="3944"/>
        <v>CX$19</v>
      </c>
      <c r="CY2444" s="190" t="str">
        <f t="shared" si="3944"/>
        <v>CY$19</v>
      </c>
      <c r="CZ2444" s="190" t="str">
        <f t="shared" si="3944"/>
        <v>CZ$19</v>
      </c>
      <c r="DA2444" s="190" t="str">
        <f t="shared" si="3944"/>
        <v>DA$19</v>
      </c>
      <c r="DB2444" s="190" t="str">
        <f t="shared" si="3944"/>
        <v>DB$19</v>
      </c>
      <c r="DC2444" s="190" t="str">
        <f t="shared" si="3944"/>
        <v>DC$19</v>
      </c>
      <c r="DD2444" s="190" t="str">
        <f t="shared" si="3944"/>
        <v>DD$19</v>
      </c>
      <c r="DE2444" s="190" t="str">
        <f t="shared" si="3944"/>
        <v>DE$19</v>
      </c>
      <c r="DF2444" s="190" t="str">
        <f t="shared" si="3944"/>
        <v>DF$19</v>
      </c>
      <c r="DG2444" s="190" t="str">
        <f t="shared" si="3944"/>
        <v>DG$19</v>
      </c>
      <c r="DH2444" s="190" t="str">
        <f t="shared" si="3944"/>
        <v>DH$19</v>
      </c>
      <c r="DI2444" s="190" t="str">
        <f t="shared" si="3944"/>
        <v>DI$19</v>
      </c>
      <c r="DJ2444" s="190" t="str">
        <f t="shared" si="3944"/>
        <v>DJ$19</v>
      </c>
      <c r="DK2444" s="190" t="str">
        <f t="shared" si="3944"/>
        <v>DK$19</v>
      </c>
      <c r="DL2444" s="190" t="str">
        <f t="shared" si="3944"/>
        <v>DL$19</v>
      </c>
    </row>
    <row r="2445" spans="1:116" x14ac:dyDescent="0.4">
      <c r="A2445" s="31" t="s">
        <v>218</v>
      </c>
      <c r="B2445" s="31" t="s">
        <v>395</v>
      </c>
      <c r="C2445" s="31"/>
      <c r="D2445" t="s">
        <v>407</v>
      </c>
      <c r="E2445" s="8" t="str">
        <f t="shared" si="3813"/>
        <v>2445 WCAP-IS</v>
      </c>
      <c r="F2445" t="s">
        <v>435</v>
      </c>
      <c r="G2445" s="70" t="s">
        <v>399</v>
      </c>
      <c r="H2445" s="48"/>
      <c r="I2445" s="297"/>
      <c r="J2445" s="297"/>
      <c r="K2445" s="48"/>
      <c r="L2445" s="48"/>
      <c r="M2445" s="48"/>
      <c r="N2445" s="48"/>
      <c r="O2445" s="48"/>
      <c r="P2445" s="48"/>
      <c r="R2445" s="70"/>
      <c r="S2445" s="298"/>
      <c r="T2445" s="298"/>
      <c r="U2445" s="298"/>
      <c r="V2445" s="298"/>
      <c r="W2445" s="298"/>
      <c r="X2445" s="298"/>
      <c r="Y2445" s="298"/>
      <c r="Z2445" s="298"/>
      <c r="AA2445" s="298"/>
      <c r="AB2445" s="298"/>
      <c r="AC2445" s="298"/>
      <c r="AD2445" s="298"/>
      <c r="AE2445" s="298"/>
      <c r="AF2445" s="298"/>
      <c r="AG2445" s="298"/>
      <c r="AH2445" s="298"/>
      <c r="AI2445" s="298"/>
      <c r="AJ2445" s="298"/>
      <c r="AK2445" s="298"/>
      <c r="AL2445" s="298"/>
      <c r="AM2445" s="298"/>
      <c r="AN2445" s="298"/>
      <c r="AO2445" s="298"/>
      <c r="AP2445" s="298"/>
      <c r="AQ2445" s="298"/>
      <c r="AR2445" s="298"/>
      <c r="AS2445" s="298"/>
      <c r="AT2445" s="298"/>
      <c r="AU2445" s="298"/>
      <c r="AV2445" s="298"/>
      <c r="AW2445" s="298"/>
      <c r="AX2445" s="298"/>
      <c r="AY2445" s="298"/>
      <c r="AZ2445" s="298"/>
      <c r="BA2445" s="298"/>
      <c r="BB2445" s="298"/>
      <c r="BC2445" s="298"/>
      <c r="BD2445" s="298"/>
      <c r="BE2445" s="298"/>
      <c r="BF2445" s="298"/>
      <c r="BG2445" s="298"/>
      <c r="BH2445" s="298"/>
      <c r="BI2445" s="298"/>
      <c r="BJ2445" s="298"/>
      <c r="BK2445" s="298"/>
      <c r="BL2445" s="298"/>
      <c r="BM2445" s="298"/>
      <c r="BN2445" s="298"/>
      <c r="BO2445" s="298"/>
      <c r="BP2445" s="298"/>
      <c r="BQ2445" s="298"/>
      <c r="BR2445" s="298"/>
      <c r="BS2445" s="298"/>
      <c r="BT2445" s="298"/>
      <c r="BU2445" s="298"/>
      <c r="BV2445" s="298"/>
      <c r="BW2445" s="298"/>
      <c r="BX2445" s="298"/>
      <c r="BY2445" s="298"/>
      <c r="BZ2445" s="298"/>
      <c r="CA2445" s="298"/>
      <c r="CB2445" s="298"/>
      <c r="CC2445" s="298"/>
      <c r="CD2445" s="298"/>
      <c r="CE2445" s="298"/>
      <c r="CF2445" s="298"/>
      <c r="CG2445" s="298"/>
      <c r="CH2445" s="298"/>
      <c r="CI2445" s="298"/>
      <c r="CJ2445" s="298"/>
      <c r="CK2445" s="298"/>
      <c r="CL2445" s="298"/>
      <c r="CN2445" s="297"/>
      <c r="CO2445" s="298"/>
      <c r="CP2445" s="298"/>
      <c r="CQ2445" s="298"/>
      <c r="CR2445" s="298"/>
      <c r="CS2445" s="298"/>
      <c r="CT2445" s="298"/>
      <c r="CU2445" s="298"/>
      <c r="CV2445" s="298"/>
      <c r="CW2445" s="298"/>
      <c r="CX2445" s="298"/>
      <c r="CY2445" s="298"/>
      <c r="CZ2445" s="298"/>
      <c r="DA2445" s="298"/>
      <c r="DB2445" s="298"/>
      <c r="DC2445" s="298"/>
      <c r="DD2445" s="298"/>
      <c r="DE2445" s="298"/>
      <c r="DF2445" s="298"/>
      <c r="DG2445" s="298"/>
      <c r="DH2445" s="298"/>
      <c r="DI2445" s="298"/>
      <c r="DJ2445" s="298"/>
      <c r="DK2445" s="298"/>
      <c r="DL2445" s="298"/>
    </row>
    <row r="2446" spans="1:116" x14ac:dyDescent="0.4">
      <c r="A2446" s="31"/>
      <c r="B2446" t="str">
        <f t="shared" ref="B2446:B2453" si="3945">E2446</f>
        <v>2446 WCAP-IS</v>
      </c>
      <c r="D2446" t="s">
        <v>407</v>
      </c>
      <c r="E2446" s="8" t="str">
        <f t="shared" si="3813"/>
        <v>2446 WCAP-IS</v>
      </c>
      <c r="G2446" s="125" t="s">
        <v>404</v>
      </c>
      <c r="H2446" s="31"/>
      <c r="I2446" s="73"/>
      <c r="J2446" s="73"/>
      <c r="K2446" s="124">
        <f>'IS BS CF'!K$23+'IS BS CF'!K$38</f>
        <v>-507350.40000000008</v>
      </c>
      <c r="L2446" s="124">
        <f>'IS BS CF'!L$23+'IS BS CF'!L$38</f>
        <v>-873067.92</v>
      </c>
      <c r="M2446" s="124">
        <f>'IS BS CF'!M$23+'IS BS CF'!M$38</f>
        <v>-939791.31600000011</v>
      </c>
      <c r="N2446" s="124">
        <f>'IS BS CF'!N$23+'IS BS CF'!N$38</f>
        <v>-1007570.8817999999</v>
      </c>
      <c r="O2446" s="124">
        <f>'IS BS CF'!O$23+'IS BS CF'!O$38</f>
        <v>-1076459.4258900001</v>
      </c>
      <c r="P2446" s="124">
        <f>'IS BS CF'!P$23+'IS BS CF'!P$38</f>
        <v>-1146512.3971845005</v>
      </c>
      <c r="Q2446" s="124"/>
      <c r="R2446" s="124">
        <f>'IS BS CF'!R$23+'IS BS CF'!R$38</f>
        <v>0</v>
      </c>
      <c r="S2446" s="124">
        <f>'IS BS CF'!S$23+'IS BS CF'!S$38</f>
        <v>-42279.200000000004</v>
      </c>
      <c r="T2446" s="124">
        <f>'IS BS CF'!T$23+'IS BS CF'!T$38</f>
        <v>-42279.200000000004</v>
      </c>
      <c r="U2446" s="124">
        <f>'IS BS CF'!U$23+'IS BS CF'!U$38</f>
        <v>-42279.200000000004</v>
      </c>
      <c r="V2446" s="124">
        <f>'IS BS CF'!V$23+'IS BS CF'!V$38</f>
        <v>-42279.200000000004</v>
      </c>
      <c r="W2446" s="124">
        <f>'IS BS CF'!W$23+'IS BS CF'!W$38</f>
        <v>-42279.200000000004</v>
      </c>
      <c r="X2446" s="124">
        <f>'IS BS CF'!X$23+'IS BS CF'!X$38</f>
        <v>-42279.200000000004</v>
      </c>
      <c r="Y2446" s="124">
        <f>'IS BS CF'!Y$23+'IS BS CF'!Y$38</f>
        <v>-42279.200000000004</v>
      </c>
      <c r="Z2446" s="124">
        <f>'IS BS CF'!Z$23+'IS BS CF'!Z$38</f>
        <v>-42279.200000000004</v>
      </c>
      <c r="AA2446" s="124">
        <f>'IS BS CF'!AA$23+'IS BS CF'!AA$38</f>
        <v>-42279.200000000004</v>
      </c>
      <c r="AB2446" s="124">
        <f>'IS BS CF'!AB$23+'IS BS CF'!AB$38</f>
        <v>-42279.200000000004</v>
      </c>
      <c r="AC2446" s="124">
        <f>'IS BS CF'!AC$23+'IS BS CF'!AC$38</f>
        <v>-42279.200000000004</v>
      </c>
      <c r="AD2446" s="124">
        <f>'IS BS CF'!AD$23+'IS BS CF'!AD$38</f>
        <v>-42279.200000000004</v>
      </c>
      <c r="AE2446" s="124">
        <f>'IS BS CF'!AE$23+'IS BS CF'!AE$38</f>
        <v>-71013.993333333347</v>
      </c>
      <c r="AF2446" s="124">
        <f>'IS BS CF'!AF$23+'IS BS CF'!AF$38</f>
        <v>-71330.660000000018</v>
      </c>
      <c r="AG2446" s="124">
        <f>'IS BS CF'!AG$23+'IS BS CF'!AG$38</f>
        <v>-71647.326666666675</v>
      </c>
      <c r="AH2446" s="124">
        <f>'IS BS CF'!AH$23+'IS BS CF'!AH$38</f>
        <v>-71963.993333333347</v>
      </c>
      <c r="AI2446" s="124">
        <f>'IS BS CF'!AI$23+'IS BS CF'!AI$38</f>
        <v>-72280.660000000018</v>
      </c>
      <c r="AJ2446" s="124">
        <f>'IS BS CF'!AJ$23+'IS BS CF'!AJ$38</f>
        <v>-72597.326666666675</v>
      </c>
      <c r="AK2446" s="124">
        <f>'IS BS CF'!AK$23+'IS BS CF'!AK$38</f>
        <v>-72913.993333333347</v>
      </c>
      <c r="AL2446" s="124">
        <f>'IS BS CF'!AL$23+'IS BS CF'!AL$38</f>
        <v>-73230.660000000018</v>
      </c>
      <c r="AM2446" s="124">
        <f>'IS BS CF'!AM$23+'IS BS CF'!AM$38</f>
        <v>-73547.326666666675</v>
      </c>
      <c r="AN2446" s="124">
        <f>'IS BS CF'!AN$23+'IS BS CF'!AN$38</f>
        <v>-73863.993333333347</v>
      </c>
      <c r="AO2446" s="124">
        <f>'IS BS CF'!AO$23+'IS BS CF'!AO$38</f>
        <v>-74180.660000000018</v>
      </c>
      <c r="AP2446" s="124">
        <f>'IS BS CF'!AP$23+'IS BS CF'!AP$38</f>
        <v>-74497.326666666675</v>
      </c>
      <c r="AQ2446" s="124">
        <f>'IS BS CF'!AQ$23+'IS BS CF'!AQ$38</f>
        <v>-76574.276333333342</v>
      </c>
      <c r="AR2446" s="124">
        <f>'IS BS CF'!AR$23+'IS BS CF'!AR$38</f>
        <v>-76890.943000000014</v>
      </c>
      <c r="AS2446" s="124">
        <f>'IS BS CF'!AS$23+'IS BS CF'!AS$38</f>
        <v>-77207.609666666671</v>
      </c>
      <c r="AT2446" s="124">
        <f>'IS BS CF'!AT$23+'IS BS CF'!AT$38</f>
        <v>-77524.276333333342</v>
      </c>
      <c r="AU2446" s="124">
        <f>'IS BS CF'!AU$23+'IS BS CF'!AU$38</f>
        <v>-77840.943000000014</v>
      </c>
      <c r="AV2446" s="124">
        <f>'IS BS CF'!AV$23+'IS BS CF'!AV$38</f>
        <v>-78157.609666666671</v>
      </c>
      <c r="AW2446" s="124">
        <f>'IS BS CF'!AW$23+'IS BS CF'!AW$38</f>
        <v>-78474.276333333342</v>
      </c>
      <c r="AX2446" s="124">
        <f>'IS BS CF'!AX$23+'IS BS CF'!AX$38</f>
        <v>-78790.943000000014</v>
      </c>
      <c r="AY2446" s="124">
        <f>'IS BS CF'!AY$23+'IS BS CF'!AY$38</f>
        <v>-79107.609666666671</v>
      </c>
      <c r="AZ2446" s="124">
        <f>'IS BS CF'!AZ$23+'IS BS CF'!AZ$38</f>
        <v>-79424.276333333342</v>
      </c>
      <c r="BA2446" s="124">
        <f>'IS BS CF'!BA$23+'IS BS CF'!BA$38</f>
        <v>-79740.942999999999</v>
      </c>
      <c r="BB2446" s="124">
        <f>'IS BS CF'!BB$23+'IS BS CF'!BB$38</f>
        <v>-80057.609666666671</v>
      </c>
      <c r="BC2446" s="124">
        <f>'IS BS CF'!BC$23+'IS BS CF'!BC$38</f>
        <v>-82222.573483333326</v>
      </c>
      <c r="BD2446" s="124">
        <f>'IS BS CF'!BD$23+'IS BS CF'!BD$38</f>
        <v>-82539.240149999998</v>
      </c>
      <c r="BE2446" s="124">
        <f>'IS BS CF'!BE$23+'IS BS CF'!BE$38</f>
        <v>-82855.906816666669</v>
      </c>
      <c r="BF2446" s="124">
        <f>'IS BS CF'!BF$23+'IS BS CF'!BF$38</f>
        <v>-83172.573483333326</v>
      </c>
      <c r="BG2446" s="124">
        <f>'IS BS CF'!BG$23+'IS BS CF'!BG$38</f>
        <v>-83489.240149999998</v>
      </c>
      <c r="BH2446" s="124">
        <f>'IS BS CF'!BH$23+'IS BS CF'!BH$38</f>
        <v>-83805.906816666655</v>
      </c>
      <c r="BI2446" s="124">
        <f>'IS BS CF'!BI$23+'IS BS CF'!BI$38</f>
        <v>-84122.573483333326</v>
      </c>
      <c r="BJ2446" s="124">
        <f>'IS BS CF'!BJ$23+'IS BS CF'!BJ$38</f>
        <v>-84439.240149999998</v>
      </c>
      <c r="BK2446" s="124">
        <f>'IS BS CF'!BK$23+'IS BS CF'!BK$38</f>
        <v>-84755.906816666655</v>
      </c>
      <c r="BL2446" s="124">
        <f>'IS BS CF'!BL$23+'IS BS CF'!BL$38</f>
        <v>-85072.573483333326</v>
      </c>
      <c r="BM2446" s="124">
        <f>'IS BS CF'!BM$23+'IS BS CF'!BM$38</f>
        <v>-85389.240149999983</v>
      </c>
      <c r="BN2446" s="124">
        <f>'IS BS CF'!BN$23+'IS BS CF'!BN$38</f>
        <v>-85705.906816666655</v>
      </c>
      <c r="BO2446" s="124">
        <f>'IS BS CF'!BO$23+'IS BS CF'!BO$38</f>
        <v>-87963.285490833339</v>
      </c>
      <c r="BP2446" s="124">
        <f>'IS BS CF'!BP$23+'IS BS CF'!BP$38</f>
        <v>-88279.952157499996</v>
      </c>
      <c r="BQ2446" s="124">
        <f>'IS BS CF'!BQ$23+'IS BS CF'!BQ$38</f>
        <v>-88596.618824166668</v>
      </c>
      <c r="BR2446" s="124">
        <f>'IS BS CF'!BR$23+'IS BS CF'!BR$38</f>
        <v>-88913.285490833339</v>
      </c>
      <c r="BS2446" s="124">
        <f>'IS BS CF'!BS$23+'IS BS CF'!BS$38</f>
        <v>-89229.952157499996</v>
      </c>
      <c r="BT2446" s="124">
        <f>'IS BS CF'!BT$23+'IS BS CF'!BT$38</f>
        <v>-89546.618824166668</v>
      </c>
      <c r="BU2446" s="124">
        <f>'IS BS CF'!BU$23+'IS BS CF'!BU$38</f>
        <v>-89863.285490833339</v>
      </c>
      <c r="BV2446" s="124">
        <f>'IS BS CF'!BV$23+'IS BS CF'!BV$38</f>
        <v>-90179.952157500011</v>
      </c>
      <c r="BW2446" s="124">
        <f>'IS BS CF'!BW$23+'IS BS CF'!BW$38</f>
        <v>-90496.618824166682</v>
      </c>
      <c r="BX2446" s="124">
        <f>'IS BS CF'!BX$23+'IS BS CF'!BX$38</f>
        <v>-90813.285490833339</v>
      </c>
      <c r="BY2446" s="124">
        <f>'IS BS CF'!BY$23+'IS BS CF'!BY$38</f>
        <v>-91129.952157500011</v>
      </c>
      <c r="BZ2446" s="124">
        <f>'IS BS CF'!BZ$23+'IS BS CF'!BZ$38</f>
        <v>-91446.618824166682</v>
      </c>
      <c r="CA2446" s="124">
        <f>'IS BS CF'!CA$23+'IS BS CF'!CA$38</f>
        <v>-93801.033098708343</v>
      </c>
      <c r="CB2446" s="124">
        <f>'IS BS CF'!CB$23+'IS BS CF'!CB$38</f>
        <v>-94117.699765375015</v>
      </c>
      <c r="CC2446" s="124">
        <f>'IS BS CF'!CC$23+'IS BS CF'!CC$38</f>
        <v>-94434.366432041686</v>
      </c>
      <c r="CD2446" s="124">
        <f>'IS BS CF'!CD$23+'IS BS CF'!CD$38</f>
        <v>-94751.033098708358</v>
      </c>
      <c r="CE2446" s="124">
        <f>'IS BS CF'!CE$23+'IS BS CF'!CE$38</f>
        <v>-95067.69976537503</v>
      </c>
      <c r="CF2446" s="124">
        <f>'IS BS CF'!CF$23+'IS BS CF'!CF$38</f>
        <v>-95384.366432041686</v>
      </c>
      <c r="CG2446" s="124">
        <f>'IS BS CF'!CG$23+'IS BS CF'!CG$38</f>
        <v>-95701.033098708358</v>
      </c>
      <c r="CH2446" s="124">
        <f>'IS BS CF'!CH$23+'IS BS CF'!CH$38</f>
        <v>-96017.69976537503</v>
      </c>
      <c r="CI2446" s="124">
        <f>'IS BS CF'!CI$23+'IS BS CF'!CI$38</f>
        <v>-96334.366432041701</v>
      </c>
      <c r="CJ2446" s="124">
        <f>'IS BS CF'!CJ$23+'IS BS CF'!CJ$38</f>
        <v>-96651.033098708373</v>
      </c>
      <c r="CK2446" s="124">
        <f>'IS BS CF'!CK$23+'IS BS CF'!CK$38</f>
        <v>-96967.69976537503</v>
      </c>
      <c r="CL2446" s="124">
        <f>'IS BS CF'!CL$23+'IS BS CF'!CL$38</f>
        <v>-97284.366432041701</v>
      </c>
      <c r="CN2446" s="73"/>
      <c r="CO2446" s="124" t="e">
        <f>#REF!+#REF!</f>
        <v>#REF!</v>
      </c>
      <c r="CP2446" s="124" t="e">
        <f>#REF!+#REF!</f>
        <v>#REF!</v>
      </c>
      <c r="CQ2446" s="124" t="e">
        <f>#REF!+#REF!</f>
        <v>#REF!</v>
      </c>
      <c r="CR2446" s="124" t="e">
        <f>#REF!+#REF!</f>
        <v>#REF!</v>
      </c>
      <c r="CS2446" s="124" t="e">
        <f>#REF!+#REF!</f>
        <v>#REF!</v>
      </c>
      <c r="CT2446" s="124" t="e">
        <f>#REF!+#REF!</f>
        <v>#REF!</v>
      </c>
      <c r="CU2446" s="124" t="e">
        <f>#REF!+#REF!</f>
        <v>#REF!</v>
      </c>
      <c r="CV2446" s="124" t="e">
        <f>#REF!+#REF!</f>
        <v>#REF!</v>
      </c>
      <c r="CW2446" s="124" t="e">
        <f>#REF!+#REF!</f>
        <v>#REF!</v>
      </c>
      <c r="CX2446" s="124" t="e">
        <f>#REF!+#REF!</f>
        <v>#REF!</v>
      </c>
      <c r="CY2446" s="124" t="e">
        <f>#REF!+#REF!</f>
        <v>#REF!</v>
      </c>
      <c r="CZ2446" s="124" t="e">
        <f>#REF!+#REF!</f>
        <v>#REF!</v>
      </c>
      <c r="DA2446" s="124" t="e">
        <f>#REF!+#REF!</f>
        <v>#REF!</v>
      </c>
      <c r="DB2446" s="124" t="e">
        <f>#REF!+#REF!</f>
        <v>#REF!</v>
      </c>
      <c r="DC2446" s="124" t="e">
        <f>#REF!+#REF!</f>
        <v>#REF!</v>
      </c>
      <c r="DD2446" s="124" t="e">
        <f>#REF!+#REF!</f>
        <v>#REF!</v>
      </c>
      <c r="DE2446" s="124" t="e">
        <f>#REF!+#REF!</f>
        <v>#REF!</v>
      </c>
      <c r="DF2446" s="124" t="e">
        <f>#REF!+#REF!</f>
        <v>#REF!</v>
      </c>
      <c r="DG2446" s="124" t="e">
        <f>#REF!+#REF!</f>
        <v>#REF!</v>
      </c>
      <c r="DH2446" s="124" t="e">
        <f>#REF!+#REF!</f>
        <v>#REF!</v>
      </c>
      <c r="DI2446" s="124" t="e">
        <f>#REF!+#REF!</f>
        <v>#REF!</v>
      </c>
      <c r="DJ2446" s="124" t="e">
        <f>#REF!+#REF!</f>
        <v>#REF!</v>
      </c>
      <c r="DK2446" s="124" t="e">
        <f>#REF!+#REF!</f>
        <v>#REF!</v>
      </c>
      <c r="DL2446" s="124" t="e">
        <f>#REF!+#REF!</f>
        <v>#REF!</v>
      </c>
    </row>
    <row r="2447" spans="1:116" x14ac:dyDescent="0.4">
      <c r="A2447" s="31"/>
      <c r="B2447" t="str">
        <f t="shared" si="3945"/>
        <v>2447 WCAP-IS</v>
      </c>
      <c r="D2447" t="s">
        <v>407</v>
      </c>
      <c r="E2447" s="8" t="str">
        <f t="shared" si="3813"/>
        <v>2447 WCAP-IS</v>
      </c>
      <c r="G2447" s="67"/>
      <c r="H2447" s="31"/>
      <c r="I2447" s="73"/>
      <c r="J2447" s="73"/>
      <c r="K2447" s="31"/>
      <c r="L2447" s="31"/>
      <c r="M2447" s="31"/>
      <c r="N2447" s="31"/>
      <c r="O2447" s="31"/>
      <c r="P2447" s="31"/>
      <c r="R2447" s="67"/>
      <c r="S2447" s="67"/>
      <c r="T2447" s="67"/>
      <c r="U2447" s="67"/>
      <c r="V2447" s="67"/>
      <c r="W2447" s="67"/>
      <c r="X2447" s="67"/>
      <c r="Y2447" s="67"/>
      <c r="Z2447" s="67"/>
      <c r="AA2447" s="67"/>
      <c r="AB2447" s="67"/>
      <c r="AC2447" s="67"/>
      <c r="AD2447" s="67"/>
      <c r="AE2447" s="67"/>
      <c r="AF2447" s="67"/>
      <c r="AG2447" s="67"/>
      <c r="AH2447" s="67"/>
      <c r="AI2447" s="67"/>
      <c r="AJ2447" s="67"/>
      <c r="AK2447" s="67"/>
      <c r="AL2447" s="67"/>
      <c r="AM2447" s="67"/>
      <c r="AN2447" s="67"/>
      <c r="AO2447" s="67"/>
      <c r="AP2447" s="67"/>
      <c r="AQ2447" s="67"/>
      <c r="AR2447" s="67"/>
      <c r="AS2447" s="67"/>
      <c r="AT2447" s="67"/>
      <c r="AU2447" s="67"/>
      <c r="AV2447" s="67"/>
      <c r="AW2447" s="67"/>
      <c r="AX2447" s="67"/>
      <c r="AY2447" s="67"/>
      <c r="AZ2447" s="67"/>
      <c r="BA2447" s="67"/>
      <c r="BB2447" s="67"/>
      <c r="BC2447" s="67"/>
      <c r="BD2447" s="67"/>
      <c r="BE2447" s="67"/>
      <c r="BF2447" s="67"/>
      <c r="BG2447" s="67"/>
      <c r="BH2447" s="67"/>
      <c r="BI2447" s="67"/>
      <c r="BJ2447" s="67"/>
      <c r="BK2447" s="67"/>
      <c r="BL2447" s="67"/>
      <c r="BM2447" s="67"/>
      <c r="BN2447" s="67"/>
      <c r="BO2447" s="67"/>
      <c r="BP2447" s="67"/>
      <c r="BQ2447" s="67"/>
      <c r="BR2447" s="67"/>
      <c r="BS2447" s="67"/>
      <c r="BT2447" s="67"/>
      <c r="BU2447" s="67"/>
      <c r="BV2447" s="67"/>
      <c r="BW2447" s="67"/>
      <c r="BX2447" s="67"/>
      <c r="BY2447" s="67"/>
      <c r="BZ2447" s="67"/>
      <c r="CA2447" s="67"/>
      <c r="CB2447" s="67"/>
      <c r="CC2447" s="67"/>
      <c r="CD2447" s="67"/>
      <c r="CE2447" s="67"/>
      <c r="CF2447" s="67"/>
      <c r="CG2447" s="67"/>
      <c r="CH2447" s="67"/>
      <c r="CI2447" s="67"/>
      <c r="CJ2447" s="67"/>
      <c r="CK2447" s="67"/>
      <c r="CL2447" s="67"/>
      <c r="CN2447" s="73"/>
      <c r="CO2447" s="67"/>
      <c r="CP2447" s="67"/>
      <c r="CQ2447" s="67"/>
      <c r="CR2447" s="67"/>
      <c r="CS2447" s="67"/>
      <c r="CT2447" s="67"/>
      <c r="CU2447" s="67"/>
      <c r="CV2447" s="67"/>
      <c r="CW2447" s="67"/>
      <c r="CX2447" s="67"/>
      <c r="CY2447" s="67"/>
      <c r="CZ2447" s="67"/>
      <c r="DA2447" s="67"/>
      <c r="DB2447" s="67"/>
      <c r="DC2447" s="67"/>
      <c r="DD2447" s="67"/>
      <c r="DE2447" s="67"/>
      <c r="DF2447" s="67"/>
      <c r="DG2447" s="67"/>
      <c r="DH2447" s="67"/>
      <c r="DI2447" s="67"/>
      <c r="DJ2447" s="67"/>
      <c r="DK2447" s="67"/>
      <c r="DL2447" s="67"/>
    </row>
    <row r="2448" spans="1:116" x14ac:dyDescent="0.4">
      <c r="B2448" t="str">
        <f t="shared" si="3945"/>
        <v>2448 WCAP-IS</v>
      </c>
      <c r="D2448" t="s">
        <v>407</v>
      </c>
      <c r="E2448" s="8" t="str">
        <f t="shared" si="3813"/>
        <v>2448 WCAP-IS</v>
      </c>
      <c r="G2448" s="129" t="s">
        <v>400</v>
      </c>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1:116" x14ac:dyDescent="0.4">
      <c r="B2449" t="str">
        <f t="shared" si="3945"/>
        <v>2449 WCAP-IS</v>
      </c>
      <c r="D2449" t="s">
        <v>407</v>
      </c>
      <c r="E2449" s="8" t="str">
        <f t="shared" si="3813"/>
        <v>2449 WCAP-IS</v>
      </c>
      <c r="G2449" s="145" t="s">
        <v>401</v>
      </c>
      <c r="H2449" s="12"/>
      <c r="I2449" s="60"/>
      <c r="J2449" s="60"/>
      <c r="K2449" s="17">
        <v>30</v>
      </c>
      <c r="L2449" s="17">
        <v>30</v>
      </c>
      <c r="M2449" s="17">
        <v>30</v>
      </c>
      <c r="N2449" s="17">
        <v>30</v>
      </c>
      <c r="O2449" s="17">
        <v>30</v>
      </c>
      <c r="P2449" s="17">
        <v>30</v>
      </c>
      <c r="R2449" s="15"/>
      <c r="S2449" s="15" cm="1">
        <f t="array" ref="S2449">INDEX($K:$P,ROW(),MATCH(S$3,$K$2:$P$2,0))</f>
        <v>30</v>
      </c>
      <c r="T2449" s="15" cm="1">
        <f t="array" ref="T2449">INDEX($K:$P,ROW(),MATCH(T$3,$K$2:$P$2,0))</f>
        <v>30</v>
      </c>
      <c r="U2449" s="15" cm="1">
        <f t="array" ref="U2449">INDEX($K:$P,ROW(),MATCH(U$3,$K$2:$P$2,0))</f>
        <v>30</v>
      </c>
      <c r="V2449" s="15" cm="1">
        <f t="array" ref="V2449">INDEX($K:$P,ROW(),MATCH(V$3,$K$2:$P$2,0))</f>
        <v>30</v>
      </c>
      <c r="W2449" s="15" cm="1">
        <f t="array" ref="W2449">INDEX($K:$P,ROW(),MATCH(W$3,$K$2:$P$2,0))</f>
        <v>30</v>
      </c>
      <c r="X2449" s="15" cm="1">
        <f t="array" ref="X2449">INDEX($K:$P,ROW(),MATCH(X$3,$K$2:$P$2,0))</f>
        <v>30</v>
      </c>
      <c r="Y2449" s="15" cm="1">
        <f t="array" ref="Y2449">INDEX($K:$P,ROW(),MATCH(Y$3,$K$2:$P$2,0))</f>
        <v>30</v>
      </c>
      <c r="Z2449" s="15" cm="1">
        <f t="array" ref="Z2449">INDEX($K:$P,ROW(),MATCH(Z$3,$K$2:$P$2,0))</f>
        <v>30</v>
      </c>
      <c r="AA2449" s="15" cm="1">
        <f t="array" ref="AA2449">INDEX($K:$P,ROW(),MATCH(AA$3,$K$2:$P$2,0))</f>
        <v>30</v>
      </c>
      <c r="AB2449" s="15" cm="1">
        <f t="array" ref="AB2449">INDEX($K:$P,ROW(),MATCH(AB$3,$K$2:$P$2,0))</f>
        <v>30</v>
      </c>
      <c r="AC2449" s="15" cm="1">
        <f t="array" ref="AC2449">INDEX($K:$P,ROW(),MATCH(AC$3,$K$2:$P$2,0))</f>
        <v>30</v>
      </c>
      <c r="AD2449" s="15" cm="1">
        <f t="array" ref="AD2449">INDEX($K:$P,ROW(),MATCH(AD$3,$K$2:$P$2,0))</f>
        <v>30</v>
      </c>
      <c r="AE2449" s="15" cm="1">
        <f t="array" ref="AE2449">INDEX($K:$P,ROW(),MATCH(AE$3,$K$2:$P$2,0))</f>
        <v>30</v>
      </c>
      <c r="AF2449" s="15" cm="1">
        <f t="array" ref="AF2449">INDEX($K:$P,ROW(),MATCH(AF$3,$K$2:$P$2,0))</f>
        <v>30</v>
      </c>
      <c r="AG2449" s="15" cm="1">
        <f t="array" ref="AG2449">INDEX($K:$P,ROW(),MATCH(AG$3,$K$2:$P$2,0))</f>
        <v>30</v>
      </c>
      <c r="AH2449" s="15" cm="1">
        <f t="array" ref="AH2449">INDEX($K:$P,ROW(),MATCH(AH$3,$K$2:$P$2,0))</f>
        <v>30</v>
      </c>
      <c r="AI2449" s="15" cm="1">
        <f t="array" ref="AI2449">INDEX($K:$P,ROW(),MATCH(AI$3,$K$2:$P$2,0))</f>
        <v>30</v>
      </c>
      <c r="AJ2449" s="15" cm="1">
        <f t="array" ref="AJ2449">INDEX($K:$P,ROW(),MATCH(AJ$3,$K$2:$P$2,0))</f>
        <v>30</v>
      </c>
      <c r="AK2449" s="15" cm="1">
        <f t="array" ref="AK2449">INDEX($K:$P,ROW(),MATCH(AK$3,$K$2:$P$2,0))</f>
        <v>30</v>
      </c>
      <c r="AL2449" s="15" cm="1">
        <f t="array" ref="AL2449">INDEX($K:$P,ROW(),MATCH(AL$3,$K$2:$P$2,0))</f>
        <v>30</v>
      </c>
      <c r="AM2449" s="15" cm="1">
        <f t="array" ref="AM2449">INDEX($K:$P,ROW(),MATCH(AM$3,$K$2:$P$2,0))</f>
        <v>30</v>
      </c>
      <c r="AN2449" s="15" cm="1">
        <f t="array" ref="AN2449">INDEX($K:$P,ROW(),MATCH(AN$3,$K$2:$P$2,0))</f>
        <v>30</v>
      </c>
      <c r="AO2449" s="15" cm="1">
        <f t="array" ref="AO2449">INDEX($K:$P,ROW(),MATCH(AO$3,$K$2:$P$2,0))</f>
        <v>30</v>
      </c>
      <c r="AP2449" s="15" cm="1">
        <f t="array" ref="AP2449">INDEX($K:$P,ROW(),MATCH(AP$3,$K$2:$P$2,0))</f>
        <v>30</v>
      </c>
      <c r="AQ2449" s="15" cm="1">
        <f t="array" ref="AQ2449">INDEX($K:$P,ROW(),MATCH(AQ$3,$K$2:$P$2,0))</f>
        <v>30</v>
      </c>
      <c r="AR2449" s="15" cm="1">
        <f t="array" ref="AR2449">INDEX($K:$P,ROW(),MATCH(AR$3,$K$2:$P$2,0))</f>
        <v>30</v>
      </c>
      <c r="AS2449" s="15" cm="1">
        <f t="array" ref="AS2449">INDEX($K:$P,ROW(),MATCH(AS$3,$K$2:$P$2,0))</f>
        <v>30</v>
      </c>
      <c r="AT2449" s="15" cm="1">
        <f t="array" ref="AT2449">INDEX($K:$P,ROW(),MATCH(AT$3,$K$2:$P$2,0))</f>
        <v>30</v>
      </c>
      <c r="AU2449" s="15" cm="1">
        <f t="array" ref="AU2449">INDEX($K:$P,ROW(),MATCH(AU$3,$K$2:$P$2,0))</f>
        <v>30</v>
      </c>
      <c r="AV2449" s="15" cm="1">
        <f t="array" ref="AV2449">INDEX($K:$P,ROW(),MATCH(AV$3,$K$2:$P$2,0))</f>
        <v>30</v>
      </c>
      <c r="AW2449" s="15" cm="1">
        <f t="array" ref="AW2449">INDEX($K:$P,ROW(),MATCH(AW$3,$K$2:$P$2,0))</f>
        <v>30</v>
      </c>
      <c r="AX2449" s="15" cm="1">
        <f t="array" ref="AX2449">INDEX($K:$P,ROW(),MATCH(AX$3,$K$2:$P$2,0))</f>
        <v>30</v>
      </c>
      <c r="AY2449" s="15" cm="1">
        <f t="array" ref="AY2449">INDEX($K:$P,ROW(),MATCH(AY$3,$K$2:$P$2,0))</f>
        <v>30</v>
      </c>
      <c r="AZ2449" s="15" cm="1">
        <f t="array" ref="AZ2449">INDEX($K:$P,ROW(),MATCH(AZ$3,$K$2:$P$2,0))</f>
        <v>30</v>
      </c>
      <c r="BA2449" s="15" cm="1">
        <f t="array" ref="BA2449">INDEX($K:$P,ROW(),MATCH(BA$3,$K$2:$P$2,0))</f>
        <v>30</v>
      </c>
      <c r="BB2449" s="15" cm="1">
        <f t="array" ref="BB2449">INDEX($K:$P,ROW(),MATCH(BB$3,$K$2:$P$2,0))</f>
        <v>30</v>
      </c>
      <c r="BC2449" s="15" cm="1">
        <f t="array" ref="BC2449">INDEX($K:$P,ROW(),MATCH(BC$3,$K$2:$P$2,0))</f>
        <v>30</v>
      </c>
      <c r="BD2449" s="15" cm="1">
        <f t="array" ref="BD2449">INDEX($K:$P,ROW(),MATCH(BD$3,$K$2:$P$2,0))</f>
        <v>30</v>
      </c>
      <c r="BE2449" s="15" cm="1">
        <f t="array" ref="BE2449">INDEX($K:$P,ROW(),MATCH(BE$3,$K$2:$P$2,0))</f>
        <v>30</v>
      </c>
      <c r="BF2449" s="15" cm="1">
        <f t="array" ref="BF2449">INDEX($K:$P,ROW(),MATCH(BF$3,$K$2:$P$2,0))</f>
        <v>30</v>
      </c>
      <c r="BG2449" s="15" cm="1">
        <f t="array" ref="BG2449">INDEX($K:$P,ROW(),MATCH(BG$3,$K$2:$P$2,0))</f>
        <v>30</v>
      </c>
      <c r="BH2449" s="15" cm="1">
        <f t="array" ref="BH2449">INDEX($K:$P,ROW(),MATCH(BH$3,$K$2:$P$2,0))</f>
        <v>30</v>
      </c>
      <c r="BI2449" s="15" cm="1">
        <f t="array" ref="BI2449">INDEX($K:$P,ROW(),MATCH(BI$3,$K$2:$P$2,0))</f>
        <v>30</v>
      </c>
      <c r="BJ2449" s="15" cm="1">
        <f t="array" ref="BJ2449">INDEX($K:$P,ROW(),MATCH(BJ$3,$K$2:$P$2,0))</f>
        <v>30</v>
      </c>
      <c r="BK2449" s="15" cm="1">
        <f t="array" ref="BK2449">INDEX($K:$P,ROW(),MATCH(BK$3,$K$2:$P$2,0))</f>
        <v>30</v>
      </c>
      <c r="BL2449" s="15" cm="1">
        <f t="array" ref="BL2449">INDEX($K:$P,ROW(),MATCH(BL$3,$K$2:$P$2,0))</f>
        <v>30</v>
      </c>
      <c r="BM2449" s="15" cm="1">
        <f t="array" ref="BM2449">INDEX($K:$P,ROW(),MATCH(BM$3,$K$2:$P$2,0))</f>
        <v>30</v>
      </c>
      <c r="BN2449" s="15" cm="1">
        <f t="array" ref="BN2449">INDEX($K:$P,ROW(),MATCH(BN$3,$K$2:$P$2,0))</f>
        <v>30</v>
      </c>
      <c r="BO2449" s="15" cm="1">
        <f t="array" ref="BO2449">INDEX($K:$P,ROW(),MATCH(BO$3,$K$2:$P$2,0))</f>
        <v>30</v>
      </c>
      <c r="BP2449" s="15" cm="1">
        <f t="array" ref="BP2449">INDEX($K:$P,ROW(),MATCH(BP$3,$K$2:$P$2,0))</f>
        <v>30</v>
      </c>
      <c r="BQ2449" s="15" cm="1">
        <f t="array" ref="BQ2449">INDEX($K:$P,ROW(),MATCH(BQ$3,$K$2:$P$2,0))</f>
        <v>30</v>
      </c>
      <c r="BR2449" s="15" cm="1">
        <f t="array" ref="BR2449">INDEX($K:$P,ROW(),MATCH(BR$3,$K$2:$P$2,0))</f>
        <v>30</v>
      </c>
      <c r="BS2449" s="15" cm="1">
        <f t="array" ref="BS2449">INDEX($K:$P,ROW(),MATCH(BS$3,$K$2:$P$2,0))</f>
        <v>30</v>
      </c>
      <c r="BT2449" s="15" cm="1">
        <f t="array" ref="BT2449">INDEX($K:$P,ROW(),MATCH(BT$3,$K$2:$P$2,0))</f>
        <v>30</v>
      </c>
      <c r="BU2449" s="15" cm="1">
        <f t="array" ref="BU2449">INDEX($K:$P,ROW(),MATCH(BU$3,$K$2:$P$2,0))</f>
        <v>30</v>
      </c>
      <c r="BV2449" s="15" cm="1">
        <f t="array" ref="BV2449">INDEX($K:$P,ROW(),MATCH(BV$3,$K$2:$P$2,0))</f>
        <v>30</v>
      </c>
      <c r="BW2449" s="15" cm="1">
        <f t="array" ref="BW2449">INDEX($K:$P,ROW(),MATCH(BW$3,$K$2:$P$2,0))</f>
        <v>30</v>
      </c>
      <c r="BX2449" s="15" cm="1">
        <f t="array" ref="BX2449">INDEX($K:$P,ROW(),MATCH(BX$3,$K$2:$P$2,0))</f>
        <v>30</v>
      </c>
      <c r="BY2449" s="15" cm="1">
        <f t="array" ref="BY2449">INDEX($K:$P,ROW(),MATCH(BY$3,$K$2:$P$2,0))</f>
        <v>30</v>
      </c>
      <c r="BZ2449" s="15" cm="1">
        <f t="array" ref="BZ2449">INDEX($K:$P,ROW(),MATCH(BZ$3,$K$2:$P$2,0))</f>
        <v>30</v>
      </c>
      <c r="CA2449" s="15" cm="1">
        <f t="array" ref="CA2449">INDEX($K:$P,ROW(),MATCH(CA$3,$K$2:$P$2,0))</f>
        <v>30</v>
      </c>
      <c r="CB2449" s="15" cm="1">
        <f t="array" ref="CB2449">INDEX($K:$P,ROW(),MATCH(CB$3,$K$2:$P$2,0))</f>
        <v>30</v>
      </c>
      <c r="CC2449" s="15" cm="1">
        <f t="array" ref="CC2449">INDEX($K:$P,ROW(),MATCH(CC$3,$K$2:$P$2,0))</f>
        <v>30</v>
      </c>
      <c r="CD2449" s="15" cm="1">
        <f t="array" ref="CD2449">INDEX($K:$P,ROW(),MATCH(CD$3,$K$2:$P$2,0))</f>
        <v>30</v>
      </c>
      <c r="CE2449" s="15" cm="1">
        <f t="array" ref="CE2449">INDEX($K:$P,ROW(),MATCH(CE$3,$K$2:$P$2,0))</f>
        <v>30</v>
      </c>
      <c r="CF2449" s="15" cm="1">
        <f t="array" ref="CF2449">INDEX($K:$P,ROW(),MATCH(CF$3,$K$2:$P$2,0))</f>
        <v>30</v>
      </c>
      <c r="CG2449" s="15" cm="1">
        <f t="array" ref="CG2449">INDEX($K:$P,ROW(),MATCH(CG$3,$K$2:$P$2,0))</f>
        <v>30</v>
      </c>
      <c r="CH2449" s="15" cm="1">
        <f t="array" ref="CH2449">INDEX($K:$P,ROW(),MATCH(CH$3,$K$2:$P$2,0))</f>
        <v>30</v>
      </c>
      <c r="CI2449" s="15" cm="1">
        <f t="array" ref="CI2449">INDEX($K:$P,ROW(),MATCH(CI$3,$K$2:$P$2,0))</f>
        <v>30</v>
      </c>
      <c r="CJ2449" s="15" cm="1">
        <f t="array" ref="CJ2449">INDEX($K:$P,ROW(),MATCH(CJ$3,$K$2:$P$2,0))</f>
        <v>30</v>
      </c>
      <c r="CK2449" s="15" cm="1">
        <f t="array" ref="CK2449">INDEX($K:$P,ROW(),MATCH(CK$3,$K$2:$P$2,0))</f>
        <v>30</v>
      </c>
      <c r="CL2449" s="15" cm="1">
        <f t="array" ref="CL2449">INDEX($K:$P,ROW(),MATCH(CL$3,$K$2:$P$2,0))</f>
        <v>30</v>
      </c>
      <c r="CN2449" s="60"/>
      <c r="CO2449" s="15" t="e" cm="1">
        <f t="array" ref="CO2449">INDEX($K:$P,ROW(),MATCH(CO$3,$K$2:$P$2,0))</f>
        <v>#N/A</v>
      </c>
      <c r="CP2449" s="15" t="e" cm="1">
        <f t="array" ref="CP2449">INDEX($K:$P,ROW(),MATCH(CP$3,$K$2:$P$2,0))</f>
        <v>#N/A</v>
      </c>
      <c r="CQ2449" s="15" t="e" cm="1">
        <f t="array" ref="CQ2449">INDEX($K:$P,ROW(),MATCH(CQ$3,$K$2:$P$2,0))</f>
        <v>#N/A</v>
      </c>
      <c r="CR2449" s="15" t="e" cm="1">
        <f t="array" ref="CR2449">INDEX($K:$P,ROW(),MATCH(CR$3,$K$2:$P$2,0))</f>
        <v>#N/A</v>
      </c>
      <c r="CS2449" s="15" t="e" cm="1">
        <f t="array" ref="CS2449">INDEX($K:$P,ROW(),MATCH(CS$3,$K$2:$P$2,0))</f>
        <v>#N/A</v>
      </c>
      <c r="CT2449" s="15" t="e" cm="1">
        <f t="array" ref="CT2449">INDEX($K:$P,ROW(),MATCH(CT$3,$K$2:$P$2,0))</f>
        <v>#N/A</v>
      </c>
      <c r="CU2449" s="15" t="e" cm="1">
        <f t="array" ref="CU2449">INDEX($K:$P,ROW(),MATCH(CU$3,$K$2:$P$2,0))</f>
        <v>#N/A</v>
      </c>
      <c r="CV2449" s="15" t="e" cm="1">
        <f t="array" ref="CV2449">INDEX($K:$P,ROW(),MATCH(CV$3,$K$2:$P$2,0))</f>
        <v>#N/A</v>
      </c>
      <c r="CW2449" s="15" t="e" cm="1">
        <f t="array" ref="CW2449">INDEX($K:$P,ROW(),MATCH(CW$3,$K$2:$P$2,0))</f>
        <v>#N/A</v>
      </c>
      <c r="CX2449" s="15" t="e" cm="1">
        <f t="array" ref="CX2449">INDEX($K:$P,ROW(),MATCH(CX$3,$K$2:$P$2,0))</f>
        <v>#N/A</v>
      </c>
      <c r="CY2449" s="15" t="e" cm="1">
        <f t="array" ref="CY2449">INDEX($K:$P,ROW(),MATCH(CY$3,$K$2:$P$2,0))</f>
        <v>#N/A</v>
      </c>
      <c r="CZ2449" s="15" t="e" cm="1">
        <f t="array" ref="CZ2449">INDEX($K:$P,ROW(),MATCH(CZ$3,$K$2:$P$2,0))</f>
        <v>#N/A</v>
      </c>
      <c r="DA2449" s="15" t="e" cm="1">
        <f t="array" ref="DA2449">INDEX($K:$P,ROW(),MATCH(DA$3,$K$2:$P$2,0))</f>
        <v>#N/A</v>
      </c>
      <c r="DB2449" s="15" t="e" cm="1">
        <f t="array" ref="DB2449">INDEX($K:$P,ROW(),MATCH(DB$3,$K$2:$P$2,0))</f>
        <v>#N/A</v>
      </c>
      <c r="DC2449" s="15" t="e" cm="1">
        <f t="array" ref="DC2449">INDEX($K:$P,ROW(),MATCH(DC$3,$K$2:$P$2,0))</f>
        <v>#N/A</v>
      </c>
      <c r="DD2449" s="15" t="e" cm="1">
        <f t="array" ref="DD2449">INDEX($K:$P,ROW(),MATCH(DD$3,$K$2:$P$2,0))</f>
        <v>#N/A</v>
      </c>
      <c r="DE2449" s="15" t="e" cm="1">
        <f t="array" ref="DE2449">INDEX($K:$P,ROW(),MATCH(DE$3,$K$2:$P$2,0))</f>
        <v>#N/A</v>
      </c>
      <c r="DF2449" s="15" t="e" cm="1">
        <f t="array" ref="DF2449">INDEX($K:$P,ROW(),MATCH(DF$3,$K$2:$P$2,0))</f>
        <v>#N/A</v>
      </c>
      <c r="DG2449" s="15" t="e" cm="1">
        <f t="array" ref="DG2449">INDEX($K:$P,ROW(),MATCH(DG$3,$K$2:$P$2,0))</f>
        <v>#N/A</v>
      </c>
      <c r="DH2449" s="15" t="e" cm="1">
        <f t="array" ref="DH2449">INDEX($K:$P,ROW(),MATCH(DH$3,$K$2:$P$2,0))</f>
        <v>#N/A</v>
      </c>
      <c r="DI2449" s="15" t="e" cm="1">
        <f t="array" ref="DI2449">INDEX($K:$P,ROW(),MATCH(DI$3,$K$2:$P$2,0))</f>
        <v>#N/A</v>
      </c>
      <c r="DJ2449" s="15" t="e" cm="1">
        <f t="array" ref="DJ2449">INDEX($K:$P,ROW(),MATCH(DJ$3,$K$2:$P$2,0))</f>
        <v>#N/A</v>
      </c>
      <c r="DK2449" s="15" t="e" cm="1">
        <f t="array" ref="DK2449">INDEX($K:$P,ROW(),MATCH(DK$3,$K$2:$P$2,0))</f>
        <v>#N/A</v>
      </c>
      <c r="DL2449" s="15" t="e" cm="1">
        <f t="array" ref="DL2449">INDEX($K:$P,ROW(),MATCH(DL$3,$K$2:$P$2,0))</f>
        <v>#N/A</v>
      </c>
    </row>
    <row r="2450" spans="1:116" x14ac:dyDescent="0.4">
      <c r="B2450" t="str">
        <f t="shared" si="3945"/>
        <v>2450 WCAP-IS</v>
      </c>
      <c r="C2450" t="s">
        <v>232</v>
      </c>
      <c r="D2450" t="s">
        <v>407</v>
      </c>
      <c r="E2450" s="8" t="str">
        <f t="shared" si="3813"/>
        <v>2450 WCAP-IS</v>
      </c>
      <c r="G2450" s="126" t="str">
        <f>"Accounts payable"</f>
        <v>Accounts payable</v>
      </c>
      <c r="H2450" s="27"/>
      <c r="I2450" s="78"/>
      <c r="J2450" s="78"/>
      <c r="K2450" s="118">
        <f t="shared" ref="K2450:P2450" si="3946">SUMIF($4:$4,K$2,2450:2450)</f>
        <v>42279.200000000004</v>
      </c>
      <c r="L2450" s="118">
        <f t="shared" si="3946"/>
        <v>74497.326666666675</v>
      </c>
      <c r="M2450" s="118">
        <f t="shared" si="3946"/>
        <v>80057.609666666671</v>
      </c>
      <c r="N2450" s="118">
        <f t="shared" si="3946"/>
        <v>85705.906816666655</v>
      </c>
      <c r="O2450" s="118">
        <f t="shared" si="3946"/>
        <v>91446.618824166682</v>
      </c>
      <c r="P2450" s="118">
        <f t="shared" si="3946"/>
        <v>97284.366432041701</v>
      </c>
      <c r="R2450" s="118"/>
      <c r="S2450" s="118">
        <f t="shared" ref="S2450:CD2450" si="3947">MIN(-S2449/30*S2446,R2450-S2446)</f>
        <v>42279.200000000004</v>
      </c>
      <c r="T2450" s="118">
        <f t="shared" si="3947"/>
        <v>42279.200000000004</v>
      </c>
      <c r="U2450" s="118">
        <f t="shared" si="3947"/>
        <v>42279.200000000004</v>
      </c>
      <c r="V2450" s="118">
        <f t="shared" si="3947"/>
        <v>42279.200000000004</v>
      </c>
      <c r="W2450" s="118">
        <f t="shared" si="3947"/>
        <v>42279.200000000004</v>
      </c>
      <c r="X2450" s="118">
        <f t="shared" si="3947"/>
        <v>42279.200000000004</v>
      </c>
      <c r="Y2450" s="118">
        <f t="shared" si="3947"/>
        <v>42279.200000000004</v>
      </c>
      <c r="Z2450" s="118">
        <f t="shared" si="3947"/>
        <v>42279.200000000004</v>
      </c>
      <c r="AA2450" s="118">
        <f t="shared" si="3947"/>
        <v>42279.200000000004</v>
      </c>
      <c r="AB2450" s="118">
        <f t="shared" si="3947"/>
        <v>42279.200000000004</v>
      </c>
      <c r="AC2450" s="118">
        <f t="shared" si="3947"/>
        <v>42279.200000000004</v>
      </c>
      <c r="AD2450" s="118">
        <f t="shared" si="3947"/>
        <v>42279.200000000004</v>
      </c>
      <c r="AE2450" s="118">
        <f t="shared" si="3947"/>
        <v>71013.993333333347</v>
      </c>
      <c r="AF2450" s="118">
        <f t="shared" si="3947"/>
        <v>71330.660000000018</v>
      </c>
      <c r="AG2450" s="118">
        <f t="shared" si="3947"/>
        <v>71647.326666666675</v>
      </c>
      <c r="AH2450" s="118">
        <f t="shared" si="3947"/>
        <v>71963.993333333347</v>
      </c>
      <c r="AI2450" s="118">
        <f t="shared" si="3947"/>
        <v>72280.660000000018</v>
      </c>
      <c r="AJ2450" s="118">
        <f t="shared" si="3947"/>
        <v>72597.326666666675</v>
      </c>
      <c r="AK2450" s="118">
        <f t="shared" si="3947"/>
        <v>72913.993333333347</v>
      </c>
      <c r="AL2450" s="118">
        <f t="shared" si="3947"/>
        <v>73230.660000000018</v>
      </c>
      <c r="AM2450" s="118">
        <f t="shared" si="3947"/>
        <v>73547.326666666675</v>
      </c>
      <c r="AN2450" s="118">
        <f t="shared" si="3947"/>
        <v>73863.993333333347</v>
      </c>
      <c r="AO2450" s="118">
        <f t="shared" si="3947"/>
        <v>74180.660000000018</v>
      </c>
      <c r="AP2450" s="118">
        <f t="shared" si="3947"/>
        <v>74497.326666666675</v>
      </c>
      <c r="AQ2450" s="118">
        <f t="shared" si="3947"/>
        <v>76574.276333333342</v>
      </c>
      <c r="AR2450" s="118">
        <f t="shared" si="3947"/>
        <v>76890.943000000014</v>
      </c>
      <c r="AS2450" s="118">
        <f t="shared" si="3947"/>
        <v>77207.609666666671</v>
      </c>
      <c r="AT2450" s="118">
        <f t="shared" si="3947"/>
        <v>77524.276333333342</v>
      </c>
      <c r="AU2450" s="118">
        <f t="shared" si="3947"/>
        <v>77840.943000000014</v>
      </c>
      <c r="AV2450" s="118">
        <f t="shared" si="3947"/>
        <v>78157.609666666671</v>
      </c>
      <c r="AW2450" s="118">
        <f t="shared" si="3947"/>
        <v>78474.276333333342</v>
      </c>
      <c r="AX2450" s="118">
        <f t="shared" si="3947"/>
        <v>78790.943000000014</v>
      </c>
      <c r="AY2450" s="118">
        <f t="shared" si="3947"/>
        <v>79107.609666666671</v>
      </c>
      <c r="AZ2450" s="118">
        <f t="shared" si="3947"/>
        <v>79424.276333333342</v>
      </c>
      <c r="BA2450" s="118">
        <f t="shared" si="3947"/>
        <v>79740.942999999999</v>
      </c>
      <c r="BB2450" s="118">
        <f t="shared" si="3947"/>
        <v>80057.609666666671</v>
      </c>
      <c r="BC2450" s="118">
        <f t="shared" si="3947"/>
        <v>82222.573483333326</v>
      </c>
      <c r="BD2450" s="118">
        <f t="shared" si="3947"/>
        <v>82539.240149999998</v>
      </c>
      <c r="BE2450" s="118">
        <f t="shared" si="3947"/>
        <v>82855.906816666669</v>
      </c>
      <c r="BF2450" s="118">
        <f t="shared" si="3947"/>
        <v>83172.573483333326</v>
      </c>
      <c r="BG2450" s="118">
        <f t="shared" si="3947"/>
        <v>83489.240149999998</v>
      </c>
      <c r="BH2450" s="118">
        <f t="shared" si="3947"/>
        <v>83805.906816666655</v>
      </c>
      <c r="BI2450" s="118">
        <f t="shared" si="3947"/>
        <v>84122.573483333326</v>
      </c>
      <c r="BJ2450" s="118">
        <f t="shared" si="3947"/>
        <v>84439.240149999998</v>
      </c>
      <c r="BK2450" s="118">
        <f t="shared" si="3947"/>
        <v>84755.906816666655</v>
      </c>
      <c r="BL2450" s="118">
        <f t="shared" si="3947"/>
        <v>85072.573483333326</v>
      </c>
      <c r="BM2450" s="118">
        <f t="shared" si="3947"/>
        <v>85389.240149999983</v>
      </c>
      <c r="BN2450" s="118">
        <f t="shared" si="3947"/>
        <v>85705.906816666655</v>
      </c>
      <c r="BO2450" s="118">
        <f t="shared" si="3947"/>
        <v>87963.285490833339</v>
      </c>
      <c r="BP2450" s="118">
        <f t="shared" si="3947"/>
        <v>88279.952157499996</v>
      </c>
      <c r="BQ2450" s="118">
        <f t="shared" si="3947"/>
        <v>88596.618824166668</v>
      </c>
      <c r="BR2450" s="118">
        <f t="shared" si="3947"/>
        <v>88913.285490833339</v>
      </c>
      <c r="BS2450" s="118">
        <f t="shared" si="3947"/>
        <v>89229.952157499996</v>
      </c>
      <c r="BT2450" s="118">
        <f t="shared" si="3947"/>
        <v>89546.618824166668</v>
      </c>
      <c r="BU2450" s="118">
        <f t="shared" si="3947"/>
        <v>89863.285490833339</v>
      </c>
      <c r="BV2450" s="118">
        <f t="shared" si="3947"/>
        <v>90179.952157500011</v>
      </c>
      <c r="BW2450" s="118">
        <f t="shared" si="3947"/>
        <v>90496.618824166682</v>
      </c>
      <c r="BX2450" s="118">
        <f t="shared" si="3947"/>
        <v>90813.285490833339</v>
      </c>
      <c r="BY2450" s="118">
        <f t="shared" si="3947"/>
        <v>91129.952157500011</v>
      </c>
      <c r="BZ2450" s="118">
        <f t="shared" si="3947"/>
        <v>91446.618824166682</v>
      </c>
      <c r="CA2450" s="118">
        <f t="shared" si="3947"/>
        <v>93801.033098708343</v>
      </c>
      <c r="CB2450" s="118">
        <f t="shared" si="3947"/>
        <v>94117.699765375015</v>
      </c>
      <c r="CC2450" s="118">
        <f t="shared" si="3947"/>
        <v>94434.366432041686</v>
      </c>
      <c r="CD2450" s="118">
        <f t="shared" si="3947"/>
        <v>94751.033098708358</v>
      </c>
      <c r="CE2450" s="118">
        <f t="shared" ref="CE2450:CK2450" si="3948">MIN(-CE2449/30*CE2446,CD2450-CE2446)</f>
        <v>95067.69976537503</v>
      </c>
      <c r="CF2450" s="118">
        <f t="shared" si="3948"/>
        <v>95384.366432041686</v>
      </c>
      <c r="CG2450" s="118">
        <f t="shared" si="3948"/>
        <v>95701.033098708358</v>
      </c>
      <c r="CH2450" s="118">
        <f t="shared" si="3948"/>
        <v>96017.69976537503</v>
      </c>
      <c r="CI2450" s="118">
        <f t="shared" si="3948"/>
        <v>96334.366432041701</v>
      </c>
      <c r="CJ2450" s="118">
        <f t="shared" si="3948"/>
        <v>96651.033098708373</v>
      </c>
      <c r="CK2450" s="118">
        <f t="shared" si="3948"/>
        <v>96967.69976537503</v>
      </c>
      <c r="CL2450" s="118">
        <f>MIN(-CL2449/30*CL2446,CK2450-CL2446)</f>
        <v>97284.366432041701</v>
      </c>
      <c r="CN2450" s="33"/>
      <c r="CO2450" s="118" t="e">
        <f>MIN(-CO2449/90*CO2446,CN2450-CO2446)</f>
        <v>#N/A</v>
      </c>
      <c r="CP2450" s="118" t="e">
        <f t="shared" ref="CP2450:DL2450" si="3949">MIN(-CP2449/90*CP2446,CO2450-CP2446)</f>
        <v>#N/A</v>
      </c>
      <c r="CQ2450" s="118" t="e">
        <f t="shared" si="3949"/>
        <v>#N/A</v>
      </c>
      <c r="CR2450" s="118" t="e">
        <f t="shared" si="3949"/>
        <v>#N/A</v>
      </c>
      <c r="CS2450" s="118" t="e">
        <f t="shared" si="3949"/>
        <v>#N/A</v>
      </c>
      <c r="CT2450" s="118" t="e">
        <f t="shared" si="3949"/>
        <v>#N/A</v>
      </c>
      <c r="CU2450" s="118" t="e">
        <f t="shared" si="3949"/>
        <v>#N/A</v>
      </c>
      <c r="CV2450" s="118" t="e">
        <f t="shared" si="3949"/>
        <v>#N/A</v>
      </c>
      <c r="CW2450" s="118" t="e">
        <f t="shared" si="3949"/>
        <v>#N/A</v>
      </c>
      <c r="CX2450" s="118" t="e">
        <f t="shared" si="3949"/>
        <v>#N/A</v>
      </c>
      <c r="CY2450" s="118" t="e">
        <f t="shared" si="3949"/>
        <v>#N/A</v>
      </c>
      <c r="CZ2450" s="118" t="e">
        <f t="shared" si="3949"/>
        <v>#N/A</v>
      </c>
      <c r="DA2450" s="118" t="e">
        <f t="shared" si="3949"/>
        <v>#N/A</v>
      </c>
      <c r="DB2450" s="118" t="e">
        <f t="shared" si="3949"/>
        <v>#N/A</v>
      </c>
      <c r="DC2450" s="118" t="e">
        <f t="shared" si="3949"/>
        <v>#N/A</v>
      </c>
      <c r="DD2450" s="118" t="e">
        <f t="shared" si="3949"/>
        <v>#N/A</v>
      </c>
      <c r="DE2450" s="118" t="e">
        <f t="shared" si="3949"/>
        <v>#N/A</v>
      </c>
      <c r="DF2450" s="118" t="e">
        <f t="shared" si="3949"/>
        <v>#N/A</v>
      </c>
      <c r="DG2450" s="118" t="e">
        <f t="shared" si="3949"/>
        <v>#N/A</v>
      </c>
      <c r="DH2450" s="118" t="e">
        <f t="shared" si="3949"/>
        <v>#N/A</v>
      </c>
      <c r="DI2450" s="118" t="e">
        <f t="shared" si="3949"/>
        <v>#N/A</v>
      </c>
      <c r="DJ2450" s="118" t="e">
        <f t="shared" si="3949"/>
        <v>#N/A</v>
      </c>
      <c r="DK2450" s="118" t="e">
        <f t="shared" si="3949"/>
        <v>#N/A</v>
      </c>
      <c r="DL2450" s="118" t="e">
        <f t="shared" si="3949"/>
        <v>#N/A</v>
      </c>
    </row>
    <row r="2451" spans="1:116" x14ac:dyDescent="0.4">
      <c r="B2451" t="str">
        <f t="shared" si="3945"/>
        <v>2451 WCAP-IS</v>
      </c>
      <c r="D2451" t="s">
        <v>407</v>
      </c>
      <c r="E2451" s="8" t="str">
        <f t="shared" ref="E2451:E2486" si="3950">ROW()&amp;" "&amp;D2451</f>
        <v>2451 WCAP-IS</v>
      </c>
      <c r="G2451" s="126"/>
      <c r="H2451" s="27"/>
      <c r="I2451" s="78"/>
      <c r="J2451" s="78"/>
      <c r="K2451" s="33"/>
      <c r="L2451" s="33"/>
      <c r="M2451" s="33"/>
      <c r="N2451" s="33"/>
      <c r="O2451" s="33"/>
      <c r="P2451" s="33"/>
      <c r="R2451" s="33"/>
      <c r="S2451" s="33"/>
      <c r="T2451" s="33"/>
      <c r="U2451" s="33"/>
      <c r="V2451" s="33"/>
      <c r="W2451" s="33"/>
      <c r="X2451" s="33"/>
      <c r="Y2451" s="33"/>
      <c r="Z2451" s="33"/>
      <c r="AA2451" s="33"/>
      <c r="AB2451" s="33"/>
      <c r="AC2451" s="33"/>
      <c r="AD2451" s="33"/>
      <c r="AE2451" s="33"/>
      <c r="AF2451" s="33"/>
      <c r="AG2451" s="33"/>
      <c r="AH2451" s="33"/>
      <c r="AI2451" s="33"/>
      <c r="AJ2451" s="33"/>
      <c r="AK2451" s="33"/>
      <c r="AL2451" s="33"/>
      <c r="AM2451" s="33"/>
      <c r="AN2451" s="33"/>
      <c r="AO2451" s="33"/>
      <c r="AP2451" s="33"/>
      <c r="AQ2451" s="33"/>
      <c r="AR2451" s="33"/>
      <c r="AS2451" s="33"/>
      <c r="AT2451" s="33"/>
      <c r="AU2451" s="33"/>
      <c r="AV2451" s="33"/>
      <c r="AW2451" s="33"/>
      <c r="AX2451" s="33"/>
      <c r="AY2451" s="33"/>
      <c r="AZ2451" s="33"/>
      <c r="BA2451" s="33"/>
      <c r="BB2451" s="33"/>
      <c r="BC2451" s="33"/>
      <c r="BD2451" s="33"/>
      <c r="BE2451" s="33"/>
      <c r="BF2451" s="33"/>
      <c r="BG2451" s="33"/>
      <c r="BH2451" s="33"/>
      <c r="BI2451" s="33"/>
      <c r="BJ2451" s="33"/>
      <c r="BK2451" s="33"/>
      <c r="BL2451" s="33"/>
      <c r="BM2451" s="33"/>
      <c r="BN2451" s="33"/>
      <c r="BO2451" s="33"/>
      <c r="BP2451" s="33"/>
      <c r="BQ2451" s="33"/>
      <c r="BR2451" s="33"/>
      <c r="BS2451" s="33"/>
      <c r="BT2451" s="33"/>
      <c r="BU2451" s="33"/>
      <c r="BV2451" s="33"/>
      <c r="BW2451" s="33"/>
      <c r="BX2451" s="33"/>
      <c r="BY2451" s="33"/>
      <c r="BZ2451" s="33"/>
      <c r="CA2451" s="33"/>
      <c r="CB2451" s="33"/>
      <c r="CC2451" s="33"/>
      <c r="CD2451" s="33"/>
      <c r="CE2451" s="33"/>
      <c r="CF2451" s="33"/>
      <c r="CG2451" s="33"/>
      <c r="CH2451" s="33"/>
      <c r="CI2451" s="33"/>
      <c r="CJ2451" s="33"/>
      <c r="CK2451" s="33"/>
      <c r="CL2451" s="33"/>
      <c r="CN2451" s="78"/>
      <c r="CO2451" s="33"/>
      <c r="CP2451" s="33"/>
      <c r="CQ2451" s="33"/>
      <c r="CR2451" s="33"/>
      <c r="CS2451" s="33"/>
      <c r="CT2451" s="33"/>
      <c r="CU2451" s="33"/>
      <c r="CV2451" s="33"/>
      <c r="CW2451" s="33"/>
      <c r="CX2451" s="33"/>
      <c r="CY2451" s="33"/>
      <c r="CZ2451" s="33"/>
      <c r="DA2451" s="33"/>
      <c r="DB2451" s="33"/>
      <c r="DC2451" s="33"/>
      <c r="DD2451" s="33"/>
      <c r="DE2451" s="33"/>
      <c r="DF2451" s="33"/>
      <c r="DG2451" s="33"/>
      <c r="DH2451" s="33"/>
      <c r="DI2451" s="33"/>
      <c r="DJ2451" s="33"/>
      <c r="DK2451" s="33"/>
      <c r="DL2451" s="33"/>
    </row>
    <row r="2452" spans="1:116" x14ac:dyDescent="0.4">
      <c r="B2452" t="str">
        <f t="shared" si="3945"/>
        <v>2452 WCAP-IS</v>
      </c>
      <c r="C2452" t="s">
        <v>234</v>
      </c>
      <c r="D2452" t="s">
        <v>407</v>
      </c>
      <c r="E2452" s="8" t="str">
        <f t="shared" si="3950"/>
        <v>2452 WCAP-IS</v>
      </c>
      <c r="G2452" s="126" t="str">
        <f>"Change in "&amp;G2450</f>
        <v>Change in Accounts payable</v>
      </c>
      <c r="K2452" s="33">
        <f t="shared" ref="K2452:P2452" si="3951">SUMIF($3:$3,K$2,2452:2452)</f>
        <v>42279.200000000004</v>
      </c>
      <c r="L2452" s="33">
        <f t="shared" si="3951"/>
        <v>32218.126666666671</v>
      </c>
      <c r="M2452" s="33">
        <f t="shared" si="3951"/>
        <v>5560.2829999999958</v>
      </c>
      <c r="N2452" s="33">
        <f t="shared" si="3951"/>
        <v>5648.297149999984</v>
      </c>
      <c r="O2452" s="33">
        <f t="shared" si="3951"/>
        <v>5740.7120075000275</v>
      </c>
      <c r="P2452" s="33">
        <f t="shared" si="3951"/>
        <v>5837.7476078750187</v>
      </c>
      <c r="R2452" s="33"/>
      <c r="S2452" s="33">
        <f>S2450-R2450</f>
        <v>42279.200000000004</v>
      </c>
      <c r="T2452" s="33">
        <f t="shared" ref="T2452:CE2452" si="3952">T2450-S2450</f>
        <v>0</v>
      </c>
      <c r="U2452" s="33">
        <f t="shared" si="3952"/>
        <v>0</v>
      </c>
      <c r="V2452" s="33">
        <f t="shared" si="3952"/>
        <v>0</v>
      </c>
      <c r="W2452" s="33">
        <f t="shared" si="3952"/>
        <v>0</v>
      </c>
      <c r="X2452" s="33">
        <f t="shared" si="3952"/>
        <v>0</v>
      </c>
      <c r="Y2452" s="33">
        <f t="shared" si="3952"/>
        <v>0</v>
      </c>
      <c r="Z2452" s="33">
        <f t="shared" si="3952"/>
        <v>0</v>
      </c>
      <c r="AA2452" s="33">
        <f t="shared" si="3952"/>
        <v>0</v>
      </c>
      <c r="AB2452" s="33">
        <f t="shared" si="3952"/>
        <v>0</v>
      </c>
      <c r="AC2452" s="33">
        <f t="shared" si="3952"/>
        <v>0</v>
      </c>
      <c r="AD2452" s="33">
        <f t="shared" si="3952"/>
        <v>0</v>
      </c>
      <c r="AE2452" s="33">
        <f t="shared" si="3952"/>
        <v>28734.793333333342</v>
      </c>
      <c r="AF2452" s="33">
        <f t="shared" si="3952"/>
        <v>316.66666666667152</v>
      </c>
      <c r="AG2452" s="33">
        <f t="shared" si="3952"/>
        <v>316.66666666665697</v>
      </c>
      <c r="AH2452" s="33">
        <f t="shared" si="3952"/>
        <v>316.66666666667152</v>
      </c>
      <c r="AI2452" s="33">
        <f t="shared" si="3952"/>
        <v>316.66666666667152</v>
      </c>
      <c r="AJ2452" s="33">
        <f t="shared" si="3952"/>
        <v>316.66666666665697</v>
      </c>
      <c r="AK2452" s="33">
        <f t="shared" si="3952"/>
        <v>316.66666666667152</v>
      </c>
      <c r="AL2452" s="33">
        <f t="shared" si="3952"/>
        <v>316.66666666667152</v>
      </c>
      <c r="AM2452" s="33">
        <f t="shared" si="3952"/>
        <v>316.66666666665697</v>
      </c>
      <c r="AN2452" s="33">
        <f t="shared" si="3952"/>
        <v>316.66666666667152</v>
      </c>
      <c r="AO2452" s="33">
        <f t="shared" si="3952"/>
        <v>316.66666666667152</v>
      </c>
      <c r="AP2452" s="33">
        <f t="shared" si="3952"/>
        <v>316.66666666665697</v>
      </c>
      <c r="AQ2452" s="33">
        <f t="shared" si="3952"/>
        <v>2076.9496666666673</v>
      </c>
      <c r="AR2452" s="33">
        <f t="shared" si="3952"/>
        <v>316.66666666667152</v>
      </c>
      <c r="AS2452" s="33">
        <f t="shared" si="3952"/>
        <v>316.66666666665697</v>
      </c>
      <c r="AT2452" s="33">
        <f t="shared" si="3952"/>
        <v>316.66666666667152</v>
      </c>
      <c r="AU2452" s="33">
        <f t="shared" si="3952"/>
        <v>316.66666666667152</v>
      </c>
      <c r="AV2452" s="33">
        <f t="shared" si="3952"/>
        <v>316.66666666665697</v>
      </c>
      <c r="AW2452" s="33">
        <f t="shared" si="3952"/>
        <v>316.66666666667152</v>
      </c>
      <c r="AX2452" s="33">
        <f t="shared" si="3952"/>
        <v>316.66666666667152</v>
      </c>
      <c r="AY2452" s="33">
        <f t="shared" si="3952"/>
        <v>316.66666666665697</v>
      </c>
      <c r="AZ2452" s="33">
        <f t="shared" si="3952"/>
        <v>316.66666666667152</v>
      </c>
      <c r="BA2452" s="33">
        <f t="shared" si="3952"/>
        <v>316.66666666665697</v>
      </c>
      <c r="BB2452" s="33">
        <f t="shared" si="3952"/>
        <v>316.66666666667152</v>
      </c>
      <c r="BC2452" s="33">
        <f t="shared" si="3952"/>
        <v>2164.9638166666555</v>
      </c>
      <c r="BD2452" s="33">
        <f t="shared" si="3952"/>
        <v>316.66666666667152</v>
      </c>
      <c r="BE2452" s="33">
        <f t="shared" si="3952"/>
        <v>316.66666666667152</v>
      </c>
      <c r="BF2452" s="33">
        <f t="shared" si="3952"/>
        <v>316.66666666665697</v>
      </c>
      <c r="BG2452" s="33">
        <f t="shared" si="3952"/>
        <v>316.66666666667152</v>
      </c>
      <c r="BH2452" s="33">
        <f t="shared" si="3952"/>
        <v>316.66666666665697</v>
      </c>
      <c r="BI2452" s="33">
        <f t="shared" si="3952"/>
        <v>316.66666666667152</v>
      </c>
      <c r="BJ2452" s="33">
        <f t="shared" si="3952"/>
        <v>316.66666666667152</v>
      </c>
      <c r="BK2452" s="33">
        <f t="shared" si="3952"/>
        <v>316.66666666665697</v>
      </c>
      <c r="BL2452" s="33">
        <f t="shared" si="3952"/>
        <v>316.66666666667152</v>
      </c>
      <c r="BM2452" s="33">
        <f t="shared" si="3952"/>
        <v>316.66666666665697</v>
      </c>
      <c r="BN2452" s="33">
        <f t="shared" si="3952"/>
        <v>316.66666666667152</v>
      </c>
      <c r="BO2452" s="33">
        <f t="shared" si="3952"/>
        <v>2257.3786741666845</v>
      </c>
      <c r="BP2452" s="33">
        <f t="shared" si="3952"/>
        <v>316.66666666665697</v>
      </c>
      <c r="BQ2452" s="33">
        <f t="shared" si="3952"/>
        <v>316.66666666667152</v>
      </c>
      <c r="BR2452" s="33">
        <f t="shared" si="3952"/>
        <v>316.66666666667152</v>
      </c>
      <c r="BS2452" s="33">
        <f t="shared" si="3952"/>
        <v>316.66666666665697</v>
      </c>
      <c r="BT2452" s="33">
        <f t="shared" si="3952"/>
        <v>316.66666666667152</v>
      </c>
      <c r="BU2452" s="33">
        <f t="shared" si="3952"/>
        <v>316.66666666667152</v>
      </c>
      <c r="BV2452" s="33">
        <f t="shared" si="3952"/>
        <v>316.66666666667152</v>
      </c>
      <c r="BW2452" s="33">
        <f t="shared" si="3952"/>
        <v>316.66666666667152</v>
      </c>
      <c r="BX2452" s="33">
        <f t="shared" si="3952"/>
        <v>316.66666666665697</v>
      </c>
      <c r="BY2452" s="33">
        <f t="shared" si="3952"/>
        <v>316.66666666667152</v>
      </c>
      <c r="BZ2452" s="33">
        <f t="shared" si="3952"/>
        <v>316.66666666667152</v>
      </c>
      <c r="CA2452" s="33">
        <f t="shared" si="3952"/>
        <v>2354.4142745416611</v>
      </c>
      <c r="CB2452" s="33">
        <f t="shared" si="3952"/>
        <v>316.66666666667152</v>
      </c>
      <c r="CC2452" s="33">
        <f t="shared" si="3952"/>
        <v>316.66666666667152</v>
      </c>
      <c r="CD2452" s="33">
        <f t="shared" si="3952"/>
        <v>316.66666666667152</v>
      </c>
      <c r="CE2452" s="33">
        <f t="shared" si="3952"/>
        <v>316.66666666667152</v>
      </c>
      <c r="CF2452" s="33">
        <f t="shared" ref="CF2452:CL2452" si="3953">CF2450-CE2450</f>
        <v>316.66666666665697</v>
      </c>
      <c r="CG2452" s="33">
        <f t="shared" si="3953"/>
        <v>316.66666666667152</v>
      </c>
      <c r="CH2452" s="33">
        <f t="shared" si="3953"/>
        <v>316.66666666667152</v>
      </c>
      <c r="CI2452" s="33">
        <f t="shared" si="3953"/>
        <v>316.66666666667152</v>
      </c>
      <c r="CJ2452" s="33">
        <f t="shared" si="3953"/>
        <v>316.66666666667152</v>
      </c>
      <c r="CK2452" s="33">
        <f t="shared" si="3953"/>
        <v>316.66666666665697</v>
      </c>
      <c r="CL2452" s="33">
        <f t="shared" si="3953"/>
        <v>316.66666666667152</v>
      </c>
      <c r="CO2452" s="33" t="e">
        <f t="shared" ref="CO2452" si="3954">CO2450-CN2450</f>
        <v>#N/A</v>
      </c>
      <c r="CP2452" s="33" t="e">
        <f t="shared" ref="CP2452" si="3955">CP2450-CO2450</f>
        <v>#N/A</v>
      </c>
      <c r="CQ2452" s="33" t="e">
        <f t="shared" ref="CQ2452" si="3956">CQ2450-CP2450</f>
        <v>#N/A</v>
      </c>
      <c r="CR2452" s="33" t="e">
        <f t="shared" ref="CR2452" si="3957">CR2450-CQ2450</f>
        <v>#N/A</v>
      </c>
      <c r="CS2452" s="33" t="e">
        <f t="shared" ref="CS2452" si="3958">CS2450-CR2450</f>
        <v>#N/A</v>
      </c>
      <c r="CT2452" s="33" t="e">
        <f t="shared" ref="CT2452" si="3959">CT2450-CS2450</f>
        <v>#N/A</v>
      </c>
      <c r="CU2452" s="33" t="e">
        <f t="shared" ref="CU2452" si="3960">CU2450-CT2450</f>
        <v>#N/A</v>
      </c>
      <c r="CV2452" s="33" t="e">
        <f t="shared" ref="CV2452" si="3961">CV2450-CU2450</f>
        <v>#N/A</v>
      </c>
      <c r="CW2452" s="33" t="e">
        <f t="shared" ref="CW2452" si="3962">CW2450-CV2450</f>
        <v>#N/A</v>
      </c>
      <c r="CX2452" s="33" t="e">
        <f t="shared" ref="CX2452" si="3963">CX2450-CW2450</f>
        <v>#N/A</v>
      </c>
      <c r="CY2452" s="33" t="e">
        <f t="shared" ref="CY2452" si="3964">CY2450-CX2450</f>
        <v>#N/A</v>
      </c>
      <c r="CZ2452" s="33" t="e">
        <f t="shared" ref="CZ2452" si="3965">CZ2450-CY2450</f>
        <v>#N/A</v>
      </c>
      <c r="DA2452" s="33" t="e">
        <f t="shared" ref="DA2452" si="3966">DA2450-CZ2450</f>
        <v>#N/A</v>
      </c>
      <c r="DB2452" s="33" t="e">
        <f t="shared" ref="DB2452" si="3967">DB2450-DA2450</f>
        <v>#N/A</v>
      </c>
      <c r="DC2452" s="33" t="e">
        <f t="shared" ref="DC2452" si="3968">DC2450-DB2450</f>
        <v>#N/A</v>
      </c>
      <c r="DD2452" s="33" t="e">
        <f t="shared" ref="DD2452" si="3969">DD2450-DC2450</f>
        <v>#N/A</v>
      </c>
      <c r="DE2452" s="33" t="e">
        <f t="shared" ref="DE2452" si="3970">DE2450-DD2450</f>
        <v>#N/A</v>
      </c>
      <c r="DF2452" s="33" t="e">
        <f t="shared" ref="DF2452" si="3971">DF2450-DE2450</f>
        <v>#N/A</v>
      </c>
      <c r="DG2452" s="33" t="e">
        <f t="shared" ref="DG2452" si="3972">DG2450-DF2450</f>
        <v>#N/A</v>
      </c>
      <c r="DH2452" s="33" t="e">
        <f t="shared" ref="DH2452" si="3973">DH2450-DG2450</f>
        <v>#N/A</v>
      </c>
      <c r="DI2452" s="33" t="e">
        <f t="shared" ref="DI2452" si="3974">DI2450-DH2450</f>
        <v>#N/A</v>
      </c>
      <c r="DJ2452" s="33" t="e">
        <f t="shared" ref="DJ2452" si="3975">DJ2450-DI2450</f>
        <v>#N/A</v>
      </c>
      <c r="DK2452" s="33" t="e">
        <f t="shared" ref="DK2452" si="3976">DK2450-DJ2450</f>
        <v>#N/A</v>
      </c>
      <c r="DL2452" s="33" t="e">
        <f t="shared" ref="DL2452" si="3977">DL2450-DK2450</f>
        <v>#N/A</v>
      </c>
    </row>
    <row r="2453" spans="1:116" x14ac:dyDescent="0.4">
      <c r="B2453" t="str">
        <f t="shared" si="3945"/>
        <v>2453 WCAP-IS</v>
      </c>
      <c r="D2453" t="s">
        <v>407</v>
      </c>
      <c r="E2453" s="8" t="str">
        <f t="shared" si="3950"/>
        <v>2453 WCAP-IS</v>
      </c>
      <c r="G2453" s="125"/>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3950"/>
        <v>2454 WCAP-IS</v>
      </c>
      <c r="G2454" s="136" t="str">
        <f>G2437</f>
        <v>(Primary label)</v>
      </c>
      <c r="K2454" s="53"/>
      <c r="L2454" s="53"/>
      <c r="M2454" s="53"/>
      <c r="N2454" s="53"/>
      <c r="O2454" s="53"/>
      <c r="P2454" s="53"/>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24"/>
      <c r="BN2454" s="24"/>
      <c r="BO2454" s="24"/>
      <c r="BP2454" s="24"/>
      <c r="BQ2454" s="24"/>
      <c r="BR2454" s="24"/>
      <c r="BS2454" s="24"/>
      <c r="BT2454" s="24"/>
      <c r="BU2454" s="24"/>
      <c r="BV2454" s="24"/>
      <c r="BW2454" s="24"/>
      <c r="BX2454" s="24"/>
      <c r="BY2454" s="24"/>
      <c r="BZ2454" s="24"/>
      <c r="CA2454" s="24"/>
      <c r="CB2454" s="24"/>
      <c r="CC2454" s="24"/>
      <c r="CD2454" s="24"/>
      <c r="CE2454" s="24"/>
      <c r="CF2454" s="24"/>
      <c r="CG2454" s="24"/>
      <c r="CH2454" s="24"/>
      <c r="CI2454" s="24"/>
      <c r="CJ2454" s="24"/>
      <c r="CK2454" s="24"/>
      <c r="CL2454" s="24"/>
      <c r="CO2454" s="24"/>
      <c r="CP2454" s="24"/>
      <c r="CQ2454" s="24"/>
      <c r="CR2454" s="24"/>
      <c r="CS2454" s="24"/>
      <c r="CT2454" s="24"/>
      <c r="CU2454" s="24"/>
      <c r="CV2454" s="24"/>
      <c r="CW2454" s="24"/>
      <c r="CX2454" s="24"/>
      <c r="CY2454" s="24"/>
      <c r="CZ2454" s="24"/>
      <c r="DA2454" s="24"/>
      <c r="DB2454" s="24"/>
      <c r="DC2454" s="24"/>
      <c r="DD2454" s="24"/>
      <c r="DE2454" s="24"/>
      <c r="DF2454" s="24"/>
      <c r="DG2454" s="24"/>
      <c r="DH2454" s="24"/>
      <c r="DI2454" s="24"/>
      <c r="DJ2454" s="24"/>
      <c r="DK2454" s="24"/>
      <c r="DL2454" s="24"/>
    </row>
    <row r="2455" spans="1:116" x14ac:dyDescent="0.4">
      <c r="B2455" t="s">
        <v>332</v>
      </c>
      <c r="D2455" t="s">
        <v>407</v>
      </c>
      <c r="E2455" s="8" t="str">
        <f t="shared" si="3950"/>
        <v>2455 WCAP-IS</v>
      </c>
      <c r="G2455" s="136" t="str">
        <f t="shared" ref="G2455:G2461" si="3978">G2438</f>
        <v>primary unit</v>
      </c>
      <c r="K2455" s="53"/>
      <c r="L2455" s="53"/>
      <c r="M2455" s="53"/>
      <c r="N2455" s="53"/>
      <c r="O2455" s="53"/>
      <c r="P2455" s="53"/>
      <c r="R2455" s="24"/>
      <c r="S2455" s="24"/>
      <c r="T2455" s="24"/>
      <c r="U2455" s="24"/>
      <c r="V2455" s="24"/>
      <c r="W2455" s="24"/>
      <c r="X2455" s="24"/>
      <c r="Y2455" s="24"/>
      <c r="Z2455" s="24"/>
      <c r="AA2455" s="24"/>
      <c r="AB2455" s="24"/>
      <c r="AC2455" s="24"/>
      <c r="AD2455" s="24"/>
      <c r="AE2455" s="24"/>
      <c r="AF2455" s="24"/>
      <c r="AG2455" s="24"/>
      <c r="AH2455" s="24"/>
      <c r="AI2455" s="24"/>
      <c r="AJ2455" s="24"/>
      <c r="AK2455" s="24"/>
      <c r="AL2455" s="24"/>
      <c r="AM2455" s="24"/>
      <c r="AN2455" s="24"/>
      <c r="AO2455" s="24"/>
      <c r="AP2455" s="24"/>
      <c r="AQ2455" s="24"/>
      <c r="AR2455" s="24"/>
      <c r="AS2455" s="24"/>
      <c r="AT2455" s="24"/>
      <c r="AU2455" s="24"/>
      <c r="AV2455" s="24"/>
      <c r="AW2455" s="24"/>
      <c r="AX2455" s="24"/>
      <c r="AY2455" s="24"/>
      <c r="AZ2455" s="24"/>
      <c r="BA2455" s="24"/>
      <c r="BB2455" s="24"/>
      <c r="BC2455" s="24"/>
      <c r="BD2455" s="24"/>
      <c r="BE2455" s="24"/>
      <c r="BF2455" s="24"/>
      <c r="BG2455" s="24"/>
      <c r="BH2455" s="24"/>
      <c r="BI2455" s="24"/>
      <c r="BJ2455" s="24"/>
      <c r="BK2455" s="24"/>
      <c r="BL2455" s="24"/>
      <c r="BM2455" s="24"/>
      <c r="BN2455" s="24"/>
      <c r="BO2455" s="24"/>
      <c r="BP2455" s="24"/>
      <c r="BQ2455" s="24"/>
      <c r="BR2455" s="24"/>
      <c r="BS2455" s="24"/>
      <c r="BT2455" s="24"/>
      <c r="BU2455" s="24"/>
      <c r="BV2455" s="24"/>
      <c r="BW2455" s="24"/>
      <c r="BX2455" s="24"/>
      <c r="BY2455" s="24"/>
      <c r="BZ2455" s="24"/>
      <c r="CA2455" s="24"/>
      <c r="CB2455" s="24"/>
      <c r="CC2455" s="24"/>
      <c r="CD2455" s="24"/>
      <c r="CE2455" s="24"/>
      <c r="CF2455" s="24"/>
      <c r="CG2455" s="24"/>
      <c r="CH2455" s="24"/>
      <c r="CI2455" s="24"/>
      <c r="CJ2455" s="24"/>
      <c r="CK2455" s="24"/>
      <c r="CL2455" s="24"/>
      <c r="CO2455" s="24"/>
      <c r="CP2455" s="24"/>
      <c r="CQ2455" s="24"/>
      <c r="CR2455" s="24"/>
      <c r="CS2455" s="24"/>
      <c r="CT2455" s="24"/>
      <c r="CU2455" s="24"/>
      <c r="CV2455" s="24"/>
      <c r="CW2455" s="24"/>
      <c r="CX2455" s="24"/>
      <c r="CY2455" s="24"/>
      <c r="CZ2455" s="24"/>
      <c r="DA2455" s="24"/>
      <c r="DB2455" s="24"/>
      <c r="DC2455" s="24"/>
      <c r="DD2455" s="24"/>
      <c r="DE2455" s="24"/>
      <c r="DF2455" s="24"/>
      <c r="DG2455" s="24"/>
      <c r="DH2455" s="24"/>
      <c r="DI2455" s="24"/>
      <c r="DJ2455" s="24"/>
      <c r="DK2455" s="24"/>
      <c r="DL2455" s="24"/>
    </row>
    <row r="2456" spans="1:116" x14ac:dyDescent="0.4">
      <c r="B2456" t="s">
        <v>332</v>
      </c>
      <c r="D2456" t="s">
        <v>407</v>
      </c>
      <c r="E2456" s="8" t="str">
        <f t="shared" si="3950"/>
        <v>2456 WCAP-IS</v>
      </c>
      <c r="G2456" s="136" t="str">
        <f t="shared" si="3978"/>
        <v>Primary revenue driver</v>
      </c>
      <c r="K2456" s="53"/>
      <c r="L2456" s="53"/>
      <c r="M2456" s="53"/>
      <c r="N2456" s="53"/>
      <c r="O2456" s="53"/>
      <c r="P2456" s="53"/>
      <c r="R2456" s="24"/>
      <c r="S2456" s="179" t="str">
        <f>S2439</f>
        <v>S$16</v>
      </c>
      <c r="T2456" s="179" t="str">
        <f t="shared" ref="T2456:CE2456" si="3979">T2439</f>
        <v>T$16</v>
      </c>
      <c r="U2456" s="179" t="str">
        <f t="shared" si="3979"/>
        <v>U$16</v>
      </c>
      <c r="V2456" s="179" t="str">
        <f t="shared" si="3979"/>
        <v>V$16</v>
      </c>
      <c r="W2456" s="179" t="str">
        <f t="shared" si="3979"/>
        <v>W$16</v>
      </c>
      <c r="X2456" s="179" t="str">
        <f t="shared" si="3979"/>
        <v>X$16</v>
      </c>
      <c r="Y2456" s="179" t="str">
        <f t="shared" si="3979"/>
        <v>Y$16</v>
      </c>
      <c r="Z2456" s="179" t="str">
        <f t="shared" si="3979"/>
        <v>Z$16</v>
      </c>
      <c r="AA2456" s="179" t="str">
        <f t="shared" si="3979"/>
        <v>AA$16</v>
      </c>
      <c r="AB2456" s="179" t="str">
        <f t="shared" si="3979"/>
        <v>AB$16</v>
      </c>
      <c r="AC2456" s="179" t="str">
        <f t="shared" si="3979"/>
        <v>AC$16</v>
      </c>
      <c r="AD2456" s="179" t="str">
        <f t="shared" si="3979"/>
        <v>AD$16</v>
      </c>
      <c r="AE2456" s="179" t="str">
        <f t="shared" si="3979"/>
        <v>AE$16</v>
      </c>
      <c r="AF2456" s="179" t="str">
        <f t="shared" si="3979"/>
        <v>AF$16</v>
      </c>
      <c r="AG2456" s="179" t="str">
        <f t="shared" si="3979"/>
        <v>AG$16</v>
      </c>
      <c r="AH2456" s="179" t="str">
        <f t="shared" si="3979"/>
        <v>AH$16</v>
      </c>
      <c r="AI2456" s="179" t="str">
        <f t="shared" si="3979"/>
        <v>AI$16</v>
      </c>
      <c r="AJ2456" s="179" t="str">
        <f t="shared" si="3979"/>
        <v>AJ$16</v>
      </c>
      <c r="AK2456" s="179" t="str">
        <f t="shared" si="3979"/>
        <v>AK$16</v>
      </c>
      <c r="AL2456" s="179" t="str">
        <f t="shared" si="3979"/>
        <v>AL$16</v>
      </c>
      <c r="AM2456" s="179" t="str">
        <f t="shared" si="3979"/>
        <v>AM$16</v>
      </c>
      <c r="AN2456" s="179" t="str">
        <f t="shared" si="3979"/>
        <v>AN$16</v>
      </c>
      <c r="AO2456" s="179" t="str">
        <f t="shared" si="3979"/>
        <v>AO$16</v>
      </c>
      <c r="AP2456" s="179" t="str">
        <f t="shared" si="3979"/>
        <v>AP$16</v>
      </c>
      <c r="AQ2456" s="179" t="str">
        <f t="shared" si="3979"/>
        <v>AQ$16</v>
      </c>
      <c r="AR2456" s="179" t="str">
        <f t="shared" si="3979"/>
        <v>AR$16</v>
      </c>
      <c r="AS2456" s="179" t="str">
        <f t="shared" si="3979"/>
        <v>AS$16</v>
      </c>
      <c r="AT2456" s="179" t="str">
        <f t="shared" si="3979"/>
        <v>AT$16</v>
      </c>
      <c r="AU2456" s="179" t="str">
        <f t="shared" si="3979"/>
        <v>AU$16</v>
      </c>
      <c r="AV2456" s="179" t="str">
        <f t="shared" si="3979"/>
        <v>AV$16</v>
      </c>
      <c r="AW2456" s="179" t="str">
        <f t="shared" si="3979"/>
        <v>AW$16</v>
      </c>
      <c r="AX2456" s="179" t="str">
        <f t="shared" si="3979"/>
        <v>AX$16</v>
      </c>
      <c r="AY2456" s="179" t="str">
        <f t="shared" si="3979"/>
        <v>AY$16</v>
      </c>
      <c r="AZ2456" s="179" t="str">
        <f t="shared" si="3979"/>
        <v>AZ$16</v>
      </c>
      <c r="BA2456" s="179" t="str">
        <f t="shared" si="3979"/>
        <v>BA$16</v>
      </c>
      <c r="BB2456" s="179" t="str">
        <f t="shared" si="3979"/>
        <v>BB$16</v>
      </c>
      <c r="BC2456" s="179" t="str">
        <f t="shared" si="3979"/>
        <v>BC$16</v>
      </c>
      <c r="BD2456" s="179" t="str">
        <f t="shared" si="3979"/>
        <v>BD$16</v>
      </c>
      <c r="BE2456" s="179" t="str">
        <f t="shared" si="3979"/>
        <v>BE$16</v>
      </c>
      <c r="BF2456" s="179" t="str">
        <f t="shared" si="3979"/>
        <v>BF$16</v>
      </c>
      <c r="BG2456" s="179" t="str">
        <f t="shared" si="3979"/>
        <v>BG$16</v>
      </c>
      <c r="BH2456" s="179" t="str">
        <f t="shared" si="3979"/>
        <v>BH$16</v>
      </c>
      <c r="BI2456" s="179" t="str">
        <f t="shared" si="3979"/>
        <v>BI$16</v>
      </c>
      <c r="BJ2456" s="179" t="str">
        <f t="shared" si="3979"/>
        <v>BJ$16</v>
      </c>
      <c r="BK2456" s="179" t="str">
        <f t="shared" si="3979"/>
        <v>BK$16</v>
      </c>
      <c r="BL2456" s="179" t="str">
        <f t="shared" si="3979"/>
        <v>BL$16</v>
      </c>
      <c r="BM2456" s="179" t="str">
        <f t="shared" si="3979"/>
        <v>BM$16</v>
      </c>
      <c r="BN2456" s="179" t="str">
        <f t="shared" si="3979"/>
        <v>BN$16</v>
      </c>
      <c r="BO2456" s="179" t="str">
        <f t="shared" si="3979"/>
        <v>BO$16</v>
      </c>
      <c r="BP2456" s="179" t="str">
        <f t="shared" si="3979"/>
        <v>BP$16</v>
      </c>
      <c r="BQ2456" s="179" t="str">
        <f t="shared" si="3979"/>
        <v>BQ$16</v>
      </c>
      <c r="BR2456" s="179" t="str">
        <f t="shared" si="3979"/>
        <v>BR$16</v>
      </c>
      <c r="BS2456" s="179" t="str">
        <f t="shared" si="3979"/>
        <v>BS$16</v>
      </c>
      <c r="BT2456" s="179" t="str">
        <f t="shared" si="3979"/>
        <v>BT$16</v>
      </c>
      <c r="BU2456" s="179" t="str">
        <f t="shared" si="3979"/>
        <v>BU$16</v>
      </c>
      <c r="BV2456" s="179" t="str">
        <f t="shared" si="3979"/>
        <v>BV$16</v>
      </c>
      <c r="BW2456" s="179" t="str">
        <f t="shared" si="3979"/>
        <v>BW$16</v>
      </c>
      <c r="BX2456" s="179" t="str">
        <f t="shared" si="3979"/>
        <v>BX$16</v>
      </c>
      <c r="BY2456" s="179" t="str">
        <f t="shared" si="3979"/>
        <v>BY$16</v>
      </c>
      <c r="BZ2456" s="179" t="str">
        <f t="shared" si="3979"/>
        <v>BZ$16</v>
      </c>
      <c r="CA2456" s="179" t="str">
        <f t="shared" si="3979"/>
        <v>CA$16</v>
      </c>
      <c r="CB2456" s="179" t="str">
        <f t="shared" si="3979"/>
        <v>CB$16</v>
      </c>
      <c r="CC2456" s="179" t="str">
        <f t="shared" si="3979"/>
        <v>CC$16</v>
      </c>
      <c r="CD2456" s="179" t="str">
        <f t="shared" si="3979"/>
        <v>CD$16</v>
      </c>
      <c r="CE2456" s="179" t="str">
        <f t="shared" si="3979"/>
        <v>CE$16</v>
      </c>
      <c r="CF2456" s="179" t="str">
        <f t="shared" ref="CF2456:CL2456" si="3980">CF2439</f>
        <v>CF$16</v>
      </c>
      <c r="CG2456" s="179" t="str">
        <f t="shared" si="3980"/>
        <v>CG$16</v>
      </c>
      <c r="CH2456" s="179" t="str">
        <f t="shared" si="3980"/>
        <v>CH$16</v>
      </c>
      <c r="CI2456" s="179" t="str">
        <f t="shared" si="3980"/>
        <v>CI$16</v>
      </c>
      <c r="CJ2456" s="179" t="str">
        <f t="shared" si="3980"/>
        <v>CJ$16</v>
      </c>
      <c r="CK2456" s="179" t="str">
        <f t="shared" si="3980"/>
        <v>CK$16</v>
      </c>
      <c r="CL2456" s="179" t="str">
        <f t="shared" si="3980"/>
        <v>CL$16</v>
      </c>
      <c r="CO2456" s="179" t="str">
        <f t="shared" ref="CO2456:DL2456" si="3981">CO1079</f>
        <v>CO$17</v>
      </c>
      <c r="CP2456" s="179" t="str">
        <f t="shared" si="3981"/>
        <v>CP$17</v>
      </c>
      <c r="CQ2456" s="179" t="str">
        <f t="shared" si="3981"/>
        <v>CQ$17</v>
      </c>
      <c r="CR2456" s="179" t="str">
        <f t="shared" si="3981"/>
        <v>CR$17</v>
      </c>
      <c r="CS2456" s="179" t="str">
        <f t="shared" si="3981"/>
        <v>CS$17</v>
      </c>
      <c r="CT2456" s="179" t="str">
        <f t="shared" si="3981"/>
        <v>CT$17</v>
      </c>
      <c r="CU2456" s="179" t="str">
        <f t="shared" si="3981"/>
        <v>CU$17</v>
      </c>
      <c r="CV2456" s="179" t="str">
        <f t="shared" si="3981"/>
        <v>CV$17</v>
      </c>
      <c r="CW2456" s="179" t="str">
        <f t="shared" si="3981"/>
        <v>CW$17</v>
      </c>
      <c r="CX2456" s="179" t="str">
        <f t="shared" si="3981"/>
        <v>CX$17</v>
      </c>
      <c r="CY2456" s="179" t="str">
        <f t="shared" si="3981"/>
        <v>CY$17</v>
      </c>
      <c r="CZ2456" s="179" t="str">
        <f t="shared" si="3981"/>
        <v>CZ$17</v>
      </c>
      <c r="DA2456" s="179" t="str">
        <f t="shared" si="3981"/>
        <v>DA$17</v>
      </c>
      <c r="DB2456" s="179" t="str">
        <f t="shared" si="3981"/>
        <v>DB$17</v>
      </c>
      <c r="DC2456" s="179" t="str">
        <f t="shared" si="3981"/>
        <v>DC$17</v>
      </c>
      <c r="DD2456" s="179" t="str">
        <f t="shared" si="3981"/>
        <v>DD$17</v>
      </c>
      <c r="DE2456" s="179" t="str">
        <f t="shared" si="3981"/>
        <v>DE$17</v>
      </c>
      <c r="DF2456" s="179" t="str">
        <f t="shared" si="3981"/>
        <v>DF$17</v>
      </c>
      <c r="DG2456" s="179" t="str">
        <f t="shared" si="3981"/>
        <v>DG$17</v>
      </c>
      <c r="DH2456" s="179" t="str">
        <f t="shared" si="3981"/>
        <v>DH$17</v>
      </c>
      <c r="DI2456" s="179" t="str">
        <f t="shared" si="3981"/>
        <v>DI$17</v>
      </c>
      <c r="DJ2456" s="179" t="str">
        <f t="shared" si="3981"/>
        <v>DJ$17</v>
      </c>
      <c r="DK2456" s="179" t="str">
        <f t="shared" si="3981"/>
        <v>DK$17</v>
      </c>
      <c r="DL2456" s="179" t="str">
        <f t="shared" si="3981"/>
        <v>DL$17</v>
      </c>
    </row>
    <row r="2457" spans="1:116" x14ac:dyDescent="0.4">
      <c r="B2457" t="s">
        <v>332</v>
      </c>
      <c r="D2457" t="s">
        <v>407</v>
      </c>
      <c r="E2457" s="8" t="str">
        <f t="shared" si="3950"/>
        <v>2457 WCAP-IS</v>
      </c>
      <c r="G2457" s="136" t="str">
        <f t="shared" si="3978"/>
        <v>Primary volume driver</v>
      </c>
      <c r="H2457" s="56"/>
      <c r="I2457" s="79"/>
      <c r="J2457" s="79"/>
      <c r="K2457" s="15"/>
      <c r="L2457" s="15"/>
      <c r="M2457" s="15"/>
      <c r="N2457" s="15"/>
      <c r="O2457" s="15"/>
      <c r="P2457" s="15"/>
      <c r="R2457" s="15"/>
      <c r="S2457" s="179" t="str">
        <f t="shared" ref="S2457:CD2457" si="3982">S2440</f>
        <v>S$17</v>
      </c>
      <c r="T2457" s="179" t="str">
        <f t="shared" si="3982"/>
        <v>T$17</v>
      </c>
      <c r="U2457" s="179" t="str">
        <f t="shared" si="3982"/>
        <v>U$17</v>
      </c>
      <c r="V2457" s="179" t="str">
        <f t="shared" si="3982"/>
        <v>V$17</v>
      </c>
      <c r="W2457" s="179" t="str">
        <f t="shared" si="3982"/>
        <v>W$17</v>
      </c>
      <c r="X2457" s="179" t="str">
        <f t="shared" si="3982"/>
        <v>X$17</v>
      </c>
      <c r="Y2457" s="179" t="str">
        <f t="shared" si="3982"/>
        <v>Y$17</v>
      </c>
      <c r="Z2457" s="179" t="str">
        <f t="shared" si="3982"/>
        <v>Z$17</v>
      </c>
      <c r="AA2457" s="179" t="str">
        <f t="shared" si="3982"/>
        <v>AA$17</v>
      </c>
      <c r="AB2457" s="179" t="str">
        <f t="shared" si="3982"/>
        <v>AB$17</v>
      </c>
      <c r="AC2457" s="179" t="str">
        <f t="shared" si="3982"/>
        <v>AC$17</v>
      </c>
      <c r="AD2457" s="179" t="str">
        <f t="shared" si="3982"/>
        <v>AD$17</v>
      </c>
      <c r="AE2457" s="179" t="str">
        <f t="shared" si="3982"/>
        <v>AE$17</v>
      </c>
      <c r="AF2457" s="179" t="str">
        <f t="shared" si="3982"/>
        <v>AF$17</v>
      </c>
      <c r="AG2457" s="179" t="str">
        <f t="shared" si="3982"/>
        <v>AG$17</v>
      </c>
      <c r="AH2457" s="179" t="str">
        <f t="shared" si="3982"/>
        <v>AH$17</v>
      </c>
      <c r="AI2457" s="179" t="str">
        <f t="shared" si="3982"/>
        <v>AI$17</v>
      </c>
      <c r="AJ2457" s="179" t="str">
        <f t="shared" si="3982"/>
        <v>AJ$17</v>
      </c>
      <c r="AK2457" s="179" t="str">
        <f t="shared" si="3982"/>
        <v>AK$17</v>
      </c>
      <c r="AL2457" s="179" t="str">
        <f t="shared" si="3982"/>
        <v>AL$17</v>
      </c>
      <c r="AM2457" s="179" t="str">
        <f t="shared" si="3982"/>
        <v>AM$17</v>
      </c>
      <c r="AN2457" s="179" t="str">
        <f t="shared" si="3982"/>
        <v>AN$17</v>
      </c>
      <c r="AO2457" s="179" t="str">
        <f t="shared" si="3982"/>
        <v>AO$17</v>
      </c>
      <c r="AP2457" s="179" t="str">
        <f t="shared" si="3982"/>
        <v>AP$17</v>
      </c>
      <c r="AQ2457" s="179" t="str">
        <f t="shared" si="3982"/>
        <v>AQ$17</v>
      </c>
      <c r="AR2457" s="179" t="str">
        <f t="shared" si="3982"/>
        <v>AR$17</v>
      </c>
      <c r="AS2457" s="179" t="str">
        <f t="shared" si="3982"/>
        <v>AS$17</v>
      </c>
      <c r="AT2457" s="179" t="str">
        <f t="shared" si="3982"/>
        <v>AT$17</v>
      </c>
      <c r="AU2457" s="179" t="str">
        <f t="shared" si="3982"/>
        <v>AU$17</v>
      </c>
      <c r="AV2457" s="179" t="str">
        <f t="shared" si="3982"/>
        <v>AV$17</v>
      </c>
      <c r="AW2457" s="179" t="str">
        <f t="shared" si="3982"/>
        <v>AW$17</v>
      </c>
      <c r="AX2457" s="179" t="str">
        <f t="shared" si="3982"/>
        <v>AX$17</v>
      </c>
      <c r="AY2457" s="179" t="str">
        <f t="shared" si="3982"/>
        <v>AY$17</v>
      </c>
      <c r="AZ2457" s="179" t="str">
        <f t="shared" si="3982"/>
        <v>AZ$17</v>
      </c>
      <c r="BA2457" s="179" t="str">
        <f t="shared" si="3982"/>
        <v>BA$17</v>
      </c>
      <c r="BB2457" s="179" t="str">
        <f t="shared" si="3982"/>
        <v>BB$17</v>
      </c>
      <c r="BC2457" s="179" t="str">
        <f t="shared" si="3982"/>
        <v>BC$17</v>
      </c>
      <c r="BD2457" s="179" t="str">
        <f t="shared" si="3982"/>
        <v>BD$17</v>
      </c>
      <c r="BE2457" s="179" t="str">
        <f t="shared" si="3982"/>
        <v>BE$17</v>
      </c>
      <c r="BF2457" s="179" t="str">
        <f t="shared" si="3982"/>
        <v>BF$17</v>
      </c>
      <c r="BG2457" s="179" t="str">
        <f t="shared" si="3982"/>
        <v>BG$17</v>
      </c>
      <c r="BH2457" s="179" t="str">
        <f t="shared" si="3982"/>
        <v>BH$17</v>
      </c>
      <c r="BI2457" s="179" t="str">
        <f t="shared" si="3982"/>
        <v>BI$17</v>
      </c>
      <c r="BJ2457" s="179" t="str">
        <f t="shared" si="3982"/>
        <v>BJ$17</v>
      </c>
      <c r="BK2457" s="179" t="str">
        <f t="shared" si="3982"/>
        <v>BK$17</v>
      </c>
      <c r="BL2457" s="179" t="str">
        <f t="shared" si="3982"/>
        <v>BL$17</v>
      </c>
      <c r="BM2457" s="179" t="str">
        <f t="shared" si="3982"/>
        <v>BM$17</v>
      </c>
      <c r="BN2457" s="179" t="str">
        <f t="shared" si="3982"/>
        <v>BN$17</v>
      </c>
      <c r="BO2457" s="179" t="str">
        <f t="shared" si="3982"/>
        <v>BO$17</v>
      </c>
      <c r="BP2457" s="179" t="str">
        <f t="shared" si="3982"/>
        <v>BP$17</v>
      </c>
      <c r="BQ2457" s="179" t="str">
        <f t="shared" si="3982"/>
        <v>BQ$17</v>
      </c>
      <c r="BR2457" s="179" t="str">
        <f t="shared" si="3982"/>
        <v>BR$17</v>
      </c>
      <c r="BS2457" s="179" t="str">
        <f t="shared" si="3982"/>
        <v>BS$17</v>
      </c>
      <c r="BT2457" s="179" t="str">
        <f t="shared" si="3982"/>
        <v>BT$17</v>
      </c>
      <c r="BU2457" s="179" t="str">
        <f t="shared" si="3982"/>
        <v>BU$17</v>
      </c>
      <c r="BV2457" s="179" t="str">
        <f t="shared" si="3982"/>
        <v>BV$17</v>
      </c>
      <c r="BW2457" s="179" t="str">
        <f t="shared" si="3982"/>
        <v>BW$17</v>
      </c>
      <c r="BX2457" s="179" t="str">
        <f t="shared" si="3982"/>
        <v>BX$17</v>
      </c>
      <c r="BY2457" s="179" t="str">
        <f t="shared" si="3982"/>
        <v>BY$17</v>
      </c>
      <c r="BZ2457" s="179" t="str">
        <f t="shared" si="3982"/>
        <v>BZ$17</v>
      </c>
      <c r="CA2457" s="179" t="str">
        <f t="shared" si="3982"/>
        <v>CA$17</v>
      </c>
      <c r="CB2457" s="179" t="str">
        <f t="shared" si="3982"/>
        <v>CB$17</v>
      </c>
      <c r="CC2457" s="179" t="str">
        <f t="shared" si="3982"/>
        <v>CC$17</v>
      </c>
      <c r="CD2457" s="179" t="str">
        <f t="shared" si="3982"/>
        <v>CD$17</v>
      </c>
      <c r="CE2457" s="179" t="str">
        <f t="shared" ref="CE2457:CL2457" si="3983">CE2440</f>
        <v>CE$17</v>
      </c>
      <c r="CF2457" s="179" t="str">
        <f t="shared" si="3983"/>
        <v>CF$17</v>
      </c>
      <c r="CG2457" s="179" t="str">
        <f t="shared" si="3983"/>
        <v>CG$17</v>
      </c>
      <c r="CH2457" s="179" t="str">
        <f t="shared" si="3983"/>
        <v>CH$17</v>
      </c>
      <c r="CI2457" s="179" t="str">
        <f t="shared" si="3983"/>
        <v>CI$17</v>
      </c>
      <c r="CJ2457" s="179" t="str">
        <f t="shared" si="3983"/>
        <v>CJ$17</v>
      </c>
      <c r="CK2457" s="179" t="str">
        <f t="shared" si="3983"/>
        <v>CK$17</v>
      </c>
      <c r="CL2457" s="179" t="str">
        <f t="shared" si="3983"/>
        <v>CL$17</v>
      </c>
      <c r="CN2457" s="79"/>
      <c r="CO2457" s="179">
        <f t="shared" ref="CO2457:DL2457" si="3984">CO1080</f>
        <v>0</v>
      </c>
      <c r="CP2457" s="179">
        <f t="shared" si="3984"/>
        <v>0</v>
      </c>
      <c r="CQ2457" s="179">
        <f t="shared" si="3984"/>
        <v>0</v>
      </c>
      <c r="CR2457" s="179">
        <f t="shared" si="3984"/>
        <v>0</v>
      </c>
      <c r="CS2457" s="179">
        <f t="shared" si="3984"/>
        <v>0</v>
      </c>
      <c r="CT2457" s="179">
        <f t="shared" si="3984"/>
        <v>0</v>
      </c>
      <c r="CU2457" s="179">
        <f t="shared" si="3984"/>
        <v>0</v>
      </c>
      <c r="CV2457" s="179">
        <f t="shared" si="3984"/>
        <v>0</v>
      </c>
      <c r="CW2457" s="179">
        <f t="shared" si="3984"/>
        <v>0</v>
      </c>
      <c r="CX2457" s="179">
        <f t="shared" si="3984"/>
        <v>0</v>
      </c>
      <c r="CY2457" s="179">
        <f t="shared" si="3984"/>
        <v>0</v>
      </c>
      <c r="CZ2457" s="179">
        <f t="shared" si="3984"/>
        <v>0</v>
      </c>
      <c r="DA2457" s="179">
        <f t="shared" si="3984"/>
        <v>0</v>
      </c>
      <c r="DB2457" s="179">
        <f t="shared" si="3984"/>
        <v>0</v>
      </c>
      <c r="DC2457" s="179">
        <f t="shared" si="3984"/>
        <v>0</v>
      </c>
      <c r="DD2457" s="179">
        <f t="shared" si="3984"/>
        <v>0</v>
      </c>
      <c r="DE2457" s="179">
        <f t="shared" si="3984"/>
        <v>0</v>
      </c>
      <c r="DF2457" s="179">
        <f t="shared" si="3984"/>
        <v>0</v>
      </c>
      <c r="DG2457" s="179">
        <f t="shared" si="3984"/>
        <v>0</v>
      </c>
      <c r="DH2457" s="179">
        <f t="shared" si="3984"/>
        <v>0</v>
      </c>
      <c r="DI2457" s="179">
        <f t="shared" si="3984"/>
        <v>0</v>
      </c>
      <c r="DJ2457" s="179">
        <f t="shared" si="3984"/>
        <v>0</v>
      </c>
      <c r="DK2457" s="179">
        <f t="shared" si="3984"/>
        <v>0</v>
      </c>
      <c r="DL2457" s="179">
        <f t="shared" si="3984"/>
        <v>0</v>
      </c>
    </row>
    <row r="2458" spans="1:116" x14ac:dyDescent="0.4">
      <c r="B2458" t="s">
        <v>332</v>
      </c>
      <c r="D2458" t="s">
        <v>407</v>
      </c>
      <c r="E2458" s="8" t="str">
        <f t="shared" si="3950"/>
        <v>2458 WCAP-IS</v>
      </c>
      <c r="G2458" s="191" t="str">
        <f>G2445</f>
        <v>Simple accounts payble - IS driven:</v>
      </c>
      <c r="H2458" s="12"/>
      <c r="I2458" s="60"/>
      <c r="J2458" s="60"/>
      <c r="K2458" s="15"/>
      <c r="L2458" s="15"/>
      <c r="M2458" s="15"/>
      <c r="N2458" s="15"/>
      <c r="O2458" s="15"/>
      <c r="P2458" s="15"/>
      <c r="R2458" s="15"/>
      <c r="S2458" s="179">
        <f t="shared" ref="S2458:CD2458" si="3985">S2441</f>
        <v>0</v>
      </c>
      <c r="T2458" s="179">
        <f t="shared" si="3985"/>
        <v>0</v>
      </c>
      <c r="U2458" s="179">
        <f t="shared" si="3985"/>
        <v>0</v>
      </c>
      <c r="V2458" s="179">
        <f t="shared" si="3985"/>
        <v>0</v>
      </c>
      <c r="W2458" s="179">
        <f t="shared" si="3985"/>
        <v>0</v>
      </c>
      <c r="X2458" s="179">
        <f t="shared" si="3985"/>
        <v>0</v>
      </c>
      <c r="Y2458" s="179">
        <f t="shared" si="3985"/>
        <v>0</v>
      </c>
      <c r="Z2458" s="179">
        <f t="shared" si="3985"/>
        <v>0</v>
      </c>
      <c r="AA2458" s="179">
        <f t="shared" si="3985"/>
        <v>0</v>
      </c>
      <c r="AB2458" s="179">
        <f t="shared" si="3985"/>
        <v>0</v>
      </c>
      <c r="AC2458" s="179">
        <f t="shared" si="3985"/>
        <v>0</v>
      </c>
      <c r="AD2458" s="179">
        <f t="shared" si="3985"/>
        <v>0</v>
      </c>
      <c r="AE2458" s="179">
        <f t="shared" si="3985"/>
        <v>0</v>
      </c>
      <c r="AF2458" s="179">
        <f t="shared" si="3985"/>
        <v>0</v>
      </c>
      <c r="AG2458" s="179">
        <f t="shared" si="3985"/>
        <v>0</v>
      </c>
      <c r="AH2458" s="179">
        <f t="shared" si="3985"/>
        <v>0</v>
      </c>
      <c r="AI2458" s="179">
        <f t="shared" si="3985"/>
        <v>0</v>
      </c>
      <c r="AJ2458" s="179">
        <f t="shared" si="3985"/>
        <v>0</v>
      </c>
      <c r="AK2458" s="179">
        <f t="shared" si="3985"/>
        <v>0</v>
      </c>
      <c r="AL2458" s="179">
        <f t="shared" si="3985"/>
        <v>0</v>
      </c>
      <c r="AM2458" s="179">
        <f t="shared" si="3985"/>
        <v>0</v>
      </c>
      <c r="AN2458" s="179">
        <f t="shared" si="3985"/>
        <v>0</v>
      </c>
      <c r="AO2458" s="179">
        <f t="shared" si="3985"/>
        <v>0</v>
      </c>
      <c r="AP2458" s="179">
        <f t="shared" si="3985"/>
        <v>0</v>
      </c>
      <c r="AQ2458" s="179">
        <f t="shared" si="3985"/>
        <v>0</v>
      </c>
      <c r="AR2458" s="179">
        <f t="shared" si="3985"/>
        <v>0</v>
      </c>
      <c r="AS2458" s="179">
        <f t="shared" si="3985"/>
        <v>0</v>
      </c>
      <c r="AT2458" s="179">
        <f t="shared" si="3985"/>
        <v>0</v>
      </c>
      <c r="AU2458" s="179">
        <f t="shared" si="3985"/>
        <v>0</v>
      </c>
      <c r="AV2458" s="179">
        <f t="shared" si="3985"/>
        <v>0</v>
      </c>
      <c r="AW2458" s="179">
        <f t="shared" si="3985"/>
        <v>0</v>
      </c>
      <c r="AX2458" s="179">
        <f t="shared" si="3985"/>
        <v>0</v>
      </c>
      <c r="AY2458" s="179">
        <f t="shared" si="3985"/>
        <v>0</v>
      </c>
      <c r="AZ2458" s="179">
        <f t="shared" si="3985"/>
        <v>0</v>
      </c>
      <c r="BA2458" s="179">
        <f t="shared" si="3985"/>
        <v>0</v>
      </c>
      <c r="BB2458" s="179">
        <f t="shared" si="3985"/>
        <v>0</v>
      </c>
      <c r="BC2458" s="179">
        <f t="shared" si="3985"/>
        <v>0</v>
      </c>
      <c r="BD2458" s="179">
        <f t="shared" si="3985"/>
        <v>0</v>
      </c>
      <c r="BE2458" s="179">
        <f t="shared" si="3985"/>
        <v>0</v>
      </c>
      <c r="BF2458" s="179">
        <f t="shared" si="3985"/>
        <v>0</v>
      </c>
      <c r="BG2458" s="179">
        <f t="shared" si="3985"/>
        <v>0</v>
      </c>
      <c r="BH2458" s="179">
        <f t="shared" si="3985"/>
        <v>0</v>
      </c>
      <c r="BI2458" s="179">
        <f t="shared" si="3985"/>
        <v>0</v>
      </c>
      <c r="BJ2458" s="179">
        <f t="shared" si="3985"/>
        <v>0</v>
      </c>
      <c r="BK2458" s="179">
        <f t="shared" si="3985"/>
        <v>0</v>
      </c>
      <c r="BL2458" s="179">
        <f t="shared" si="3985"/>
        <v>0</v>
      </c>
      <c r="BM2458" s="179">
        <f t="shared" si="3985"/>
        <v>0</v>
      </c>
      <c r="BN2458" s="179">
        <f t="shared" si="3985"/>
        <v>0</v>
      </c>
      <c r="BO2458" s="179">
        <f t="shared" si="3985"/>
        <v>0</v>
      </c>
      <c r="BP2458" s="179">
        <f t="shared" si="3985"/>
        <v>0</v>
      </c>
      <c r="BQ2458" s="179">
        <f t="shared" si="3985"/>
        <v>0</v>
      </c>
      <c r="BR2458" s="179">
        <f t="shared" si="3985"/>
        <v>0</v>
      </c>
      <c r="BS2458" s="179">
        <f t="shared" si="3985"/>
        <v>0</v>
      </c>
      <c r="BT2458" s="179">
        <f t="shared" si="3985"/>
        <v>0</v>
      </c>
      <c r="BU2458" s="179">
        <f t="shared" si="3985"/>
        <v>0</v>
      </c>
      <c r="BV2458" s="179">
        <f t="shared" si="3985"/>
        <v>0</v>
      </c>
      <c r="BW2458" s="179">
        <f t="shared" si="3985"/>
        <v>0</v>
      </c>
      <c r="BX2458" s="179">
        <f t="shared" si="3985"/>
        <v>0</v>
      </c>
      <c r="BY2458" s="179">
        <f t="shared" si="3985"/>
        <v>0</v>
      </c>
      <c r="BZ2458" s="179">
        <f t="shared" si="3985"/>
        <v>0</v>
      </c>
      <c r="CA2458" s="179">
        <f t="shared" si="3985"/>
        <v>0</v>
      </c>
      <c r="CB2458" s="179">
        <f t="shared" si="3985"/>
        <v>0</v>
      </c>
      <c r="CC2458" s="179">
        <f t="shared" si="3985"/>
        <v>0</v>
      </c>
      <c r="CD2458" s="179">
        <f t="shared" si="3985"/>
        <v>0</v>
      </c>
      <c r="CE2458" s="179">
        <f t="shared" ref="CE2458:CL2458" si="3986">CE2441</f>
        <v>0</v>
      </c>
      <c r="CF2458" s="179">
        <f t="shared" si="3986"/>
        <v>0</v>
      </c>
      <c r="CG2458" s="179">
        <f t="shared" si="3986"/>
        <v>0</v>
      </c>
      <c r="CH2458" s="179">
        <f t="shared" si="3986"/>
        <v>0</v>
      </c>
      <c r="CI2458" s="179">
        <f t="shared" si="3986"/>
        <v>0</v>
      </c>
      <c r="CJ2458" s="179">
        <f t="shared" si="3986"/>
        <v>0</v>
      </c>
      <c r="CK2458" s="179">
        <f t="shared" si="3986"/>
        <v>0</v>
      </c>
      <c r="CL2458" s="179">
        <f t="shared" si="3986"/>
        <v>0</v>
      </c>
      <c r="CN2458" s="60"/>
      <c r="CO2458" s="179" t="e">
        <f>#REF!</f>
        <v>#REF!</v>
      </c>
      <c r="CP2458" s="179" t="e">
        <f>#REF!</f>
        <v>#REF!</v>
      </c>
      <c r="CQ2458" s="179" t="e">
        <f>#REF!</f>
        <v>#REF!</v>
      </c>
      <c r="CR2458" s="179" t="e">
        <f>#REF!</f>
        <v>#REF!</v>
      </c>
      <c r="CS2458" s="179" t="e">
        <f>#REF!</f>
        <v>#REF!</v>
      </c>
      <c r="CT2458" s="179" t="e">
        <f>#REF!</f>
        <v>#REF!</v>
      </c>
      <c r="CU2458" s="179" t="e">
        <f>#REF!</f>
        <v>#REF!</v>
      </c>
      <c r="CV2458" s="179" t="e">
        <f>#REF!</f>
        <v>#REF!</v>
      </c>
      <c r="CW2458" s="179" t="e">
        <f>#REF!</f>
        <v>#REF!</v>
      </c>
      <c r="CX2458" s="179" t="e">
        <f>#REF!</f>
        <v>#REF!</v>
      </c>
      <c r="CY2458" s="179" t="e">
        <f>#REF!</f>
        <v>#REF!</v>
      </c>
      <c r="CZ2458" s="179" t="e">
        <f>#REF!</f>
        <v>#REF!</v>
      </c>
      <c r="DA2458" s="179" t="e">
        <f>#REF!</f>
        <v>#REF!</v>
      </c>
      <c r="DB2458" s="179" t="e">
        <f>#REF!</f>
        <v>#REF!</v>
      </c>
      <c r="DC2458" s="179" t="e">
        <f>#REF!</f>
        <v>#REF!</v>
      </c>
      <c r="DD2458" s="179" t="e">
        <f>#REF!</f>
        <v>#REF!</v>
      </c>
      <c r="DE2458" s="179" t="e">
        <f>#REF!</f>
        <v>#REF!</v>
      </c>
      <c r="DF2458" s="179" t="e">
        <f>#REF!</f>
        <v>#REF!</v>
      </c>
      <c r="DG2458" s="179" t="e">
        <f>#REF!</f>
        <v>#REF!</v>
      </c>
      <c r="DH2458" s="179" t="e">
        <f>#REF!</f>
        <v>#REF!</v>
      </c>
      <c r="DI2458" s="179" t="e">
        <f>#REF!</f>
        <v>#REF!</v>
      </c>
      <c r="DJ2458" s="179" t="e">
        <f>#REF!</f>
        <v>#REF!</v>
      </c>
      <c r="DK2458" s="179" t="e">
        <f>#REF!</f>
        <v>#REF!</v>
      </c>
      <c r="DL2458" s="179" t="e">
        <f>#REF!</f>
        <v>#REF!</v>
      </c>
    </row>
    <row r="2459" spans="1:116" x14ac:dyDescent="0.4">
      <c r="B2459" t="s">
        <v>332</v>
      </c>
      <c r="D2459" t="s">
        <v>407</v>
      </c>
      <c r="E2459" s="8" t="str">
        <f t="shared" si="3950"/>
        <v>2459 WCAP-IS</v>
      </c>
      <c r="G2459" s="191" t="str">
        <f>SUBSTITUTE(TRIM(MID(G2445, SEARCH("-", G2445) + 1, LEN(G2445))),":","")</f>
        <v>IS driven</v>
      </c>
      <c r="H2459" s="12"/>
      <c r="I2459" s="60"/>
      <c r="J2459" s="60"/>
      <c r="K2459" s="15"/>
      <c r="L2459" s="15"/>
      <c r="M2459" s="15"/>
      <c r="N2459" s="15"/>
      <c r="O2459" s="15"/>
      <c r="P2459" s="15"/>
      <c r="R2459" s="15"/>
      <c r="CN2459" s="60"/>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B2460" t="s">
        <v>332</v>
      </c>
      <c r="D2460" t="s">
        <v>407</v>
      </c>
      <c r="E2460" s="8" t="str">
        <f t="shared" si="3950"/>
        <v>2460 WCAP-IS</v>
      </c>
      <c r="G2460" s="136" t="str">
        <f t="shared" si="3978"/>
        <v>Secondary revenue driver</v>
      </c>
      <c r="H2460" s="12"/>
      <c r="I2460" s="60"/>
      <c r="J2460" s="60"/>
      <c r="K2460" s="15"/>
      <c r="L2460" s="15"/>
      <c r="M2460" s="15"/>
      <c r="N2460" s="15"/>
      <c r="O2460" s="15"/>
      <c r="P2460" s="15"/>
      <c r="R2460" s="15"/>
      <c r="S2460" s="212" t="str">
        <f>ADDRESS(ROW(S2450),COLUMN(S2450),2)</f>
        <v>S$2450</v>
      </c>
      <c r="T2460" s="212" t="str">
        <f t="shared" ref="T2460:CE2460" si="3987">ADDRESS(ROW(T2450),COLUMN(T2450),2)</f>
        <v>T$2450</v>
      </c>
      <c r="U2460" s="212" t="str">
        <f t="shared" si="3987"/>
        <v>U$2450</v>
      </c>
      <c r="V2460" s="212" t="str">
        <f t="shared" si="3987"/>
        <v>V$2450</v>
      </c>
      <c r="W2460" s="212" t="str">
        <f t="shared" si="3987"/>
        <v>W$2450</v>
      </c>
      <c r="X2460" s="212" t="str">
        <f t="shared" si="3987"/>
        <v>X$2450</v>
      </c>
      <c r="Y2460" s="212" t="str">
        <f t="shared" si="3987"/>
        <v>Y$2450</v>
      </c>
      <c r="Z2460" s="212" t="str">
        <f t="shared" si="3987"/>
        <v>Z$2450</v>
      </c>
      <c r="AA2460" s="212" t="str">
        <f t="shared" si="3987"/>
        <v>AA$2450</v>
      </c>
      <c r="AB2460" s="212" t="str">
        <f t="shared" si="3987"/>
        <v>AB$2450</v>
      </c>
      <c r="AC2460" s="212" t="str">
        <f t="shared" si="3987"/>
        <v>AC$2450</v>
      </c>
      <c r="AD2460" s="212" t="str">
        <f t="shared" si="3987"/>
        <v>AD$2450</v>
      </c>
      <c r="AE2460" s="212" t="str">
        <f t="shared" si="3987"/>
        <v>AE$2450</v>
      </c>
      <c r="AF2460" s="212" t="str">
        <f t="shared" si="3987"/>
        <v>AF$2450</v>
      </c>
      <c r="AG2460" s="212" t="str">
        <f t="shared" si="3987"/>
        <v>AG$2450</v>
      </c>
      <c r="AH2460" s="212" t="str">
        <f t="shared" si="3987"/>
        <v>AH$2450</v>
      </c>
      <c r="AI2460" s="212" t="str">
        <f t="shared" si="3987"/>
        <v>AI$2450</v>
      </c>
      <c r="AJ2460" s="212" t="str">
        <f t="shared" si="3987"/>
        <v>AJ$2450</v>
      </c>
      <c r="AK2460" s="212" t="str">
        <f t="shared" si="3987"/>
        <v>AK$2450</v>
      </c>
      <c r="AL2460" s="212" t="str">
        <f t="shared" si="3987"/>
        <v>AL$2450</v>
      </c>
      <c r="AM2460" s="212" t="str">
        <f t="shared" si="3987"/>
        <v>AM$2450</v>
      </c>
      <c r="AN2460" s="212" t="str">
        <f t="shared" si="3987"/>
        <v>AN$2450</v>
      </c>
      <c r="AO2460" s="212" t="str">
        <f t="shared" si="3987"/>
        <v>AO$2450</v>
      </c>
      <c r="AP2460" s="212" t="str">
        <f t="shared" si="3987"/>
        <v>AP$2450</v>
      </c>
      <c r="AQ2460" s="212" t="str">
        <f t="shared" si="3987"/>
        <v>AQ$2450</v>
      </c>
      <c r="AR2460" s="212" t="str">
        <f t="shared" si="3987"/>
        <v>AR$2450</v>
      </c>
      <c r="AS2460" s="212" t="str">
        <f t="shared" si="3987"/>
        <v>AS$2450</v>
      </c>
      <c r="AT2460" s="212" t="str">
        <f t="shared" si="3987"/>
        <v>AT$2450</v>
      </c>
      <c r="AU2460" s="212" t="str">
        <f t="shared" si="3987"/>
        <v>AU$2450</v>
      </c>
      <c r="AV2460" s="212" t="str">
        <f t="shared" si="3987"/>
        <v>AV$2450</v>
      </c>
      <c r="AW2460" s="212" t="str">
        <f t="shared" si="3987"/>
        <v>AW$2450</v>
      </c>
      <c r="AX2460" s="212" t="str">
        <f t="shared" si="3987"/>
        <v>AX$2450</v>
      </c>
      <c r="AY2460" s="212" t="str">
        <f t="shared" si="3987"/>
        <v>AY$2450</v>
      </c>
      <c r="AZ2460" s="212" t="str">
        <f t="shared" si="3987"/>
        <v>AZ$2450</v>
      </c>
      <c r="BA2460" s="212" t="str">
        <f t="shared" si="3987"/>
        <v>BA$2450</v>
      </c>
      <c r="BB2460" s="212" t="str">
        <f t="shared" si="3987"/>
        <v>BB$2450</v>
      </c>
      <c r="BC2460" s="212" t="str">
        <f t="shared" si="3987"/>
        <v>BC$2450</v>
      </c>
      <c r="BD2460" s="212" t="str">
        <f t="shared" si="3987"/>
        <v>BD$2450</v>
      </c>
      <c r="BE2460" s="212" t="str">
        <f t="shared" si="3987"/>
        <v>BE$2450</v>
      </c>
      <c r="BF2460" s="212" t="str">
        <f t="shared" si="3987"/>
        <v>BF$2450</v>
      </c>
      <c r="BG2460" s="212" t="str">
        <f t="shared" si="3987"/>
        <v>BG$2450</v>
      </c>
      <c r="BH2460" s="212" t="str">
        <f t="shared" si="3987"/>
        <v>BH$2450</v>
      </c>
      <c r="BI2460" s="212" t="str">
        <f t="shared" si="3987"/>
        <v>BI$2450</v>
      </c>
      <c r="BJ2460" s="212" t="str">
        <f t="shared" si="3987"/>
        <v>BJ$2450</v>
      </c>
      <c r="BK2460" s="212" t="str">
        <f t="shared" si="3987"/>
        <v>BK$2450</v>
      </c>
      <c r="BL2460" s="212" t="str">
        <f t="shared" si="3987"/>
        <v>BL$2450</v>
      </c>
      <c r="BM2460" s="212" t="str">
        <f t="shared" si="3987"/>
        <v>BM$2450</v>
      </c>
      <c r="BN2460" s="212" t="str">
        <f t="shared" si="3987"/>
        <v>BN$2450</v>
      </c>
      <c r="BO2460" s="212" t="str">
        <f t="shared" si="3987"/>
        <v>BO$2450</v>
      </c>
      <c r="BP2460" s="212" t="str">
        <f t="shared" si="3987"/>
        <v>BP$2450</v>
      </c>
      <c r="BQ2460" s="212" t="str">
        <f t="shared" si="3987"/>
        <v>BQ$2450</v>
      </c>
      <c r="BR2460" s="212" t="str">
        <f t="shared" si="3987"/>
        <v>BR$2450</v>
      </c>
      <c r="BS2460" s="212" t="str">
        <f t="shared" si="3987"/>
        <v>BS$2450</v>
      </c>
      <c r="BT2460" s="212" t="str">
        <f t="shared" si="3987"/>
        <v>BT$2450</v>
      </c>
      <c r="BU2460" s="212" t="str">
        <f t="shared" si="3987"/>
        <v>BU$2450</v>
      </c>
      <c r="BV2460" s="212" t="str">
        <f t="shared" si="3987"/>
        <v>BV$2450</v>
      </c>
      <c r="BW2460" s="212" t="str">
        <f t="shared" si="3987"/>
        <v>BW$2450</v>
      </c>
      <c r="BX2460" s="212" t="str">
        <f t="shared" si="3987"/>
        <v>BX$2450</v>
      </c>
      <c r="BY2460" s="212" t="str">
        <f t="shared" si="3987"/>
        <v>BY$2450</v>
      </c>
      <c r="BZ2460" s="212" t="str">
        <f t="shared" si="3987"/>
        <v>BZ$2450</v>
      </c>
      <c r="CA2460" s="212" t="str">
        <f t="shared" si="3987"/>
        <v>CA$2450</v>
      </c>
      <c r="CB2460" s="212" t="str">
        <f t="shared" si="3987"/>
        <v>CB$2450</v>
      </c>
      <c r="CC2460" s="212" t="str">
        <f t="shared" si="3987"/>
        <v>CC$2450</v>
      </c>
      <c r="CD2460" s="212" t="str">
        <f t="shared" si="3987"/>
        <v>CD$2450</v>
      </c>
      <c r="CE2460" s="212" t="str">
        <f t="shared" si="3987"/>
        <v>CE$2450</v>
      </c>
      <c r="CF2460" s="212" t="str">
        <f t="shared" ref="CF2460:CL2460" si="3988">ADDRESS(ROW(CF2450),COLUMN(CF2450),2)</f>
        <v>CF$2450</v>
      </c>
      <c r="CG2460" s="212" t="str">
        <f t="shared" si="3988"/>
        <v>CG$2450</v>
      </c>
      <c r="CH2460" s="212" t="str">
        <f t="shared" si="3988"/>
        <v>CH$2450</v>
      </c>
      <c r="CI2460" s="212" t="str">
        <f t="shared" si="3988"/>
        <v>CI$2450</v>
      </c>
      <c r="CJ2460" s="212" t="str">
        <f t="shared" si="3988"/>
        <v>CJ$2450</v>
      </c>
      <c r="CK2460" s="212" t="str">
        <f t="shared" si="3988"/>
        <v>CK$2450</v>
      </c>
      <c r="CL2460" s="212" t="str">
        <f t="shared" si="3988"/>
        <v>CL$2450</v>
      </c>
      <c r="CN2460" s="60"/>
      <c r="CO2460" s="212" t="str">
        <f t="shared" ref="CO2460:DL2460" si="3989">ADDRESS(ROW(CO1099),COLUMN(CO1099),2)</f>
        <v>CO$1099</v>
      </c>
      <c r="CP2460" s="212" t="str">
        <f t="shared" si="3989"/>
        <v>CP$1099</v>
      </c>
      <c r="CQ2460" s="212" t="str">
        <f t="shared" si="3989"/>
        <v>CQ$1099</v>
      </c>
      <c r="CR2460" s="212" t="str">
        <f t="shared" si="3989"/>
        <v>CR$1099</v>
      </c>
      <c r="CS2460" s="212" t="str">
        <f t="shared" si="3989"/>
        <v>CS$1099</v>
      </c>
      <c r="CT2460" s="212" t="str">
        <f t="shared" si="3989"/>
        <v>CT$1099</v>
      </c>
      <c r="CU2460" s="212" t="str">
        <f t="shared" si="3989"/>
        <v>CU$1099</v>
      </c>
      <c r="CV2460" s="212" t="str">
        <f t="shared" si="3989"/>
        <v>CV$1099</v>
      </c>
      <c r="CW2460" s="212" t="str">
        <f t="shared" si="3989"/>
        <v>CW$1099</v>
      </c>
      <c r="CX2460" s="212" t="str">
        <f t="shared" si="3989"/>
        <v>CX$1099</v>
      </c>
      <c r="CY2460" s="212" t="str">
        <f t="shared" si="3989"/>
        <v>CY$1099</v>
      </c>
      <c r="CZ2460" s="212" t="str">
        <f t="shared" si="3989"/>
        <v>CZ$1099</v>
      </c>
      <c r="DA2460" s="212" t="str">
        <f t="shared" si="3989"/>
        <v>DA$1099</v>
      </c>
      <c r="DB2460" s="212" t="str">
        <f t="shared" si="3989"/>
        <v>DB$1099</v>
      </c>
      <c r="DC2460" s="212" t="str">
        <f t="shared" si="3989"/>
        <v>DC$1099</v>
      </c>
      <c r="DD2460" s="212" t="str">
        <f t="shared" si="3989"/>
        <v>DD$1099</v>
      </c>
      <c r="DE2460" s="212" t="str">
        <f t="shared" si="3989"/>
        <v>DE$1099</v>
      </c>
      <c r="DF2460" s="212" t="str">
        <f t="shared" si="3989"/>
        <v>DF$1099</v>
      </c>
      <c r="DG2460" s="212" t="str">
        <f t="shared" si="3989"/>
        <v>DG$1099</v>
      </c>
      <c r="DH2460" s="212" t="str">
        <f t="shared" si="3989"/>
        <v>DH$1099</v>
      </c>
      <c r="DI2460" s="212" t="str">
        <f t="shared" si="3989"/>
        <v>DI$1099</v>
      </c>
      <c r="DJ2460" s="212" t="str">
        <f t="shared" si="3989"/>
        <v>DJ$1099</v>
      </c>
      <c r="DK2460" s="212" t="str">
        <f t="shared" si="3989"/>
        <v>DK$1099</v>
      </c>
      <c r="DL2460" s="212" t="str">
        <f t="shared" si="3989"/>
        <v>DL$1099</v>
      </c>
    </row>
    <row r="2461" spans="1:116" x14ac:dyDescent="0.4">
      <c r="B2461" t="s">
        <v>332</v>
      </c>
      <c r="D2461" t="s">
        <v>407</v>
      </c>
      <c r="E2461" s="8" t="str">
        <f t="shared" ref="E2461" si="3990">ROW()&amp;" "&amp;D2461</f>
        <v>2461 WCAP-IS</v>
      </c>
      <c r="G2461" s="136" t="str">
        <f t="shared" si="3978"/>
        <v>Secondary volume driver</v>
      </c>
      <c r="H2461" s="12"/>
      <c r="I2461" s="60"/>
      <c r="J2461" s="60"/>
      <c r="K2461" s="15"/>
      <c r="L2461" s="15"/>
      <c r="M2461" s="15"/>
      <c r="N2461" s="15"/>
      <c r="O2461" s="15"/>
      <c r="P2461" s="15"/>
      <c r="R2461" s="15"/>
      <c r="S2461" s="212" t="str">
        <f>ADDRESS(ROW(S2449),COLUMN(S2449),2)</f>
        <v>S$2449</v>
      </c>
      <c r="T2461" s="212" t="str">
        <f t="shared" ref="T2461:CE2461" si="3991">ADDRESS(ROW(T2449),COLUMN(T2449),2)</f>
        <v>T$2449</v>
      </c>
      <c r="U2461" s="212" t="str">
        <f t="shared" si="3991"/>
        <v>U$2449</v>
      </c>
      <c r="V2461" s="212" t="str">
        <f t="shared" si="3991"/>
        <v>V$2449</v>
      </c>
      <c r="W2461" s="212" t="str">
        <f t="shared" si="3991"/>
        <v>W$2449</v>
      </c>
      <c r="X2461" s="212" t="str">
        <f t="shared" si="3991"/>
        <v>X$2449</v>
      </c>
      <c r="Y2461" s="212" t="str">
        <f t="shared" si="3991"/>
        <v>Y$2449</v>
      </c>
      <c r="Z2461" s="212" t="str">
        <f t="shared" si="3991"/>
        <v>Z$2449</v>
      </c>
      <c r="AA2461" s="212" t="str">
        <f t="shared" si="3991"/>
        <v>AA$2449</v>
      </c>
      <c r="AB2461" s="212" t="str">
        <f t="shared" si="3991"/>
        <v>AB$2449</v>
      </c>
      <c r="AC2461" s="212" t="str">
        <f t="shared" si="3991"/>
        <v>AC$2449</v>
      </c>
      <c r="AD2461" s="212" t="str">
        <f t="shared" si="3991"/>
        <v>AD$2449</v>
      </c>
      <c r="AE2461" s="212" t="str">
        <f t="shared" si="3991"/>
        <v>AE$2449</v>
      </c>
      <c r="AF2461" s="212" t="str">
        <f t="shared" si="3991"/>
        <v>AF$2449</v>
      </c>
      <c r="AG2461" s="212" t="str">
        <f t="shared" si="3991"/>
        <v>AG$2449</v>
      </c>
      <c r="AH2461" s="212" t="str">
        <f t="shared" si="3991"/>
        <v>AH$2449</v>
      </c>
      <c r="AI2461" s="212" t="str">
        <f t="shared" si="3991"/>
        <v>AI$2449</v>
      </c>
      <c r="AJ2461" s="212" t="str">
        <f t="shared" si="3991"/>
        <v>AJ$2449</v>
      </c>
      <c r="AK2461" s="212" t="str">
        <f t="shared" si="3991"/>
        <v>AK$2449</v>
      </c>
      <c r="AL2461" s="212" t="str">
        <f t="shared" si="3991"/>
        <v>AL$2449</v>
      </c>
      <c r="AM2461" s="212" t="str">
        <f t="shared" si="3991"/>
        <v>AM$2449</v>
      </c>
      <c r="AN2461" s="212" t="str">
        <f t="shared" si="3991"/>
        <v>AN$2449</v>
      </c>
      <c r="AO2461" s="212" t="str">
        <f t="shared" si="3991"/>
        <v>AO$2449</v>
      </c>
      <c r="AP2461" s="212" t="str">
        <f t="shared" si="3991"/>
        <v>AP$2449</v>
      </c>
      <c r="AQ2461" s="212" t="str">
        <f t="shared" si="3991"/>
        <v>AQ$2449</v>
      </c>
      <c r="AR2461" s="212" t="str">
        <f t="shared" si="3991"/>
        <v>AR$2449</v>
      </c>
      <c r="AS2461" s="212" t="str">
        <f t="shared" si="3991"/>
        <v>AS$2449</v>
      </c>
      <c r="AT2461" s="212" t="str">
        <f t="shared" si="3991"/>
        <v>AT$2449</v>
      </c>
      <c r="AU2461" s="212" t="str">
        <f t="shared" si="3991"/>
        <v>AU$2449</v>
      </c>
      <c r="AV2461" s="212" t="str">
        <f t="shared" si="3991"/>
        <v>AV$2449</v>
      </c>
      <c r="AW2461" s="212" t="str">
        <f t="shared" si="3991"/>
        <v>AW$2449</v>
      </c>
      <c r="AX2461" s="212" t="str">
        <f t="shared" si="3991"/>
        <v>AX$2449</v>
      </c>
      <c r="AY2461" s="212" t="str">
        <f t="shared" si="3991"/>
        <v>AY$2449</v>
      </c>
      <c r="AZ2461" s="212" t="str">
        <f t="shared" si="3991"/>
        <v>AZ$2449</v>
      </c>
      <c r="BA2461" s="212" t="str">
        <f t="shared" si="3991"/>
        <v>BA$2449</v>
      </c>
      <c r="BB2461" s="212" t="str">
        <f t="shared" si="3991"/>
        <v>BB$2449</v>
      </c>
      <c r="BC2461" s="212" t="str">
        <f t="shared" si="3991"/>
        <v>BC$2449</v>
      </c>
      <c r="BD2461" s="212" t="str">
        <f t="shared" si="3991"/>
        <v>BD$2449</v>
      </c>
      <c r="BE2461" s="212" t="str">
        <f t="shared" si="3991"/>
        <v>BE$2449</v>
      </c>
      <c r="BF2461" s="212" t="str">
        <f t="shared" si="3991"/>
        <v>BF$2449</v>
      </c>
      <c r="BG2461" s="212" t="str">
        <f t="shared" si="3991"/>
        <v>BG$2449</v>
      </c>
      <c r="BH2461" s="212" t="str">
        <f t="shared" si="3991"/>
        <v>BH$2449</v>
      </c>
      <c r="BI2461" s="212" t="str">
        <f t="shared" si="3991"/>
        <v>BI$2449</v>
      </c>
      <c r="BJ2461" s="212" t="str">
        <f t="shared" si="3991"/>
        <v>BJ$2449</v>
      </c>
      <c r="BK2461" s="212" t="str">
        <f t="shared" si="3991"/>
        <v>BK$2449</v>
      </c>
      <c r="BL2461" s="212" t="str">
        <f t="shared" si="3991"/>
        <v>BL$2449</v>
      </c>
      <c r="BM2461" s="212" t="str">
        <f t="shared" si="3991"/>
        <v>BM$2449</v>
      </c>
      <c r="BN2461" s="212" t="str">
        <f t="shared" si="3991"/>
        <v>BN$2449</v>
      </c>
      <c r="BO2461" s="212" t="str">
        <f t="shared" si="3991"/>
        <v>BO$2449</v>
      </c>
      <c r="BP2461" s="212" t="str">
        <f t="shared" si="3991"/>
        <v>BP$2449</v>
      </c>
      <c r="BQ2461" s="212" t="str">
        <f t="shared" si="3991"/>
        <v>BQ$2449</v>
      </c>
      <c r="BR2461" s="212" t="str">
        <f t="shared" si="3991"/>
        <v>BR$2449</v>
      </c>
      <c r="BS2461" s="212" t="str">
        <f t="shared" si="3991"/>
        <v>BS$2449</v>
      </c>
      <c r="BT2461" s="212" t="str">
        <f t="shared" si="3991"/>
        <v>BT$2449</v>
      </c>
      <c r="BU2461" s="212" t="str">
        <f t="shared" si="3991"/>
        <v>BU$2449</v>
      </c>
      <c r="BV2461" s="212" t="str">
        <f t="shared" si="3991"/>
        <v>BV$2449</v>
      </c>
      <c r="BW2461" s="212" t="str">
        <f t="shared" si="3991"/>
        <v>BW$2449</v>
      </c>
      <c r="BX2461" s="212" t="str">
        <f t="shared" si="3991"/>
        <v>BX$2449</v>
      </c>
      <c r="BY2461" s="212" t="str">
        <f t="shared" si="3991"/>
        <v>BY$2449</v>
      </c>
      <c r="BZ2461" s="212" t="str">
        <f t="shared" si="3991"/>
        <v>BZ$2449</v>
      </c>
      <c r="CA2461" s="212" t="str">
        <f t="shared" si="3991"/>
        <v>CA$2449</v>
      </c>
      <c r="CB2461" s="212" t="str">
        <f t="shared" si="3991"/>
        <v>CB$2449</v>
      </c>
      <c r="CC2461" s="212" t="str">
        <f t="shared" si="3991"/>
        <v>CC$2449</v>
      </c>
      <c r="CD2461" s="212" t="str">
        <f t="shared" si="3991"/>
        <v>CD$2449</v>
      </c>
      <c r="CE2461" s="212" t="str">
        <f t="shared" si="3991"/>
        <v>CE$2449</v>
      </c>
      <c r="CF2461" s="212" t="str">
        <f t="shared" ref="CF2461:CL2461" si="3992">ADDRESS(ROW(CF2449),COLUMN(CF2449),2)</f>
        <v>CF$2449</v>
      </c>
      <c r="CG2461" s="212" t="str">
        <f t="shared" si="3992"/>
        <v>CG$2449</v>
      </c>
      <c r="CH2461" s="212" t="str">
        <f t="shared" si="3992"/>
        <v>CH$2449</v>
      </c>
      <c r="CI2461" s="212" t="str">
        <f t="shared" si="3992"/>
        <v>CI$2449</v>
      </c>
      <c r="CJ2461" s="212" t="str">
        <f t="shared" si="3992"/>
        <v>CJ$2449</v>
      </c>
      <c r="CK2461" s="212" t="str">
        <f t="shared" si="3992"/>
        <v>CK$2449</v>
      </c>
      <c r="CL2461" s="212" t="str">
        <f t="shared" si="3992"/>
        <v>CL$2449</v>
      </c>
      <c r="CN2461" s="60"/>
      <c r="CO2461" s="212" t="str">
        <f t="shared" ref="CO2461:DL2461" si="3993">ADDRESS(ROW(CO1098),COLUMN(CO1098),2)</f>
        <v>CO$1098</v>
      </c>
      <c r="CP2461" s="212" t="str">
        <f t="shared" si="3993"/>
        <v>CP$1098</v>
      </c>
      <c r="CQ2461" s="212" t="str">
        <f t="shared" si="3993"/>
        <v>CQ$1098</v>
      </c>
      <c r="CR2461" s="212" t="str">
        <f t="shared" si="3993"/>
        <v>CR$1098</v>
      </c>
      <c r="CS2461" s="212" t="str">
        <f t="shared" si="3993"/>
        <v>CS$1098</v>
      </c>
      <c r="CT2461" s="212" t="str">
        <f t="shared" si="3993"/>
        <v>CT$1098</v>
      </c>
      <c r="CU2461" s="212" t="str">
        <f t="shared" si="3993"/>
        <v>CU$1098</v>
      </c>
      <c r="CV2461" s="212" t="str">
        <f t="shared" si="3993"/>
        <v>CV$1098</v>
      </c>
      <c r="CW2461" s="212" t="str">
        <f t="shared" si="3993"/>
        <v>CW$1098</v>
      </c>
      <c r="CX2461" s="212" t="str">
        <f t="shared" si="3993"/>
        <v>CX$1098</v>
      </c>
      <c r="CY2461" s="212" t="str">
        <f t="shared" si="3993"/>
        <v>CY$1098</v>
      </c>
      <c r="CZ2461" s="212" t="str">
        <f t="shared" si="3993"/>
        <v>CZ$1098</v>
      </c>
      <c r="DA2461" s="212" t="str">
        <f t="shared" si="3993"/>
        <v>DA$1098</v>
      </c>
      <c r="DB2461" s="212" t="str">
        <f t="shared" si="3993"/>
        <v>DB$1098</v>
      </c>
      <c r="DC2461" s="212" t="str">
        <f t="shared" si="3993"/>
        <v>DC$1098</v>
      </c>
      <c r="DD2461" s="212" t="str">
        <f t="shared" si="3993"/>
        <v>DD$1098</v>
      </c>
      <c r="DE2461" s="212" t="str">
        <f t="shared" si="3993"/>
        <v>DE$1098</v>
      </c>
      <c r="DF2461" s="212" t="str">
        <f t="shared" si="3993"/>
        <v>DF$1098</v>
      </c>
      <c r="DG2461" s="212" t="str">
        <f t="shared" si="3993"/>
        <v>DG$1098</v>
      </c>
      <c r="DH2461" s="212" t="str">
        <f t="shared" si="3993"/>
        <v>DH$1098</v>
      </c>
      <c r="DI2461" s="212" t="str">
        <f t="shared" si="3993"/>
        <v>DI$1098</v>
      </c>
      <c r="DJ2461" s="212" t="str">
        <f t="shared" si="3993"/>
        <v>DJ$1098</v>
      </c>
      <c r="DK2461" s="212" t="str">
        <f t="shared" si="3993"/>
        <v>DK$1098</v>
      </c>
      <c r="DL2461" s="212" t="str">
        <f t="shared" si="3993"/>
        <v>DL$1098</v>
      </c>
    </row>
    <row r="2462" spans="1:116" x14ac:dyDescent="0.4">
      <c r="E2462" s="8"/>
      <c r="H2462" s="12"/>
      <c r="I2462" s="60"/>
      <c r="J2462" s="60"/>
      <c r="K2462" s="15"/>
      <c r="L2462" s="15"/>
      <c r="M2462" s="15"/>
      <c r="N2462" s="15"/>
      <c r="O2462" s="15"/>
      <c r="P2462" s="15"/>
      <c r="R2462" s="15"/>
      <c r="S2462" s="76"/>
      <c r="T2462" s="76"/>
      <c r="U2462" s="76"/>
      <c r="V2462" s="76"/>
      <c r="W2462" s="76"/>
      <c r="X2462" s="76"/>
      <c r="Y2462" s="76"/>
      <c r="Z2462" s="76"/>
      <c r="AA2462" s="76"/>
      <c r="AB2462" s="76"/>
      <c r="AC2462" s="76"/>
      <c r="AD2462" s="76"/>
      <c r="AE2462" s="76"/>
      <c r="AF2462" s="76"/>
      <c r="AG2462" s="76"/>
      <c r="AH2462" s="76"/>
      <c r="AI2462" s="76"/>
      <c r="AJ2462" s="76"/>
      <c r="AK2462" s="76"/>
      <c r="AL2462" s="76"/>
      <c r="AM2462" s="76"/>
      <c r="AN2462" s="76"/>
      <c r="AO2462" s="76"/>
      <c r="AP2462" s="76"/>
      <c r="AQ2462" s="76"/>
      <c r="AR2462" s="76"/>
      <c r="AS2462" s="76"/>
      <c r="AT2462" s="76"/>
      <c r="AU2462" s="76"/>
      <c r="AV2462" s="76"/>
      <c r="AW2462" s="76"/>
      <c r="AX2462" s="76"/>
      <c r="AY2462" s="76"/>
      <c r="AZ2462" s="76"/>
      <c r="BA2462" s="76"/>
      <c r="BB2462" s="76"/>
      <c r="BC2462" s="76"/>
      <c r="BD2462" s="76"/>
      <c r="BE2462" s="76"/>
      <c r="BF2462" s="76"/>
      <c r="BG2462" s="76"/>
      <c r="BH2462" s="76"/>
      <c r="BI2462" s="76"/>
      <c r="BJ2462" s="76"/>
      <c r="BK2462" s="76"/>
      <c r="BL2462" s="76"/>
      <c r="BM2462" s="76"/>
      <c r="BN2462" s="76"/>
      <c r="BO2462" s="76"/>
      <c r="BP2462" s="76"/>
      <c r="BQ2462" s="76"/>
      <c r="BR2462" s="76"/>
      <c r="BS2462" s="76"/>
      <c r="BT2462" s="76"/>
      <c r="BU2462" s="76"/>
      <c r="BV2462" s="76"/>
      <c r="BW2462" s="76"/>
      <c r="BX2462" s="76"/>
      <c r="BY2462" s="76"/>
      <c r="BZ2462" s="76"/>
      <c r="CA2462" s="76"/>
      <c r="CB2462" s="76"/>
      <c r="CC2462" s="76"/>
      <c r="CD2462" s="76"/>
      <c r="CE2462" s="76"/>
      <c r="CF2462" s="76"/>
      <c r="CG2462" s="76"/>
      <c r="CH2462" s="76"/>
      <c r="CI2462" s="76"/>
      <c r="CJ2462" s="76"/>
      <c r="CK2462" s="76"/>
      <c r="CL2462" s="76"/>
      <c r="CN2462" s="60"/>
      <c r="CO2462" s="76"/>
      <c r="CP2462" s="76"/>
      <c r="CQ2462" s="76"/>
      <c r="CR2462" s="76"/>
      <c r="CS2462" s="76"/>
      <c r="CT2462" s="76"/>
      <c r="CU2462" s="76"/>
      <c r="CV2462" s="76"/>
      <c r="CW2462" s="76"/>
      <c r="CX2462" s="76"/>
      <c r="CY2462" s="76"/>
      <c r="CZ2462" s="76"/>
      <c r="DA2462" s="76"/>
      <c r="DB2462" s="76"/>
      <c r="DC2462" s="76"/>
      <c r="DD2462" s="76"/>
      <c r="DE2462" s="76"/>
      <c r="DF2462" s="76"/>
      <c r="DG2462" s="76"/>
      <c r="DH2462" s="76"/>
      <c r="DI2462" s="76"/>
      <c r="DJ2462" s="76"/>
      <c r="DK2462" s="76"/>
      <c r="DL2462" s="76"/>
    </row>
    <row r="2463" spans="1:116" x14ac:dyDescent="0.4">
      <c r="A2463" s="174"/>
      <c r="E2463" s="8"/>
      <c r="G2463" s="175" t="s">
        <v>490</v>
      </c>
      <c r="H2463" s="174"/>
      <c r="I2463" s="176"/>
      <c r="J2463" s="176"/>
      <c r="K2463" s="197"/>
      <c r="L2463" s="197"/>
      <c r="M2463" s="197"/>
      <c r="N2463" s="197"/>
      <c r="O2463" s="197"/>
      <c r="P2463" s="197"/>
      <c r="R2463" s="198"/>
      <c r="S2463" s="174"/>
      <c r="T2463" s="174"/>
      <c r="U2463" s="174"/>
      <c r="V2463" s="174"/>
      <c r="W2463" s="174"/>
      <c r="X2463" s="174"/>
      <c r="Y2463" s="174"/>
      <c r="Z2463" s="174"/>
      <c r="AA2463" s="174"/>
      <c r="AB2463" s="174"/>
      <c r="AC2463" s="174"/>
      <c r="AD2463" s="174"/>
      <c r="AE2463" s="174"/>
      <c r="AF2463" s="174"/>
      <c r="AG2463" s="174"/>
      <c r="AH2463" s="174"/>
      <c r="AI2463" s="174"/>
      <c r="AJ2463" s="174"/>
      <c r="AK2463" s="174"/>
      <c r="AL2463" s="174"/>
      <c r="AM2463" s="174"/>
      <c r="AN2463" s="174"/>
      <c r="AO2463" s="174"/>
      <c r="AP2463" s="174"/>
      <c r="AQ2463" s="174"/>
      <c r="AR2463" s="174"/>
      <c r="AS2463" s="174"/>
      <c r="AT2463" s="174"/>
      <c r="AU2463" s="174"/>
      <c r="AV2463" s="174"/>
      <c r="AW2463" s="174"/>
      <c r="AX2463" s="174"/>
      <c r="AY2463" s="174"/>
      <c r="AZ2463" s="174"/>
      <c r="BA2463" s="174"/>
      <c r="BB2463" s="174"/>
      <c r="BC2463" s="174"/>
      <c r="BD2463" s="174"/>
      <c r="BE2463" s="174"/>
      <c r="BF2463" s="174"/>
      <c r="BG2463" s="174"/>
      <c r="BH2463" s="174"/>
      <c r="BI2463" s="174"/>
      <c r="BJ2463" s="174"/>
      <c r="BK2463" s="174"/>
      <c r="BL2463" s="174"/>
      <c r="BM2463" s="174"/>
      <c r="BN2463" s="174"/>
      <c r="BO2463" s="174"/>
      <c r="BP2463" s="174"/>
      <c r="BQ2463" s="174"/>
      <c r="BR2463" s="174"/>
      <c r="BS2463" s="174"/>
      <c r="BT2463" s="174"/>
      <c r="BU2463" s="174"/>
      <c r="BV2463" s="174"/>
      <c r="BW2463" s="174"/>
      <c r="BX2463" s="174"/>
      <c r="BY2463" s="174"/>
      <c r="BZ2463" s="174"/>
      <c r="CA2463" s="174"/>
      <c r="CB2463" s="174"/>
      <c r="CC2463" s="174"/>
      <c r="CD2463" s="174"/>
      <c r="CE2463" s="174"/>
      <c r="CF2463" s="174"/>
      <c r="CG2463" s="174"/>
      <c r="CH2463" s="174"/>
      <c r="CI2463" s="174"/>
      <c r="CJ2463" s="174"/>
      <c r="CK2463" s="174"/>
      <c r="CL2463" s="174"/>
      <c r="CN2463" s="176"/>
      <c r="CO2463" s="174"/>
      <c r="CP2463" s="174"/>
      <c r="CQ2463" s="174"/>
      <c r="CR2463" s="174"/>
      <c r="CS2463" s="174"/>
      <c r="CT2463" s="174"/>
      <c r="CU2463" s="174"/>
      <c r="CV2463" s="174"/>
      <c r="CW2463" s="174"/>
      <c r="CX2463" s="174"/>
      <c r="CY2463" s="174"/>
      <c r="CZ2463" s="174"/>
      <c r="DA2463" s="174"/>
      <c r="DB2463" s="174"/>
      <c r="DC2463" s="174"/>
      <c r="DD2463" s="174"/>
      <c r="DE2463" s="174"/>
      <c r="DF2463" s="174"/>
      <c r="DG2463" s="174"/>
      <c r="DH2463" s="174"/>
      <c r="DI2463" s="174"/>
      <c r="DJ2463" s="174"/>
      <c r="DK2463" s="174"/>
      <c r="DL2463" s="174"/>
    </row>
    <row r="2464" spans="1:116" x14ac:dyDescent="0.4">
      <c r="A2464" s="174"/>
      <c r="E2464" s="8"/>
      <c r="G2464" s="175" t="s">
        <v>492</v>
      </c>
      <c r="H2464" s="174"/>
      <c r="I2464" s="176"/>
      <c r="J2464" s="176"/>
      <c r="K2464" s="197"/>
      <c r="L2464" s="197"/>
      <c r="M2464" s="197"/>
      <c r="N2464" s="197"/>
      <c r="O2464" s="197"/>
      <c r="P2464" s="197"/>
      <c r="R2464" s="198"/>
      <c r="S2464" s="174"/>
      <c r="T2464" s="174"/>
      <c r="U2464" s="174"/>
      <c r="V2464" s="174"/>
      <c r="W2464" s="174"/>
      <c r="X2464" s="174"/>
      <c r="Y2464" s="174"/>
      <c r="Z2464" s="174"/>
      <c r="AA2464" s="174"/>
      <c r="AB2464" s="174"/>
      <c r="AC2464" s="174"/>
      <c r="AD2464" s="174"/>
      <c r="AE2464" s="174"/>
      <c r="AF2464" s="174"/>
      <c r="AG2464" s="174"/>
      <c r="AH2464" s="174"/>
      <c r="AI2464" s="174"/>
      <c r="AJ2464" s="174"/>
      <c r="AK2464" s="174"/>
      <c r="AL2464" s="174"/>
      <c r="AM2464" s="174"/>
      <c r="AN2464" s="174"/>
      <c r="AO2464" s="174"/>
      <c r="AP2464" s="174"/>
      <c r="AQ2464" s="174"/>
      <c r="AR2464" s="174"/>
      <c r="AS2464" s="174"/>
      <c r="AT2464" s="174"/>
      <c r="AU2464" s="174"/>
      <c r="AV2464" s="174"/>
      <c r="AW2464" s="174"/>
      <c r="AX2464" s="174"/>
      <c r="AY2464" s="174"/>
      <c r="AZ2464" s="174"/>
      <c r="BA2464" s="174"/>
      <c r="BB2464" s="174"/>
      <c r="BC2464" s="174"/>
      <c r="BD2464" s="174"/>
      <c r="BE2464" s="174"/>
      <c r="BF2464" s="174"/>
      <c r="BG2464" s="174"/>
      <c r="BH2464" s="174"/>
      <c r="BI2464" s="174"/>
      <c r="BJ2464" s="174"/>
      <c r="BK2464" s="174"/>
      <c r="BL2464" s="174"/>
      <c r="BM2464" s="174"/>
      <c r="BN2464" s="174"/>
      <c r="BO2464" s="174"/>
      <c r="BP2464" s="174"/>
      <c r="BQ2464" s="174"/>
      <c r="BR2464" s="174"/>
      <c r="BS2464" s="174"/>
      <c r="BT2464" s="174"/>
      <c r="BU2464" s="174"/>
      <c r="BV2464" s="174"/>
      <c r="BW2464" s="174"/>
      <c r="BX2464" s="174"/>
      <c r="BY2464" s="174"/>
      <c r="BZ2464" s="174"/>
      <c r="CA2464" s="174"/>
      <c r="CB2464" s="174"/>
      <c r="CC2464" s="174"/>
      <c r="CD2464" s="174"/>
      <c r="CE2464" s="174"/>
      <c r="CF2464" s="174"/>
      <c r="CG2464" s="174"/>
      <c r="CH2464" s="174"/>
      <c r="CI2464" s="174"/>
      <c r="CJ2464" s="174"/>
      <c r="CK2464" s="174"/>
      <c r="CL2464" s="174"/>
      <c r="CN2464" s="176"/>
      <c r="CO2464" s="174"/>
      <c r="CP2464" s="174"/>
      <c r="CQ2464" s="174"/>
      <c r="CR2464" s="174"/>
      <c r="CS2464" s="174"/>
      <c r="CT2464" s="174"/>
      <c r="CU2464" s="174"/>
      <c r="CV2464" s="174"/>
      <c r="CW2464" s="174"/>
      <c r="CX2464" s="174"/>
      <c r="CY2464" s="174"/>
      <c r="CZ2464" s="174"/>
      <c r="DA2464" s="174"/>
      <c r="DB2464" s="174"/>
      <c r="DC2464" s="174"/>
      <c r="DD2464" s="174"/>
      <c r="DE2464" s="174"/>
      <c r="DF2464" s="174"/>
      <c r="DG2464" s="174"/>
      <c r="DH2464" s="174"/>
      <c r="DI2464" s="174"/>
      <c r="DJ2464" s="174"/>
      <c r="DK2464" s="174"/>
      <c r="DL2464" s="174"/>
    </row>
    <row r="2465" spans="1:116" x14ac:dyDescent="0.4">
      <c r="A2465" s="174"/>
      <c r="E2465" s="8"/>
      <c r="G2465" s="175" t="s">
        <v>461</v>
      </c>
      <c r="H2465" s="174"/>
      <c r="I2465" s="176"/>
      <c r="J2465" s="176"/>
      <c r="K2465" s="197"/>
      <c r="L2465" s="197"/>
      <c r="M2465" s="197"/>
      <c r="N2465" s="197"/>
      <c r="O2465" s="197"/>
      <c r="P2465" s="197"/>
      <c r="R2465" s="198"/>
      <c r="S2465" s="199" t="str">
        <f t="shared" ref="S2465:AX2465" si="3994">S$20</f>
        <v>S$16</v>
      </c>
      <c r="T2465" s="199" t="str">
        <f t="shared" si="3994"/>
        <v>T$16</v>
      </c>
      <c r="U2465" s="199" t="str">
        <f t="shared" si="3994"/>
        <v>U$16</v>
      </c>
      <c r="V2465" s="199" t="str">
        <f t="shared" si="3994"/>
        <v>V$16</v>
      </c>
      <c r="W2465" s="199" t="str">
        <f t="shared" si="3994"/>
        <v>W$16</v>
      </c>
      <c r="X2465" s="199" t="str">
        <f t="shared" si="3994"/>
        <v>X$16</v>
      </c>
      <c r="Y2465" s="199" t="str">
        <f t="shared" si="3994"/>
        <v>Y$16</v>
      </c>
      <c r="Z2465" s="199" t="str">
        <f t="shared" si="3994"/>
        <v>Z$16</v>
      </c>
      <c r="AA2465" s="199" t="str">
        <f t="shared" si="3994"/>
        <v>AA$16</v>
      </c>
      <c r="AB2465" s="199" t="str">
        <f t="shared" si="3994"/>
        <v>AB$16</v>
      </c>
      <c r="AC2465" s="199" t="str">
        <f t="shared" si="3994"/>
        <v>AC$16</v>
      </c>
      <c r="AD2465" s="199" t="str">
        <f t="shared" si="3994"/>
        <v>AD$16</v>
      </c>
      <c r="AE2465" s="199" t="str">
        <f t="shared" si="3994"/>
        <v>AE$16</v>
      </c>
      <c r="AF2465" s="199" t="str">
        <f t="shared" si="3994"/>
        <v>AF$16</v>
      </c>
      <c r="AG2465" s="199" t="str">
        <f t="shared" si="3994"/>
        <v>AG$16</v>
      </c>
      <c r="AH2465" s="199" t="str">
        <f t="shared" si="3994"/>
        <v>AH$16</v>
      </c>
      <c r="AI2465" s="199" t="str">
        <f t="shared" si="3994"/>
        <v>AI$16</v>
      </c>
      <c r="AJ2465" s="199" t="str">
        <f t="shared" si="3994"/>
        <v>AJ$16</v>
      </c>
      <c r="AK2465" s="199" t="str">
        <f t="shared" si="3994"/>
        <v>AK$16</v>
      </c>
      <c r="AL2465" s="199" t="str">
        <f t="shared" si="3994"/>
        <v>AL$16</v>
      </c>
      <c r="AM2465" s="199" t="str">
        <f t="shared" si="3994"/>
        <v>AM$16</v>
      </c>
      <c r="AN2465" s="199" t="str">
        <f t="shared" si="3994"/>
        <v>AN$16</v>
      </c>
      <c r="AO2465" s="199" t="str">
        <f t="shared" si="3994"/>
        <v>AO$16</v>
      </c>
      <c r="AP2465" s="199" t="str">
        <f t="shared" si="3994"/>
        <v>AP$16</v>
      </c>
      <c r="AQ2465" s="199" t="str">
        <f t="shared" si="3994"/>
        <v>AQ$16</v>
      </c>
      <c r="AR2465" s="199" t="str">
        <f t="shared" si="3994"/>
        <v>AR$16</v>
      </c>
      <c r="AS2465" s="199" t="str">
        <f t="shared" si="3994"/>
        <v>AS$16</v>
      </c>
      <c r="AT2465" s="199" t="str">
        <f t="shared" si="3994"/>
        <v>AT$16</v>
      </c>
      <c r="AU2465" s="199" t="str">
        <f t="shared" si="3994"/>
        <v>AU$16</v>
      </c>
      <c r="AV2465" s="199" t="str">
        <f t="shared" si="3994"/>
        <v>AV$16</v>
      </c>
      <c r="AW2465" s="199" t="str">
        <f t="shared" si="3994"/>
        <v>AW$16</v>
      </c>
      <c r="AX2465" s="199" t="str">
        <f t="shared" si="3994"/>
        <v>AX$16</v>
      </c>
      <c r="AY2465" s="199" t="str">
        <f t="shared" ref="AY2465:CD2465" si="3995">AY$20</f>
        <v>AY$16</v>
      </c>
      <c r="AZ2465" s="199" t="str">
        <f t="shared" si="3995"/>
        <v>AZ$16</v>
      </c>
      <c r="BA2465" s="199" t="str">
        <f t="shared" si="3995"/>
        <v>BA$16</v>
      </c>
      <c r="BB2465" s="199" t="str">
        <f t="shared" si="3995"/>
        <v>BB$16</v>
      </c>
      <c r="BC2465" s="199" t="str">
        <f t="shared" si="3995"/>
        <v>BC$16</v>
      </c>
      <c r="BD2465" s="199" t="str">
        <f t="shared" si="3995"/>
        <v>BD$16</v>
      </c>
      <c r="BE2465" s="199" t="str">
        <f t="shared" si="3995"/>
        <v>BE$16</v>
      </c>
      <c r="BF2465" s="199" t="str">
        <f t="shared" si="3995"/>
        <v>BF$16</v>
      </c>
      <c r="BG2465" s="199" t="str">
        <f t="shared" si="3995"/>
        <v>BG$16</v>
      </c>
      <c r="BH2465" s="199" t="str">
        <f t="shared" si="3995"/>
        <v>BH$16</v>
      </c>
      <c r="BI2465" s="199" t="str">
        <f t="shared" si="3995"/>
        <v>BI$16</v>
      </c>
      <c r="BJ2465" s="199" t="str">
        <f t="shared" si="3995"/>
        <v>BJ$16</v>
      </c>
      <c r="BK2465" s="199" t="str">
        <f t="shared" si="3995"/>
        <v>BK$16</v>
      </c>
      <c r="BL2465" s="199" t="str">
        <f t="shared" si="3995"/>
        <v>BL$16</v>
      </c>
      <c r="BM2465" s="199" t="str">
        <f t="shared" si="3995"/>
        <v>BM$16</v>
      </c>
      <c r="BN2465" s="199" t="str">
        <f t="shared" si="3995"/>
        <v>BN$16</v>
      </c>
      <c r="BO2465" s="199" t="str">
        <f t="shared" si="3995"/>
        <v>BO$16</v>
      </c>
      <c r="BP2465" s="199" t="str">
        <f t="shared" si="3995"/>
        <v>BP$16</v>
      </c>
      <c r="BQ2465" s="199" t="str">
        <f t="shared" si="3995"/>
        <v>BQ$16</v>
      </c>
      <c r="BR2465" s="199" t="str">
        <f t="shared" si="3995"/>
        <v>BR$16</v>
      </c>
      <c r="BS2465" s="199" t="str">
        <f t="shared" si="3995"/>
        <v>BS$16</v>
      </c>
      <c r="BT2465" s="199" t="str">
        <f t="shared" si="3995"/>
        <v>BT$16</v>
      </c>
      <c r="BU2465" s="199" t="str">
        <f t="shared" si="3995"/>
        <v>BU$16</v>
      </c>
      <c r="BV2465" s="199" t="str">
        <f t="shared" si="3995"/>
        <v>BV$16</v>
      </c>
      <c r="BW2465" s="199" t="str">
        <f t="shared" si="3995"/>
        <v>BW$16</v>
      </c>
      <c r="BX2465" s="199" t="str">
        <f t="shared" si="3995"/>
        <v>BX$16</v>
      </c>
      <c r="BY2465" s="199" t="str">
        <f t="shared" si="3995"/>
        <v>BY$16</v>
      </c>
      <c r="BZ2465" s="199" t="str">
        <f t="shared" si="3995"/>
        <v>BZ$16</v>
      </c>
      <c r="CA2465" s="199" t="str">
        <f t="shared" si="3995"/>
        <v>CA$16</v>
      </c>
      <c r="CB2465" s="199" t="str">
        <f t="shared" si="3995"/>
        <v>CB$16</v>
      </c>
      <c r="CC2465" s="199" t="str">
        <f t="shared" si="3995"/>
        <v>CC$16</v>
      </c>
      <c r="CD2465" s="199" t="str">
        <f t="shared" si="3995"/>
        <v>CD$16</v>
      </c>
      <c r="CE2465" s="199" t="str">
        <f t="shared" ref="CE2465:CL2465" si="3996">CE$20</f>
        <v>CE$16</v>
      </c>
      <c r="CF2465" s="199" t="str">
        <f t="shared" si="3996"/>
        <v>CF$16</v>
      </c>
      <c r="CG2465" s="199" t="str">
        <f t="shared" si="3996"/>
        <v>CG$16</v>
      </c>
      <c r="CH2465" s="199" t="str">
        <f t="shared" si="3996"/>
        <v>CH$16</v>
      </c>
      <c r="CI2465" s="199" t="str">
        <f t="shared" si="3996"/>
        <v>CI$16</v>
      </c>
      <c r="CJ2465" s="199" t="str">
        <f t="shared" si="3996"/>
        <v>CJ$16</v>
      </c>
      <c r="CK2465" s="199" t="str">
        <f t="shared" si="3996"/>
        <v>CK$16</v>
      </c>
      <c r="CL2465" s="199" t="str">
        <f t="shared" si="3996"/>
        <v>CL$16</v>
      </c>
      <c r="CN2465" s="176"/>
      <c r="CO2465" s="199" t="str">
        <f t="shared" ref="CO2465:DL2465" si="3997">CO$20</f>
        <v>CO$16</v>
      </c>
      <c r="CP2465" s="199" t="str">
        <f t="shared" si="3997"/>
        <v>CP$16</v>
      </c>
      <c r="CQ2465" s="199" t="str">
        <f t="shared" si="3997"/>
        <v>CQ$16</v>
      </c>
      <c r="CR2465" s="199" t="str">
        <f t="shared" si="3997"/>
        <v>CR$16</v>
      </c>
      <c r="CS2465" s="199" t="str">
        <f t="shared" si="3997"/>
        <v>CS$16</v>
      </c>
      <c r="CT2465" s="199" t="str">
        <f t="shared" si="3997"/>
        <v>CT$16</v>
      </c>
      <c r="CU2465" s="199" t="str">
        <f t="shared" si="3997"/>
        <v>CU$16</v>
      </c>
      <c r="CV2465" s="199" t="str">
        <f t="shared" si="3997"/>
        <v>CV$16</v>
      </c>
      <c r="CW2465" s="199" t="str">
        <f t="shared" si="3997"/>
        <v>CW$16</v>
      </c>
      <c r="CX2465" s="199" t="str">
        <f t="shared" si="3997"/>
        <v>CX$16</v>
      </c>
      <c r="CY2465" s="199" t="str">
        <f t="shared" si="3997"/>
        <v>CY$16</v>
      </c>
      <c r="CZ2465" s="199" t="str">
        <f t="shared" si="3997"/>
        <v>CZ$16</v>
      </c>
      <c r="DA2465" s="199" t="str">
        <f t="shared" si="3997"/>
        <v>DA$16</v>
      </c>
      <c r="DB2465" s="199" t="str">
        <f t="shared" si="3997"/>
        <v>DB$16</v>
      </c>
      <c r="DC2465" s="199" t="str">
        <f t="shared" si="3997"/>
        <v>DC$16</v>
      </c>
      <c r="DD2465" s="199" t="str">
        <f t="shared" si="3997"/>
        <v>DD$16</v>
      </c>
      <c r="DE2465" s="199" t="str">
        <f t="shared" si="3997"/>
        <v>DE$16</v>
      </c>
      <c r="DF2465" s="199" t="str">
        <f t="shared" si="3997"/>
        <v>DF$16</v>
      </c>
      <c r="DG2465" s="199" t="str">
        <f t="shared" si="3997"/>
        <v>DG$16</v>
      </c>
      <c r="DH2465" s="199" t="str">
        <f t="shared" si="3997"/>
        <v>DH$16</v>
      </c>
      <c r="DI2465" s="199" t="str">
        <f t="shared" si="3997"/>
        <v>DI$16</v>
      </c>
      <c r="DJ2465" s="199" t="str">
        <f t="shared" si="3997"/>
        <v>DJ$16</v>
      </c>
      <c r="DK2465" s="199" t="str">
        <f t="shared" si="3997"/>
        <v>DK$16</v>
      </c>
      <c r="DL2465" s="199" t="str">
        <f t="shared" si="3997"/>
        <v>DL$16</v>
      </c>
    </row>
    <row r="2466" spans="1:116" x14ac:dyDescent="0.4">
      <c r="A2466" s="174"/>
      <c r="E2466" s="8"/>
      <c r="G2466" s="175" t="s">
        <v>462</v>
      </c>
      <c r="H2466" s="200"/>
      <c r="I2466" s="201"/>
      <c r="J2466" s="201"/>
      <c r="K2466" s="202"/>
      <c r="L2466" s="202"/>
      <c r="M2466" s="202"/>
      <c r="N2466" s="202"/>
      <c r="O2466" s="202"/>
      <c r="P2466" s="202"/>
      <c r="R2466" s="202"/>
      <c r="S2466" s="199" t="str">
        <f t="shared" ref="S2466:AX2466" si="3998">S$21</f>
        <v>S$17</v>
      </c>
      <c r="T2466" s="199" t="str">
        <f t="shared" si="3998"/>
        <v>T$17</v>
      </c>
      <c r="U2466" s="199" t="str">
        <f t="shared" si="3998"/>
        <v>U$17</v>
      </c>
      <c r="V2466" s="199" t="str">
        <f t="shared" si="3998"/>
        <v>V$17</v>
      </c>
      <c r="W2466" s="199" t="str">
        <f t="shared" si="3998"/>
        <v>W$17</v>
      </c>
      <c r="X2466" s="199" t="str">
        <f t="shared" si="3998"/>
        <v>X$17</v>
      </c>
      <c r="Y2466" s="199" t="str">
        <f t="shared" si="3998"/>
        <v>Y$17</v>
      </c>
      <c r="Z2466" s="199" t="str">
        <f t="shared" si="3998"/>
        <v>Z$17</v>
      </c>
      <c r="AA2466" s="199" t="str">
        <f t="shared" si="3998"/>
        <v>AA$17</v>
      </c>
      <c r="AB2466" s="199" t="str">
        <f t="shared" si="3998"/>
        <v>AB$17</v>
      </c>
      <c r="AC2466" s="199" t="str">
        <f t="shared" si="3998"/>
        <v>AC$17</v>
      </c>
      <c r="AD2466" s="199" t="str">
        <f t="shared" si="3998"/>
        <v>AD$17</v>
      </c>
      <c r="AE2466" s="199" t="str">
        <f t="shared" si="3998"/>
        <v>AE$17</v>
      </c>
      <c r="AF2466" s="199" t="str">
        <f t="shared" si="3998"/>
        <v>AF$17</v>
      </c>
      <c r="AG2466" s="199" t="str">
        <f t="shared" si="3998"/>
        <v>AG$17</v>
      </c>
      <c r="AH2466" s="199" t="str">
        <f t="shared" si="3998"/>
        <v>AH$17</v>
      </c>
      <c r="AI2466" s="199" t="str">
        <f t="shared" si="3998"/>
        <v>AI$17</v>
      </c>
      <c r="AJ2466" s="199" t="str">
        <f t="shared" si="3998"/>
        <v>AJ$17</v>
      </c>
      <c r="AK2466" s="199" t="str">
        <f t="shared" si="3998"/>
        <v>AK$17</v>
      </c>
      <c r="AL2466" s="199" t="str">
        <f t="shared" si="3998"/>
        <v>AL$17</v>
      </c>
      <c r="AM2466" s="199" t="str">
        <f t="shared" si="3998"/>
        <v>AM$17</v>
      </c>
      <c r="AN2466" s="199" t="str">
        <f t="shared" si="3998"/>
        <v>AN$17</v>
      </c>
      <c r="AO2466" s="199" t="str">
        <f t="shared" si="3998"/>
        <v>AO$17</v>
      </c>
      <c r="AP2466" s="199" t="str">
        <f t="shared" si="3998"/>
        <v>AP$17</v>
      </c>
      <c r="AQ2466" s="199" t="str">
        <f t="shared" si="3998"/>
        <v>AQ$17</v>
      </c>
      <c r="AR2466" s="199" t="str">
        <f t="shared" si="3998"/>
        <v>AR$17</v>
      </c>
      <c r="AS2466" s="199" t="str">
        <f t="shared" si="3998"/>
        <v>AS$17</v>
      </c>
      <c r="AT2466" s="199" t="str">
        <f t="shared" si="3998"/>
        <v>AT$17</v>
      </c>
      <c r="AU2466" s="199" t="str">
        <f t="shared" si="3998"/>
        <v>AU$17</v>
      </c>
      <c r="AV2466" s="199" t="str">
        <f t="shared" si="3998"/>
        <v>AV$17</v>
      </c>
      <c r="AW2466" s="199" t="str">
        <f t="shared" si="3998"/>
        <v>AW$17</v>
      </c>
      <c r="AX2466" s="199" t="str">
        <f t="shared" si="3998"/>
        <v>AX$17</v>
      </c>
      <c r="AY2466" s="199" t="str">
        <f t="shared" ref="AY2466:CD2466" si="3999">AY$21</f>
        <v>AY$17</v>
      </c>
      <c r="AZ2466" s="199" t="str">
        <f t="shared" si="3999"/>
        <v>AZ$17</v>
      </c>
      <c r="BA2466" s="199" t="str">
        <f t="shared" si="3999"/>
        <v>BA$17</v>
      </c>
      <c r="BB2466" s="199" t="str">
        <f t="shared" si="3999"/>
        <v>BB$17</v>
      </c>
      <c r="BC2466" s="199" t="str">
        <f t="shared" si="3999"/>
        <v>BC$17</v>
      </c>
      <c r="BD2466" s="199" t="str">
        <f t="shared" si="3999"/>
        <v>BD$17</v>
      </c>
      <c r="BE2466" s="199" t="str">
        <f t="shared" si="3999"/>
        <v>BE$17</v>
      </c>
      <c r="BF2466" s="199" t="str">
        <f t="shared" si="3999"/>
        <v>BF$17</v>
      </c>
      <c r="BG2466" s="199" t="str">
        <f t="shared" si="3999"/>
        <v>BG$17</v>
      </c>
      <c r="BH2466" s="199" t="str">
        <f t="shared" si="3999"/>
        <v>BH$17</v>
      </c>
      <c r="BI2466" s="199" t="str">
        <f t="shared" si="3999"/>
        <v>BI$17</v>
      </c>
      <c r="BJ2466" s="199" t="str">
        <f t="shared" si="3999"/>
        <v>BJ$17</v>
      </c>
      <c r="BK2466" s="199" t="str">
        <f t="shared" si="3999"/>
        <v>BK$17</v>
      </c>
      <c r="BL2466" s="199" t="str">
        <f t="shared" si="3999"/>
        <v>BL$17</v>
      </c>
      <c r="BM2466" s="199" t="str">
        <f t="shared" si="3999"/>
        <v>BM$17</v>
      </c>
      <c r="BN2466" s="199" t="str">
        <f t="shared" si="3999"/>
        <v>BN$17</v>
      </c>
      <c r="BO2466" s="199" t="str">
        <f t="shared" si="3999"/>
        <v>BO$17</v>
      </c>
      <c r="BP2466" s="199" t="str">
        <f t="shared" si="3999"/>
        <v>BP$17</v>
      </c>
      <c r="BQ2466" s="199" t="str">
        <f t="shared" si="3999"/>
        <v>BQ$17</v>
      </c>
      <c r="BR2466" s="199" t="str">
        <f t="shared" si="3999"/>
        <v>BR$17</v>
      </c>
      <c r="BS2466" s="199" t="str">
        <f t="shared" si="3999"/>
        <v>BS$17</v>
      </c>
      <c r="BT2466" s="199" t="str">
        <f t="shared" si="3999"/>
        <v>BT$17</v>
      </c>
      <c r="BU2466" s="199" t="str">
        <f t="shared" si="3999"/>
        <v>BU$17</v>
      </c>
      <c r="BV2466" s="199" t="str">
        <f t="shared" si="3999"/>
        <v>BV$17</v>
      </c>
      <c r="BW2466" s="199" t="str">
        <f t="shared" si="3999"/>
        <v>BW$17</v>
      </c>
      <c r="BX2466" s="199" t="str">
        <f t="shared" si="3999"/>
        <v>BX$17</v>
      </c>
      <c r="BY2466" s="199" t="str">
        <f t="shared" si="3999"/>
        <v>BY$17</v>
      </c>
      <c r="BZ2466" s="199" t="str">
        <f t="shared" si="3999"/>
        <v>BZ$17</v>
      </c>
      <c r="CA2466" s="199" t="str">
        <f t="shared" si="3999"/>
        <v>CA$17</v>
      </c>
      <c r="CB2466" s="199" t="str">
        <f t="shared" si="3999"/>
        <v>CB$17</v>
      </c>
      <c r="CC2466" s="199" t="str">
        <f t="shared" si="3999"/>
        <v>CC$17</v>
      </c>
      <c r="CD2466" s="199" t="str">
        <f t="shared" si="3999"/>
        <v>CD$17</v>
      </c>
      <c r="CE2466" s="199" t="str">
        <f t="shared" ref="CE2466:CL2466" si="4000">CE$21</f>
        <v>CE$17</v>
      </c>
      <c r="CF2466" s="199" t="str">
        <f t="shared" si="4000"/>
        <v>CF$17</v>
      </c>
      <c r="CG2466" s="199" t="str">
        <f t="shared" si="4000"/>
        <v>CG$17</v>
      </c>
      <c r="CH2466" s="199" t="str">
        <f t="shared" si="4000"/>
        <v>CH$17</v>
      </c>
      <c r="CI2466" s="199" t="str">
        <f t="shared" si="4000"/>
        <v>CI$17</v>
      </c>
      <c r="CJ2466" s="199" t="str">
        <f t="shared" si="4000"/>
        <v>CJ$17</v>
      </c>
      <c r="CK2466" s="199" t="str">
        <f t="shared" si="4000"/>
        <v>CK$17</v>
      </c>
      <c r="CL2466" s="199" t="str">
        <f t="shared" si="4000"/>
        <v>CL$17</v>
      </c>
      <c r="CN2466" s="201"/>
      <c r="CO2466" s="199" t="str">
        <f t="shared" ref="CO2466:DL2466" si="4001">CO$21</f>
        <v>CO$17</v>
      </c>
      <c r="CP2466" s="199" t="str">
        <f t="shared" si="4001"/>
        <v>CP$17</v>
      </c>
      <c r="CQ2466" s="199" t="str">
        <f t="shared" si="4001"/>
        <v>CQ$17</v>
      </c>
      <c r="CR2466" s="199" t="str">
        <f t="shared" si="4001"/>
        <v>CR$17</v>
      </c>
      <c r="CS2466" s="199" t="str">
        <f t="shared" si="4001"/>
        <v>CS$17</v>
      </c>
      <c r="CT2466" s="199" t="str">
        <f t="shared" si="4001"/>
        <v>CT$17</v>
      </c>
      <c r="CU2466" s="199" t="str">
        <f t="shared" si="4001"/>
        <v>CU$17</v>
      </c>
      <c r="CV2466" s="199" t="str">
        <f t="shared" si="4001"/>
        <v>CV$17</v>
      </c>
      <c r="CW2466" s="199" t="str">
        <f t="shared" si="4001"/>
        <v>CW$17</v>
      </c>
      <c r="CX2466" s="199" t="str">
        <f t="shared" si="4001"/>
        <v>CX$17</v>
      </c>
      <c r="CY2466" s="199" t="str">
        <f t="shared" si="4001"/>
        <v>CY$17</v>
      </c>
      <c r="CZ2466" s="199" t="str">
        <f t="shared" si="4001"/>
        <v>CZ$17</v>
      </c>
      <c r="DA2466" s="199" t="str">
        <f t="shared" si="4001"/>
        <v>DA$17</v>
      </c>
      <c r="DB2466" s="199" t="str">
        <f t="shared" si="4001"/>
        <v>DB$17</v>
      </c>
      <c r="DC2466" s="199" t="str">
        <f t="shared" si="4001"/>
        <v>DC$17</v>
      </c>
      <c r="DD2466" s="199" t="str">
        <f t="shared" si="4001"/>
        <v>DD$17</v>
      </c>
      <c r="DE2466" s="199" t="str">
        <f t="shared" si="4001"/>
        <v>DE$17</v>
      </c>
      <c r="DF2466" s="199" t="str">
        <f t="shared" si="4001"/>
        <v>DF$17</v>
      </c>
      <c r="DG2466" s="199" t="str">
        <f t="shared" si="4001"/>
        <v>DG$17</v>
      </c>
      <c r="DH2466" s="199" t="str">
        <f t="shared" si="4001"/>
        <v>DH$17</v>
      </c>
      <c r="DI2466" s="199" t="str">
        <f t="shared" si="4001"/>
        <v>DI$17</v>
      </c>
      <c r="DJ2466" s="199" t="str">
        <f t="shared" si="4001"/>
        <v>DJ$17</v>
      </c>
      <c r="DK2466" s="199" t="str">
        <f t="shared" si="4001"/>
        <v>DK$17</v>
      </c>
      <c r="DL2466" s="199" t="str">
        <f t="shared" si="4001"/>
        <v>DL$17</v>
      </c>
    </row>
    <row r="2467" spans="1:116" x14ac:dyDescent="0.4">
      <c r="A2467" s="174"/>
      <c r="E2467" s="8"/>
      <c r="G2467" s="175" t="s">
        <v>491</v>
      </c>
      <c r="H2467" s="200"/>
      <c r="I2467" s="201"/>
      <c r="J2467" s="201"/>
      <c r="K2467" s="202"/>
      <c r="L2467" s="202"/>
      <c r="M2467" s="202"/>
      <c r="N2467" s="202"/>
      <c r="O2467" s="202"/>
      <c r="P2467" s="202"/>
      <c r="R2467" s="202"/>
      <c r="S2467" s="190"/>
      <c r="T2467" s="190"/>
      <c r="U2467" s="190"/>
      <c r="V2467" s="190"/>
      <c r="W2467" s="190"/>
      <c r="X2467" s="190"/>
      <c r="Y2467" s="190"/>
      <c r="Z2467" s="190"/>
      <c r="AA2467" s="190"/>
      <c r="AB2467" s="190"/>
      <c r="AC2467" s="190"/>
      <c r="AD2467" s="190"/>
      <c r="AE2467" s="190"/>
      <c r="AF2467" s="190"/>
      <c r="AG2467" s="190"/>
      <c r="AH2467" s="190"/>
      <c r="AI2467" s="190"/>
      <c r="AJ2467" s="190"/>
      <c r="AK2467" s="190"/>
      <c r="AL2467" s="190"/>
      <c r="AM2467" s="190"/>
      <c r="AN2467" s="190"/>
      <c r="AO2467" s="190"/>
      <c r="AP2467" s="190"/>
      <c r="AQ2467" s="190"/>
      <c r="AR2467" s="190"/>
      <c r="AS2467" s="190"/>
      <c r="AT2467" s="190"/>
      <c r="AU2467" s="190"/>
      <c r="AV2467" s="190"/>
      <c r="AW2467" s="190"/>
      <c r="AX2467" s="190"/>
      <c r="AY2467" s="190"/>
      <c r="AZ2467" s="190"/>
      <c r="BA2467" s="190"/>
      <c r="BB2467" s="190"/>
      <c r="BC2467" s="190"/>
      <c r="BD2467" s="190"/>
      <c r="BE2467" s="190"/>
      <c r="BF2467" s="190"/>
      <c r="BG2467" s="190"/>
      <c r="BH2467" s="190"/>
      <c r="BI2467" s="190"/>
      <c r="BJ2467" s="190"/>
      <c r="BK2467" s="190"/>
      <c r="BL2467" s="190"/>
      <c r="BM2467" s="190"/>
      <c r="BN2467" s="190"/>
      <c r="BO2467" s="190"/>
      <c r="BP2467" s="190"/>
      <c r="BQ2467" s="190"/>
      <c r="BR2467" s="190"/>
      <c r="BS2467" s="190"/>
      <c r="BT2467" s="190"/>
      <c r="BU2467" s="190"/>
      <c r="BV2467" s="190"/>
      <c r="BW2467" s="190"/>
      <c r="BX2467" s="190"/>
      <c r="BY2467" s="190"/>
      <c r="BZ2467" s="190"/>
      <c r="CA2467" s="190"/>
      <c r="CB2467" s="190"/>
      <c r="CC2467" s="190"/>
      <c r="CD2467" s="190"/>
      <c r="CE2467" s="190"/>
      <c r="CF2467" s="190"/>
      <c r="CG2467" s="190"/>
      <c r="CH2467" s="190"/>
      <c r="CI2467" s="190"/>
      <c r="CJ2467" s="190"/>
      <c r="CK2467" s="190"/>
      <c r="CL2467" s="190"/>
      <c r="CN2467" s="201"/>
      <c r="CO2467" s="190"/>
      <c r="CP2467" s="190"/>
      <c r="CQ2467" s="190"/>
      <c r="CR2467" s="190"/>
      <c r="CS2467" s="190"/>
      <c r="CT2467" s="190"/>
      <c r="CU2467" s="190"/>
      <c r="CV2467" s="190"/>
      <c r="CW2467" s="190"/>
      <c r="CX2467" s="190"/>
      <c r="CY2467" s="190"/>
      <c r="CZ2467" s="190"/>
      <c r="DA2467" s="190"/>
      <c r="DB2467" s="190"/>
      <c r="DC2467" s="190"/>
      <c r="DD2467" s="190"/>
      <c r="DE2467" s="190"/>
      <c r="DF2467" s="190"/>
      <c r="DG2467" s="190"/>
      <c r="DH2467" s="190"/>
      <c r="DI2467" s="190"/>
      <c r="DJ2467" s="190"/>
      <c r="DK2467" s="190"/>
      <c r="DL2467" s="190"/>
    </row>
    <row r="2468" spans="1:116" x14ac:dyDescent="0.4">
      <c r="A2468" s="174"/>
      <c r="E2468" s="8"/>
      <c r="G2468" s="175" t="s">
        <v>505</v>
      </c>
      <c r="H2468" s="200"/>
      <c r="I2468" s="201"/>
      <c r="J2468" s="201"/>
      <c r="K2468" s="202"/>
      <c r="L2468" s="202"/>
      <c r="M2468" s="202"/>
      <c r="N2468" s="202"/>
      <c r="O2468" s="202"/>
      <c r="P2468" s="202"/>
      <c r="R2468" s="202"/>
      <c r="S2468" s="190"/>
      <c r="T2468" s="190"/>
      <c r="U2468" s="190"/>
      <c r="V2468" s="190"/>
      <c r="W2468" s="190"/>
      <c r="X2468" s="190"/>
      <c r="Y2468" s="190"/>
      <c r="Z2468" s="190"/>
      <c r="AA2468" s="190"/>
      <c r="AB2468" s="190"/>
      <c r="AC2468" s="190"/>
      <c r="AD2468" s="190"/>
      <c r="AE2468" s="190"/>
      <c r="AF2468" s="190"/>
      <c r="AG2468" s="190"/>
      <c r="AH2468" s="190"/>
      <c r="AI2468" s="190"/>
      <c r="AJ2468" s="190"/>
      <c r="AK2468" s="190"/>
      <c r="AL2468" s="190"/>
      <c r="AM2468" s="190"/>
      <c r="AN2468" s="190"/>
      <c r="AO2468" s="190"/>
      <c r="AP2468" s="190"/>
      <c r="AQ2468" s="190"/>
      <c r="AR2468" s="190"/>
      <c r="AS2468" s="190"/>
      <c r="AT2468" s="190"/>
      <c r="AU2468" s="190"/>
      <c r="AV2468" s="190"/>
      <c r="AW2468" s="190"/>
      <c r="AX2468" s="190"/>
      <c r="AY2468" s="190"/>
      <c r="AZ2468" s="190"/>
      <c r="BA2468" s="190"/>
      <c r="BB2468" s="190"/>
      <c r="BC2468" s="190"/>
      <c r="BD2468" s="190"/>
      <c r="BE2468" s="190"/>
      <c r="BF2468" s="190"/>
      <c r="BG2468" s="190"/>
      <c r="BH2468" s="190"/>
      <c r="BI2468" s="190"/>
      <c r="BJ2468" s="190"/>
      <c r="BK2468" s="190"/>
      <c r="BL2468" s="190"/>
      <c r="BM2468" s="190"/>
      <c r="BN2468" s="190"/>
      <c r="BO2468" s="190"/>
      <c r="BP2468" s="190"/>
      <c r="BQ2468" s="190"/>
      <c r="BR2468" s="190"/>
      <c r="BS2468" s="190"/>
      <c r="BT2468" s="190"/>
      <c r="BU2468" s="190"/>
      <c r="BV2468" s="190"/>
      <c r="BW2468" s="190"/>
      <c r="BX2468" s="190"/>
      <c r="BY2468" s="190"/>
      <c r="BZ2468" s="190"/>
      <c r="CA2468" s="190"/>
      <c r="CB2468" s="190"/>
      <c r="CC2468" s="190"/>
      <c r="CD2468" s="190"/>
      <c r="CE2468" s="190"/>
      <c r="CF2468" s="190"/>
      <c r="CG2468" s="190"/>
      <c r="CH2468" s="190"/>
      <c r="CI2468" s="190"/>
      <c r="CJ2468" s="190"/>
      <c r="CK2468" s="190"/>
      <c r="CL2468" s="190"/>
      <c r="CN2468" s="201"/>
      <c r="CO2468" s="190"/>
      <c r="CP2468" s="190"/>
      <c r="CQ2468" s="190"/>
      <c r="CR2468" s="190"/>
      <c r="CS2468" s="190"/>
      <c r="CT2468" s="190"/>
      <c r="CU2468" s="190"/>
      <c r="CV2468" s="190"/>
      <c r="CW2468" s="190"/>
      <c r="CX2468" s="190"/>
      <c r="CY2468" s="190"/>
      <c r="CZ2468" s="190"/>
      <c r="DA2468" s="190"/>
      <c r="DB2468" s="190"/>
      <c r="DC2468" s="190"/>
      <c r="DD2468" s="190"/>
      <c r="DE2468" s="190"/>
      <c r="DF2468" s="190"/>
      <c r="DG2468" s="190"/>
      <c r="DH2468" s="190"/>
      <c r="DI2468" s="190"/>
      <c r="DJ2468" s="190"/>
      <c r="DK2468" s="190"/>
      <c r="DL2468" s="190"/>
    </row>
    <row r="2469" spans="1:116" x14ac:dyDescent="0.4">
      <c r="A2469" s="174"/>
      <c r="E2469" s="8"/>
      <c r="G2469" s="175" t="s">
        <v>463</v>
      </c>
      <c r="H2469" s="200"/>
      <c r="I2469" s="201"/>
      <c r="J2469" s="201"/>
      <c r="K2469" s="202"/>
      <c r="L2469" s="202"/>
      <c r="M2469" s="202"/>
      <c r="N2469" s="202"/>
      <c r="O2469" s="202"/>
      <c r="P2469" s="202"/>
      <c r="R2469" s="202"/>
      <c r="S2469" s="190" t="str">
        <f t="shared" ref="S2469:AX2469" si="4002">S$22</f>
        <v>S$18</v>
      </c>
      <c r="T2469" s="190" t="str">
        <f t="shared" si="4002"/>
        <v>T$18</v>
      </c>
      <c r="U2469" s="190" t="str">
        <f t="shared" si="4002"/>
        <v>U$18</v>
      </c>
      <c r="V2469" s="190" t="str">
        <f t="shared" si="4002"/>
        <v>V$18</v>
      </c>
      <c r="W2469" s="190" t="str">
        <f t="shared" si="4002"/>
        <v>W$18</v>
      </c>
      <c r="X2469" s="190" t="str">
        <f t="shared" si="4002"/>
        <v>X$18</v>
      </c>
      <c r="Y2469" s="190" t="str">
        <f t="shared" si="4002"/>
        <v>Y$18</v>
      </c>
      <c r="Z2469" s="190" t="str">
        <f t="shared" si="4002"/>
        <v>Z$18</v>
      </c>
      <c r="AA2469" s="190" t="str">
        <f t="shared" si="4002"/>
        <v>AA$18</v>
      </c>
      <c r="AB2469" s="190" t="str">
        <f t="shared" si="4002"/>
        <v>AB$18</v>
      </c>
      <c r="AC2469" s="190" t="str">
        <f t="shared" si="4002"/>
        <v>AC$18</v>
      </c>
      <c r="AD2469" s="190" t="str">
        <f t="shared" si="4002"/>
        <v>AD$18</v>
      </c>
      <c r="AE2469" s="190" t="str">
        <f t="shared" si="4002"/>
        <v>AE$18</v>
      </c>
      <c r="AF2469" s="190" t="str">
        <f t="shared" si="4002"/>
        <v>AF$18</v>
      </c>
      <c r="AG2469" s="190" t="str">
        <f t="shared" si="4002"/>
        <v>AG$18</v>
      </c>
      <c r="AH2469" s="190" t="str">
        <f t="shared" si="4002"/>
        <v>AH$18</v>
      </c>
      <c r="AI2469" s="190" t="str">
        <f t="shared" si="4002"/>
        <v>AI$18</v>
      </c>
      <c r="AJ2469" s="190" t="str">
        <f t="shared" si="4002"/>
        <v>AJ$18</v>
      </c>
      <c r="AK2469" s="190" t="str">
        <f t="shared" si="4002"/>
        <v>AK$18</v>
      </c>
      <c r="AL2469" s="190" t="str">
        <f t="shared" si="4002"/>
        <v>AL$18</v>
      </c>
      <c r="AM2469" s="190" t="str">
        <f t="shared" si="4002"/>
        <v>AM$18</v>
      </c>
      <c r="AN2469" s="190" t="str">
        <f t="shared" si="4002"/>
        <v>AN$18</v>
      </c>
      <c r="AO2469" s="190" t="str">
        <f t="shared" si="4002"/>
        <v>AO$18</v>
      </c>
      <c r="AP2469" s="190" t="str">
        <f t="shared" si="4002"/>
        <v>AP$18</v>
      </c>
      <c r="AQ2469" s="190" t="str">
        <f t="shared" si="4002"/>
        <v>AQ$18</v>
      </c>
      <c r="AR2469" s="190" t="str">
        <f t="shared" si="4002"/>
        <v>AR$18</v>
      </c>
      <c r="AS2469" s="190" t="str">
        <f t="shared" si="4002"/>
        <v>AS$18</v>
      </c>
      <c r="AT2469" s="190" t="str">
        <f t="shared" si="4002"/>
        <v>AT$18</v>
      </c>
      <c r="AU2469" s="190" t="str">
        <f t="shared" si="4002"/>
        <v>AU$18</v>
      </c>
      <c r="AV2469" s="190" t="str">
        <f t="shared" si="4002"/>
        <v>AV$18</v>
      </c>
      <c r="AW2469" s="190" t="str">
        <f t="shared" si="4002"/>
        <v>AW$18</v>
      </c>
      <c r="AX2469" s="190" t="str">
        <f t="shared" si="4002"/>
        <v>AX$18</v>
      </c>
      <c r="AY2469" s="190" t="str">
        <f t="shared" ref="AY2469:CD2469" si="4003">AY$22</f>
        <v>AY$18</v>
      </c>
      <c r="AZ2469" s="190" t="str">
        <f t="shared" si="4003"/>
        <v>AZ$18</v>
      </c>
      <c r="BA2469" s="190" t="str">
        <f t="shared" si="4003"/>
        <v>BA$18</v>
      </c>
      <c r="BB2469" s="190" t="str">
        <f t="shared" si="4003"/>
        <v>BB$18</v>
      </c>
      <c r="BC2469" s="190" t="str">
        <f t="shared" si="4003"/>
        <v>BC$18</v>
      </c>
      <c r="BD2469" s="190" t="str">
        <f t="shared" si="4003"/>
        <v>BD$18</v>
      </c>
      <c r="BE2469" s="190" t="str">
        <f t="shared" si="4003"/>
        <v>BE$18</v>
      </c>
      <c r="BF2469" s="190" t="str">
        <f t="shared" si="4003"/>
        <v>BF$18</v>
      </c>
      <c r="BG2469" s="190" t="str">
        <f t="shared" si="4003"/>
        <v>BG$18</v>
      </c>
      <c r="BH2469" s="190" t="str">
        <f t="shared" si="4003"/>
        <v>BH$18</v>
      </c>
      <c r="BI2469" s="190" t="str">
        <f t="shared" si="4003"/>
        <v>BI$18</v>
      </c>
      <c r="BJ2469" s="190" t="str">
        <f t="shared" si="4003"/>
        <v>BJ$18</v>
      </c>
      <c r="BK2469" s="190" t="str">
        <f t="shared" si="4003"/>
        <v>BK$18</v>
      </c>
      <c r="BL2469" s="190" t="str">
        <f t="shared" si="4003"/>
        <v>BL$18</v>
      </c>
      <c r="BM2469" s="190" t="str">
        <f t="shared" si="4003"/>
        <v>BM$18</v>
      </c>
      <c r="BN2469" s="190" t="str">
        <f t="shared" si="4003"/>
        <v>BN$18</v>
      </c>
      <c r="BO2469" s="190" t="str">
        <f t="shared" si="4003"/>
        <v>BO$18</v>
      </c>
      <c r="BP2469" s="190" t="str">
        <f t="shared" si="4003"/>
        <v>BP$18</v>
      </c>
      <c r="BQ2469" s="190" t="str">
        <f t="shared" si="4003"/>
        <v>BQ$18</v>
      </c>
      <c r="BR2469" s="190" t="str">
        <f t="shared" si="4003"/>
        <v>BR$18</v>
      </c>
      <c r="BS2469" s="190" t="str">
        <f t="shared" si="4003"/>
        <v>BS$18</v>
      </c>
      <c r="BT2469" s="190" t="str">
        <f t="shared" si="4003"/>
        <v>BT$18</v>
      </c>
      <c r="BU2469" s="190" t="str">
        <f t="shared" si="4003"/>
        <v>BU$18</v>
      </c>
      <c r="BV2469" s="190" t="str">
        <f t="shared" si="4003"/>
        <v>BV$18</v>
      </c>
      <c r="BW2469" s="190" t="str">
        <f t="shared" si="4003"/>
        <v>BW$18</v>
      </c>
      <c r="BX2469" s="190" t="str">
        <f t="shared" si="4003"/>
        <v>BX$18</v>
      </c>
      <c r="BY2469" s="190" t="str">
        <f t="shared" si="4003"/>
        <v>BY$18</v>
      </c>
      <c r="BZ2469" s="190" t="str">
        <f t="shared" si="4003"/>
        <v>BZ$18</v>
      </c>
      <c r="CA2469" s="190" t="str">
        <f t="shared" si="4003"/>
        <v>CA$18</v>
      </c>
      <c r="CB2469" s="190" t="str">
        <f t="shared" si="4003"/>
        <v>CB$18</v>
      </c>
      <c r="CC2469" s="190" t="str">
        <f t="shared" si="4003"/>
        <v>CC$18</v>
      </c>
      <c r="CD2469" s="190" t="str">
        <f t="shared" si="4003"/>
        <v>CD$18</v>
      </c>
      <c r="CE2469" s="190" t="str">
        <f t="shared" ref="CE2469:CL2469" si="4004">CE$22</f>
        <v>CE$18</v>
      </c>
      <c r="CF2469" s="190" t="str">
        <f t="shared" si="4004"/>
        <v>CF$18</v>
      </c>
      <c r="CG2469" s="190" t="str">
        <f t="shared" si="4004"/>
        <v>CG$18</v>
      </c>
      <c r="CH2469" s="190" t="str">
        <f t="shared" si="4004"/>
        <v>CH$18</v>
      </c>
      <c r="CI2469" s="190" t="str">
        <f t="shared" si="4004"/>
        <v>CI$18</v>
      </c>
      <c r="CJ2469" s="190" t="str">
        <f t="shared" si="4004"/>
        <v>CJ$18</v>
      </c>
      <c r="CK2469" s="190" t="str">
        <f t="shared" si="4004"/>
        <v>CK$18</v>
      </c>
      <c r="CL2469" s="190" t="str">
        <f t="shared" si="4004"/>
        <v>CL$18</v>
      </c>
      <c r="CN2469" s="201"/>
      <c r="CO2469" s="190" t="str">
        <f t="shared" ref="CO2469:DL2469" si="4005">CO$22</f>
        <v>CO$18</v>
      </c>
      <c r="CP2469" s="190" t="str">
        <f t="shared" si="4005"/>
        <v>CP$18</v>
      </c>
      <c r="CQ2469" s="190" t="str">
        <f t="shared" si="4005"/>
        <v>CQ$18</v>
      </c>
      <c r="CR2469" s="190" t="str">
        <f t="shared" si="4005"/>
        <v>CR$18</v>
      </c>
      <c r="CS2469" s="190" t="str">
        <f t="shared" si="4005"/>
        <v>CS$18</v>
      </c>
      <c r="CT2469" s="190" t="str">
        <f t="shared" si="4005"/>
        <v>CT$18</v>
      </c>
      <c r="CU2469" s="190" t="str">
        <f t="shared" si="4005"/>
        <v>CU$18</v>
      </c>
      <c r="CV2469" s="190" t="str">
        <f t="shared" si="4005"/>
        <v>CV$18</v>
      </c>
      <c r="CW2469" s="190" t="str">
        <f t="shared" si="4005"/>
        <v>CW$18</v>
      </c>
      <c r="CX2469" s="190" t="str">
        <f t="shared" si="4005"/>
        <v>CX$18</v>
      </c>
      <c r="CY2469" s="190" t="str">
        <f t="shared" si="4005"/>
        <v>CY$18</v>
      </c>
      <c r="CZ2469" s="190" t="str">
        <f t="shared" si="4005"/>
        <v>CZ$18</v>
      </c>
      <c r="DA2469" s="190" t="str">
        <f t="shared" si="4005"/>
        <v>DA$18</v>
      </c>
      <c r="DB2469" s="190" t="str">
        <f t="shared" si="4005"/>
        <v>DB$18</v>
      </c>
      <c r="DC2469" s="190" t="str">
        <f t="shared" si="4005"/>
        <v>DC$18</v>
      </c>
      <c r="DD2469" s="190" t="str">
        <f t="shared" si="4005"/>
        <v>DD$18</v>
      </c>
      <c r="DE2469" s="190" t="str">
        <f t="shared" si="4005"/>
        <v>DE$18</v>
      </c>
      <c r="DF2469" s="190" t="str">
        <f t="shared" si="4005"/>
        <v>DF$18</v>
      </c>
      <c r="DG2469" s="190" t="str">
        <f t="shared" si="4005"/>
        <v>DG$18</v>
      </c>
      <c r="DH2469" s="190" t="str">
        <f t="shared" si="4005"/>
        <v>DH$18</v>
      </c>
      <c r="DI2469" s="190" t="str">
        <f t="shared" si="4005"/>
        <v>DI$18</v>
      </c>
      <c r="DJ2469" s="190" t="str">
        <f t="shared" si="4005"/>
        <v>DJ$18</v>
      </c>
      <c r="DK2469" s="190" t="str">
        <f t="shared" si="4005"/>
        <v>DK$18</v>
      </c>
      <c r="DL2469" s="190" t="str">
        <f t="shared" si="4005"/>
        <v>DL$18</v>
      </c>
    </row>
    <row r="2470" spans="1:116" x14ac:dyDescent="0.4">
      <c r="A2470" s="174"/>
      <c r="E2470" s="8"/>
      <c r="G2470" s="175" t="s">
        <v>464</v>
      </c>
      <c r="H2470" s="200"/>
      <c r="I2470" s="201"/>
      <c r="J2470" s="201"/>
      <c r="K2470" s="202"/>
      <c r="L2470" s="202"/>
      <c r="M2470" s="202"/>
      <c r="N2470" s="202"/>
      <c r="O2470" s="202"/>
      <c r="P2470" s="202"/>
      <c r="R2470" s="202"/>
      <c r="S2470" s="190" t="str">
        <f t="shared" ref="S2470:AX2470" si="4006">S$23</f>
        <v>S$19</v>
      </c>
      <c r="T2470" s="190" t="str">
        <f t="shared" si="4006"/>
        <v>T$19</v>
      </c>
      <c r="U2470" s="190" t="str">
        <f t="shared" si="4006"/>
        <v>U$19</v>
      </c>
      <c r="V2470" s="190" t="str">
        <f t="shared" si="4006"/>
        <v>V$19</v>
      </c>
      <c r="W2470" s="190" t="str">
        <f t="shared" si="4006"/>
        <v>W$19</v>
      </c>
      <c r="X2470" s="190" t="str">
        <f t="shared" si="4006"/>
        <v>X$19</v>
      </c>
      <c r="Y2470" s="190" t="str">
        <f t="shared" si="4006"/>
        <v>Y$19</v>
      </c>
      <c r="Z2470" s="190" t="str">
        <f t="shared" si="4006"/>
        <v>Z$19</v>
      </c>
      <c r="AA2470" s="190" t="str">
        <f t="shared" si="4006"/>
        <v>AA$19</v>
      </c>
      <c r="AB2470" s="190" t="str">
        <f t="shared" si="4006"/>
        <v>AB$19</v>
      </c>
      <c r="AC2470" s="190" t="str">
        <f t="shared" si="4006"/>
        <v>AC$19</v>
      </c>
      <c r="AD2470" s="190" t="str">
        <f t="shared" si="4006"/>
        <v>AD$19</v>
      </c>
      <c r="AE2470" s="190" t="str">
        <f t="shared" si="4006"/>
        <v>AE$19</v>
      </c>
      <c r="AF2470" s="190" t="str">
        <f t="shared" si="4006"/>
        <v>AF$19</v>
      </c>
      <c r="AG2470" s="190" t="str">
        <f t="shared" si="4006"/>
        <v>AG$19</v>
      </c>
      <c r="AH2470" s="190" t="str">
        <f t="shared" si="4006"/>
        <v>AH$19</v>
      </c>
      <c r="AI2470" s="190" t="str">
        <f t="shared" si="4006"/>
        <v>AI$19</v>
      </c>
      <c r="AJ2470" s="190" t="str">
        <f t="shared" si="4006"/>
        <v>AJ$19</v>
      </c>
      <c r="AK2470" s="190" t="str">
        <f t="shared" si="4006"/>
        <v>AK$19</v>
      </c>
      <c r="AL2470" s="190" t="str">
        <f t="shared" si="4006"/>
        <v>AL$19</v>
      </c>
      <c r="AM2470" s="190" t="str">
        <f t="shared" si="4006"/>
        <v>AM$19</v>
      </c>
      <c r="AN2470" s="190" t="str">
        <f t="shared" si="4006"/>
        <v>AN$19</v>
      </c>
      <c r="AO2470" s="190" t="str">
        <f t="shared" si="4006"/>
        <v>AO$19</v>
      </c>
      <c r="AP2470" s="190" t="str">
        <f t="shared" si="4006"/>
        <v>AP$19</v>
      </c>
      <c r="AQ2470" s="190" t="str">
        <f t="shared" si="4006"/>
        <v>AQ$19</v>
      </c>
      <c r="AR2470" s="190" t="str">
        <f t="shared" si="4006"/>
        <v>AR$19</v>
      </c>
      <c r="AS2470" s="190" t="str">
        <f t="shared" si="4006"/>
        <v>AS$19</v>
      </c>
      <c r="AT2470" s="190" t="str">
        <f t="shared" si="4006"/>
        <v>AT$19</v>
      </c>
      <c r="AU2470" s="190" t="str">
        <f t="shared" si="4006"/>
        <v>AU$19</v>
      </c>
      <c r="AV2470" s="190" t="str">
        <f t="shared" si="4006"/>
        <v>AV$19</v>
      </c>
      <c r="AW2470" s="190" t="str">
        <f t="shared" si="4006"/>
        <v>AW$19</v>
      </c>
      <c r="AX2470" s="190" t="str">
        <f t="shared" si="4006"/>
        <v>AX$19</v>
      </c>
      <c r="AY2470" s="190" t="str">
        <f t="shared" ref="AY2470:CD2470" si="4007">AY$23</f>
        <v>AY$19</v>
      </c>
      <c r="AZ2470" s="190" t="str">
        <f t="shared" si="4007"/>
        <v>AZ$19</v>
      </c>
      <c r="BA2470" s="190" t="str">
        <f t="shared" si="4007"/>
        <v>BA$19</v>
      </c>
      <c r="BB2470" s="190" t="str">
        <f t="shared" si="4007"/>
        <v>BB$19</v>
      </c>
      <c r="BC2470" s="190" t="str">
        <f t="shared" si="4007"/>
        <v>BC$19</v>
      </c>
      <c r="BD2470" s="190" t="str">
        <f t="shared" si="4007"/>
        <v>BD$19</v>
      </c>
      <c r="BE2470" s="190" t="str">
        <f t="shared" si="4007"/>
        <v>BE$19</v>
      </c>
      <c r="BF2470" s="190" t="str">
        <f t="shared" si="4007"/>
        <v>BF$19</v>
      </c>
      <c r="BG2470" s="190" t="str">
        <f t="shared" si="4007"/>
        <v>BG$19</v>
      </c>
      <c r="BH2470" s="190" t="str">
        <f t="shared" si="4007"/>
        <v>BH$19</v>
      </c>
      <c r="BI2470" s="190" t="str">
        <f t="shared" si="4007"/>
        <v>BI$19</v>
      </c>
      <c r="BJ2470" s="190" t="str">
        <f t="shared" si="4007"/>
        <v>BJ$19</v>
      </c>
      <c r="BK2470" s="190" t="str">
        <f t="shared" si="4007"/>
        <v>BK$19</v>
      </c>
      <c r="BL2470" s="190" t="str">
        <f t="shared" si="4007"/>
        <v>BL$19</v>
      </c>
      <c r="BM2470" s="190" t="str">
        <f t="shared" si="4007"/>
        <v>BM$19</v>
      </c>
      <c r="BN2470" s="190" t="str">
        <f t="shared" si="4007"/>
        <v>BN$19</v>
      </c>
      <c r="BO2470" s="190" t="str">
        <f t="shared" si="4007"/>
        <v>BO$19</v>
      </c>
      <c r="BP2470" s="190" t="str">
        <f t="shared" si="4007"/>
        <v>BP$19</v>
      </c>
      <c r="BQ2470" s="190" t="str">
        <f t="shared" si="4007"/>
        <v>BQ$19</v>
      </c>
      <c r="BR2470" s="190" t="str">
        <f t="shared" si="4007"/>
        <v>BR$19</v>
      </c>
      <c r="BS2470" s="190" t="str">
        <f t="shared" si="4007"/>
        <v>BS$19</v>
      </c>
      <c r="BT2470" s="190" t="str">
        <f t="shared" si="4007"/>
        <v>BT$19</v>
      </c>
      <c r="BU2470" s="190" t="str">
        <f t="shared" si="4007"/>
        <v>BU$19</v>
      </c>
      <c r="BV2470" s="190" t="str">
        <f t="shared" si="4007"/>
        <v>BV$19</v>
      </c>
      <c r="BW2470" s="190" t="str">
        <f t="shared" si="4007"/>
        <v>BW$19</v>
      </c>
      <c r="BX2470" s="190" t="str">
        <f t="shared" si="4007"/>
        <v>BX$19</v>
      </c>
      <c r="BY2470" s="190" t="str">
        <f t="shared" si="4007"/>
        <v>BY$19</v>
      </c>
      <c r="BZ2470" s="190" t="str">
        <f t="shared" si="4007"/>
        <v>BZ$19</v>
      </c>
      <c r="CA2470" s="190" t="str">
        <f t="shared" si="4007"/>
        <v>CA$19</v>
      </c>
      <c r="CB2470" s="190" t="str">
        <f t="shared" si="4007"/>
        <v>CB$19</v>
      </c>
      <c r="CC2470" s="190" t="str">
        <f t="shared" si="4007"/>
        <v>CC$19</v>
      </c>
      <c r="CD2470" s="190" t="str">
        <f t="shared" si="4007"/>
        <v>CD$19</v>
      </c>
      <c r="CE2470" s="190" t="str">
        <f t="shared" ref="CE2470:CL2470" si="4008">CE$23</f>
        <v>CE$19</v>
      </c>
      <c r="CF2470" s="190" t="str">
        <f t="shared" si="4008"/>
        <v>CF$19</v>
      </c>
      <c r="CG2470" s="190" t="str">
        <f t="shared" si="4008"/>
        <v>CG$19</v>
      </c>
      <c r="CH2470" s="190" t="str">
        <f t="shared" si="4008"/>
        <v>CH$19</v>
      </c>
      <c r="CI2470" s="190" t="str">
        <f t="shared" si="4008"/>
        <v>CI$19</v>
      </c>
      <c r="CJ2470" s="190" t="str">
        <f t="shared" si="4008"/>
        <v>CJ$19</v>
      </c>
      <c r="CK2470" s="190" t="str">
        <f t="shared" si="4008"/>
        <v>CK$19</v>
      </c>
      <c r="CL2470" s="190" t="str">
        <f t="shared" si="4008"/>
        <v>CL$19</v>
      </c>
      <c r="CN2470" s="201"/>
      <c r="CO2470" s="190" t="str">
        <f t="shared" ref="CO2470:DL2470" si="4009">CO$23</f>
        <v>CO$19</v>
      </c>
      <c r="CP2470" s="190" t="str">
        <f t="shared" si="4009"/>
        <v>CP$19</v>
      </c>
      <c r="CQ2470" s="190" t="str">
        <f t="shared" si="4009"/>
        <v>CQ$19</v>
      </c>
      <c r="CR2470" s="190" t="str">
        <f t="shared" si="4009"/>
        <v>CR$19</v>
      </c>
      <c r="CS2470" s="190" t="str">
        <f t="shared" si="4009"/>
        <v>CS$19</v>
      </c>
      <c r="CT2470" s="190" t="str">
        <f t="shared" si="4009"/>
        <v>CT$19</v>
      </c>
      <c r="CU2470" s="190" t="str">
        <f t="shared" si="4009"/>
        <v>CU$19</v>
      </c>
      <c r="CV2470" s="190" t="str">
        <f t="shared" si="4009"/>
        <v>CV$19</v>
      </c>
      <c r="CW2470" s="190" t="str">
        <f t="shared" si="4009"/>
        <v>CW$19</v>
      </c>
      <c r="CX2470" s="190" t="str">
        <f t="shared" si="4009"/>
        <v>CX$19</v>
      </c>
      <c r="CY2470" s="190" t="str">
        <f t="shared" si="4009"/>
        <v>CY$19</v>
      </c>
      <c r="CZ2470" s="190" t="str">
        <f t="shared" si="4009"/>
        <v>CZ$19</v>
      </c>
      <c r="DA2470" s="190" t="str">
        <f t="shared" si="4009"/>
        <v>DA$19</v>
      </c>
      <c r="DB2470" s="190" t="str">
        <f t="shared" si="4009"/>
        <v>DB$19</v>
      </c>
      <c r="DC2470" s="190" t="str">
        <f t="shared" si="4009"/>
        <v>DC$19</v>
      </c>
      <c r="DD2470" s="190" t="str">
        <f t="shared" si="4009"/>
        <v>DD$19</v>
      </c>
      <c r="DE2470" s="190" t="str">
        <f t="shared" si="4009"/>
        <v>DE$19</v>
      </c>
      <c r="DF2470" s="190" t="str">
        <f t="shared" si="4009"/>
        <v>DF$19</v>
      </c>
      <c r="DG2470" s="190" t="str">
        <f t="shared" si="4009"/>
        <v>DG$19</v>
      </c>
      <c r="DH2470" s="190" t="str">
        <f t="shared" si="4009"/>
        <v>DH$19</v>
      </c>
      <c r="DI2470" s="190" t="str">
        <f t="shared" si="4009"/>
        <v>DI$19</v>
      </c>
      <c r="DJ2470" s="190" t="str">
        <f t="shared" si="4009"/>
        <v>DJ$19</v>
      </c>
      <c r="DK2470" s="190" t="str">
        <f t="shared" si="4009"/>
        <v>DK$19</v>
      </c>
      <c r="DL2470" s="190" t="str">
        <f t="shared" si="4009"/>
        <v>DL$19</v>
      </c>
    </row>
    <row r="2471" spans="1:116" x14ac:dyDescent="0.4">
      <c r="A2471" s="31" t="s">
        <v>218</v>
      </c>
      <c r="B2471" s="31" t="s">
        <v>395</v>
      </c>
      <c r="C2471" s="31"/>
      <c r="D2471" t="s">
        <v>408</v>
      </c>
      <c r="E2471" s="8" t="str">
        <f t="shared" si="3950"/>
        <v>2471 WCUR-IS</v>
      </c>
      <c r="F2471" t="s">
        <v>436</v>
      </c>
      <c r="G2471" s="70" t="s">
        <v>402</v>
      </c>
      <c r="H2471" s="48"/>
      <c r="I2471" s="297"/>
      <c r="J2471" s="297"/>
      <c r="K2471" s="48"/>
      <c r="L2471" s="48"/>
      <c r="M2471" s="48"/>
      <c r="N2471" s="48"/>
      <c r="O2471" s="48"/>
      <c r="P2471" s="48"/>
      <c r="R2471" s="70"/>
      <c r="S2471" s="298"/>
      <c r="T2471" s="298"/>
      <c r="U2471" s="298"/>
      <c r="V2471" s="298"/>
      <c r="W2471" s="298"/>
      <c r="X2471" s="298"/>
      <c r="Y2471" s="298"/>
      <c r="Z2471" s="298"/>
      <c r="AA2471" s="298"/>
      <c r="AB2471" s="298"/>
      <c r="AC2471" s="298"/>
      <c r="AD2471" s="298"/>
      <c r="AE2471" s="298"/>
      <c r="AF2471" s="298"/>
      <c r="AG2471" s="298"/>
      <c r="AH2471" s="298"/>
      <c r="AI2471" s="298"/>
      <c r="AJ2471" s="298"/>
      <c r="AK2471" s="298"/>
      <c r="AL2471" s="298"/>
      <c r="AM2471" s="298"/>
      <c r="AN2471" s="298"/>
      <c r="AO2471" s="298"/>
      <c r="AP2471" s="298"/>
      <c r="AQ2471" s="298"/>
      <c r="AR2471" s="298"/>
      <c r="AS2471" s="298"/>
      <c r="AT2471" s="298"/>
      <c r="AU2471" s="298"/>
      <c r="AV2471" s="298"/>
      <c r="AW2471" s="298"/>
      <c r="AX2471" s="298"/>
      <c r="AY2471" s="298"/>
      <c r="AZ2471" s="298"/>
      <c r="BA2471" s="298"/>
      <c r="BB2471" s="298"/>
      <c r="BC2471" s="298"/>
      <c r="BD2471" s="298"/>
      <c r="BE2471" s="298"/>
      <c r="BF2471" s="298"/>
      <c r="BG2471" s="298"/>
      <c r="BH2471" s="298"/>
      <c r="BI2471" s="298"/>
      <c r="BJ2471" s="298"/>
      <c r="BK2471" s="298"/>
      <c r="BL2471" s="298"/>
      <c r="BM2471" s="298"/>
      <c r="BN2471" s="298"/>
      <c r="BO2471" s="298"/>
      <c r="BP2471" s="298"/>
      <c r="BQ2471" s="298"/>
      <c r="BR2471" s="298"/>
      <c r="BS2471" s="298"/>
      <c r="BT2471" s="298"/>
      <c r="BU2471" s="298"/>
      <c r="BV2471" s="298"/>
      <c r="BW2471" s="298"/>
      <c r="BX2471" s="298"/>
      <c r="BY2471" s="298"/>
      <c r="BZ2471" s="298"/>
      <c r="CA2471" s="298"/>
      <c r="CB2471" s="298"/>
      <c r="CC2471" s="298"/>
      <c r="CD2471" s="298"/>
      <c r="CE2471" s="298"/>
      <c r="CF2471" s="298"/>
      <c r="CG2471" s="298"/>
      <c r="CH2471" s="298"/>
      <c r="CI2471" s="298"/>
      <c r="CJ2471" s="298"/>
      <c r="CK2471" s="298"/>
      <c r="CL2471" s="298"/>
      <c r="CN2471" s="297"/>
      <c r="CO2471" s="298"/>
      <c r="CP2471" s="298"/>
      <c r="CQ2471" s="298"/>
      <c r="CR2471" s="298"/>
      <c r="CS2471" s="298"/>
      <c r="CT2471" s="298"/>
      <c r="CU2471" s="298"/>
      <c r="CV2471" s="298"/>
      <c r="CW2471" s="298"/>
      <c r="CX2471" s="298"/>
      <c r="CY2471" s="298"/>
      <c r="CZ2471" s="298"/>
      <c r="DA2471" s="298"/>
      <c r="DB2471" s="298"/>
      <c r="DC2471" s="298"/>
      <c r="DD2471" s="298"/>
      <c r="DE2471" s="298"/>
      <c r="DF2471" s="298"/>
      <c r="DG2471" s="298"/>
      <c r="DH2471" s="298"/>
      <c r="DI2471" s="298"/>
      <c r="DJ2471" s="298"/>
      <c r="DK2471" s="298"/>
      <c r="DL2471" s="298"/>
    </row>
    <row r="2472" spans="1:116" x14ac:dyDescent="0.4">
      <c r="A2472" s="31"/>
      <c r="B2472" t="str">
        <f t="shared" ref="B2472:B2479" si="4010">E2472</f>
        <v>2472 WCUR-IS</v>
      </c>
      <c r="D2472" t="s">
        <v>408</v>
      </c>
      <c r="E2472" s="8" t="str">
        <f t="shared" si="3950"/>
        <v>2472 WCUR-IS</v>
      </c>
      <c r="G2472" s="125" t="s">
        <v>392</v>
      </c>
      <c r="H2472" s="31"/>
      <c r="I2472" s="73"/>
      <c r="J2472" s="73"/>
      <c r="K2472" s="124">
        <f>'IS BS CF'!K$19</f>
        <v>11140000.000000002</v>
      </c>
      <c r="L2472" s="124">
        <f>'IS BS CF'!L$19</f>
        <v>24560000</v>
      </c>
      <c r="M2472" s="124">
        <f>'IS BS CF'!M$19</f>
        <v>29120000</v>
      </c>
      <c r="N2472" s="124">
        <f>'IS BS CF'!N$19</f>
        <v>33679999.999999985</v>
      </c>
      <c r="O2472" s="124">
        <f>'IS BS CF'!O$19</f>
        <v>38240000</v>
      </c>
      <c r="P2472" s="124">
        <f>'IS BS CF'!P$19</f>
        <v>42800000.00000003</v>
      </c>
      <c r="Q2472" s="124"/>
      <c r="R2472" s="124">
        <f>'IS BS CF'!R$19</f>
        <v>0</v>
      </c>
      <c r="S2472" s="124">
        <f>'IS BS CF'!S$19</f>
        <v>841250.00000000012</v>
      </c>
      <c r="T2472" s="124">
        <f>'IS BS CF'!T$19</f>
        <v>857083.33333333349</v>
      </c>
      <c r="U2472" s="124">
        <f>'IS BS CF'!U$19</f>
        <v>872916.66666666686</v>
      </c>
      <c r="V2472" s="124">
        <f>'IS BS CF'!V$19</f>
        <v>888750.00000000012</v>
      </c>
      <c r="W2472" s="124">
        <f>'IS BS CF'!W$19</f>
        <v>904583.33333333349</v>
      </c>
      <c r="X2472" s="124">
        <f>'IS BS CF'!X$19</f>
        <v>920416.66666666686</v>
      </c>
      <c r="Y2472" s="124">
        <f>'IS BS CF'!Y$19</f>
        <v>936250.00000000012</v>
      </c>
      <c r="Z2472" s="124">
        <f>'IS BS CF'!Z$19</f>
        <v>952083.33333333349</v>
      </c>
      <c r="AA2472" s="124">
        <f>'IS BS CF'!AA$19</f>
        <v>967916.66666666674</v>
      </c>
      <c r="AB2472" s="124">
        <f>'IS BS CF'!AB$19</f>
        <v>983750.00000000012</v>
      </c>
      <c r="AC2472" s="124">
        <f>'IS BS CF'!AC$19</f>
        <v>999583.33333333349</v>
      </c>
      <c r="AD2472" s="124">
        <f>'IS BS CF'!AD$19</f>
        <v>1015416.6666666667</v>
      </c>
      <c r="AE2472" s="124">
        <f>'IS BS CF'!AE$19</f>
        <v>1872500.0000000002</v>
      </c>
      <c r="AF2472" s="124">
        <f>'IS BS CF'!AF$19</f>
        <v>1904166.666666667</v>
      </c>
      <c r="AG2472" s="124">
        <f>'IS BS CF'!AG$19</f>
        <v>1935833.3333333335</v>
      </c>
      <c r="AH2472" s="124">
        <f>'IS BS CF'!AH$19</f>
        <v>1967500.0000000002</v>
      </c>
      <c r="AI2472" s="124">
        <f>'IS BS CF'!AI$19</f>
        <v>1999166.666666667</v>
      </c>
      <c r="AJ2472" s="124">
        <f>'IS BS CF'!AJ$19</f>
        <v>2030833.3333333335</v>
      </c>
      <c r="AK2472" s="124">
        <f>'IS BS CF'!AK$19</f>
        <v>2062500.0000000005</v>
      </c>
      <c r="AL2472" s="124">
        <f>'IS BS CF'!AL$19</f>
        <v>2094166.666666667</v>
      </c>
      <c r="AM2472" s="124">
        <f>'IS BS CF'!AM$19</f>
        <v>2125833.333333334</v>
      </c>
      <c r="AN2472" s="124">
        <f>'IS BS CF'!AN$19</f>
        <v>2157500.0000000005</v>
      </c>
      <c r="AO2472" s="124">
        <f>'IS BS CF'!AO$19</f>
        <v>2189166.666666667</v>
      </c>
      <c r="AP2472" s="124">
        <f>'IS BS CF'!AP$19</f>
        <v>2220833.333333334</v>
      </c>
      <c r="AQ2472" s="124">
        <f>'IS BS CF'!AQ$19</f>
        <v>2252500.0000000005</v>
      </c>
      <c r="AR2472" s="124">
        <f>'IS BS CF'!AR$19</f>
        <v>2284166.6666666674</v>
      </c>
      <c r="AS2472" s="124">
        <f>'IS BS CF'!AS$19</f>
        <v>2315833.333333334</v>
      </c>
      <c r="AT2472" s="124">
        <f>'IS BS CF'!AT$19</f>
        <v>2347500.0000000005</v>
      </c>
      <c r="AU2472" s="124">
        <f>'IS BS CF'!AU$19</f>
        <v>2379166.666666667</v>
      </c>
      <c r="AV2472" s="124">
        <f>'IS BS CF'!AV$19</f>
        <v>2410833.333333334</v>
      </c>
      <c r="AW2472" s="124">
        <f>'IS BS CF'!AW$19</f>
        <v>2442500</v>
      </c>
      <c r="AX2472" s="124">
        <f>'IS BS CF'!AX$19</f>
        <v>2474166.666666667</v>
      </c>
      <c r="AY2472" s="124">
        <f>'IS BS CF'!AY$19</f>
        <v>2505833.3333333335</v>
      </c>
      <c r="AZ2472" s="124">
        <f>'IS BS CF'!AZ$19</f>
        <v>2537500</v>
      </c>
      <c r="BA2472" s="124">
        <f>'IS BS CF'!BA$19</f>
        <v>2569166.6666666665</v>
      </c>
      <c r="BB2472" s="124">
        <f>'IS BS CF'!BB$19</f>
        <v>2600833.333333333</v>
      </c>
      <c r="BC2472" s="124">
        <f>'IS BS CF'!BC$19</f>
        <v>2632499.9999999995</v>
      </c>
      <c r="BD2472" s="124">
        <f>'IS BS CF'!BD$19</f>
        <v>2664166.666666666</v>
      </c>
      <c r="BE2472" s="124">
        <f>'IS BS CF'!BE$19</f>
        <v>2695833.333333333</v>
      </c>
      <c r="BF2472" s="124">
        <f>'IS BS CF'!BF$19</f>
        <v>2727499.9999999991</v>
      </c>
      <c r="BG2472" s="124">
        <f>'IS BS CF'!BG$19</f>
        <v>2759166.666666666</v>
      </c>
      <c r="BH2472" s="124">
        <f>'IS BS CF'!BH$19</f>
        <v>2790833.3333333326</v>
      </c>
      <c r="BI2472" s="124">
        <f>'IS BS CF'!BI$19</f>
        <v>2822499.9999999991</v>
      </c>
      <c r="BJ2472" s="124">
        <f>'IS BS CF'!BJ$19</f>
        <v>2854166.6666666656</v>
      </c>
      <c r="BK2472" s="124">
        <f>'IS BS CF'!BK$19</f>
        <v>2885833.3333333321</v>
      </c>
      <c r="BL2472" s="124">
        <f>'IS BS CF'!BL$19</f>
        <v>2917499.9999999991</v>
      </c>
      <c r="BM2472" s="124">
        <f>'IS BS CF'!BM$19</f>
        <v>2949166.6666666651</v>
      </c>
      <c r="BN2472" s="124">
        <f>'IS BS CF'!BN$19</f>
        <v>2980833.3333333321</v>
      </c>
      <c r="BO2472" s="124">
        <f>'IS BS CF'!BO$19</f>
        <v>3012499.9999999991</v>
      </c>
      <c r="BP2472" s="124">
        <f>'IS BS CF'!BP$19</f>
        <v>3044166.666666666</v>
      </c>
      <c r="BQ2472" s="124">
        <f>'IS BS CF'!BQ$19</f>
        <v>3075833.3333333326</v>
      </c>
      <c r="BR2472" s="124">
        <f>'IS BS CF'!BR$19</f>
        <v>3107499.9999999995</v>
      </c>
      <c r="BS2472" s="124">
        <f>'IS BS CF'!BS$19</f>
        <v>3139166.6666666665</v>
      </c>
      <c r="BT2472" s="124">
        <f>'IS BS CF'!BT$19</f>
        <v>3170833.333333333</v>
      </c>
      <c r="BU2472" s="124">
        <f>'IS BS CF'!BU$19</f>
        <v>3202500</v>
      </c>
      <c r="BV2472" s="124">
        <f>'IS BS CF'!BV$19</f>
        <v>3234166.666666667</v>
      </c>
      <c r="BW2472" s="124">
        <f>'IS BS CF'!BW$19</f>
        <v>3265833.333333334</v>
      </c>
      <c r="BX2472" s="124">
        <f>'IS BS CF'!BX$19</f>
        <v>3297500.0000000009</v>
      </c>
      <c r="BY2472" s="124">
        <f>'IS BS CF'!BY$19</f>
        <v>3329166.6666666674</v>
      </c>
      <c r="BZ2472" s="124">
        <f>'IS BS CF'!BZ$19</f>
        <v>3360833.3333333344</v>
      </c>
      <c r="CA2472" s="124">
        <f>'IS BS CF'!CA$19</f>
        <v>3392500.0000000014</v>
      </c>
      <c r="CB2472" s="124">
        <f>'IS BS CF'!CB$19</f>
        <v>3424166.6666666679</v>
      </c>
      <c r="CC2472" s="124">
        <f>'IS BS CF'!CC$19</f>
        <v>3455833.3333333349</v>
      </c>
      <c r="CD2472" s="124">
        <f>'IS BS CF'!CD$19</f>
        <v>3487500.0000000019</v>
      </c>
      <c r="CE2472" s="124">
        <f>'IS BS CF'!CE$19</f>
        <v>3519166.6666666688</v>
      </c>
      <c r="CF2472" s="124">
        <f>'IS BS CF'!CF$19</f>
        <v>3550833.3333333358</v>
      </c>
      <c r="CG2472" s="124">
        <f>'IS BS CF'!CG$19</f>
        <v>3582500.0000000023</v>
      </c>
      <c r="CH2472" s="124">
        <f>'IS BS CF'!CH$19</f>
        <v>3614166.6666666693</v>
      </c>
      <c r="CI2472" s="124">
        <f>'IS BS CF'!CI$19</f>
        <v>3645833.3333333363</v>
      </c>
      <c r="CJ2472" s="124">
        <f>'IS BS CF'!CJ$19</f>
        <v>3677500.0000000028</v>
      </c>
      <c r="CK2472" s="124">
        <f>'IS BS CF'!CK$19</f>
        <v>3709166.6666666698</v>
      </c>
      <c r="CL2472" s="124">
        <f>'IS BS CF'!CL$19</f>
        <v>3740833.3333333367</v>
      </c>
      <c r="CN2472" s="73"/>
      <c r="CO2472" s="124" t="e">
        <f>#REF!</f>
        <v>#REF!</v>
      </c>
      <c r="CP2472" s="124" t="e">
        <f>#REF!</f>
        <v>#REF!</v>
      </c>
      <c r="CQ2472" s="124" t="e">
        <f>#REF!</f>
        <v>#REF!</v>
      </c>
      <c r="CR2472" s="124" t="e">
        <f>#REF!</f>
        <v>#REF!</v>
      </c>
      <c r="CS2472" s="124" t="e">
        <f>#REF!</f>
        <v>#REF!</v>
      </c>
      <c r="CT2472" s="124" t="e">
        <f>#REF!</f>
        <v>#REF!</v>
      </c>
      <c r="CU2472" s="124" t="e">
        <f>#REF!</f>
        <v>#REF!</v>
      </c>
      <c r="CV2472" s="124" t="e">
        <f>#REF!</f>
        <v>#REF!</v>
      </c>
      <c r="CW2472" s="124" t="e">
        <f>#REF!</f>
        <v>#REF!</v>
      </c>
      <c r="CX2472" s="124" t="e">
        <f>#REF!</f>
        <v>#REF!</v>
      </c>
      <c r="CY2472" s="124" t="e">
        <f>#REF!</f>
        <v>#REF!</v>
      </c>
      <c r="CZ2472" s="124" t="e">
        <f>#REF!</f>
        <v>#REF!</v>
      </c>
      <c r="DA2472" s="124" t="e">
        <f>#REF!</f>
        <v>#REF!</v>
      </c>
      <c r="DB2472" s="124" t="e">
        <f>#REF!</f>
        <v>#REF!</v>
      </c>
      <c r="DC2472" s="124" t="e">
        <f>#REF!</f>
        <v>#REF!</v>
      </c>
      <c r="DD2472" s="124" t="e">
        <f>#REF!</f>
        <v>#REF!</v>
      </c>
      <c r="DE2472" s="124" t="e">
        <f>#REF!</f>
        <v>#REF!</v>
      </c>
      <c r="DF2472" s="124" t="e">
        <f>#REF!</f>
        <v>#REF!</v>
      </c>
      <c r="DG2472" s="124" t="e">
        <f>#REF!</f>
        <v>#REF!</v>
      </c>
      <c r="DH2472" s="124" t="e">
        <f>#REF!</f>
        <v>#REF!</v>
      </c>
      <c r="DI2472" s="124" t="e">
        <f>#REF!</f>
        <v>#REF!</v>
      </c>
      <c r="DJ2472" s="124" t="e">
        <f>#REF!</f>
        <v>#REF!</v>
      </c>
      <c r="DK2472" s="124" t="e">
        <f>#REF!</f>
        <v>#REF!</v>
      </c>
      <c r="DL2472" s="124" t="e">
        <f>#REF!</f>
        <v>#REF!</v>
      </c>
    </row>
    <row r="2473" spans="1:116" x14ac:dyDescent="0.4">
      <c r="A2473" s="31"/>
      <c r="B2473" t="str">
        <f t="shared" si="4010"/>
        <v>2473 WCUR-IS</v>
      </c>
      <c r="D2473" t="s">
        <v>408</v>
      </c>
      <c r="E2473" s="8" t="str">
        <f t="shared" si="3950"/>
        <v>2473 WCUR-IS</v>
      </c>
      <c r="G2473" s="67"/>
      <c r="H2473" s="31"/>
      <c r="I2473" s="73"/>
      <c r="J2473" s="73"/>
      <c r="K2473" s="31"/>
      <c r="L2473" s="31"/>
      <c r="M2473" s="31"/>
      <c r="N2473" s="31"/>
      <c r="O2473" s="31"/>
      <c r="P2473" s="31"/>
      <c r="R2473" s="67"/>
      <c r="S2473" s="67"/>
      <c r="T2473" s="67"/>
      <c r="U2473" s="67"/>
      <c r="V2473" s="67"/>
      <c r="W2473" s="67"/>
      <c r="X2473" s="67"/>
      <c r="Y2473" s="67"/>
      <c r="Z2473" s="67"/>
      <c r="AA2473" s="67"/>
      <c r="AB2473" s="67"/>
      <c r="AC2473" s="67"/>
      <c r="AD2473" s="67"/>
      <c r="AE2473" s="67"/>
      <c r="AF2473" s="67"/>
      <c r="AG2473" s="67"/>
      <c r="AH2473" s="67"/>
      <c r="AI2473" s="67"/>
      <c r="AJ2473" s="67"/>
      <c r="AK2473" s="67"/>
      <c r="AL2473" s="67"/>
      <c r="AM2473" s="67"/>
      <c r="AN2473" s="67"/>
      <c r="AO2473" s="67"/>
      <c r="AP2473" s="67"/>
      <c r="AQ2473" s="67"/>
      <c r="AR2473" s="67"/>
      <c r="AS2473" s="67"/>
      <c r="AT2473" s="67"/>
      <c r="AU2473" s="67"/>
      <c r="AV2473" s="67"/>
      <c r="AW2473" s="67"/>
      <c r="AX2473" s="67"/>
      <c r="AY2473" s="67"/>
      <c r="AZ2473" s="67"/>
      <c r="BA2473" s="67"/>
      <c r="BB2473" s="67"/>
      <c r="BC2473" s="67"/>
      <c r="BD2473" s="67"/>
      <c r="BE2473" s="67"/>
      <c r="BF2473" s="67"/>
      <c r="BG2473" s="67"/>
      <c r="BH2473" s="67"/>
      <c r="BI2473" s="67"/>
      <c r="BJ2473" s="67"/>
      <c r="BK2473" s="67"/>
      <c r="BL2473" s="67"/>
      <c r="BM2473" s="67"/>
      <c r="BN2473" s="67"/>
      <c r="BO2473" s="67"/>
      <c r="BP2473" s="67"/>
      <c r="BQ2473" s="67"/>
      <c r="BR2473" s="67"/>
      <c r="BS2473" s="67"/>
      <c r="BT2473" s="67"/>
      <c r="BU2473" s="67"/>
      <c r="BV2473" s="67"/>
      <c r="BW2473" s="67"/>
      <c r="BX2473" s="67"/>
      <c r="BY2473" s="67"/>
      <c r="BZ2473" s="67"/>
      <c r="CA2473" s="67"/>
      <c r="CB2473" s="67"/>
      <c r="CC2473" s="67"/>
      <c r="CD2473" s="67"/>
      <c r="CE2473" s="67"/>
      <c r="CF2473" s="67"/>
      <c r="CG2473" s="67"/>
      <c r="CH2473" s="67"/>
      <c r="CI2473" s="67"/>
      <c r="CJ2473" s="67"/>
      <c r="CK2473" s="67"/>
      <c r="CL2473" s="67"/>
      <c r="CN2473" s="73"/>
      <c r="CO2473" s="67"/>
      <c r="CP2473" s="67"/>
      <c r="CQ2473" s="67"/>
      <c r="CR2473" s="67"/>
      <c r="CS2473" s="67"/>
      <c r="CT2473" s="67"/>
      <c r="CU2473" s="67"/>
      <c r="CV2473" s="67"/>
      <c r="CW2473" s="67"/>
      <c r="CX2473" s="67"/>
      <c r="CY2473" s="67"/>
      <c r="CZ2473" s="67"/>
      <c r="DA2473" s="67"/>
      <c r="DB2473" s="67"/>
      <c r="DC2473" s="67"/>
      <c r="DD2473" s="67"/>
      <c r="DE2473" s="67"/>
      <c r="DF2473" s="67"/>
      <c r="DG2473" s="67"/>
      <c r="DH2473" s="67"/>
      <c r="DI2473" s="67"/>
      <c r="DJ2473" s="67"/>
      <c r="DK2473" s="67"/>
      <c r="DL2473" s="67"/>
    </row>
    <row r="2474" spans="1:116" x14ac:dyDescent="0.4">
      <c r="B2474" t="str">
        <f t="shared" si="4010"/>
        <v>2474 WCUR-IS</v>
      </c>
      <c r="D2474" t="s">
        <v>408</v>
      </c>
      <c r="E2474" s="8" t="str">
        <f t="shared" si="3950"/>
        <v>2474 WCUR-IS</v>
      </c>
      <c r="G2474" s="129" t="str">
        <f>G2476&amp;":"</f>
        <v>Unearned revenue:</v>
      </c>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1:116" x14ac:dyDescent="0.4">
      <c r="B2475" t="str">
        <f t="shared" si="4010"/>
        <v>2475 WCUR-IS</v>
      </c>
      <c r="D2475" t="s">
        <v>408</v>
      </c>
      <c r="E2475" s="8" t="str">
        <f t="shared" si="3950"/>
        <v>2475 WCUR-IS</v>
      </c>
      <c r="G2475" s="145" t="s">
        <v>403</v>
      </c>
      <c r="H2475" s="12"/>
      <c r="I2475" s="60"/>
      <c r="J2475" s="60"/>
      <c r="K2475" s="17">
        <v>30</v>
      </c>
      <c r="L2475" s="17">
        <v>30</v>
      </c>
      <c r="M2475" s="17">
        <v>30</v>
      </c>
      <c r="N2475" s="17">
        <v>30</v>
      </c>
      <c r="O2475" s="17">
        <v>30</v>
      </c>
      <c r="P2475" s="17">
        <v>30</v>
      </c>
      <c r="R2475" s="15"/>
      <c r="S2475" s="15" cm="1">
        <f t="array" ref="S2475">INDEX($K:$P,ROW(),MATCH(S$3,$K$2:$P$2,0))</f>
        <v>30</v>
      </c>
      <c r="T2475" s="15" cm="1">
        <f t="array" ref="T2475">INDEX($K:$P,ROW(),MATCH(T$3,$K$2:$P$2,0))</f>
        <v>30</v>
      </c>
      <c r="U2475" s="15" cm="1">
        <f t="array" ref="U2475">INDEX($K:$P,ROW(),MATCH(U$3,$K$2:$P$2,0))</f>
        <v>30</v>
      </c>
      <c r="V2475" s="15" cm="1">
        <f t="array" ref="V2475">INDEX($K:$P,ROW(),MATCH(V$3,$K$2:$P$2,0))</f>
        <v>30</v>
      </c>
      <c r="W2475" s="15" cm="1">
        <f t="array" ref="W2475">INDEX($K:$P,ROW(),MATCH(W$3,$K$2:$P$2,0))</f>
        <v>30</v>
      </c>
      <c r="X2475" s="15" cm="1">
        <f t="array" ref="X2475">INDEX($K:$P,ROW(),MATCH(X$3,$K$2:$P$2,0))</f>
        <v>30</v>
      </c>
      <c r="Y2475" s="15" cm="1">
        <f t="array" ref="Y2475">INDEX($K:$P,ROW(),MATCH(Y$3,$K$2:$P$2,0))</f>
        <v>30</v>
      </c>
      <c r="Z2475" s="15" cm="1">
        <f t="array" ref="Z2475">INDEX($K:$P,ROW(),MATCH(Z$3,$K$2:$P$2,0))</f>
        <v>30</v>
      </c>
      <c r="AA2475" s="15" cm="1">
        <f t="array" ref="AA2475">INDEX($K:$P,ROW(),MATCH(AA$3,$K$2:$P$2,0))</f>
        <v>30</v>
      </c>
      <c r="AB2475" s="15" cm="1">
        <f t="array" ref="AB2475">INDEX($K:$P,ROW(),MATCH(AB$3,$K$2:$P$2,0))</f>
        <v>30</v>
      </c>
      <c r="AC2475" s="15" cm="1">
        <f t="array" ref="AC2475">INDEX($K:$P,ROW(),MATCH(AC$3,$K$2:$P$2,0))</f>
        <v>30</v>
      </c>
      <c r="AD2475" s="15" cm="1">
        <f t="array" ref="AD2475">INDEX($K:$P,ROW(),MATCH(AD$3,$K$2:$P$2,0))</f>
        <v>30</v>
      </c>
      <c r="AE2475" s="15" cm="1">
        <f t="array" ref="AE2475">INDEX($K:$P,ROW(),MATCH(AE$3,$K$2:$P$2,0))</f>
        <v>30</v>
      </c>
      <c r="AF2475" s="15" cm="1">
        <f t="array" ref="AF2475">INDEX($K:$P,ROW(),MATCH(AF$3,$K$2:$P$2,0))</f>
        <v>30</v>
      </c>
      <c r="AG2475" s="15" cm="1">
        <f t="array" ref="AG2475">INDEX($K:$P,ROW(),MATCH(AG$3,$K$2:$P$2,0))</f>
        <v>30</v>
      </c>
      <c r="AH2475" s="15" cm="1">
        <f t="array" ref="AH2475">INDEX($K:$P,ROW(),MATCH(AH$3,$K$2:$P$2,0))</f>
        <v>30</v>
      </c>
      <c r="AI2475" s="15" cm="1">
        <f t="array" ref="AI2475">INDEX($K:$P,ROW(),MATCH(AI$3,$K$2:$P$2,0))</f>
        <v>30</v>
      </c>
      <c r="AJ2475" s="15" cm="1">
        <f t="array" ref="AJ2475">INDEX($K:$P,ROW(),MATCH(AJ$3,$K$2:$P$2,0))</f>
        <v>30</v>
      </c>
      <c r="AK2475" s="15" cm="1">
        <f t="array" ref="AK2475">INDEX($K:$P,ROW(),MATCH(AK$3,$K$2:$P$2,0))</f>
        <v>30</v>
      </c>
      <c r="AL2475" s="15" cm="1">
        <f t="array" ref="AL2475">INDEX($K:$P,ROW(),MATCH(AL$3,$K$2:$P$2,0))</f>
        <v>30</v>
      </c>
      <c r="AM2475" s="15" cm="1">
        <f t="array" ref="AM2475">INDEX($K:$P,ROW(),MATCH(AM$3,$K$2:$P$2,0))</f>
        <v>30</v>
      </c>
      <c r="AN2475" s="15" cm="1">
        <f t="array" ref="AN2475">INDEX($K:$P,ROW(),MATCH(AN$3,$K$2:$P$2,0))</f>
        <v>30</v>
      </c>
      <c r="AO2475" s="15" cm="1">
        <f t="array" ref="AO2475">INDEX($K:$P,ROW(),MATCH(AO$3,$K$2:$P$2,0))</f>
        <v>30</v>
      </c>
      <c r="AP2475" s="15" cm="1">
        <f t="array" ref="AP2475">INDEX($K:$P,ROW(),MATCH(AP$3,$K$2:$P$2,0))</f>
        <v>30</v>
      </c>
      <c r="AQ2475" s="15" cm="1">
        <f t="array" ref="AQ2475">INDEX($K:$P,ROW(),MATCH(AQ$3,$K$2:$P$2,0))</f>
        <v>30</v>
      </c>
      <c r="AR2475" s="15" cm="1">
        <f t="array" ref="AR2475">INDEX($K:$P,ROW(),MATCH(AR$3,$K$2:$P$2,0))</f>
        <v>30</v>
      </c>
      <c r="AS2475" s="15" cm="1">
        <f t="array" ref="AS2475">INDEX($K:$P,ROW(),MATCH(AS$3,$K$2:$P$2,0))</f>
        <v>30</v>
      </c>
      <c r="AT2475" s="15" cm="1">
        <f t="array" ref="AT2475">INDEX($K:$P,ROW(),MATCH(AT$3,$K$2:$P$2,0))</f>
        <v>30</v>
      </c>
      <c r="AU2475" s="15" cm="1">
        <f t="array" ref="AU2475">INDEX($K:$P,ROW(),MATCH(AU$3,$K$2:$P$2,0))</f>
        <v>30</v>
      </c>
      <c r="AV2475" s="15" cm="1">
        <f t="array" ref="AV2475">INDEX($K:$P,ROW(),MATCH(AV$3,$K$2:$P$2,0))</f>
        <v>30</v>
      </c>
      <c r="AW2475" s="15" cm="1">
        <f t="array" ref="AW2475">INDEX($K:$P,ROW(),MATCH(AW$3,$K$2:$P$2,0))</f>
        <v>30</v>
      </c>
      <c r="AX2475" s="15" cm="1">
        <f t="array" ref="AX2475">INDEX($K:$P,ROW(),MATCH(AX$3,$K$2:$P$2,0))</f>
        <v>30</v>
      </c>
      <c r="AY2475" s="15" cm="1">
        <f t="array" ref="AY2475">INDEX($K:$P,ROW(),MATCH(AY$3,$K$2:$P$2,0))</f>
        <v>30</v>
      </c>
      <c r="AZ2475" s="15" cm="1">
        <f t="array" ref="AZ2475">INDEX($K:$P,ROW(),MATCH(AZ$3,$K$2:$P$2,0))</f>
        <v>30</v>
      </c>
      <c r="BA2475" s="15" cm="1">
        <f t="array" ref="BA2475">INDEX($K:$P,ROW(),MATCH(BA$3,$K$2:$P$2,0))</f>
        <v>30</v>
      </c>
      <c r="BB2475" s="15" cm="1">
        <f t="array" ref="BB2475">INDEX($K:$P,ROW(),MATCH(BB$3,$K$2:$P$2,0))</f>
        <v>30</v>
      </c>
      <c r="BC2475" s="15" cm="1">
        <f t="array" ref="BC2475">INDEX($K:$P,ROW(),MATCH(BC$3,$K$2:$P$2,0))</f>
        <v>30</v>
      </c>
      <c r="BD2475" s="15" cm="1">
        <f t="array" ref="BD2475">INDEX($K:$P,ROW(),MATCH(BD$3,$K$2:$P$2,0))</f>
        <v>30</v>
      </c>
      <c r="BE2475" s="15" cm="1">
        <f t="array" ref="BE2475">INDEX($K:$P,ROW(),MATCH(BE$3,$K$2:$P$2,0))</f>
        <v>30</v>
      </c>
      <c r="BF2475" s="15" cm="1">
        <f t="array" ref="BF2475">INDEX($K:$P,ROW(),MATCH(BF$3,$K$2:$P$2,0))</f>
        <v>30</v>
      </c>
      <c r="BG2475" s="15" cm="1">
        <f t="array" ref="BG2475">INDEX($K:$P,ROW(),MATCH(BG$3,$K$2:$P$2,0))</f>
        <v>30</v>
      </c>
      <c r="BH2475" s="15" cm="1">
        <f t="array" ref="BH2475">INDEX($K:$P,ROW(),MATCH(BH$3,$K$2:$P$2,0))</f>
        <v>30</v>
      </c>
      <c r="BI2475" s="15" cm="1">
        <f t="array" ref="BI2475">INDEX($K:$P,ROW(),MATCH(BI$3,$K$2:$P$2,0))</f>
        <v>30</v>
      </c>
      <c r="BJ2475" s="15" cm="1">
        <f t="array" ref="BJ2475">INDEX($K:$P,ROW(),MATCH(BJ$3,$K$2:$P$2,0))</f>
        <v>30</v>
      </c>
      <c r="BK2475" s="15" cm="1">
        <f t="array" ref="BK2475">INDEX($K:$P,ROW(),MATCH(BK$3,$K$2:$P$2,0))</f>
        <v>30</v>
      </c>
      <c r="BL2475" s="15" cm="1">
        <f t="array" ref="BL2475">INDEX($K:$P,ROW(),MATCH(BL$3,$K$2:$P$2,0))</f>
        <v>30</v>
      </c>
      <c r="BM2475" s="15" cm="1">
        <f t="array" ref="BM2475">INDEX($K:$P,ROW(),MATCH(BM$3,$K$2:$P$2,0))</f>
        <v>30</v>
      </c>
      <c r="BN2475" s="15" cm="1">
        <f t="array" ref="BN2475">INDEX($K:$P,ROW(),MATCH(BN$3,$K$2:$P$2,0))</f>
        <v>30</v>
      </c>
      <c r="BO2475" s="15" cm="1">
        <f t="array" ref="BO2475">INDEX($K:$P,ROW(),MATCH(BO$3,$K$2:$P$2,0))</f>
        <v>30</v>
      </c>
      <c r="BP2475" s="15" cm="1">
        <f t="array" ref="BP2475">INDEX($K:$P,ROW(),MATCH(BP$3,$K$2:$P$2,0))</f>
        <v>30</v>
      </c>
      <c r="BQ2475" s="15" cm="1">
        <f t="array" ref="BQ2475">INDEX($K:$P,ROW(),MATCH(BQ$3,$K$2:$P$2,0))</f>
        <v>30</v>
      </c>
      <c r="BR2475" s="15" cm="1">
        <f t="array" ref="BR2475">INDEX($K:$P,ROW(),MATCH(BR$3,$K$2:$P$2,0))</f>
        <v>30</v>
      </c>
      <c r="BS2475" s="15" cm="1">
        <f t="array" ref="BS2475">INDEX($K:$P,ROW(),MATCH(BS$3,$K$2:$P$2,0))</f>
        <v>30</v>
      </c>
      <c r="BT2475" s="15" cm="1">
        <f t="array" ref="BT2475">INDEX($K:$P,ROW(),MATCH(BT$3,$K$2:$P$2,0))</f>
        <v>30</v>
      </c>
      <c r="BU2475" s="15" cm="1">
        <f t="array" ref="BU2475">INDEX($K:$P,ROW(),MATCH(BU$3,$K$2:$P$2,0))</f>
        <v>30</v>
      </c>
      <c r="BV2475" s="15" cm="1">
        <f t="array" ref="BV2475">INDEX($K:$P,ROW(),MATCH(BV$3,$K$2:$P$2,0))</f>
        <v>30</v>
      </c>
      <c r="BW2475" s="15" cm="1">
        <f t="array" ref="BW2475">INDEX($K:$P,ROW(),MATCH(BW$3,$K$2:$P$2,0))</f>
        <v>30</v>
      </c>
      <c r="BX2475" s="15" cm="1">
        <f t="array" ref="BX2475">INDEX($K:$P,ROW(),MATCH(BX$3,$K$2:$P$2,0))</f>
        <v>30</v>
      </c>
      <c r="BY2475" s="15" cm="1">
        <f t="array" ref="BY2475">INDEX($K:$P,ROW(),MATCH(BY$3,$K$2:$P$2,0))</f>
        <v>30</v>
      </c>
      <c r="BZ2475" s="15" cm="1">
        <f t="array" ref="BZ2475">INDEX($K:$P,ROW(),MATCH(BZ$3,$K$2:$P$2,0))</f>
        <v>30</v>
      </c>
      <c r="CA2475" s="15" cm="1">
        <f t="array" ref="CA2475">INDEX($K:$P,ROW(),MATCH(CA$3,$K$2:$P$2,0))</f>
        <v>30</v>
      </c>
      <c r="CB2475" s="15" cm="1">
        <f t="array" ref="CB2475">INDEX($K:$P,ROW(),MATCH(CB$3,$K$2:$P$2,0))</f>
        <v>30</v>
      </c>
      <c r="CC2475" s="15" cm="1">
        <f t="array" ref="CC2475">INDEX($K:$P,ROW(),MATCH(CC$3,$K$2:$P$2,0))</f>
        <v>30</v>
      </c>
      <c r="CD2475" s="15" cm="1">
        <f t="array" ref="CD2475">INDEX($K:$P,ROW(),MATCH(CD$3,$K$2:$P$2,0))</f>
        <v>30</v>
      </c>
      <c r="CE2475" s="15" cm="1">
        <f t="array" ref="CE2475">INDEX($K:$P,ROW(),MATCH(CE$3,$K$2:$P$2,0))</f>
        <v>30</v>
      </c>
      <c r="CF2475" s="15" cm="1">
        <f t="array" ref="CF2475">INDEX($K:$P,ROW(),MATCH(CF$3,$K$2:$P$2,0))</f>
        <v>30</v>
      </c>
      <c r="CG2475" s="15" cm="1">
        <f t="array" ref="CG2475">INDEX($K:$P,ROW(),MATCH(CG$3,$K$2:$P$2,0))</f>
        <v>30</v>
      </c>
      <c r="CH2475" s="15" cm="1">
        <f t="array" ref="CH2475">INDEX($K:$P,ROW(),MATCH(CH$3,$K$2:$P$2,0))</f>
        <v>30</v>
      </c>
      <c r="CI2475" s="15" cm="1">
        <f t="array" ref="CI2475">INDEX($K:$P,ROW(),MATCH(CI$3,$K$2:$P$2,0))</f>
        <v>30</v>
      </c>
      <c r="CJ2475" s="15" cm="1">
        <f t="array" ref="CJ2475">INDEX($K:$P,ROW(),MATCH(CJ$3,$K$2:$P$2,0))</f>
        <v>30</v>
      </c>
      <c r="CK2475" s="15" cm="1">
        <f t="array" ref="CK2475">INDEX($K:$P,ROW(),MATCH(CK$3,$K$2:$P$2,0))</f>
        <v>30</v>
      </c>
      <c r="CL2475" s="15" cm="1">
        <f t="array" ref="CL2475">INDEX($K:$P,ROW(),MATCH(CL$3,$K$2:$P$2,0))</f>
        <v>30</v>
      </c>
      <c r="CN2475"/>
      <c r="CO2475" s="15" t="e" cm="1">
        <f t="array" ref="CO2475">INDEX($K:$P,ROW(),MATCH(CO$3,$K$2:$P$2,0))</f>
        <v>#N/A</v>
      </c>
      <c r="CP2475" s="15" t="e" cm="1">
        <f t="array" ref="CP2475">INDEX($K:$P,ROW(),MATCH(CP$3,$K$2:$P$2,0))</f>
        <v>#N/A</v>
      </c>
      <c r="CQ2475" s="15" t="e" cm="1">
        <f t="array" ref="CQ2475">INDEX($K:$P,ROW(),MATCH(CQ$3,$K$2:$P$2,0))</f>
        <v>#N/A</v>
      </c>
      <c r="CR2475" s="15" t="e" cm="1">
        <f t="array" ref="CR2475">INDEX($K:$P,ROW(),MATCH(CR$3,$K$2:$P$2,0))</f>
        <v>#N/A</v>
      </c>
      <c r="CS2475" s="15" t="e" cm="1">
        <f t="array" ref="CS2475">INDEX($K:$P,ROW(),MATCH(CS$3,$K$2:$P$2,0))</f>
        <v>#N/A</v>
      </c>
      <c r="CT2475" s="15" t="e" cm="1">
        <f t="array" ref="CT2475">INDEX($K:$P,ROW(),MATCH(CT$3,$K$2:$P$2,0))</f>
        <v>#N/A</v>
      </c>
      <c r="CU2475" s="15" t="e" cm="1">
        <f t="array" ref="CU2475">INDEX($K:$P,ROW(),MATCH(CU$3,$K$2:$P$2,0))</f>
        <v>#N/A</v>
      </c>
      <c r="CV2475" s="15" t="e" cm="1">
        <f t="array" ref="CV2475">INDEX($K:$P,ROW(),MATCH(CV$3,$K$2:$P$2,0))</f>
        <v>#N/A</v>
      </c>
      <c r="CW2475" s="15" t="e" cm="1">
        <f t="array" ref="CW2475">INDEX($K:$P,ROW(),MATCH(CW$3,$K$2:$P$2,0))</f>
        <v>#N/A</v>
      </c>
      <c r="CX2475" s="15" t="e" cm="1">
        <f t="array" ref="CX2475">INDEX($K:$P,ROW(),MATCH(CX$3,$K$2:$P$2,0))</f>
        <v>#N/A</v>
      </c>
      <c r="CY2475" s="15" t="e" cm="1">
        <f t="array" ref="CY2475">INDEX($K:$P,ROW(),MATCH(CY$3,$K$2:$P$2,0))</f>
        <v>#N/A</v>
      </c>
      <c r="CZ2475" s="15" t="e" cm="1">
        <f t="array" ref="CZ2475">INDEX($K:$P,ROW(),MATCH(CZ$3,$K$2:$P$2,0))</f>
        <v>#N/A</v>
      </c>
      <c r="DA2475" s="15" t="e" cm="1">
        <f t="array" ref="DA2475">INDEX($K:$P,ROW(),MATCH(DA$3,$K$2:$P$2,0))</f>
        <v>#N/A</v>
      </c>
      <c r="DB2475" s="15" t="e" cm="1">
        <f t="array" ref="DB2475">INDEX($K:$P,ROW(),MATCH(DB$3,$K$2:$P$2,0))</f>
        <v>#N/A</v>
      </c>
      <c r="DC2475" s="15" t="e" cm="1">
        <f t="array" ref="DC2475">INDEX($K:$P,ROW(),MATCH(DC$3,$K$2:$P$2,0))</f>
        <v>#N/A</v>
      </c>
      <c r="DD2475" s="15" t="e" cm="1">
        <f t="array" ref="DD2475">INDEX($K:$P,ROW(),MATCH(DD$3,$K$2:$P$2,0))</f>
        <v>#N/A</v>
      </c>
      <c r="DE2475" s="15" t="e" cm="1">
        <f t="array" ref="DE2475">INDEX($K:$P,ROW(),MATCH(DE$3,$K$2:$P$2,0))</f>
        <v>#N/A</v>
      </c>
      <c r="DF2475" s="15" t="e" cm="1">
        <f t="array" ref="DF2475">INDEX($K:$P,ROW(),MATCH(DF$3,$K$2:$P$2,0))</f>
        <v>#N/A</v>
      </c>
      <c r="DG2475" s="15" t="e" cm="1">
        <f t="array" ref="DG2475">INDEX($K:$P,ROW(),MATCH(DG$3,$K$2:$P$2,0))</f>
        <v>#N/A</v>
      </c>
      <c r="DH2475" s="15" t="e" cm="1">
        <f t="array" ref="DH2475">INDEX($K:$P,ROW(),MATCH(DH$3,$K$2:$P$2,0))</f>
        <v>#N/A</v>
      </c>
      <c r="DI2475" s="15" t="e" cm="1">
        <f t="array" ref="DI2475">INDEX($K:$P,ROW(),MATCH(DI$3,$K$2:$P$2,0))</f>
        <v>#N/A</v>
      </c>
      <c r="DJ2475" s="15" t="e" cm="1">
        <f t="array" ref="DJ2475">INDEX($K:$P,ROW(),MATCH(DJ$3,$K$2:$P$2,0))</f>
        <v>#N/A</v>
      </c>
      <c r="DK2475" s="15" t="e" cm="1">
        <f t="array" ref="DK2475">INDEX($K:$P,ROW(),MATCH(DK$3,$K$2:$P$2,0))</f>
        <v>#N/A</v>
      </c>
      <c r="DL2475" s="15" t="e" cm="1">
        <f t="array" ref="DL2475">INDEX($K:$P,ROW(),MATCH(DL$3,$K$2:$P$2,0))</f>
        <v>#N/A</v>
      </c>
    </row>
    <row r="2476" spans="1:116" x14ac:dyDescent="0.4">
      <c r="B2476" t="str">
        <f t="shared" si="4010"/>
        <v>2476 WCUR-IS</v>
      </c>
      <c r="C2476" t="s">
        <v>232</v>
      </c>
      <c r="D2476" t="s">
        <v>408</v>
      </c>
      <c r="E2476" s="8" t="str">
        <f t="shared" si="3950"/>
        <v>2476 WCUR-IS</v>
      </c>
      <c r="G2476" s="126" t="s">
        <v>43</v>
      </c>
      <c r="H2476" s="27"/>
      <c r="I2476" s="78"/>
      <c r="J2476" s="78"/>
      <c r="K2476" s="118">
        <f t="shared" ref="K2476:P2476" si="4011">SUMIF($4:$4,K$2,2476:2476)</f>
        <v>1015416.6666666667</v>
      </c>
      <c r="L2476" s="118">
        <f t="shared" si="4011"/>
        <v>2220833.333333334</v>
      </c>
      <c r="M2476" s="118">
        <f t="shared" si="4011"/>
        <v>2600833.333333333</v>
      </c>
      <c r="N2476" s="118">
        <f t="shared" si="4011"/>
        <v>2980833.3333333321</v>
      </c>
      <c r="O2476" s="118">
        <f t="shared" si="4011"/>
        <v>3360833.3333333344</v>
      </c>
      <c r="P2476" s="118">
        <f t="shared" si="4011"/>
        <v>3740833.3333333367</v>
      </c>
      <c r="R2476" s="118"/>
      <c r="S2476" s="118">
        <f t="shared" ref="S2476:CD2476" si="4012">MIN(S2475/30*S2472,R2476+S2472)</f>
        <v>841250.00000000012</v>
      </c>
      <c r="T2476" s="118">
        <f t="shared" si="4012"/>
        <v>857083.33333333349</v>
      </c>
      <c r="U2476" s="118">
        <f t="shared" si="4012"/>
        <v>872916.66666666686</v>
      </c>
      <c r="V2476" s="118">
        <f t="shared" si="4012"/>
        <v>888750.00000000012</v>
      </c>
      <c r="W2476" s="118">
        <f t="shared" si="4012"/>
        <v>904583.33333333349</v>
      </c>
      <c r="X2476" s="118">
        <f t="shared" si="4012"/>
        <v>920416.66666666686</v>
      </c>
      <c r="Y2476" s="118">
        <f t="shared" si="4012"/>
        <v>936250.00000000012</v>
      </c>
      <c r="Z2476" s="118">
        <f t="shared" si="4012"/>
        <v>952083.33333333349</v>
      </c>
      <c r="AA2476" s="118">
        <f t="shared" si="4012"/>
        <v>967916.66666666674</v>
      </c>
      <c r="AB2476" s="118">
        <f t="shared" si="4012"/>
        <v>983750.00000000012</v>
      </c>
      <c r="AC2476" s="118">
        <f t="shared" si="4012"/>
        <v>999583.33333333349</v>
      </c>
      <c r="AD2476" s="118">
        <f t="shared" si="4012"/>
        <v>1015416.6666666667</v>
      </c>
      <c r="AE2476" s="118">
        <f t="shared" si="4012"/>
        <v>1872500.0000000002</v>
      </c>
      <c r="AF2476" s="118">
        <f t="shared" si="4012"/>
        <v>1904166.666666667</v>
      </c>
      <c r="AG2476" s="118">
        <f t="shared" si="4012"/>
        <v>1935833.3333333335</v>
      </c>
      <c r="AH2476" s="118">
        <f t="shared" si="4012"/>
        <v>1967500.0000000002</v>
      </c>
      <c r="AI2476" s="118">
        <f t="shared" si="4012"/>
        <v>1999166.666666667</v>
      </c>
      <c r="AJ2476" s="118">
        <f t="shared" si="4012"/>
        <v>2030833.3333333335</v>
      </c>
      <c r="AK2476" s="118">
        <f t="shared" si="4012"/>
        <v>2062500.0000000005</v>
      </c>
      <c r="AL2476" s="118">
        <f t="shared" si="4012"/>
        <v>2094166.666666667</v>
      </c>
      <c r="AM2476" s="118">
        <f t="shared" si="4012"/>
        <v>2125833.333333334</v>
      </c>
      <c r="AN2476" s="118">
        <f t="shared" si="4012"/>
        <v>2157500.0000000005</v>
      </c>
      <c r="AO2476" s="118">
        <f t="shared" si="4012"/>
        <v>2189166.666666667</v>
      </c>
      <c r="AP2476" s="118">
        <f t="shared" si="4012"/>
        <v>2220833.333333334</v>
      </c>
      <c r="AQ2476" s="118">
        <f t="shared" si="4012"/>
        <v>2252500.0000000005</v>
      </c>
      <c r="AR2476" s="118">
        <f t="shared" si="4012"/>
        <v>2284166.6666666674</v>
      </c>
      <c r="AS2476" s="118">
        <f t="shared" si="4012"/>
        <v>2315833.333333334</v>
      </c>
      <c r="AT2476" s="118">
        <f t="shared" si="4012"/>
        <v>2347500.0000000005</v>
      </c>
      <c r="AU2476" s="118">
        <f t="shared" si="4012"/>
        <v>2379166.666666667</v>
      </c>
      <c r="AV2476" s="118">
        <f t="shared" si="4012"/>
        <v>2410833.333333334</v>
      </c>
      <c r="AW2476" s="118">
        <f t="shared" si="4012"/>
        <v>2442500</v>
      </c>
      <c r="AX2476" s="118">
        <f t="shared" si="4012"/>
        <v>2474166.666666667</v>
      </c>
      <c r="AY2476" s="118">
        <f t="shared" si="4012"/>
        <v>2505833.3333333335</v>
      </c>
      <c r="AZ2476" s="118">
        <f t="shared" si="4012"/>
        <v>2537500</v>
      </c>
      <c r="BA2476" s="118">
        <f t="shared" si="4012"/>
        <v>2569166.6666666665</v>
      </c>
      <c r="BB2476" s="118">
        <f t="shared" si="4012"/>
        <v>2600833.333333333</v>
      </c>
      <c r="BC2476" s="118">
        <f t="shared" si="4012"/>
        <v>2632499.9999999995</v>
      </c>
      <c r="BD2476" s="118">
        <f t="shared" si="4012"/>
        <v>2664166.666666666</v>
      </c>
      <c r="BE2476" s="118">
        <f t="shared" si="4012"/>
        <v>2695833.333333333</v>
      </c>
      <c r="BF2476" s="118">
        <f t="shared" si="4012"/>
        <v>2727499.9999999991</v>
      </c>
      <c r="BG2476" s="118">
        <f t="shared" si="4012"/>
        <v>2759166.666666666</v>
      </c>
      <c r="BH2476" s="118">
        <f t="shared" si="4012"/>
        <v>2790833.3333333326</v>
      </c>
      <c r="BI2476" s="118">
        <f t="shared" si="4012"/>
        <v>2822499.9999999991</v>
      </c>
      <c r="BJ2476" s="118">
        <f t="shared" si="4012"/>
        <v>2854166.6666666656</v>
      </c>
      <c r="BK2476" s="118">
        <f t="shared" si="4012"/>
        <v>2885833.3333333321</v>
      </c>
      <c r="BL2476" s="118">
        <f t="shared" si="4012"/>
        <v>2917499.9999999991</v>
      </c>
      <c r="BM2476" s="118">
        <f t="shared" si="4012"/>
        <v>2949166.6666666651</v>
      </c>
      <c r="BN2476" s="118">
        <f t="shared" si="4012"/>
        <v>2980833.3333333321</v>
      </c>
      <c r="BO2476" s="118">
        <f t="shared" si="4012"/>
        <v>3012499.9999999991</v>
      </c>
      <c r="BP2476" s="118">
        <f t="shared" si="4012"/>
        <v>3044166.666666666</v>
      </c>
      <c r="BQ2476" s="118">
        <f t="shared" si="4012"/>
        <v>3075833.3333333326</v>
      </c>
      <c r="BR2476" s="118">
        <f t="shared" si="4012"/>
        <v>3107499.9999999995</v>
      </c>
      <c r="BS2476" s="118">
        <f t="shared" si="4012"/>
        <v>3139166.6666666665</v>
      </c>
      <c r="BT2476" s="118">
        <f t="shared" si="4012"/>
        <v>3170833.333333333</v>
      </c>
      <c r="BU2476" s="118">
        <f t="shared" si="4012"/>
        <v>3202500</v>
      </c>
      <c r="BV2476" s="118">
        <f t="shared" si="4012"/>
        <v>3234166.666666667</v>
      </c>
      <c r="BW2476" s="118">
        <f t="shared" si="4012"/>
        <v>3265833.333333334</v>
      </c>
      <c r="BX2476" s="118">
        <f t="shared" si="4012"/>
        <v>3297500.0000000009</v>
      </c>
      <c r="BY2476" s="118">
        <f t="shared" si="4012"/>
        <v>3329166.6666666674</v>
      </c>
      <c r="BZ2476" s="118">
        <f t="shared" si="4012"/>
        <v>3360833.3333333344</v>
      </c>
      <c r="CA2476" s="118">
        <f t="shared" si="4012"/>
        <v>3392500.0000000014</v>
      </c>
      <c r="CB2476" s="118">
        <f t="shared" si="4012"/>
        <v>3424166.6666666679</v>
      </c>
      <c r="CC2476" s="118">
        <f t="shared" si="4012"/>
        <v>3455833.3333333349</v>
      </c>
      <c r="CD2476" s="118">
        <f t="shared" si="4012"/>
        <v>3487500.0000000019</v>
      </c>
      <c r="CE2476" s="118">
        <f t="shared" ref="CE2476:CK2476" si="4013">MIN(CE2475/30*CE2472,CD2476+CE2472)</f>
        <v>3519166.6666666688</v>
      </c>
      <c r="CF2476" s="118">
        <f t="shared" si="4013"/>
        <v>3550833.3333333358</v>
      </c>
      <c r="CG2476" s="118">
        <f t="shared" si="4013"/>
        <v>3582500.0000000023</v>
      </c>
      <c r="CH2476" s="118">
        <f t="shared" si="4013"/>
        <v>3614166.6666666693</v>
      </c>
      <c r="CI2476" s="118">
        <f t="shared" si="4013"/>
        <v>3645833.3333333363</v>
      </c>
      <c r="CJ2476" s="118">
        <f t="shared" si="4013"/>
        <v>3677500.0000000028</v>
      </c>
      <c r="CK2476" s="118">
        <f t="shared" si="4013"/>
        <v>3709166.6666666698</v>
      </c>
      <c r="CL2476" s="118">
        <f>MIN(CL2475/30*CL2472,CK2476+CL2472)</f>
        <v>3740833.3333333367</v>
      </c>
      <c r="CN2476"/>
      <c r="CO2476" s="118" t="e">
        <f>MIN(CO2475/90*CO2472,CN2476+CO2472)</f>
        <v>#N/A</v>
      </c>
      <c r="CP2476" s="118" t="e">
        <f t="shared" ref="CP2476:DL2476" si="4014">MIN(CP2475/90*CP2472,CO2476+CP2472)</f>
        <v>#N/A</v>
      </c>
      <c r="CQ2476" s="118" t="e">
        <f t="shared" si="4014"/>
        <v>#N/A</v>
      </c>
      <c r="CR2476" s="118" t="e">
        <f t="shared" si="4014"/>
        <v>#N/A</v>
      </c>
      <c r="CS2476" s="118" t="e">
        <f t="shared" si="4014"/>
        <v>#N/A</v>
      </c>
      <c r="CT2476" s="118" t="e">
        <f t="shared" si="4014"/>
        <v>#N/A</v>
      </c>
      <c r="CU2476" s="118" t="e">
        <f t="shared" si="4014"/>
        <v>#N/A</v>
      </c>
      <c r="CV2476" s="118" t="e">
        <f t="shared" si="4014"/>
        <v>#N/A</v>
      </c>
      <c r="CW2476" s="118" t="e">
        <f t="shared" si="4014"/>
        <v>#N/A</v>
      </c>
      <c r="CX2476" s="118" t="e">
        <f t="shared" si="4014"/>
        <v>#N/A</v>
      </c>
      <c r="CY2476" s="118" t="e">
        <f t="shared" si="4014"/>
        <v>#N/A</v>
      </c>
      <c r="CZ2476" s="118" t="e">
        <f t="shared" si="4014"/>
        <v>#N/A</v>
      </c>
      <c r="DA2476" s="118" t="e">
        <f t="shared" si="4014"/>
        <v>#N/A</v>
      </c>
      <c r="DB2476" s="118" t="e">
        <f t="shared" si="4014"/>
        <v>#N/A</v>
      </c>
      <c r="DC2476" s="118" t="e">
        <f t="shared" si="4014"/>
        <v>#N/A</v>
      </c>
      <c r="DD2476" s="118" t="e">
        <f t="shared" si="4014"/>
        <v>#N/A</v>
      </c>
      <c r="DE2476" s="118" t="e">
        <f t="shared" si="4014"/>
        <v>#N/A</v>
      </c>
      <c r="DF2476" s="118" t="e">
        <f t="shared" si="4014"/>
        <v>#N/A</v>
      </c>
      <c r="DG2476" s="118" t="e">
        <f t="shared" si="4014"/>
        <v>#N/A</v>
      </c>
      <c r="DH2476" s="118" t="e">
        <f t="shared" si="4014"/>
        <v>#N/A</v>
      </c>
      <c r="DI2476" s="118" t="e">
        <f t="shared" si="4014"/>
        <v>#N/A</v>
      </c>
      <c r="DJ2476" s="118" t="e">
        <f t="shared" si="4014"/>
        <v>#N/A</v>
      </c>
      <c r="DK2476" s="118" t="e">
        <f t="shared" si="4014"/>
        <v>#N/A</v>
      </c>
      <c r="DL2476" s="118" t="e">
        <f t="shared" si="4014"/>
        <v>#N/A</v>
      </c>
    </row>
    <row r="2477" spans="1:116" x14ac:dyDescent="0.4">
      <c r="B2477" t="str">
        <f t="shared" si="4010"/>
        <v>2477 WCUR-IS</v>
      </c>
      <c r="D2477" t="s">
        <v>408</v>
      </c>
      <c r="E2477" s="8" t="str">
        <f t="shared" si="3950"/>
        <v>2477 WCUR-IS</v>
      </c>
      <c r="G2477" s="126"/>
      <c r="H2477" s="27"/>
      <c r="I2477" s="78"/>
      <c r="J2477" s="78"/>
      <c r="K2477" s="33"/>
      <c r="L2477" s="33"/>
      <c r="M2477" s="33"/>
      <c r="N2477" s="33"/>
      <c r="O2477" s="33"/>
      <c r="P2477" s="33"/>
      <c r="R2477" s="33"/>
      <c r="S2477" s="33"/>
      <c r="T2477" s="33"/>
      <c r="U2477" s="33"/>
      <c r="V2477" s="33"/>
      <c r="W2477" s="33"/>
      <c r="X2477" s="33"/>
      <c r="Y2477" s="33"/>
      <c r="Z2477" s="33"/>
      <c r="AA2477" s="33"/>
      <c r="AB2477" s="33"/>
      <c r="AC2477" s="33"/>
      <c r="AD2477" s="33"/>
      <c r="AE2477" s="33"/>
      <c r="AF2477" s="33"/>
      <c r="AG2477" s="33"/>
      <c r="AH2477" s="33"/>
      <c r="AI2477" s="33"/>
      <c r="AJ2477" s="33"/>
      <c r="AK2477" s="33"/>
      <c r="AL2477" s="33"/>
      <c r="AM2477" s="33"/>
      <c r="AN2477" s="33"/>
      <c r="AO2477" s="33"/>
      <c r="AP2477" s="33"/>
      <c r="AQ2477" s="33"/>
      <c r="AR2477" s="33"/>
      <c r="AS2477" s="33"/>
      <c r="AT2477" s="33"/>
      <c r="AU2477" s="33"/>
      <c r="AV2477" s="33"/>
      <c r="AW2477" s="33"/>
      <c r="AX2477" s="33"/>
      <c r="AY2477" s="33"/>
      <c r="AZ2477" s="33"/>
      <c r="BA2477" s="33"/>
      <c r="BB2477" s="33"/>
      <c r="BC2477" s="33"/>
      <c r="BD2477" s="33"/>
      <c r="BE2477" s="33"/>
      <c r="BF2477" s="33"/>
      <c r="BG2477" s="33"/>
      <c r="BH2477" s="33"/>
      <c r="BI2477" s="33"/>
      <c r="BJ2477" s="33"/>
      <c r="BK2477" s="33"/>
      <c r="BL2477" s="33"/>
      <c r="BM2477" s="33"/>
      <c r="BN2477" s="33"/>
      <c r="BO2477" s="33"/>
      <c r="BP2477" s="33"/>
      <c r="BQ2477" s="33"/>
      <c r="BR2477" s="33"/>
      <c r="BS2477" s="33"/>
      <c r="BT2477" s="33"/>
      <c r="BU2477" s="33"/>
      <c r="BV2477" s="33"/>
      <c r="BW2477" s="33"/>
      <c r="BX2477" s="33"/>
      <c r="BY2477" s="33"/>
      <c r="BZ2477" s="33"/>
      <c r="CA2477" s="33"/>
      <c r="CB2477" s="33"/>
      <c r="CC2477" s="33"/>
      <c r="CD2477" s="33"/>
      <c r="CE2477" s="33"/>
      <c r="CF2477" s="33"/>
      <c r="CG2477" s="33"/>
      <c r="CH2477" s="33"/>
      <c r="CI2477" s="33"/>
      <c r="CJ2477" s="33"/>
      <c r="CK2477" s="33"/>
      <c r="CL2477" s="33"/>
      <c r="CN2477"/>
      <c r="CO2477" s="33"/>
      <c r="CP2477" s="33"/>
      <c r="CQ2477" s="33"/>
      <c r="CR2477" s="33"/>
      <c r="CS2477" s="33"/>
      <c r="CT2477" s="33"/>
      <c r="CU2477" s="33"/>
      <c r="CV2477" s="33"/>
      <c r="CW2477" s="33"/>
      <c r="CX2477" s="33"/>
      <c r="CY2477" s="33"/>
      <c r="CZ2477" s="33"/>
      <c r="DA2477" s="33"/>
      <c r="DB2477" s="33"/>
      <c r="DC2477" s="33"/>
      <c r="DD2477" s="33"/>
      <c r="DE2477" s="33"/>
      <c r="DF2477" s="33"/>
      <c r="DG2477" s="33"/>
      <c r="DH2477" s="33"/>
      <c r="DI2477" s="33"/>
      <c r="DJ2477" s="33"/>
      <c r="DK2477" s="33"/>
      <c r="DL2477" s="33"/>
    </row>
    <row r="2478" spans="1:116" x14ac:dyDescent="0.4">
      <c r="B2478" t="str">
        <f t="shared" si="4010"/>
        <v>2478 WCUR-IS</v>
      </c>
      <c r="C2478" t="s">
        <v>234</v>
      </c>
      <c r="D2478" t="s">
        <v>408</v>
      </c>
      <c r="E2478" s="8" t="str">
        <f t="shared" si="3950"/>
        <v>2478 WCUR-IS</v>
      </c>
      <c r="G2478" s="126" t="str">
        <f>"Change in "&amp;G2476</f>
        <v>Change in Unearned revenue</v>
      </c>
      <c r="K2478" s="33">
        <f t="shared" ref="K2478:P2478" si="4015">SUMIF($3:$3,K$2,2478:2478)</f>
        <v>1015416.6666666667</v>
      </c>
      <c r="L2478" s="33">
        <f t="shared" si="4015"/>
        <v>1205416.6666666672</v>
      </c>
      <c r="M2478" s="33">
        <f t="shared" si="4015"/>
        <v>379999.99999999907</v>
      </c>
      <c r="N2478" s="33">
        <f t="shared" si="4015"/>
        <v>379999.99999999907</v>
      </c>
      <c r="O2478" s="33">
        <f t="shared" si="4015"/>
        <v>380000.00000000233</v>
      </c>
      <c r="P2478" s="33">
        <f t="shared" si="4015"/>
        <v>380000.00000000233</v>
      </c>
      <c r="R2478" s="33"/>
      <c r="S2478" s="33">
        <f>S2476-R2476</f>
        <v>841250.00000000012</v>
      </c>
      <c r="T2478" s="33">
        <f t="shared" ref="T2478:CE2478" si="4016">T2476-S2476</f>
        <v>15833.333333333372</v>
      </c>
      <c r="U2478" s="33">
        <f t="shared" si="4016"/>
        <v>15833.333333333372</v>
      </c>
      <c r="V2478" s="33">
        <f t="shared" si="4016"/>
        <v>15833.333333333256</v>
      </c>
      <c r="W2478" s="33">
        <f t="shared" si="4016"/>
        <v>15833.333333333372</v>
      </c>
      <c r="X2478" s="33">
        <f t="shared" si="4016"/>
        <v>15833.333333333372</v>
      </c>
      <c r="Y2478" s="33">
        <f t="shared" si="4016"/>
        <v>15833.333333333256</v>
      </c>
      <c r="Z2478" s="33">
        <f t="shared" si="4016"/>
        <v>15833.333333333372</v>
      </c>
      <c r="AA2478" s="33">
        <f t="shared" si="4016"/>
        <v>15833.333333333256</v>
      </c>
      <c r="AB2478" s="33">
        <f t="shared" si="4016"/>
        <v>15833.333333333372</v>
      </c>
      <c r="AC2478" s="33">
        <f t="shared" si="4016"/>
        <v>15833.333333333372</v>
      </c>
      <c r="AD2478" s="33">
        <f t="shared" si="4016"/>
        <v>15833.333333333256</v>
      </c>
      <c r="AE2478" s="33">
        <f t="shared" si="4016"/>
        <v>857083.33333333349</v>
      </c>
      <c r="AF2478" s="33">
        <f t="shared" si="4016"/>
        <v>31666.666666666744</v>
      </c>
      <c r="AG2478" s="33">
        <f t="shared" si="4016"/>
        <v>31666.666666666511</v>
      </c>
      <c r="AH2478" s="33">
        <f t="shared" si="4016"/>
        <v>31666.666666666744</v>
      </c>
      <c r="AI2478" s="33">
        <f t="shared" si="4016"/>
        <v>31666.666666666744</v>
      </c>
      <c r="AJ2478" s="33">
        <f t="shared" si="4016"/>
        <v>31666.666666666511</v>
      </c>
      <c r="AK2478" s="33">
        <f t="shared" si="4016"/>
        <v>31666.666666666977</v>
      </c>
      <c r="AL2478" s="33">
        <f t="shared" si="4016"/>
        <v>31666.666666666511</v>
      </c>
      <c r="AM2478" s="33">
        <f t="shared" si="4016"/>
        <v>31666.666666666977</v>
      </c>
      <c r="AN2478" s="33">
        <f t="shared" si="4016"/>
        <v>31666.666666666511</v>
      </c>
      <c r="AO2478" s="33">
        <f t="shared" si="4016"/>
        <v>31666.666666666511</v>
      </c>
      <c r="AP2478" s="33">
        <f t="shared" si="4016"/>
        <v>31666.666666666977</v>
      </c>
      <c r="AQ2478" s="33">
        <f t="shared" si="4016"/>
        <v>31666.666666666511</v>
      </c>
      <c r="AR2478" s="33">
        <f t="shared" si="4016"/>
        <v>31666.666666666977</v>
      </c>
      <c r="AS2478" s="33">
        <f t="shared" si="4016"/>
        <v>31666.666666666511</v>
      </c>
      <c r="AT2478" s="33">
        <f t="shared" si="4016"/>
        <v>31666.666666666511</v>
      </c>
      <c r="AU2478" s="33">
        <f t="shared" si="4016"/>
        <v>31666.666666666511</v>
      </c>
      <c r="AV2478" s="33">
        <f t="shared" si="4016"/>
        <v>31666.666666666977</v>
      </c>
      <c r="AW2478" s="33">
        <f t="shared" si="4016"/>
        <v>31666.666666666046</v>
      </c>
      <c r="AX2478" s="33">
        <f t="shared" si="4016"/>
        <v>31666.666666666977</v>
      </c>
      <c r="AY2478" s="33">
        <f t="shared" si="4016"/>
        <v>31666.666666666511</v>
      </c>
      <c r="AZ2478" s="33">
        <f t="shared" si="4016"/>
        <v>31666.666666666511</v>
      </c>
      <c r="BA2478" s="33">
        <f t="shared" si="4016"/>
        <v>31666.666666666511</v>
      </c>
      <c r="BB2478" s="33">
        <f t="shared" si="4016"/>
        <v>31666.666666666511</v>
      </c>
      <c r="BC2478" s="33">
        <f t="shared" si="4016"/>
        <v>31666.666666666511</v>
      </c>
      <c r="BD2478" s="33">
        <f t="shared" si="4016"/>
        <v>31666.666666666511</v>
      </c>
      <c r="BE2478" s="33">
        <f t="shared" si="4016"/>
        <v>31666.666666666977</v>
      </c>
      <c r="BF2478" s="33">
        <f t="shared" si="4016"/>
        <v>31666.666666666046</v>
      </c>
      <c r="BG2478" s="33">
        <f t="shared" si="4016"/>
        <v>31666.666666666977</v>
      </c>
      <c r="BH2478" s="33">
        <f t="shared" si="4016"/>
        <v>31666.666666666511</v>
      </c>
      <c r="BI2478" s="33">
        <f t="shared" si="4016"/>
        <v>31666.666666666511</v>
      </c>
      <c r="BJ2478" s="33">
        <f t="shared" si="4016"/>
        <v>31666.666666666511</v>
      </c>
      <c r="BK2478" s="33">
        <f t="shared" si="4016"/>
        <v>31666.666666666511</v>
      </c>
      <c r="BL2478" s="33">
        <f t="shared" si="4016"/>
        <v>31666.666666666977</v>
      </c>
      <c r="BM2478" s="33">
        <f t="shared" si="4016"/>
        <v>31666.666666666046</v>
      </c>
      <c r="BN2478" s="33">
        <f t="shared" si="4016"/>
        <v>31666.666666666977</v>
      </c>
      <c r="BO2478" s="33">
        <f t="shared" si="4016"/>
        <v>31666.666666666977</v>
      </c>
      <c r="BP2478" s="33">
        <f t="shared" si="4016"/>
        <v>31666.666666666977</v>
      </c>
      <c r="BQ2478" s="33">
        <f t="shared" si="4016"/>
        <v>31666.666666666511</v>
      </c>
      <c r="BR2478" s="33">
        <f t="shared" si="4016"/>
        <v>31666.666666666977</v>
      </c>
      <c r="BS2478" s="33">
        <f t="shared" si="4016"/>
        <v>31666.666666666977</v>
      </c>
      <c r="BT2478" s="33">
        <f t="shared" si="4016"/>
        <v>31666.666666666511</v>
      </c>
      <c r="BU2478" s="33">
        <f t="shared" si="4016"/>
        <v>31666.666666666977</v>
      </c>
      <c r="BV2478" s="33">
        <f t="shared" si="4016"/>
        <v>31666.666666666977</v>
      </c>
      <c r="BW2478" s="33">
        <f t="shared" si="4016"/>
        <v>31666.666666666977</v>
      </c>
      <c r="BX2478" s="33">
        <f t="shared" si="4016"/>
        <v>31666.666666666977</v>
      </c>
      <c r="BY2478" s="33">
        <f t="shared" si="4016"/>
        <v>31666.666666666511</v>
      </c>
      <c r="BZ2478" s="33">
        <f t="shared" si="4016"/>
        <v>31666.666666666977</v>
      </c>
      <c r="CA2478" s="33">
        <f t="shared" si="4016"/>
        <v>31666.666666666977</v>
      </c>
      <c r="CB2478" s="33">
        <f t="shared" si="4016"/>
        <v>31666.666666666511</v>
      </c>
      <c r="CC2478" s="33">
        <f t="shared" si="4016"/>
        <v>31666.666666666977</v>
      </c>
      <c r="CD2478" s="33">
        <f t="shared" si="4016"/>
        <v>31666.666666666977</v>
      </c>
      <c r="CE2478" s="33">
        <f t="shared" si="4016"/>
        <v>31666.666666666977</v>
      </c>
      <c r="CF2478" s="33">
        <f t="shared" ref="CF2478:CL2478" si="4017">CF2476-CE2476</f>
        <v>31666.666666666977</v>
      </c>
      <c r="CG2478" s="33">
        <f t="shared" si="4017"/>
        <v>31666.666666666511</v>
      </c>
      <c r="CH2478" s="33">
        <f t="shared" si="4017"/>
        <v>31666.666666666977</v>
      </c>
      <c r="CI2478" s="33">
        <f t="shared" si="4017"/>
        <v>31666.666666666977</v>
      </c>
      <c r="CJ2478" s="33">
        <f t="shared" si="4017"/>
        <v>31666.666666666511</v>
      </c>
      <c r="CK2478" s="33">
        <f t="shared" si="4017"/>
        <v>31666.666666666977</v>
      </c>
      <c r="CL2478" s="33">
        <f t="shared" si="4017"/>
        <v>31666.666666666977</v>
      </c>
      <c r="CO2478" s="33" t="e">
        <f t="shared" ref="CO2478" si="4018">CO2476-CN2476</f>
        <v>#N/A</v>
      </c>
      <c r="CP2478" s="33" t="e">
        <f t="shared" ref="CP2478" si="4019">CP2476-CO2476</f>
        <v>#N/A</v>
      </c>
      <c r="CQ2478" s="33" t="e">
        <f t="shared" ref="CQ2478" si="4020">CQ2476-CP2476</f>
        <v>#N/A</v>
      </c>
      <c r="CR2478" s="33" t="e">
        <f t="shared" ref="CR2478" si="4021">CR2476-CQ2476</f>
        <v>#N/A</v>
      </c>
      <c r="CS2478" s="33" t="e">
        <f t="shared" ref="CS2478" si="4022">CS2476-CR2476</f>
        <v>#N/A</v>
      </c>
      <c r="CT2478" s="33" t="e">
        <f t="shared" ref="CT2478" si="4023">CT2476-CS2476</f>
        <v>#N/A</v>
      </c>
      <c r="CU2478" s="33" t="e">
        <f t="shared" ref="CU2478" si="4024">CU2476-CT2476</f>
        <v>#N/A</v>
      </c>
      <c r="CV2478" s="33" t="e">
        <f t="shared" ref="CV2478" si="4025">CV2476-CU2476</f>
        <v>#N/A</v>
      </c>
      <c r="CW2478" s="33" t="e">
        <f t="shared" ref="CW2478" si="4026">CW2476-CV2476</f>
        <v>#N/A</v>
      </c>
      <c r="CX2478" s="33" t="e">
        <f t="shared" ref="CX2478" si="4027">CX2476-CW2476</f>
        <v>#N/A</v>
      </c>
      <c r="CY2478" s="33" t="e">
        <f t="shared" ref="CY2478" si="4028">CY2476-CX2476</f>
        <v>#N/A</v>
      </c>
      <c r="CZ2478" s="33" t="e">
        <f t="shared" ref="CZ2478" si="4029">CZ2476-CY2476</f>
        <v>#N/A</v>
      </c>
      <c r="DA2478" s="33" t="e">
        <f t="shared" ref="DA2478" si="4030">DA2476-CZ2476</f>
        <v>#N/A</v>
      </c>
      <c r="DB2478" s="33" t="e">
        <f t="shared" ref="DB2478" si="4031">DB2476-DA2476</f>
        <v>#N/A</v>
      </c>
      <c r="DC2478" s="33" t="e">
        <f t="shared" ref="DC2478" si="4032">DC2476-DB2476</f>
        <v>#N/A</v>
      </c>
      <c r="DD2478" s="33" t="e">
        <f t="shared" ref="DD2478" si="4033">DD2476-DC2476</f>
        <v>#N/A</v>
      </c>
      <c r="DE2478" s="33" t="e">
        <f t="shared" ref="DE2478" si="4034">DE2476-DD2476</f>
        <v>#N/A</v>
      </c>
      <c r="DF2478" s="33" t="e">
        <f t="shared" ref="DF2478" si="4035">DF2476-DE2476</f>
        <v>#N/A</v>
      </c>
      <c r="DG2478" s="33" t="e">
        <f t="shared" ref="DG2478" si="4036">DG2476-DF2476</f>
        <v>#N/A</v>
      </c>
      <c r="DH2478" s="33" t="e">
        <f t="shared" ref="DH2478" si="4037">DH2476-DG2476</f>
        <v>#N/A</v>
      </c>
      <c r="DI2478" s="33" t="e">
        <f t="shared" ref="DI2478" si="4038">DI2476-DH2476</f>
        <v>#N/A</v>
      </c>
      <c r="DJ2478" s="33" t="e">
        <f t="shared" ref="DJ2478" si="4039">DJ2476-DI2476</f>
        <v>#N/A</v>
      </c>
      <c r="DK2478" s="33" t="e">
        <f t="shared" ref="DK2478:DL2478" si="4040">DK2476-DJ2476</f>
        <v>#N/A</v>
      </c>
      <c r="DL2478" s="33" t="e">
        <f t="shared" si="4040"/>
        <v>#N/A</v>
      </c>
    </row>
    <row r="2479" spans="1:116" x14ac:dyDescent="0.4">
      <c r="B2479" t="str">
        <f t="shared" si="4010"/>
        <v>2479 WCUR-IS</v>
      </c>
      <c r="D2479" t="s">
        <v>408</v>
      </c>
      <c r="E2479" s="8" t="str">
        <f t="shared" si="3950"/>
        <v>2479 WCUR-IS</v>
      </c>
      <c r="G2479" s="125"/>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3950"/>
        <v>2480 WCUR-IS</v>
      </c>
      <c r="G2480" s="136" t="str">
        <f>G2454</f>
        <v>(Primary label)</v>
      </c>
      <c r="K2480" s="53"/>
      <c r="L2480" s="53"/>
      <c r="M2480" s="53"/>
      <c r="N2480" s="53"/>
      <c r="O2480" s="53"/>
      <c r="P2480" s="53"/>
      <c r="R2480" s="24"/>
      <c r="S2480" s="24"/>
      <c r="T2480" s="24"/>
      <c r="U2480" s="24"/>
      <c r="V2480" s="24"/>
      <c r="W2480" s="24"/>
      <c r="X2480" s="24"/>
      <c r="Y2480" s="24"/>
      <c r="Z2480" s="24"/>
      <c r="AA2480" s="24"/>
      <c r="AB2480" s="24"/>
      <c r="AC2480" s="24"/>
      <c r="AD2480" s="24"/>
      <c r="AE2480" s="24"/>
      <c r="AF2480" s="24"/>
      <c r="AG2480" s="24"/>
      <c r="AH2480" s="24"/>
      <c r="AI2480" s="24"/>
      <c r="AJ2480" s="24"/>
      <c r="AK2480" s="24"/>
      <c r="AL2480" s="24"/>
      <c r="AM2480" s="24"/>
      <c r="AN2480" s="24"/>
      <c r="AO2480" s="24"/>
      <c r="AP2480" s="24"/>
      <c r="AQ2480" s="24"/>
      <c r="AR2480" s="24"/>
      <c r="AS2480" s="24"/>
      <c r="AT2480" s="24"/>
      <c r="AU2480" s="24"/>
      <c r="AV2480" s="24"/>
      <c r="AW2480" s="24"/>
      <c r="AX2480" s="24"/>
      <c r="AY2480" s="24"/>
      <c r="AZ2480" s="24"/>
      <c r="BA2480" s="24"/>
      <c r="BB2480" s="24"/>
      <c r="BC2480" s="24"/>
      <c r="BD2480" s="24"/>
      <c r="BE2480" s="24"/>
      <c r="BF2480" s="24"/>
      <c r="BG2480" s="24"/>
      <c r="BH2480" s="24"/>
      <c r="BI2480" s="24"/>
      <c r="BJ2480" s="24"/>
      <c r="BK2480" s="24"/>
      <c r="BL2480" s="24"/>
      <c r="BM2480" s="24"/>
      <c r="BN2480" s="24"/>
      <c r="BO2480" s="24"/>
      <c r="BP2480" s="24"/>
      <c r="BQ2480" s="24"/>
      <c r="BR2480" s="24"/>
      <c r="BS2480" s="24"/>
      <c r="BT2480" s="24"/>
      <c r="BU2480" s="24"/>
      <c r="BV2480" s="24"/>
      <c r="BW2480" s="24"/>
      <c r="BX2480" s="24"/>
      <c r="BY2480" s="24"/>
      <c r="BZ2480" s="24"/>
      <c r="CA2480" s="24"/>
      <c r="CB2480" s="24"/>
      <c r="CC2480" s="24"/>
      <c r="CD2480" s="24"/>
      <c r="CE2480" s="24"/>
      <c r="CF2480" s="24"/>
      <c r="CG2480" s="24"/>
      <c r="CH2480" s="24"/>
      <c r="CI2480" s="24"/>
      <c r="CJ2480" s="24"/>
      <c r="CK2480" s="24"/>
      <c r="CL2480" s="24"/>
      <c r="CO2480" s="24"/>
      <c r="CP2480" s="24"/>
      <c r="CQ2480" s="24"/>
      <c r="CR2480" s="24"/>
      <c r="CS2480" s="24"/>
      <c r="CT2480" s="24"/>
      <c r="CU2480" s="24"/>
      <c r="CV2480" s="24"/>
      <c r="CW2480" s="24"/>
      <c r="CX2480" s="24"/>
      <c r="CY2480" s="24"/>
      <c r="CZ2480" s="24"/>
      <c r="DA2480" s="24"/>
      <c r="DB2480" s="24"/>
      <c r="DC2480" s="24"/>
      <c r="DD2480" s="24"/>
      <c r="DE2480" s="24"/>
      <c r="DF2480" s="24"/>
      <c r="DG2480" s="24"/>
      <c r="DH2480" s="24"/>
      <c r="DI2480" s="24"/>
      <c r="DJ2480" s="24"/>
      <c r="DK2480" s="24"/>
      <c r="DL2480" s="24"/>
    </row>
    <row r="2481" spans="1:116" x14ac:dyDescent="0.4">
      <c r="B2481" t="s">
        <v>332</v>
      </c>
      <c r="D2481" t="s">
        <v>408</v>
      </c>
      <c r="E2481" s="8" t="str">
        <f t="shared" si="3950"/>
        <v>2481 WCUR-IS</v>
      </c>
      <c r="G2481" s="136" t="str">
        <f t="shared" ref="G2481:G2487" si="4041">G2455</f>
        <v>primary unit</v>
      </c>
      <c r="K2481" s="53"/>
      <c r="L2481" s="53"/>
      <c r="M2481" s="53"/>
      <c r="N2481" s="53"/>
      <c r="O2481" s="53"/>
      <c r="P2481" s="53"/>
      <c r="R2481" s="24"/>
      <c r="S2481" s="24"/>
      <c r="T2481" s="24"/>
      <c r="U2481" s="24"/>
      <c r="V2481" s="24"/>
      <c r="W2481" s="24"/>
      <c r="X2481" s="24"/>
      <c r="Y2481" s="24"/>
      <c r="Z2481" s="24"/>
      <c r="AA2481" s="24"/>
      <c r="AB2481" s="24"/>
      <c r="AC2481" s="24"/>
      <c r="AD2481" s="24"/>
      <c r="AE2481" s="24"/>
      <c r="AF2481" s="24"/>
      <c r="AG2481" s="24"/>
      <c r="AH2481" s="24"/>
      <c r="AI2481" s="24"/>
      <c r="AJ2481" s="24"/>
      <c r="AK2481" s="24"/>
      <c r="AL2481" s="24"/>
      <c r="AM2481" s="24"/>
      <c r="AN2481" s="24"/>
      <c r="AO2481" s="24"/>
      <c r="AP2481" s="24"/>
      <c r="AQ2481" s="24"/>
      <c r="AR2481" s="24"/>
      <c r="AS2481" s="24"/>
      <c r="AT2481" s="24"/>
      <c r="AU2481" s="24"/>
      <c r="AV2481" s="24"/>
      <c r="AW2481" s="24"/>
      <c r="AX2481" s="24"/>
      <c r="AY2481" s="24"/>
      <c r="AZ2481" s="24"/>
      <c r="BA2481" s="24"/>
      <c r="BB2481" s="24"/>
      <c r="BC2481" s="24"/>
      <c r="BD2481" s="24"/>
      <c r="BE2481" s="24"/>
      <c r="BF2481" s="24"/>
      <c r="BG2481" s="24"/>
      <c r="BH2481" s="24"/>
      <c r="BI2481" s="24"/>
      <c r="BJ2481" s="24"/>
      <c r="BK2481" s="24"/>
      <c r="BL2481" s="24"/>
      <c r="BM2481" s="24"/>
      <c r="BN2481" s="24"/>
      <c r="BO2481" s="24"/>
      <c r="BP2481" s="24"/>
      <c r="BQ2481" s="24"/>
      <c r="BR2481" s="24"/>
      <c r="BS2481" s="24"/>
      <c r="BT2481" s="24"/>
      <c r="BU2481" s="24"/>
      <c r="BV2481" s="24"/>
      <c r="BW2481" s="24"/>
      <c r="BX2481" s="24"/>
      <c r="BY2481" s="24"/>
      <c r="BZ2481" s="24"/>
      <c r="CA2481" s="24"/>
      <c r="CB2481" s="24"/>
      <c r="CC2481" s="24"/>
      <c r="CD2481" s="24"/>
      <c r="CE2481" s="24"/>
      <c r="CF2481" s="24"/>
      <c r="CG2481" s="24"/>
      <c r="CH2481" s="24"/>
      <c r="CI2481" s="24"/>
      <c r="CJ2481" s="24"/>
      <c r="CK2481" s="24"/>
      <c r="CL2481" s="24"/>
      <c r="CO2481" s="24"/>
      <c r="CP2481" s="24"/>
      <c r="CQ2481" s="24"/>
      <c r="CR2481" s="24"/>
      <c r="CS2481" s="24"/>
      <c r="CT2481" s="24"/>
      <c r="CU2481" s="24"/>
      <c r="CV2481" s="24"/>
      <c r="CW2481" s="24"/>
      <c r="CX2481" s="24"/>
      <c r="CY2481" s="24"/>
      <c r="CZ2481" s="24"/>
      <c r="DA2481" s="24"/>
      <c r="DB2481" s="24"/>
      <c r="DC2481" s="24"/>
      <c r="DD2481" s="24"/>
      <c r="DE2481" s="24"/>
      <c r="DF2481" s="24"/>
      <c r="DG2481" s="24"/>
      <c r="DH2481" s="24"/>
      <c r="DI2481" s="24"/>
      <c r="DJ2481" s="24"/>
      <c r="DK2481" s="24"/>
      <c r="DL2481" s="24"/>
    </row>
    <row r="2482" spans="1:116" x14ac:dyDescent="0.4">
      <c r="B2482" t="s">
        <v>332</v>
      </c>
      <c r="D2482" t="s">
        <v>408</v>
      </c>
      <c r="E2482" s="8" t="str">
        <f t="shared" si="3950"/>
        <v>2482 WCUR-IS</v>
      </c>
      <c r="G2482" s="136" t="str">
        <f t="shared" si="4041"/>
        <v>Primary revenue driver</v>
      </c>
      <c r="K2482" s="53"/>
      <c r="L2482" s="53"/>
      <c r="M2482" s="53"/>
      <c r="N2482" s="53"/>
      <c r="O2482" s="53"/>
      <c r="P2482" s="53"/>
      <c r="R2482" s="24"/>
      <c r="S2482" s="179" t="str">
        <f>S2465</f>
        <v>S$16</v>
      </c>
      <c r="T2482" s="179" t="str">
        <f t="shared" ref="T2482:CE2482" si="4042">T2465</f>
        <v>T$16</v>
      </c>
      <c r="U2482" s="179" t="str">
        <f t="shared" si="4042"/>
        <v>U$16</v>
      </c>
      <c r="V2482" s="179" t="str">
        <f t="shared" si="4042"/>
        <v>V$16</v>
      </c>
      <c r="W2482" s="179" t="str">
        <f t="shared" si="4042"/>
        <v>W$16</v>
      </c>
      <c r="X2482" s="179" t="str">
        <f t="shared" si="4042"/>
        <v>X$16</v>
      </c>
      <c r="Y2482" s="179" t="str">
        <f t="shared" si="4042"/>
        <v>Y$16</v>
      </c>
      <c r="Z2482" s="179" t="str">
        <f t="shared" si="4042"/>
        <v>Z$16</v>
      </c>
      <c r="AA2482" s="179" t="str">
        <f t="shared" si="4042"/>
        <v>AA$16</v>
      </c>
      <c r="AB2482" s="179" t="str">
        <f t="shared" si="4042"/>
        <v>AB$16</v>
      </c>
      <c r="AC2482" s="179" t="str">
        <f t="shared" si="4042"/>
        <v>AC$16</v>
      </c>
      <c r="AD2482" s="179" t="str">
        <f t="shared" si="4042"/>
        <v>AD$16</v>
      </c>
      <c r="AE2482" s="179" t="str">
        <f t="shared" si="4042"/>
        <v>AE$16</v>
      </c>
      <c r="AF2482" s="179" t="str">
        <f t="shared" si="4042"/>
        <v>AF$16</v>
      </c>
      <c r="AG2482" s="179" t="str">
        <f t="shared" si="4042"/>
        <v>AG$16</v>
      </c>
      <c r="AH2482" s="179" t="str">
        <f t="shared" si="4042"/>
        <v>AH$16</v>
      </c>
      <c r="AI2482" s="179" t="str">
        <f t="shared" si="4042"/>
        <v>AI$16</v>
      </c>
      <c r="AJ2482" s="179" t="str">
        <f t="shared" si="4042"/>
        <v>AJ$16</v>
      </c>
      <c r="AK2482" s="179" t="str">
        <f t="shared" si="4042"/>
        <v>AK$16</v>
      </c>
      <c r="AL2482" s="179" t="str">
        <f t="shared" si="4042"/>
        <v>AL$16</v>
      </c>
      <c r="AM2482" s="179" t="str">
        <f t="shared" si="4042"/>
        <v>AM$16</v>
      </c>
      <c r="AN2482" s="179" t="str">
        <f t="shared" si="4042"/>
        <v>AN$16</v>
      </c>
      <c r="AO2482" s="179" t="str">
        <f t="shared" si="4042"/>
        <v>AO$16</v>
      </c>
      <c r="AP2482" s="179" t="str">
        <f t="shared" si="4042"/>
        <v>AP$16</v>
      </c>
      <c r="AQ2482" s="179" t="str">
        <f t="shared" si="4042"/>
        <v>AQ$16</v>
      </c>
      <c r="AR2482" s="179" t="str">
        <f t="shared" si="4042"/>
        <v>AR$16</v>
      </c>
      <c r="AS2482" s="179" t="str">
        <f t="shared" si="4042"/>
        <v>AS$16</v>
      </c>
      <c r="AT2482" s="179" t="str">
        <f t="shared" si="4042"/>
        <v>AT$16</v>
      </c>
      <c r="AU2482" s="179" t="str">
        <f t="shared" si="4042"/>
        <v>AU$16</v>
      </c>
      <c r="AV2482" s="179" t="str">
        <f t="shared" si="4042"/>
        <v>AV$16</v>
      </c>
      <c r="AW2482" s="179" t="str">
        <f t="shared" si="4042"/>
        <v>AW$16</v>
      </c>
      <c r="AX2482" s="179" t="str">
        <f t="shared" si="4042"/>
        <v>AX$16</v>
      </c>
      <c r="AY2482" s="179" t="str">
        <f t="shared" si="4042"/>
        <v>AY$16</v>
      </c>
      <c r="AZ2482" s="179" t="str">
        <f t="shared" si="4042"/>
        <v>AZ$16</v>
      </c>
      <c r="BA2482" s="179" t="str">
        <f t="shared" si="4042"/>
        <v>BA$16</v>
      </c>
      <c r="BB2482" s="179" t="str">
        <f t="shared" si="4042"/>
        <v>BB$16</v>
      </c>
      <c r="BC2482" s="179" t="str">
        <f t="shared" si="4042"/>
        <v>BC$16</v>
      </c>
      <c r="BD2482" s="179" t="str">
        <f t="shared" si="4042"/>
        <v>BD$16</v>
      </c>
      <c r="BE2482" s="179" t="str">
        <f t="shared" si="4042"/>
        <v>BE$16</v>
      </c>
      <c r="BF2482" s="179" t="str">
        <f t="shared" si="4042"/>
        <v>BF$16</v>
      </c>
      <c r="BG2482" s="179" t="str">
        <f t="shared" si="4042"/>
        <v>BG$16</v>
      </c>
      <c r="BH2482" s="179" t="str">
        <f t="shared" si="4042"/>
        <v>BH$16</v>
      </c>
      <c r="BI2482" s="179" t="str">
        <f t="shared" si="4042"/>
        <v>BI$16</v>
      </c>
      <c r="BJ2482" s="179" t="str">
        <f t="shared" si="4042"/>
        <v>BJ$16</v>
      </c>
      <c r="BK2482" s="179" t="str">
        <f t="shared" si="4042"/>
        <v>BK$16</v>
      </c>
      <c r="BL2482" s="179" t="str">
        <f t="shared" si="4042"/>
        <v>BL$16</v>
      </c>
      <c r="BM2482" s="179" t="str">
        <f t="shared" si="4042"/>
        <v>BM$16</v>
      </c>
      <c r="BN2482" s="179" t="str">
        <f t="shared" si="4042"/>
        <v>BN$16</v>
      </c>
      <c r="BO2482" s="179" t="str">
        <f t="shared" si="4042"/>
        <v>BO$16</v>
      </c>
      <c r="BP2482" s="179" t="str">
        <f t="shared" si="4042"/>
        <v>BP$16</v>
      </c>
      <c r="BQ2482" s="179" t="str">
        <f t="shared" si="4042"/>
        <v>BQ$16</v>
      </c>
      <c r="BR2482" s="179" t="str">
        <f t="shared" si="4042"/>
        <v>BR$16</v>
      </c>
      <c r="BS2482" s="179" t="str">
        <f t="shared" si="4042"/>
        <v>BS$16</v>
      </c>
      <c r="BT2482" s="179" t="str">
        <f t="shared" si="4042"/>
        <v>BT$16</v>
      </c>
      <c r="BU2482" s="179" t="str">
        <f t="shared" si="4042"/>
        <v>BU$16</v>
      </c>
      <c r="BV2482" s="179" t="str">
        <f t="shared" si="4042"/>
        <v>BV$16</v>
      </c>
      <c r="BW2482" s="179" t="str">
        <f t="shared" si="4042"/>
        <v>BW$16</v>
      </c>
      <c r="BX2482" s="179" t="str">
        <f t="shared" si="4042"/>
        <v>BX$16</v>
      </c>
      <c r="BY2482" s="179" t="str">
        <f t="shared" si="4042"/>
        <v>BY$16</v>
      </c>
      <c r="BZ2482" s="179" t="str">
        <f t="shared" si="4042"/>
        <v>BZ$16</v>
      </c>
      <c r="CA2482" s="179" t="str">
        <f t="shared" si="4042"/>
        <v>CA$16</v>
      </c>
      <c r="CB2482" s="179" t="str">
        <f t="shared" si="4042"/>
        <v>CB$16</v>
      </c>
      <c r="CC2482" s="179" t="str">
        <f t="shared" si="4042"/>
        <v>CC$16</v>
      </c>
      <c r="CD2482" s="179" t="str">
        <f t="shared" si="4042"/>
        <v>CD$16</v>
      </c>
      <c r="CE2482" s="179" t="str">
        <f t="shared" si="4042"/>
        <v>CE$16</v>
      </c>
      <c r="CF2482" s="179" t="str">
        <f t="shared" ref="CF2482:CL2482" si="4043">CF2465</f>
        <v>CF$16</v>
      </c>
      <c r="CG2482" s="179" t="str">
        <f t="shared" si="4043"/>
        <v>CG$16</v>
      </c>
      <c r="CH2482" s="179" t="str">
        <f t="shared" si="4043"/>
        <v>CH$16</v>
      </c>
      <c r="CI2482" s="179" t="str">
        <f t="shared" si="4043"/>
        <v>CI$16</v>
      </c>
      <c r="CJ2482" s="179" t="str">
        <f t="shared" si="4043"/>
        <v>CJ$16</v>
      </c>
      <c r="CK2482" s="179" t="str">
        <f t="shared" si="4043"/>
        <v>CK$16</v>
      </c>
      <c r="CL2482" s="179" t="str">
        <f t="shared" si="4043"/>
        <v>CL$16</v>
      </c>
      <c r="CO2482" s="179" t="e">
        <f t="shared" ref="CO2482:DL2482" ca="1" si="4044">CO1217</f>
        <v>#N/A</v>
      </c>
      <c r="CP2482" s="179" t="e">
        <f t="shared" ca="1" si="4044"/>
        <v>#N/A</v>
      </c>
      <c r="CQ2482" s="179" t="e">
        <f t="shared" ca="1" si="4044"/>
        <v>#N/A</v>
      </c>
      <c r="CR2482" s="179" t="e">
        <f t="shared" ca="1" si="4044"/>
        <v>#N/A</v>
      </c>
      <c r="CS2482" s="179" t="e">
        <f t="shared" ca="1" si="4044"/>
        <v>#N/A</v>
      </c>
      <c r="CT2482" s="179" t="e">
        <f t="shared" ca="1" si="4044"/>
        <v>#N/A</v>
      </c>
      <c r="CU2482" s="179" t="e">
        <f t="shared" ca="1" si="4044"/>
        <v>#N/A</v>
      </c>
      <c r="CV2482" s="179" t="e">
        <f t="shared" ca="1" si="4044"/>
        <v>#N/A</v>
      </c>
      <c r="CW2482" s="179" t="e">
        <f t="shared" ca="1" si="4044"/>
        <v>#N/A</v>
      </c>
      <c r="CX2482" s="179" t="e">
        <f t="shared" ca="1" si="4044"/>
        <v>#N/A</v>
      </c>
      <c r="CY2482" s="179" t="e">
        <f t="shared" ca="1" si="4044"/>
        <v>#N/A</v>
      </c>
      <c r="CZ2482" s="179" t="e">
        <f t="shared" ca="1" si="4044"/>
        <v>#N/A</v>
      </c>
      <c r="DA2482" s="179" t="e">
        <f t="shared" ca="1" si="4044"/>
        <v>#N/A</v>
      </c>
      <c r="DB2482" s="179" t="e">
        <f t="shared" ca="1" si="4044"/>
        <v>#N/A</v>
      </c>
      <c r="DC2482" s="179" t="e">
        <f t="shared" ca="1" si="4044"/>
        <v>#N/A</v>
      </c>
      <c r="DD2482" s="179" t="e">
        <f t="shared" ca="1" si="4044"/>
        <v>#N/A</v>
      </c>
      <c r="DE2482" s="179" t="e">
        <f t="shared" ca="1" si="4044"/>
        <v>#N/A</v>
      </c>
      <c r="DF2482" s="179" t="e">
        <f t="shared" ca="1" si="4044"/>
        <v>#N/A</v>
      </c>
      <c r="DG2482" s="179" t="e">
        <f t="shared" ca="1" si="4044"/>
        <v>#N/A</v>
      </c>
      <c r="DH2482" s="179" t="e">
        <f t="shared" ca="1" si="4044"/>
        <v>#N/A</v>
      </c>
      <c r="DI2482" s="179" t="e">
        <f t="shared" ca="1" si="4044"/>
        <v>#N/A</v>
      </c>
      <c r="DJ2482" s="179" t="e">
        <f t="shared" ca="1" si="4044"/>
        <v>#N/A</v>
      </c>
      <c r="DK2482" s="179" t="e">
        <f t="shared" ca="1" si="4044"/>
        <v>#N/A</v>
      </c>
      <c r="DL2482" s="179" t="e">
        <f t="shared" ca="1" si="4044"/>
        <v>#N/A</v>
      </c>
    </row>
    <row r="2483" spans="1:116" x14ac:dyDescent="0.4">
      <c r="B2483" t="s">
        <v>332</v>
      </c>
      <c r="D2483" t="s">
        <v>408</v>
      </c>
      <c r="E2483" s="8" t="str">
        <f t="shared" si="3950"/>
        <v>2483 WCUR-IS</v>
      </c>
      <c r="G2483" s="136" t="str">
        <f t="shared" si="4041"/>
        <v>Primary volume driver</v>
      </c>
      <c r="H2483" s="56"/>
      <c r="I2483" s="79"/>
      <c r="J2483" s="79"/>
      <c r="K2483" s="15"/>
      <c r="L2483" s="15"/>
      <c r="M2483" s="15"/>
      <c r="N2483" s="15"/>
      <c r="O2483" s="15"/>
      <c r="P2483" s="15"/>
      <c r="R2483" s="15"/>
      <c r="S2483" s="179" t="str">
        <f t="shared" ref="S2483:CD2483" si="4045">S2466</f>
        <v>S$17</v>
      </c>
      <c r="T2483" s="179" t="str">
        <f t="shared" si="4045"/>
        <v>T$17</v>
      </c>
      <c r="U2483" s="179" t="str">
        <f t="shared" si="4045"/>
        <v>U$17</v>
      </c>
      <c r="V2483" s="179" t="str">
        <f t="shared" si="4045"/>
        <v>V$17</v>
      </c>
      <c r="W2483" s="179" t="str">
        <f t="shared" si="4045"/>
        <v>W$17</v>
      </c>
      <c r="X2483" s="179" t="str">
        <f t="shared" si="4045"/>
        <v>X$17</v>
      </c>
      <c r="Y2483" s="179" t="str">
        <f t="shared" si="4045"/>
        <v>Y$17</v>
      </c>
      <c r="Z2483" s="179" t="str">
        <f t="shared" si="4045"/>
        <v>Z$17</v>
      </c>
      <c r="AA2483" s="179" t="str">
        <f t="shared" si="4045"/>
        <v>AA$17</v>
      </c>
      <c r="AB2483" s="179" t="str">
        <f t="shared" si="4045"/>
        <v>AB$17</v>
      </c>
      <c r="AC2483" s="179" t="str">
        <f t="shared" si="4045"/>
        <v>AC$17</v>
      </c>
      <c r="AD2483" s="179" t="str">
        <f t="shared" si="4045"/>
        <v>AD$17</v>
      </c>
      <c r="AE2483" s="179" t="str">
        <f t="shared" si="4045"/>
        <v>AE$17</v>
      </c>
      <c r="AF2483" s="179" t="str">
        <f t="shared" si="4045"/>
        <v>AF$17</v>
      </c>
      <c r="AG2483" s="179" t="str">
        <f t="shared" si="4045"/>
        <v>AG$17</v>
      </c>
      <c r="AH2483" s="179" t="str">
        <f t="shared" si="4045"/>
        <v>AH$17</v>
      </c>
      <c r="AI2483" s="179" t="str">
        <f t="shared" si="4045"/>
        <v>AI$17</v>
      </c>
      <c r="AJ2483" s="179" t="str">
        <f t="shared" si="4045"/>
        <v>AJ$17</v>
      </c>
      <c r="AK2483" s="179" t="str">
        <f t="shared" si="4045"/>
        <v>AK$17</v>
      </c>
      <c r="AL2483" s="179" t="str">
        <f t="shared" si="4045"/>
        <v>AL$17</v>
      </c>
      <c r="AM2483" s="179" t="str">
        <f t="shared" si="4045"/>
        <v>AM$17</v>
      </c>
      <c r="AN2483" s="179" t="str">
        <f t="shared" si="4045"/>
        <v>AN$17</v>
      </c>
      <c r="AO2483" s="179" t="str">
        <f t="shared" si="4045"/>
        <v>AO$17</v>
      </c>
      <c r="AP2483" s="179" t="str">
        <f t="shared" si="4045"/>
        <v>AP$17</v>
      </c>
      <c r="AQ2483" s="179" t="str">
        <f t="shared" si="4045"/>
        <v>AQ$17</v>
      </c>
      <c r="AR2483" s="179" t="str">
        <f t="shared" si="4045"/>
        <v>AR$17</v>
      </c>
      <c r="AS2483" s="179" t="str">
        <f t="shared" si="4045"/>
        <v>AS$17</v>
      </c>
      <c r="AT2483" s="179" t="str">
        <f t="shared" si="4045"/>
        <v>AT$17</v>
      </c>
      <c r="AU2483" s="179" t="str">
        <f t="shared" si="4045"/>
        <v>AU$17</v>
      </c>
      <c r="AV2483" s="179" t="str">
        <f t="shared" si="4045"/>
        <v>AV$17</v>
      </c>
      <c r="AW2483" s="179" t="str">
        <f t="shared" si="4045"/>
        <v>AW$17</v>
      </c>
      <c r="AX2483" s="179" t="str">
        <f t="shared" si="4045"/>
        <v>AX$17</v>
      </c>
      <c r="AY2483" s="179" t="str">
        <f t="shared" si="4045"/>
        <v>AY$17</v>
      </c>
      <c r="AZ2483" s="179" t="str">
        <f t="shared" si="4045"/>
        <v>AZ$17</v>
      </c>
      <c r="BA2483" s="179" t="str">
        <f t="shared" si="4045"/>
        <v>BA$17</v>
      </c>
      <c r="BB2483" s="179" t="str">
        <f t="shared" si="4045"/>
        <v>BB$17</v>
      </c>
      <c r="BC2483" s="179" t="str">
        <f t="shared" si="4045"/>
        <v>BC$17</v>
      </c>
      <c r="BD2483" s="179" t="str">
        <f t="shared" si="4045"/>
        <v>BD$17</v>
      </c>
      <c r="BE2483" s="179" t="str">
        <f t="shared" si="4045"/>
        <v>BE$17</v>
      </c>
      <c r="BF2483" s="179" t="str">
        <f t="shared" si="4045"/>
        <v>BF$17</v>
      </c>
      <c r="BG2483" s="179" t="str">
        <f t="shared" si="4045"/>
        <v>BG$17</v>
      </c>
      <c r="BH2483" s="179" t="str">
        <f t="shared" si="4045"/>
        <v>BH$17</v>
      </c>
      <c r="BI2483" s="179" t="str">
        <f t="shared" si="4045"/>
        <v>BI$17</v>
      </c>
      <c r="BJ2483" s="179" t="str">
        <f t="shared" si="4045"/>
        <v>BJ$17</v>
      </c>
      <c r="BK2483" s="179" t="str">
        <f t="shared" si="4045"/>
        <v>BK$17</v>
      </c>
      <c r="BL2483" s="179" t="str">
        <f t="shared" si="4045"/>
        <v>BL$17</v>
      </c>
      <c r="BM2483" s="179" t="str">
        <f t="shared" si="4045"/>
        <v>BM$17</v>
      </c>
      <c r="BN2483" s="179" t="str">
        <f t="shared" si="4045"/>
        <v>BN$17</v>
      </c>
      <c r="BO2483" s="179" t="str">
        <f t="shared" si="4045"/>
        <v>BO$17</v>
      </c>
      <c r="BP2483" s="179" t="str">
        <f t="shared" si="4045"/>
        <v>BP$17</v>
      </c>
      <c r="BQ2483" s="179" t="str">
        <f t="shared" si="4045"/>
        <v>BQ$17</v>
      </c>
      <c r="BR2483" s="179" t="str">
        <f t="shared" si="4045"/>
        <v>BR$17</v>
      </c>
      <c r="BS2483" s="179" t="str">
        <f t="shared" si="4045"/>
        <v>BS$17</v>
      </c>
      <c r="BT2483" s="179" t="str">
        <f t="shared" si="4045"/>
        <v>BT$17</v>
      </c>
      <c r="BU2483" s="179" t="str">
        <f t="shared" si="4045"/>
        <v>BU$17</v>
      </c>
      <c r="BV2483" s="179" t="str">
        <f t="shared" si="4045"/>
        <v>BV$17</v>
      </c>
      <c r="BW2483" s="179" t="str">
        <f t="shared" si="4045"/>
        <v>BW$17</v>
      </c>
      <c r="BX2483" s="179" t="str">
        <f t="shared" si="4045"/>
        <v>BX$17</v>
      </c>
      <c r="BY2483" s="179" t="str">
        <f t="shared" si="4045"/>
        <v>BY$17</v>
      </c>
      <c r="BZ2483" s="179" t="str">
        <f t="shared" si="4045"/>
        <v>BZ$17</v>
      </c>
      <c r="CA2483" s="179" t="str">
        <f t="shared" si="4045"/>
        <v>CA$17</v>
      </c>
      <c r="CB2483" s="179" t="str">
        <f t="shared" si="4045"/>
        <v>CB$17</v>
      </c>
      <c r="CC2483" s="179" t="str">
        <f t="shared" si="4045"/>
        <v>CC$17</v>
      </c>
      <c r="CD2483" s="179" t="str">
        <f t="shared" si="4045"/>
        <v>CD$17</v>
      </c>
      <c r="CE2483" s="179" t="str">
        <f t="shared" ref="CE2483:CL2483" si="4046">CE2466</f>
        <v>CE$17</v>
      </c>
      <c r="CF2483" s="179" t="str">
        <f t="shared" si="4046"/>
        <v>CF$17</v>
      </c>
      <c r="CG2483" s="179" t="str">
        <f t="shared" si="4046"/>
        <v>CG$17</v>
      </c>
      <c r="CH2483" s="179" t="str">
        <f t="shared" si="4046"/>
        <v>CH$17</v>
      </c>
      <c r="CI2483" s="179" t="str">
        <f t="shared" si="4046"/>
        <v>CI$17</v>
      </c>
      <c r="CJ2483" s="179" t="str">
        <f t="shared" si="4046"/>
        <v>CJ$17</v>
      </c>
      <c r="CK2483" s="179" t="str">
        <f t="shared" si="4046"/>
        <v>CK$17</v>
      </c>
      <c r="CL2483" s="179" t="str">
        <f t="shared" si="4046"/>
        <v>CL$17</v>
      </c>
      <c r="CN2483" s="79"/>
      <c r="CO2483" s="179">
        <f t="shared" ref="CO2483:DL2483" si="4047">CO1218</f>
        <v>0</v>
      </c>
      <c r="CP2483" s="179">
        <f t="shared" si="4047"/>
        <v>0</v>
      </c>
      <c r="CQ2483" s="179">
        <f t="shared" si="4047"/>
        <v>0</v>
      </c>
      <c r="CR2483" s="179">
        <f t="shared" si="4047"/>
        <v>0</v>
      </c>
      <c r="CS2483" s="179">
        <f t="shared" si="4047"/>
        <v>0</v>
      </c>
      <c r="CT2483" s="179">
        <f t="shared" si="4047"/>
        <v>0</v>
      </c>
      <c r="CU2483" s="179">
        <f t="shared" si="4047"/>
        <v>0</v>
      </c>
      <c r="CV2483" s="179">
        <f t="shared" si="4047"/>
        <v>0</v>
      </c>
      <c r="CW2483" s="179">
        <f t="shared" si="4047"/>
        <v>0</v>
      </c>
      <c r="CX2483" s="179">
        <f t="shared" si="4047"/>
        <v>0</v>
      </c>
      <c r="CY2483" s="179">
        <f t="shared" si="4047"/>
        <v>0</v>
      </c>
      <c r="CZ2483" s="179">
        <f t="shared" si="4047"/>
        <v>0</v>
      </c>
      <c r="DA2483" s="179">
        <f t="shared" si="4047"/>
        <v>0</v>
      </c>
      <c r="DB2483" s="179">
        <f t="shared" si="4047"/>
        <v>0</v>
      </c>
      <c r="DC2483" s="179">
        <f t="shared" si="4047"/>
        <v>0</v>
      </c>
      <c r="DD2483" s="179">
        <f t="shared" si="4047"/>
        <v>0</v>
      </c>
      <c r="DE2483" s="179">
        <f t="shared" si="4047"/>
        <v>0</v>
      </c>
      <c r="DF2483" s="179">
        <f t="shared" si="4047"/>
        <v>0</v>
      </c>
      <c r="DG2483" s="179">
        <f t="shared" si="4047"/>
        <v>0</v>
      </c>
      <c r="DH2483" s="179">
        <f t="shared" si="4047"/>
        <v>0</v>
      </c>
      <c r="DI2483" s="179">
        <f t="shared" si="4047"/>
        <v>0</v>
      </c>
      <c r="DJ2483" s="179">
        <f t="shared" si="4047"/>
        <v>0</v>
      </c>
      <c r="DK2483" s="179">
        <f t="shared" si="4047"/>
        <v>0</v>
      </c>
      <c r="DL2483" s="179">
        <f t="shared" si="4047"/>
        <v>0</v>
      </c>
    </row>
    <row r="2484" spans="1:116" x14ac:dyDescent="0.4">
      <c r="B2484" t="s">
        <v>332</v>
      </c>
      <c r="D2484" t="s">
        <v>408</v>
      </c>
      <c r="E2484" s="8" t="str">
        <f t="shared" si="3950"/>
        <v>2484 WCUR-IS</v>
      </c>
      <c r="G2484" s="136" t="str">
        <f t="shared" si="4041"/>
        <v>Simple accounts payble - IS driven:</v>
      </c>
      <c r="H2484" s="12"/>
      <c r="I2484" s="60"/>
      <c r="J2484" s="60"/>
      <c r="K2484" s="15"/>
      <c r="L2484" s="15"/>
      <c r="M2484" s="15"/>
      <c r="N2484" s="15"/>
      <c r="O2484" s="15"/>
      <c r="P2484" s="15"/>
      <c r="R2484" s="15"/>
      <c r="S2484" s="179">
        <f t="shared" ref="S2484:CD2484" si="4048">S2467</f>
        <v>0</v>
      </c>
      <c r="T2484" s="179">
        <f t="shared" si="4048"/>
        <v>0</v>
      </c>
      <c r="U2484" s="179">
        <f t="shared" si="4048"/>
        <v>0</v>
      </c>
      <c r="V2484" s="179">
        <f t="shared" si="4048"/>
        <v>0</v>
      </c>
      <c r="W2484" s="179">
        <f t="shared" si="4048"/>
        <v>0</v>
      </c>
      <c r="X2484" s="179">
        <f t="shared" si="4048"/>
        <v>0</v>
      </c>
      <c r="Y2484" s="179">
        <f t="shared" si="4048"/>
        <v>0</v>
      </c>
      <c r="Z2484" s="179">
        <f t="shared" si="4048"/>
        <v>0</v>
      </c>
      <c r="AA2484" s="179">
        <f t="shared" si="4048"/>
        <v>0</v>
      </c>
      <c r="AB2484" s="179">
        <f t="shared" si="4048"/>
        <v>0</v>
      </c>
      <c r="AC2484" s="179">
        <f t="shared" si="4048"/>
        <v>0</v>
      </c>
      <c r="AD2484" s="179">
        <f t="shared" si="4048"/>
        <v>0</v>
      </c>
      <c r="AE2484" s="179">
        <f t="shared" si="4048"/>
        <v>0</v>
      </c>
      <c r="AF2484" s="179">
        <f t="shared" si="4048"/>
        <v>0</v>
      </c>
      <c r="AG2484" s="179">
        <f t="shared" si="4048"/>
        <v>0</v>
      </c>
      <c r="AH2484" s="179">
        <f t="shared" si="4048"/>
        <v>0</v>
      </c>
      <c r="AI2484" s="179">
        <f t="shared" si="4048"/>
        <v>0</v>
      </c>
      <c r="AJ2484" s="179">
        <f t="shared" si="4048"/>
        <v>0</v>
      </c>
      <c r="AK2484" s="179">
        <f t="shared" si="4048"/>
        <v>0</v>
      </c>
      <c r="AL2484" s="179">
        <f t="shared" si="4048"/>
        <v>0</v>
      </c>
      <c r="AM2484" s="179">
        <f t="shared" si="4048"/>
        <v>0</v>
      </c>
      <c r="AN2484" s="179">
        <f t="shared" si="4048"/>
        <v>0</v>
      </c>
      <c r="AO2484" s="179">
        <f t="shared" si="4048"/>
        <v>0</v>
      </c>
      <c r="AP2484" s="179">
        <f t="shared" si="4048"/>
        <v>0</v>
      </c>
      <c r="AQ2484" s="179">
        <f t="shared" si="4048"/>
        <v>0</v>
      </c>
      <c r="AR2484" s="179">
        <f t="shared" si="4048"/>
        <v>0</v>
      </c>
      <c r="AS2484" s="179">
        <f t="shared" si="4048"/>
        <v>0</v>
      </c>
      <c r="AT2484" s="179">
        <f t="shared" si="4048"/>
        <v>0</v>
      </c>
      <c r="AU2484" s="179">
        <f t="shared" si="4048"/>
        <v>0</v>
      </c>
      <c r="AV2484" s="179">
        <f t="shared" si="4048"/>
        <v>0</v>
      </c>
      <c r="AW2484" s="179">
        <f t="shared" si="4048"/>
        <v>0</v>
      </c>
      <c r="AX2484" s="179">
        <f t="shared" si="4048"/>
        <v>0</v>
      </c>
      <c r="AY2484" s="179">
        <f t="shared" si="4048"/>
        <v>0</v>
      </c>
      <c r="AZ2484" s="179">
        <f t="shared" si="4048"/>
        <v>0</v>
      </c>
      <c r="BA2484" s="179">
        <f t="shared" si="4048"/>
        <v>0</v>
      </c>
      <c r="BB2484" s="179">
        <f t="shared" si="4048"/>
        <v>0</v>
      </c>
      <c r="BC2484" s="179">
        <f t="shared" si="4048"/>
        <v>0</v>
      </c>
      <c r="BD2484" s="179">
        <f t="shared" si="4048"/>
        <v>0</v>
      </c>
      <c r="BE2484" s="179">
        <f t="shared" si="4048"/>
        <v>0</v>
      </c>
      <c r="BF2484" s="179">
        <f t="shared" si="4048"/>
        <v>0</v>
      </c>
      <c r="BG2484" s="179">
        <f t="shared" si="4048"/>
        <v>0</v>
      </c>
      <c r="BH2484" s="179">
        <f t="shared" si="4048"/>
        <v>0</v>
      </c>
      <c r="BI2484" s="179">
        <f t="shared" si="4048"/>
        <v>0</v>
      </c>
      <c r="BJ2484" s="179">
        <f t="shared" si="4048"/>
        <v>0</v>
      </c>
      <c r="BK2484" s="179">
        <f t="shared" si="4048"/>
        <v>0</v>
      </c>
      <c r="BL2484" s="179">
        <f t="shared" si="4048"/>
        <v>0</v>
      </c>
      <c r="BM2484" s="179">
        <f t="shared" si="4048"/>
        <v>0</v>
      </c>
      <c r="BN2484" s="179">
        <f t="shared" si="4048"/>
        <v>0</v>
      </c>
      <c r="BO2484" s="179">
        <f t="shared" si="4048"/>
        <v>0</v>
      </c>
      <c r="BP2484" s="179">
        <f t="shared" si="4048"/>
        <v>0</v>
      </c>
      <c r="BQ2484" s="179">
        <f t="shared" si="4048"/>
        <v>0</v>
      </c>
      <c r="BR2484" s="179">
        <f t="shared" si="4048"/>
        <v>0</v>
      </c>
      <c r="BS2484" s="179">
        <f t="shared" si="4048"/>
        <v>0</v>
      </c>
      <c r="BT2484" s="179">
        <f t="shared" si="4048"/>
        <v>0</v>
      </c>
      <c r="BU2484" s="179">
        <f t="shared" si="4048"/>
        <v>0</v>
      </c>
      <c r="BV2484" s="179">
        <f t="shared" si="4048"/>
        <v>0</v>
      </c>
      <c r="BW2484" s="179">
        <f t="shared" si="4048"/>
        <v>0</v>
      </c>
      <c r="BX2484" s="179">
        <f t="shared" si="4048"/>
        <v>0</v>
      </c>
      <c r="BY2484" s="179">
        <f t="shared" si="4048"/>
        <v>0</v>
      </c>
      <c r="BZ2484" s="179">
        <f t="shared" si="4048"/>
        <v>0</v>
      </c>
      <c r="CA2484" s="179">
        <f t="shared" si="4048"/>
        <v>0</v>
      </c>
      <c r="CB2484" s="179">
        <f t="shared" si="4048"/>
        <v>0</v>
      </c>
      <c r="CC2484" s="179">
        <f t="shared" si="4048"/>
        <v>0</v>
      </c>
      <c r="CD2484" s="179">
        <f t="shared" si="4048"/>
        <v>0</v>
      </c>
      <c r="CE2484" s="179">
        <f t="shared" ref="CE2484:CL2484" si="4049">CE2467</f>
        <v>0</v>
      </c>
      <c r="CF2484" s="179">
        <f t="shared" si="4049"/>
        <v>0</v>
      </c>
      <c r="CG2484" s="179">
        <f t="shared" si="4049"/>
        <v>0</v>
      </c>
      <c r="CH2484" s="179">
        <f t="shared" si="4049"/>
        <v>0</v>
      </c>
      <c r="CI2484" s="179">
        <f t="shared" si="4049"/>
        <v>0</v>
      </c>
      <c r="CJ2484" s="179">
        <f t="shared" si="4049"/>
        <v>0</v>
      </c>
      <c r="CK2484" s="179">
        <f t="shared" si="4049"/>
        <v>0</v>
      </c>
      <c r="CL2484" s="179">
        <f t="shared" si="4049"/>
        <v>0</v>
      </c>
      <c r="CN2484" s="60"/>
      <c r="CO2484" s="179">
        <f t="shared" ref="CO2484:DL2484" si="4050">CO1219</f>
        <v>0</v>
      </c>
      <c r="CP2484" s="179">
        <f t="shared" si="4050"/>
        <v>0</v>
      </c>
      <c r="CQ2484" s="179">
        <f t="shared" si="4050"/>
        <v>0</v>
      </c>
      <c r="CR2484" s="179">
        <f t="shared" si="4050"/>
        <v>0</v>
      </c>
      <c r="CS2484" s="179">
        <f t="shared" si="4050"/>
        <v>0</v>
      </c>
      <c r="CT2484" s="179">
        <f t="shared" si="4050"/>
        <v>0</v>
      </c>
      <c r="CU2484" s="179">
        <f t="shared" si="4050"/>
        <v>0</v>
      </c>
      <c r="CV2484" s="179">
        <f t="shared" si="4050"/>
        <v>0</v>
      </c>
      <c r="CW2484" s="179">
        <f t="shared" si="4050"/>
        <v>0</v>
      </c>
      <c r="CX2484" s="179">
        <f t="shared" si="4050"/>
        <v>0</v>
      </c>
      <c r="CY2484" s="179">
        <f t="shared" si="4050"/>
        <v>0</v>
      </c>
      <c r="CZ2484" s="179">
        <f t="shared" si="4050"/>
        <v>0</v>
      </c>
      <c r="DA2484" s="179">
        <f t="shared" si="4050"/>
        <v>0</v>
      </c>
      <c r="DB2484" s="179">
        <f t="shared" si="4050"/>
        <v>0</v>
      </c>
      <c r="DC2484" s="179">
        <f t="shared" si="4050"/>
        <v>0</v>
      </c>
      <c r="DD2484" s="179">
        <f t="shared" si="4050"/>
        <v>0</v>
      </c>
      <c r="DE2484" s="179">
        <f t="shared" si="4050"/>
        <v>0</v>
      </c>
      <c r="DF2484" s="179">
        <f t="shared" si="4050"/>
        <v>0</v>
      </c>
      <c r="DG2484" s="179">
        <f t="shared" si="4050"/>
        <v>0</v>
      </c>
      <c r="DH2484" s="179">
        <f t="shared" si="4050"/>
        <v>0</v>
      </c>
      <c r="DI2484" s="179">
        <f t="shared" si="4050"/>
        <v>0</v>
      </c>
      <c r="DJ2484" s="179">
        <f t="shared" si="4050"/>
        <v>0</v>
      </c>
      <c r="DK2484" s="179">
        <f t="shared" si="4050"/>
        <v>0</v>
      </c>
      <c r="DL2484" s="179">
        <f t="shared" si="4050"/>
        <v>0</v>
      </c>
    </row>
    <row r="2485" spans="1:116" x14ac:dyDescent="0.4">
      <c r="B2485" t="s">
        <v>332</v>
      </c>
      <c r="D2485" t="s">
        <v>408</v>
      </c>
      <c r="E2485" s="8" t="str">
        <f t="shared" si="3950"/>
        <v>2485 WCUR-IS</v>
      </c>
      <c r="G2485" s="191" t="str">
        <f>SUBSTITUTE(TRIM(MID(G2471, SEARCH("-", G2471) + 1, LEN(G2471))),":","")</f>
        <v>IS driven</v>
      </c>
      <c r="H2485" s="12"/>
      <c r="I2485" s="60"/>
      <c r="J2485" s="60"/>
      <c r="K2485" s="15"/>
      <c r="L2485" s="15"/>
      <c r="M2485" s="15"/>
      <c r="N2485" s="15"/>
      <c r="O2485" s="15"/>
      <c r="P2485" s="15"/>
      <c r="R2485" s="15"/>
      <c r="CN2485" s="60"/>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B2486" t="s">
        <v>332</v>
      </c>
      <c r="D2486" t="s">
        <v>408</v>
      </c>
      <c r="E2486" s="8" t="str">
        <f t="shared" si="3950"/>
        <v>2486 WCUR-IS</v>
      </c>
      <c r="G2486" s="136" t="str">
        <f t="shared" si="4041"/>
        <v>Secondary revenue driver</v>
      </c>
      <c r="H2486" s="12"/>
      <c r="I2486" s="60"/>
      <c r="J2486" s="60"/>
      <c r="K2486" s="15"/>
      <c r="L2486" s="15"/>
      <c r="M2486" s="15"/>
      <c r="N2486" s="15"/>
      <c r="O2486" s="15"/>
      <c r="P2486" s="15"/>
      <c r="R2486" s="15"/>
      <c r="S2486" s="212" t="str">
        <f t="shared" ref="S2486:AX2486" si="4051">ADDRESS(ROW(S2475),COLUMN(S2475),2)</f>
        <v>S$2475</v>
      </c>
      <c r="T2486" s="212" t="str">
        <f t="shared" si="4051"/>
        <v>T$2475</v>
      </c>
      <c r="U2486" s="212" t="str">
        <f t="shared" si="4051"/>
        <v>U$2475</v>
      </c>
      <c r="V2486" s="212" t="str">
        <f t="shared" si="4051"/>
        <v>V$2475</v>
      </c>
      <c r="W2486" s="212" t="str">
        <f t="shared" si="4051"/>
        <v>W$2475</v>
      </c>
      <c r="X2486" s="212" t="str">
        <f t="shared" si="4051"/>
        <v>X$2475</v>
      </c>
      <c r="Y2486" s="212" t="str">
        <f t="shared" si="4051"/>
        <v>Y$2475</v>
      </c>
      <c r="Z2486" s="212" t="str">
        <f t="shared" si="4051"/>
        <v>Z$2475</v>
      </c>
      <c r="AA2486" s="212" t="str">
        <f t="shared" si="4051"/>
        <v>AA$2475</v>
      </c>
      <c r="AB2486" s="212" t="str">
        <f t="shared" si="4051"/>
        <v>AB$2475</v>
      </c>
      <c r="AC2486" s="212" t="str">
        <f t="shared" si="4051"/>
        <v>AC$2475</v>
      </c>
      <c r="AD2486" s="212" t="str">
        <f t="shared" si="4051"/>
        <v>AD$2475</v>
      </c>
      <c r="AE2486" s="212" t="str">
        <f t="shared" si="4051"/>
        <v>AE$2475</v>
      </c>
      <c r="AF2486" s="212" t="str">
        <f t="shared" si="4051"/>
        <v>AF$2475</v>
      </c>
      <c r="AG2486" s="212" t="str">
        <f t="shared" si="4051"/>
        <v>AG$2475</v>
      </c>
      <c r="AH2486" s="212" t="str">
        <f t="shared" si="4051"/>
        <v>AH$2475</v>
      </c>
      <c r="AI2486" s="212" t="str">
        <f t="shared" si="4051"/>
        <v>AI$2475</v>
      </c>
      <c r="AJ2486" s="212" t="str">
        <f t="shared" si="4051"/>
        <v>AJ$2475</v>
      </c>
      <c r="AK2486" s="212" t="str">
        <f t="shared" si="4051"/>
        <v>AK$2475</v>
      </c>
      <c r="AL2486" s="212" t="str">
        <f t="shared" si="4051"/>
        <v>AL$2475</v>
      </c>
      <c r="AM2486" s="212" t="str">
        <f t="shared" si="4051"/>
        <v>AM$2475</v>
      </c>
      <c r="AN2486" s="212" t="str">
        <f t="shared" si="4051"/>
        <v>AN$2475</v>
      </c>
      <c r="AO2486" s="212" t="str">
        <f t="shared" si="4051"/>
        <v>AO$2475</v>
      </c>
      <c r="AP2486" s="212" t="str">
        <f t="shared" si="4051"/>
        <v>AP$2475</v>
      </c>
      <c r="AQ2486" s="212" t="str">
        <f t="shared" si="4051"/>
        <v>AQ$2475</v>
      </c>
      <c r="AR2486" s="212" t="str">
        <f t="shared" si="4051"/>
        <v>AR$2475</v>
      </c>
      <c r="AS2486" s="212" t="str">
        <f t="shared" si="4051"/>
        <v>AS$2475</v>
      </c>
      <c r="AT2486" s="212" t="str">
        <f t="shared" si="4051"/>
        <v>AT$2475</v>
      </c>
      <c r="AU2486" s="212" t="str">
        <f t="shared" si="4051"/>
        <v>AU$2475</v>
      </c>
      <c r="AV2486" s="212" t="str">
        <f t="shared" si="4051"/>
        <v>AV$2475</v>
      </c>
      <c r="AW2486" s="212" t="str">
        <f t="shared" si="4051"/>
        <v>AW$2475</v>
      </c>
      <c r="AX2486" s="212" t="str">
        <f t="shared" si="4051"/>
        <v>AX$2475</v>
      </c>
      <c r="AY2486" s="212" t="str">
        <f t="shared" ref="AY2486:CD2486" si="4052">ADDRESS(ROW(AY2475),COLUMN(AY2475),2)</f>
        <v>AY$2475</v>
      </c>
      <c r="AZ2486" s="212" t="str">
        <f t="shared" si="4052"/>
        <v>AZ$2475</v>
      </c>
      <c r="BA2486" s="212" t="str">
        <f t="shared" si="4052"/>
        <v>BA$2475</v>
      </c>
      <c r="BB2486" s="212" t="str">
        <f t="shared" si="4052"/>
        <v>BB$2475</v>
      </c>
      <c r="BC2486" s="212" t="str">
        <f t="shared" si="4052"/>
        <v>BC$2475</v>
      </c>
      <c r="BD2486" s="212" t="str">
        <f t="shared" si="4052"/>
        <v>BD$2475</v>
      </c>
      <c r="BE2486" s="212" t="str">
        <f t="shared" si="4052"/>
        <v>BE$2475</v>
      </c>
      <c r="BF2486" s="212" t="str">
        <f t="shared" si="4052"/>
        <v>BF$2475</v>
      </c>
      <c r="BG2486" s="212" t="str">
        <f t="shared" si="4052"/>
        <v>BG$2475</v>
      </c>
      <c r="BH2486" s="212" t="str">
        <f t="shared" si="4052"/>
        <v>BH$2475</v>
      </c>
      <c r="BI2486" s="212" t="str">
        <f t="shared" si="4052"/>
        <v>BI$2475</v>
      </c>
      <c r="BJ2486" s="212" t="str">
        <f t="shared" si="4052"/>
        <v>BJ$2475</v>
      </c>
      <c r="BK2486" s="212" t="str">
        <f t="shared" si="4052"/>
        <v>BK$2475</v>
      </c>
      <c r="BL2486" s="212" t="str">
        <f t="shared" si="4052"/>
        <v>BL$2475</v>
      </c>
      <c r="BM2486" s="212" t="str">
        <f t="shared" si="4052"/>
        <v>BM$2475</v>
      </c>
      <c r="BN2486" s="212" t="str">
        <f t="shared" si="4052"/>
        <v>BN$2475</v>
      </c>
      <c r="BO2486" s="212" t="str">
        <f t="shared" si="4052"/>
        <v>BO$2475</v>
      </c>
      <c r="BP2486" s="212" t="str">
        <f t="shared" si="4052"/>
        <v>BP$2475</v>
      </c>
      <c r="BQ2486" s="212" t="str">
        <f t="shared" si="4052"/>
        <v>BQ$2475</v>
      </c>
      <c r="BR2486" s="212" t="str">
        <f t="shared" si="4052"/>
        <v>BR$2475</v>
      </c>
      <c r="BS2486" s="212" t="str">
        <f t="shared" si="4052"/>
        <v>BS$2475</v>
      </c>
      <c r="BT2486" s="212" t="str">
        <f t="shared" si="4052"/>
        <v>BT$2475</v>
      </c>
      <c r="BU2486" s="212" t="str">
        <f t="shared" si="4052"/>
        <v>BU$2475</v>
      </c>
      <c r="BV2486" s="212" t="str">
        <f t="shared" si="4052"/>
        <v>BV$2475</v>
      </c>
      <c r="BW2486" s="212" t="str">
        <f t="shared" si="4052"/>
        <v>BW$2475</v>
      </c>
      <c r="BX2486" s="212" t="str">
        <f t="shared" si="4052"/>
        <v>BX$2475</v>
      </c>
      <c r="BY2486" s="212" t="str">
        <f t="shared" si="4052"/>
        <v>BY$2475</v>
      </c>
      <c r="BZ2486" s="212" t="str">
        <f t="shared" si="4052"/>
        <v>BZ$2475</v>
      </c>
      <c r="CA2486" s="212" t="str">
        <f t="shared" si="4052"/>
        <v>CA$2475</v>
      </c>
      <c r="CB2486" s="212" t="str">
        <f t="shared" si="4052"/>
        <v>CB$2475</v>
      </c>
      <c r="CC2486" s="212" t="str">
        <f t="shared" si="4052"/>
        <v>CC$2475</v>
      </c>
      <c r="CD2486" s="212" t="str">
        <f t="shared" si="4052"/>
        <v>CD$2475</v>
      </c>
      <c r="CE2486" s="212" t="str">
        <f t="shared" ref="CE2486:CL2486" si="4053">ADDRESS(ROW(CE2475),COLUMN(CE2475),2)</f>
        <v>CE$2475</v>
      </c>
      <c r="CF2486" s="212" t="str">
        <f t="shared" si="4053"/>
        <v>CF$2475</v>
      </c>
      <c r="CG2486" s="212" t="str">
        <f t="shared" si="4053"/>
        <v>CG$2475</v>
      </c>
      <c r="CH2486" s="212" t="str">
        <f t="shared" si="4053"/>
        <v>CH$2475</v>
      </c>
      <c r="CI2486" s="212" t="str">
        <f t="shared" si="4053"/>
        <v>CI$2475</v>
      </c>
      <c r="CJ2486" s="212" t="str">
        <f t="shared" si="4053"/>
        <v>CJ$2475</v>
      </c>
      <c r="CK2486" s="212" t="str">
        <f t="shared" si="4053"/>
        <v>CK$2475</v>
      </c>
      <c r="CL2486" s="212" t="str">
        <f t="shared" si="4053"/>
        <v>CL$2475</v>
      </c>
      <c r="CN2486" s="60"/>
      <c r="CO2486" s="212" t="str">
        <f t="shared" ref="CO2486:DL2486" si="4054">ADDRESS(ROW(CO1227),COLUMN(CO1227),2)</f>
        <v>CO$1227</v>
      </c>
      <c r="CP2486" s="212" t="str">
        <f t="shared" si="4054"/>
        <v>CP$1227</v>
      </c>
      <c r="CQ2486" s="212" t="str">
        <f t="shared" si="4054"/>
        <v>CQ$1227</v>
      </c>
      <c r="CR2486" s="212" t="str">
        <f t="shared" si="4054"/>
        <v>CR$1227</v>
      </c>
      <c r="CS2486" s="212" t="str">
        <f t="shared" si="4054"/>
        <v>CS$1227</v>
      </c>
      <c r="CT2486" s="212" t="str">
        <f t="shared" si="4054"/>
        <v>CT$1227</v>
      </c>
      <c r="CU2486" s="212" t="str">
        <f t="shared" si="4054"/>
        <v>CU$1227</v>
      </c>
      <c r="CV2486" s="212" t="str">
        <f t="shared" si="4054"/>
        <v>CV$1227</v>
      </c>
      <c r="CW2486" s="212" t="str">
        <f t="shared" si="4054"/>
        <v>CW$1227</v>
      </c>
      <c r="CX2486" s="212" t="str">
        <f t="shared" si="4054"/>
        <v>CX$1227</v>
      </c>
      <c r="CY2486" s="212" t="str">
        <f t="shared" si="4054"/>
        <v>CY$1227</v>
      </c>
      <c r="CZ2486" s="212" t="str">
        <f t="shared" si="4054"/>
        <v>CZ$1227</v>
      </c>
      <c r="DA2486" s="212" t="str">
        <f t="shared" si="4054"/>
        <v>DA$1227</v>
      </c>
      <c r="DB2486" s="212" t="str">
        <f t="shared" si="4054"/>
        <v>DB$1227</v>
      </c>
      <c r="DC2486" s="212" t="str">
        <f t="shared" si="4054"/>
        <v>DC$1227</v>
      </c>
      <c r="DD2486" s="212" t="str">
        <f t="shared" si="4054"/>
        <v>DD$1227</v>
      </c>
      <c r="DE2486" s="212" t="str">
        <f t="shared" si="4054"/>
        <v>DE$1227</v>
      </c>
      <c r="DF2486" s="212" t="str">
        <f t="shared" si="4054"/>
        <v>DF$1227</v>
      </c>
      <c r="DG2486" s="212" t="str">
        <f t="shared" si="4054"/>
        <v>DG$1227</v>
      </c>
      <c r="DH2486" s="212" t="str">
        <f t="shared" si="4054"/>
        <v>DH$1227</v>
      </c>
      <c r="DI2486" s="212" t="str">
        <f t="shared" si="4054"/>
        <v>DI$1227</v>
      </c>
      <c r="DJ2486" s="212" t="str">
        <f t="shared" si="4054"/>
        <v>DJ$1227</v>
      </c>
      <c r="DK2486" s="212" t="str">
        <f t="shared" si="4054"/>
        <v>DK$1227</v>
      </c>
      <c r="DL2486" s="212" t="str">
        <f t="shared" si="4054"/>
        <v>DL$1227</v>
      </c>
    </row>
    <row r="2487" spans="1:116" x14ac:dyDescent="0.4">
      <c r="B2487" t="s">
        <v>332</v>
      </c>
      <c r="D2487" t="s">
        <v>408</v>
      </c>
      <c r="E2487" s="8" t="str">
        <f t="shared" ref="E2487" si="4055">ROW()&amp;" "&amp;D2487</f>
        <v>2487 WCUR-IS</v>
      </c>
      <c r="G2487" s="136" t="str">
        <f t="shared" si="4041"/>
        <v>Secondary volume driver</v>
      </c>
      <c r="S2487" s="212" t="str">
        <f t="shared" ref="S2487:AX2487" si="4056">ADDRESS(ROW(S2474),COLUMN(S2474),2)</f>
        <v>S$2474</v>
      </c>
      <c r="T2487" s="212" t="str">
        <f t="shared" si="4056"/>
        <v>T$2474</v>
      </c>
      <c r="U2487" s="212" t="str">
        <f t="shared" si="4056"/>
        <v>U$2474</v>
      </c>
      <c r="V2487" s="212" t="str">
        <f t="shared" si="4056"/>
        <v>V$2474</v>
      </c>
      <c r="W2487" s="212" t="str">
        <f t="shared" si="4056"/>
        <v>W$2474</v>
      </c>
      <c r="X2487" s="212" t="str">
        <f t="shared" si="4056"/>
        <v>X$2474</v>
      </c>
      <c r="Y2487" s="212" t="str">
        <f t="shared" si="4056"/>
        <v>Y$2474</v>
      </c>
      <c r="Z2487" s="212" t="str">
        <f t="shared" si="4056"/>
        <v>Z$2474</v>
      </c>
      <c r="AA2487" s="212" t="str">
        <f t="shared" si="4056"/>
        <v>AA$2474</v>
      </c>
      <c r="AB2487" s="212" t="str">
        <f t="shared" si="4056"/>
        <v>AB$2474</v>
      </c>
      <c r="AC2487" s="212" t="str">
        <f t="shared" si="4056"/>
        <v>AC$2474</v>
      </c>
      <c r="AD2487" s="212" t="str">
        <f t="shared" si="4056"/>
        <v>AD$2474</v>
      </c>
      <c r="AE2487" s="212" t="str">
        <f t="shared" si="4056"/>
        <v>AE$2474</v>
      </c>
      <c r="AF2487" s="212" t="str">
        <f t="shared" si="4056"/>
        <v>AF$2474</v>
      </c>
      <c r="AG2487" s="212" t="str">
        <f t="shared" si="4056"/>
        <v>AG$2474</v>
      </c>
      <c r="AH2487" s="212" t="str">
        <f t="shared" si="4056"/>
        <v>AH$2474</v>
      </c>
      <c r="AI2487" s="212" t="str">
        <f t="shared" si="4056"/>
        <v>AI$2474</v>
      </c>
      <c r="AJ2487" s="212" t="str">
        <f t="shared" si="4056"/>
        <v>AJ$2474</v>
      </c>
      <c r="AK2487" s="212" t="str">
        <f t="shared" si="4056"/>
        <v>AK$2474</v>
      </c>
      <c r="AL2487" s="212" t="str">
        <f t="shared" si="4056"/>
        <v>AL$2474</v>
      </c>
      <c r="AM2487" s="212" t="str">
        <f t="shared" si="4056"/>
        <v>AM$2474</v>
      </c>
      <c r="AN2487" s="212" t="str">
        <f t="shared" si="4056"/>
        <v>AN$2474</v>
      </c>
      <c r="AO2487" s="212" t="str">
        <f t="shared" si="4056"/>
        <v>AO$2474</v>
      </c>
      <c r="AP2487" s="212" t="str">
        <f t="shared" si="4056"/>
        <v>AP$2474</v>
      </c>
      <c r="AQ2487" s="212" t="str">
        <f t="shared" si="4056"/>
        <v>AQ$2474</v>
      </c>
      <c r="AR2487" s="212" t="str">
        <f t="shared" si="4056"/>
        <v>AR$2474</v>
      </c>
      <c r="AS2487" s="212" t="str">
        <f t="shared" si="4056"/>
        <v>AS$2474</v>
      </c>
      <c r="AT2487" s="212" t="str">
        <f t="shared" si="4056"/>
        <v>AT$2474</v>
      </c>
      <c r="AU2487" s="212" t="str">
        <f t="shared" si="4056"/>
        <v>AU$2474</v>
      </c>
      <c r="AV2487" s="212" t="str">
        <f t="shared" si="4056"/>
        <v>AV$2474</v>
      </c>
      <c r="AW2487" s="212" t="str">
        <f t="shared" si="4056"/>
        <v>AW$2474</v>
      </c>
      <c r="AX2487" s="212" t="str">
        <f t="shared" si="4056"/>
        <v>AX$2474</v>
      </c>
      <c r="AY2487" s="212" t="str">
        <f t="shared" ref="AY2487:CD2487" si="4057">ADDRESS(ROW(AY2474),COLUMN(AY2474),2)</f>
        <v>AY$2474</v>
      </c>
      <c r="AZ2487" s="212" t="str">
        <f t="shared" si="4057"/>
        <v>AZ$2474</v>
      </c>
      <c r="BA2487" s="212" t="str">
        <f t="shared" si="4057"/>
        <v>BA$2474</v>
      </c>
      <c r="BB2487" s="212" t="str">
        <f t="shared" si="4057"/>
        <v>BB$2474</v>
      </c>
      <c r="BC2487" s="212" t="str">
        <f t="shared" si="4057"/>
        <v>BC$2474</v>
      </c>
      <c r="BD2487" s="212" t="str">
        <f t="shared" si="4057"/>
        <v>BD$2474</v>
      </c>
      <c r="BE2487" s="212" t="str">
        <f t="shared" si="4057"/>
        <v>BE$2474</v>
      </c>
      <c r="BF2487" s="212" t="str">
        <f t="shared" si="4057"/>
        <v>BF$2474</v>
      </c>
      <c r="BG2487" s="212" t="str">
        <f t="shared" si="4057"/>
        <v>BG$2474</v>
      </c>
      <c r="BH2487" s="212" t="str">
        <f t="shared" si="4057"/>
        <v>BH$2474</v>
      </c>
      <c r="BI2487" s="212" t="str">
        <f t="shared" si="4057"/>
        <v>BI$2474</v>
      </c>
      <c r="BJ2487" s="212" t="str">
        <f t="shared" si="4057"/>
        <v>BJ$2474</v>
      </c>
      <c r="BK2487" s="212" t="str">
        <f t="shared" si="4057"/>
        <v>BK$2474</v>
      </c>
      <c r="BL2487" s="212" t="str">
        <f t="shared" si="4057"/>
        <v>BL$2474</v>
      </c>
      <c r="BM2487" s="212" t="str">
        <f t="shared" si="4057"/>
        <v>BM$2474</v>
      </c>
      <c r="BN2487" s="212" t="str">
        <f t="shared" si="4057"/>
        <v>BN$2474</v>
      </c>
      <c r="BO2487" s="212" t="str">
        <f t="shared" si="4057"/>
        <v>BO$2474</v>
      </c>
      <c r="BP2487" s="212" t="str">
        <f t="shared" si="4057"/>
        <v>BP$2474</v>
      </c>
      <c r="BQ2487" s="212" t="str">
        <f t="shared" si="4057"/>
        <v>BQ$2474</v>
      </c>
      <c r="BR2487" s="212" t="str">
        <f t="shared" si="4057"/>
        <v>BR$2474</v>
      </c>
      <c r="BS2487" s="212" t="str">
        <f t="shared" si="4057"/>
        <v>BS$2474</v>
      </c>
      <c r="BT2487" s="212" t="str">
        <f t="shared" si="4057"/>
        <v>BT$2474</v>
      </c>
      <c r="BU2487" s="212" t="str">
        <f t="shared" si="4057"/>
        <v>BU$2474</v>
      </c>
      <c r="BV2487" s="212" t="str">
        <f t="shared" si="4057"/>
        <v>BV$2474</v>
      </c>
      <c r="BW2487" s="212" t="str">
        <f t="shared" si="4057"/>
        <v>BW$2474</v>
      </c>
      <c r="BX2487" s="212" t="str">
        <f t="shared" si="4057"/>
        <v>BX$2474</v>
      </c>
      <c r="BY2487" s="212" t="str">
        <f t="shared" si="4057"/>
        <v>BY$2474</v>
      </c>
      <c r="BZ2487" s="212" t="str">
        <f t="shared" si="4057"/>
        <v>BZ$2474</v>
      </c>
      <c r="CA2487" s="212" t="str">
        <f t="shared" si="4057"/>
        <v>CA$2474</v>
      </c>
      <c r="CB2487" s="212" t="str">
        <f t="shared" si="4057"/>
        <v>CB$2474</v>
      </c>
      <c r="CC2487" s="212" t="str">
        <f t="shared" si="4057"/>
        <v>CC$2474</v>
      </c>
      <c r="CD2487" s="212" t="str">
        <f t="shared" si="4057"/>
        <v>CD$2474</v>
      </c>
      <c r="CE2487" s="212" t="str">
        <f t="shared" ref="CE2487:CL2487" si="4058">ADDRESS(ROW(CE2474),COLUMN(CE2474),2)</f>
        <v>CE$2474</v>
      </c>
      <c r="CF2487" s="212" t="str">
        <f t="shared" si="4058"/>
        <v>CF$2474</v>
      </c>
      <c r="CG2487" s="212" t="str">
        <f t="shared" si="4058"/>
        <v>CG$2474</v>
      </c>
      <c r="CH2487" s="212" t="str">
        <f t="shared" si="4058"/>
        <v>CH$2474</v>
      </c>
      <c r="CI2487" s="212" t="str">
        <f t="shared" si="4058"/>
        <v>CI$2474</v>
      </c>
      <c r="CJ2487" s="212" t="str">
        <f t="shared" si="4058"/>
        <v>CJ$2474</v>
      </c>
      <c r="CK2487" s="212" t="str">
        <f t="shared" si="4058"/>
        <v>CK$2474</v>
      </c>
      <c r="CL2487" s="212" t="str">
        <f t="shared" si="4058"/>
        <v>CL$2474</v>
      </c>
      <c r="CO2487" s="212" t="str">
        <f t="shared" ref="CO2487:DL2487" si="4059">ADDRESS(ROW(CO1226),COLUMN(CO1226),2)</f>
        <v>CO$1226</v>
      </c>
      <c r="CP2487" s="212" t="str">
        <f t="shared" si="4059"/>
        <v>CP$1226</v>
      </c>
      <c r="CQ2487" s="212" t="str">
        <f t="shared" si="4059"/>
        <v>CQ$1226</v>
      </c>
      <c r="CR2487" s="212" t="str">
        <f t="shared" si="4059"/>
        <v>CR$1226</v>
      </c>
      <c r="CS2487" s="212" t="str">
        <f t="shared" si="4059"/>
        <v>CS$1226</v>
      </c>
      <c r="CT2487" s="212" t="str">
        <f t="shared" si="4059"/>
        <v>CT$1226</v>
      </c>
      <c r="CU2487" s="212" t="str">
        <f t="shared" si="4059"/>
        <v>CU$1226</v>
      </c>
      <c r="CV2487" s="212" t="str">
        <f t="shared" si="4059"/>
        <v>CV$1226</v>
      </c>
      <c r="CW2487" s="212" t="str">
        <f t="shared" si="4059"/>
        <v>CW$1226</v>
      </c>
      <c r="CX2487" s="212" t="str">
        <f t="shared" si="4059"/>
        <v>CX$1226</v>
      </c>
      <c r="CY2487" s="212" t="str">
        <f t="shared" si="4059"/>
        <v>CY$1226</v>
      </c>
      <c r="CZ2487" s="212" t="str">
        <f t="shared" si="4059"/>
        <v>CZ$1226</v>
      </c>
      <c r="DA2487" s="212" t="str">
        <f t="shared" si="4059"/>
        <v>DA$1226</v>
      </c>
      <c r="DB2487" s="212" t="str">
        <f t="shared" si="4059"/>
        <v>DB$1226</v>
      </c>
      <c r="DC2487" s="212" t="str">
        <f t="shared" si="4059"/>
        <v>DC$1226</v>
      </c>
      <c r="DD2487" s="212" t="str">
        <f t="shared" si="4059"/>
        <v>DD$1226</v>
      </c>
      <c r="DE2487" s="212" t="str">
        <f t="shared" si="4059"/>
        <v>DE$1226</v>
      </c>
      <c r="DF2487" s="212" t="str">
        <f t="shared" si="4059"/>
        <v>DF$1226</v>
      </c>
      <c r="DG2487" s="212" t="str">
        <f t="shared" si="4059"/>
        <v>DG$1226</v>
      </c>
      <c r="DH2487" s="212" t="str">
        <f t="shared" si="4059"/>
        <v>DH$1226</v>
      </c>
      <c r="DI2487" s="212" t="str">
        <f t="shared" si="4059"/>
        <v>DI$1226</v>
      </c>
      <c r="DJ2487" s="212" t="str">
        <f t="shared" si="4059"/>
        <v>DJ$1226</v>
      </c>
      <c r="DK2487" s="212" t="str">
        <f t="shared" si="4059"/>
        <v>DK$1226</v>
      </c>
      <c r="DL2487" s="212" t="str">
        <f t="shared" si="4059"/>
        <v>DL$1226</v>
      </c>
    </row>
    <row r="2488" spans="1:116" x14ac:dyDescent="0.4">
      <c r="CO2488" s="8"/>
      <c r="CP2488" s="8"/>
      <c r="CQ2488" s="8"/>
      <c r="CR2488" s="8"/>
      <c r="CS2488" s="8"/>
      <c r="CT2488" s="8"/>
      <c r="CU2488" s="8"/>
      <c r="CV2488" s="8"/>
      <c r="CW2488" s="8"/>
      <c r="CX2488" s="8"/>
      <c r="CY2488" s="8"/>
      <c r="CZ2488" s="8"/>
      <c r="DA2488" s="8"/>
      <c r="DB2488" s="8"/>
      <c r="DC2488" s="8"/>
      <c r="DD2488" s="8"/>
      <c r="DE2488" s="8"/>
      <c r="DF2488" s="8"/>
      <c r="DG2488" s="8"/>
      <c r="DH2488" s="8"/>
      <c r="DI2488" s="8"/>
      <c r="DJ2488" s="8"/>
      <c r="DK2488" s="8"/>
      <c r="DL2488" s="8"/>
    </row>
    <row r="2489" spans="1:116" x14ac:dyDescent="0.4">
      <c r="A2489" s="174"/>
      <c r="E2489" s="8"/>
      <c r="G2489" s="175" t="s">
        <v>490</v>
      </c>
      <c r="H2489" s="174"/>
      <c r="I2489" s="176"/>
      <c r="J2489" s="176"/>
      <c r="K2489" s="197"/>
      <c r="L2489" s="197"/>
      <c r="M2489" s="197"/>
      <c r="N2489" s="197"/>
      <c r="O2489" s="197"/>
      <c r="P2489" s="197"/>
      <c r="R2489" s="198"/>
      <c r="S2489" s="174"/>
      <c r="T2489" s="174"/>
      <c r="U2489" s="174"/>
      <c r="V2489" s="174"/>
      <c r="W2489" s="174"/>
      <c r="X2489" s="174"/>
      <c r="Y2489" s="174"/>
      <c r="Z2489" s="174"/>
      <c r="AA2489" s="174"/>
      <c r="AB2489" s="174"/>
      <c r="AC2489" s="174"/>
      <c r="AD2489" s="174"/>
      <c r="AE2489" s="174"/>
      <c r="AF2489" s="174"/>
      <c r="AG2489" s="174"/>
      <c r="AH2489" s="174"/>
      <c r="AI2489" s="174"/>
      <c r="AJ2489" s="174"/>
      <c r="AK2489" s="174"/>
      <c r="AL2489" s="174"/>
      <c r="AM2489" s="174"/>
      <c r="AN2489" s="174"/>
      <c r="AO2489" s="174"/>
      <c r="AP2489" s="174"/>
      <c r="AQ2489" s="174"/>
      <c r="AR2489" s="174"/>
      <c r="AS2489" s="174"/>
      <c r="AT2489" s="174"/>
      <c r="AU2489" s="174"/>
      <c r="AV2489" s="174"/>
      <c r="AW2489" s="174"/>
      <c r="AX2489" s="174"/>
      <c r="AY2489" s="174"/>
      <c r="AZ2489" s="174"/>
      <c r="BA2489" s="174"/>
      <c r="BB2489" s="174"/>
      <c r="BC2489" s="174"/>
      <c r="BD2489" s="174"/>
      <c r="BE2489" s="174"/>
      <c r="BF2489" s="174"/>
      <c r="BG2489" s="174"/>
      <c r="BH2489" s="174"/>
      <c r="BI2489" s="174"/>
      <c r="BJ2489" s="174"/>
      <c r="BK2489" s="174"/>
      <c r="BL2489" s="174"/>
      <c r="BM2489" s="174"/>
      <c r="BN2489" s="174"/>
      <c r="BO2489" s="174"/>
      <c r="BP2489" s="174"/>
      <c r="BQ2489" s="174"/>
      <c r="BR2489" s="174"/>
      <c r="BS2489" s="174"/>
      <c r="BT2489" s="174"/>
      <c r="BU2489" s="174"/>
      <c r="BV2489" s="174"/>
      <c r="BW2489" s="174"/>
      <c r="BX2489" s="174"/>
      <c r="BY2489" s="174"/>
      <c r="BZ2489" s="174"/>
      <c r="CA2489" s="174"/>
      <c r="CB2489" s="174"/>
      <c r="CC2489" s="174"/>
      <c r="CD2489" s="174"/>
      <c r="CE2489" s="174"/>
      <c r="CF2489" s="174"/>
      <c r="CG2489" s="174"/>
      <c r="CH2489" s="174"/>
      <c r="CI2489" s="174"/>
      <c r="CJ2489" s="174"/>
      <c r="CK2489" s="174"/>
      <c r="CL2489" s="174"/>
      <c r="CN2489" s="176"/>
      <c r="CO2489" s="174"/>
      <c r="CP2489" s="174"/>
      <c r="CQ2489" s="174"/>
      <c r="CR2489" s="174"/>
      <c r="CS2489" s="174"/>
      <c r="CT2489" s="174"/>
      <c r="CU2489" s="174"/>
      <c r="CV2489" s="174"/>
      <c r="CW2489" s="174"/>
      <c r="CX2489" s="174"/>
      <c r="CY2489" s="174"/>
      <c r="CZ2489" s="174"/>
      <c r="DA2489" s="174"/>
      <c r="DB2489" s="174"/>
      <c r="DC2489" s="174"/>
      <c r="DD2489" s="174"/>
      <c r="DE2489" s="174"/>
      <c r="DF2489" s="174"/>
      <c r="DG2489" s="174"/>
      <c r="DH2489" s="174"/>
      <c r="DI2489" s="174"/>
      <c r="DJ2489" s="174"/>
      <c r="DK2489" s="174"/>
      <c r="DL2489" s="174"/>
    </row>
    <row r="2490" spans="1:116" x14ac:dyDescent="0.4">
      <c r="A2490" s="174"/>
      <c r="E2490" s="8"/>
      <c r="G2490" s="175" t="s">
        <v>492</v>
      </c>
      <c r="H2490" s="174"/>
      <c r="I2490" s="176"/>
      <c r="J2490" s="176"/>
      <c r="K2490" s="197"/>
      <c r="L2490" s="197"/>
      <c r="M2490" s="197"/>
      <c r="N2490" s="197"/>
      <c r="O2490" s="197"/>
      <c r="P2490" s="197"/>
      <c r="R2490" s="198"/>
      <c r="S2490" s="174"/>
      <c r="T2490" s="174"/>
      <c r="U2490" s="174"/>
      <c r="V2490" s="174"/>
      <c r="W2490" s="174"/>
      <c r="X2490" s="174"/>
      <c r="Y2490" s="174"/>
      <c r="Z2490" s="174"/>
      <c r="AA2490" s="174"/>
      <c r="AB2490" s="174"/>
      <c r="AC2490" s="174"/>
      <c r="AD2490" s="174"/>
      <c r="AE2490" s="174"/>
      <c r="AF2490" s="174"/>
      <c r="AG2490" s="174"/>
      <c r="AH2490" s="174"/>
      <c r="AI2490" s="174"/>
      <c r="AJ2490" s="174"/>
      <c r="AK2490" s="174"/>
      <c r="AL2490" s="174"/>
      <c r="AM2490" s="174"/>
      <c r="AN2490" s="174"/>
      <c r="AO2490" s="174"/>
      <c r="AP2490" s="174"/>
      <c r="AQ2490" s="174"/>
      <c r="AR2490" s="174"/>
      <c r="AS2490" s="174"/>
      <c r="AT2490" s="174"/>
      <c r="AU2490" s="174"/>
      <c r="AV2490" s="174"/>
      <c r="AW2490" s="174"/>
      <c r="AX2490" s="174"/>
      <c r="AY2490" s="174"/>
      <c r="AZ2490" s="174"/>
      <c r="BA2490" s="174"/>
      <c r="BB2490" s="174"/>
      <c r="BC2490" s="174"/>
      <c r="BD2490" s="174"/>
      <c r="BE2490" s="174"/>
      <c r="BF2490" s="174"/>
      <c r="BG2490" s="174"/>
      <c r="BH2490" s="174"/>
      <c r="BI2490" s="174"/>
      <c r="BJ2490" s="174"/>
      <c r="BK2490" s="174"/>
      <c r="BL2490" s="174"/>
      <c r="BM2490" s="174"/>
      <c r="BN2490" s="174"/>
      <c r="BO2490" s="174"/>
      <c r="BP2490" s="174"/>
      <c r="BQ2490" s="174"/>
      <c r="BR2490" s="174"/>
      <c r="BS2490" s="174"/>
      <c r="BT2490" s="174"/>
      <c r="BU2490" s="174"/>
      <c r="BV2490" s="174"/>
      <c r="BW2490" s="174"/>
      <c r="BX2490" s="174"/>
      <c r="BY2490" s="174"/>
      <c r="BZ2490" s="174"/>
      <c r="CA2490" s="174"/>
      <c r="CB2490" s="174"/>
      <c r="CC2490" s="174"/>
      <c r="CD2490" s="174"/>
      <c r="CE2490" s="174"/>
      <c r="CF2490" s="174"/>
      <c r="CG2490" s="174"/>
      <c r="CH2490" s="174"/>
      <c r="CI2490" s="174"/>
      <c r="CJ2490" s="174"/>
      <c r="CK2490" s="174"/>
      <c r="CL2490" s="174"/>
      <c r="CN2490" s="176"/>
      <c r="CO2490" s="174"/>
      <c r="CP2490" s="174"/>
      <c r="CQ2490" s="174"/>
      <c r="CR2490" s="174"/>
      <c r="CS2490" s="174"/>
      <c r="CT2490" s="174"/>
      <c r="CU2490" s="174"/>
      <c r="CV2490" s="174"/>
      <c r="CW2490" s="174"/>
      <c r="CX2490" s="174"/>
      <c r="CY2490" s="174"/>
      <c r="CZ2490" s="174"/>
      <c r="DA2490" s="174"/>
      <c r="DB2490" s="174"/>
      <c r="DC2490" s="174"/>
      <c r="DD2490" s="174"/>
      <c r="DE2490" s="174"/>
      <c r="DF2490" s="174"/>
      <c r="DG2490" s="174"/>
      <c r="DH2490" s="174"/>
      <c r="DI2490" s="174"/>
      <c r="DJ2490" s="174"/>
      <c r="DK2490" s="174"/>
      <c r="DL2490" s="174"/>
    </row>
    <row r="2491" spans="1:116" x14ac:dyDescent="0.4">
      <c r="A2491" s="174"/>
      <c r="E2491" s="8"/>
      <c r="G2491" s="175" t="s">
        <v>461</v>
      </c>
      <c r="H2491" s="174"/>
      <c r="I2491" s="176"/>
      <c r="J2491" s="176"/>
      <c r="K2491" s="197"/>
      <c r="L2491" s="197"/>
      <c r="M2491" s="197"/>
      <c r="N2491" s="197"/>
      <c r="O2491" s="197"/>
      <c r="P2491" s="197"/>
      <c r="R2491" s="198"/>
      <c r="S2491" s="199" t="str">
        <f t="shared" ref="S2491:CD2491" si="4060">S$20</f>
        <v>S$16</v>
      </c>
      <c r="T2491" s="199" t="str">
        <f t="shared" si="4060"/>
        <v>T$16</v>
      </c>
      <c r="U2491" s="199" t="str">
        <f t="shared" si="4060"/>
        <v>U$16</v>
      </c>
      <c r="V2491" s="199" t="str">
        <f t="shared" si="4060"/>
        <v>V$16</v>
      </c>
      <c r="W2491" s="199" t="str">
        <f t="shared" si="4060"/>
        <v>W$16</v>
      </c>
      <c r="X2491" s="199" t="str">
        <f t="shared" si="4060"/>
        <v>X$16</v>
      </c>
      <c r="Y2491" s="199" t="str">
        <f t="shared" si="4060"/>
        <v>Y$16</v>
      </c>
      <c r="Z2491" s="199" t="str">
        <f t="shared" si="4060"/>
        <v>Z$16</v>
      </c>
      <c r="AA2491" s="199" t="str">
        <f t="shared" si="4060"/>
        <v>AA$16</v>
      </c>
      <c r="AB2491" s="199" t="str">
        <f t="shared" si="4060"/>
        <v>AB$16</v>
      </c>
      <c r="AC2491" s="199" t="str">
        <f t="shared" si="4060"/>
        <v>AC$16</v>
      </c>
      <c r="AD2491" s="199" t="str">
        <f t="shared" si="4060"/>
        <v>AD$16</v>
      </c>
      <c r="AE2491" s="199" t="str">
        <f t="shared" si="4060"/>
        <v>AE$16</v>
      </c>
      <c r="AF2491" s="199" t="str">
        <f t="shared" si="4060"/>
        <v>AF$16</v>
      </c>
      <c r="AG2491" s="199" t="str">
        <f t="shared" si="4060"/>
        <v>AG$16</v>
      </c>
      <c r="AH2491" s="199" t="str">
        <f t="shared" si="4060"/>
        <v>AH$16</v>
      </c>
      <c r="AI2491" s="199" t="str">
        <f t="shared" si="4060"/>
        <v>AI$16</v>
      </c>
      <c r="AJ2491" s="199" t="str">
        <f t="shared" si="4060"/>
        <v>AJ$16</v>
      </c>
      <c r="AK2491" s="199" t="str">
        <f t="shared" si="4060"/>
        <v>AK$16</v>
      </c>
      <c r="AL2491" s="199" t="str">
        <f t="shared" si="4060"/>
        <v>AL$16</v>
      </c>
      <c r="AM2491" s="199" t="str">
        <f t="shared" si="4060"/>
        <v>AM$16</v>
      </c>
      <c r="AN2491" s="199" t="str">
        <f t="shared" si="4060"/>
        <v>AN$16</v>
      </c>
      <c r="AO2491" s="199" t="str">
        <f t="shared" si="4060"/>
        <v>AO$16</v>
      </c>
      <c r="AP2491" s="199" t="str">
        <f t="shared" si="4060"/>
        <v>AP$16</v>
      </c>
      <c r="AQ2491" s="199" t="str">
        <f t="shared" si="4060"/>
        <v>AQ$16</v>
      </c>
      <c r="AR2491" s="199" t="str">
        <f t="shared" si="4060"/>
        <v>AR$16</v>
      </c>
      <c r="AS2491" s="199" t="str">
        <f t="shared" si="4060"/>
        <v>AS$16</v>
      </c>
      <c r="AT2491" s="199" t="str">
        <f t="shared" si="4060"/>
        <v>AT$16</v>
      </c>
      <c r="AU2491" s="199" t="str">
        <f t="shared" si="4060"/>
        <v>AU$16</v>
      </c>
      <c r="AV2491" s="199" t="str">
        <f t="shared" si="4060"/>
        <v>AV$16</v>
      </c>
      <c r="AW2491" s="199" t="str">
        <f t="shared" si="4060"/>
        <v>AW$16</v>
      </c>
      <c r="AX2491" s="199" t="str">
        <f t="shared" si="4060"/>
        <v>AX$16</v>
      </c>
      <c r="AY2491" s="199" t="str">
        <f t="shared" si="4060"/>
        <v>AY$16</v>
      </c>
      <c r="AZ2491" s="199" t="str">
        <f t="shared" si="4060"/>
        <v>AZ$16</v>
      </c>
      <c r="BA2491" s="199" t="str">
        <f t="shared" si="4060"/>
        <v>BA$16</v>
      </c>
      <c r="BB2491" s="199" t="str">
        <f t="shared" si="4060"/>
        <v>BB$16</v>
      </c>
      <c r="BC2491" s="199" t="str">
        <f t="shared" si="4060"/>
        <v>BC$16</v>
      </c>
      <c r="BD2491" s="199" t="str">
        <f t="shared" si="4060"/>
        <v>BD$16</v>
      </c>
      <c r="BE2491" s="199" t="str">
        <f t="shared" si="4060"/>
        <v>BE$16</v>
      </c>
      <c r="BF2491" s="199" t="str">
        <f t="shared" si="4060"/>
        <v>BF$16</v>
      </c>
      <c r="BG2491" s="199" t="str">
        <f t="shared" si="4060"/>
        <v>BG$16</v>
      </c>
      <c r="BH2491" s="199" t="str">
        <f t="shared" si="4060"/>
        <v>BH$16</v>
      </c>
      <c r="BI2491" s="199" t="str">
        <f t="shared" si="4060"/>
        <v>BI$16</v>
      </c>
      <c r="BJ2491" s="199" t="str">
        <f t="shared" si="4060"/>
        <v>BJ$16</v>
      </c>
      <c r="BK2491" s="199" t="str">
        <f t="shared" si="4060"/>
        <v>BK$16</v>
      </c>
      <c r="BL2491" s="199" t="str">
        <f t="shared" si="4060"/>
        <v>BL$16</v>
      </c>
      <c r="BM2491" s="199" t="str">
        <f t="shared" si="4060"/>
        <v>BM$16</v>
      </c>
      <c r="BN2491" s="199" t="str">
        <f t="shared" si="4060"/>
        <v>BN$16</v>
      </c>
      <c r="BO2491" s="199" t="str">
        <f t="shared" si="4060"/>
        <v>BO$16</v>
      </c>
      <c r="BP2491" s="199" t="str">
        <f t="shared" si="4060"/>
        <v>BP$16</v>
      </c>
      <c r="BQ2491" s="199" t="str">
        <f t="shared" si="4060"/>
        <v>BQ$16</v>
      </c>
      <c r="BR2491" s="199" t="str">
        <f t="shared" si="4060"/>
        <v>BR$16</v>
      </c>
      <c r="BS2491" s="199" t="str">
        <f t="shared" si="4060"/>
        <v>BS$16</v>
      </c>
      <c r="BT2491" s="199" t="str">
        <f t="shared" si="4060"/>
        <v>BT$16</v>
      </c>
      <c r="BU2491" s="199" t="str">
        <f t="shared" si="4060"/>
        <v>BU$16</v>
      </c>
      <c r="BV2491" s="199" t="str">
        <f t="shared" si="4060"/>
        <v>BV$16</v>
      </c>
      <c r="BW2491" s="199" t="str">
        <f t="shared" si="4060"/>
        <v>BW$16</v>
      </c>
      <c r="BX2491" s="199" t="str">
        <f t="shared" si="4060"/>
        <v>BX$16</v>
      </c>
      <c r="BY2491" s="199" t="str">
        <f t="shared" si="4060"/>
        <v>BY$16</v>
      </c>
      <c r="BZ2491" s="199" t="str">
        <f t="shared" si="4060"/>
        <v>BZ$16</v>
      </c>
      <c r="CA2491" s="199" t="str">
        <f t="shared" si="4060"/>
        <v>CA$16</v>
      </c>
      <c r="CB2491" s="199" t="str">
        <f t="shared" si="4060"/>
        <v>CB$16</v>
      </c>
      <c r="CC2491" s="199" t="str">
        <f t="shared" si="4060"/>
        <v>CC$16</v>
      </c>
      <c r="CD2491" s="199" t="str">
        <f t="shared" si="4060"/>
        <v>CD$16</v>
      </c>
      <c r="CE2491" s="199" t="str">
        <f t="shared" ref="CE2491:CL2491" si="4061">CE$20</f>
        <v>CE$16</v>
      </c>
      <c r="CF2491" s="199" t="str">
        <f t="shared" si="4061"/>
        <v>CF$16</v>
      </c>
      <c r="CG2491" s="199" t="str">
        <f t="shared" si="4061"/>
        <v>CG$16</v>
      </c>
      <c r="CH2491" s="199" t="str">
        <f t="shared" si="4061"/>
        <v>CH$16</v>
      </c>
      <c r="CI2491" s="199" t="str">
        <f t="shared" si="4061"/>
        <v>CI$16</v>
      </c>
      <c r="CJ2491" s="199" t="str">
        <f t="shared" si="4061"/>
        <v>CJ$16</v>
      </c>
      <c r="CK2491" s="199" t="str">
        <f t="shared" si="4061"/>
        <v>CK$16</v>
      </c>
      <c r="CL2491" s="199" t="str">
        <f t="shared" si="4061"/>
        <v>CL$16</v>
      </c>
      <c r="CN2491" s="176"/>
      <c r="CO2491" s="199" t="str">
        <f t="shared" ref="CO2491:DL2491" si="4062">CO$20</f>
        <v>CO$16</v>
      </c>
      <c r="CP2491" s="199" t="str">
        <f t="shared" si="4062"/>
        <v>CP$16</v>
      </c>
      <c r="CQ2491" s="199" t="str">
        <f t="shared" si="4062"/>
        <v>CQ$16</v>
      </c>
      <c r="CR2491" s="199" t="str">
        <f t="shared" si="4062"/>
        <v>CR$16</v>
      </c>
      <c r="CS2491" s="199" t="str">
        <f t="shared" si="4062"/>
        <v>CS$16</v>
      </c>
      <c r="CT2491" s="199" t="str">
        <f t="shared" si="4062"/>
        <v>CT$16</v>
      </c>
      <c r="CU2491" s="199" t="str">
        <f t="shared" si="4062"/>
        <v>CU$16</v>
      </c>
      <c r="CV2491" s="199" t="str">
        <f t="shared" si="4062"/>
        <v>CV$16</v>
      </c>
      <c r="CW2491" s="199" t="str">
        <f t="shared" si="4062"/>
        <v>CW$16</v>
      </c>
      <c r="CX2491" s="199" t="str">
        <f t="shared" si="4062"/>
        <v>CX$16</v>
      </c>
      <c r="CY2491" s="199" t="str">
        <f t="shared" si="4062"/>
        <v>CY$16</v>
      </c>
      <c r="CZ2491" s="199" t="str">
        <f t="shared" si="4062"/>
        <v>CZ$16</v>
      </c>
      <c r="DA2491" s="199" t="str">
        <f t="shared" si="4062"/>
        <v>DA$16</v>
      </c>
      <c r="DB2491" s="199" t="str">
        <f t="shared" si="4062"/>
        <v>DB$16</v>
      </c>
      <c r="DC2491" s="199" t="str">
        <f t="shared" si="4062"/>
        <v>DC$16</v>
      </c>
      <c r="DD2491" s="199" t="str">
        <f t="shared" si="4062"/>
        <v>DD$16</v>
      </c>
      <c r="DE2491" s="199" t="str">
        <f t="shared" si="4062"/>
        <v>DE$16</v>
      </c>
      <c r="DF2491" s="199" t="str">
        <f t="shared" si="4062"/>
        <v>DF$16</v>
      </c>
      <c r="DG2491" s="199" t="str">
        <f t="shared" si="4062"/>
        <v>DG$16</v>
      </c>
      <c r="DH2491" s="199" t="str">
        <f t="shared" si="4062"/>
        <v>DH$16</v>
      </c>
      <c r="DI2491" s="199" t="str">
        <f t="shared" si="4062"/>
        <v>DI$16</v>
      </c>
      <c r="DJ2491" s="199" t="str">
        <f t="shared" si="4062"/>
        <v>DJ$16</v>
      </c>
      <c r="DK2491" s="199" t="str">
        <f t="shared" si="4062"/>
        <v>DK$16</v>
      </c>
      <c r="DL2491" s="199" t="str">
        <f t="shared" si="4062"/>
        <v>DL$16</v>
      </c>
    </row>
    <row r="2492" spans="1:116" x14ac:dyDescent="0.4">
      <c r="A2492" s="174"/>
      <c r="E2492" s="8"/>
      <c r="G2492" s="175" t="s">
        <v>462</v>
      </c>
      <c r="H2492" s="200"/>
      <c r="I2492" s="201"/>
      <c r="J2492" s="201"/>
      <c r="K2492" s="202"/>
      <c r="L2492" s="202"/>
      <c r="M2492" s="202"/>
      <c r="N2492" s="202"/>
      <c r="O2492" s="202"/>
      <c r="P2492" s="202"/>
      <c r="R2492" s="202"/>
      <c r="S2492" s="199" t="str">
        <f t="shared" ref="S2492:CD2492" si="4063">S$21</f>
        <v>S$17</v>
      </c>
      <c r="T2492" s="199" t="str">
        <f t="shared" si="4063"/>
        <v>T$17</v>
      </c>
      <c r="U2492" s="199" t="str">
        <f t="shared" si="4063"/>
        <v>U$17</v>
      </c>
      <c r="V2492" s="199" t="str">
        <f t="shared" si="4063"/>
        <v>V$17</v>
      </c>
      <c r="W2492" s="199" t="str">
        <f t="shared" si="4063"/>
        <v>W$17</v>
      </c>
      <c r="X2492" s="199" t="str">
        <f t="shared" si="4063"/>
        <v>X$17</v>
      </c>
      <c r="Y2492" s="199" t="str">
        <f t="shared" si="4063"/>
        <v>Y$17</v>
      </c>
      <c r="Z2492" s="199" t="str">
        <f t="shared" si="4063"/>
        <v>Z$17</v>
      </c>
      <c r="AA2492" s="199" t="str">
        <f t="shared" si="4063"/>
        <v>AA$17</v>
      </c>
      <c r="AB2492" s="199" t="str">
        <f t="shared" si="4063"/>
        <v>AB$17</v>
      </c>
      <c r="AC2492" s="199" t="str">
        <f t="shared" si="4063"/>
        <v>AC$17</v>
      </c>
      <c r="AD2492" s="199" t="str">
        <f t="shared" si="4063"/>
        <v>AD$17</v>
      </c>
      <c r="AE2492" s="199" t="str">
        <f t="shared" si="4063"/>
        <v>AE$17</v>
      </c>
      <c r="AF2492" s="199" t="str">
        <f t="shared" si="4063"/>
        <v>AF$17</v>
      </c>
      <c r="AG2492" s="199" t="str">
        <f t="shared" si="4063"/>
        <v>AG$17</v>
      </c>
      <c r="AH2492" s="199" t="str">
        <f t="shared" si="4063"/>
        <v>AH$17</v>
      </c>
      <c r="AI2492" s="199" t="str">
        <f t="shared" si="4063"/>
        <v>AI$17</v>
      </c>
      <c r="AJ2492" s="199" t="str">
        <f t="shared" si="4063"/>
        <v>AJ$17</v>
      </c>
      <c r="AK2492" s="199" t="str">
        <f t="shared" si="4063"/>
        <v>AK$17</v>
      </c>
      <c r="AL2492" s="199" t="str">
        <f t="shared" si="4063"/>
        <v>AL$17</v>
      </c>
      <c r="AM2492" s="199" t="str">
        <f t="shared" si="4063"/>
        <v>AM$17</v>
      </c>
      <c r="AN2492" s="199" t="str">
        <f t="shared" si="4063"/>
        <v>AN$17</v>
      </c>
      <c r="AO2492" s="199" t="str">
        <f t="shared" si="4063"/>
        <v>AO$17</v>
      </c>
      <c r="AP2492" s="199" t="str">
        <f t="shared" si="4063"/>
        <v>AP$17</v>
      </c>
      <c r="AQ2492" s="199" t="str">
        <f t="shared" si="4063"/>
        <v>AQ$17</v>
      </c>
      <c r="AR2492" s="199" t="str">
        <f t="shared" si="4063"/>
        <v>AR$17</v>
      </c>
      <c r="AS2492" s="199" t="str">
        <f t="shared" si="4063"/>
        <v>AS$17</v>
      </c>
      <c r="AT2492" s="199" t="str">
        <f t="shared" si="4063"/>
        <v>AT$17</v>
      </c>
      <c r="AU2492" s="199" t="str">
        <f t="shared" si="4063"/>
        <v>AU$17</v>
      </c>
      <c r="AV2492" s="199" t="str">
        <f t="shared" si="4063"/>
        <v>AV$17</v>
      </c>
      <c r="AW2492" s="199" t="str">
        <f t="shared" si="4063"/>
        <v>AW$17</v>
      </c>
      <c r="AX2492" s="199" t="str">
        <f t="shared" si="4063"/>
        <v>AX$17</v>
      </c>
      <c r="AY2492" s="199" t="str">
        <f t="shared" si="4063"/>
        <v>AY$17</v>
      </c>
      <c r="AZ2492" s="199" t="str">
        <f t="shared" si="4063"/>
        <v>AZ$17</v>
      </c>
      <c r="BA2492" s="199" t="str">
        <f t="shared" si="4063"/>
        <v>BA$17</v>
      </c>
      <c r="BB2492" s="199" t="str">
        <f t="shared" si="4063"/>
        <v>BB$17</v>
      </c>
      <c r="BC2492" s="199" t="str">
        <f t="shared" si="4063"/>
        <v>BC$17</v>
      </c>
      <c r="BD2492" s="199" t="str">
        <f t="shared" si="4063"/>
        <v>BD$17</v>
      </c>
      <c r="BE2492" s="199" t="str">
        <f t="shared" si="4063"/>
        <v>BE$17</v>
      </c>
      <c r="BF2492" s="199" t="str">
        <f t="shared" si="4063"/>
        <v>BF$17</v>
      </c>
      <c r="BG2492" s="199" t="str">
        <f t="shared" si="4063"/>
        <v>BG$17</v>
      </c>
      <c r="BH2492" s="199" t="str">
        <f t="shared" si="4063"/>
        <v>BH$17</v>
      </c>
      <c r="BI2492" s="199" t="str">
        <f t="shared" si="4063"/>
        <v>BI$17</v>
      </c>
      <c r="BJ2492" s="199" t="str">
        <f t="shared" si="4063"/>
        <v>BJ$17</v>
      </c>
      <c r="BK2492" s="199" t="str">
        <f t="shared" si="4063"/>
        <v>BK$17</v>
      </c>
      <c r="BL2492" s="199" t="str">
        <f t="shared" si="4063"/>
        <v>BL$17</v>
      </c>
      <c r="BM2492" s="199" t="str">
        <f t="shared" si="4063"/>
        <v>BM$17</v>
      </c>
      <c r="BN2492" s="199" t="str">
        <f t="shared" si="4063"/>
        <v>BN$17</v>
      </c>
      <c r="BO2492" s="199" t="str">
        <f t="shared" si="4063"/>
        <v>BO$17</v>
      </c>
      <c r="BP2492" s="199" t="str">
        <f t="shared" si="4063"/>
        <v>BP$17</v>
      </c>
      <c r="BQ2492" s="199" t="str">
        <f t="shared" si="4063"/>
        <v>BQ$17</v>
      </c>
      <c r="BR2492" s="199" t="str">
        <f t="shared" si="4063"/>
        <v>BR$17</v>
      </c>
      <c r="BS2492" s="199" t="str">
        <f t="shared" si="4063"/>
        <v>BS$17</v>
      </c>
      <c r="BT2492" s="199" t="str">
        <f t="shared" si="4063"/>
        <v>BT$17</v>
      </c>
      <c r="BU2492" s="199" t="str">
        <f t="shared" si="4063"/>
        <v>BU$17</v>
      </c>
      <c r="BV2492" s="199" t="str">
        <f t="shared" si="4063"/>
        <v>BV$17</v>
      </c>
      <c r="BW2492" s="199" t="str">
        <f t="shared" si="4063"/>
        <v>BW$17</v>
      </c>
      <c r="BX2492" s="199" t="str">
        <f t="shared" si="4063"/>
        <v>BX$17</v>
      </c>
      <c r="BY2492" s="199" t="str">
        <f t="shared" si="4063"/>
        <v>BY$17</v>
      </c>
      <c r="BZ2492" s="199" t="str">
        <f t="shared" si="4063"/>
        <v>BZ$17</v>
      </c>
      <c r="CA2492" s="199" t="str">
        <f t="shared" si="4063"/>
        <v>CA$17</v>
      </c>
      <c r="CB2492" s="199" t="str">
        <f t="shared" si="4063"/>
        <v>CB$17</v>
      </c>
      <c r="CC2492" s="199" t="str">
        <f t="shared" si="4063"/>
        <v>CC$17</v>
      </c>
      <c r="CD2492" s="199" t="str">
        <f t="shared" si="4063"/>
        <v>CD$17</v>
      </c>
      <c r="CE2492" s="199" t="str">
        <f t="shared" ref="CE2492:CL2492" si="4064">CE$21</f>
        <v>CE$17</v>
      </c>
      <c r="CF2492" s="199" t="str">
        <f t="shared" si="4064"/>
        <v>CF$17</v>
      </c>
      <c r="CG2492" s="199" t="str">
        <f t="shared" si="4064"/>
        <v>CG$17</v>
      </c>
      <c r="CH2492" s="199" t="str">
        <f t="shared" si="4064"/>
        <v>CH$17</v>
      </c>
      <c r="CI2492" s="199" t="str">
        <f t="shared" si="4064"/>
        <v>CI$17</v>
      </c>
      <c r="CJ2492" s="199" t="str">
        <f t="shared" si="4064"/>
        <v>CJ$17</v>
      </c>
      <c r="CK2492" s="199" t="str">
        <f t="shared" si="4064"/>
        <v>CK$17</v>
      </c>
      <c r="CL2492" s="199" t="str">
        <f t="shared" si="4064"/>
        <v>CL$17</v>
      </c>
      <c r="CN2492" s="201"/>
      <c r="CO2492" s="199" t="str">
        <f t="shared" ref="CO2492:DL2492" si="4065">CO$21</f>
        <v>CO$17</v>
      </c>
      <c r="CP2492" s="199" t="str">
        <f t="shared" si="4065"/>
        <v>CP$17</v>
      </c>
      <c r="CQ2492" s="199" t="str">
        <f t="shared" si="4065"/>
        <v>CQ$17</v>
      </c>
      <c r="CR2492" s="199" t="str">
        <f t="shared" si="4065"/>
        <v>CR$17</v>
      </c>
      <c r="CS2492" s="199" t="str">
        <f t="shared" si="4065"/>
        <v>CS$17</v>
      </c>
      <c r="CT2492" s="199" t="str">
        <f t="shared" si="4065"/>
        <v>CT$17</v>
      </c>
      <c r="CU2492" s="199" t="str">
        <f t="shared" si="4065"/>
        <v>CU$17</v>
      </c>
      <c r="CV2492" s="199" t="str">
        <f t="shared" si="4065"/>
        <v>CV$17</v>
      </c>
      <c r="CW2492" s="199" t="str">
        <f t="shared" si="4065"/>
        <v>CW$17</v>
      </c>
      <c r="CX2492" s="199" t="str">
        <f t="shared" si="4065"/>
        <v>CX$17</v>
      </c>
      <c r="CY2492" s="199" t="str">
        <f t="shared" si="4065"/>
        <v>CY$17</v>
      </c>
      <c r="CZ2492" s="199" t="str">
        <f t="shared" si="4065"/>
        <v>CZ$17</v>
      </c>
      <c r="DA2492" s="199" t="str">
        <f t="shared" si="4065"/>
        <v>DA$17</v>
      </c>
      <c r="DB2492" s="199" t="str">
        <f t="shared" si="4065"/>
        <v>DB$17</v>
      </c>
      <c r="DC2492" s="199" t="str">
        <f t="shared" si="4065"/>
        <v>DC$17</v>
      </c>
      <c r="DD2492" s="199" t="str">
        <f t="shared" si="4065"/>
        <v>DD$17</v>
      </c>
      <c r="DE2492" s="199" t="str">
        <f t="shared" si="4065"/>
        <v>DE$17</v>
      </c>
      <c r="DF2492" s="199" t="str">
        <f t="shared" si="4065"/>
        <v>DF$17</v>
      </c>
      <c r="DG2492" s="199" t="str">
        <f t="shared" si="4065"/>
        <v>DG$17</v>
      </c>
      <c r="DH2492" s="199" t="str">
        <f t="shared" si="4065"/>
        <v>DH$17</v>
      </c>
      <c r="DI2492" s="199" t="str">
        <f t="shared" si="4065"/>
        <v>DI$17</v>
      </c>
      <c r="DJ2492" s="199" t="str">
        <f t="shared" si="4065"/>
        <v>DJ$17</v>
      </c>
      <c r="DK2492" s="199" t="str">
        <f t="shared" si="4065"/>
        <v>DK$17</v>
      </c>
      <c r="DL2492" s="199" t="str">
        <f t="shared" si="4065"/>
        <v>DL$17</v>
      </c>
    </row>
    <row r="2493" spans="1:116" x14ac:dyDescent="0.4">
      <c r="A2493" s="174"/>
      <c r="E2493" s="8"/>
      <c r="G2493" s="175" t="s">
        <v>491</v>
      </c>
      <c r="H2493" s="200"/>
      <c r="I2493" s="201"/>
      <c r="J2493" s="201"/>
      <c r="K2493" s="202"/>
      <c r="L2493" s="202"/>
      <c r="M2493" s="202"/>
      <c r="N2493" s="202"/>
      <c r="O2493" s="202"/>
      <c r="P2493" s="202"/>
      <c r="R2493" s="202"/>
      <c r="S2493" s="190"/>
      <c r="T2493" s="190"/>
      <c r="U2493" s="190"/>
      <c r="V2493" s="190"/>
      <c r="W2493" s="190"/>
      <c r="X2493" s="190"/>
      <c r="Y2493" s="190"/>
      <c r="Z2493" s="190"/>
      <c r="AA2493" s="190"/>
      <c r="AB2493" s="190"/>
      <c r="AC2493" s="190"/>
      <c r="AD2493" s="190"/>
      <c r="AE2493" s="190"/>
      <c r="AF2493" s="190"/>
      <c r="AG2493" s="190"/>
      <c r="AH2493" s="190"/>
      <c r="AI2493" s="190"/>
      <c r="AJ2493" s="190"/>
      <c r="AK2493" s="190"/>
      <c r="AL2493" s="190"/>
      <c r="AM2493" s="190"/>
      <c r="AN2493" s="190"/>
      <c r="AO2493" s="190"/>
      <c r="AP2493" s="190"/>
      <c r="AQ2493" s="190"/>
      <c r="AR2493" s="190"/>
      <c r="AS2493" s="190"/>
      <c r="AT2493" s="190"/>
      <c r="AU2493" s="190"/>
      <c r="AV2493" s="190"/>
      <c r="AW2493" s="190"/>
      <c r="AX2493" s="190"/>
      <c r="AY2493" s="190"/>
      <c r="AZ2493" s="190"/>
      <c r="BA2493" s="190"/>
      <c r="BB2493" s="190"/>
      <c r="BC2493" s="190"/>
      <c r="BD2493" s="190"/>
      <c r="BE2493" s="190"/>
      <c r="BF2493" s="190"/>
      <c r="BG2493" s="190"/>
      <c r="BH2493" s="190"/>
      <c r="BI2493" s="190"/>
      <c r="BJ2493" s="190"/>
      <c r="BK2493" s="190"/>
      <c r="BL2493" s="190"/>
      <c r="BM2493" s="190"/>
      <c r="BN2493" s="190"/>
      <c r="BO2493" s="190"/>
      <c r="BP2493" s="190"/>
      <c r="BQ2493" s="190"/>
      <c r="BR2493" s="190"/>
      <c r="BS2493" s="190"/>
      <c r="BT2493" s="190"/>
      <c r="BU2493" s="190"/>
      <c r="BV2493" s="190"/>
      <c r="BW2493" s="190"/>
      <c r="BX2493" s="190"/>
      <c r="BY2493" s="190"/>
      <c r="BZ2493" s="190"/>
      <c r="CA2493" s="190"/>
      <c r="CB2493" s="190"/>
      <c r="CC2493" s="190"/>
      <c r="CD2493" s="190"/>
      <c r="CE2493" s="190"/>
      <c r="CF2493" s="190"/>
      <c r="CG2493" s="190"/>
      <c r="CH2493" s="190"/>
      <c r="CI2493" s="190"/>
      <c r="CJ2493" s="190"/>
      <c r="CK2493" s="190"/>
      <c r="CL2493" s="190"/>
      <c r="CN2493" s="201"/>
      <c r="CO2493" s="190"/>
      <c r="CP2493" s="190"/>
      <c r="CQ2493" s="190"/>
      <c r="CR2493" s="190"/>
      <c r="CS2493" s="190"/>
      <c r="CT2493" s="190"/>
      <c r="CU2493" s="190"/>
      <c r="CV2493" s="190"/>
      <c r="CW2493" s="190"/>
      <c r="CX2493" s="190"/>
      <c r="CY2493" s="190"/>
      <c r="CZ2493" s="190"/>
      <c r="DA2493" s="190"/>
      <c r="DB2493" s="190"/>
      <c r="DC2493" s="190"/>
      <c r="DD2493" s="190"/>
      <c r="DE2493" s="190"/>
      <c r="DF2493" s="190"/>
      <c r="DG2493" s="190"/>
      <c r="DH2493" s="190"/>
      <c r="DI2493" s="190"/>
      <c r="DJ2493" s="190"/>
      <c r="DK2493" s="190"/>
      <c r="DL2493" s="190"/>
    </row>
    <row r="2494" spans="1:116" x14ac:dyDescent="0.4">
      <c r="A2494" s="174"/>
      <c r="E2494" s="8"/>
      <c r="G2494" s="175" t="s">
        <v>505</v>
      </c>
      <c r="H2494" s="200"/>
      <c r="I2494" s="201"/>
      <c r="J2494" s="201"/>
      <c r="K2494" s="202"/>
      <c r="L2494" s="202"/>
      <c r="M2494" s="202"/>
      <c r="N2494" s="202"/>
      <c r="O2494" s="202"/>
      <c r="P2494" s="202"/>
      <c r="R2494" s="202"/>
      <c r="S2494" s="190"/>
      <c r="T2494" s="190"/>
      <c r="U2494" s="190"/>
      <c r="V2494" s="190"/>
      <c r="W2494" s="190"/>
      <c r="X2494" s="190"/>
      <c r="Y2494" s="190"/>
      <c r="Z2494" s="190"/>
      <c r="AA2494" s="190"/>
      <c r="AB2494" s="190"/>
      <c r="AC2494" s="190"/>
      <c r="AD2494" s="190"/>
      <c r="AE2494" s="190"/>
      <c r="AF2494" s="190"/>
      <c r="AG2494" s="190"/>
      <c r="AH2494" s="190"/>
      <c r="AI2494" s="190"/>
      <c r="AJ2494" s="190"/>
      <c r="AK2494" s="190"/>
      <c r="AL2494" s="190"/>
      <c r="AM2494" s="190"/>
      <c r="AN2494" s="190"/>
      <c r="AO2494" s="190"/>
      <c r="AP2494" s="190"/>
      <c r="AQ2494" s="190"/>
      <c r="AR2494" s="190"/>
      <c r="AS2494" s="190"/>
      <c r="AT2494" s="190"/>
      <c r="AU2494" s="190"/>
      <c r="AV2494" s="190"/>
      <c r="AW2494" s="190"/>
      <c r="AX2494" s="190"/>
      <c r="AY2494" s="190"/>
      <c r="AZ2494" s="190"/>
      <c r="BA2494" s="190"/>
      <c r="BB2494" s="190"/>
      <c r="BC2494" s="190"/>
      <c r="BD2494" s="190"/>
      <c r="BE2494" s="190"/>
      <c r="BF2494" s="190"/>
      <c r="BG2494" s="190"/>
      <c r="BH2494" s="190"/>
      <c r="BI2494" s="190"/>
      <c r="BJ2494" s="190"/>
      <c r="BK2494" s="190"/>
      <c r="BL2494" s="190"/>
      <c r="BM2494" s="190"/>
      <c r="BN2494" s="190"/>
      <c r="BO2494" s="190"/>
      <c r="BP2494" s="190"/>
      <c r="BQ2494" s="190"/>
      <c r="BR2494" s="190"/>
      <c r="BS2494" s="190"/>
      <c r="BT2494" s="190"/>
      <c r="BU2494" s="190"/>
      <c r="BV2494" s="190"/>
      <c r="BW2494" s="190"/>
      <c r="BX2494" s="190"/>
      <c r="BY2494" s="190"/>
      <c r="BZ2494" s="190"/>
      <c r="CA2494" s="190"/>
      <c r="CB2494" s="190"/>
      <c r="CC2494" s="190"/>
      <c r="CD2494" s="190"/>
      <c r="CE2494" s="190"/>
      <c r="CF2494" s="190"/>
      <c r="CG2494" s="190"/>
      <c r="CH2494" s="190"/>
      <c r="CI2494" s="190"/>
      <c r="CJ2494" s="190"/>
      <c r="CK2494" s="190"/>
      <c r="CL2494" s="190"/>
      <c r="CN2494" s="201"/>
      <c r="CO2494" s="190"/>
      <c r="CP2494" s="190"/>
      <c r="CQ2494" s="190"/>
      <c r="CR2494" s="190"/>
      <c r="CS2494" s="190"/>
      <c r="CT2494" s="190"/>
      <c r="CU2494" s="190"/>
      <c r="CV2494" s="190"/>
      <c r="CW2494" s="190"/>
      <c r="CX2494" s="190"/>
      <c r="CY2494" s="190"/>
      <c r="CZ2494" s="190"/>
      <c r="DA2494" s="190"/>
      <c r="DB2494" s="190"/>
      <c r="DC2494" s="190"/>
      <c r="DD2494" s="190"/>
      <c r="DE2494" s="190"/>
      <c r="DF2494" s="190"/>
      <c r="DG2494" s="190"/>
      <c r="DH2494" s="190"/>
      <c r="DI2494" s="190"/>
      <c r="DJ2494" s="190"/>
      <c r="DK2494" s="190"/>
      <c r="DL2494" s="190"/>
    </row>
    <row r="2495" spans="1:116" x14ac:dyDescent="0.4">
      <c r="A2495" s="174"/>
      <c r="E2495" s="8"/>
      <c r="G2495" s="175" t="s">
        <v>463</v>
      </c>
      <c r="H2495" s="200"/>
      <c r="I2495" s="201"/>
      <c r="J2495" s="201"/>
      <c r="K2495" s="202"/>
      <c r="L2495" s="202"/>
      <c r="M2495" s="202"/>
      <c r="N2495" s="202"/>
      <c r="O2495" s="202"/>
      <c r="P2495" s="202"/>
      <c r="R2495" s="202"/>
      <c r="S2495" s="190" t="str">
        <f t="shared" ref="S2495:CD2495" si="4066">S$22</f>
        <v>S$18</v>
      </c>
      <c r="T2495" s="190" t="str">
        <f t="shared" si="4066"/>
        <v>T$18</v>
      </c>
      <c r="U2495" s="190" t="str">
        <f t="shared" si="4066"/>
        <v>U$18</v>
      </c>
      <c r="V2495" s="190" t="str">
        <f t="shared" si="4066"/>
        <v>V$18</v>
      </c>
      <c r="W2495" s="190" t="str">
        <f t="shared" si="4066"/>
        <v>W$18</v>
      </c>
      <c r="X2495" s="190" t="str">
        <f t="shared" si="4066"/>
        <v>X$18</v>
      </c>
      <c r="Y2495" s="190" t="str">
        <f t="shared" si="4066"/>
        <v>Y$18</v>
      </c>
      <c r="Z2495" s="190" t="str">
        <f t="shared" si="4066"/>
        <v>Z$18</v>
      </c>
      <c r="AA2495" s="190" t="str">
        <f t="shared" si="4066"/>
        <v>AA$18</v>
      </c>
      <c r="AB2495" s="190" t="str">
        <f t="shared" si="4066"/>
        <v>AB$18</v>
      </c>
      <c r="AC2495" s="190" t="str">
        <f t="shared" si="4066"/>
        <v>AC$18</v>
      </c>
      <c r="AD2495" s="190" t="str">
        <f t="shared" si="4066"/>
        <v>AD$18</v>
      </c>
      <c r="AE2495" s="190" t="str">
        <f t="shared" si="4066"/>
        <v>AE$18</v>
      </c>
      <c r="AF2495" s="190" t="str">
        <f t="shared" si="4066"/>
        <v>AF$18</v>
      </c>
      <c r="AG2495" s="190" t="str">
        <f t="shared" si="4066"/>
        <v>AG$18</v>
      </c>
      <c r="AH2495" s="190" t="str">
        <f t="shared" si="4066"/>
        <v>AH$18</v>
      </c>
      <c r="AI2495" s="190" t="str">
        <f t="shared" si="4066"/>
        <v>AI$18</v>
      </c>
      <c r="AJ2495" s="190" t="str">
        <f t="shared" si="4066"/>
        <v>AJ$18</v>
      </c>
      <c r="AK2495" s="190" t="str">
        <f t="shared" si="4066"/>
        <v>AK$18</v>
      </c>
      <c r="AL2495" s="190" t="str">
        <f t="shared" si="4066"/>
        <v>AL$18</v>
      </c>
      <c r="AM2495" s="190" t="str">
        <f t="shared" si="4066"/>
        <v>AM$18</v>
      </c>
      <c r="AN2495" s="190" t="str">
        <f t="shared" si="4066"/>
        <v>AN$18</v>
      </c>
      <c r="AO2495" s="190" t="str">
        <f t="shared" si="4066"/>
        <v>AO$18</v>
      </c>
      <c r="AP2495" s="190" t="str">
        <f t="shared" si="4066"/>
        <v>AP$18</v>
      </c>
      <c r="AQ2495" s="190" t="str">
        <f t="shared" si="4066"/>
        <v>AQ$18</v>
      </c>
      <c r="AR2495" s="190" t="str">
        <f t="shared" si="4066"/>
        <v>AR$18</v>
      </c>
      <c r="AS2495" s="190" t="str">
        <f t="shared" si="4066"/>
        <v>AS$18</v>
      </c>
      <c r="AT2495" s="190" t="str">
        <f t="shared" si="4066"/>
        <v>AT$18</v>
      </c>
      <c r="AU2495" s="190" t="str">
        <f t="shared" si="4066"/>
        <v>AU$18</v>
      </c>
      <c r="AV2495" s="190" t="str">
        <f t="shared" si="4066"/>
        <v>AV$18</v>
      </c>
      <c r="AW2495" s="190" t="str">
        <f t="shared" si="4066"/>
        <v>AW$18</v>
      </c>
      <c r="AX2495" s="190" t="str">
        <f t="shared" si="4066"/>
        <v>AX$18</v>
      </c>
      <c r="AY2495" s="190" t="str">
        <f t="shared" si="4066"/>
        <v>AY$18</v>
      </c>
      <c r="AZ2495" s="190" t="str">
        <f t="shared" si="4066"/>
        <v>AZ$18</v>
      </c>
      <c r="BA2495" s="190" t="str">
        <f t="shared" si="4066"/>
        <v>BA$18</v>
      </c>
      <c r="BB2495" s="190" t="str">
        <f t="shared" si="4066"/>
        <v>BB$18</v>
      </c>
      <c r="BC2495" s="190" t="str">
        <f t="shared" si="4066"/>
        <v>BC$18</v>
      </c>
      <c r="BD2495" s="190" t="str">
        <f t="shared" si="4066"/>
        <v>BD$18</v>
      </c>
      <c r="BE2495" s="190" t="str">
        <f t="shared" si="4066"/>
        <v>BE$18</v>
      </c>
      <c r="BF2495" s="190" t="str">
        <f t="shared" si="4066"/>
        <v>BF$18</v>
      </c>
      <c r="BG2495" s="190" t="str">
        <f t="shared" si="4066"/>
        <v>BG$18</v>
      </c>
      <c r="BH2495" s="190" t="str">
        <f t="shared" si="4066"/>
        <v>BH$18</v>
      </c>
      <c r="BI2495" s="190" t="str">
        <f t="shared" si="4066"/>
        <v>BI$18</v>
      </c>
      <c r="BJ2495" s="190" t="str">
        <f t="shared" si="4066"/>
        <v>BJ$18</v>
      </c>
      <c r="BK2495" s="190" t="str">
        <f t="shared" si="4066"/>
        <v>BK$18</v>
      </c>
      <c r="BL2495" s="190" t="str">
        <f t="shared" si="4066"/>
        <v>BL$18</v>
      </c>
      <c r="BM2495" s="190" t="str">
        <f t="shared" si="4066"/>
        <v>BM$18</v>
      </c>
      <c r="BN2495" s="190" t="str">
        <f t="shared" si="4066"/>
        <v>BN$18</v>
      </c>
      <c r="BO2495" s="190" t="str">
        <f t="shared" si="4066"/>
        <v>BO$18</v>
      </c>
      <c r="BP2495" s="190" t="str">
        <f t="shared" si="4066"/>
        <v>BP$18</v>
      </c>
      <c r="BQ2495" s="190" t="str">
        <f t="shared" si="4066"/>
        <v>BQ$18</v>
      </c>
      <c r="BR2495" s="190" t="str">
        <f t="shared" si="4066"/>
        <v>BR$18</v>
      </c>
      <c r="BS2495" s="190" t="str">
        <f t="shared" si="4066"/>
        <v>BS$18</v>
      </c>
      <c r="BT2495" s="190" t="str">
        <f t="shared" si="4066"/>
        <v>BT$18</v>
      </c>
      <c r="BU2495" s="190" t="str">
        <f t="shared" si="4066"/>
        <v>BU$18</v>
      </c>
      <c r="BV2495" s="190" t="str">
        <f t="shared" si="4066"/>
        <v>BV$18</v>
      </c>
      <c r="BW2495" s="190" t="str">
        <f t="shared" si="4066"/>
        <v>BW$18</v>
      </c>
      <c r="BX2495" s="190" t="str">
        <f t="shared" si="4066"/>
        <v>BX$18</v>
      </c>
      <c r="BY2495" s="190" t="str">
        <f t="shared" si="4066"/>
        <v>BY$18</v>
      </c>
      <c r="BZ2495" s="190" t="str">
        <f t="shared" si="4066"/>
        <v>BZ$18</v>
      </c>
      <c r="CA2495" s="190" t="str">
        <f t="shared" si="4066"/>
        <v>CA$18</v>
      </c>
      <c r="CB2495" s="190" t="str">
        <f t="shared" si="4066"/>
        <v>CB$18</v>
      </c>
      <c r="CC2495" s="190" t="str">
        <f t="shared" si="4066"/>
        <v>CC$18</v>
      </c>
      <c r="CD2495" s="190" t="str">
        <f t="shared" si="4066"/>
        <v>CD$18</v>
      </c>
      <c r="CE2495" s="190" t="str">
        <f t="shared" ref="CE2495:CL2495" si="4067">CE$22</f>
        <v>CE$18</v>
      </c>
      <c r="CF2495" s="190" t="str">
        <f t="shared" si="4067"/>
        <v>CF$18</v>
      </c>
      <c r="CG2495" s="190" t="str">
        <f t="shared" si="4067"/>
        <v>CG$18</v>
      </c>
      <c r="CH2495" s="190" t="str">
        <f t="shared" si="4067"/>
        <v>CH$18</v>
      </c>
      <c r="CI2495" s="190" t="str">
        <f t="shared" si="4067"/>
        <v>CI$18</v>
      </c>
      <c r="CJ2495" s="190" t="str">
        <f t="shared" si="4067"/>
        <v>CJ$18</v>
      </c>
      <c r="CK2495" s="190" t="str">
        <f t="shared" si="4067"/>
        <v>CK$18</v>
      </c>
      <c r="CL2495" s="190" t="str">
        <f t="shared" si="4067"/>
        <v>CL$18</v>
      </c>
      <c r="CN2495" s="201"/>
      <c r="CO2495" s="190" t="str">
        <f t="shared" ref="CO2495:DL2495" si="4068">CO$22</f>
        <v>CO$18</v>
      </c>
      <c r="CP2495" s="190" t="str">
        <f t="shared" si="4068"/>
        <v>CP$18</v>
      </c>
      <c r="CQ2495" s="190" t="str">
        <f t="shared" si="4068"/>
        <v>CQ$18</v>
      </c>
      <c r="CR2495" s="190" t="str">
        <f t="shared" si="4068"/>
        <v>CR$18</v>
      </c>
      <c r="CS2495" s="190" t="str">
        <f t="shared" si="4068"/>
        <v>CS$18</v>
      </c>
      <c r="CT2495" s="190" t="str">
        <f t="shared" si="4068"/>
        <v>CT$18</v>
      </c>
      <c r="CU2495" s="190" t="str">
        <f t="shared" si="4068"/>
        <v>CU$18</v>
      </c>
      <c r="CV2495" s="190" t="str">
        <f t="shared" si="4068"/>
        <v>CV$18</v>
      </c>
      <c r="CW2495" s="190" t="str">
        <f t="shared" si="4068"/>
        <v>CW$18</v>
      </c>
      <c r="CX2495" s="190" t="str">
        <f t="shared" si="4068"/>
        <v>CX$18</v>
      </c>
      <c r="CY2495" s="190" t="str">
        <f t="shared" si="4068"/>
        <v>CY$18</v>
      </c>
      <c r="CZ2495" s="190" t="str">
        <f t="shared" si="4068"/>
        <v>CZ$18</v>
      </c>
      <c r="DA2495" s="190" t="str">
        <f t="shared" si="4068"/>
        <v>DA$18</v>
      </c>
      <c r="DB2495" s="190" t="str">
        <f t="shared" si="4068"/>
        <v>DB$18</v>
      </c>
      <c r="DC2495" s="190" t="str">
        <f t="shared" si="4068"/>
        <v>DC$18</v>
      </c>
      <c r="DD2495" s="190" t="str">
        <f t="shared" si="4068"/>
        <v>DD$18</v>
      </c>
      <c r="DE2495" s="190" t="str">
        <f t="shared" si="4068"/>
        <v>DE$18</v>
      </c>
      <c r="DF2495" s="190" t="str">
        <f t="shared" si="4068"/>
        <v>DF$18</v>
      </c>
      <c r="DG2495" s="190" t="str">
        <f t="shared" si="4068"/>
        <v>DG$18</v>
      </c>
      <c r="DH2495" s="190" t="str">
        <f t="shared" si="4068"/>
        <v>DH$18</v>
      </c>
      <c r="DI2495" s="190" t="str">
        <f t="shared" si="4068"/>
        <v>DI$18</v>
      </c>
      <c r="DJ2495" s="190" t="str">
        <f t="shared" si="4068"/>
        <v>DJ$18</v>
      </c>
      <c r="DK2495" s="190" t="str">
        <f t="shared" si="4068"/>
        <v>DK$18</v>
      </c>
      <c r="DL2495" s="190" t="str">
        <f t="shared" si="4068"/>
        <v>DL$18</v>
      </c>
    </row>
    <row r="2496" spans="1:116" x14ac:dyDescent="0.4">
      <c r="A2496" s="174"/>
      <c r="E2496" s="8"/>
      <c r="G2496" s="175" t="s">
        <v>464</v>
      </c>
      <c r="H2496" s="200"/>
      <c r="I2496" s="201"/>
      <c r="J2496" s="201"/>
      <c r="K2496" s="202"/>
      <c r="L2496" s="202"/>
      <c r="M2496" s="202"/>
      <c r="N2496" s="202"/>
      <c r="O2496" s="202"/>
      <c r="P2496" s="202"/>
      <c r="R2496" s="202"/>
      <c r="S2496" s="190" t="str">
        <f t="shared" ref="S2496:CD2496" si="4069">S$23</f>
        <v>S$19</v>
      </c>
      <c r="T2496" s="190" t="str">
        <f t="shared" si="4069"/>
        <v>T$19</v>
      </c>
      <c r="U2496" s="190" t="str">
        <f t="shared" si="4069"/>
        <v>U$19</v>
      </c>
      <c r="V2496" s="190" t="str">
        <f t="shared" si="4069"/>
        <v>V$19</v>
      </c>
      <c r="W2496" s="190" t="str">
        <f t="shared" si="4069"/>
        <v>W$19</v>
      </c>
      <c r="X2496" s="190" t="str">
        <f t="shared" si="4069"/>
        <v>X$19</v>
      </c>
      <c r="Y2496" s="190" t="str">
        <f t="shared" si="4069"/>
        <v>Y$19</v>
      </c>
      <c r="Z2496" s="190" t="str">
        <f t="shared" si="4069"/>
        <v>Z$19</v>
      </c>
      <c r="AA2496" s="190" t="str">
        <f t="shared" si="4069"/>
        <v>AA$19</v>
      </c>
      <c r="AB2496" s="190" t="str">
        <f t="shared" si="4069"/>
        <v>AB$19</v>
      </c>
      <c r="AC2496" s="190" t="str">
        <f t="shared" si="4069"/>
        <v>AC$19</v>
      </c>
      <c r="AD2496" s="190" t="str">
        <f t="shared" si="4069"/>
        <v>AD$19</v>
      </c>
      <c r="AE2496" s="190" t="str">
        <f t="shared" si="4069"/>
        <v>AE$19</v>
      </c>
      <c r="AF2496" s="190" t="str">
        <f t="shared" si="4069"/>
        <v>AF$19</v>
      </c>
      <c r="AG2496" s="190" t="str">
        <f t="shared" si="4069"/>
        <v>AG$19</v>
      </c>
      <c r="AH2496" s="190" t="str">
        <f t="shared" si="4069"/>
        <v>AH$19</v>
      </c>
      <c r="AI2496" s="190" t="str">
        <f t="shared" si="4069"/>
        <v>AI$19</v>
      </c>
      <c r="AJ2496" s="190" t="str">
        <f t="shared" si="4069"/>
        <v>AJ$19</v>
      </c>
      <c r="AK2496" s="190" t="str">
        <f t="shared" si="4069"/>
        <v>AK$19</v>
      </c>
      <c r="AL2496" s="190" t="str">
        <f t="shared" si="4069"/>
        <v>AL$19</v>
      </c>
      <c r="AM2496" s="190" t="str">
        <f t="shared" si="4069"/>
        <v>AM$19</v>
      </c>
      <c r="AN2496" s="190" t="str">
        <f t="shared" si="4069"/>
        <v>AN$19</v>
      </c>
      <c r="AO2496" s="190" t="str">
        <f t="shared" si="4069"/>
        <v>AO$19</v>
      </c>
      <c r="AP2496" s="190" t="str">
        <f t="shared" si="4069"/>
        <v>AP$19</v>
      </c>
      <c r="AQ2496" s="190" t="str">
        <f t="shared" si="4069"/>
        <v>AQ$19</v>
      </c>
      <c r="AR2496" s="190" t="str">
        <f t="shared" si="4069"/>
        <v>AR$19</v>
      </c>
      <c r="AS2496" s="190" t="str">
        <f t="shared" si="4069"/>
        <v>AS$19</v>
      </c>
      <c r="AT2496" s="190" t="str">
        <f t="shared" si="4069"/>
        <v>AT$19</v>
      </c>
      <c r="AU2496" s="190" t="str">
        <f t="shared" si="4069"/>
        <v>AU$19</v>
      </c>
      <c r="AV2496" s="190" t="str">
        <f t="shared" si="4069"/>
        <v>AV$19</v>
      </c>
      <c r="AW2496" s="190" t="str">
        <f t="shared" si="4069"/>
        <v>AW$19</v>
      </c>
      <c r="AX2496" s="190" t="str">
        <f t="shared" si="4069"/>
        <v>AX$19</v>
      </c>
      <c r="AY2496" s="190" t="str">
        <f t="shared" si="4069"/>
        <v>AY$19</v>
      </c>
      <c r="AZ2496" s="190" t="str">
        <f t="shared" si="4069"/>
        <v>AZ$19</v>
      </c>
      <c r="BA2496" s="190" t="str">
        <f t="shared" si="4069"/>
        <v>BA$19</v>
      </c>
      <c r="BB2496" s="190" t="str">
        <f t="shared" si="4069"/>
        <v>BB$19</v>
      </c>
      <c r="BC2496" s="190" t="str">
        <f t="shared" si="4069"/>
        <v>BC$19</v>
      </c>
      <c r="BD2496" s="190" t="str">
        <f t="shared" si="4069"/>
        <v>BD$19</v>
      </c>
      <c r="BE2496" s="190" t="str">
        <f t="shared" si="4069"/>
        <v>BE$19</v>
      </c>
      <c r="BF2496" s="190" t="str">
        <f t="shared" si="4069"/>
        <v>BF$19</v>
      </c>
      <c r="BG2496" s="190" t="str">
        <f t="shared" si="4069"/>
        <v>BG$19</v>
      </c>
      <c r="BH2496" s="190" t="str">
        <f t="shared" si="4069"/>
        <v>BH$19</v>
      </c>
      <c r="BI2496" s="190" t="str">
        <f t="shared" si="4069"/>
        <v>BI$19</v>
      </c>
      <c r="BJ2496" s="190" t="str">
        <f t="shared" si="4069"/>
        <v>BJ$19</v>
      </c>
      <c r="BK2496" s="190" t="str">
        <f t="shared" si="4069"/>
        <v>BK$19</v>
      </c>
      <c r="BL2496" s="190" t="str">
        <f t="shared" si="4069"/>
        <v>BL$19</v>
      </c>
      <c r="BM2496" s="190" t="str">
        <f t="shared" si="4069"/>
        <v>BM$19</v>
      </c>
      <c r="BN2496" s="190" t="str">
        <f t="shared" si="4069"/>
        <v>BN$19</v>
      </c>
      <c r="BO2496" s="190" t="str">
        <f t="shared" si="4069"/>
        <v>BO$19</v>
      </c>
      <c r="BP2496" s="190" t="str">
        <f t="shared" si="4069"/>
        <v>BP$19</v>
      </c>
      <c r="BQ2496" s="190" t="str">
        <f t="shared" si="4069"/>
        <v>BQ$19</v>
      </c>
      <c r="BR2496" s="190" t="str">
        <f t="shared" si="4069"/>
        <v>BR$19</v>
      </c>
      <c r="BS2496" s="190" t="str">
        <f t="shared" si="4069"/>
        <v>BS$19</v>
      </c>
      <c r="BT2496" s="190" t="str">
        <f t="shared" si="4069"/>
        <v>BT$19</v>
      </c>
      <c r="BU2496" s="190" t="str">
        <f t="shared" si="4069"/>
        <v>BU$19</v>
      </c>
      <c r="BV2496" s="190" t="str">
        <f t="shared" si="4069"/>
        <v>BV$19</v>
      </c>
      <c r="BW2496" s="190" t="str">
        <f t="shared" si="4069"/>
        <v>BW$19</v>
      </c>
      <c r="BX2496" s="190" t="str">
        <f t="shared" si="4069"/>
        <v>BX$19</v>
      </c>
      <c r="BY2496" s="190" t="str">
        <f t="shared" si="4069"/>
        <v>BY$19</v>
      </c>
      <c r="BZ2496" s="190" t="str">
        <f t="shared" si="4069"/>
        <v>BZ$19</v>
      </c>
      <c r="CA2496" s="190" t="str">
        <f t="shared" si="4069"/>
        <v>CA$19</v>
      </c>
      <c r="CB2496" s="190" t="str">
        <f t="shared" si="4069"/>
        <v>CB$19</v>
      </c>
      <c r="CC2496" s="190" t="str">
        <f t="shared" si="4069"/>
        <v>CC$19</v>
      </c>
      <c r="CD2496" s="190" t="str">
        <f t="shared" si="4069"/>
        <v>CD$19</v>
      </c>
      <c r="CE2496" s="190" t="str">
        <f t="shared" ref="CE2496:CL2496" si="4070">CE$23</f>
        <v>CE$19</v>
      </c>
      <c r="CF2496" s="190" t="str">
        <f t="shared" si="4070"/>
        <v>CF$19</v>
      </c>
      <c r="CG2496" s="190" t="str">
        <f t="shared" si="4070"/>
        <v>CG$19</v>
      </c>
      <c r="CH2496" s="190" t="str">
        <f t="shared" si="4070"/>
        <v>CH$19</v>
      </c>
      <c r="CI2496" s="190" t="str">
        <f t="shared" si="4070"/>
        <v>CI$19</v>
      </c>
      <c r="CJ2496" s="190" t="str">
        <f t="shared" si="4070"/>
        <v>CJ$19</v>
      </c>
      <c r="CK2496" s="190" t="str">
        <f t="shared" si="4070"/>
        <v>CK$19</v>
      </c>
      <c r="CL2496" s="190" t="str">
        <f t="shared" si="4070"/>
        <v>CL$19</v>
      </c>
      <c r="CN2496" s="201"/>
      <c r="CO2496" s="190" t="str">
        <f t="shared" ref="CO2496:DL2496" si="4071">CO$23</f>
        <v>CO$19</v>
      </c>
      <c r="CP2496" s="190" t="str">
        <f t="shared" si="4071"/>
        <v>CP$19</v>
      </c>
      <c r="CQ2496" s="190" t="str">
        <f t="shared" si="4071"/>
        <v>CQ$19</v>
      </c>
      <c r="CR2496" s="190" t="str">
        <f t="shared" si="4071"/>
        <v>CR$19</v>
      </c>
      <c r="CS2496" s="190" t="str">
        <f t="shared" si="4071"/>
        <v>CS$19</v>
      </c>
      <c r="CT2496" s="190" t="str">
        <f t="shared" si="4071"/>
        <v>CT$19</v>
      </c>
      <c r="CU2496" s="190" t="str">
        <f t="shared" si="4071"/>
        <v>CU$19</v>
      </c>
      <c r="CV2496" s="190" t="str">
        <f t="shared" si="4071"/>
        <v>CV$19</v>
      </c>
      <c r="CW2496" s="190" t="str">
        <f t="shared" si="4071"/>
        <v>CW$19</v>
      </c>
      <c r="CX2496" s="190" t="str">
        <f t="shared" si="4071"/>
        <v>CX$19</v>
      </c>
      <c r="CY2496" s="190" t="str">
        <f t="shared" si="4071"/>
        <v>CY$19</v>
      </c>
      <c r="CZ2496" s="190" t="str">
        <f t="shared" si="4071"/>
        <v>CZ$19</v>
      </c>
      <c r="DA2496" s="190" t="str">
        <f t="shared" si="4071"/>
        <v>DA$19</v>
      </c>
      <c r="DB2496" s="190" t="str">
        <f t="shared" si="4071"/>
        <v>DB$19</v>
      </c>
      <c r="DC2496" s="190" t="str">
        <f t="shared" si="4071"/>
        <v>DC$19</v>
      </c>
      <c r="DD2496" s="190" t="str">
        <f t="shared" si="4071"/>
        <v>DD$19</v>
      </c>
      <c r="DE2496" s="190" t="str">
        <f t="shared" si="4071"/>
        <v>DE$19</v>
      </c>
      <c r="DF2496" s="190" t="str">
        <f t="shared" si="4071"/>
        <v>DF$19</v>
      </c>
      <c r="DG2496" s="190" t="str">
        <f t="shared" si="4071"/>
        <v>DG$19</v>
      </c>
      <c r="DH2496" s="190" t="str">
        <f t="shared" si="4071"/>
        <v>DH$19</v>
      </c>
      <c r="DI2496" s="190" t="str">
        <f t="shared" si="4071"/>
        <v>DI$19</v>
      </c>
      <c r="DJ2496" s="190" t="str">
        <f t="shared" si="4071"/>
        <v>DJ$19</v>
      </c>
      <c r="DK2496" s="190" t="str">
        <f t="shared" si="4071"/>
        <v>DK$19</v>
      </c>
      <c r="DL2496" s="190" t="str">
        <f t="shared" si="4071"/>
        <v>DL$19</v>
      </c>
    </row>
    <row r="2497" spans="1:116" x14ac:dyDescent="0.4">
      <c r="A2497" s="31" t="s">
        <v>218</v>
      </c>
      <c r="B2497" s="31" t="s">
        <v>395</v>
      </c>
      <c r="C2497" s="31"/>
      <c r="D2497" t="s">
        <v>523</v>
      </c>
      <c r="E2497" s="8" t="str">
        <f t="shared" ref="E2497:E2513" si="4072">ROW()&amp;" "&amp;D2497</f>
        <v>2497 WCPP-IS</v>
      </c>
      <c r="F2497" t="s">
        <v>525</v>
      </c>
      <c r="G2497" s="70" t="s">
        <v>402</v>
      </c>
      <c r="H2497" s="48"/>
      <c r="I2497" s="297"/>
      <c r="J2497" s="297"/>
      <c r="K2497" s="48"/>
      <c r="L2497" s="48"/>
      <c r="M2497" s="48"/>
      <c r="N2497" s="48"/>
      <c r="O2497" s="48"/>
      <c r="P2497" s="48"/>
      <c r="R2497" s="70"/>
      <c r="S2497" s="298"/>
      <c r="T2497" s="298"/>
      <c r="U2497" s="298"/>
      <c r="V2497" s="298"/>
      <c r="W2497" s="298"/>
      <c r="X2497" s="298"/>
      <c r="Y2497" s="298"/>
      <c r="Z2497" s="298"/>
      <c r="AA2497" s="298"/>
      <c r="AB2497" s="298"/>
      <c r="AC2497" s="298"/>
      <c r="AD2497" s="298"/>
      <c r="AE2497" s="298"/>
      <c r="AF2497" s="298"/>
      <c r="AG2497" s="298"/>
      <c r="AH2497" s="298"/>
      <c r="AI2497" s="298"/>
      <c r="AJ2497" s="298"/>
      <c r="AK2497" s="298"/>
      <c r="AL2497" s="298"/>
      <c r="AM2497" s="298"/>
      <c r="AN2497" s="298"/>
      <c r="AO2497" s="298"/>
      <c r="AP2497" s="298"/>
      <c r="AQ2497" s="298"/>
      <c r="AR2497" s="298"/>
      <c r="AS2497" s="298"/>
      <c r="AT2497" s="298"/>
      <c r="AU2497" s="298"/>
      <c r="AV2497" s="298"/>
      <c r="AW2497" s="298"/>
      <c r="AX2497" s="298"/>
      <c r="AY2497" s="298"/>
      <c r="AZ2497" s="298"/>
      <c r="BA2497" s="298"/>
      <c r="BB2497" s="298"/>
      <c r="BC2497" s="298"/>
      <c r="BD2497" s="298"/>
      <c r="BE2497" s="298"/>
      <c r="BF2497" s="298"/>
      <c r="BG2497" s="298"/>
      <c r="BH2497" s="298"/>
      <c r="BI2497" s="298"/>
      <c r="BJ2497" s="298"/>
      <c r="BK2497" s="298"/>
      <c r="BL2497" s="298"/>
      <c r="BM2497" s="298"/>
      <c r="BN2497" s="298"/>
      <c r="BO2497" s="298"/>
      <c r="BP2497" s="298"/>
      <c r="BQ2497" s="298"/>
      <c r="BR2497" s="298"/>
      <c r="BS2497" s="298"/>
      <c r="BT2497" s="298"/>
      <c r="BU2497" s="298"/>
      <c r="BV2497" s="298"/>
      <c r="BW2497" s="298"/>
      <c r="BX2497" s="298"/>
      <c r="BY2497" s="298"/>
      <c r="BZ2497" s="298"/>
      <c r="CA2497" s="298"/>
      <c r="CB2497" s="298"/>
      <c r="CC2497" s="298"/>
      <c r="CD2497" s="298"/>
      <c r="CE2497" s="298"/>
      <c r="CF2497" s="298"/>
      <c r="CG2497" s="298"/>
      <c r="CH2497" s="298"/>
      <c r="CI2497" s="298"/>
      <c r="CJ2497" s="298"/>
      <c r="CK2497" s="298"/>
      <c r="CL2497" s="298"/>
      <c r="CN2497" s="297"/>
      <c r="CO2497" s="298"/>
      <c r="CP2497" s="298"/>
      <c r="CQ2497" s="298"/>
      <c r="CR2497" s="298"/>
      <c r="CS2497" s="298"/>
      <c r="CT2497" s="298"/>
      <c r="CU2497" s="298"/>
      <c r="CV2497" s="298"/>
      <c r="CW2497" s="298"/>
      <c r="CX2497" s="298"/>
      <c r="CY2497" s="298"/>
      <c r="CZ2497" s="298"/>
      <c r="DA2497" s="298"/>
      <c r="DB2497" s="298"/>
      <c r="DC2497" s="298"/>
      <c r="DD2497" s="298"/>
      <c r="DE2497" s="298"/>
      <c r="DF2497" s="298"/>
      <c r="DG2497" s="298"/>
      <c r="DH2497" s="298"/>
      <c r="DI2497" s="298"/>
      <c r="DJ2497" s="298"/>
      <c r="DK2497" s="298"/>
      <c r="DL2497" s="298"/>
    </row>
    <row r="2498" spans="1:116" x14ac:dyDescent="0.4">
      <c r="A2498" s="31"/>
      <c r="B2498" t="str">
        <f t="shared" ref="B2498:B2505" si="4073">E2498</f>
        <v>2498 WCPP-IS</v>
      </c>
      <c r="D2498" t="s">
        <v>523</v>
      </c>
      <c r="E2498" s="8" t="str">
        <f t="shared" si="4072"/>
        <v>2498 WCPP-IS</v>
      </c>
      <c r="G2498" s="125" t="s">
        <v>524</v>
      </c>
      <c r="H2498" s="31"/>
      <c r="I2498" s="73"/>
      <c r="J2498" s="73"/>
      <c r="K2498" s="124">
        <f>'IS BS CF'!K$23+'IS BS CF'!K$38</f>
        <v>-507350.40000000008</v>
      </c>
      <c r="L2498" s="124">
        <f>'IS BS CF'!L$23+'IS BS CF'!L$38</f>
        <v>-873067.92</v>
      </c>
      <c r="M2498" s="124">
        <f>'IS BS CF'!M$23+'IS BS CF'!M$38</f>
        <v>-939791.31600000011</v>
      </c>
      <c r="N2498" s="124">
        <f>'IS BS CF'!N$23+'IS BS CF'!N$38</f>
        <v>-1007570.8817999999</v>
      </c>
      <c r="O2498" s="124">
        <f>'IS BS CF'!O$23+'IS BS CF'!O$38</f>
        <v>-1076459.4258900001</v>
      </c>
      <c r="P2498" s="124">
        <f>'IS BS CF'!P$23+'IS BS CF'!P$38</f>
        <v>-1146512.3971845005</v>
      </c>
      <c r="Q2498" s="124"/>
      <c r="R2498" s="124">
        <f>'IS BS CF'!R$23+'IS BS CF'!R$38</f>
        <v>0</v>
      </c>
      <c r="S2498" s="124">
        <f>'IS BS CF'!S$23+'IS BS CF'!S$38</f>
        <v>-42279.200000000004</v>
      </c>
      <c r="T2498" s="124">
        <f>'IS BS CF'!T$23+'IS BS CF'!T$38</f>
        <v>-42279.200000000004</v>
      </c>
      <c r="U2498" s="124">
        <f>'IS BS CF'!U$23+'IS BS CF'!U$38</f>
        <v>-42279.200000000004</v>
      </c>
      <c r="V2498" s="124">
        <f>'IS BS CF'!V$23+'IS BS CF'!V$38</f>
        <v>-42279.200000000004</v>
      </c>
      <c r="W2498" s="124">
        <f>'IS BS CF'!W$23+'IS BS CF'!W$38</f>
        <v>-42279.200000000004</v>
      </c>
      <c r="X2498" s="124">
        <f>'IS BS CF'!X$23+'IS BS CF'!X$38</f>
        <v>-42279.200000000004</v>
      </c>
      <c r="Y2498" s="124">
        <f>'IS BS CF'!Y$23+'IS BS CF'!Y$38</f>
        <v>-42279.200000000004</v>
      </c>
      <c r="Z2498" s="124">
        <f>'IS BS CF'!Z$23+'IS BS CF'!Z$38</f>
        <v>-42279.200000000004</v>
      </c>
      <c r="AA2498" s="124">
        <f>'IS BS CF'!AA$23+'IS BS CF'!AA$38</f>
        <v>-42279.200000000004</v>
      </c>
      <c r="AB2498" s="124">
        <f>'IS BS CF'!AB$23+'IS BS CF'!AB$38</f>
        <v>-42279.200000000004</v>
      </c>
      <c r="AC2498" s="124">
        <f>'IS BS CF'!AC$23+'IS BS CF'!AC$38</f>
        <v>-42279.200000000004</v>
      </c>
      <c r="AD2498" s="124">
        <f>'IS BS CF'!AD$23+'IS BS CF'!AD$38</f>
        <v>-42279.200000000004</v>
      </c>
      <c r="AE2498" s="124">
        <f>'IS BS CF'!AE$23+'IS BS CF'!AE$38</f>
        <v>-71013.993333333347</v>
      </c>
      <c r="AF2498" s="124">
        <f>'IS BS CF'!AF$23+'IS BS CF'!AF$38</f>
        <v>-71330.660000000018</v>
      </c>
      <c r="AG2498" s="124">
        <f>'IS BS CF'!AG$23+'IS BS CF'!AG$38</f>
        <v>-71647.326666666675</v>
      </c>
      <c r="AH2498" s="124">
        <f>'IS BS CF'!AH$23+'IS BS CF'!AH$38</f>
        <v>-71963.993333333347</v>
      </c>
      <c r="AI2498" s="124">
        <f>'IS BS CF'!AI$23+'IS BS CF'!AI$38</f>
        <v>-72280.660000000018</v>
      </c>
      <c r="AJ2498" s="124">
        <f>'IS BS CF'!AJ$23+'IS BS CF'!AJ$38</f>
        <v>-72597.326666666675</v>
      </c>
      <c r="AK2498" s="124">
        <f>'IS BS CF'!AK$23+'IS BS CF'!AK$38</f>
        <v>-72913.993333333347</v>
      </c>
      <c r="AL2498" s="124">
        <f>'IS BS CF'!AL$23+'IS BS CF'!AL$38</f>
        <v>-73230.660000000018</v>
      </c>
      <c r="AM2498" s="124">
        <f>'IS BS CF'!AM$23+'IS BS CF'!AM$38</f>
        <v>-73547.326666666675</v>
      </c>
      <c r="AN2498" s="124">
        <f>'IS BS CF'!AN$23+'IS BS CF'!AN$38</f>
        <v>-73863.993333333347</v>
      </c>
      <c r="AO2498" s="124">
        <f>'IS BS CF'!AO$23+'IS BS CF'!AO$38</f>
        <v>-74180.660000000018</v>
      </c>
      <c r="AP2498" s="124">
        <f>'IS BS CF'!AP$23+'IS BS CF'!AP$38</f>
        <v>-74497.326666666675</v>
      </c>
      <c r="AQ2498" s="124">
        <f>'IS BS CF'!AQ$23+'IS BS CF'!AQ$38</f>
        <v>-76574.276333333342</v>
      </c>
      <c r="AR2498" s="124">
        <f>'IS BS CF'!AR$23+'IS BS CF'!AR$38</f>
        <v>-76890.943000000014</v>
      </c>
      <c r="AS2498" s="124">
        <f>'IS BS CF'!AS$23+'IS BS CF'!AS$38</f>
        <v>-77207.609666666671</v>
      </c>
      <c r="AT2498" s="124">
        <f>'IS BS CF'!AT$23+'IS BS CF'!AT$38</f>
        <v>-77524.276333333342</v>
      </c>
      <c r="AU2498" s="124">
        <f>'IS BS CF'!AU$23+'IS BS CF'!AU$38</f>
        <v>-77840.943000000014</v>
      </c>
      <c r="AV2498" s="124">
        <f>'IS BS CF'!AV$23+'IS BS CF'!AV$38</f>
        <v>-78157.609666666671</v>
      </c>
      <c r="AW2498" s="124">
        <f>'IS BS CF'!AW$23+'IS BS CF'!AW$38</f>
        <v>-78474.276333333342</v>
      </c>
      <c r="AX2498" s="124">
        <f>'IS BS CF'!AX$23+'IS BS CF'!AX$38</f>
        <v>-78790.943000000014</v>
      </c>
      <c r="AY2498" s="124">
        <f>'IS BS CF'!AY$23+'IS BS CF'!AY$38</f>
        <v>-79107.609666666671</v>
      </c>
      <c r="AZ2498" s="124">
        <f>'IS BS CF'!AZ$23+'IS BS CF'!AZ$38</f>
        <v>-79424.276333333342</v>
      </c>
      <c r="BA2498" s="124">
        <f>'IS BS CF'!BA$23+'IS BS CF'!BA$38</f>
        <v>-79740.942999999999</v>
      </c>
      <c r="BB2498" s="124">
        <f>'IS BS CF'!BB$23+'IS BS CF'!BB$38</f>
        <v>-80057.609666666671</v>
      </c>
      <c r="BC2498" s="124">
        <f>'IS BS CF'!BC$23+'IS BS CF'!BC$38</f>
        <v>-82222.573483333326</v>
      </c>
      <c r="BD2498" s="124">
        <f>'IS BS CF'!BD$23+'IS BS CF'!BD$38</f>
        <v>-82539.240149999998</v>
      </c>
      <c r="BE2498" s="124">
        <f>'IS BS CF'!BE$23+'IS BS CF'!BE$38</f>
        <v>-82855.906816666669</v>
      </c>
      <c r="BF2498" s="124">
        <f>'IS BS CF'!BF$23+'IS BS CF'!BF$38</f>
        <v>-83172.573483333326</v>
      </c>
      <c r="BG2498" s="124">
        <f>'IS BS CF'!BG$23+'IS BS CF'!BG$38</f>
        <v>-83489.240149999998</v>
      </c>
      <c r="BH2498" s="124">
        <f>'IS BS CF'!BH$23+'IS BS CF'!BH$38</f>
        <v>-83805.906816666655</v>
      </c>
      <c r="BI2498" s="124">
        <f>'IS BS CF'!BI$23+'IS BS CF'!BI$38</f>
        <v>-84122.573483333326</v>
      </c>
      <c r="BJ2498" s="124">
        <f>'IS BS CF'!BJ$23+'IS BS CF'!BJ$38</f>
        <v>-84439.240149999998</v>
      </c>
      <c r="BK2498" s="124">
        <f>'IS BS CF'!BK$23+'IS BS CF'!BK$38</f>
        <v>-84755.906816666655</v>
      </c>
      <c r="BL2498" s="124">
        <f>'IS BS CF'!BL$23+'IS BS CF'!BL$38</f>
        <v>-85072.573483333326</v>
      </c>
      <c r="BM2498" s="124">
        <f>'IS BS CF'!BM$23+'IS BS CF'!BM$38</f>
        <v>-85389.240149999983</v>
      </c>
      <c r="BN2498" s="124">
        <f>'IS BS CF'!BN$23+'IS BS CF'!BN$38</f>
        <v>-85705.906816666655</v>
      </c>
      <c r="BO2498" s="124">
        <f>'IS BS CF'!BO$23+'IS BS CF'!BO$38</f>
        <v>-87963.285490833339</v>
      </c>
      <c r="BP2498" s="124">
        <f>'IS BS CF'!BP$23+'IS BS CF'!BP$38</f>
        <v>-88279.952157499996</v>
      </c>
      <c r="BQ2498" s="124">
        <f>'IS BS CF'!BQ$23+'IS BS CF'!BQ$38</f>
        <v>-88596.618824166668</v>
      </c>
      <c r="BR2498" s="124">
        <f>'IS BS CF'!BR$23+'IS BS CF'!BR$38</f>
        <v>-88913.285490833339</v>
      </c>
      <c r="BS2498" s="124">
        <f>'IS BS CF'!BS$23+'IS BS CF'!BS$38</f>
        <v>-89229.952157499996</v>
      </c>
      <c r="BT2498" s="124">
        <f>'IS BS CF'!BT$23+'IS BS CF'!BT$38</f>
        <v>-89546.618824166668</v>
      </c>
      <c r="BU2498" s="124">
        <f>'IS BS CF'!BU$23+'IS BS CF'!BU$38</f>
        <v>-89863.285490833339</v>
      </c>
      <c r="BV2498" s="124">
        <f>'IS BS CF'!BV$23+'IS BS CF'!BV$38</f>
        <v>-90179.952157500011</v>
      </c>
      <c r="BW2498" s="124">
        <f>'IS BS CF'!BW$23+'IS BS CF'!BW$38</f>
        <v>-90496.618824166682</v>
      </c>
      <c r="BX2498" s="124">
        <f>'IS BS CF'!BX$23+'IS BS CF'!BX$38</f>
        <v>-90813.285490833339</v>
      </c>
      <c r="BY2498" s="124">
        <f>'IS BS CF'!BY$23+'IS BS CF'!BY$38</f>
        <v>-91129.952157500011</v>
      </c>
      <c r="BZ2498" s="124">
        <f>'IS BS CF'!BZ$23+'IS BS CF'!BZ$38</f>
        <v>-91446.618824166682</v>
      </c>
      <c r="CA2498" s="124">
        <f>'IS BS CF'!CA$23+'IS BS CF'!CA$38</f>
        <v>-93801.033098708343</v>
      </c>
      <c r="CB2498" s="124">
        <f>'IS BS CF'!CB$23+'IS BS CF'!CB$38</f>
        <v>-94117.699765375015</v>
      </c>
      <c r="CC2498" s="124">
        <f>'IS BS CF'!CC$23+'IS BS CF'!CC$38</f>
        <v>-94434.366432041686</v>
      </c>
      <c r="CD2498" s="124">
        <f>'IS BS CF'!CD$23+'IS BS CF'!CD$38</f>
        <v>-94751.033098708358</v>
      </c>
      <c r="CE2498" s="124">
        <f>'IS BS CF'!CE$23+'IS BS CF'!CE$38</f>
        <v>-95067.69976537503</v>
      </c>
      <c r="CF2498" s="124">
        <f>'IS BS CF'!CF$23+'IS BS CF'!CF$38</f>
        <v>-95384.366432041686</v>
      </c>
      <c r="CG2498" s="124">
        <f>'IS BS CF'!CG$23+'IS BS CF'!CG$38</f>
        <v>-95701.033098708358</v>
      </c>
      <c r="CH2498" s="124">
        <f>'IS BS CF'!CH$23+'IS BS CF'!CH$38</f>
        <v>-96017.69976537503</v>
      </c>
      <c r="CI2498" s="124">
        <f>'IS BS CF'!CI$23+'IS BS CF'!CI$38</f>
        <v>-96334.366432041701</v>
      </c>
      <c r="CJ2498" s="124">
        <f>'IS BS CF'!CJ$23+'IS BS CF'!CJ$38</f>
        <v>-96651.033098708373</v>
      </c>
      <c r="CK2498" s="124">
        <f>'IS BS CF'!CK$23+'IS BS CF'!CK$38</f>
        <v>-96967.69976537503</v>
      </c>
      <c r="CL2498" s="124">
        <f>'IS BS CF'!CL$23+'IS BS CF'!CL$38</f>
        <v>-97284.366432041701</v>
      </c>
      <c r="CN2498" s="73"/>
      <c r="CO2498" s="124" t="e">
        <f>#REF!</f>
        <v>#REF!</v>
      </c>
      <c r="CP2498" s="124" t="e">
        <f>#REF!</f>
        <v>#REF!</v>
      </c>
      <c r="CQ2498" s="124" t="e">
        <f>#REF!</f>
        <v>#REF!</v>
      </c>
      <c r="CR2498" s="124" t="e">
        <f>#REF!</f>
        <v>#REF!</v>
      </c>
      <c r="CS2498" s="124" t="e">
        <f>#REF!</f>
        <v>#REF!</v>
      </c>
      <c r="CT2498" s="124" t="e">
        <f>#REF!</f>
        <v>#REF!</v>
      </c>
      <c r="CU2498" s="124" t="e">
        <f>#REF!</f>
        <v>#REF!</v>
      </c>
      <c r="CV2498" s="124" t="e">
        <f>#REF!</f>
        <v>#REF!</v>
      </c>
      <c r="CW2498" s="124" t="e">
        <f>#REF!</f>
        <v>#REF!</v>
      </c>
      <c r="CX2498" s="124" t="e">
        <f>#REF!</f>
        <v>#REF!</v>
      </c>
      <c r="CY2498" s="124" t="e">
        <f>#REF!</f>
        <v>#REF!</v>
      </c>
      <c r="CZ2498" s="124" t="e">
        <f>#REF!</f>
        <v>#REF!</v>
      </c>
      <c r="DA2498" s="124" t="e">
        <f>#REF!</f>
        <v>#REF!</v>
      </c>
      <c r="DB2498" s="124" t="e">
        <f>#REF!</f>
        <v>#REF!</v>
      </c>
      <c r="DC2498" s="124" t="e">
        <f>#REF!</f>
        <v>#REF!</v>
      </c>
      <c r="DD2498" s="124" t="e">
        <f>#REF!</f>
        <v>#REF!</v>
      </c>
      <c r="DE2498" s="124" t="e">
        <f>#REF!</f>
        <v>#REF!</v>
      </c>
      <c r="DF2498" s="124" t="e">
        <f>#REF!</f>
        <v>#REF!</v>
      </c>
      <c r="DG2498" s="124" t="e">
        <f>#REF!</f>
        <v>#REF!</v>
      </c>
      <c r="DH2498" s="124" t="e">
        <f>#REF!</f>
        <v>#REF!</v>
      </c>
      <c r="DI2498" s="124" t="e">
        <f>#REF!</f>
        <v>#REF!</v>
      </c>
      <c r="DJ2498" s="124" t="e">
        <f>#REF!</f>
        <v>#REF!</v>
      </c>
      <c r="DK2498" s="124" t="e">
        <f>#REF!</f>
        <v>#REF!</v>
      </c>
      <c r="DL2498" s="124" t="e">
        <f>#REF!</f>
        <v>#REF!</v>
      </c>
    </row>
    <row r="2499" spans="1:116" x14ac:dyDescent="0.4">
      <c r="A2499" s="31"/>
      <c r="B2499" t="str">
        <f t="shared" si="4073"/>
        <v>2499 WCPP-IS</v>
      </c>
      <c r="D2499" t="s">
        <v>523</v>
      </c>
      <c r="E2499" s="8" t="str">
        <f t="shared" si="4072"/>
        <v>2499 WCPP-IS</v>
      </c>
      <c r="G2499" s="67"/>
      <c r="H2499" s="31"/>
      <c r="I2499" s="73"/>
      <c r="J2499" s="73"/>
      <c r="K2499" s="31"/>
      <c r="L2499" s="31"/>
      <c r="M2499" s="31"/>
      <c r="N2499" s="31"/>
      <c r="O2499" s="31"/>
      <c r="P2499" s="31"/>
      <c r="R2499" s="67"/>
      <c r="S2499" s="67"/>
      <c r="T2499" s="67"/>
      <c r="U2499" s="67"/>
      <c r="V2499" s="67"/>
      <c r="W2499" s="67"/>
      <c r="X2499" s="67"/>
      <c r="Y2499" s="67"/>
      <c r="Z2499" s="67"/>
      <c r="AA2499" s="67"/>
      <c r="AB2499" s="67"/>
      <c r="AC2499" s="67"/>
      <c r="AD2499" s="67"/>
      <c r="AE2499" s="67"/>
      <c r="AF2499" s="67"/>
      <c r="AG2499" s="67"/>
      <c r="AH2499" s="67"/>
      <c r="AI2499" s="67"/>
      <c r="AJ2499" s="67"/>
      <c r="AK2499" s="67"/>
      <c r="AL2499" s="67"/>
      <c r="AM2499" s="67"/>
      <c r="AN2499" s="67"/>
      <c r="AO2499" s="67"/>
      <c r="AP2499" s="67"/>
      <c r="AQ2499" s="67"/>
      <c r="AR2499" s="67"/>
      <c r="AS2499" s="67"/>
      <c r="AT2499" s="67"/>
      <c r="AU2499" s="67"/>
      <c r="AV2499" s="67"/>
      <c r="AW2499" s="67"/>
      <c r="AX2499" s="67"/>
      <c r="AY2499" s="67"/>
      <c r="AZ2499" s="67"/>
      <c r="BA2499" s="67"/>
      <c r="BB2499" s="67"/>
      <c r="BC2499" s="67"/>
      <c r="BD2499" s="67"/>
      <c r="BE2499" s="67"/>
      <c r="BF2499" s="67"/>
      <c r="BG2499" s="67"/>
      <c r="BH2499" s="67"/>
      <c r="BI2499" s="67"/>
      <c r="BJ2499" s="67"/>
      <c r="BK2499" s="67"/>
      <c r="BL2499" s="67"/>
      <c r="BM2499" s="67"/>
      <c r="BN2499" s="67"/>
      <c r="BO2499" s="67"/>
      <c r="BP2499" s="67"/>
      <c r="BQ2499" s="67"/>
      <c r="BR2499" s="67"/>
      <c r="BS2499" s="67"/>
      <c r="BT2499" s="67"/>
      <c r="BU2499" s="67"/>
      <c r="BV2499" s="67"/>
      <c r="BW2499" s="67"/>
      <c r="BX2499" s="67"/>
      <c r="BY2499" s="67"/>
      <c r="BZ2499" s="67"/>
      <c r="CA2499" s="67"/>
      <c r="CB2499" s="67"/>
      <c r="CC2499" s="67"/>
      <c r="CD2499" s="67"/>
      <c r="CE2499" s="67"/>
      <c r="CF2499" s="67"/>
      <c r="CG2499" s="67"/>
      <c r="CH2499" s="67"/>
      <c r="CI2499" s="67"/>
      <c r="CJ2499" s="67"/>
      <c r="CK2499" s="67"/>
      <c r="CL2499" s="67"/>
      <c r="CN2499" s="73"/>
      <c r="CO2499" s="67"/>
      <c r="CP2499" s="67"/>
      <c r="CQ2499" s="67"/>
      <c r="CR2499" s="67"/>
      <c r="CS2499" s="67"/>
      <c r="CT2499" s="67"/>
      <c r="CU2499" s="67"/>
      <c r="CV2499" s="67"/>
      <c r="CW2499" s="67"/>
      <c r="CX2499" s="67"/>
      <c r="CY2499" s="67"/>
      <c r="CZ2499" s="67"/>
      <c r="DA2499" s="67"/>
      <c r="DB2499" s="67"/>
      <c r="DC2499" s="67"/>
      <c r="DD2499" s="67"/>
      <c r="DE2499" s="67"/>
      <c r="DF2499" s="67"/>
      <c r="DG2499" s="67"/>
      <c r="DH2499" s="67"/>
      <c r="DI2499" s="67"/>
      <c r="DJ2499" s="67"/>
      <c r="DK2499" s="67"/>
      <c r="DL2499" s="67"/>
    </row>
    <row r="2500" spans="1:116" x14ac:dyDescent="0.4">
      <c r="B2500" t="str">
        <f t="shared" si="4073"/>
        <v>2500 WCPP-IS</v>
      </c>
      <c r="D2500" t="s">
        <v>523</v>
      </c>
      <c r="E2500" s="8" t="str">
        <f t="shared" si="4072"/>
        <v>2500 WCPP-IS</v>
      </c>
      <c r="G2500" s="129" t="str">
        <f>G2502&amp;":"</f>
        <v>Unearned revenue:</v>
      </c>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1:116" x14ac:dyDescent="0.4">
      <c r="B2501" t="str">
        <f t="shared" si="4073"/>
        <v>2501 WCPP-IS</v>
      </c>
      <c r="D2501" t="s">
        <v>523</v>
      </c>
      <c r="E2501" s="8" t="str">
        <f t="shared" si="4072"/>
        <v>2501 WCPP-IS</v>
      </c>
      <c r="G2501" s="145" t="s">
        <v>403</v>
      </c>
      <c r="H2501" s="12"/>
      <c r="I2501" s="60"/>
      <c r="J2501" s="60"/>
      <c r="K2501" s="17">
        <v>30</v>
      </c>
      <c r="L2501" s="17">
        <v>5</v>
      </c>
      <c r="M2501" s="17">
        <v>5</v>
      </c>
      <c r="N2501" s="17">
        <v>5</v>
      </c>
      <c r="O2501" s="17">
        <v>5</v>
      </c>
      <c r="P2501" s="17">
        <v>5</v>
      </c>
      <c r="R2501" s="15"/>
      <c r="S2501" s="15" cm="1">
        <f t="array" ref="S2501">INDEX($K:$P,ROW(),MATCH(S$3,$K$2:$P$2,0))</f>
        <v>30</v>
      </c>
      <c r="T2501" s="15" cm="1">
        <f t="array" ref="T2501">INDEX($K:$P,ROW(),MATCH(T$3,$K$2:$P$2,0))</f>
        <v>30</v>
      </c>
      <c r="U2501" s="15" cm="1">
        <f t="array" ref="U2501">INDEX($K:$P,ROW(),MATCH(U$3,$K$2:$P$2,0))</f>
        <v>30</v>
      </c>
      <c r="V2501" s="15" cm="1">
        <f t="array" ref="V2501">INDEX($K:$P,ROW(),MATCH(V$3,$K$2:$P$2,0))</f>
        <v>30</v>
      </c>
      <c r="W2501" s="15" cm="1">
        <f t="array" ref="W2501">INDEX($K:$P,ROW(),MATCH(W$3,$K$2:$P$2,0))</f>
        <v>30</v>
      </c>
      <c r="X2501" s="15" cm="1">
        <f t="array" ref="X2501">INDEX($K:$P,ROW(),MATCH(X$3,$K$2:$P$2,0))</f>
        <v>30</v>
      </c>
      <c r="Y2501" s="15" cm="1">
        <f t="array" ref="Y2501">INDEX($K:$P,ROW(),MATCH(Y$3,$K$2:$P$2,0))</f>
        <v>30</v>
      </c>
      <c r="Z2501" s="15" cm="1">
        <f t="array" ref="Z2501">INDEX($K:$P,ROW(),MATCH(Z$3,$K$2:$P$2,0))</f>
        <v>30</v>
      </c>
      <c r="AA2501" s="15" cm="1">
        <f t="array" ref="AA2501">INDEX($K:$P,ROW(),MATCH(AA$3,$K$2:$P$2,0))</f>
        <v>30</v>
      </c>
      <c r="AB2501" s="15" cm="1">
        <f t="array" ref="AB2501">INDEX($K:$P,ROW(),MATCH(AB$3,$K$2:$P$2,0))</f>
        <v>30</v>
      </c>
      <c r="AC2501" s="15" cm="1">
        <f t="array" ref="AC2501">INDEX($K:$P,ROW(),MATCH(AC$3,$K$2:$P$2,0))</f>
        <v>30</v>
      </c>
      <c r="AD2501" s="15" cm="1">
        <f t="array" ref="AD2501">INDEX($K:$P,ROW(),MATCH(AD$3,$K$2:$P$2,0))</f>
        <v>30</v>
      </c>
      <c r="AE2501" s="15" cm="1">
        <f t="array" ref="AE2501">INDEX($K:$P,ROW(),MATCH(AE$3,$K$2:$P$2,0))</f>
        <v>5</v>
      </c>
      <c r="AF2501" s="15" cm="1">
        <f t="array" ref="AF2501">INDEX($K:$P,ROW(),MATCH(AF$3,$K$2:$P$2,0))</f>
        <v>5</v>
      </c>
      <c r="AG2501" s="15" cm="1">
        <f t="array" ref="AG2501">INDEX($K:$P,ROW(),MATCH(AG$3,$K$2:$P$2,0))</f>
        <v>5</v>
      </c>
      <c r="AH2501" s="15" cm="1">
        <f t="array" ref="AH2501">INDEX($K:$P,ROW(),MATCH(AH$3,$K$2:$P$2,0))</f>
        <v>5</v>
      </c>
      <c r="AI2501" s="15" cm="1">
        <f t="array" ref="AI2501">INDEX($K:$P,ROW(),MATCH(AI$3,$K$2:$P$2,0))</f>
        <v>5</v>
      </c>
      <c r="AJ2501" s="15" cm="1">
        <f t="array" ref="AJ2501">INDEX($K:$P,ROW(),MATCH(AJ$3,$K$2:$P$2,0))</f>
        <v>5</v>
      </c>
      <c r="AK2501" s="15" cm="1">
        <f t="array" ref="AK2501">INDEX($K:$P,ROW(),MATCH(AK$3,$K$2:$P$2,0))</f>
        <v>5</v>
      </c>
      <c r="AL2501" s="15" cm="1">
        <f t="array" ref="AL2501">INDEX($K:$P,ROW(),MATCH(AL$3,$K$2:$P$2,0))</f>
        <v>5</v>
      </c>
      <c r="AM2501" s="15" cm="1">
        <f t="array" ref="AM2501">INDEX($K:$P,ROW(),MATCH(AM$3,$K$2:$P$2,0))</f>
        <v>5</v>
      </c>
      <c r="AN2501" s="15" cm="1">
        <f t="array" ref="AN2501">INDEX($K:$P,ROW(),MATCH(AN$3,$K$2:$P$2,0))</f>
        <v>5</v>
      </c>
      <c r="AO2501" s="15" cm="1">
        <f t="array" ref="AO2501">INDEX($K:$P,ROW(),MATCH(AO$3,$K$2:$P$2,0))</f>
        <v>5</v>
      </c>
      <c r="AP2501" s="15" cm="1">
        <f t="array" ref="AP2501">INDEX($K:$P,ROW(),MATCH(AP$3,$K$2:$P$2,0))</f>
        <v>5</v>
      </c>
      <c r="AQ2501" s="15" cm="1">
        <f t="array" ref="AQ2501">INDEX($K:$P,ROW(),MATCH(AQ$3,$K$2:$P$2,0))</f>
        <v>5</v>
      </c>
      <c r="AR2501" s="15" cm="1">
        <f t="array" ref="AR2501">INDEX($K:$P,ROW(),MATCH(AR$3,$K$2:$P$2,0))</f>
        <v>5</v>
      </c>
      <c r="AS2501" s="15" cm="1">
        <f t="array" ref="AS2501">INDEX($K:$P,ROW(),MATCH(AS$3,$K$2:$P$2,0))</f>
        <v>5</v>
      </c>
      <c r="AT2501" s="15" cm="1">
        <f t="array" ref="AT2501">INDEX($K:$P,ROW(),MATCH(AT$3,$K$2:$P$2,0))</f>
        <v>5</v>
      </c>
      <c r="AU2501" s="15" cm="1">
        <f t="array" ref="AU2501">INDEX($K:$P,ROW(),MATCH(AU$3,$K$2:$P$2,0))</f>
        <v>5</v>
      </c>
      <c r="AV2501" s="15" cm="1">
        <f t="array" ref="AV2501">INDEX($K:$P,ROW(),MATCH(AV$3,$K$2:$P$2,0))</f>
        <v>5</v>
      </c>
      <c r="AW2501" s="15" cm="1">
        <f t="array" ref="AW2501">INDEX($K:$P,ROW(),MATCH(AW$3,$K$2:$P$2,0))</f>
        <v>5</v>
      </c>
      <c r="AX2501" s="15" cm="1">
        <f t="array" ref="AX2501">INDEX($K:$P,ROW(),MATCH(AX$3,$K$2:$P$2,0))</f>
        <v>5</v>
      </c>
      <c r="AY2501" s="15" cm="1">
        <f t="array" ref="AY2501">INDEX($K:$P,ROW(),MATCH(AY$3,$K$2:$P$2,0))</f>
        <v>5</v>
      </c>
      <c r="AZ2501" s="15" cm="1">
        <f t="array" ref="AZ2501">INDEX($K:$P,ROW(),MATCH(AZ$3,$K$2:$P$2,0))</f>
        <v>5</v>
      </c>
      <c r="BA2501" s="15" cm="1">
        <f t="array" ref="BA2501">INDEX($K:$P,ROW(),MATCH(BA$3,$K$2:$P$2,0))</f>
        <v>5</v>
      </c>
      <c r="BB2501" s="15" cm="1">
        <f t="array" ref="BB2501">INDEX($K:$P,ROW(),MATCH(BB$3,$K$2:$P$2,0))</f>
        <v>5</v>
      </c>
      <c r="BC2501" s="15" cm="1">
        <f t="array" ref="BC2501">INDEX($K:$P,ROW(),MATCH(BC$3,$K$2:$P$2,0))</f>
        <v>5</v>
      </c>
      <c r="BD2501" s="15" cm="1">
        <f t="array" ref="BD2501">INDEX($K:$P,ROW(),MATCH(BD$3,$K$2:$P$2,0))</f>
        <v>5</v>
      </c>
      <c r="BE2501" s="15" cm="1">
        <f t="array" ref="BE2501">INDEX($K:$P,ROW(),MATCH(BE$3,$K$2:$P$2,0))</f>
        <v>5</v>
      </c>
      <c r="BF2501" s="15" cm="1">
        <f t="array" ref="BF2501">INDEX($K:$P,ROW(),MATCH(BF$3,$K$2:$P$2,0))</f>
        <v>5</v>
      </c>
      <c r="BG2501" s="15" cm="1">
        <f t="array" ref="BG2501">INDEX($K:$P,ROW(),MATCH(BG$3,$K$2:$P$2,0))</f>
        <v>5</v>
      </c>
      <c r="BH2501" s="15" cm="1">
        <f t="array" ref="BH2501">INDEX($K:$P,ROW(),MATCH(BH$3,$K$2:$P$2,0))</f>
        <v>5</v>
      </c>
      <c r="BI2501" s="15" cm="1">
        <f t="array" ref="BI2501">INDEX($K:$P,ROW(),MATCH(BI$3,$K$2:$P$2,0))</f>
        <v>5</v>
      </c>
      <c r="BJ2501" s="15" cm="1">
        <f t="array" ref="BJ2501">INDEX($K:$P,ROW(),MATCH(BJ$3,$K$2:$P$2,0))</f>
        <v>5</v>
      </c>
      <c r="BK2501" s="15" cm="1">
        <f t="array" ref="BK2501">INDEX($K:$P,ROW(),MATCH(BK$3,$K$2:$P$2,0))</f>
        <v>5</v>
      </c>
      <c r="BL2501" s="15" cm="1">
        <f t="array" ref="BL2501">INDEX($K:$P,ROW(),MATCH(BL$3,$K$2:$P$2,0))</f>
        <v>5</v>
      </c>
      <c r="BM2501" s="15" cm="1">
        <f t="array" ref="BM2501">INDEX($K:$P,ROW(),MATCH(BM$3,$K$2:$P$2,0))</f>
        <v>5</v>
      </c>
      <c r="BN2501" s="15" cm="1">
        <f t="array" ref="BN2501">INDEX($K:$P,ROW(),MATCH(BN$3,$K$2:$P$2,0))</f>
        <v>5</v>
      </c>
      <c r="BO2501" s="15" cm="1">
        <f t="array" ref="BO2501">INDEX($K:$P,ROW(),MATCH(BO$3,$K$2:$P$2,0))</f>
        <v>5</v>
      </c>
      <c r="BP2501" s="15" cm="1">
        <f t="array" ref="BP2501">INDEX($K:$P,ROW(),MATCH(BP$3,$K$2:$P$2,0))</f>
        <v>5</v>
      </c>
      <c r="BQ2501" s="15" cm="1">
        <f t="array" ref="BQ2501">INDEX($K:$P,ROW(),MATCH(BQ$3,$K$2:$P$2,0))</f>
        <v>5</v>
      </c>
      <c r="BR2501" s="15" cm="1">
        <f t="array" ref="BR2501">INDEX($K:$P,ROW(),MATCH(BR$3,$K$2:$P$2,0))</f>
        <v>5</v>
      </c>
      <c r="BS2501" s="15" cm="1">
        <f t="array" ref="BS2501">INDEX($K:$P,ROW(),MATCH(BS$3,$K$2:$P$2,0))</f>
        <v>5</v>
      </c>
      <c r="BT2501" s="15" cm="1">
        <f t="array" ref="BT2501">INDEX($K:$P,ROW(),MATCH(BT$3,$K$2:$P$2,0))</f>
        <v>5</v>
      </c>
      <c r="BU2501" s="15" cm="1">
        <f t="array" ref="BU2501">INDEX($K:$P,ROW(),MATCH(BU$3,$K$2:$P$2,0))</f>
        <v>5</v>
      </c>
      <c r="BV2501" s="15" cm="1">
        <f t="array" ref="BV2501">INDEX($K:$P,ROW(),MATCH(BV$3,$K$2:$P$2,0))</f>
        <v>5</v>
      </c>
      <c r="BW2501" s="15" cm="1">
        <f t="array" ref="BW2501">INDEX($K:$P,ROW(),MATCH(BW$3,$K$2:$P$2,0))</f>
        <v>5</v>
      </c>
      <c r="BX2501" s="15" cm="1">
        <f t="array" ref="BX2501">INDEX($K:$P,ROW(),MATCH(BX$3,$K$2:$P$2,0))</f>
        <v>5</v>
      </c>
      <c r="BY2501" s="15" cm="1">
        <f t="array" ref="BY2501">INDEX($K:$P,ROW(),MATCH(BY$3,$K$2:$P$2,0))</f>
        <v>5</v>
      </c>
      <c r="BZ2501" s="15" cm="1">
        <f t="array" ref="BZ2501">INDEX($K:$P,ROW(),MATCH(BZ$3,$K$2:$P$2,0))</f>
        <v>5</v>
      </c>
      <c r="CA2501" s="15" cm="1">
        <f t="array" ref="CA2501">INDEX($K:$P,ROW(),MATCH(CA$3,$K$2:$P$2,0))</f>
        <v>5</v>
      </c>
      <c r="CB2501" s="15" cm="1">
        <f t="array" ref="CB2501">INDEX($K:$P,ROW(),MATCH(CB$3,$K$2:$P$2,0))</f>
        <v>5</v>
      </c>
      <c r="CC2501" s="15" cm="1">
        <f t="array" ref="CC2501">INDEX($K:$P,ROW(),MATCH(CC$3,$K$2:$P$2,0))</f>
        <v>5</v>
      </c>
      <c r="CD2501" s="15" cm="1">
        <f t="array" ref="CD2501">INDEX($K:$P,ROW(),MATCH(CD$3,$K$2:$P$2,0))</f>
        <v>5</v>
      </c>
      <c r="CE2501" s="15" cm="1">
        <f t="array" ref="CE2501">INDEX($K:$P,ROW(),MATCH(CE$3,$K$2:$P$2,0))</f>
        <v>5</v>
      </c>
      <c r="CF2501" s="15" cm="1">
        <f t="array" ref="CF2501">INDEX($K:$P,ROW(),MATCH(CF$3,$K$2:$P$2,0))</f>
        <v>5</v>
      </c>
      <c r="CG2501" s="15" cm="1">
        <f t="array" ref="CG2501">INDEX($K:$P,ROW(),MATCH(CG$3,$K$2:$P$2,0))</f>
        <v>5</v>
      </c>
      <c r="CH2501" s="15" cm="1">
        <f t="array" ref="CH2501">INDEX($K:$P,ROW(),MATCH(CH$3,$K$2:$P$2,0))</f>
        <v>5</v>
      </c>
      <c r="CI2501" s="15" cm="1">
        <f t="array" ref="CI2501">INDEX($K:$P,ROW(),MATCH(CI$3,$K$2:$P$2,0))</f>
        <v>5</v>
      </c>
      <c r="CJ2501" s="15" cm="1">
        <f t="array" ref="CJ2501">INDEX($K:$P,ROW(),MATCH(CJ$3,$K$2:$P$2,0))</f>
        <v>5</v>
      </c>
      <c r="CK2501" s="15" cm="1">
        <f t="array" ref="CK2501">INDEX($K:$P,ROW(),MATCH(CK$3,$K$2:$P$2,0))</f>
        <v>5</v>
      </c>
      <c r="CL2501" s="15" cm="1">
        <f t="array" ref="CL2501">INDEX($K:$P,ROW(),MATCH(CL$3,$K$2:$P$2,0))</f>
        <v>5</v>
      </c>
      <c r="CN2501"/>
      <c r="CO2501" s="15" t="e" cm="1">
        <f t="array" ref="CO2501">INDEX($K:$P,ROW(),MATCH(CO$3,$K$2:$P$2,0))</f>
        <v>#N/A</v>
      </c>
      <c r="CP2501" s="15" t="e" cm="1">
        <f t="array" ref="CP2501">INDEX($K:$P,ROW(),MATCH(CP$3,$K$2:$P$2,0))</f>
        <v>#N/A</v>
      </c>
      <c r="CQ2501" s="15" t="e" cm="1">
        <f t="array" ref="CQ2501">INDEX($K:$P,ROW(),MATCH(CQ$3,$K$2:$P$2,0))</f>
        <v>#N/A</v>
      </c>
      <c r="CR2501" s="15" t="e" cm="1">
        <f t="array" ref="CR2501">INDEX($K:$P,ROW(),MATCH(CR$3,$K$2:$P$2,0))</f>
        <v>#N/A</v>
      </c>
      <c r="CS2501" s="15" t="e" cm="1">
        <f t="array" ref="CS2501">INDEX($K:$P,ROW(),MATCH(CS$3,$K$2:$P$2,0))</f>
        <v>#N/A</v>
      </c>
      <c r="CT2501" s="15" t="e" cm="1">
        <f t="array" ref="CT2501">INDEX($K:$P,ROW(),MATCH(CT$3,$K$2:$P$2,0))</f>
        <v>#N/A</v>
      </c>
      <c r="CU2501" s="15" t="e" cm="1">
        <f t="array" ref="CU2501">INDEX($K:$P,ROW(),MATCH(CU$3,$K$2:$P$2,0))</f>
        <v>#N/A</v>
      </c>
      <c r="CV2501" s="15" t="e" cm="1">
        <f t="array" ref="CV2501">INDEX($K:$P,ROW(),MATCH(CV$3,$K$2:$P$2,0))</f>
        <v>#N/A</v>
      </c>
      <c r="CW2501" s="15" t="e" cm="1">
        <f t="array" ref="CW2501">INDEX($K:$P,ROW(),MATCH(CW$3,$K$2:$P$2,0))</f>
        <v>#N/A</v>
      </c>
      <c r="CX2501" s="15" t="e" cm="1">
        <f t="array" ref="CX2501">INDEX($K:$P,ROW(),MATCH(CX$3,$K$2:$P$2,0))</f>
        <v>#N/A</v>
      </c>
      <c r="CY2501" s="15" t="e" cm="1">
        <f t="array" ref="CY2501">INDEX($K:$P,ROW(),MATCH(CY$3,$K$2:$P$2,0))</f>
        <v>#N/A</v>
      </c>
      <c r="CZ2501" s="15" t="e" cm="1">
        <f t="array" ref="CZ2501">INDEX($K:$P,ROW(),MATCH(CZ$3,$K$2:$P$2,0))</f>
        <v>#N/A</v>
      </c>
      <c r="DA2501" s="15" t="e" cm="1">
        <f t="array" ref="DA2501">INDEX($K:$P,ROW(),MATCH(DA$3,$K$2:$P$2,0))</f>
        <v>#N/A</v>
      </c>
      <c r="DB2501" s="15" t="e" cm="1">
        <f t="array" ref="DB2501">INDEX($K:$P,ROW(),MATCH(DB$3,$K$2:$P$2,0))</f>
        <v>#N/A</v>
      </c>
      <c r="DC2501" s="15" t="e" cm="1">
        <f t="array" ref="DC2501">INDEX($K:$P,ROW(),MATCH(DC$3,$K$2:$P$2,0))</f>
        <v>#N/A</v>
      </c>
      <c r="DD2501" s="15" t="e" cm="1">
        <f t="array" ref="DD2501">INDEX($K:$P,ROW(),MATCH(DD$3,$K$2:$P$2,0))</f>
        <v>#N/A</v>
      </c>
      <c r="DE2501" s="15" t="e" cm="1">
        <f t="array" ref="DE2501">INDEX($K:$P,ROW(),MATCH(DE$3,$K$2:$P$2,0))</f>
        <v>#N/A</v>
      </c>
      <c r="DF2501" s="15" t="e" cm="1">
        <f t="array" ref="DF2501">INDEX($K:$P,ROW(),MATCH(DF$3,$K$2:$P$2,0))</f>
        <v>#N/A</v>
      </c>
      <c r="DG2501" s="15" t="e" cm="1">
        <f t="array" ref="DG2501">INDEX($K:$P,ROW(),MATCH(DG$3,$K$2:$P$2,0))</f>
        <v>#N/A</v>
      </c>
      <c r="DH2501" s="15" t="e" cm="1">
        <f t="array" ref="DH2501">INDEX($K:$P,ROW(),MATCH(DH$3,$K$2:$P$2,0))</f>
        <v>#N/A</v>
      </c>
      <c r="DI2501" s="15" t="e" cm="1">
        <f t="array" ref="DI2501">INDEX($K:$P,ROW(),MATCH(DI$3,$K$2:$P$2,0))</f>
        <v>#N/A</v>
      </c>
      <c r="DJ2501" s="15" t="e" cm="1">
        <f t="array" ref="DJ2501">INDEX($K:$P,ROW(),MATCH(DJ$3,$K$2:$P$2,0))</f>
        <v>#N/A</v>
      </c>
      <c r="DK2501" s="15" t="e" cm="1">
        <f t="array" ref="DK2501">INDEX($K:$P,ROW(),MATCH(DK$3,$K$2:$P$2,0))</f>
        <v>#N/A</v>
      </c>
      <c r="DL2501" s="15" t="e" cm="1">
        <f t="array" ref="DL2501">INDEX($K:$P,ROW(),MATCH(DL$3,$K$2:$P$2,0))</f>
        <v>#N/A</v>
      </c>
    </row>
    <row r="2502" spans="1:116" x14ac:dyDescent="0.4">
      <c r="B2502" t="str">
        <f t="shared" si="4073"/>
        <v>2502 WCPP-IS</v>
      </c>
      <c r="C2502" t="s">
        <v>224</v>
      </c>
      <c r="D2502" t="s">
        <v>523</v>
      </c>
      <c r="E2502" s="8" t="str">
        <f t="shared" si="4072"/>
        <v>2502 WCPP-IS</v>
      </c>
      <c r="G2502" s="126" t="s">
        <v>43</v>
      </c>
      <c r="H2502" s="27"/>
      <c r="I2502" s="78"/>
      <c r="J2502" s="78"/>
      <c r="K2502" s="118">
        <f t="shared" ref="K2502:P2502" si="4074">SUMIF($4:$4,K$2,2502:2502)</f>
        <v>42279.200000000004</v>
      </c>
      <c r="L2502" s="118">
        <f t="shared" si="4074"/>
        <v>12416.221111111112</v>
      </c>
      <c r="M2502" s="118">
        <f t="shared" si="4074"/>
        <v>13342.934944444445</v>
      </c>
      <c r="N2502" s="118">
        <f t="shared" si="4074"/>
        <v>14284.317802777776</v>
      </c>
      <c r="O2502" s="118">
        <f t="shared" si="4074"/>
        <v>15241.103137361113</v>
      </c>
      <c r="P2502" s="118">
        <f t="shared" si="4074"/>
        <v>16214.061072006949</v>
      </c>
      <c r="R2502" s="118"/>
      <c r="S2502" s="118">
        <f t="shared" ref="S2502:CD2502" si="4075">MIN(S2501/30*-S2498,R2502-S2498)</f>
        <v>42279.200000000004</v>
      </c>
      <c r="T2502" s="118">
        <f t="shared" si="4075"/>
        <v>42279.200000000004</v>
      </c>
      <c r="U2502" s="118">
        <f t="shared" si="4075"/>
        <v>42279.200000000004</v>
      </c>
      <c r="V2502" s="118">
        <f t="shared" si="4075"/>
        <v>42279.200000000004</v>
      </c>
      <c r="W2502" s="118">
        <f t="shared" si="4075"/>
        <v>42279.200000000004</v>
      </c>
      <c r="X2502" s="118">
        <f t="shared" si="4075"/>
        <v>42279.200000000004</v>
      </c>
      <c r="Y2502" s="118">
        <f t="shared" si="4075"/>
        <v>42279.200000000004</v>
      </c>
      <c r="Z2502" s="118">
        <f t="shared" si="4075"/>
        <v>42279.200000000004</v>
      </c>
      <c r="AA2502" s="118">
        <f t="shared" si="4075"/>
        <v>42279.200000000004</v>
      </c>
      <c r="AB2502" s="118">
        <f t="shared" si="4075"/>
        <v>42279.200000000004</v>
      </c>
      <c r="AC2502" s="118">
        <f t="shared" si="4075"/>
        <v>42279.200000000004</v>
      </c>
      <c r="AD2502" s="118">
        <f t="shared" si="4075"/>
        <v>42279.200000000004</v>
      </c>
      <c r="AE2502" s="118">
        <f t="shared" si="4075"/>
        <v>11835.665555555557</v>
      </c>
      <c r="AF2502" s="118">
        <f t="shared" si="4075"/>
        <v>11888.443333333336</v>
      </c>
      <c r="AG2502" s="118">
        <f t="shared" si="4075"/>
        <v>11941.221111111112</v>
      </c>
      <c r="AH2502" s="118">
        <f t="shared" si="4075"/>
        <v>11993.998888888891</v>
      </c>
      <c r="AI2502" s="118">
        <f t="shared" si="4075"/>
        <v>12046.776666666668</v>
      </c>
      <c r="AJ2502" s="118">
        <f t="shared" si="4075"/>
        <v>12099.554444444446</v>
      </c>
      <c r="AK2502" s="118">
        <f t="shared" si="4075"/>
        <v>12152.332222222223</v>
      </c>
      <c r="AL2502" s="118">
        <f t="shared" si="4075"/>
        <v>12205.110000000002</v>
      </c>
      <c r="AM2502" s="118">
        <f t="shared" si="4075"/>
        <v>12257.887777777778</v>
      </c>
      <c r="AN2502" s="118">
        <f t="shared" si="4075"/>
        <v>12310.665555555557</v>
      </c>
      <c r="AO2502" s="118">
        <f t="shared" si="4075"/>
        <v>12363.443333333336</v>
      </c>
      <c r="AP2502" s="118">
        <f t="shared" si="4075"/>
        <v>12416.221111111112</v>
      </c>
      <c r="AQ2502" s="118">
        <f t="shared" si="4075"/>
        <v>12762.37938888889</v>
      </c>
      <c r="AR2502" s="118">
        <f t="shared" si="4075"/>
        <v>12815.157166666668</v>
      </c>
      <c r="AS2502" s="118">
        <f t="shared" si="4075"/>
        <v>12867.934944444445</v>
      </c>
      <c r="AT2502" s="118">
        <f t="shared" si="4075"/>
        <v>12920.712722222223</v>
      </c>
      <c r="AU2502" s="118">
        <f t="shared" si="4075"/>
        <v>12973.490500000002</v>
      </c>
      <c r="AV2502" s="118">
        <f t="shared" si="4075"/>
        <v>13026.268277777777</v>
      </c>
      <c r="AW2502" s="118">
        <f t="shared" si="4075"/>
        <v>13079.046055555556</v>
      </c>
      <c r="AX2502" s="118">
        <f t="shared" si="4075"/>
        <v>13131.823833333336</v>
      </c>
      <c r="AY2502" s="118">
        <f t="shared" si="4075"/>
        <v>13184.601611111111</v>
      </c>
      <c r="AZ2502" s="118">
        <f t="shared" si="4075"/>
        <v>13237.37938888889</v>
      </c>
      <c r="BA2502" s="118">
        <f t="shared" si="4075"/>
        <v>13290.157166666666</v>
      </c>
      <c r="BB2502" s="118">
        <f t="shared" si="4075"/>
        <v>13342.934944444445</v>
      </c>
      <c r="BC2502" s="118">
        <f t="shared" si="4075"/>
        <v>13703.762247222221</v>
      </c>
      <c r="BD2502" s="118">
        <f t="shared" si="4075"/>
        <v>13756.540024999998</v>
      </c>
      <c r="BE2502" s="118">
        <f t="shared" si="4075"/>
        <v>13809.317802777778</v>
      </c>
      <c r="BF2502" s="118">
        <f t="shared" si="4075"/>
        <v>13862.095580555553</v>
      </c>
      <c r="BG2502" s="118">
        <f t="shared" si="4075"/>
        <v>13914.873358333332</v>
      </c>
      <c r="BH2502" s="118">
        <f t="shared" si="4075"/>
        <v>13967.651136111108</v>
      </c>
      <c r="BI2502" s="118">
        <f t="shared" si="4075"/>
        <v>14020.428913888887</v>
      </c>
      <c r="BJ2502" s="118">
        <f t="shared" si="4075"/>
        <v>14073.206691666666</v>
      </c>
      <c r="BK2502" s="118">
        <f t="shared" si="4075"/>
        <v>14125.984469444442</v>
      </c>
      <c r="BL2502" s="118">
        <f t="shared" si="4075"/>
        <v>14178.762247222221</v>
      </c>
      <c r="BM2502" s="118">
        <f t="shared" si="4075"/>
        <v>14231.540024999997</v>
      </c>
      <c r="BN2502" s="118">
        <f t="shared" si="4075"/>
        <v>14284.317802777776</v>
      </c>
      <c r="BO2502" s="118">
        <f t="shared" si="4075"/>
        <v>14660.547581805557</v>
      </c>
      <c r="BP2502" s="118">
        <f t="shared" si="4075"/>
        <v>14713.325359583332</v>
      </c>
      <c r="BQ2502" s="118">
        <f t="shared" si="4075"/>
        <v>14766.103137361111</v>
      </c>
      <c r="BR2502" s="118">
        <f t="shared" si="4075"/>
        <v>14818.880915138889</v>
      </c>
      <c r="BS2502" s="118">
        <f t="shared" si="4075"/>
        <v>14871.658692916666</v>
      </c>
      <c r="BT2502" s="118">
        <f t="shared" si="4075"/>
        <v>14924.436470694443</v>
      </c>
      <c r="BU2502" s="118">
        <f t="shared" si="4075"/>
        <v>14977.214248472223</v>
      </c>
      <c r="BV2502" s="118">
        <f t="shared" si="4075"/>
        <v>15029.992026250002</v>
      </c>
      <c r="BW2502" s="118">
        <f t="shared" si="4075"/>
        <v>15082.769804027779</v>
      </c>
      <c r="BX2502" s="118">
        <f t="shared" si="4075"/>
        <v>15135.547581805557</v>
      </c>
      <c r="BY2502" s="118">
        <f t="shared" si="4075"/>
        <v>15188.325359583334</v>
      </c>
      <c r="BZ2502" s="118">
        <f t="shared" si="4075"/>
        <v>15241.103137361113</v>
      </c>
      <c r="CA2502" s="118">
        <f t="shared" si="4075"/>
        <v>15633.505516451391</v>
      </c>
      <c r="CB2502" s="118">
        <f t="shared" si="4075"/>
        <v>15686.283294229168</v>
      </c>
      <c r="CC2502" s="118">
        <f t="shared" si="4075"/>
        <v>15739.061072006947</v>
      </c>
      <c r="CD2502" s="118">
        <f t="shared" si="4075"/>
        <v>15791.838849784726</v>
      </c>
      <c r="CE2502" s="118">
        <f t="shared" ref="CE2502:CK2502" si="4076">MIN(CE2501/30*-CE2498,CD2502-CE2498)</f>
        <v>15844.616627562504</v>
      </c>
      <c r="CF2502" s="118">
        <f t="shared" si="4076"/>
        <v>15897.394405340281</v>
      </c>
      <c r="CG2502" s="118">
        <f t="shared" si="4076"/>
        <v>15950.172183118058</v>
      </c>
      <c r="CH2502" s="118">
        <f t="shared" si="4076"/>
        <v>16002.949960895838</v>
      </c>
      <c r="CI2502" s="118">
        <f t="shared" si="4076"/>
        <v>16055.727738673617</v>
      </c>
      <c r="CJ2502" s="118">
        <f t="shared" si="4076"/>
        <v>16108.505516451394</v>
      </c>
      <c r="CK2502" s="118">
        <f t="shared" si="4076"/>
        <v>16161.283294229172</v>
      </c>
      <c r="CL2502" s="118">
        <f>MIN(CL2501/30*-CL2498,CK2502-CL2498)</f>
        <v>16214.061072006949</v>
      </c>
      <c r="CN2502"/>
      <c r="CO2502" s="118" t="e">
        <f>MIN(CO2501/90*-CO2498,CN2502-CO2498)</f>
        <v>#N/A</v>
      </c>
      <c r="CP2502" s="118" t="e">
        <f t="shared" ref="CP2502:DL2502" si="4077">MIN(CP2501/90*-CP2498,CO2502-CP2498)</f>
        <v>#N/A</v>
      </c>
      <c r="CQ2502" s="118" t="e">
        <f t="shared" si="4077"/>
        <v>#N/A</v>
      </c>
      <c r="CR2502" s="118" t="e">
        <f t="shared" si="4077"/>
        <v>#N/A</v>
      </c>
      <c r="CS2502" s="118" t="e">
        <f t="shared" si="4077"/>
        <v>#N/A</v>
      </c>
      <c r="CT2502" s="118" t="e">
        <f t="shared" si="4077"/>
        <v>#N/A</v>
      </c>
      <c r="CU2502" s="118" t="e">
        <f t="shared" si="4077"/>
        <v>#N/A</v>
      </c>
      <c r="CV2502" s="118" t="e">
        <f t="shared" si="4077"/>
        <v>#N/A</v>
      </c>
      <c r="CW2502" s="118" t="e">
        <f t="shared" si="4077"/>
        <v>#N/A</v>
      </c>
      <c r="CX2502" s="118" t="e">
        <f t="shared" si="4077"/>
        <v>#N/A</v>
      </c>
      <c r="CY2502" s="118" t="e">
        <f t="shared" si="4077"/>
        <v>#N/A</v>
      </c>
      <c r="CZ2502" s="118" t="e">
        <f t="shared" si="4077"/>
        <v>#N/A</v>
      </c>
      <c r="DA2502" s="118" t="e">
        <f t="shared" si="4077"/>
        <v>#N/A</v>
      </c>
      <c r="DB2502" s="118" t="e">
        <f t="shared" si="4077"/>
        <v>#N/A</v>
      </c>
      <c r="DC2502" s="118" t="e">
        <f t="shared" si="4077"/>
        <v>#N/A</v>
      </c>
      <c r="DD2502" s="118" t="e">
        <f t="shared" si="4077"/>
        <v>#N/A</v>
      </c>
      <c r="DE2502" s="118" t="e">
        <f t="shared" si="4077"/>
        <v>#N/A</v>
      </c>
      <c r="DF2502" s="118" t="e">
        <f t="shared" si="4077"/>
        <v>#N/A</v>
      </c>
      <c r="DG2502" s="118" t="e">
        <f t="shared" si="4077"/>
        <v>#N/A</v>
      </c>
      <c r="DH2502" s="118" t="e">
        <f t="shared" si="4077"/>
        <v>#N/A</v>
      </c>
      <c r="DI2502" s="118" t="e">
        <f t="shared" si="4077"/>
        <v>#N/A</v>
      </c>
      <c r="DJ2502" s="118" t="e">
        <f t="shared" si="4077"/>
        <v>#N/A</v>
      </c>
      <c r="DK2502" s="118" t="e">
        <f t="shared" si="4077"/>
        <v>#N/A</v>
      </c>
      <c r="DL2502" s="118" t="e">
        <f t="shared" si="4077"/>
        <v>#N/A</v>
      </c>
    </row>
    <row r="2503" spans="1:116" x14ac:dyDescent="0.4">
      <c r="B2503" t="str">
        <f t="shared" si="4073"/>
        <v>2503 WCPP-IS</v>
      </c>
      <c r="D2503" t="s">
        <v>523</v>
      </c>
      <c r="E2503" s="8" t="str">
        <f t="shared" si="4072"/>
        <v>2503 WCPP-IS</v>
      </c>
      <c r="G2503" s="126"/>
      <c r="H2503" s="27"/>
      <c r="I2503" s="78"/>
      <c r="J2503" s="78"/>
      <c r="K2503" s="33"/>
      <c r="L2503" s="33"/>
      <c r="M2503" s="33"/>
      <c r="N2503" s="33"/>
      <c r="O2503" s="33"/>
      <c r="P2503" s="33"/>
      <c r="R2503" s="33"/>
      <c r="S2503" s="33"/>
      <c r="T2503" s="33"/>
      <c r="U2503" s="33"/>
      <c r="V2503" s="33"/>
      <c r="W2503" s="33"/>
      <c r="X2503" s="33"/>
      <c r="Y2503" s="33"/>
      <c r="Z2503" s="33"/>
      <c r="AA2503" s="33"/>
      <c r="AB2503" s="33"/>
      <c r="AC2503" s="33"/>
      <c r="AD2503" s="33"/>
      <c r="AE2503" s="33"/>
      <c r="AF2503" s="33"/>
      <c r="AG2503" s="33"/>
      <c r="AH2503" s="33"/>
      <c r="AI2503" s="33"/>
      <c r="AJ2503" s="33"/>
      <c r="AK2503" s="33"/>
      <c r="AL2503" s="33"/>
      <c r="AM2503" s="33"/>
      <c r="AN2503" s="33"/>
      <c r="AO2503" s="33"/>
      <c r="AP2503" s="33"/>
      <c r="AQ2503" s="33"/>
      <c r="AR2503" s="33"/>
      <c r="AS2503" s="33"/>
      <c r="AT2503" s="33"/>
      <c r="AU2503" s="33"/>
      <c r="AV2503" s="33"/>
      <c r="AW2503" s="33"/>
      <c r="AX2503" s="33"/>
      <c r="AY2503" s="33"/>
      <c r="AZ2503" s="33"/>
      <c r="BA2503" s="33"/>
      <c r="BB2503" s="33"/>
      <c r="BC2503" s="33"/>
      <c r="BD2503" s="33"/>
      <c r="BE2503" s="33"/>
      <c r="BF2503" s="33"/>
      <c r="BG2503" s="33"/>
      <c r="BH2503" s="33"/>
      <c r="BI2503" s="33"/>
      <c r="BJ2503" s="33"/>
      <c r="BK2503" s="33"/>
      <c r="BL2503" s="33"/>
      <c r="BM2503" s="33"/>
      <c r="BN2503" s="33"/>
      <c r="BO2503" s="33"/>
      <c r="BP2503" s="33"/>
      <c r="BQ2503" s="33"/>
      <c r="BR2503" s="33"/>
      <c r="BS2503" s="33"/>
      <c r="BT2503" s="33"/>
      <c r="BU2503" s="33"/>
      <c r="BV2503" s="33"/>
      <c r="BW2503" s="33"/>
      <c r="BX2503" s="33"/>
      <c r="BY2503" s="33"/>
      <c r="BZ2503" s="33"/>
      <c r="CA2503" s="33"/>
      <c r="CB2503" s="33"/>
      <c r="CC2503" s="33"/>
      <c r="CD2503" s="33"/>
      <c r="CE2503" s="33"/>
      <c r="CF2503" s="33"/>
      <c r="CG2503" s="33"/>
      <c r="CH2503" s="33"/>
      <c r="CI2503" s="33"/>
      <c r="CJ2503" s="33"/>
      <c r="CK2503" s="33"/>
      <c r="CL2503" s="33"/>
      <c r="CN2503"/>
      <c r="CO2503" s="33"/>
      <c r="CP2503" s="33"/>
      <c r="CQ2503" s="33"/>
      <c r="CR2503" s="33"/>
      <c r="CS2503" s="33"/>
      <c r="CT2503" s="33"/>
      <c r="CU2503" s="33"/>
      <c r="CV2503" s="33"/>
      <c r="CW2503" s="33"/>
      <c r="CX2503" s="33"/>
      <c r="CY2503" s="33"/>
      <c r="CZ2503" s="33"/>
      <c r="DA2503" s="33"/>
      <c r="DB2503" s="33"/>
      <c r="DC2503" s="33"/>
      <c r="DD2503" s="33"/>
      <c r="DE2503" s="33"/>
      <c r="DF2503" s="33"/>
      <c r="DG2503" s="33"/>
      <c r="DH2503" s="33"/>
      <c r="DI2503" s="33"/>
      <c r="DJ2503" s="33"/>
      <c r="DK2503" s="33"/>
      <c r="DL2503" s="33"/>
    </row>
    <row r="2504" spans="1:116" x14ac:dyDescent="0.4">
      <c r="B2504" t="str">
        <f t="shared" si="4073"/>
        <v>2504 WCPP-IS</v>
      </c>
      <c r="C2504" t="s">
        <v>234</v>
      </c>
      <c r="D2504" t="s">
        <v>523</v>
      </c>
      <c r="E2504" s="8" t="str">
        <f t="shared" si="4072"/>
        <v>2504 WCPP-IS</v>
      </c>
      <c r="G2504" s="126" t="str">
        <f>"Change in "&amp;G2502</f>
        <v>Change in Unearned revenue</v>
      </c>
      <c r="K2504" s="33">
        <f t="shared" ref="K2504:P2504" si="4078">SUMIF($3:$3,K$2,2504:2504)</f>
        <v>-42279.200000000004</v>
      </c>
      <c r="L2504" s="33">
        <f t="shared" si="4078"/>
        <v>29862.978888888894</v>
      </c>
      <c r="M2504" s="33">
        <f t="shared" si="4078"/>
        <v>-926.71383333333324</v>
      </c>
      <c r="N2504" s="33">
        <f t="shared" si="4078"/>
        <v>-941.38285833333066</v>
      </c>
      <c r="O2504" s="33">
        <f t="shared" si="4078"/>
        <v>-956.78533458333732</v>
      </c>
      <c r="P2504" s="33">
        <f t="shared" si="4078"/>
        <v>-972.95793464583585</v>
      </c>
      <c r="R2504" s="33"/>
      <c r="S2504" s="33">
        <f>R2502-S2502</f>
        <v>-42279.200000000004</v>
      </c>
      <c r="T2504" s="33">
        <f t="shared" ref="T2504:CE2504" si="4079">S2502-T2502</f>
        <v>0</v>
      </c>
      <c r="U2504" s="33">
        <f t="shared" si="4079"/>
        <v>0</v>
      </c>
      <c r="V2504" s="33">
        <f t="shared" si="4079"/>
        <v>0</v>
      </c>
      <c r="W2504" s="33">
        <f t="shared" si="4079"/>
        <v>0</v>
      </c>
      <c r="X2504" s="33">
        <f t="shared" si="4079"/>
        <v>0</v>
      </c>
      <c r="Y2504" s="33">
        <f t="shared" si="4079"/>
        <v>0</v>
      </c>
      <c r="Z2504" s="33">
        <f t="shared" si="4079"/>
        <v>0</v>
      </c>
      <c r="AA2504" s="33">
        <f t="shared" si="4079"/>
        <v>0</v>
      </c>
      <c r="AB2504" s="33">
        <f t="shared" si="4079"/>
        <v>0</v>
      </c>
      <c r="AC2504" s="33">
        <f t="shared" si="4079"/>
        <v>0</v>
      </c>
      <c r="AD2504" s="33">
        <f t="shared" si="4079"/>
        <v>0</v>
      </c>
      <c r="AE2504" s="33">
        <f t="shared" si="4079"/>
        <v>30443.534444444449</v>
      </c>
      <c r="AF2504" s="33">
        <f t="shared" si="4079"/>
        <v>-52.777777777779193</v>
      </c>
      <c r="AG2504" s="33">
        <f t="shared" si="4079"/>
        <v>-52.777777777775555</v>
      </c>
      <c r="AH2504" s="33">
        <f t="shared" si="4079"/>
        <v>-52.777777777779193</v>
      </c>
      <c r="AI2504" s="33">
        <f t="shared" si="4079"/>
        <v>-52.777777777777374</v>
      </c>
      <c r="AJ2504" s="33">
        <f t="shared" si="4079"/>
        <v>-52.777777777777374</v>
      </c>
      <c r="AK2504" s="33">
        <f t="shared" si="4079"/>
        <v>-52.777777777777374</v>
      </c>
      <c r="AL2504" s="33">
        <f t="shared" si="4079"/>
        <v>-52.777777777779193</v>
      </c>
      <c r="AM2504" s="33">
        <f t="shared" si="4079"/>
        <v>-52.777777777775555</v>
      </c>
      <c r="AN2504" s="33">
        <f t="shared" si="4079"/>
        <v>-52.777777777779193</v>
      </c>
      <c r="AO2504" s="33">
        <f t="shared" si="4079"/>
        <v>-52.777777777779193</v>
      </c>
      <c r="AP2504" s="33">
        <f t="shared" si="4079"/>
        <v>-52.777777777775555</v>
      </c>
      <c r="AQ2504" s="33">
        <f t="shared" si="4079"/>
        <v>-346.15827777777849</v>
      </c>
      <c r="AR2504" s="33">
        <f t="shared" si="4079"/>
        <v>-52.777777777777374</v>
      </c>
      <c r="AS2504" s="33">
        <f t="shared" si="4079"/>
        <v>-52.777777777777374</v>
      </c>
      <c r="AT2504" s="33">
        <f t="shared" si="4079"/>
        <v>-52.777777777777374</v>
      </c>
      <c r="AU2504" s="33">
        <f t="shared" si="4079"/>
        <v>-52.777777777779193</v>
      </c>
      <c r="AV2504" s="33">
        <f t="shared" si="4079"/>
        <v>-52.777777777775555</v>
      </c>
      <c r="AW2504" s="33">
        <f t="shared" si="4079"/>
        <v>-52.777777777779193</v>
      </c>
      <c r="AX2504" s="33">
        <f t="shared" si="4079"/>
        <v>-52.777777777779193</v>
      </c>
      <c r="AY2504" s="33">
        <f t="shared" si="4079"/>
        <v>-52.777777777775555</v>
      </c>
      <c r="AZ2504" s="33">
        <f t="shared" si="4079"/>
        <v>-52.777777777779193</v>
      </c>
      <c r="BA2504" s="33">
        <f t="shared" si="4079"/>
        <v>-52.777777777775555</v>
      </c>
      <c r="BB2504" s="33">
        <f t="shared" si="4079"/>
        <v>-52.777777777779193</v>
      </c>
      <c r="BC2504" s="33">
        <f t="shared" si="4079"/>
        <v>-360.82730277777591</v>
      </c>
      <c r="BD2504" s="33">
        <f t="shared" si="4079"/>
        <v>-52.777777777777374</v>
      </c>
      <c r="BE2504" s="33">
        <f t="shared" si="4079"/>
        <v>-52.777777777779193</v>
      </c>
      <c r="BF2504" s="33">
        <f t="shared" si="4079"/>
        <v>-52.777777777775555</v>
      </c>
      <c r="BG2504" s="33">
        <f t="shared" si="4079"/>
        <v>-52.777777777779193</v>
      </c>
      <c r="BH2504" s="33">
        <f t="shared" si="4079"/>
        <v>-52.777777777775555</v>
      </c>
      <c r="BI2504" s="33">
        <f t="shared" si="4079"/>
        <v>-52.777777777779193</v>
      </c>
      <c r="BJ2504" s="33">
        <f t="shared" si="4079"/>
        <v>-52.777777777779193</v>
      </c>
      <c r="BK2504" s="33">
        <f t="shared" si="4079"/>
        <v>-52.777777777775555</v>
      </c>
      <c r="BL2504" s="33">
        <f t="shared" si="4079"/>
        <v>-52.777777777779193</v>
      </c>
      <c r="BM2504" s="33">
        <f t="shared" si="4079"/>
        <v>-52.777777777775555</v>
      </c>
      <c r="BN2504" s="33">
        <f t="shared" si="4079"/>
        <v>-52.777777777779193</v>
      </c>
      <c r="BO2504" s="33">
        <f t="shared" si="4079"/>
        <v>-376.22977902778075</v>
      </c>
      <c r="BP2504" s="33">
        <f t="shared" si="4079"/>
        <v>-52.777777777775555</v>
      </c>
      <c r="BQ2504" s="33">
        <f t="shared" si="4079"/>
        <v>-52.777777777779193</v>
      </c>
      <c r="BR2504" s="33">
        <f t="shared" si="4079"/>
        <v>-52.777777777777374</v>
      </c>
      <c r="BS2504" s="33">
        <f t="shared" si="4079"/>
        <v>-52.777777777777374</v>
      </c>
      <c r="BT2504" s="33">
        <f t="shared" si="4079"/>
        <v>-52.777777777777374</v>
      </c>
      <c r="BU2504" s="33">
        <f t="shared" si="4079"/>
        <v>-52.777777777779193</v>
      </c>
      <c r="BV2504" s="33">
        <f t="shared" si="4079"/>
        <v>-52.777777777779193</v>
      </c>
      <c r="BW2504" s="33">
        <f t="shared" si="4079"/>
        <v>-52.777777777777374</v>
      </c>
      <c r="BX2504" s="33">
        <f t="shared" si="4079"/>
        <v>-52.777777777777374</v>
      </c>
      <c r="BY2504" s="33">
        <f t="shared" si="4079"/>
        <v>-52.777777777777374</v>
      </c>
      <c r="BZ2504" s="33">
        <f t="shared" si="4079"/>
        <v>-52.777777777779193</v>
      </c>
      <c r="CA2504" s="33">
        <f t="shared" si="4079"/>
        <v>-392.40237909027746</v>
      </c>
      <c r="CB2504" s="33">
        <f t="shared" si="4079"/>
        <v>-52.777777777777374</v>
      </c>
      <c r="CC2504" s="33">
        <f t="shared" si="4079"/>
        <v>-52.777777777779193</v>
      </c>
      <c r="CD2504" s="33">
        <f t="shared" si="4079"/>
        <v>-52.777777777779193</v>
      </c>
      <c r="CE2504" s="33">
        <f t="shared" si="4079"/>
        <v>-52.777777777777374</v>
      </c>
      <c r="CF2504" s="33">
        <f t="shared" ref="CF2504:CL2504" si="4080">CE2502-CF2502</f>
        <v>-52.777777777777374</v>
      </c>
      <c r="CG2504" s="33">
        <f t="shared" si="4080"/>
        <v>-52.777777777777374</v>
      </c>
      <c r="CH2504" s="33">
        <f t="shared" si="4080"/>
        <v>-52.777777777779193</v>
      </c>
      <c r="CI2504" s="33">
        <f t="shared" si="4080"/>
        <v>-52.777777777779193</v>
      </c>
      <c r="CJ2504" s="33">
        <f t="shared" si="4080"/>
        <v>-52.777777777777374</v>
      </c>
      <c r="CK2504" s="33">
        <f t="shared" si="4080"/>
        <v>-52.777777777777374</v>
      </c>
      <c r="CL2504" s="33">
        <f t="shared" si="4080"/>
        <v>-52.777777777777374</v>
      </c>
      <c r="CO2504" s="33" t="e">
        <f t="shared" ref="CO2504" si="4081">CO2502-CN2502</f>
        <v>#N/A</v>
      </c>
      <c r="CP2504" s="33" t="e">
        <f t="shared" ref="CP2504" si="4082">CP2502-CO2502</f>
        <v>#N/A</v>
      </c>
      <c r="CQ2504" s="33" t="e">
        <f t="shared" ref="CQ2504" si="4083">CQ2502-CP2502</f>
        <v>#N/A</v>
      </c>
      <c r="CR2504" s="33" t="e">
        <f t="shared" ref="CR2504" si="4084">CR2502-CQ2502</f>
        <v>#N/A</v>
      </c>
      <c r="CS2504" s="33" t="e">
        <f t="shared" ref="CS2504" si="4085">CS2502-CR2502</f>
        <v>#N/A</v>
      </c>
      <c r="CT2504" s="33" t="e">
        <f t="shared" ref="CT2504" si="4086">CT2502-CS2502</f>
        <v>#N/A</v>
      </c>
      <c r="CU2504" s="33" t="e">
        <f t="shared" ref="CU2504" si="4087">CU2502-CT2502</f>
        <v>#N/A</v>
      </c>
      <c r="CV2504" s="33" t="e">
        <f t="shared" ref="CV2504" si="4088">CV2502-CU2502</f>
        <v>#N/A</v>
      </c>
      <c r="CW2504" s="33" t="e">
        <f t="shared" ref="CW2504" si="4089">CW2502-CV2502</f>
        <v>#N/A</v>
      </c>
      <c r="CX2504" s="33" t="e">
        <f t="shared" ref="CX2504" si="4090">CX2502-CW2502</f>
        <v>#N/A</v>
      </c>
      <c r="CY2504" s="33" t="e">
        <f t="shared" ref="CY2504" si="4091">CY2502-CX2502</f>
        <v>#N/A</v>
      </c>
      <c r="CZ2504" s="33" t="e">
        <f t="shared" ref="CZ2504" si="4092">CZ2502-CY2502</f>
        <v>#N/A</v>
      </c>
      <c r="DA2504" s="33" t="e">
        <f t="shared" ref="DA2504" si="4093">DA2502-CZ2502</f>
        <v>#N/A</v>
      </c>
      <c r="DB2504" s="33" t="e">
        <f t="shared" ref="DB2504" si="4094">DB2502-DA2502</f>
        <v>#N/A</v>
      </c>
      <c r="DC2504" s="33" t="e">
        <f t="shared" ref="DC2504" si="4095">DC2502-DB2502</f>
        <v>#N/A</v>
      </c>
      <c r="DD2504" s="33" t="e">
        <f t="shared" ref="DD2504" si="4096">DD2502-DC2502</f>
        <v>#N/A</v>
      </c>
      <c r="DE2504" s="33" t="e">
        <f t="shared" ref="DE2504" si="4097">DE2502-DD2502</f>
        <v>#N/A</v>
      </c>
      <c r="DF2504" s="33" t="e">
        <f t="shared" ref="DF2504" si="4098">DF2502-DE2502</f>
        <v>#N/A</v>
      </c>
      <c r="DG2504" s="33" t="e">
        <f t="shared" ref="DG2504" si="4099">DG2502-DF2502</f>
        <v>#N/A</v>
      </c>
      <c r="DH2504" s="33" t="e">
        <f t="shared" ref="DH2504" si="4100">DH2502-DG2502</f>
        <v>#N/A</v>
      </c>
      <c r="DI2504" s="33" t="e">
        <f t="shared" ref="DI2504" si="4101">DI2502-DH2502</f>
        <v>#N/A</v>
      </c>
      <c r="DJ2504" s="33" t="e">
        <f t="shared" ref="DJ2504" si="4102">DJ2502-DI2502</f>
        <v>#N/A</v>
      </c>
      <c r="DK2504" s="33" t="e">
        <f t="shared" ref="DK2504:DL2504" si="4103">DK2502-DJ2502</f>
        <v>#N/A</v>
      </c>
      <c r="DL2504" s="33" t="e">
        <f t="shared" si="4103"/>
        <v>#N/A</v>
      </c>
    </row>
    <row r="2505" spans="1:116" x14ac:dyDescent="0.4">
      <c r="B2505" t="str">
        <f t="shared" si="4073"/>
        <v>2505 WCPP-IS</v>
      </c>
      <c r="D2505" t="s">
        <v>523</v>
      </c>
      <c r="E2505" s="8" t="str">
        <f t="shared" si="4072"/>
        <v>2505 WCPP-IS</v>
      </c>
      <c r="G2505" s="125"/>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072"/>
        <v>2506 WCPP-IS</v>
      </c>
      <c r="G2506" s="136" t="str">
        <f>G2480</f>
        <v>(Primary label)</v>
      </c>
      <c r="K2506" s="53"/>
      <c r="L2506" s="53"/>
      <c r="M2506" s="53"/>
      <c r="N2506" s="53"/>
      <c r="O2506" s="53"/>
      <c r="P2506" s="53"/>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24"/>
      <c r="BL2506" s="24"/>
      <c r="BM2506" s="24"/>
      <c r="BN2506" s="24"/>
      <c r="BO2506" s="24"/>
      <c r="BP2506" s="24"/>
      <c r="BQ2506" s="24"/>
      <c r="BR2506" s="24"/>
      <c r="BS2506" s="24"/>
      <c r="BT2506" s="24"/>
      <c r="BU2506" s="24"/>
      <c r="BV2506" s="24"/>
      <c r="BW2506" s="24"/>
      <c r="BX2506" s="24"/>
      <c r="BY2506" s="24"/>
      <c r="BZ2506" s="24"/>
      <c r="CA2506" s="24"/>
      <c r="CB2506" s="24"/>
      <c r="CC2506" s="24"/>
      <c r="CD2506" s="24"/>
      <c r="CE2506" s="24"/>
      <c r="CF2506" s="24"/>
      <c r="CG2506" s="24"/>
      <c r="CH2506" s="24"/>
      <c r="CI2506" s="24"/>
      <c r="CJ2506" s="24"/>
      <c r="CK2506" s="24"/>
      <c r="CL2506" s="24"/>
      <c r="CO2506" s="24"/>
      <c r="CP2506" s="24"/>
      <c r="CQ2506" s="24"/>
      <c r="CR2506" s="24"/>
      <c r="CS2506" s="24"/>
      <c r="CT2506" s="24"/>
      <c r="CU2506" s="24"/>
      <c r="CV2506" s="24"/>
      <c r="CW2506" s="24"/>
      <c r="CX2506" s="24"/>
      <c r="CY2506" s="24"/>
      <c r="CZ2506" s="24"/>
      <c r="DA2506" s="24"/>
      <c r="DB2506" s="24"/>
      <c r="DC2506" s="24"/>
      <c r="DD2506" s="24"/>
      <c r="DE2506" s="24"/>
      <c r="DF2506" s="24"/>
      <c r="DG2506" s="24"/>
      <c r="DH2506" s="24"/>
      <c r="DI2506" s="24"/>
      <c r="DJ2506" s="24"/>
      <c r="DK2506" s="24"/>
      <c r="DL2506" s="24"/>
    </row>
    <row r="2507" spans="1:116" x14ac:dyDescent="0.4">
      <c r="B2507" t="s">
        <v>332</v>
      </c>
      <c r="D2507" t="s">
        <v>523</v>
      </c>
      <c r="E2507" s="8" t="str">
        <f t="shared" si="4072"/>
        <v>2507 WCPP-IS</v>
      </c>
      <c r="G2507" s="136" t="str">
        <f t="shared" ref="G2507:G2513" si="4104">G2481</f>
        <v>primary unit</v>
      </c>
      <c r="K2507" s="53"/>
      <c r="L2507" s="53"/>
      <c r="M2507" s="53"/>
      <c r="N2507" s="53"/>
      <c r="O2507" s="53"/>
      <c r="P2507" s="53"/>
      <c r="R2507" s="24"/>
      <c r="S2507" s="24"/>
      <c r="T2507" s="24"/>
      <c r="U2507" s="24"/>
      <c r="V2507" s="24"/>
      <c r="W2507" s="24"/>
      <c r="X2507" s="24"/>
      <c r="Y2507" s="24"/>
      <c r="Z2507" s="24"/>
      <c r="AA2507" s="24"/>
      <c r="AB2507" s="24"/>
      <c r="AC2507" s="24"/>
      <c r="AD2507" s="24"/>
      <c r="AE2507" s="24"/>
      <c r="AF2507" s="24"/>
      <c r="AG2507" s="24"/>
      <c r="AH2507" s="24"/>
      <c r="AI2507" s="24"/>
      <c r="AJ2507" s="24"/>
      <c r="AK2507" s="24"/>
      <c r="AL2507" s="24"/>
      <c r="AM2507" s="24"/>
      <c r="AN2507" s="24"/>
      <c r="AO2507" s="24"/>
      <c r="AP2507" s="24"/>
      <c r="AQ2507" s="24"/>
      <c r="AR2507" s="24"/>
      <c r="AS2507" s="24"/>
      <c r="AT2507" s="24"/>
      <c r="AU2507" s="24"/>
      <c r="AV2507" s="24"/>
      <c r="AW2507" s="24"/>
      <c r="AX2507" s="24"/>
      <c r="AY2507" s="24"/>
      <c r="AZ2507" s="24"/>
      <c r="BA2507" s="24"/>
      <c r="BB2507" s="24"/>
      <c r="BC2507" s="24"/>
      <c r="BD2507" s="24"/>
      <c r="BE2507" s="24"/>
      <c r="BF2507" s="24"/>
      <c r="BG2507" s="24"/>
      <c r="BH2507" s="24"/>
      <c r="BI2507" s="24"/>
      <c r="BJ2507" s="24"/>
      <c r="BK2507" s="24"/>
      <c r="BL2507" s="24"/>
      <c r="BM2507" s="24"/>
      <c r="BN2507" s="24"/>
      <c r="BO2507" s="24"/>
      <c r="BP2507" s="24"/>
      <c r="BQ2507" s="24"/>
      <c r="BR2507" s="24"/>
      <c r="BS2507" s="24"/>
      <c r="BT2507" s="24"/>
      <c r="BU2507" s="24"/>
      <c r="BV2507" s="24"/>
      <c r="BW2507" s="24"/>
      <c r="BX2507" s="24"/>
      <c r="BY2507" s="24"/>
      <c r="BZ2507" s="24"/>
      <c r="CA2507" s="24"/>
      <c r="CB2507" s="24"/>
      <c r="CC2507" s="24"/>
      <c r="CD2507" s="24"/>
      <c r="CE2507" s="24"/>
      <c r="CF2507" s="24"/>
      <c r="CG2507" s="24"/>
      <c r="CH2507" s="24"/>
      <c r="CI2507" s="24"/>
      <c r="CJ2507" s="24"/>
      <c r="CK2507" s="24"/>
      <c r="CL2507" s="24"/>
      <c r="CO2507" s="24"/>
      <c r="CP2507" s="24"/>
      <c r="CQ2507" s="24"/>
      <c r="CR2507" s="24"/>
      <c r="CS2507" s="24"/>
      <c r="CT2507" s="24"/>
      <c r="CU2507" s="24"/>
      <c r="CV2507" s="24"/>
      <c r="CW2507" s="24"/>
      <c r="CX2507" s="24"/>
      <c r="CY2507" s="24"/>
      <c r="CZ2507" s="24"/>
      <c r="DA2507" s="24"/>
      <c r="DB2507" s="24"/>
      <c r="DC2507" s="24"/>
      <c r="DD2507" s="24"/>
      <c r="DE2507" s="24"/>
      <c r="DF2507" s="24"/>
      <c r="DG2507" s="24"/>
      <c r="DH2507" s="24"/>
      <c r="DI2507" s="24"/>
      <c r="DJ2507" s="24"/>
      <c r="DK2507" s="24"/>
      <c r="DL2507" s="24"/>
    </row>
    <row r="2508" spans="1:116" x14ac:dyDescent="0.4">
      <c r="B2508" t="s">
        <v>332</v>
      </c>
      <c r="D2508" t="s">
        <v>523</v>
      </c>
      <c r="E2508" s="8" t="str">
        <f t="shared" si="4072"/>
        <v>2508 WCPP-IS</v>
      </c>
      <c r="G2508" s="136" t="str">
        <f t="shared" si="4104"/>
        <v>Primary revenue driver</v>
      </c>
      <c r="K2508" s="53"/>
      <c r="L2508" s="53"/>
      <c r="M2508" s="53"/>
      <c r="N2508" s="53"/>
      <c r="O2508" s="53"/>
      <c r="P2508" s="53"/>
      <c r="R2508" s="24"/>
      <c r="S2508" s="179" t="str">
        <f>S2491</f>
        <v>S$16</v>
      </c>
      <c r="T2508" s="179" t="str">
        <f t="shared" ref="T2508:CE2508" si="4105">T2491</f>
        <v>T$16</v>
      </c>
      <c r="U2508" s="179" t="str">
        <f t="shared" si="4105"/>
        <v>U$16</v>
      </c>
      <c r="V2508" s="179" t="str">
        <f t="shared" si="4105"/>
        <v>V$16</v>
      </c>
      <c r="W2508" s="179" t="str">
        <f t="shared" si="4105"/>
        <v>W$16</v>
      </c>
      <c r="X2508" s="179" t="str">
        <f t="shared" si="4105"/>
        <v>X$16</v>
      </c>
      <c r="Y2508" s="179" t="str">
        <f t="shared" si="4105"/>
        <v>Y$16</v>
      </c>
      <c r="Z2508" s="179" t="str">
        <f t="shared" si="4105"/>
        <v>Z$16</v>
      </c>
      <c r="AA2508" s="179" t="str">
        <f t="shared" si="4105"/>
        <v>AA$16</v>
      </c>
      <c r="AB2508" s="179" t="str">
        <f t="shared" si="4105"/>
        <v>AB$16</v>
      </c>
      <c r="AC2508" s="179" t="str">
        <f t="shared" si="4105"/>
        <v>AC$16</v>
      </c>
      <c r="AD2508" s="179" t="str">
        <f t="shared" si="4105"/>
        <v>AD$16</v>
      </c>
      <c r="AE2508" s="179" t="str">
        <f t="shared" si="4105"/>
        <v>AE$16</v>
      </c>
      <c r="AF2508" s="179" t="str">
        <f t="shared" si="4105"/>
        <v>AF$16</v>
      </c>
      <c r="AG2508" s="179" t="str">
        <f t="shared" si="4105"/>
        <v>AG$16</v>
      </c>
      <c r="AH2508" s="179" t="str">
        <f t="shared" si="4105"/>
        <v>AH$16</v>
      </c>
      <c r="AI2508" s="179" t="str">
        <f t="shared" si="4105"/>
        <v>AI$16</v>
      </c>
      <c r="AJ2508" s="179" t="str">
        <f t="shared" si="4105"/>
        <v>AJ$16</v>
      </c>
      <c r="AK2508" s="179" t="str">
        <f t="shared" si="4105"/>
        <v>AK$16</v>
      </c>
      <c r="AL2508" s="179" t="str">
        <f t="shared" si="4105"/>
        <v>AL$16</v>
      </c>
      <c r="AM2508" s="179" t="str">
        <f t="shared" si="4105"/>
        <v>AM$16</v>
      </c>
      <c r="AN2508" s="179" t="str">
        <f t="shared" si="4105"/>
        <v>AN$16</v>
      </c>
      <c r="AO2508" s="179" t="str">
        <f t="shared" si="4105"/>
        <v>AO$16</v>
      </c>
      <c r="AP2508" s="179" t="str">
        <f t="shared" si="4105"/>
        <v>AP$16</v>
      </c>
      <c r="AQ2508" s="179" t="str">
        <f t="shared" si="4105"/>
        <v>AQ$16</v>
      </c>
      <c r="AR2508" s="179" t="str">
        <f t="shared" si="4105"/>
        <v>AR$16</v>
      </c>
      <c r="AS2508" s="179" t="str">
        <f t="shared" si="4105"/>
        <v>AS$16</v>
      </c>
      <c r="AT2508" s="179" t="str">
        <f t="shared" si="4105"/>
        <v>AT$16</v>
      </c>
      <c r="AU2508" s="179" t="str">
        <f t="shared" si="4105"/>
        <v>AU$16</v>
      </c>
      <c r="AV2508" s="179" t="str">
        <f t="shared" si="4105"/>
        <v>AV$16</v>
      </c>
      <c r="AW2508" s="179" t="str">
        <f t="shared" si="4105"/>
        <v>AW$16</v>
      </c>
      <c r="AX2508" s="179" t="str">
        <f t="shared" si="4105"/>
        <v>AX$16</v>
      </c>
      <c r="AY2508" s="179" t="str">
        <f t="shared" si="4105"/>
        <v>AY$16</v>
      </c>
      <c r="AZ2508" s="179" t="str">
        <f t="shared" si="4105"/>
        <v>AZ$16</v>
      </c>
      <c r="BA2508" s="179" t="str">
        <f t="shared" si="4105"/>
        <v>BA$16</v>
      </c>
      <c r="BB2508" s="179" t="str">
        <f t="shared" si="4105"/>
        <v>BB$16</v>
      </c>
      <c r="BC2508" s="179" t="str">
        <f t="shared" si="4105"/>
        <v>BC$16</v>
      </c>
      <c r="BD2508" s="179" t="str">
        <f t="shared" si="4105"/>
        <v>BD$16</v>
      </c>
      <c r="BE2508" s="179" t="str">
        <f t="shared" si="4105"/>
        <v>BE$16</v>
      </c>
      <c r="BF2508" s="179" t="str">
        <f t="shared" si="4105"/>
        <v>BF$16</v>
      </c>
      <c r="BG2508" s="179" t="str">
        <f t="shared" si="4105"/>
        <v>BG$16</v>
      </c>
      <c r="BH2508" s="179" t="str">
        <f t="shared" si="4105"/>
        <v>BH$16</v>
      </c>
      <c r="BI2508" s="179" t="str">
        <f t="shared" si="4105"/>
        <v>BI$16</v>
      </c>
      <c r="BJ2508" s="179" t="str">
        <f t="shared" si="4105"/>
        <v>BJ$16</v>
      </c>
      <c r="BK2508" s="179" t="str">
        <f t="shared" si="4105"/>
        <v>BK$16</v>
      </c>
      <c r="BL2508" s="179" t="str">
        <f t="shared" si="4105"/>
        <v>BL$16</v>
      </c>
      <c r="BM2508" s="179" t="str">
        <f t="shared" si="4105"/>
        <v>BM$16</v>
      </c>
      <c r="BN2508" s="179" t="str">
        <f t="shared" si="4105"/>
        <v>BN$16</v>
      </c>
      <c r="BO2508" s="179" t="str">
        <f t="shared" si="4105"/>
        <v>BO$16</v>
      </c>
      <c r="BP2508" s="179" t="str">
        <f t="shared" si="4105"/>
        <v>BP$16</v>
      </c>
      <c r="BQ2508" s="179" t="str">
        <f t="shared" si="4105"/>
        <v>BQ$16</v>
      </c>
      <c r="BR2508" s="179" t="str">
        <f t="shared" si="4105"/>
        <v>BR$16</v>
      </c>
      <c r="BS2508" s="179" t="str">
        <f t="shared" si="4105"/>
        <v>BS$16</v>
      </c>
      <c r="BT2508" s="179" t="str">
        <f t="shared" si="4105"/>
        <v>BT$16</v>
      </c>
      <c r="BU2508" s="179" t="str">
        <f t="shared" si="4105"/>
        <v>BU$16</v>
      </c>
      <c r="BV2508" s="179" t="str">
        <f t="shared" si="4105"/>
        <v>BV$16</v>
      </c>
      <c r="BW2508" s="179" t="str">
        <f t="shared" si="4105"/>
        <v>BW$16</v>
      </c>
      <c r="BX2508" s="179" t="str">
        <f t="shared" si="4105"/>
        <v>BX$16</v>
      </c>
      <c r="BY2508" s="179" t="str">
        <f t="shared" si="4105"/>
        <v>BY$16</v>
      </c>
      <c r="BZ2508" s="179" t="str">
        <f t="shared" si="4105"/>
        <v>BZ$16</v>
      </c>
      <c r="CA2508" s="179" t="str">
        <f t="shared" si="4105"/>
        <v>CA$16</v>
      </c>
      <c r="CB2508" s="179" t="str">
        <f t="shared" si="4105"/>
        <v>CB$16</v>
      </c>
      <c r="CC2508" s="179" t="str">
        <f t="shared" si="4105"/>
        <v>CC$16</v>
      </c>
      <c r="CD2508" s="179" t="str">
        <f t="shared" si="4105"/>
        <v>CD$16</v>
      </c>
      <c r="CE2508" s="179" t="str">
        <f t="shared" si="4105"/>
        <v>CE$16</v>
      </c>
      <c r="CF2508" s="179" t="str">
        <f t="shared" ref="CF2508:CL2508" si="4106">CF2491</f>
        <v>CF$16</v>
      </c>
      <c r="CG2508" s="179" t="str">
        <f t="shared" si="4106"/>
        <v>CG$16</v>
      </c>
      <c r="CH2508" s="179" t="str">
        <f t="shared" si="4106"/>
        <v>CH$16</v>
      </c>
      <c r="CI2508" s="179" t="str">
        <f t="shared" si="4106"/>
        <v>CI$16</v>
      </c>
      <c r="CJ2508" s="179" t="str">
        <f t="shared" si="4106"/>
        <v>CJ$16</v>
      </c>
      <c r="CK2508" s="179" t="str">
        <f t="shared" si="4106"/>
        <v>CK$16</v>
      </c>
      <c r="CL2508" s="179" t="str">
        <f t="shared" si="4106"/>
        <v>CL$16</v>
      </c>
      <c r="CO2508" s="179">
        <f t="shared" ref="CO2508:DL2508" si="4107">CO1242</f>
        <v>0</v>
      </c>
      <c r="CP2508" s="179">
        <f t="shared" si="4107"/>
        <v>0</v>
      </c>
      <c r="CQ2508" s="179">
        <f t="shared" si="4107"/>
        <v>0</v>
      </c>
      <c r="CR2508" s="179">
        <f t="shared" si="4107"/>
        <v>0</v>
      </c>
      <c r="CS2508" s="179">
        <f t="shared" si="4107"/>
        <v>0</v>
      </c>
      <c r="CT2508" s="179">
        <f t="shared" si="4107"/>
        <v>0</v>
      </c>
      <c r="CU2508" s="179">
        <f t="shared" si="4107"/>
        <v>0</v>
      </c>
      <c r="CV2508" s="179">
        <f t="shared" si="4107"/>
        <v>0</v>
      </c>
      <c r="CW2508" s="179">
        <f t="shared" si="4107"/>
        <v>0</v>
      </c>
      <c r="CX2508" s="179">
        <f t="shared" si="4107"/>
        <v>0</v>
      </c>
      <c r="CY2508" s="179">
        <f t="shared" si="4107"/>
        <v>0</v>
      </c>
      <c r="CZ2508" s="179">
        <f t="shared" si="4107"/>
        <v>0</v>
      </c>
      <c r="DA2508" s="179">
        <f t="shared" si="4107"/>
        <v>0</v>
      </c>
      <c r="DB2508" s="179">
        <f t="shared" si="4107"/>
        <v>0</v>
      </c>
      <c r="DC2508" s="179">
        <f t="shared" si="4107"/>
        <v>0</v>
      </c>
      <c r="DD2508" s="179">
        <f t="shared" si="4107"/>
        <v>0</v>
      </c>
      <c r="DE2508" s="179">
        <f t="shared" si="4107"/>
        <v>0</v>
      </c>
      <c r="DF2508" s="179">
        <f t="shared" si="4107"/>
        <v>0</v>
      </c>
      <c r="DG2508" s="179">
        <f t="shared" si="4107"/>
        <v>0</v>
      </c>
      <c r="DH2508" s="179">
        <f t="shared" si="4107"/>
        <v>0</v>
      </c>
      <c r="DI2508" s="179">
        <f t="shared" si="4107"/>
        <v>0</v>
      </c>
      <c r="DJ2508" s="179">
        <f t="shared" si="4107"/>
        <v>0</v>
      </c>
      <c r="DK2508" s="179">
        <f t="shared" si="4107"/>
        <v>0</v>
      </c>
      <c r="DL2508" s="179">
        <f t="shared" si="4107"/>
        <v>0</v>
      </c>
    </row>
    <row r="2509" spans="1:116" x14ac:dyDescent="0.4">
      <c r="B2509" t="s">
        <v>332</v>
      </c>
      <c r="D2509" t="s">
        <v>523</v>
      </c>
      <c r="E2509" s="8" t="str">
        <f t="shared" si="4072"/>
        <v>2509 WCPP-IS</v>
      </c>
      <c r="G2509" s="136" t="str">
        <f t="shared" si="4104"/>
        <v>Primary volume driver</v>
      </c>
      <c r="H2509" s="56"/>
      <c r="I2509" s="79"/>
      <c r="J2509" s="79"/>
      <c r="K2509" s="15"/>
      <c r="L2509" s="15"/>
      <c r="M2509" s="15"/>
      <c r="N2509" s="15"/>
      <c r="O2509" s="15"/>
      <c r="P2509" s="15"/>
      <c r="R2509" s="15"/>
      <c r="S2509" s="179" t="str">
        <f t="shared" ref="S2509:CD2509" si="4108">S2492</f>
        <v>S$17</v>
      </c>
      <c r="T2509" s="179" t="str">
        <f t="shared" si="4108"/>
        <v>T$17</v>
      </c>
      <c r="U2509" s="179" t="str">
        <f t="shared" si="4108"/>
        <v>U$17</v>
      </c>
      <c r="V2509" s="179" t="str">
        <f t="shared" si="4108"/>
        <v>V$17</v>
      </c>
      <c r="W2509" s="179" t="str">
        <f t="shared" si="4108"/>
        <v>W$17</v>
      </c>
      <c r="X2509" s="179" t="str">
        <f t="shared" si="4108"/>
        <v>X$17</v>
      </c>
      <c r="Y2509" s="179" t="str">
        <f t="shared" si="4108"/>
        <v>Y$17</v>
      </c>
      <c r="Z2509" s="179" t="str">
        <f t="shared" si="4108"/>
        <v>Z$17</v>
      </c>
      <c r="AA2509" s="179" t="str">
        <f t="shared" si="4108"/>
        <v>AA$17</v>
      </c>
      <c r="AB2509" s="179" t="str">
        <f t="shared" si="4108"/>
        <v>AB$17</v>
      </c>
      <c r="AC2509" s="179" t="str">
        <f t="shared" si="4108"/>
        <v>AC$17</v>
      </c>
      <c r="AD2509" s="179" t="str">
        <f t="shared" si="4108"/>
        <v>AD$17</v>
      </c>
      <c r="AE2509" s="179" t="str">
        <f t="shared" si="4108"/>
        <v>AE$17</v>
      </c>
      <c r="AF2509" s="179" t="str">
        <f t="shared" si="4108"/>
        <v>AF$17</v>
      </c>
      <c r="AG2509" s="179" t="str">
        <f t="shared" si="4108"/>
        <v>AG$17</v>
      </c>
      <c r="AH2509" s="179" t="str">
        <f t="shared" si="4108"/>
        <v>AH$17</v>
      </c>
      <c r="AI2509" s="179" t="str">
        <f t="shared" si="4108"/>
        <v>AI$17</v>
      </c>
      <c r="AJ2509" s="179" t="str">
        <f t="shared" si="4108"/>
        <v>AJ$17</v>
      </c>
      <c r="AK2509" s="179" t="str">
        <f t="shared" si="4108"/>
        <v>AK$17</v>
      </c>
      <c r="AL2509" s="179" t="str">
        <f t="shared" si="4108"/>
        <v>AL$17</v>
      </c>
      <c r="AM2509" s="179" t="str">
        <f t="shared" si="4108"/>
        <v>AM$17</v>
      </c>
      <c r="AN2509" s="179" t="str">
        <f t="shared" si="4108"/>
        <v>AN$17</v>
      </c>
      <c r="AO2509" s="179" t="str">
        <f t="shared" si="4108"/>
        <v>AO$17</v>
      </c>
      <c r="AP2509" s="179" t="str">
        <f t="shared" si="4108"/>
        <v>AP$17</v>
      </c>
      <c r="AQ2509" s="179" t="str">
        <f t="shared" si="4108"/>
        <v>AQ$17</v>
      </c>
      <c r="AR2509" s="179" t="str">
        <f t="shared" si="4108"/>
        <v>AR$17</v>
      </c>
      <c r="AS2509" s="179" t="str">
        <f t="shared" si="4108"/>
        <v>AS$17</v>
      </c>
      <c r="AT2509" s="179" t="str">
        <f t="shared" si="4108"/>
        <v>AT$17</v>
      </c>
      <c r="AU2509" s="179" t="str">
        <f t="shared" si="4108"/>
        <v>AU$17</v>
      </c>
      <c r="AV2509" s="179" t="str">
        <f t="shared" si="4108"/>
        <v>AV$17</v>
      </c>
      <c r="AW2509" s="179" t="str">
        <f t="shared" si="4108"/>
        <v>AW$17</v>
      </c>
      <c r="AX2509" s="179" t="str">
        <f t="shared" si="4108"/>
        <v>AX$17</v>
      </c>
      <c r="AY2509" s="179" t="str">
        <f t="shared" si="4108"/>
        <v>AY$17</v>
      </c>
      <c r="AZ2509" s="179" t="str">
        <f t="shared" si="4108"/>
        <v>AZ$17</v>
      </c>
      <c r="BA2509" s="179" t="str">
        <f t="shared" si="4108"/>
        <v>BA$17</v>
      </c>
      <c r="BB2509" s="179" t="str">
        <f t="shared" si="4108"/>
        <v>BB$17</v>
      </c>
      <c r="BC2509" s="179" t="str">
        <f t="shared" si="4108"/>
        <v>BC$17</v>
      </c>
      <c r="BD2509" s="179" t="str">
        <f t="shared" si="4108"/>
        <v>BD$17</v>
      </c>
      <c r="BE2509" s="179" t="str">
        <f t="shared" si="4108"/>
        <v>BE$17</v>
      </c>
      <c r="BF2509" s="179" t="str">
        <f t="shared" si="4108"/>
        <v>BF$17</v>
      </c>
      <c r="BG2509" s="179" t="str">
        <f t="shared" si="4108"/>
        <v>BG$17</v>
      </c>
      <c r="BH2509" s="179" t="str">
        <f t="shared" si="4108"/>
        <v>BH$17</v>
      </c>
      <c r="BI2509" s="179" t="str">
        <f t="shared" si="4108"/>
        <v>BI$17</v>
      </c>
      <c r="BJ2509" s="179" t="str">
        <f t="shared" si="4108"/>
        <v>BJ$17</v>
      </c>
      <c r="BK2509" s="179" t="str">
        <f t="shared" si="4108"/>
        <v>BK$17</v>
      </c>
      <c r="BL2509" s="179" t="str">
        <f t="shared" si="4108"/>
        <v>BL$17</v>
      </c>
      <c r="BM2509" s="179" t="str">
        <f t="shared" si="4108"/>
        <v>BM$17</v>
      </c>
      <c r="BN2509" s="179" t="str">
        <f t="shared" si="4108"/>
        <v>BN$17</v>
      </c>
      <c r="BO2509" s="179" t="str">
        <f t="shared" si="4108"/>
        <v>BO$17</v>
      </c>
      <c r="BP2509" s="179" t="str">
        <f t="shared" si="4108"/>
        <v>BP$17</v>
      </c>
      <c r="BQ2509" s="179" t="str">
        <f t="shared" si="4108"/>
        <v>BQ$17</v>
      </c>
      <c r="BR2509" s="179" t="str">
        <f t="shared" si="4108"/>
        <v>BR$17</v>
      </c>
      <c r="BS2509" s="179" t="str">
        <f t="shared" si="4108"/>
        <v>BS$17</v>
      </c>
      <c r="BT2509" s="179" t="str">
        <f t="shared" si="4108"/>
        <v>BT$17</v>
      </c>
      <c r="BU2509" s="179" t="str">
        <f t="shared" si="4108"/>
        <v>BU$17</v>
      </c>
      <c r="BV2509" s="179" t="str">
        <f t="shared" si="4108"/>
        <v>BV$17</v>
      </c>
      <c r="BW2509" s="179" t="str">
        <f t="shared" si="4108"/>
        <v>BW$17</v>
      </c>
      <c r="BX2509" s="179" t="str">
        <f t="shared" si="4108"/>
        <v>BX$17</v>
      </c>
      <c r="BY2509" s="179" t="str">
        <f t="shared" si="4108"/>
        <v>BY$17</v>
      </c>
      <c r="BZ2509" s="179" t="str">
        <f t="shared" si="4108"/>
        <v>BZ$17</v>
      </c>
      <c r="CA2509" s="179" t="str">
        <f t="shared" si="4108"/>
        <v>CA$17</v>
      </c>
      <c r="CB2509" s="179" t="str">
        <f t="shared" si="4108"/>
        <v>CB$17</v>
      </c>
      <c r="CC2509" s="179" t="str">
        <f t="shared" si="4108"/>
        <v>CC$17</v>
      </c>
      <c r="CD2509" s="179" t="str">
        <f t="shared" si="4108"/>
        <v>CD$17</v>
      </c>
      <c r="CE2509" s="179" t="str">
        <f t="shared" ref="CE2509:CL2509" si="4109">CE2492</f>
        <v>CE$17</v>
      </c>
      <c r="CF2509" s="179" t="str">
        <f t="shared" si="4109"/>
        <v>CF$17</v>
      </c>
      <c r="CG2509" s="179" t="str">
        <f t="shared" si="4109"/>
        <v>CG$17</v>
      </c>
      <c r="CH2509" s="179" t="str">
        <f t="shared" si="4109"/>
        <v>CH$17</v>
      </c>
      <c r="CI2509" s="179" t="str">
        <f t="shared" si="4109"/>
        <v>CI$17</v>
      </c>
      <c r="CJ2509" s="179" t="str">
        <f t="shared" si="4109"/>
        <v>CJ$17</v>
      </c>
      <c r="CK2509" s="179" t="str">
        <f t="shared" si="4109"/>
        <v>CK$17</v>
      </c>
      <c r="CL2509" s="179" t="str">
        <f t="shared" si="4109"/>
        <v>CL$17</v>
      </c>
      <c r="CN2509" s="79"/>
      <c r="CO2509" s="179">
        <f t="shared" ref="CO2509:DL2509" si="4110">CO1243</f>
        <v>0</v>
      </c>
      <c r="CP2509" s="179">
        <f t="shared" si="4110"/>
        <v>0</v>
      </c>
      <c r="CQ2509" s="179">
        <f t="shared" si="4110"/>
        <v>0</v>
      </c>
      <c r="CR2509" s="179">
        <f t="shared" si="4110"/>
        <v>0</v>
      </c>
      <c r="CS2509" s="179">
        <f t="shared" si="4110"/>
        <v>0</v>
      </c>
      <c r="CT2509" s="179">
        <f t="shared" si="4110"/>
        <v>0</v>
      </c>
      <c r="CU2509" s="179">
        <f t="shared" si="4110"/>
        <v>0</v>
      </c>
      <c r="CV2509" s="179">
        <f t="shared" si="4110"/>
        <v>0</v>
      </c>
      <c r="CW2509" s="179">
        <f t="shared" si="4110"/>
        <v>0</v>
      </c>
      <c r="CX2509" s="179">
        <f t="shared" si="4110"/>
        <v>0</v>
      </c>
      <c r="CY2509" s="179">
        <f t="shared" si="4110"/>
        <v>0</v>
      </c>
      <c r="CZ2509" s="179">
        <f t="shared" si="4110"/>
        <v>0</v>
      </c>
      <c r="DA2509" s="179">
        <f t="shared" si="4110"/>
        <v>0</v>
      </c>
      <c r="DB2509" s="179">
        <f t="shared" si="4110"/>
        <v>0</v>
      </c>
      <c r="DC2509" s="179">
        <f t="shared" si="4110"/>
        <v>0</v>
      </c>
      <c r="DD2509" s="179">
        <f t="shared" si="4110"/>
        <v>0</v>
      </c>
      <c r="DE2509" s="179">
        <f t="shared" si="4110"/>
        <v>0</v>
      </c>
      <c r="DF2509" s="179">
        <f t="shared" si="4110"/>
        <v>0</v>
      </c>
      <c r="DG2509" s="179">
        <f t="shared" si="4110"/>
        <v>0</v>
      </c>
      <c r="DH2509" s="179">
        <f t="shared" si="4110"/>
        <v>0</v>
      </c>
      <c r="DI2509" s="179">
        <f t="shared" si="4110"/>
        <v>0</v>
      </c>
      <c r="DJ2509" s="179">
        <f t="shared" si="4110"/>
        <v>0</v>
      </c>
      <c r="DK2509" s="179">
        <f t="shared" si="4110"/>
        <v>0</v>
      </c>
      <c r="DL2509" s="179">
        <f t="shared" si="4110"/>
        <v>0</v>
      </c>
    </row>
    <row r="2510" spans="1:116" x14ac:dyDescent="0.4">
      <c r="B2510" t="s">
        <v>332</v>
      </c>
      <c r="D2510" t="s">
        <v>523</v>
      </c>
      <c r="E2510" s="8" t="str">
        <f t="shared" si="4072"/>
        <v>2510 WCPP-IS</v>
      </c>
      <c r="G2510" s="136" t="str">
        <f t="shared" si="4104"/>
        <v>Simple accounts payble - IS driven:</v>
      </c>
      <c r="H2510" s="12"/>
      <c r="I2510" s="60"/>
      <c r="J2510" s="60"/>
      <c r="K2510" s="15"/>
      <c r="L2510" s="15"/>
      <c r="M2510" s="15"/>
      <c r="N2510" s="15"/>
      <c r="O2510" s="15"/>
      <c r="P2510" s="15"/>
      <c r="R2510" s="15"/>
      <c r="S2510" s="179">
        <f t="shared" ref="S2510:CD2510" si="4111">S2493</f>
        <v>0</v>
      </c>
      <c r="T2510" s="179">
        <f t="shared" si="4111"/>
        <v>0</v>
      </c>
      <c r="U2510" s="179">
        <f t="shared" si="4111"/>
        <v>0</v>
      </c>
      <c r="V2510" s="179">
        <f t="shared" si="4111"/>
        <v>0</v>
      </c>
      <c r="W2510" s="179">
        <f t="shared" si="4111"/>
        <v>0</v>
      </c>
      <c r="X2510" s="179">
        <f t="shared" si="4111"/>
        <v>0</v>
      </c>
      <c r="Y2510" s="179">
        <f t="shared" si="4111"/>
        <v>0</v>
      </c>
      <c r="Z2510" s="179">
        <f t="shared" si="4111"/>
        <v>0</v>
      </c>
      <c r="AA2510" s="179">
        <f t="shared" si="4111"/>
        <v>0</v>
      </c>
      <c r="AB2510" s="179">
        <f t="shared" si="4111"/>
        <v>0</v>
      </c>
      <c r="AC2510" s="179">
        <f t="shared" si="4111"/>
        <v>0</v>
      </c>
      <c r="AD2510" s="179">
        <f t="shared" si="4111"/>
        <v>0</v>
      </c>
      <c r="AE2510" s="179">
        <f t="shared" si="4111"/>
        <v>0</v>
      </c>
      <c r="AF2510" s="179">
        <f t="shared" si="4111"/>
        <v>0</v>
      </c>
      <c r="AG2510" s="179">
        <f t="shared" si="4111"/>
        <v>0</v>
      </c>
      <c r="AH2510" s="179">
        <f t="shared" si="4111"/>
        <v>0</v>
      </c>
      <c r="AI2510" s="179">
        <f t="shared" si="4111"/>
        <v>0</v>
      </c>
      <c r="AJ2510" s="179">
        <f t="shared" si="4111"/>
        <v>0</v>
      </c>
      <c r="AK2510" s="179">
        <f t="shared" si="4111"/>
        <v>0</v>
      </c>
      <c r="AL2510" s="179">
        <f t="shared" si="4111"/>
        <v>0</v>
      </c>
      <c r="AM2510" s="179">
        <f t="shared" si="4111"/>
        <v>0</v>
      </c>
      <c r="AN2510" s="179">
        <f t="shared" si="4111"/>
        <v>0</v>
      </c>
      <c r="AO2510" s="179">
        <f t="shared" si="4111"/>
        <v>0</v>
      </c>
      <c r="AP2510" s="179">
        <f t="shared" si="4111"/>
        <v>0</v>
      </c>
      <c r="AQ2510" s="179">
        <f t="shared" si="4111"/>
        <v>0</v>
      </c>
      <c r="AR2510" s="179">
        <f t="shared" si="4111"/>
        <v>0</v>
      </c>
      <c r="AS2510" s="179">
        <f t="shared" si="4111"/>
        <v>0</v>
      </c>
      <c r="AT2510" s="179">
        <f t="shared" si="4111"/>
        <v>0</v>
      </c>
      <c r="AU2510" s="179">
        <f t="shared" si="4111"/>
        <v>0</v>
      </c>
      <c r="AV2510" s="179">
        <f t="shared" si="4111"/>
        <v>0</v>
      </c>
      <c r="AW2510" s="179">
        <f t="shared" si="4111"/>
        <v>0</v>
      </c>
      <c r="AX2510" s="179">
        <f t="shared" si="4111"/>
        <v>0</v>
      </c>
      <c r="AY2510" s="179">
        <f t="shared" si="4111"/>
        <v>0</v>
      </c>
      <c r="AZ2510" s="179">
        <f t="shared" si="4111"/>
        <v>0</v>
      </c>
      <c r="BA2510" s="179">
        <f t="shared" si="4111"/>
        <v>0</v>
      </c>
      <c r="BB2510" s="179">
        <f t="shared" si="4111"/>
        <v>0</v>
      </c>
      <c r="BC2510" s="179">
        <f t="shared" si="4111"/>
        <v>0</v>
      </c>
      <c r="BD2510" s="179">
        <f t="shared" si="4111"/>
        <v>0</v>
      </c>
      <c r="BE2510" s="179">
        <f t="shared" si="4111"/>
        <v>0</v>
      </c>
      <c r="BF2510" s="179">
        <f t="shared" si="4111"/>
        <v>0</v>
      </c>
      <c r="BG2510" s="179">
        <f t="shared" si="4111"/>
        <v>0</v>
      </c>
      <c r="BH2510" s="179">
        <f t="shared" si="4111"/>
        <v>0</v>
      </c>
      <c r="BI2510" s="179">
        <f t="shared" si="4111"/>
        <v>0</v>
      </c>
      <c r="BJ2510" s="179">
        <f t="shared" si="4111"/>
        <v>0</v>
      </c>
      <c r="BK2510" s="179">
        <f t="shared" si="4111"/>
        <v>0</v>
      </c>
      <c r="BL2510" s="179">
        <f t="shared" si="4111"/>
        <v>0</v>
      </c>
      <c r="BM2510" s="179">
        <f t="shared" si="4111"/>
        <v>0</v>
      </c>
      <c r="BN2510" s="179">
        <f t="shared" si="4111"/>
        <v>0</v>
      </c>
      <c r="BO2510" s="179">
        <f t="shared" si="4111"/>
        <v>0</v>
      </c>
      <c r="BP2510" s="179">
        <f t="shared" si="4111"/>
        <v>0</v>
      </c>
      <c r="BQ2510" s="179">
        <f t="shared" si="4111"/>
        <v>0</v>
      </c>
      <c r="BR2510" s="179">
        <f t="shared" si="4111"/>
        <v>0</v>
      </c>
      <c r="BS2510" s="179">
        <f t="shared" si="4111"/>
        <v>0</v>
      </c>
      <c r="BT2510" s="179">
        <f t="shared" si="4111"/>
        <v>0</v>
      </c>
      <c r="BU2510" s="179">
        <f t="shared" si="4111"/>
        <v>0</v>
      </c>
      <c r="BV2510" s="179">
        <f t="shared" si="4111"/>
        <v>0</v>
      </c>
      <c r="BW2510" s="179">
        <f t="shared" si="4111"/>
        <v>0</v>
      </c>
      <c r="BX2510" s="179">
        <f t="shared" si="4111"/>
        <v>0</v>
      </c>
      <c r="BY2510" s="179">
        <f t="shared" si="4111"/>
        <v>0</v>
      </c>
      <c r="BZ2510" s="179">
        <f t="shared" si="4111"/>
        <v>0</v>
      </c>
      <c r="CA2510" s="179">
        <f t="shared" si="4111"/>
        <v>0</v>
      </c>
      <c r="CB2510" s="179">
        <f t="shared" si="4111"/>
        <v>0</v>
      </c>
      <c r="CC2510" s="179">
        <f t="shared" si="4111"/>
        <v>0</v>
      </c>
      <c r="CD2510" s="179">
        <f t="shared" si="4111"/>
        <v>0</v>
      </c>
      <c r="CE2510" s="179">
        <f t="shared" ref="CE2510:CL2510" si="4112">CE2493</f>
        <v>0</v>
      </c>
      <c r="CF2510" s="179">
        <f t="shared" si="4112"/>
        <v>0</v>
      </c>
      <c r="CG2510" s="179">
        <f t="shared" si="4112"/>
        <v>0</v>
      </c>
      <c r="CH2510" s="179">
        <f t="shared" si="4112"/>
        <v>0</v>
      </c>
      <c r="CI2510" s="179">
        <f t="shared" si="4112"/>
        <v>0</v>
      </c>
      <c r="CJ2510" s="179">
        <f t="shared" si="4112"/>
        <v>0</v>
      </c>
      <c r="CK2510" s="179">
        <f t="shared" si="4112"/>
        <v>0</v>
      </c>
      <c r="CL2510" s="179">
        <f t="shared" si="4112"/>
        <v>0</v>
      </c>
      <c r="CN2510" s="60"/>
      <c r="CO2510" s="179">
        <f t="shared" ref="CO2510:DL2510" si="4113">CO1244</f>
        <v>0</v>
      </c>
      <c r="CP2510" s="179">
        <f t="shared" si="4113"/>
        <v>0</v>
      </c>
      <c r="CQ2510" s="179">
        <f t="shared" si="4113"/>
        <v>0</v>
      </c>
      <c r="CR2510" s="179">
        <f t="shared" si="4113"/>
        <v>0</v>
      </c>
      <c r="CS2510" s="179">
        <f t="shared" si="4113"/>
        <v>0</v>
      </c>
      <c r="CT2510" s="179">
        <f t="shared" si="4113"/>
        <v>0</v>
      </c>
      <c r="CU2510" s="179">
        <f t="shared" si="4113"/>
        <v>0</v>
      </c>
      <c r="CV2510" s="179">
        <f t="shared" si="4113"/>
        <v>0</v>
      </c>
      <c r="CW2510" s="179">
        <f t="shared" si="4113"/>
        <v>0</v>
      </c>
      <c r="CX2510" s="179">
        <f t="shared" si="4113"/>
        <v>0</v>
      </c>
      <c r="CY2510" s="179">
        <f t="shared" si="4113"/>
        <v>0</v>
      </c>
      <c r="CZ2510" s="179">
        <f t="shared" si="4113"/>
        <v>0</v>
      </c>
      <c r="DA2510" s="179">
        <f t="shared" si="4113"/>
        <v>0</v>
      </c>
      <c r="DB2510" s="179">
        <f t="shared" si="4113"/>
        <v>0</v>
      </c>
      <c r="DC2510" s="179">
        <f t="shared" si="4113"/>
        <v>0</v>
      </c>
      <c r="DD2510" s="179">
        <f t="shared" si="4113"/>
        <v>0</v>
      </c>
      <c r="DE2510" s="179">
        <f t="shared" si="4113"/>
        <v>0</v>
      </c>
      <c r="DF2510" s="179">
        <f t="shared" si="4113"/>
        <v>0</v>
      </c>
      <c r="DG2510" s="179">
        <f t="shared" si="4113"/>
        <v>0</v>
      </c>
      <c r="DH2510" s="179">
        <f t="shared" si="4113"/>
        <v>0</v>
      </c>
      <c r="DI2510" s="179">
        <f t="shared" si="4113"/>
        <v>0</v>
      </c>
      <c r="DJ2510" s="179">
        <f t="shared" si="4113"/>
        <v>0</v>
      </c>
      <c r="DK2510" s="179">
        <f t="shared" si="4113"/>
        <v>0</v>
      </c>
      <c r="DL2510" s="179">
        <f t="shared" si="4113"/>
        <v>0</v>
      </c>
    </row>
    <row r="2511" spans="1:116" x14ac:dyDescent="0.4">
      <c r="B2511" t="s">
        <v>332</v>
      </c>
      <c r="D2511" t="s">
        <v>523</v>
      </c>
      <c r="E2511" s="8" t="str">
        <f t="shared" si="4072"/>
        <v>2511 WCPP-IS</v>
      </c>
      <c r="G2511" s="191" t="str">
        <f>SUBSTITUTE(TRIM(MID(G2497, SEARCH("-", G2497) + 1, LEN(G2497))),":","")</f>
        <v>IS driven</v>
      </c>
      <c r="H2511" s="12"/>
      <c r="I2511" s="60"/>
      <c r="J2511" s="60"/>
      <c r="K2511" s="15"/>
      <c r="L2511" s="15"/>
      <c r="M2511" s="15"/>
      <c r="N2511" s="15"/>
      <c r="O2511" s="15"/>
      <c r="P2511" s="15"/>
      <c r="R2511" s="15"/>
      <c r="CN2511" s="60"/>
      <c r="CO2511" s="8"/>
      <c r="CP2511" s="8"/>
      <c r="CQ2511" s="8"/>
      <c r="CR2511" s="8"/>
      <c r="CS2511" s="8"/>
      <c r="CT2511" s="8"/>
      <c r="CU2511" s="8"/>
      <c r="CV2511" s="8"/>
      <c r="CW2511" s="8"/>
      <c r="CX2511" s="8"/>
      <c r="CY2511" s="8"/>
      <c r="CZ2511" s="8"/>
      <c r="DA2511" s="8"/>
      <c r="DB2511" s="8"/>
      <c r="DC2511" s="8"/>
      <c r="DD2511" s="8"/>
      <c r="DE2511" s="8"/>
      <c r="DF2511" s="8"/>
      <c r="DG2511" s="8"/>
      <c r="DH2511" s="8"/>
      <c r="DI2511" s="8"/>
      <c r="DJ2511" s="8"/>
      <c r="DK2511" s="8"/>
      <c r="DL2511" s="8"/>
    </row>
    <row r="2512" spans="1:116" x14ac:dyDescent="0.4">
      <c r="B2512" t="s">
        <v>332</v>
      </c>
      <c r="D2512" t="s">
        <v>523</v>
      </c>
      <c r="E2512" s="8" t="str">
        <f t="shared" si="4072"/>
        <v>2512 WCPP-IS</v>
      </c>
      <c r="G2512" s="136" t="str">
        <f t="shared" si="4104"/>
        <v>Secondary revenue driver</v>
      </c>
      <c r="H2512" s="12"/>
      <c r="I2512" s="60"/>
      <c r="J2512" s="60"/>
      <c r="K2512" s="15"/>
      <c r="L2512" s="15"/>
      <c r="M2512" s="15"/>
      <c r="N2512" s="15"/>
      <c r="O2512" s="15"/>
      <c r="P2512" s="15"/>
      <c r="R2512" s="15"/>
      <c r="S2512" s="212" t="str">
        <f t="shared" ref="S2512:CD2512" si="4114">ADDRESS(ROW(S2501),COLUMN(S2501),2)</f>
        <v>S$2501</v>
      </c>
      <c r="T2512" s="212" t="str">
        <f t="shared" si="4114"/>
        <v>T$2501</v>
      </c>
      <c r="U2512" s="212" t="str">
        <f t="shared" si="4114"/>
        <v>U$2501</v>
      </c>
      <c r="V2512" s="212" t="str">
        <f t="shared" si="4114"/>
        <v>V$2501</v>
      </c>
      <c r="W2512" s="212" t="str">
        <f t="shared" si="4114"/>
        <v>W$2501</v>
      </c>
      <c r="X2512" s="212" t="str">
        <f t="shared" si="4114"/>
        <v>X$2501</v>
      </c>
      <c r="Y2512" s="212" t="str">
        <f t="shared" si="4114"/>
        <v>Y$2501</v>
      </c>
      <c r="Z2512" s="212" t="str">
        <f t="shared" si="4114"/>
        <v>Z$2501</v>
      </c>
      <c r="AA2512" s="212" t="str">
        <f t="shared" si="4114"/>
        <v>AA$2501</v>
      </c>
      <c r="AB2512" s="212" t="str">
        <f t="shared" si="4114"/>
        <v>AB$2501</v>
      </c>
      <c r="AC2512" s="212" t="str">
        <f t="shared" si="4114"/>
        <v>AC$2501</v>
      </c>
      <c r="AD2512" s="212" t="str">
        <f t="shared" si="4114"/>
        <v>AD$2501</v>
      </c>
      <c r="AE2512" s="212" t="str">
        <f t="shared" si="4114"/>
        <v>AE$2501</v>
      </c>
      <c r="AF2512" s="212" t="str">
        <f t="shared" si="4114"/>
        <v>AF$2501</v>
      </c>
      <c r="AG2512" s="212" t="str">
        <f t="shared" si="4114"/>
        <v>AG$2501</v>
      </c>
      <c r="AH2512" s="212" t="str">
        <f t="shared" si="4114"/>
        <v>AH$2501</v>
      </c>
      <c r="AI2512" s="212" t="str">
        <f t="shared" si="4114"/>
        <v>AI$2501</v>
      </c>
      <c r="AJ2512" s="212" t="str">
        <f t="shared" si="4114"/>
        <v>AJ$2501</v>
      </c>
      <c r="AK2512" s="212" t="str">
        <f t="shared" si="4114"/>
        <v>AK$2501</v>
      </c>
      <c r="AL2512" s="212" t="str">
        <f t="shared" si="4114"/>
        <v>AL$2501</v>
      </c>
      <c r="AM2512" s="212" t="str">
        <f t="shared" si="4114"/>
        <v>AM$2501</v>
      </c>
      <c r="AN2512" s="212" t="str">
        <f t="shared" si="4114"/>
        <v>AN$2501</v>
      </c>
      <c r="AO2512" s="212" t="str">
        <f t="shared" si="4114"/>
        <v>AO$2501</v>
      </c>
      <c r="AP2512" s="212" t="str">
        <f t="shared" si="4114"/>
        <v>AP$2501</v>
      </c>
      <c r="AQ2512" s="212" t="str">
        <f t="shared" si="4114"/>
        <v>AQ$2501</v>
      </c>
      <c r="AR2512" s="212" t="str">
        <f t="shared" si="4114"/>
        <v>AR$2501</v>
      </c>
      <c r="AS2512" s="212" t="str">
        <f t="shared" si="4114"/>
        <v>AS$2501</v>
      </c>
      <c r="AT2512" s="212" t="str">
        <f t="shared" si="4114"/>
        <v>AT$2501</v>
      </c>
      <c r="AU2512" s="212" t="str">
        <f t="shared" si="4114"/>
        <v>AU$2501</v>
      </c>
      <c r="AV2512" s="212" t="str">
        <f t="shared" si="4114"/>
        <v>AV$2501</v>
      </c>
      <c r="AW2512" s="212" t="str">
        <f t="shared" si="4114"/>
        <v>AW$2501</v>
      </c>
      <c r="AX2512" s="212" t="str">
        <f t="shared" si="4114"/>
        <v>AX$2501</v>
      </c>
      <c r="AY2512" s="212" t="str">
        <f t="shared" si="4114"/>
        <v>AY$2501</v>
      </c>
      <c r="AZ2512" s="212" t="str">
        <f t="shared" si="4114"/>
        <v>AZ$2501</v>
      </c>
      <c r="BA2512" s="212" t="str">
        <f t="shared" si="4114"/>
        <v>BA$2501</v>
      </c>
      <c r="BB2512" s="212" t="str">
        <f t="shared" si="4114"/>
        <v>BB$2501</v>
      </c>
      <c r="BC2512" s="212" t="str">
        <f t="shared" si="4114"/>
        <v>BC$2501</v>
      </c>
      <c r="BD2512" s="212" t="str">
        <f t="shared" si="4114"/>
        <v>BD$2501</v>
      </c>
      <c r="BE2512" s="212" t="str">
        <f t="shared" si="4114"/>
        <v>BE$2501</v>
      </c>
      <c r="BF2512" s="212" t="str">
        <f t="shared" si="4114"/>
        <v>BF$2501</v>
      </c>
      <c r="BG2512" s="212" t="str">
        <f t="shared" si="4114"/>
        <v>BG$2501</v>
      </c>
      <c r="BH2512" s="212" t="str">
        <f t="shared" si="4114"/>
        <v>BH$2501</v>
      </c>
      <c r="BI2512" s="212" t="str">
        <f t="shared" si="4114"/>
        <v>BI$2501</v>
      </c>
      <c r="BJ2512" s="212" t="str">
        <f t="shared" si="4114"/>
        <v>BJ$2501</v>
      </c>
      <c r="BK2512" s="212" t="str">
        <f t="shared" si="4114"/>
        <v>BK$2501</v>
      </c>
      <c r="BL2512" s="212" t="str">
        <f t="shared" si="4114"/>
        <v>BL$2501</v>
      </c>
      <c r="BM2512" s="212" t="str">
        <f t="shared" si="4114"/>
        <v>BM$2501</v>
      </c>
      <c r="BN2512" s="212" t="str">
        <f t="shared" si="4114"/>
        <v>BN$2501</v>
      </c>
      <c r="BO2512" s="212" t="str">
        <f t="shared" si="4114"/>
        <v>BO$2501</v>
      </c>
      <c r="BP2512" s="212" t="str">
        <f t="shared" si="4114"/>
        <v>BP$2501</v>
      </c>
      <c r="BQ2512" s="212" t="str">
        <f t="shared" si="4114"/>
        <v>BQ$2501</v>
      </c>
      <c r="BR2512" s="212" t="str">
        <f t="shared" si="4114"/>
        <v>BR$2501</v>
      </c>
      <c r="BS2512" s="212" t="str">
        <f t="shared" si="4114"/>
        <v>BS$2501</v>
      </c>
      <c r="BT2512" s="212" t="str">
        <f t="shared" si="4114"/>
        <v>BT$2501</v>
      </c>
      <c r="BU2512" s="212" t="str">
        <f t="shared" si="4114"/>
        <v>BU$2501</v>
      </c>
      <c r="BV2512" s="212" t="str">
        <f t="shared" si="4114"/>
        <v>BV$2501</v>
      </c>
      <c r="BW2512" s="212" t="str">
        <f t="shared" si="4114"/>
        <v>BW$2501</v>
      </c>
      <c r="BX2512" s="212" t="str">
        <f t="shared" si="4114"/>
        <v>BX$2501</v>
      </c>
      <c r="BY2512" s="212" t="str">
        <f t="shared" si="4114"/>
        <v>BY$2501</v>
      </c>
      <c r="BZ2512" s="212" t="str">
        <f t="shared" si="4114"/>
        <v>BZ$2501</v>
      </c>
      <c r="CA2512" s="212" t="str">
        <f t="shared" si="4114"/>
        <v>CA$2501</v>
      </c>
      <c r="CB2512" s="212" t="str">
        <f t="shared" si="4114"/>
        <v>CB$2501</v>
      </c>
      <c r="CC2512" s="212" t="str">
        <f t="shared" si="4114"/>
        <v>CC$2501</v>
      </c>
      <c r="CD2512" s="212" t="str">
        <f t="shared" si="4114"/>
        <v>CD$2501</v>
      </c>
      <c r="CE2512" s="212" t="str">
        <f t="shared" ref="CE2512:CL2512" si="4115">ADDRESS(ROW(CE2501),COLUMN(CE2501),2)</f>
        <v>CE$2501</v>
      </c>
      <c r="CF2512" s="212" t="str">
        <f t="shared" si="4115"/>
        <v>CF$2501</v>
      </c>
      <c r="CG2512" s="212" t="str">
        <f t="shared" si="4115"/>
        <v>CG$2501</v>
      </c>
      <c r="CH2512" s="212" t="str">
        <f t="shared" si="4115"/>
        <v>CH$2501</v>
      </c>
      <c r="CI2512" s="212" t="str">
        <f t="shared" si="4115"/>
        <v>CI$2501</v>
      </c>
      <c r="CJ2512" s="212" t="str">
        <f t="shared" si="4115"/>
        <v>CJ$2501</v>
      </c>
      <c r="CK2512" s="212" t="str">
        <f t="shared" si="4115"/>
        <v>CK$2501</v>
      </c>
      <c r="CL2512" s="212" t="str">
        <f t="shared" si="4115"/>
        <v>CL$2501</v>
      </c>
      <c r="CN2512" s="60"/>
      <c r="CO2512" s="212" t="str">
        <f t="shared" ref="CO2512:DL2512" si="4116">ADDRESS(ROW(CO1252),COLUMN(CO1252),2)</f>
        <v>CO$1252</v>
      </c>
      <c r="CP2512" s="212" t="str">
        <f t="shared" si="4116"/>
        <v>CP$1252</v>
      </c>
      <c r="CQ2512" s="212" t="str">
        <f t="shared" si="4116"/>
        <v>CQ$1252</v>
      </c>
      <c r="CR2512" s="212" t="str">
        <f t="shared" si="4116"/>
        <v>CR$1252</v>
      </c>
      <c r="CS2512" s="212" t="str">
        <f t="shared" si="4116"/>
        <v>CS$1252</v>
      </c>
      <c r="CT2512" s="212" t="str">
        <f t="shared" si="4116"/>
        <v>CT$1252</v>
      </c>
      <c r="CU2512" s="212" t="str">
        <f t="shared" si="4116"/>
        <v>CU$1252</v>
      </c>
      <c r="CV2512" s="212" t="str">
        <f t="shared" si="4116"/>
        <v>CV$1252</v>
      </c>
      <c r="CW2512" s="212" t="str">
        <f t="shared" si="4116"/>
        <v>CW$1252</v>
      </c>
      <c r="CX2512" s="212" t="str">
        <f t="shared" si="4116"/>
        <v>CX$1252</v>
      </c>
      <c r="CY2512" s="212" t="str">
        <f t="shared" si="4116"/>
        <v>CY$1252</v>
      </c>
      <c r="CZ2512" s="212" t="str">
        <f t="shared" si="4116"/>
        <v>CZ$1252</v>
      </c>
      <c r="DA2512" s="212" t="str">
        <f t="shared" si="4116"/>
        <v>DA$1252</v>
      </c>
      <c r="DB2512" s="212" t="str">
        <f t="shared" si="4116"/>
        <v>DB$1252</v>
      </c>
      <c r="DC2512" s="212" t="str">
        <f t="shared" si="4116"/>
        <v>DC$1252</v>
      </c>
      <c r="DD2512" s="212" t="str">
        <f t="shared" si="4116"/>
        <v>DD$1252</v>
      </c>
      <c r="DE2512" s="212" t="str">
        <f t="shared" si="4116"/>
        <v>DE$1252</v>
      </c>
      <c r="DF2512" s="212" t="str">
        <f t="shared" si="4116"/>
        <v>DF$1252</v>
      </c>
      <c r="DG2512" s="212" t="str">
        <f t="shared" si="4116"/>
        <v>DG$1252</v>
      </c>
      <c r="DH2512" s="212" t="str">
        <f t="shared" si="4116"/>
        <v>DH$1252</v>
      </c>
      <c r="DI2512" s="212" t="str">
        <f t="shared" si="4116"/>
        <v>DI$1252</v>
      </c>
      <c r="DJ2512" s="212" t="str">
        <f t="shared" si="4116"/>
        <v>DJ$1252</v>
      </c>
      <c r="DK2512" s="212" t="str">
        <f t="shared" si="4116"/>
        <v>DK$1252</v>
      </c>
      <c r="DL2512" s="212" t="str">
        <f t="shared" si="4116"/>
        <v>DL$1252</v>
      </c>
    </row>
    <row r="2513" spans="1:116" x14ac:dyDescent="0.4">
      <c r="B2513" t="s">
        <v>332</v>
      </c>
      <c r="D2513" t="s">
        <v>523</v>
      </c>
      <c r="E2513" s="8" t="str">
        <f t="shared" si="4072"/>
        <v>2513 WCPP-IS</v>
      </c>
      <c r="G2513" s="136" t="str">
        <f t="shared" si="4104"/>
        <v>Secondary volume driver</v>
      </c>
      <c r="S2513" s="212" t="str">
        <f t="shared" ref="S2513:CD2513" si="4117">ADDRESS(ROW(S2500),COLUMN(S2500),2)</f>
        <v>S$2500</v>
      </c>
      <c r="T2513" s="212" t="str">
        <f t="shared" si="4117"/>
        <v>T$2500</v>
      </c>
      <c r="U2513" s="212" t="str">
        <f t="shared" si="4117"/>
        <v>U$2500</v>
      </c>
      <c r="V2513" s="212" t="str">
        <f t="shared" si="4117"/>
        <v>V$2500</v>
      </c>
      <c r="W2513" s="212" t="str">
        <f t="shared" si="4117"/>
        <v>W$2500</v>
      </c>
      <c r="X2513" s="212" t="str">
        <f t="shared" si="4117"/>
        <v>X$2500</v>
      </c>
      <c r="Y2513" s="212" t="str">
        <f t="shared" si="4117"/>
        <v>Y$2500</v>
      </c>
      <c r="Z2513" s="212" t="str">
        <f t="shared" si="4117"/>
        <v>Z$2500</v>
      </c>
      <c r="AA2513" s="212" t="str">
        <f t="shared" si="4117"/>
        <v>AA$2500</v>
      </c>
      <c r="AB2513" s="212" t="str">
        <f t="shared" si="4117"/>
        <v>AB$2500</v>
      </c>
      <c r="AC2513" s="212" t="str">
        <f t="shared" si="4117"/>
        <v>AC$2500</v>
      </c>
      <c r="AD2513" s="212" t="str">
        <f t="shared" si="4117"/>
        <v>AD$2500</v>
      </c>
      <c r="AE2513" s="212" t="str">
        <f t="shared" si="4117"/>
        <v>AE$2500</v>
      </c>
      <c r="AF2513" s="212" t="str">
        <f t="shared" si="4117"/>
        <v>AF$2500</v>
      </c>
      <c r="AG2513" s="212" t="str">
        <f t="shared" si="4117"/>
        <v>AG$2500</v>
      </c>
      <c r="AH2513" s="212" t="str">
        <f t="shared" si="4117"/>
        <v>AH$2500</v>
      </c>
      <c r="AI2513" s="212" t="str">
        <f t="shared" si="4117"/>
        <v>AI$2500</v>
      </c>
      <c r="AJ2513" s="212" t="str">
        <f t="shared" si="4117"/>
        <v>AJ$2500</v>
      </c>
      <c r="AK2513" s="212" t="str">
        <f t="shared" si="4117"/>
        <v>AK$2500</v>
      </c>
      <c r="AL2513" s="212" t="str">
        <f t="shared" si="4117"/>
        <v>AL$2500</v>
      </c>
      <c r="AM2513" s="212" t="str">
        <f t="shared" si="4117"/>
        <v>AM$2500</v>
      </c>
      <c r="AN2513" s="212" t="str">
        <f t="shared" si="4117"/>
        <v>AN$2500</v>
      </c>
      <c r="AO2513" s="212" t="str">
        <f t="shared" si="4117"/>
        <v>AO$2500</v>
      </c>
      <c r="AP2513" s="212" t="str">
        <f t="shared" si="4117"/>
        <v>AP$2500</v>
      </c>
      <c r="AQ2513" s="212" t="str">
        <f t="shared" si="4117"/>
        <v>AQ$2500</v>
      </c>
      <c r="AR2513" s="212" t="str">
        <f t="shared" si="4117"/>
        <v>AR$2500</v>
      </c>
      <c r="AS2513" s="212" t="str">
        <f t="shared" si="4117"/>
        <v>AS$2500</v>
      </c>
      <c r="AT2513" s="212" t="str">
        <f t="shared" si="4117"/>
        <v>AT$2500</v>
      </c>
      <c r="AU2513" s="212" t="str">
        <f t="shared" si="4117"/>
        <v>AU$2500</v>
      </c>
      <c r="AV2513" s="212" t="str">
        <f t="shared" si="4117"/>
        <v>AV$2500</v>
      </c>
      <c r="AW2513" s="212" t="str">
        <f t="shared" si="4117"/>
        <v>AW$2500</v>
      </c>
      <c r="AX2513" s="212" t="str">
        <f t="shared" si="4117"/>
        <v>AX$2500</v>
      </c>
      <c r="AY2513" s="212" t="str">
        <f t="shared" si="4117"/>
        <v>AY$2500</v>
      </c>
      <c r="AZ2513" s="212" t="str">
        <f t="shared" si="4117"/>
        <v>AZ$2500</v>
      </c>
      <c r="BA2513" s="212" t="str">
        <f t="shared" si="4117"/>
        <v>BA$2500</v>
      </c>
      <c r="BB2513" s="212" t="str">
        <f t="shared" si="4117"/>
        <v>BB$2500</v>
      </c>
      <c r="BC2513" s="212" t="str">
        <f t="shared" si="4117"/>
        <v>BC$2500</v>
      </c>
      <c r="BD2513" s="212" t="str">
        <f t="shared" si="4117"/>
        <v>BD$2500</v>
      </c>
      <c r="BE2513" s="212" t="str">
        <f t="shared" si="4117"/>
        <v>BE$2500</v>
      </c>
      <c r="BF2513" s="212" t="str">
        <f t="shared" si="4117"/>
        <v>BF$2500</v>
      </c>
      <c r="BG2513" s="212" t="str">
        <f t="shared" si="4117"/>
        <v>BG$2500</v>
      </c>
      <c r="BH2513" s="212" t="str">
        <f t="shared" si="4117"/>
        <v>BH$2500</v>
      </c>
      <c r="BI2513" s="212" t="str">
        <f t="shared" si="4117"/>
        <v>BI$2500</v>
      </c>
      <c r="BJ2513" s="212" t="str">
        <f t="shared" si="4117"/>
        <v>BJ$2500</v>
      </c>
      <c r="BK2513" s="212" t="str">
        <f t="shared" si="4117"/>
        <v>BK$2500</v>
      </c>
      <c r="BL2513" s="212" t="str">
        <f t="shared" si="4117"/>
        <v>BL$2500</v>
      </c>
      <c r="BM2513" s="212" t="str">
        <f t="shared" si="4117"/>
        <v>BM$2500</v>
      </c>
      <c r="BN2513" s="212" t="str">
        <f t="shared" si="4117"/>
        <v>BN$2500</v>
      </c>
      <c r="BO2513" s="212" t="str">
        <f t="shared" si="4117"/>
        <v>BO$2500</v>
      </c>
      <c r="BP2513" s="212" t="str">
        <f t="shared" si="4117"/>
        <v>BP$2500</v>
      </c>
      <c r="BQ2513" s="212" t="str">
        <f t="shared" si="4117"/>
        <v>BQ$2500</v>
      </c>
      <c r="BR2513" s="212" t="str">
        <f t="shared" si="4117"/>
        <v>BR$2500</v>
      </c>
      <c r="BS2513" s="212" t="str">
        <f t="shared" si="4117"/>
        <v>BS$2500</v>
      </c>
      <c r="BT2513" s="212" t="str">
        <f t="shared" si="4117"/>
        <v>BT$2500</v>
      </c>
      <c r="BU2513" s="212" t="str">
        <f t="shared" si="4117"/>
        <v>BU$2500</v>
      </c>
      <c r="BV2513" s="212" t="str">
        <f t="shared" si="4117"/>
        <v>BV$2500</v>
      </c>
      <c r="BW2513" s="212" t="str">
        <f t="shared" si="4117"/>
        <v>BW$2500</v>
      </c>
      <c r="BX2513" s="212" t="str">
        <f t="shared" si="4117"/>
        <v>BX$2500</v>
      </c>
      <c r="BY2513" s="212" t="str">
        <f t="shared" si="4117"/>
        <v>BY$2500</v>
      </c>
      <c r="BZ2513" s="212" t="str">
        <f t="shared" si="4117"/>
        <v>BZ$2500</v>
      </c>
      <c r="CA2513" s="212" t="str">
        <f t="shared" si="4117"/>
        <v>CA$2500</v>
      </c>
      <c r="CB2513" s="212" t="str">
        <f t="shared" si="4117"/>
        <v>CB$2500</v>
      </c>
      <c r="CC2513" s="212" t="str">
        <f t="shared" si="4117"/>
        <v>CC$2500</v>
      </c>
      <c r="CD2513" s="212" t="str">
        <f t="shared" si="4117"/>
        <v>CD$2500</v>
      </c>
      <c r="CE2513" s="212" t="str">
        <f t="shared" ref="CE2513:CL2513" si="4118">ADDRESS(ROW(CE2500),COLUMN(CE2500),2)</f>
        <v>CE$2500</v>
      </c>
      <c r="CF2513" s="212" t="str">
        <f t="shared" si="4118"/>
        <v>CF$2500</v>
      </c>
      <c r="CG2513" s="212" t="str">
        <f t="shared" si="4118"/>
        <v>CG$2500</v>
      </c>
      <c r="CH2513" s="212" t="str">
        <f t="shared" si="4118"/>
        <v>CH$2500</v>
      </c>
      <c r="CI2513" s="212" t="str">
        <f t="shared" si="4118"/>
        <v>CI$2500</v>
      </c>
      <c r="CJ2513" s="212" t="str">
        <f t="shared" si="4118"/>
        <v>CJ$2500</v>
      </c>
      <c r="CK2513" s="212" t="str">
        <f t="shared" si="4118"/>
        <v>CK$2500</v>
      </c>
      <c r="CL2513" s="212" t="str">
        <f t="shared" si="4118"/>
        <v>CL$2500</v>
      </c>
      <c r="CO2513" s="212" t="str">
        <f t="shared" ref="CO2513:DL2513" si="4119">ADDRESS(ROW(CO1251),COLUMN(CO1251),2)</f>
        <v>CO$1251</v>
      </c>
      <c r="CP2513" s="212" t="str">
        <f t="shared" si="4119"/>
        <v>CP$1251</v>
      </c>
      <c r="CQ2513" s="212" t="str">
        <f t="shared" si="4119"/>
        <v>CQ$1251</v>
      </c>
      <c r="CR2513" s="212" t="str">
        <f t="shared" si="4119"/>
        <v>CR$1251</v>
      </c>
      <c r="CS2513" s="212" t="str">
        <f t="shared" si="4119"/>
        <v>CS$1251</v>
      </c>
      <c r="CT2513" s="212" t="str">
        <f t="shared" si="4119"/>
        <v>CT$1251</v>
      </c>
      <c r="CU2513" s="212" t="str">
        <f t="shared" si="4119"/>
        <v>CU$1251</v>
      </c>
      <c r="CV2513" s="212" t="str">
        <f t="shared" si="4119"/>
        <v>CV$1251</v>
      </c>
      <c r="CW2513" s="212" t="str">
        <f t="shared" si="4119"/>
        <v>CW$1251</v>
      </c>
      <c r="CX2513" s="212" t="str">
        <f t="shared" si="4119"/>
        <v>CX$1251</v>
      </c>
      <c r="CY2513" s="212" t="str">
        <f t="shared" si="4119"/>
        <v>CY$1251</v>
      </c>
      <c r="CZ2513" s="212" t="str">
        <f t="shared" si="4119"/>
        <v>CZ$1251</v>
      </c>
      <c r="DA2513" s="212" t="str">
        <f t="shared" si="4119"/>
        <v>DA$1251</v>
      </c>
      <c r="DB2513" s="212" t="str">
        <f t="shared" si="4119"/>
        <v>DB$1251</v>
      </c>
      <c r="DC2513" s="212" t="str">
        <f t="shared" si="4119"/>
        <v>DC$1251</v>
      </c>
      <c r="DD2513" s="212" t="str">
        <f t="shared" si="4119"/>
        <v>DD$1251</v>
      </c>
      <c r="DE2513" s="212" t="str">
        <f t="shared" si="4119"/>
        <v>DE$1251</v>
      </c>
      <c r="DF2513" s="212" t="str">
        <f t="shared" si="4119"/>
        <v>DF$1251</v>
      </c>
      <c r="DG2513" s="212" t="str">
        <f t="shared" si="4119"/>
        <v>DG$1251</v>
      </c>
      <c r="DH2513" s="212" t="str">
        <f t="shared" si="4119"/>
        <v>DH$1251</v>
      </c>
      <c r="DI2513" s="212" t="str">
        <f t="shared" si="4119"/>
        <v>DI$1251</v>
      </c>
      <c r="DJ2513" s="212" t="str">
        <f t="shared" si="4119"/>
        <v>DJ$1251</v>
      </c>
      <c r="DK2513" s="212" t="str">
        <f t="shared" si="4119"/>
        <v>DK$1251</v>
      </c>
      <c r="DL2513" s="212" t="str">
        <f t="shared" si="4119"/>
        <v>DL$1251</v>
      </c>
    </row>
    <row r="2515" spans="1:116" x14ac:dyDescent="0.4">
      <c r="A2515" s="174"/>
      <c r="E2515" s="8"/>
      <c r="G2515" s="175" t="s">
        <v>490</v>
      </c>
      <c r="H2515" s="174"/>
      <c r="I2515" s="176"/>
      <c r="J2515" s="176"/>
      <c r="K2515" s="197"/>
      <c r="L2515" s="197"/>
      <c r="M2515" s="197"/>
      <c r="N2515" s="197"/>
      <c r="O2515" s="197"/>
      <c r="P2515" s="197"/>
      <c r="R2515" s="198"/>
      <c r="S2515" s="174"/>
      <c r="T2515" s="174"/>
      <c r="U2515" s="174"/>
      <c r="V2515" s="174"/>
      <c r="W2515" s="174"/>
      <c r="X2515" s="174"/>
      <c r="Y2515" s="174"/>
      <c r="Z2515" s="174"/>
      <c r="AA2515" s="174"/>
      <c r="AB2515" s="174"/>
      <c r="AC2515" s="174"/>
      <c r="AD2515" s="174"/>
      <c r="AE2515" s="174"/>
      <c r="AF2515" s="174"/>
      <c r="AG2515" s="174"/>
      <c r="AH2515" s="174"/>
      <c r="AI2515" s="174"/>
      <c r="AJ2515" s="174"/>
      <c r="AK2515" s="174"/>
      <c r="AL2515" s="174"/>
      <c r="AM2515" s="174"/>
      <c r="AN2515" s="174"/>
      <c r="AO2515" s="174"/>
      <c r="AP2515" s="174"/>
      <c r="AQ2515" s="174"/>
      <c r="AR2515" s="174"/>
      <c r="AS2515" s="174"/>
      <c r="AT2515" s="174"/>
      <c r="AU2515" s="174"/>
      <c r="AV2515" s="174"/>
      <c r="AW2515" s="174"/>
      <c r="AX2515" s="174"/>
      <c r="AY2515" s="174"/>
      <c r="AZ2515" s="174"/>
      <c r="BA2515" s="174"/>
      <c r="BB2515" s="174"/>
      <c r="BC2515" s="174"/>
      <c r="BD2515" s="174"/>
      <c r="BE2515" s="174"/>
      <c r="BF2515" s="174"/>
      <c r="BG2515" s="174"/>
      <c r="BH2515" s="174"/>
      <c r="BI2515" s="174"/>
      <c r="BJ2515" s="174"/>
      <c r="BK2515" s="174"/>
      <c r="BL2515" s="174"/>
      <c r="BM2515" s="174"/>
      <c r="BN2515" s="174"/>
      <c r="BO2515" s="174"/>
      <c r="BP2515" s="174"/>
      <c r="BQ2515" s="174"/>
      <c r="BR2515" s="174"/>
      <c r="BS2515" s="174"/>
      <c r="BT2515" s="174"/>
      <c r="BU2515" s="174"/>
      <c r="BV2515" s="174"/>
      <c r="BW2515" s="174"/>
      <c r="BX2515" s="174"/>
      <c r="BY2515" s="174"/>
      <c r="BZ2515" s="174"/>
      <c r="CA2515" s="174"/>
      <c r="CB2515" s="174"/>
      <c r="CC2515" s="174"/>
      <c r="CD2515" s="174"/>
      <c r="CE2515" s="174"/>
      <c r="CF2515" s="174"/>
      <c r="CG2515" s="174"/>
      <c r="CH2515" s="174"/>
      <c r="CI2515" s="174"/>
      <c r="CJ2515" s="174"/>
      <c r="CK2515" s="174"/>
      <c r="CL2515" s="174"/>
      <c r="CN2515" s="176"/>
      <c r="CO2515" s="174"/>
      <c r="CP2515" s="174"/>
      <c r="CQ2515" s="174"/>
      <c r="CR2515" s="174"/>
      <c r="CS2515" s="174"/>
      <c r="CT2515" s="174"/>
      <c r="CU2515" s="174"/>
      <c r="CV2515" s="174"/>
      <c r="CW2515" s="174"/>
      <c r="CX2515" s="174"/>
      <c r="CY2515" s="174"/>
      <c r="CZ2515" s="174"/>
      <c r="DA2515" s="174"/>
      <c r="DB2515" s="174"/>
      <c r="DC2515" s="174"/>
      <c r="DD2515" s="174"/>
      <c r="DE2515" s="174"/>
      <c r="DF2515" s="174"/>
      <c r="DG2515" s="174"/>
      <c r="DH2515" s="174"/>
      <c r="DI2515" s="174"/>
      <c r="DJ2515" s="174"/>
      <c r="DK2515" s="174"/>
      <c r="DL2515" s="174"/>
    </row>
    <row r="2516" spans="1:116" x14ac:dyDescent="0.4">
      <c r="A2516" s="174"/>
      <c r="E2516" s="8"/>
      <c r="G2516" s="175" t="s">
        <v>492</v>
      </c>
      <c r="H2516" s="174"/>
      <c r="I2516" s="176"/>
      <c r="J2516" s="176"/>
      <c r="K2516" s="197"/>
      <c r="L2516" s="197"/>
      <c r="M2516" s="197"/>
      <c r="N2516" s="197"/>
      <c r="O2516" s="197"/>
      <c r="P2516" s="197"/>
      <c r="R2516" s="198"/>
      <c r="S2516" s="174"/>
      <c r="T2516" s="174"/>
      <c r="U2516" s="174"/>
      <c r="V2516" s="174"/>
      <c r="W2516" s="174"/>
      <c r="X2516" s="174"/>
      <c r="Y2516" s="174"/>
      <c r="Z2516" s="174"/>
      <c r="AA2516" s="174"/>
      <c r="AB2516" s="174"/>
      <c r="AC2516" s="174"/>
      <c r="AD2516" s="174"/>
      <c r="AE2516" s="174"/>
      <c r="AF2516" s="174"/>
      <c r="AG2516" s="174"/>
      <c r="AH2516" s="174"/>
      <c r="AI2516" s="174"/>
      <c r="AJ2516" s="174"/>
      <c r="AK2516" s="174"/>
      <c r="AL2516" s="174"/>
      <c r="AM2516" s="174"/>
      <c r="AN2516" s="174"/>
      <c r="AO2516" s="174"/>
      <c r="AP2516" s="174"/>
      <c r="AQ2516" s="174"/>
      <c r="AR2516" s="174"/>
      <c r="AS2516" s="174"/>
      <c r="AT2516" s="174"/>
      <c r="AU2516" s="174"/>
      <c r="AV2516" s="174"/>
      <c r="AW2516" s="174"/>
      <c r="AX2516" s="174"/>
      <c r="AY2516" s="174"/>
      <c r="AZ2516" s="174"/>
      <c r="BA2516" s="174"/>
      <c r="BB2516" s="174"/>
      <c r="BC2516" s="174"/>
      <c r="BD2516" s="174"/>
      <c r="BE2516" s="174"/>
      <c r="BF2516" s="174"/>
      <c r="BG2516" s="174"/>
      <c r="BH2516" s="174"/>
      <c r="BI2516" s="174"/>
      <c r="BJ2516" s="174"/>
      <c r="BK2516" s="174"/>
      <c r="BL2516" s="174"/>
      <c r="BM2516" s="174"/>
      <c r="BN2516" s="174"/>
      <c r="BO2516" s="174"/>
      <c r="BP2516" s="174"/>
      <c r="BQ2516" s="174"/>
      <c r="BR2516" s="174"/>
      <c r="BS2516" s="174"/>
      <c r="BT2516" s="174"/>
      <c r="BU2516" s="174"/>
      <c r="BV2516" s="174"/>
      <c r="BW2516" s="174"/>
      <c r="BX2516" s="174"/>
      <c r="BY2516" s="174"/>
      <c r="BZ2516" s="174"/>
      <c r="CA2516" s="174"/>
      <c r="CB2516" s="174"/>
      <c r="CC2516" s="174"/>
      <c r="CD2516" s="174"/>
      <c r="CE2516" s="174"/>
      <c r="CF2516" s="174"/>
      <c r="CG2516" s="174"/>
      <c r="CH2516" s="174"/>
      <c r="CI2516" s="174"/>
      <c r="CJ2516" s="174"/>
      <c r="CK2516" s="174"/>
      <c r="CL2516" s="174"/>
      <c r="CN2516" s="176"/>
      <c r="CO2516" s="174"/>
      <c r="CP2516" s="174"/>
      <c r="CQ2516" s="174"/>
      <c r="CR2516" s="174"/>
      <c r="CS2516" s="174"/>
      <c r="CT2516" s="174"/>
      <c r="CU2516" s="174"/>
      <c r="CV2516" s="174"/>
      <c r="CW2516" s="174"/>
      <c r="CX2516" s="174"/>
      <c r="CY2516" s="174"/>
      <c r="CZ2516" s="174"/>
      <c r="DA2516" s="174"/>
      <c r="DB2516" s="174"/>
      <c r="DC2516" s="174"/>
      <c r="DD2516" s="174"/>
      <c r="DE2516" s="174"/>
      <c r="DF2516" s="174"/>
      <c r="DG2516" s="174"/>
      <c r="DH2516" s="174"/>
      <c r="DI2516" s="174"/>
      <c r="DJ2516" s="174"/>
      <c r="DK2516" s="174"/>
      <c r="DL2516" s="174"/>
    </row>
    <row r="2517" spans="1:116" x14ac:dyDescent="0.4">
      <c r="A2517" s="174"/>
      <c r="E2517" s="8"/>
      <c r="G2517" s="175" t="s">
        <v>461</v>
      </c>
      <c r="H2517" s="174"/>
      <c r="I2517" s="176"/>
      <c r="J2517" s="176"/>
      <c r="K2517" s="197"/>
      <c r="L2517" s="197"/>
      <c r="M2517" s="197"/>
      <c r="N2517" s="197"/>
      <c r="O2517" s="197"/>
      <c r="P2517" s="197"/>
      <c r="R2517" s="198"/>
      <c r="S2517" s="199" t="str">
        <f t="shared" ref="S2517:AX2517" si="4120">S$20</f>
        <v>S$16</v>
      </c>
      <c r="T2517" s="199" t="str">
        <f t="shared" si="4120"/>
        <v>T$16</v>
      </c>
      <c r="U2517" s="199" t="str">
        <f t="shared" si="4120"/>
        <v>U$16</v>
      </c>
      <c r="V2517" s="199" t="str">
        <f t="shared" si="4120"/>
        <v>V$16</v>
      </c>
      <c r="W2517" s="199" t="str">
        <f t="shared" si="4120"/>
        <v>W$16</v>
      </c>
      <c r="X2517" s="199" t="str">
        <f t="shared" si="4120"/>
        <v>X$16</v>
      </c>
      <c r="Y2517" s="199" t="str">
        <f t="shared" si="4120"/>
        <v>Y$16</v>
      </c>
      <c r="Z2517" s="199" t="str">
        <f t="shared" si="4120"/>
        <v>Z$16</v>
      </c>
      <c r="AA2517" s="199" t="str">
        <f t="shared" si="4120"/>
        <v>AA$16</v>
      </c>
      <c r="AB2517" s="199" t="str">
        <f t="shared" si="4120"/>
        <v>AB$16</v>
      </c>
      <c r="AC2517" s="199" t="str">
        <f t="shared" si="4120"/>
        <v>AC$16</v>
      </c>
      <c r="AD2517" s="199" t="str">
        <f t="shared" si="4120"/>
        <v>AD$16</v>
      </c>
      <c r="AE2517" s="199" t="str">
        <f t="shared" si="4120"/>
        <v>AE$16</v>
      </c>
      <c r="AF2517" s="199" t="str">
        <f t="shared" si="4120"/>
        <v>AF$16</v>
      </c>
      <c r="AG2517" s="199" t="str">
        <f t="shared" si="4120"/>
        <v>AG$16</v>
      </c>
      <c r="AH2517" s="199" t="str">
        <f t="shared" si="4120"/>
        <v>AH$16</v>
      </c>
      <c r="AI2517" s="199" t="str">
        <f t="shared" si="4120"/>
        <v>AI$16</v>
      </c>
      <c r="AJ2517" s="199" t="str">
        <f t="shared" si="4120"/>
        <v>AJ$16</v>
      </c>
      <c r="AK2517" s="199" t="str">
        <f t="shared" si="4120"/>
        <v>AK$16</v>
      </c>
      <c r="AL2517" s="199" t="str">
        <f t="shared" si="4120"/>
        <v>AL$16</v>
      </c>
      <c r="AM2517" s="199" t="str">
        <f t="shared" si="4120"/>
        <v>AM$16</v>
      </c>
      <c r="AN2517" s="199" t="str">
        <f t="shared" si="4120"/>
        <v>AN$16</v>
      </c>
      <c r="AO2517" s="199" t="str">
        <f t="shared" si="4120"/>
        <v>AO$16</v>
      </c>
      <c r="AP2517" s="199" t="str">
        <f t="shared" si="4120"/>
        <v>AP$16</v>
      </c>
      <c r="AQ2517" s="199" t="str">
        <f t="shared" si="4120"/>
        <v>AQ$16</v>
      </c>
      <c r="AR2517" s="199" t="str">
        <f t="shared" si="4120"/>
        <v>AR$16</v>
      </c>
      <c r="AS2517" s="199" t="str">
        <f t="shared" si="4120"/>
        <v>AS$16</v>
      </c>
      <c r="AT2517" s="199" t="str">
        <f t="shared" si="4120"/>
        <v>AT$16</v>
      </c>
      <c r="AU2517" s="199" t="str">
        <f t="shared" si="4120"/>
        <v>AU$16</v>
      </c>
      <c r="AV2517" s="199" t="str">
        <f t="shared" si="4120"/>
        <v>AV$16</v>
      </c>
      <c r="AW2517" s="199" t="str">
        <f t="shared" si="4120"/>
        <v>AW$16</v>
      </c>
      <c r="AX2517" s="199" t="str">
        <f t="shared" si="4120"/>
        <v>AX$16</v>
      </c>
      <c r="AY2517" s="199" t="str">
        <f t="shared" ref="AY2517:CD2517" si="4121">AY$20</f>
        <v>AY$16</v>
      </c>
      <c r="AZ2517" s="199" t="str">
        <f t="shared" si="4121"/>
        <v>AZ$16</v>
      </c>
      <c r="BA2517" s="199" t="str">
        <f t="shared" si="4121"/>
        <v>BA$16</v>
      </c>
      <c r="BB2517" s="199" t="str">
        <f t="shared" si="4121"/>
        <v>BB$16</v>
      </c>
      <c r="BC2517" s="199" t="str">
        <f t="shared" si="4121"/>
        <v>BC$16</v>
      </c>
      <c r="BD2517" s="199" t="str">
        <f t="shared" si="4121"/>
        <v>BD$16</v>
      </c>
      <c r="BE2517" s="199" t="str">
        <f t="shared" si="4121"/>
        <v>BE$16</v>
      </c>
      <c r="BF2517" s="199" t="str">
        <f t="shared" si="4121"/>
        <v>BF$16</v>
      </c>
      <c r="BG2517" s="199" t="str">
        <f t="shared" si="4121"/>
        <v>BG$16</v>
      </c>
      <c r="BH2517" s="199" t="str">
        <f t="shared" si="4121"/>
        <v>BH$16</v>
      </c>
      <c r="BI2517" s="199" t="str">
        <f t="shared" si="4121"/>
        <v>BI$16</v>
      </c>
      <c r="BJ2517" s="199" t="str">
        <f t="shared" si="4121"/>
        <v>BJ$16</v>
      </c>
      <c r="BK2517" s="199" t="str">
        <f t="shared" si="4121"/>
        <v>BK$16</v>
      </c>
      <c r="BL2517" s="199" t="str">
        <f t="shared" si="4121"/>
        <v>BL$16</v>
      </c>
      <c r="BM2517" s="199" t="str">
        <f t="shared" si="4121"/>
        <v>BM$16</v>
      </c>
      <c r="BN2517" s="199" t="str">
        <f t="shared" si="4121"/>
        <v>BN$16</v>
      </c>
      <c r="BO2517" s="199" t="str">
        <f t="shared" si="4121"/>
        <v>BO$16</v>
      </c>
      <c r="BP2517" s="199" t="str">
        <f t="shared" si="4121"/>
        <v>BP$16</v>
      </c>
      <c r="BQ2517" s="199" t="str">
        <f t="shared" si="4121"/>
        <v>BQ$16</v>
      </c>
      <c r="BR2517" s="199" t="str">
        <f t="shared" si="4121"/>
        <v>BR$16</v>
      </c>
      <c r="BS2517" s="199" t="str">
        <f t="shared" si="4121"/>
        <v>BS$16</v>
      </c>
      <c r="BT2517" s="199" t="str">
        <f t="shared" si="4121"/>
        <v>BT$16</v>
      </c>
      <c r="BU2517" s="199" t="str">
        <f t="shared" si="4121"/>
        <v>BU$16</v>
      </c>
      <c r="BV2517" s="199" t="str">
        <f t="shared" si="4121"/>
        <v>BV$16</v>
      </c>
      <c r="BW2517" s="199" t="str">
        <f t="shared" si="4121"/>
        <v>BW$16</v>
      </c>
      <c r="BX2517" s="199" t="str">
        <f t="shared" si="4121"/>
        <v>BX$16</v>
      </c>
      <c r="BY2517" s="199" t="str">
        <f t="shared" si="4121"/>
        <v>BY$16</v>
      </c>
      <c r="BZ2517" s="199" t="str">
        <f t="shared" si="4121"/>
        <v>BZ$16</v>
      </c>
      <c r="CA2517" s="199" t="str">
        <f t="shared" si="4121"/>
        <v>CA$16</v>
      </c>
      <c r="CB2517" s="199" t="str">
        <f t="shared" si="4121"/>
        <v>CB$16</v>
      </c>
      <c r="CC2517" s="199" t="str">
        <f t="shared" si="4121"/>
        <v>CC$16</v>
      </c>
      <c r="CD2517" s="199" t="str">
        <f t="shared" si="4121"/>
        <v>CD$16</v>
      </c>
      <c r="CE2517" s="199" t="str">
        <f t="shared" ref="CE2517:CL2517" si="4122">CE$20</f>
        <v>CE$16</v>
      </c>
      <c r="CF2517" s="199" t="str">
        <f t="shared" si="4122"/>
        <v>CF$16</v>
      </c>
      <c r="CG2517" s="199" t="str">
        <f t="shared" si="4122"/>
        <v>CG$16</v>
      </c>
      <c r="CH2517" s="199" t="str">
        <f t="shared" si="4122"/>
        <v>CH$16</v>
      </c>
      <c r="CI2517" s="199" t="str">
        <f t="shared" si="4122"/>
        <v>CI$16</v>
      </c>
      <c r="CJ2517" s="199" t="str">
        <f t="shared" si="4122"/>
        <v>CJ$16</v>
      </c>
      <c r="CK2517" s="199" t="str">
        <f t="shared" si="4122"/>
        <v>CK$16</v>
      </c>
      <c r="CL2517" s="199" t="str">
        <f t="shared" si="4122"/>
        <v>CL$16</v>
      </c>
      <c r="CN2517" s="176"/>
      <c r="CO2517" s="199" t="str">
        <f t="shared" ref="CO2517:DL2517" si="4123">CO$20</f>
        <v>CO$16</v>
      </c>
      <c r="CP2517" s="199" t="str">
        <f t="shared" si="4123"/>
        <v>CP$16</v>
      </c>
      <c r="CQ2517" s="199" t="str">
        <f t="shared" si="4123"/>
        <v>CQ$16</v>
      </c>
      <c r="CR2517" s="199" t="str">
        <f t="shared" si="4123"/>
        <v>CR$16</v>
      </c>
      <c r="CS2517" s="199" t="str">
        <f t="shared" si="4123"/>
        <v>CS$16</v>
      </c>
      <c r="CT2517" s="199" t="str">
        <f t="shared" si="4123"/>
        <v>CT$16</v>
      </c>
      <c r="CU2517" s="199" t="str">
        <f t="shared" si="4123"/>
        <v>CU$16</v>
      </c>
      <c r="CV2517" s="199" t="str">
        <f t="shared" si="4123"/>
        <v>CV$16</v>
      </c>
      <c r="CW2517" s="199" t="str">
        <f t="shared" si="4123"/>
        <v>CW$16</v>
      </c>
      <c r="CX2517" s="199" t="str">
        <f t="shared" si="4123"/>
        <v>CX$16</v>
      </c>
      <c r="CY2517" s="199" t="str">
        <f t="shared" si="4123"/>
        <v>CY$16</v>
      </c>
      <c r="CZ2517" s="199" t="str">
        <f t="shared" si="4123"/>
        <v>CZ$16</v>
      </c>
      <c r="DA2517" s="199" t="str">
        <f t="shared" si="4123"/>
        <v>DA$16</v>
      </c>
      <c r="DB2517" s="199" t="str">
        <f t="shared" si="4123"/>
        <v>DB$16</v>
      </c>
      <c r="DC2517" s="199" t="str">
        <f t="shared" si="4123"/>
        <v>DC$16</v>
      </c>
      <c r="DD2517" s="199" t="str">
        <f t="shared" si="4123"/>
        <v>DD$16</v>
      </c>
      <c r="DE2517" s="199" t="str">
        <f t="shared" si="4123"/>
        <v>DE$16</v>
      </c>
      <c r="DF2517" s="199" t="str">
        <f t="shared" si="4123"/>
        <v>DF$16</v>
      </c>
      <c r="DG2517" s="199" t="str">
        <f t="shared" si="4123"/>
        <v>DG$16</v>
      </c>
      <c r="DH2517" s="199" t="str">
        <f t="shared" si="4123"/>
        <v>DH$16</v>
      </c>
      <c r="DI2517" s="199" t="str">
        <f t="shared" si="4123"/>
        <v>DI$16</v>
      </c>
      <c r="DJ2517" s="199" t="str">
        <f t="shared" si="4123"/>
        <v>DJ$16</v>
      </c>
      <c r="DK2517" s="199" t="str">
        <f t="shared" si="4123"/>
        <v>DK$16</v>
      </c>
      <c r="DL2517" s="199" t="str">
        <f t="shared" si="4123"/>
        <v>DL$16</v>
      </c>
    </row>
    <row r="2518" spans="1:116" x14ac:dyDescent="0.4">
      <c r="A2518" s="174"/>
      <c r="E2518" s="8"/>
      <c r="G2518" s="175" t="s">
        <v>462</v>
      </c>
      <c r="H2518" s="200"/>
      <c r="I2518" s="201"/>
      <c r="J2518" s="201"/>
      <c r="K2518" s="202"/>
      <c r="L2518" s="202"/>
      <c r="M2518" s="202"/>
      <c r="N2518" s="202"/>
      <c r="O2518" s="202"/>
      <c r="P2518" s="202"/>
      <c r="R2518" s="202"/>
      <c r="S2518" s="199" t="str">
        <f t="shared" ref="S2518:AX2518" si="4124">S$21</f>
        <v>S$17</v>
      </c>
      <c r="T2518" s="199" t="str">
        <f t="shared" si="4124"/>
        <v>T$17</v>
      </c>
      <c r="U2518" s="199" t="str">
        <f t="shared" si="4124"/>
        <v>U$17</v>
      </c>
      <c r="V2518" s="199" t="str">
        <f t="shared" si="4124"/>
        <v>V$17</v>
      </c>
      <c r="W2518" s="199" t="str">
        <f t="shared" si="4124"/>
        <v>W$17</v>
      </c>
      <c r="X2518" s="199" t="str">
        <f t="shared" si="4124"/>
        <v>X$17</v>
      </c>
      <c r="Y2518" s="199" t="str">
        <f t="shared" si="4124"/>
        <v>Y$17</v>
      </c>
      <c r="Z2518" s="199" t="str">
        <f t="shared" si="4124"/>
        <v>Z$17</v>
      </c>
      <c r="AA2518" s="199" t="str">
        <f t="shared" si="4124"/>
        <v>AA$17</v>
      </c>
      <c r="AB2518" s="199" t="str">
        <f t="shared" si="4124"/>
        <v>AB$17</v>
      </c>
      <c r="AC2518" s="199" t="str">
        <f t="shared" si="4124"/>
        <v>AC$17</v>
      </c>
      <c r="AD2518" s="199" t="str">
        <f t="shared" si="4124"/>
        <v>AD$17</v>
      </c>
      <c r="AE2518" s="199" t="str">
        <f t="shared" si="4124"/>
        <v>AE$17</v>
      </c>
      <c r="AF2518" s="199" t="str">
        <f t="shared" si="4124"/>
        <v>AF$17</v>
      </c>
      <c r="AG2518" s="199" t="str">
        <f t="shared" si="4124"/>
        <v>AG$17</v>
      </c>
      <c r="AH2518" s="199" t="str">
        <f t="shared" si="4124"/>
        <v>AH$17</v>
      </c>
      <c r="AI2518" s="199" t="str">
        <f t="shared" si="4124"/>
        <v>AI$17</v>
      </c>
      <c r="AJ2518" s="199" t="str">
        <f t="shared" si="4124"/>
        <v>AJ$17</v>
      </c>
      <c r="AK2518" s="199" t="str">
        <f t="shared" si="4124"/>
        <v>AK$17</v>
      </c>
      <c r="AL2518" s="199" t="str">
        <f t="shared" si="4124"/>
        <v>AL$17</v>
      </c>
      <c r="AM2518" s="199" t="str">
        <f t="shared" si="4124"/>
        <v>AM$17</v>
      </c>
      <c r="AN2518" s="199" t="str">
        <f t="shared" si="4124"/>
        <v>AN$17</v>
      </c>
      <c r="AO2518" s="199" t="str">
        <f t="shared" si="4124"/>
        <v>AO$17</v>
      </c>
      <c r="AP2518" s="199" t="str">
        <f t="shared" si="4124"/>
        <v>AP$17</v>
      </c>
      <c r="AQ2518" s="199" t="str">
        <f t="shared" si="4124"/>
        <v>AQ$17</v>
      </c>
      <c r="AR2518" s="199" t="str">
        <f t="shared" si="4124"/>
        <v>AR$17</v>
      </c>
      <c r="AS2518" s="199" t="str">
        <f t="shared" si="4124"/>
        <v>AS$17</v>
      </c>
      <c r="AT2518" s="199" t="str">
        <f t="shared" si="4124"/>
        <v>AT$17</v>
      </c>
      <c r="AU2518" s="199" t="str">
        <f t="shared" si="4124"/>
        <v>AU$17</v>
      </c>
      <c r="AV2518" s="199" t="str">
        <f t="shared" si="4124"/>
        <v>AV$17</v>
      </c>
      <c r="AW2518" s="199" t="str">
        <f t="shared" si="4124"/>
        <v>AW$17</v>
      </c>
      <c r="AX2518" s="199" t="str">
        <f t="shared" si="4124"/>
        <v>AX$17</v>
      </c>
      <c r="AY2518" s="199" t="str">
        <f t="shared" ref="AY2518:CD2518" si="4125">AY$21</f>
        <v>AY$17</v>
      </c>
      <c r="AZ2518" s="199" t="str">
        <f t="shared" si="4125"/>
        <v>AZ$17</v>
      </c>
      <c r="BA2518" s="199" t="str">
        <f t="shared" si="4125"/>
        <v>BA$17</v>
      </c>
      <c r="BB2518" s="199" t="str">
        <f t="shared" si="4125"/>
        <v>BB$17</v>
      </c>
      <c r="BC2518" s="199" t="str">
        <f t="shared" si="4125"/>
        <v>BC$17</v>
      </c>
      <c r="BD2518" s="199" t="str">
        <f t="shared" si="4125"/>
        <v>BD$17</v>
      </c>
      <c r="BE2518" s="199" t="str">
        <f t="shared" si="4125"/>
        <v>BE$17</v>
      </c>
      <c r="BF2518" s="199" t="str">
        <f t="shared" si="4125"/>
        <v>BF$17</v>
      </c>
      <c r="BG2518" s="199" t="str">
        <f t="shared" si="4125"/>
        <v>BG$17</v>
      </c>
      <c r="BH2518" s="199" t="str">
        <f t="shared" si="4125"/>
        <v>BH$17</v>
      </c>
      <c r="BI2518" s="199" t="str">
        <f t="shared" si="4125"/>
        <v>BI$17</v>
      </c>
      <c r="BJ2518" s="199" t="str">
        <f t="shared" si="4125"/>
        <v>BJ$17</v>
      </c>
      <c r="BK2518" s="199" t="str">
        <f t="shared" si="4125"/>
        <v>BK$17</v>
      </c>
      <c r="BL2518" s="199" t="str">
        <f t="shared" si="4125"/>
        <v>BL$17</v>
      </c>
      <c r="BM2518" s="199" t="str">
        <f t="shared" si="4125"/>
        <v>BM$17</v>
      </c>
      <c r="BN2518" s="199" t="str">
        <f t="shared" si="4125"/>
        <v>BN$17</v>
      </c>
      <c r="BO2518" s="199" t="str">
        <f t="shared" si="4125"/>
        <v>BO$17</v>
      </c>
      <c r="BP2518" s="199" t="str">
        <f t="shared" si="4125"/>
        <v>BP$17</v>
      </c>
      <c r="BQ2518" s="199" t="str">
        <f t="shared" si="4125"/>
        <v>BQ$17</v>
      </c>
      <c r="BR2518" s="199" t="str">
        <f t="shared" si="4125"/>
        <v>BR$17</v>
      </c>
      <c r="BS2518" s="199" t="str">
        <f t="shared" si="4125"/>
        <v>BS$17</v>
      </c>
      <c r="BT2518" s="199" t="str">
        <f t="shared" si="4125"/>
        <v>BT$17</v>
      </c>
      <c r="BU2518" s="199" t="str">
        <f t="shared" si="4125"/>
        <v>BU$17</v>
      </c>
      <c r="BV2518" s="199" t="str">
        <f t="shared" si="4125"/>
        <v>BV$17</v>
      </c>
      <c r="BW2518" s="199" t="str">
        <f t="shared" si="4125"/>
        <v>BW$17</v>
      </c>
      <c r="BX2518" s="199" t="str">
        <f t="shared" si="4125"/>
        <v>BX$17</v>
      </c>
      <c r="BY2518" s="199" t="str">
        <f t="shared" si="4125"/>
        <v>BY$17</v>
      </c>
      <c r="BZ2518" s="199" t="str">
        <f t="shared" si="4125"/>
        <v>BZ$17</v>
      </c>
      <c r="CA2518" s="199" t="str">
        <f t="shared" si="4125"/>
        <v>CA$17</v>
      </c>
      <c r="CB2518" s="199" t="str">
        <f t="shared" si="4125"/>
        <v>CB$17</v>
      </c>
      <c r="CC2518" s="199" t="str">
        <f t="shared" si="4125"/>
        <v>CC$17</v>
      </c>
      <c r="CD2518" s="199" t="str">
        <f t="shared" si="4125"/>
        <v>CD$17</v>
      </c>
      <c r="CE2518" s="199" t="str">
        <f t="shared" ref="CE2518:CL2518" si="4126">CE$21</f>
        <v>CE$17</v>
      </c>
      <c r="CF2518" s="199" t="str">
        <f t="shared" si="4126"/>
        <v>CF$17</v>
      </c>
      <c r="CG2518" s="199" t="str">
        <f t="shared" si="4126"/>
        <v>CG$17</v>
      </c>
      <c r="CH2518" s="199" t="str">
        <f t="shared" si="4126"/>
        <v>CH$17</v>
      </c>
      <c r="CI2518" s="199" t="str">
        <f t="shared" si="4126"/>
        <v>CI$17</v>
      </c>
      <c r="CJ2518" s="199" t="str">
        <f t="shared" si="4126"/>
        <v>CJ$17</v>
      </c>
      <c r="CK2518" s="199" t="str">
        <f t="shared" si="4126"/>
        <v>CK$17</v>
      </c>
      <c r="CL2518" s="199" t="str">
        <f t="shared" si="4126"/>
        <v>CL$17</v>
      </c>
      <c r="CN2518" s="201"/>
      <c r="CO2518" s="199" t="str">
        <f t="shared" ref="CO2518:DL2518" si="4127">CO$21</f>
        <v>CO$17</v>
      </c>
      <c r="CP2518" s="199" t="str">
        <f t="shared" si="4127"/>
        <v>CP$17</v>
      </c>
      <c r="CQ2518" s="199" t="str">
        <f t="shared" si="4127"/>
        <v>CQ$17</v>
      </c>
      <c r="CR2518" s="199" t="str">
        <f t="shared" si="4127"/>
        <v>CR$17</v>
      </c>
      <c r="CS2518" s="199" t="str">
        <f t="shared" si="4127"/>
        <v>CS$17</v>
      </c>
      <c r="CT2518" s="199" t="str">
        <f t="shared" si="4127"/>
        <v>CT$17</v>
      </c>
      <c r="CU2518" s="199" t="str">
        <f t="shared" si="4127"/>
        <v>CU$17</v>
      </c>
      <c r="CV2518" s="199" t="str">
        <f t="shared" si="4127"/>
        <v>CV$17</v>
      </c>
      <c r="CW2518" s="199" t="str">
        <f t="shared" si="4127"/>
        <v>CW$17</v>
      </c>
      <c r="CX2518" s="199" t="str">
        <f t="shared" si="4127"/>
        <v>CX$17</v>
      </c>
      <c r="CY2518" s="199" t="str">
        <f t="shared" si="4127"/>
        <v>CY$17</v>
      </c>
      <c r="CZ2518" s="199" t="str">
        <f t="shared" si="4127"/>
        <v>CZ$17</v>
      </c>
      <c r="DA2518" s="199" t="str">
        <f t="shared" si="4127"/>
        <v>DA$17</v>
      </c>
      <c r="DB2518" s="199" t="str">
        <f t="shared" si="4127"/>
        <v>DB$17</v>
      </c>
      <c r="DC2518" s="199" t="str">
        <f t="shared" si="4127"/>
        <v>DC$17</v>
      </c>
      <c r="DD2518" s="199" t="str">
        <f t="shared" si="4127"/>
        <v>DD$17</v>
      </c>
      <c r="DE2518" s="199" t="str">
        <f t="shared" si="4127"/>
        <v>DE$17</v>
      </c>
      <c r="DF2518" s="199" t="str">
        <f t="shared" si="4127"/>
        <v>DF$17</v>
      </c>
      <c r="DG2518" s="199" t="str">
        <f t="shared" si="4127"/>
        <v>DG$17</v>
      </c>
      <c r="DH2518" s="199" t="str">
        <f t="shared" si="4127"/>
        <v>DH$17</v>
      </c>
      <c r="DI2518" s="199" t="str">
        <f t="shared" si="4127"/>
        <v>DI$17</v>
      </c>
      <c r="DJ2518" s="199" t="str">
        <f t="shared" si="4127"/>
        <v>DJ$17</v>
      </c>
      <c r="DK2518" s="199" t="str">
        <f t="shared" si="4127"/>
        <v>DK$17</v>
      </c>
      <c r="DL2518" s="199" t="str">
        <f t="shared" si="4127"/>
        <v>DL$17</v>
      </c>
    </row>
    <row r="2519" spans="1:116" x14ac:dyDescent="0.4">
      <c r="A2519" s="174"/>
      <c r="E2519" s="8"/>
      <c r="G2519" s="175" t="s">
        <v>491</v>
      </c>
      <c r="H2519" s="200"/>
      <c r="I2519" s="201"/>
      <c r="J2519" s="201"/>
      <c r="K2519" s="202"/>
      <c r="L2519" s="202"/>
      <c r="M2519" s="202"/>
      <c r="N2519" s="202"/>
      <c r="O2519" s="202"/>
      <c r="P2519" s="202"/>
      <c r="R2519" s="202"/>
      <c r="S2519" s="190"/>
      <c r="T2519" s="190"/>
      <c r="U2519" s="190"/>
      <c r="V2519" s="190"/>
      <c r="W2519" s="190"/>
      <c r="X2519" s="190"/>
      <c r="Y2519" s="190"/>
      <c r="Z2519" s="190"/>
      <c r="AA2519" s="190"/>
      <c r="AB2519" s="190"/>
      <c r="AC2519" s="190"/>
      <c r="AD2519" s="190"/>
      <c r="AE2519" s="190"/>
      <c r="AF2519" s="190"/>
      <c r="AG2519" s="190"/>
      <c r="AH2519" s="190"/>
      <c r="AI2519" s="190"/>
      <c r="AJ2519" s="190"/>
      <c r="AK2519" s="190"/>
      <c r="AL2519" s="190"/>
      <c r="AM2519" s="190"/>
      <c r="AN2519" s="190"/>
      <c r="AO2519" s="190"/>
      <c r="AP2519" s="190"/>
      <c r="AQ2519" s="190"/>
      <c r="AR2519" s="190"/>
      <c r="AS2519" s="190"/>
      <c r="AT2519" s="190"/>
      <c r="AU2519" s="190"/>
      <c r="AV2519" s="190"/>
      <c r="AW2519" s="190"/>
      <c r="AX2519" s="190"/>
      <c r="AY2519" s="190"/>
      <c r="AZ2519" s="190"/>
      <c r="BA2519" s="190"/>
      <c r="BB2519" s="190"/>
      <c r="BC2519" s="190"/>
      <c r="BD2519" s="190"/>
      <c r="BE2519" s="190"/>
      <c r="BF2519" s="190"/>
      <c r="BG2519" s="190"/>
      <c r="BH2519" s="190"/>
      <c r="BI2519" s="190"/>
      <c r="BJ2519" s="190"/>
      <c r="BK2519" s="190"/>
      <c r="BL2519" s="190"/>
      <c r="BM2519" s="190"/>
      <c r="BN2519" s="190"/>
      <c r="BO2519" s="190"/>
      <c r="BP2519" s="190"/>
      <c r="BQ2519" s="190"/>
      <c r="BR2519" s="190"/>
      <c r="BS2519" s="190"/>
      <c r="BT2519" s="190"/>
      <c r="BU2519" s="190"/>
      <c r="BV2519" s="190"/>
      <c r="BW2519" s="190"/>
      <c r="BX2519" s="190"/>
      <c r="BY2519" s="190"/>
      <c r="BZ2519" s="190"/>
      <c r="CA2519" s="190"/>
      <c r="CB2519" s="190"/>
      <c r="CC2519" s="190"/>
      <c r="CD2519" s="190"/>
      <c r="CE2519" s="190"/>
      <c r="CF2519" s="190"/>
      <c r="CG2519" s="190"/>
      <c r="CH2519" s="190"/>
      <c r="CI2519" s="190"/>
      <c r="CJ2519" s="190"/>
      <c r="CK2519" s="190"/>
      <c r="CL2519" s="190"/>
      <c r="CN2519" s="201"/>
      <c r="CO2519" s="190"/>
      <c r="CP2519" s="190"/>
      <c r="CQ2519" s="190"/>
      <c r="CR2519" s="190"/>
      <c r="CS2519" s="190"/>
      <c r="CT2519" s="190"/>
      <c r="CU2519" s="190"/>
      <c r="CV2519" s="190"/>
      <c r="CW2519" s="190"/>
      <c r="CX2519" s="190"/>
      <c r="CY2519" s="190"/>
      <c r="CZ2519" s="190"/>
      <c r="DA2519" s="190"/>
      <c r="DB2519" s="190"/>
      <c r="DC2519" s="190"/>
      <c r="DD2519" s="190"/>
      <c r="DE2519" s="190"/>
      <c r="DF2519" s="190"/>
      <c r="DG2519" s="190"/>
      <c r="DH2519" s="190"/>
      <c r="DI2519" s="190"/>
      <c r="DJ2519" s="190"/>
      <c r="DK2519" s="190"/>
      <c r="DL2519" s="190"/>
    </row>
    <row r="2520" spans="1:116" x14ac:dyDescent="0.4">
      <c r="A2520" s="174"/>
      <c r="E2520" s="8"/>
      <c r="G2520" s="175" t="s">
        <v>505</v>
      </c>
      <c r="H2520" s="200"/>
      <c r="I2520" s="201"/>
      <c r="J2520" s="201"/>
      <c r="K2520" s="202"/>
      <c r="L2520" s="202"/>
      <c r="M2520" s="202"/>
      <c r="N2520" s="202"/>
      <c r="O2520" s="202"/>
      <c r="P2520" s="202"/>
      <c r="R2520" s="202"/>
      <c r="S2520" s="190"/>
      <c r="T2520" s="190"/>
      <c r="U2520" s="190"/>
      <c r="V2520" s="190"/>
      <c r="W2520" s="190"/>
      <c r="X2520" s="190"/>
      <c r="Y2520" s="190"/>
      <c r="Z2520" s="190"/>
      <c r="AA2520" s="190"/>
      <c r="AB2520" s="190"/>
      <c r="AC2520" s="190"/>
      <c r="AD2520" s="190"/>
      <c r="AE2520" s="190"/>
      <c r="AF2520" s="190"/>
      <c r="AG2520" s="190"/>
      <c r="AH2520" s="190"/>
      <c r="AI2520" s="190"/>
      <c r="AJ2520" s="190"/>
      <c r="AK2520" s="190"/>
      <c r="AL2520" s="190"/>
      <c r="AM2520" s="190"/>
      <c r="AN2520" s="190"/>
      <c r="AO2520" s="190"/>
      <c r="AP2520" s="190"/>
      <c r="AQ2520" s="190"/>
      <c r="AR2520" s="190"/>
      <c r="AS2520" s="190"/>
      <c r="AT2520" s="190"/>
      <c r="AU2520" s="190"/>
      <c r="AV2520" s="190"/>
      <c r="AW2520" s="190"/>
      <c r="AX2520" s="190"/>
      <c r="AY2520" s="190"/>
      <c r="AZ2520" s="190"/>
      <c r="BA2520" s="190"/>
      <c r="BB2520" s="190"/>
      <c r="BC2520" s="190"/>
      <c r="BD2520" s="190"/>
      <c r="BE2520" s="190"/>
      <c r="BF2520" s="190"/>
      <c r="BG2520" s="190"/>
      <c r="BH2520" s="190"/>
      <c r="BI2520" s="190"/>
      <c r="BJ2520" s="190"/>
      <c r="BK2520" s="190"/>
      <c r="BL2520" s="190"/>
      <c r="BM2520" s="190"/>
      <c r="BN2520" s="190"/>
      <c r="BO2520" s="190"/>
      <c r="BP2520" s="190"/>
      <c r="BQ2520" s="190"/>
      <c r="BR2520" s="190"/>
      <c r="BS2520" s="190"/>
      <c r="BT2520" s="190"/>
      <c r="BU2520" s="190"/>
      <c r="BV2520" s="190"/>
      <c r="BW2520" s="190"/>
      <c r="BX2520" s="190"/>
      <c r="BY2520" s="190"/>
      <c r="BZ2520" s="190"/>
      <c r="CA2520" s="190"/>
      <c r="CB2520" s="190"/>
      <c r="CC2520" s="190"/>
      <c r="CD2520" s="190"/>
      <c r="CE2520" s="190"/>
      <c r="CF2520" s="190"/>
      <c r="CG2520" s="190"/>
      <c r="CH2520" s="190"/>
      <c r="CI2520" s="190"/>
      <c r="CJ2520" s="190"/>
      <c r="CK2520" s="190"/>
      <c r="CL2520" s="190"/>
      <c r="CN2520" s="201"/>
      <c r="CO2520" s="190"/>
      <c r="CP2520" s="190"/>
      <c r="CQ2520" s="190"/>
      <c r="CR2520" s="190"/>
      <c r="CS2520" s="190"/>
      <c r="CT2520" s="190"/>
      <c r="CU2520" s="190"/>
      <c r="CV2520" s="190"/>
      <c r="CW2520" s="190"/>
      <c r="CX2520" s="190"/>
      <c r="CY2520" s="190"/>
      <c r="CZ2520" s="190"/>
      <c r="DA2520" s="190"/>
      <c r="DB2520" s="190"/>
      <c r="DC2520" s="190"/>
      <c r="DD2520" s="190"/>
      <c r="DE2520" s="190"/>
      <c r="DF2520" s="190"/>
      <c r="DG2520" s="190"/>
      <c r="DH2520" s="190"/>
      <c r="DI2520" s="190"/>
      <c r="DJ2520" s="190"/>
      <c r="DK2520" s="190"/>
      <c r="DL2520" s="190"/>
    </row>
    <row r="2521" spans="1:116" x14ac:dyDescent="0.4">
      <c r="A2521" s="174"/>
      <c r="E2521" s="8"/>
      <c r="G2521" s="175" t="s">
        <v>463</v>
      </c>
      <c r="H2521" s="200"/>
      <c r="I2521" s="201"/>
      <c r="J2521" s="201"/>
      <c r="K2521" s="202"/>
      <c r="L2521" s="202"/>
      <c r="M2521" s="202"/>
      <c r="N2521" s="202"/>
      <c r="O2521" s="202"/>
      <c r="P2521" s="202"/>
      <c r="R2521" s="202"/>
      <c r="S2521" s="190" t="str">
        <f t="shared" ref="S2521:AX2521" si="4128">S$22</f>
        <v>S$18</v>
      </c>
      <c r="T2521" s="190" t="str">
        <f t="shared" si="4128"/>
        <v>T$18</v>
      </c>
      <c r="U2521" s="190" t="str">
        <f t="shared" si="4128"/>
        <v>U$18</v>
      </c>
      <c r="V2521" s="190" t="str">
        <f t="shared" si="4128"/>
        <v>V$18</v>
      </c>
      <c r="W2521" s="190" t="str">
        <f t="shared" si="4128"/>
        <v>W$18</v>
      </c>
      <c r="X2521" s="190" t="str">
        <f t="shared" si="4128"/>
        <v>X$18</v>
      </c>
      <c r="Y2521" s="190" t="str">
        <f t="shared" si="4128"/>
        <v>Y$18</v>
      </c>
      <c r="Z2521" s="190" t="str">
        <f t="shared" si="4128"/>
        <v>Z$18</v>
      </c>
      <c r="AA2521" s="190" t="str">
        <f t="shared" si="4128"/>
        <v>AA$18</v>
      </c>
      <c r="AB2521" s="190" t="str">
        <f t="shared" si="4128"/>
        <v>AB$18</v>
      </c>
      <c r="AC2521" s="190" t="str">
        <f t="shared" si="4128"/>
        <v>AC$18</v>
      </c>
      <c r="AD2521" s="190" t="str">
        <f t="shared" si="4128"/>
        <v>AD$18</v>
      </c>
      <c r="AE2521" s="190" t="str">
        <f t="shared" si="4128"/>
        <v>AE$18</v>
      </c>
      <c r="AF2521" s="190" t="str">
        <f t="shared" si="4128"/>
        <v>AF$18</v>
      </c>
      <c r="AG2521" s="190" t="str">
        <f t="shared" si="4128"/>
        <v>AG$18</v>
      </c>
      <c r="AH2521" s="190" t="str">
        <f t="shared" si="4128"/>
        <v>AH$18</v>
      </c>
      <c r="AI2521" s="190" t="str">
        <f t="shared" si="4128"/>
        <v>AI$18</v>
      </c>
      <c r="AJ2521" s="190" t="str">
        <f t="shared" si="4128"/>
        <v>AJ$18</v>
      </c>
      <c r="AK2521" s="190" t="str">
        <f t="shared" si="4128"/>
        <v>AK$18</v>
      </c>
      <c r="AL2521" s="190" t="str">
        <f t="shared" si="4128"/>
        <v>AL$18</v>
      </c>
      <c r="AM2521" s="190" t="str">
        <f t="shared" si="4128"/>
        <v>AM$18</v>
      </c>
      <c r="AN2521" s="190" t="str">
        <f t="shared" si="4128"/>
        <v>AN$18</v>
      </c>
      <c r="AO2521" s="190" t="str">
        <f t="shared" si="4128"/>
        <v>AO$18</v>
      </c>
      <c r="AP2521" s="190" t="str">
        <f t="shared" si="4128"/>
        <v>AP$18</v>
      </c>
      <c r="AQ2521" s="190" t="str">
        <f t="shared" si="4128"/>
        <v>AQ$18</v>
      </c>
      <c r="AR2521" s="190" t="str">
        <f t="shared" si="4128"/>
        <v>AR$18</v>
      </c>
      <c r="AS2521" s="190" t="str">
        <f t="shared" si="4128"/>
        <v>AS$18</v>
      </c>
      <c r="AT2521" s="190" t="str">
        <f t="shared" si="4128"/>
        <v>AT$18</v>
      </c>
      <c r="AU2521" s="190" t="str">
        <f t="shared" si="4128"/>
        <v>AU$18</v>
      </c>
      <c r="AV2521" s="190" t="str">
        <f t="shared" si="4128"/>
        <v>AV$18</v>
      </c>
      <c r="AW2521" s="190" t="str">
        <f t="shared" si="4128"/>
        <v>AW$18</v>
      </c>
      <c r="AX2521" s="190" t="str">
        <f t="shared" si="4128"/>
        <v>AX$18</v>
      </c>
      <c r="AY2521" s="190" t="str">
        <f t="shared" ref="AY2521:CD2521" si="4129">AY$22</f>
        <v>AY$18</v>
      </c>
      <c r="AZ2521" s="190" t="str">
        <f t="shared" si="4129"/>
        <v>AZ$18</v>
      </c>
      <c r="BA2521" s="190" t="str">
        <f t="shared" si="4129"/>
        <v>BA$18</v>
      </c>
      <c r="BB2521" s="190" t="str">
        <f t="shared" si="4129"/>
        <v>BB$18</v>
      </c>
      <c r="BC2521" s="190" t="str">
        <f t="shared" si="4129"/>
        <v>BC$18</v>
      </c>
      <c r="BD2521" s="190" t="str">
        <f t="shared" si="4129"/>
        <v>BD$18</v>
      </c>
      <c r="BE2521" s="190" t="str">
        <f t="shared" si="4129"/>
        <v>BE$18</v>
      </c>
      <c r="BF2521" s="190" t="str">
        <f t="shared" si="4129"/>
        <v>BF$18</v>
      </c>
      <c r="BG2521" s="190" t="str">
        <f t="shared" si="4129"/>
        <v>BG$18</v>
      </c>
      <c r="BH2521" s="190" t="str">
        <f t="shared" si="4129"/>
        <v>BH$18</v>
      </c>
      <c r="BI2521" s="190" t="str">
        <f t="shared" si="4129"/>
        <v>BI$18</v>
      </c>
      <c r="BJ2521" s="190" t="str">
        <f t="shared" si="4129"/>
        <v>BJ$18</v>
      </c>
      <c r="BK2521" s="190" t="str">
        <f t="shared" si="4129"/>
        <v>BK$18</v>
      </c>
      <c r="BL2521" s="190" t="str">
        <f t="shared" si="4129"/>
        <v>BL$18</v>
      </c>
      <c r="BM2521" s="190" t="str">
        <f t="shared" si="4129"/>
        <v>BM$18</v>
      </c>
      <c r="BN2521" s="190" t="str">
        <f t="shared" si="4129"/>
        <v>BN$18</v>
      </c>
      <c r="BO2521" s="190" t="str">
        <f t="shared" si="4129"/>
        <v>BO$18</v>
      </c>
      <c r="BP2521" s="190" t="str">
        <f t="shared" si="4129"/>
        <v>BP$18</v>
      </c>
      <c r="BQ2521" s="190" t="str">
        <f t="shared" si="4129"/>
        <v>BQ$18</v>
      </c>
      <c r="BR2521" s="190" t="str">
        <f t="shared" si="4129"/>
        <v>BR$18</v>
      </c>
      <c r="BS2521" s="190" t="str">
        <f t="shared" si="4129"/>
        <v>BS$18</v>
      </c>
      <c r="BT2521" s="190" t="str">
        <f t="shared" si="4129"/>
        <v>BT$18</v>
      </c>
      <c r="BU2521" s="190" t="str">
        <f t="shared" si="4129"/>
        <v>BU$18</v>
      </c>
      <c r="BV2521" s="190" t="str">
        <f t="shared" si="4129"/>
        <v>BV$18</v>
      </c>
      <c r="BW2521" s="190" t="str">
        <f t="shared" si="4129"/>
        <v>BW$18</v>
      </c>
      <c r="BX2521" s="190" t="str">
        <f t="shared" si="4129"/>
        <v>BX$18</v>
      </c>
      <c r="BY2521" s="190" t="str">
        <f t="shared" si="4129"/>
        <v>BY$18</v>
      </c>
      <c r="BZ2521" s="190" t="str">
        <f t="shared" si="4129"/>
        <v>BZ$18</v>
      </c>
      <c r="CA2521" s="190" t="str">
        <f t="shared" si="4129"/>
        <v>CA$18</v>
      </c>
      <c r="CB2521" s="190" t="str">
        <f t="shared" si="4129"/>
        <v>CB$18</v>
      </c>
      <c r="CC2521" s="190" t="str">
        <f t="shared" si="4129"/>
        <v>CC$18</v>
      </c>
      <c r="CD2521" s="190" t="str">
        <f t="shared" si="4129"/>
        <v>CD$18</v>
      </c>
      <c r="CE2521" s="190" t="str">
        <f t="shared" ref="CE2521:CL2521" si="4130">CE$22</f>
        <v>CE$18</v>
      </c>
      <c r="CF2521" s="190" t="str">
        <f t="shared" si="4130"/>
        <v>CF$18</v>
      </c>
      <c r="CG2521" s="190" t="str">
        <f t="shared" si="4130"/>
        <v>CG$18</v>
      </c>
      <c r="CH2521" s="190" t="str">
        <f t="shared" si="4130"/>
        <v>CH$18</v>
      </c>
      <c r="CI2521" s="190" t="str">
        <f t="shared" si="4130"/>
        <v>CI$18</v>
      </c>
      <c r="CJ2521" s="190" t="str">
        <f t="shared" si="4130"/>
        <v>CJ$18</v>
      </c>
      <c r="CK2521" s="190" t="str">
        <f t="shared" si="4130"/>
        <v>CK$18</v>
      </c>
      <c r="CL2521" s="190" t="str">
        <f t="shared" si="4130"/>
        <v>CL$18</v>
      </c>
      <c r="CN2521" s="201"/>
      <c r="CO2521" s="190" t="str">
        <f t="shared" ref="CO2521:DL2521" si="4131">CO$22</f>
        <v>CO$18</v>
      </c>
      <c r="CP2521" s="190" t="str">
        <f t="shared" si="4131"/>
        <v>CP$18</v>
      </c>
      <c r="CQ2521" s="190" t="str">
        <f t="shared" si="4131"/>
        <v>CQ$18</v>
      </c>
      <c r="CR2521" s="190" t="str">
        <f t="shared" si="4131"/>
        <v>CR$18</v>
      </c>
      <c r="CS2521" s="190" t="str">
        <f t="shared" si="4131"/>
        <v>CS$18</v>
      </c>
      <c r="CT2521" s="190" t="str">
        <f t="shared" si="4131"/>
        <v>CT$18</v>
      </c>
      <c r="CU2521" s="190" t="str">
        <f t="shared" si="4131"/>
        <v>CU$18</v>
      </c>
      <c r="CV2521" s="190" t="str">
        <f t="shared" si="4131"/>
        <v>CV$18</v>
      </c>
      <c r="CW2521" s="190" t="str">
        <f t="shared" si="4131"/>
        <v>CW$18</v>
      </c>
      <c r="CX2521" s="190" t="str">
        <f t="shared" si="4131"/>
        <v>CX$18</v>
      </c>
      <c r="CY2521" s="190" t="str">
        <f t="shared" si="4131"/>
        <v>CY$18</v>
      </c>
      <c r="CZ2521" s="190" t="str">
        <f t="shared" si="4131"/>
        <v>CZ$18</v>
      </c>
      <c r="DA2521" s="190" t="str">
        <f t="shared" si="4131"/>
        <v>DA$18</v>
      </c>
      <c r="DB2521" s="190" t="str">
        <f t="shared" si="4131"/>
        <v>DB$18</v>
      </c>
      <c r="DC2521" s="190" t="str">
        <f t="shared" si="4131"/>
        <v>DC$18</v>
      </c>
      <c r="DD2521" s="190" t="str">
        <f t="shared" si="4131"/>
        <v>DD$18</v>
      </c>
      <c r="DE2521" s="190" t="str">
        <f t="shared" si="4131"/>
        <v>DE$18</v>
      </c>
      <c r="DF2521" s="190" t="str">
        <f t="shared" si="4131"/>
        <v>DF$18</v>
      </c>
      <c r="DG2521" s="190" t="str">
        <f t="shared" si="4131"/>
        <v>DG$18</v>
      </c>
      <c r="DH2521" s="190" t="str">
        <f t="shared" si="4131"/>
        <v>DH$18</v>
      </c>
      <c r="DI2521" s="190" t="str">
        <f t="shared" si="4131"/>
        <v>DI$18</v>
      </c>
      <c r="DJ2521" s="190" t="str">
        <f t="shared" si="4131"/>
        <v>DJ$18</v>
      </c>
      <c r="DK2521" s="190" t="str">
        <f t="shared" si="4131"/>
        <v>DK$18</v>
      </c>
      <c r="DL2521" s="190" t="str">
        <f t="shared" si="4131"/>
        <v>DL$18</v>
      </c>
    </row>
    <row r="2522" spans="1:116" x14ac:dyDescent="0.4">
      <c r="A2522" s="174"/>
      <c r="E2522" s="8"/>
      <c r="G2522" s="175" t="s">
        <v>464</v>
      </c>
      <c r="H2522" s="200"/>
      <c r="I2522" s="201"/>
      <c r="J2522" s="201"/>
      <c r="K2522" s="202"/>
      <c r="L2522" s="202"/>
      <c r="M2522" s="202"/>
      <c r="N2522" s="202"/>
      <c r="O2522" s="202"/>
      <c r="P2522" s="202"/>
      <c r="R2522" s="202"/>
      <c r="S2522" s="190" t="str">
        <f t="shared" ref="S2522:AX2522" si="4132">S$23</f>
        <v>S$19</v>
      </c>
      <c r="T2522" s="190" t="str">
        <f t="shared" si="4132"/>
        <v>T$19</v>
      </c>
      <c r="U2522" s="190" t="str">
        <f t="shared" si="4132"/>
        <v>U$19</v>
      </c>
      <c r="V2522" s="190" t="str">
        <f t="shared" si="4132"/>
        <v>V$19</v>
      </c>
      <c r="W2522" s="190" t="str">
        <f t="shared" si="4132"/>
        <v>W$19</v>
      </c>
      <c r="X2522" s="190" t="str">
        <f t="shared" si="4132"/>
        <v>X$19</v>
      </c>
      <c r="Y2522" s="190" t="str">
        <f t="shared" si="4132"/>
        <v>Y$19</v>
      </c>
      <c r="Z2522" s="190" t="str">
        <f t="shared" si="4132"/>
        <v>Z$19</v>
      </c>
      <c r="AA2522" s="190" t="str">
        <f t="shared" si="4132"/>
        <v>AA$19</v>
      </c>
      <c r="AB2522" s="190" t="str">
        <f t="shared" si="4132"/>
        <v>AB$19</v>
      </c>
      <c r="AC2522" s="190" t="str">
        <f t="shared" si="4132"/>
        <v>AC$19</v>
      </c>
      <c r="AD2522" s="190" t="str">
        <f t="shared" si="4132"/>
        <v>AD$19</v>
      </c>
      <c r="AE2522" s="190" t="str">
        <f t="shared" si="4132"/>
        <v>AE$19</v>
      </c>
      <c r="AF2522" s="190" t="str">
        <f t="shared" si="4132"/>
        <v>AF$19</v>
      </c>
      <c r="AG2522" s="190" t="str">
        <f t="shared" si="4132"/>
        <v>AG$19</v>
      </c>
      <c r="AH2522" s="190" t="str">
        <f t="shared" si="4132"/>
        <v>AH$19</v>
      </c>
      <c r="AI2522" s="190" t="str">
        <f t="shared" si="4132"/>
        <v>AI$19</v>
      </c>
      <c r="AJ2522" s="190" t="str">
        <f t="shared" si="4132"/>
        <v>AJ$19</v>
      </c>
      <c r="AK2522" s="190" t="str">
        <f t="shared" si="4132"/>
        <v>AK$19</v>
      </c>
      <c r="AL2522" s="190" t="str">
        <f t="shared" si="4132"/>
        <v>AL$19</v>
      </c>
      <c r="AM2522" s="190" t="str">
        <f t="shared" si="4132"/>
        <v>AM$19</v>
      </c>
      <c r="AN2522" s="190" t="str">
        <f t="shared" si="4132"/>
        <v>AN$19</v>
      </c>
      <c r="AO2522" s="190" t="str">
        <f t="shared" si="4132"/>
        <v>AO$19</v>
      </c>
      <c r="AP2522" s="190" t="str">
        <f t="shared" si="4132"/>
        <v>AP$19</v>
      </c>
      <c r="AQ2522" s="190" t="str">
        <f t="shared" si="4132"/>
        <v>AQ$19</v>
      </c>
      <c r="AR2522" s="190" t="str">
        <f t="shared" si="4132"/>
        <v>AR$19</v>
      </c>
      <c r="AS2522" s="190" t="str">
        <f t="shared" si="4132"/>
        <v>AS$19</v>
      </c>
      <c r="AT2522" s="190" t="str">
        <f t="shared" si="4132"/>
        <v>AT$19</v>
      </c>
      <c r="AU2522" s="190" t="str">
        <f t="shared" si="4132"/>
        <v>AU$19</v>
      </c>
      <c r="AV2522" s="190" t="str">
        <f t="shared" si="4132"/>
        <v>AV$19</v>
      </c>
      <c r="AW2522" s="190" t="str">
        <f t="shared" si="4132"/>
        <v>AW$19</v>
      </c>
      <c r="AX2522" s="190" t="str">
        <f t="shared" si="4132"/>
        <v>AX$19</v>
      </c>
      <c r="AY2522" s="190" t="str">
        <f t="shared" ref="AY2522:CD2522" si="4133">AY$23</f>
        <v>AY$19</v>
      </c>
      <c r="AZ2522" s="190" t="str">
        <f t="shared" si="4133"/>
        <v>AZ$19</v>
      </c>
      <c r="BA2522" s="190" t="str">
        <f t="shared" si="4133"/>
        <v>BA$19</v>
      </c>
      <c r="BB2522" s="190" t="str">
        <f t="shared" si="4133"/>
        <v>BB$19</v>
      </c>
      <c r="BC2522" s="190" t="str">
        <f t="shared" si="4133"/>
        <v>BC$19</v>
      </c>
      <c r="BD2522" s="190" t="str">
        <f t="shared" si="4133"/>
        <v>BD$19</v>
      </c>
      <c r="BE2522" s="190" t="str">
        <f t="shared" si="4133"/>
        <v>BE$19</v>
      </c>
      <c r="BF2522" s="190" t="str">
        <f t="shared" si="4133"/>
        <v>BF$19</v>
      </c>
      <c r="BG2522" s="190" t="str">
        <f t="shared" si="4133"/>
        <v>BG$19</v>
      </c>
      <c r="BH2522" s="190" t="str">
        <f t="shared" si="4133"/>
        <v>BH$19</v>
      </c>
      <c r="BI2522" s="190" t="str">
        <f t="shared" si="4133"/>
        <v>BI$19</v>
      </c>
      <c r="BJ2522" s="190" t="str">
        <f t="shared" si="4133"/>
        <v>BJ$19</v>
      </c>
      <c r="BK2522" s="190" t="str">
        <f t="shared" si="4133"/>
        <v>BK$19</v>
      </c>
      <c r="BL2522" s="190" t="str">
        <f t="shared" si="4133"/>
        <v>BL$19</v>
      </c>
      <c r="BM2522" s="190" t="str">
        <f t="shared" si="4133"/>
        <v>BM$19</v>
      </c>
      <c r="BN2522" s="190" t="str">
        <f t="shared" si="4133"/>
        <v>BN$19</v>
      </c>
      <c r="BO2522" s="190" t="str">
        <f t="shared" si="4133"/>
        <v>BO$19</v>
      </c>
      <c r="BP2522" s="190" t="str">
        <f t="shared" si="4133"/>
        <v>BP$19</v>
      </c>
      <c r="BQ2522" s="190" t="str">
        <f t="shared" si="4133"/>
        <v>BQ$19</v>
      </c>
      <c r="BR2522" s="190" t="str">
        <f t="shared" si="4133"/>
        <v>BR$19</v>
      </c>
      <c r="BS2522" s="190" t="str">
        <f t="shared" si="4133"/>
        <v>BS$19</v>
      </c>
      <c r="BT2522" s="190" t="str">
        <f t="shared" si="4133"/>
        <v>BT$19</v>
      </c>
      <c r="BU2522" s="190" t="str">
        <f t="shared" si="4133"/>
        <v>BU$19</v>
      </c>
      <c r="BV2522" s="190" t="str">
        <f t="shared" si="4133"/>
        <v>BV$19</v>
      </c>
      <c r="BW2522" s="190" t="str">
        <f t="shared" si="4133"/>
        <v>BW$19</v>
      </c>
      <c r="BX2522" s="190" t="str">
        <f t="shared" si="4133"/>
        <v>BX$19</v>
      </c>
      <c r="BY2522" s="190" t="str">
        <f t="shared" si="4133"/>
        <v>BY$19</v>
      </c>
      <c r="BZ2522" s="190" t="str">
        <f t="shared" si="4133"/>
        <v>BZ$19</v>
      </c>
      <c r="CA2522" s="190" t="str">
        <f t="shared" si="4133"/>
        <v>CA$19</v>
      </c>
      <c r="CB2522" s="190" t="str">
        <f t="shared" si="4133"/>
        <v>CB$19</v>
      </c>
      <c r="CC2522" s="190" t="str">
        <f t="shared" si="4133"/>
        <v>CC$19</v>
      </c>
      <c r="CD2522" s="190" t="str">
        <f t="shared" si="4133"/>
        <v>CD$19</v>
      </c>
      <c r="CE2522" s="190" t="str">
        <f t="shared" ref="CE2522:CL2522" si="4134">CE$23</f>
        <v>CE$19</v>
      </c>
      <c r="CF2522" s="190" t="str">
        <f t="shared" si="4134"/>
        <v>CF$19</v>
      </c>
      <c r="CG2522" s="190" t="str">
        <f t="shared" si="4134"/>
        <v>CG$19</v>
      </c>
      <c r="CH2522" s="190" t="str">
        <f t="shared" si="4134"/>
        <v>CH$19</v>
      </c>
      <c r="CI2522" s="190" t="str">
        <f t="shared" si="4134"/>
        <v>CI$19</v>
      </c>
      <c r="CJ2522" s="190" t="str">
        <f t="shared" si="4134"/>
        <v>CJ$19</v>
      </c>
      <c r="CK2522" s="190" t="str">
        <f t="shared" si="4134"/>
        <v>CK$19</v>
      </c>
      <c r="CL2522" s="190" t="str">
        <f t="shared" si="4134"/>
        <v>CL$19</v>
      </c>
      <c r="CN2522" s="201"/>
      <c r="CO2522" s="190" t="str">
        <f t="shared" ref="CO2522:DL2522" si="4135">CO$23</f>
        <v>CO$19</v>
      </c>
      <c r="CP2522" s="190" t="str">
        <f t="shared" si="4135"/>
        <v>CP$19</v>
      </c>
      <c r="CQ2522" s="190" t="str">
        <f t="shared" si="4135"/>
        <v>CQ$19</v>
      </c>
      <c r="CR2522" s="190" t="str">
        <f t="shared" si="4135"/>
        <v>CR$19</v>
      </c>
      <c r="CS2522" s="190" t="str">
        <f t="shared" si="4135"/>
        <v>CS$19</v>
      </c>
      <c r="CT2522" s="190" t="str">
        <f t="shared" si="4135"/>
        <v>CT$19</v>
      </c>
      <c r="CU2522" s="190" t="str">
        <f t="shared" si="4135"/>
        <v>CU$19</v>
      </c>
      <c r="CV2522" s="190" t="str">
        <f t="shared" si="4135"/>
        <v>CV$19</v>
      </c>
      <c r="CW2522" s="190" t="str">
        <f t="shared" si="4135"/>
        <v>CW$19</v>
      </c>
      <c r="CX2522" s="190" t="str">
        <f t="shared" si="4135"/>
        <v>CX$19</v>
      </c>
      <c r="CY2522" s="190" t="str">
        <f t="shared" si="4135"/>
        <v>CY$19</v>
      </c>
      <c r="CZ2522" s="190" t="str">
        <f t="shared" si="4135"/>
        <v>CZ$19</v>
      </c>
      <c r="DA2522" s="190" t="str">
        <f t="shared" si="4135"/>
        <v>DA$19</v>
      </c>
      <c r="DB2522" s="190" t="str">
        <f t="shared" si="4135"/>
        <v>DB$19</v>
      </c>
      <c r="DC2522" s="190" t="str">
        <f t="shared" si="4135"/>
        <v>DC$19</v>
      </c>
      <c r="DD2522" s="190" t="str">
        <f t="shared" si="4135"/>
        <v>DD$19</v>
      </c>
      <c r="DE2522" s="190" t="str">
        <f t="shared" si="4135"/>
        <v>DE$19</v>
      </c>
      <c r="DF2522" s="190" t="str">
        <f t="shared" si="4135"/>
        <v>DF$19</v>
      </c>
      <c r="DG2522" s="190" t="str">
        <f t="shared" si="4135"/>
        <v>DG$19</v>
      </c>
      <c r="DH2522" s="190" t="str">
        <f t="shared" si="4135"/>
        <v>DH$19</v>
      </c>
      <c r="DI2522" s="190" t="str">
        <f t="shared" si="4135"/>
        <v>DI$19</v>
      </c>
      <c r="DJ2522" s="190" t="str">
        <f t="shared" si="4135"/>
        <v>DJ$19</v>
      </c>
      <c r="DK2522" s="190" t="str">
        <f t="shared" si="4135"/>
        <v>DK$19</v>
      </c>
      <c r="DL2522" s="190" t="str">
        <f t="shared" si="4135"/>
        <v>DL$19</v>
      </c>
    </row>
    <row r="2523" spans="1:116" x14ac:dyDescent="0.4">
      <c r="A2523" s="31" t="s">
        <v>218</v>
      </c>
      <c r="B2523" s="31" t="s">
        <v>243</v>
      </c>
      <c r="C2523" s="31"/>
      <c r="D2523" t="s">
        <v>429</v>
      </c>
      <c r="E2523" s="8" t="str">
        <f t="shared" ref="E2523:E2536" si="4136">ROW()&amp;" "&amp;D2523</f>
        <v>2523 DCOPS-IS</v>
      </c>
      <c r="F2523" t="s">
        <v>315</v>
      </c>
      <c r="G2523" s="70" t="s">
        <v>314</v>
      </c>
      <c r="H2523" s="48"/>
      <c r="I2523" s="297"/>
      <c r="J2523" s="297"/>
      <c r="K2523" s="48"/>
      <c r="L2523" s="48"/>
      <c r="M2523" s="48"/>
      <c r="N2523" s="48"/>
      <c r="O2523" s="48"/>
      <c r="P2523" s="48"/>
      <c r="R2523" s="70"/>
      <c r="S2523" s="298"/>
      <c r="T2523" s="298"/>
      <c r="U2523" s="298"/>
      <c r="V2523" s="298"/>
      <c r="W2523" s="298"/>
      <c r="X2523" s="298"/>
      <c r="Y2523" s="298"/>
      <c r="Z2523" s="298"/>
      <c r="AA2523" s="298"/>
      <c r="AB2523" s="298"/>
      <c r="AC2523" s="298"/>
      <c r="AD2523" s="298"/>
      <c r="AE2523" s="298"/>
      <c r="AF2523" s="298"/>
      <c r="AG2523" s="298"/>
      <c r="AH2523" s="298"/>
      <c r="AI2523" s="298"/>
      <c r="AJ2523" s="298"/>
      <c r="AK2523" s="298"/>
      <c r="AL2523" s="298"/>
      <c r="AM2523" s="298"/>
      <c r="AN2523" s="298"/>
      <c r="AO2523" s="298"/>
      <c r="AP2523" s="298"/>
      <c r="AQ2523" s="298"/>
      <c r="AR2523" s="298"/>
      <c r="AS2523" s="298"/>
      <c r="AT2523" s="298"/>
      <c r="AU2523" s="298"/>
      <c r="AV2523" s="298"/>
      <c r="AW2523" s="298"/>
      <c r="AX2523" s="298"/>
      <c r="AY2523" s="298"/>
      <c r="AZ2523" s="298"/>
      <c r="BA2523" s="298"/>
      <c r="BB2523" s="298"/>
      <c r="BC2523" s="298"/>
      <c r="BD2523" s="298"/>
      <c r="BE2523" s="298"/>
      <c r="BF2523" s="298"/>
      <c r="BG2523" s="298"/>
      <c r="BH2523" s="298"/>
      <c r="BI2523" s="298"/>
      <c r="BJ2523" s="298"/>
      <c r="BK2523" s="298"/>
      <c r="BL2523" s="298"/>
      <c r="BM2523" s="298"/>
      <c r="BN2523" s="298"/>
      <c r="BO2523" s="298"/>
      <c r="BP2523" s="298"/>
      <c r="BQ2523" s="298"/>
      <c r="BR2523" s="298"/>
      <c r="BS2523" s="298"/>
      <c r="BT2523" s="298"/>
      <c r="BU2523" s="298"/>
      <c r="BV2523" s="298"/>
      <c r="BW2523" s="298"/>
      <c r="BX2523" s="298"/>
      <c r="BY2523" s="298"/>
      <c r="BZ2523" s="298"/>
      <c r="CA2523" s="298"/>
      <c r="CB2523" s="298"/>
      <c r="CC2523" s="298"/>
      <c r="CD2523" s="298"/>
      <c r="CE2523" s="298"/>
      <c r="CF2523" s="298"/>
      <c r="CG2523" s="298"/>
      <c r="CH2523" s="298"/>
      <c r="CI2523" s="298"/>
      <c r="CJ2523" s="298"/>
      <c r="CK2523" s="298"/>
      <c r="CL2523" s="298"/>
      <c r="CN2523" s="297"/>
      <c r="CO2523" s="298"/>
      <c r="CP2523" s="298"/>
      <c r="CQ2523" s="298"/>
      <c r="CR2523" s="298"/>
      <c r="CS2523" s="298"/>
      <c r="CT2523" s="298"/>
      <c r="CU2523" s="298"/>
      <c r="CV2523" s="298"/>
      <c r="CW2523" s="298"/>
      <c r="CX2523" s="298"/>
      <c r="CY2523" s="298"/>
      <c r="CZ2523" s="298"/>
      <c r="DA2523" s="298"/>
      <c r="DB2523" s="298"/>
      <c r="DC2523" s="298"/>
      <c r="DD2523" s="298"/>
      <c r="DE2523" s="298"/>
      <c r="DF2523" s="298"/>
      <c r="DG2523" s="298"/>
      <c r="DH2523" s="298"/>
      <c r="DI2523" s="298"/>
      <c r="DJ2523" s="298"/>
      <c r="DK2523" s="298"/>
      <c r="DL2523" s="298"/>
    </row>
    <row r="2524" spans="1:116" ht="1.5" customHeight="1" x14ac:dyDescent="0.4">
      <c r="D2524" t="s">
        <v>429</v>
      </c>
      <c r="E2524" s="8" t="str">
        <f t="shared" si="4136"/>
        <v>2524 DCOPS-IS</v>
      </c>
      <c r="G2524" s="125" t="s">
        <v>313</v>
      </c>
      <c r="H2524" s="12"/>
      <c r="I2524" s="60"/>
      <c r="J2524" s="60"/>
      <c r="K2524" s="23">
        <f>'IS BS CF'!K$40</f>
        <v>10632649.600000001</v>
      </c>
      <c r="L2524" s="23">
        <f>'IS BS CF'!L$40</f>
        <v>23686932.080000009</v>
      </c>
      <c r="M2524" s="23">
        <f>'IS BS CF'!M$40</f>
        <v>28180208.684000008</v>
      </c>
      <c r="N2524" s="23">
        <f>'IS BS CF'!N$40</f>
        <v>32672429.118199997</v>
      </c>
      <c r="O2524" s="23">
        <f>'IS BS CF'!O$40</f>
        <v>37163540.574110001</v>
      </c>
      <c r="P2524" s="23">
        <f>'IS BS CF'!P$40</f>
        <v>41653487.602815531</v>
      </c>
      <c r="Q2524" s="23"/>
      <c r="R2524" s="23">
        <f>'IS BS CF'!R$40</f>
        <v>0</v>
      </c>
      <c r="S2524" s="23">
        <f>'IS BS CF'!S$40</f>
        <v>798970.80000000016</v>
      </c>
      <c r="T2524" s="23">
        <f>'IS BS CF'!T$40</f>
        <v>814804.13333333354</v>
      </c>
      <c r="U2524" s="23">
        <f>'IS BS CF'!U$40</f>
        <v>830637.46666666691</v>
      </c>
      <c r="V2524" s="23">
        <f>'IS BS CF'!V$40</f>
        <v>846470.80000000016</v>
      </c>
      <c r="W2524" s="23">
        <f>'IS BS CF'!W$40</f>
        <v>862304.13333333354</v>
      </c>
      <c r="X2524" s="23">
        <f>'IS BS CF'!X$40</f>
        <v>878137.46666666691</v>
      </c>
      <c r="Y2524" s="23">
        <f>'IS BS CF'!Y$40</f>
        <v>893970.80000000016</v>
      </c>
      <c r="Z2524" s="23">
        <f>'IS BS CF'!Z$40</f>
        <v>909804.13333333354</v>
      </c>
      <c r="AA2524" s="23">
        <f>'IS BS CF'!AA$40</f>
        <v>925637.46666666679</v>
      </c>
      <c r="AB2524" s="23">
        <f>'IS BS CF'!AB$40</f>
        <v>941470.80000000016</v>
      </c>
      <c r="AC2524" s="23">
        <f>'IS BS CF'!AC$40</f>
        <v>957304.13333333354</v>
      </c>
      <c r="AD2524" s="23">
        <f>'IS BS CF'!AD$40</f>
        <v>973137.46666666679</v>
      </c>
      <c r="AE2524" s="23">
        <f>'IS BS CF'!AE$40</f>
        <v>1801486.0066666668</v>
      </c>
      <c r="AF2524" s="23">
        <f>'IS BS CF'!AF$40</f>
        <v>1832836.0066666671</v>
      </c>
      <c r="AG2524" s="23">
        <f>'IS BS CF'!AG$40</f>
        <v>1864186.0066666668</v>
      </c>
      <c r="AH2524" s="23">
        <f>'IS BS CF'!AH$40</f>
        <v>1895536.0066666668</v>
      </c>
      <c r="AI2524" s="23">
        <f>'IS BS CF'!AI$40</f>
        <v>1926886.0066666671</v>
      </c>
      <c r="AJ2524" s="23">
        <f>'IS BS CF'!AJ$40</f>
        <v>1958236.0066666668</v>
      </c>
      <c r="AK2524" s="23">
        <f>'IS BS CF'!AK$40</f>
        <v>1989586.0066666671</v>
      </c>
      <c r="AL2524" s="23">
        <f>'IS BS CF'!AL$40</f>
        <v>2020936.0066666671</v>
      </c>
      <c r="AM2524" s="23">
        <f>'IS BS CF'!AM$40</f>
        <v>2052286.0066666673</v>
      </c>
      <c r="AN2524" s="23">
        <f>'IS BS CF'!AN$40</f>
        <v>2083636.0066666671</v>
      </c>
      <c r="AO2524" s="23">
        <f>'IS BS CF'!AO$40</f>
        <v>2114986.0066666668</v>
      </c>
      <c r="AP2524" s="23">
        <f>'IS BS CF'!AP$40</f>
        <v>2146336.0066666673</v>
      </c>
      <c r="AQ2524" s="23">
        <f>'IS BS CF'!AQ$40</f>
        <v>2175925.723666667</v>
      </c>
      <c r="AR2524" s="23">
        <f>'IS BS CF'!AR$40</f>
        <v>2207275.7236666675</v>
      </c>
      <c r="AS2524" s="23">
        <f>'IS BS CF'!AS$40</f>
        <v>2238625.7236666675</v>
      </c>
      <c r="AT2524" s="23">
        <f>'IS BS CF'!AT$40</f>
        <v>2269975.723666667</v>
      </c>
      <c r="AU2524" s="23">
        <f>'IS BS CF'!AU$40</f>
        <v>2301325.723666667</v>
      </c>
      <c r="AV2524" s="23">
        <f>'IS BS CF'!AV$40</f>
        <v>2332675.7236666675</v>
      </c>
      <c r="AW2524" s="23">
        <f>'IS BS CF'!AW$40</f>
        <v>2364025.7236666665</v>
      </c>
      <c r="AX2524" s="23">
        <f>'IS BS CF'!AX$40</f>
        <v>2395375.723666667</v>
      </c>
      <c r="AY2524" s="23">
        <f>'IS BS CF'!AY$40</f>
        <v>2426725.723666667</v>
      </c>
      <c r="AZ2524" s="23">
        <f>'IS BS CF'!AZ$40</f>
        <v>2458075.7236666665</v>
      </c>
      <c r="BA2524" s="23">
        <f>'IS BS CF'!BA$40</f>
        <v>2489425.7236666665</v>
      </c>
      <c r="BB2524" s="23">
        <f>'IS BS CF'!BB$40</f>
        <v>2520775.7236666665</v>
      </c>
      <c r="BC2524" s="23">
        <f>'IS BS CF'!BC$40</f>
        <v>2550277.4265166661</v>
      </c>
      <c r="BD2524" s="23">
        <f>'IS BS CF'!BD$40</f>
        <v>2581627.4265166661</v>
      </c>
      <c r="BE2524" s="23">
        <f>'IS BS CF'!BE$40</f>
        <v>2612977.4265166665</v>
      </c>
      <c r="BF2524" s="23">
        <f>'IS BS CF'!BF$40</f>
        <v>2644327.4265166656</v>
      </c>
      <c r="BG2524" s="23">
        <f>'IS BS CF'!BG$40</f>
        <v>2675677.4265166661</v>
      </c>
      <c r="BH2524" s="23">
        <f>'IS BS CF'!BH$40</f>
        <v>2707027.4265166661</v>
      </c>
      <c r="BI2524" s="23">
        <f>'IS BS CF'!BI$40</f>
        <v>2738377.4265166656</v>
      </c>
      <c r="BJ2524" s="23">
        <f>'IS BS CF'!BJ$40</f>
        <v>2769727.4265166656</v>
      </c>
      <c r="BK2524" s="23">
        <f>'IS BS CF'!BK$40</f>
        <v>2801077.4265166656</v>
      </c>
      <c r="BL2524" s="23">
        <f>'IS BS CF'!BL$40</f>
        <v>2832427.4265166656</v>
      </c>
      <c r="BM2524" s="23">
        <f>'IS BS CF'!BM$40</f>
        <v>2863777.4265166651</v>
      </c>
      <c r="BN2524" s="23">
        <f>'IS BS CF'!BN$40</f>
        <v>2895127.4265166656</v>
      </c>
      <c r="BO2524" s="23">
        <f>'IS BS CF'!BO$40</f>
        <v>2924536.7145091658</v>
      </c>
      <c r="BP2524" s="23">
        <f>'IS BS CF'!BP$40</f>
        <v>2955886.7145091658</v>
      </c>
      <c r="BQ2524" s="23">
        <f>'IS BS CF'!BQ$40</f>
        <v>2987236.7145091658</v>
      </c>
      <c r="BR2524" s="23">
        <f>'IS BS CF'!BR$40</f>
        <v>3018586.7145091663</v>
      </c>
      <c r="BS2524" s="23">
        <f>'IS BS CF'!BS$40</f>
        <v>3049936.7145091663</v>
      </c>
      <c r="BT2524" s="23">
        <f>'IS BS CF'!BT$40</f>
        <v>3081286.7145091663</v>
      </c>
      <c r="BU2524" s="23">
        <f>'IS BS CF'!BU$40</f>
        <v>3112636.7145091668</v>
      </c>
      <c r="BV2524" s="23">
        <f>'IS BS CF'!BV$40</f>
        <v>3143986.7145091668</v>
      </c>
      <c r="BW2524" s="23">
        <f>'IS BS CF'!BW$40</f>
        <v>3175336.7145091672</v>
      </c>
      <c r="BX2524" s="23">
        <f>'IS BS CF'!BX$40</f>
        <v>3206686.7145091677</v>
      </c>
      <c r="BY2524" s="23">
        <f>'IS BS CF'!BY$40</f>
        <v>3238036.7145091672</v>
      </c>
      <c r="BZ2524" s="23">
        <f>'IS BS CF'!BZ$40</f>
        <v>3269386.7145091677</v>
      </c>
      <c r="CA2524" s="23">
        <f>'IS BS CF'!CA$40</f>
        <v>3298698.966901293</v>
      </c>
      <c r="CB2524" s="23">
        <f>'IS BS CF'!CB$40</f>
        <v>3330048.966901293</v>
      </c>
      <c r="CC2524" s="23">
        <f>'IS BS CF'!CC$40</f>
        <v>3361398.966901293</v>
      </c>
      <c r="CD2524" s="23">
        <f>'IS BS CF'!CD$40</f>
        <v>3392748.9669012935</v>
      </c>
      <c r="CE2524" s="23">
        <f>'IS BS CF'!CE$40</f>
        <v>3424098.966901294</v>
      </c>
      <c r="CF2524" s="23">
        <f>'IS BS CF'!CF$40</f>
        <v>3455448.966901294</v>
      </c>
      <c r="CG2524" s="23">
        <f>'IS BS CF'!CG$40</f>
        <v>3486798.966901294</v>
      </c>
      <c r="CH2524" s="23">
        <f>'IS BS CF'!CH$40</f>
        <v>3518148.9669012944</v>
      </c>
      <c r="CI2524" s="23">
        <f>'IS BS CF'!CI$40</f>
        <v>3549498.9669012944</v>
      </c>
      <c r="CJ2524" s="23">
        <f>'IS BS CF'!CJ$40</f>
        <v>3580848.9669012944</v>
      </c>
      <c r="CK2524" s="23">
        <f>'IS BS CF'!CK$40</f>
        <v>3612198.9669012949</v>
      </c>
      <c r="CL2524" s="23">
        <f>'IS BS CF'!CL$40</f>
        <v>3643548.9669012949</v>
      </c>
      <c r="CN2524" s="60"/>
      <c r="CO2524" s="132" t="e">
        <f>#REF!</f>
        <v>#REF!</v>
      </c>
      <c r="CP2524" s="132" t="e">
        <f>#REF!</f>
        <v>#REF!</v>
      </c>
      <c r="CQ2524" s="132" t="e">
        <f>#REF!</f>
        <v>#REF!</v>
      </c>
      <c r="CR2524" s="132" t="e">
        <f>#REF!</f>
        <v>#REF!</v>
      </c>
      <c r="CS2524" s="132" t="e">
        <f>#REF!</f>
        <v>#REF!</v>
      </c>
      <c r="CT2524" s="132" t="e">
        <f>#REF!</f>
        <v>#REF!</v>
      </c>
      <c r="CU2524" s="132" t="e">
        <f>#REF!</f>
        <v>#REF!</v>
      </c>
      <c r="CV2524" s="132" t="e">
        <f>#REF!</f>
        <v>#REF!</v>
      </c>
      <c r="CW2524" s="132" t="e">
        <f>#REF!</f>
        <v>#REF!</v>
      </c>
      <c r="CX2524" s="132" t="e">
        <f>#REF!</f>
        <v>#REF!</v>
      </c>
      <c r="CY2524" s="132" t="e">
        <f>#REF!</f>
        <v>#REF!</v>
      </c>
      <c r="CZ2524" s="132" t="e">
        <f>#REF!</f>
        <v>#REF!</v>
      </c>
      <c r="DA2524" s="132" t="e">
        <f>#REF!</f>
        <v>#REF!</v>
      </c>
      <c r="DB2524" s="132" t="e">
        <f>#REF!</f>
        <v>#REF!</v>
      </c>
      <c r="DC2524" s="132" t="e">
        <f>#REF!</f>
        <v>#REF!</v>
      </c>
      <c r="DD2524" s="132" t="e">
        <f>#REF!</f>
        <v>#REF!</v>
      </c>
      <c r="DE2524" s="132" t="e">
        <f>#REF!</f>
        <v>#REF!</v>
      </c>
      <c r="DF2524" s="132" t="e">
        <f>#REF!</f>
        <v>#REF!</v>
      </c>
      <c r="DG2524" s="132" t="e">
        <f>#REF!</f>
        <v>#REF!</v>
      </c>
      <c r="DH2524" s="132" t="e">
        <f>#REF!</f>
        <v>#REF!</v>
      </c>
      <c r="DI2524" s="132" t="e">
        <f>#REF!</f>
        <v>#REF!</v>
      </c>
      <c r="DJ2524" s="132" t="e">
        <f>#REF!</f>
        <v>#REF!</v>
      </c>
      <c r="DK2524" s="132" t="e">
        <f>#REF!</f>
        <v>#REF!</v>
      </c>
      <c r="DL2524" s="132" t="e">
        <f>#REF!</f>
        <v>#REF!</v>
      </c>
    </row>
    <row r="2525" spans="1:116" x14ac:dyDescent="0.4">
      <c r="B2525" t="str">
        <f>E2525</f>
        <v>2525 DCOPS-IS</v>
      </c>
      <c r="C2525" t="s">
        <v>80</v>
      </c>
      <c r="D2525" t="s">
        <v>429</v>
      </c>
      <c r="E2525" s="8" t="str">
        <f t="shared" si="4136"/>
        <v>2525 DCOPS-IS</v>
      </c>
      <c r="G2525" s="145" t="str">
        <f>"% of EBITDA - "&amp;SUBSTITUTE(G2523,":","")</f>
        <v>% of EBITDA - % of operating income - direct cost</v>
      </c>
      <c r="H2525" s="12"/>
      <c r="I2525" s="60"/>
      <c r="J2525" s="60"/>
      <c r="K2525" s="16">
        <v>0.5</v>
      </c>
      <c r="L2525" s="16">
        <v>0.5</v>
      </c>
      <c r="M2525" s="16">
        <v>0.5</v>
      </c>
      <c r="N2525" s="16">
        <v>0.5</v>
      </c>
      <c r="O2525" s="16">
        <v>0.5</v>
      </c>
      <c r="P2525" s="16">
        <v>0.5</v>
      </c>
      <c r="R2525" s="19"/>
      <c r="S2525" s="150" cm="1">
        <f t="array" ref="S2525">INDEX($K:$P,ROW(),MATCH(S$3,$K$2:$P$2,0))</f>
        <v>0.5</v>
      </c>
      <c r="T2525" s="150" cm="1">
        <f t="array" ref="T2525">INDEX($K:$P,ROW(),MATCH(T$3,$K$2:$P$2,0))</f>
        <v>0.5</v>
      </c>
      <c r="U2525" s="150" cm="1">
        <f t="array" ref="U2525">INDEX($K:$P,ROW(),MATCH(U$3,$K$2:$P$2,0))</f>
        <v>0.5</v>
      </c>
      <c r="V2525" s="150" cm="1">
        <f t="array" ref="V2525">INDEX($K:$P,ROW(),MATCH(V$3,$K$2:$P$2,0))</f>
        <v>0.5</v>
      </c>
      <c r="W2525" s="150" cm="1">
        <f t="array" ref="W2525">INDEX($K:$P,ROW(),MATCH(W$3,$K$2:$P$2,0))</f>
        <v>0.5</v>
      </c>
      <c r="X2525" s="150" cm="1">
        <f t="array" ref="X2525">INDEX($K:$P,ROW(),MATCH(X$3,$K$2:$P$2,0))</f>
        <v>0.5</v>
      </c>
      <c r="Y2525" s="150" cm="1">
        <f t="array" ref="Y2525">INDEX($K:$P,ROW(),MATCH(Y$3,$K$2:$P$2,0))</f>
        <v>0.5</v>
      </c>
      <c r="Z2525" s="150" cm="1">
        <f t="array" ref="Z2525">INDEX($K:$P,ROW(),MATCH(Z$3,$K$2:$P$2,0))</f>
        <v>0.5</v>
      </c>
      <c r="AA2525" s="150" cm="1">
        <f t="array" ref="AA2525">INDEX($K:$P,ROW(),MATCH(AA$3,$K$2:$P$2,0))</f>
        <v>0.5</v>
      </c>
      <c r="AB2525" s="150" cm="1">
        <f t="array" ref="AB2525">INDEX($K:$P,ROW(),MATCH(AB$3,$K$2:$P$2,0))</f>
        <v>0.5</v>
      </c>
      <c r="AC2525" s="150" cm="1">
        <f t="array" ref="AC2525">INDEX($K:$P,ROW(),MATCH(AC$3,$K$2:$P$2,0))</f>
        <v>0.5</v>
      </c>
      <c r="AD2525" s="150" cm="1">
        <f t="array" ref="AD2525">INDEX($K:$P,ROW(),MATCH(AD$3,$K$2:$P$2,0))</f>
        <v>0.5</v>
      </c>
      <c r="AE2525" s="150" cm="1">
        <f t="array" ref="AE2525">INDEX($K:$P,ROW(),MATCH(AE$3,$K$2:$P$2,0))</f>
        <v>0.5</v>
      </c>
      <c r="AF2525" s="150" cm="1">
        <f t="array" ref="AF2525">INDEX($K:$P,ROW(),MATCH(AF$3,$K$2:$P$2,0))</f>
        <v>0.5</v>
      </c>
      <c r="AG2525" s="150" cm="1">
        <f t="array" ref="AG2525">INDEX($K:$P,ROW(),MATCH(AG$3,$K$2:$P$2,0))</f>
        <v>0.5</v>
      </c>
      <c r="AH2525" s="150" cm="1">
        <f t="array" ref="AH2525">INDEX($K:$P,ROW(),MATCH(AH$3,$K$2:$P$2,0))</f>
        <v>0.5</v>
      </c>
      <c r="AI2525" s="150" cm="1">
        <f t="array" ref="AI2525">INDEX($K:$P,ROW(),MATCH(AI$3,$K$2:$P$2,0))</f>
        <v>0.5</v>
      </c>
      <c r="AJ2525" s="150" cm="1">
        <f t="array" ref="AJ2525">INDEX($K:$P,ROW(),MATCH(AJ$3,$K$2:$P$2,0))</f>
        <v>0.5</v>
      </c>
      <c r="AK2525" s="150" cm="1">
        <f t="array" ref="AK2525">INDEX($K:$P,ROW(),MATCH(AK$3,$K$2:$P$2,0))</f>
        <v>0.5</v>
      </c>
      <c r="AL2525" s="150" cm="1">
        <f t="array" ref="AL2525">INDEX($K:$P,ROW(),MATCH(AL$3,$K$2:$P$2,0))</f>
        <v>0.5</v>
      </c>
      <c r="AM2525" s="150" cm="1">
        <f t="array" ref="AM2525">INDEX($K:$P,ROW(),MATCH(AM$3,$K$2:$P$2,0))</f>
        <v>0.5</v>
      </c>
      <c r="AN2525" s="150" cm="1">
        <f t="array" ref="AN2525">INDEX($K:$P,ROW(),MATCH(AN$3,$K$2:$P$2,0))</f>
        <v>0.5</v>
      </c>
      <c r="AO2525" s="150" cm="1">
        <f t="array" ref="AO2525">INDEX($K:$P,ROW(),MATCH(AO$3,$K$2:$P$2,0))</f>
        <v>0.5</v>
      </c>
      <c r="AP2525" s="150" cm="1">
        <f t="array" ref="AP2525">INDEX($K:$P,ROW(),MATCH(AP$3,$K$2:$P$2,0))</f>
        <v>0.5</v>
      </c>
      <c r="AQ2525" s="150" cm="1">
        <f t="array" ref="AQ2525">INDEX($K:$P,ROW(),MATCH(AQ$3,$K$2:$P$2,0))</f>
        <v>0.5</v>
      </c>
      <c r="AR2525" s="150" cm="1">
        <f t="array" ref="AR2525">INDEX($K:$P,ROW(),MATCH(AR$3,$K$2:$P$2,0))</f>
        <v>0.5</v>
      </c>
      <c r="AS2525" s="150" cm="1">
        <f t="array" ref="AS2525">INDEX($K:$P,ROW(),MATCH(AS$3,$K$2:$P$2,0))</f>
        <v>0.5</v>
      </c>
      <c r="AT2525" s="150" cm="1">
        <f t="array" ref="AT2525">INDEX($K:$P,ROW(),MATCH(AT$3,$K$2:$P$2,0))</f>
        <v>0.5</v>
      </c>
      <c r="AU2525" s="150" cm="1">
        <f t="array" ref="AU2525">INDEX($K:$P,ROW(),MATCH(AU$3,$K$2:$P$2,0))</f>
        <v>0.5</v>
      </c>
      <c r="AV2525" s="150" cm="1">
        <f t="array" ref="AV2525">INDEX($K:$P,ROW(),MATCH(AV$3,$K$2:$P$2,0))</f>
        <v>0.5</v>
      </c>
      <c r="AW2525" s="150" cm="1">
        <f t="array" ref="AW2525">INDEX($K:$P,ROW(),MATCH(AW$3,$K$2:$P$2,0))</f>
        <v>0.5</v>
      </c>
      <c r="AX2525" s="150" cm="1">
        <f t="array" ref="AX2525">INDEX($K:$P,ROW(),MATCH(AX$3,$K$2:$P$2,0))</f>
        <v>0.5</v>
      </c>
      <c r="AY2525" s="150" cm="1">
        <f t="array" ref="AY2525">INDEX($K:$P,ROW(),MATCH(AY$3,$K$2:$P$2,0))</f>
        <v>0.5</v>
      </c>
      <c r="AZ2525" s="150" cm="1">
        <f t="array" ref="AZ2525">INDEX($K:$P,ROW(),MATCH(AZ$3,$K$2:$P$2,0))</f>
        <v>0.5</v>
      </c>
      <c r="BA2525" s="150" cm="1">
        <f t="array" ref="BA2525">INDEX($K:$P,ROW(),MATCH(BA$3,$K$2:$P$2,0))</f>
        <v>0.5</v>
      </c>
      <c r="BB2525" s="150" cm="1">
        <f t="array" ref="BB2525">INDEX($K:$P,ROW(),MATCH(BB$3,$K$2:$P$2,0))</f>
        <v>0.5</v>
      </c>
      <c r="BC2525" s="150" cm="1">
        <f t="array" ref="BC2525">INDEX($K:$P,ROW(),MATCH(BC$3,$K$2:$P$2,0))</f>
        <v>0.5</v>
      </c>
      <c r="BD2525" s="150" cm="1">
        <f t="array" ref="BD2525">INDEX($K:$P,ROW(),MATCH(BD$3,$K$2:$P$2,0))</f>
        <v>0.5</v>
      </c>
      <c r="BE2525" s="150" cm="1">
        <f t="array" ref="BE2525">INDEX($K:$P,ROW(),MATCH(BE$3,$K$2:$P$2,0))</f>
        <v>0.5</v>
      </c>
      <c r="BF2525" s="150" cm="1">
        <f t="array" ref="BF2525">INDEX($K:$P,ROW(),MATCH(BF$3,$K$2:$P$2,0))</f>
        <v>0.5</v>
      </c>
      <c r="BG2525" s="150" cm="1">
        <f t="array" ref="BG2525">INDEX($K:$P,ROW(),MATCH(BG$3,$K$2:$P$2,0))</f>
        <v>0.5</v>
      </c>
      <c r="BH2525" s="150" cm="1">
        <f t="array" ref="BH2525">INDEX($K:$P,ROW(),MATCH(BH$3,$K$2:$P$2,0))</f>
        <v>0.5</v>
      </c>
      <c r="BI2525" s="150" cm="1">
        <f t="array" ref="BI2525">INDEX($K:$P,ROW(),MATCH(BI$3,$K$2:$P$2,0))</f>
        <v>0.5</v>
      </c>
      <c r="BJ2525" s="150" cm="1">
        <f t="array" ref="BJ2525">INDEX($K:$P,ROW(),MATCH(BJ$3,$K$2:$P$2,0))</f>
        <v>0.5</v>
      </c>
      <c r="BK2525" s="150" cm="1">
        <f t="array" ref="BK2525">INDEX($K:$P,ROW(),MATCH(BK$3,$K$2:$P$2,0))</f>
        <v>0.5</v>
      </c>
      <c r="BL2525" s="150" cm="1">
        <f t="array" ref="BL2525">INDEX($K:$P,ROW(),MATCH(BL$3,$K$2:$P$2,0))</f>
        <v>0.5</v>
      </c>
      <c r="BM2525" s="150" cm="1">
        <f t="array" ref="BM2525">INDEX($K:$P,ROW(),MATCH(BM$3,$K$2:$P$2,0))</f>
        <v>0.5</v>
      </c>
      <c r="BN2525" s="150" cm="1">
        <f t="array" ref="BN2525">INDEX($K:$P,ROW(),MATCH(BN$3,$K$2:$P$2,0))</f>
        <v>0.5</v>
      </c>
      <c r="BO2525" s="150" cm="1">
        <f t="array" ref="BO2525">INDEX($K:$P,ROW(),MATCH(BO$3,$K$2:$P$2,0))</f>
        <v>0.5</v>
      </c>
      <c r="BP2525" s="150" cm="1">
        <f t="array" ref="BP2525">INDEX($K:$P,ROW(),MATCH(BP$3,$K$2:$P$2,0))</f>
        <v>0.5</v>
      </c>
      <c r="BQ2525" s="150" cm="1">
        <f t="array" ref="BQ2525">INDEX($K:$P,ROW(),MATCH(BQ$3,$K$2:$P$2,0))</f>
        <v>0.5</v>
      </c>
      <c r="BR2525" s="150" cm="1">
        <f t="array" ref="BR2525">INDEX($K:$P,ROW(),MATCH(BR$3,$K$2:$P$2,0))</f>
        <v>0.5</v>
      </c>
      <c r="BS2525" s="150" cm="1">
        <f t="array" ref="BS2525">INDEX($K:$P,ROW(),MATCH(BS$3,$K$2:$P$2,0))</f>
        <v>0.5</v>
      </c>
      <c r="BT2525" s="150" cm="1">
        <f t="array" ref="BT2525">INDEX($K:$P,ROW(),MATCH(BT$3,$K$2:$P$2,0))</f>
        <v>0.5</v>
      </c>
      <c r="BU2525" s="150" cm="1">
        <f t="array" ref="BU2525">INDEX($K:$P,ROW(),MATCH(BU$3,$K$2:$P$2,0))</f>
        <v>0.5</v>
      </c>
      <c r="BV2525" s="150" cm="1">
        <f t="array" ref="BV2525">INDEX($K:$P,ROW(),MATCH(BV$3,$K$2:$P$2,0))</f>
        <v>0.5</v>
      </c>
      <c r="BW2525" s="150" cm="1">
        <f t="array" ref="BW2525">INDEX($K:$P,ROW(),MATCH(BW$3,$K$2:$P$2,0))</f>
        <v>0.5</v>
      </c>
      <c r="BX2525" s="150" cm="1">
        <f t="array" ref="BX2525">INDEX($K:$P,ROW(),MATCH(BX$3,$K$2:$P$2,0))</f>
        <v>0.5</v>
      </c>
      <c r="BY2525" s="150" cm="1">
        <f t="array" ref="BY2525">INDEX($K:$P,ROW(),MATCH(BY$3,$K$2:$P$2,0))</f>
        <v>0.5</v>
      </c>
      <c r="BZ2525" s="150" cm="1">
        <f t="array" ref="BZ2525">INDEX($K:$P,ROW(),MATCH(BZ$3,$K$2:$P$2,0))</f>
        <v>0.5</v>
      </c>
      <c r="CA2525" s="150" cm="1">
        <f t="array" ref="CA2525">INDEX($K:$P,ROW(),MATCH(CA$3,$K$2:$P$2,0))</f>
        <v>0.5</v>
      </c>
      <c r="CB2525" s="150" cm="1">
        <f t="array" ref="CB2525">INDEX($K:$P,ROW(),MATCH(CB$3,$K$2:$P$2,0))</f>
        <v>0.5</v>
      </c>
      <c r="CC2525" s="150" cm="1">
        <f t="array" ref="CC2525">INDEX($K:$P,ROW(),MATCH(CC$3,$K$2:$P$2,0))</f>
        <v>0.5</v>
      </c>
      <c r="CD2525" s="150" cm="1">
        <f t="array" ref="CD2525">INDEX($K:$P,ROW(),MATCH(CD$3,$K$2:$P$2,0))</f>
        <v>0.5</v>
      </c>
      <c r="CE2525" s="150" cm="1">
        <f t="array" ref="CE2525">INDEX($K:$P,ROW(),MATCH(CE$3,$K$2:$P$2,0))</f>
        <v>0.5</v>
      </c>
      <c r="CF2525" s="150" cm="1">
        <f t="array" ref="CF2525">INDEX($K:$P,ROW(),MATCH(CF$3,$K$2:$P$2,0))</f>
        <v>0.5</v>
      </c>
      <c r="CG2525" s="150" cm="1">
        <f t="array" ref="CG2525">INDEX($K:$P,ROW(),MATCH(CG$3,$K$2:$P$2,0))</f>
        <v>0.5</v>
      </c>
      <c r="CH2525" s="150" cm="1">
        <f t="array" ref="CH2525">INDEX($K:$P,ROW(),MATCH(CH$3,$K$2:$P$2,0))</f>
        <v>0.5</v>
      </c>
      <c r="CI2525" s="150" cm="1">
        <f t="array" ref="CI2525">INDEX($K:$P,ROW(),MATCH(CI$3,$K$2:$P$2,0))</f>
        <v>0.5</v>
      </c>
      <c r="CJ2525" s="150" cm="1">
        <f t="array" ref="CJ2525">INDEX($K:$P,ROW(),MATCH(CJ$3,$K$2:$P$2,0))</f>
        <v>0.5</v>
      </c>
      <c r="CK2525" s="150" cm="1">
        <f t="array" ref="CK2525">INDEX($K:$P,ROW(),MATCH(CK$3,$K$2:$P$2,0))</f>
        <v>0.5</v>
      </c>
      <c r="CL2525" s="150" cm="1">
        <f t="array" ref="CL2525">INDEX($K:$P,ROW(),MATCH(CL$3,$K$2:$P$2,0))</f>
        <v>0.5</v>
      </c>
      <c r="CN2525" s="60"/>
      <c r="CO2525" s="150" t="e" cm="1">
        <f t="array" ref="CO2525">INDEX($K:$P,ROW(),MATCH(CO$3,$K$2:$P$2,0))</f>
        <v>#N/A</v>
      </c>
      <c r="CP2525" s="150" t="e" cm="1">
        <f t="array" ref="CP2525">INDEX($K:$P,ROW(),MATCH(CP$3,$K$2:$P$2,0))</f>
        <v>#N/A</v>
      </c>
      <c r="CQ2525" s="150" t="e" cm="1">
        <f t="array" ref="CQ2525">INDEX($K:$P,ROW(),MATCH(CQ$3,$K$2:$P$2,0))</f>
        <v>#N/A</v>
      </c>
      <c r="CR2525" s="150" t="e" cm="1">
        <f t="array" ref="CR2525">INDEX($K:$P,ROW(),MATCH(CR$3,$K$2:$P$2,0))</f>
        <v>#N/A</v>
      </c>
      <c r="CS2525" s="150" t="e" cm="1">
        <f t="array" ref="CS2525">INDEX($K:$P,ROW(),MATCH(CS$3,$K$2:$P$2,0))</f>
        <v>#N/A</v>
      </c>
      <c r="CT2525" s="150" t="e" cm="1">
        <f t="array" ref="CT2525">INDEX($K:$P,ROW(),MATCH(CT$3,$K$2:$P$2,0))</f>
        <v>#N/A</v>
      </c>
      <c r="CU2525" s="150" t="e" cm="1">
        <f t="array" ref="CU2525">INDEX($K:$P,ROW(),MATCH(CU$3,$K$2:$P$2,0))</f>
        <v>#N/A</v>
      </c>
      <c r="CV2525" s="150" t="e" cm="1">
        <f t="array" ref="CV2525">INDEX($K:$P,ROW(),MATCH(CV$3,$K$2:$P$2,0))</f>
        <v>#N/A</v>
      </c>
      <c r="CW2525" s="150" t="e" cm="1">
        <f t="array" ref="CW2525">INDEX($K:$P,ROW(),MATCH(CW$3,$K$2:$P$2,0))</f>
        <v>#N/A</v>
      </c>
      <c r="CX2525" s="150" t="e" cm="1">
        <f t="array" ref="CX2525">INDEX($K:$P,ROW(),MATCH(CX$3,$K$2:$P$2,0))</f>
        <v>#N/A</v>
      </c>
      <c r="CY2525" s="150" t="e" cm="1">
        <f t="array" ref="CY2525">INDEX($K:$P,ROW(),MATCH(CY$3,$K$2:$P$2,0))</f>
        <v>#N/A</v>
      </c>
      <c r="CZ2525" s="150" t="e" cm="1">
        <f t="array" ref="CZ2525">INDEX($K:$P,ROW(),MATCH(CZ$3,$K$2:$P$2,0))</f>
        <v>#N/A</v>
      </c>
      <c r="DA2525" s="150" t="e" cm="1">
        <f t="array" ref="DA2525">INDEX($K:$P,ROW(),MATCH(DA$3,$K$2:$P$2,0))</f>
        <v>#N/A</v>
      </c>
      <c r="DB2525" s="150" t="e" cm="1">
        <f t="array" ref="DB2525">INDEX($K:$P,ROW(),MATCH(DB$3,$K$2:$P$2,0))</f>
        <v>#N/A</v>
      </c>
      <c r="DC2525" s="150" t="e" cm="1">
        <f t="array" ref="DC2525">INDEX($K:$P,ROW(),MATCH(DC$3,$K$2:$P$2,0))</f>
        <v>#N/A</v>
      </c>
      <c r="DD2525" s="150" t="e" cm="1">
        <f t="array" ref="DD2525">INDEX($K:$P,ROW(),MATCH(DD$3,$K$2:$P$2,0))</f>
        <v>#N/A</v>
      </c>
      <c r="DE2525" s="150" t="e" cm="1">
        <f t="array" ref="DE2525">INDEX($K:$P,ROW(),MATCH(DE$3,$K$2:$P$2,0))</f>
        <v>#N/A</v>
      </c>
      <c r="DF2525" s="150" t="e" cm="1">
        <f t="array" ref="DF2525">INDEX($K:$P,ROW(),MATCH(DF$3,$K$2:$P$2,0))</f>
        <v>#N/A</v>
      </c>
      <c r="DG2525" s="150" t="e" cm="1">
        <f t="array" ref="DG2525">INDEX($K:$P,ROW(),MATCH(DG$3,$K$2:$P$2,0))</f>
        <v>#N/A</v>
      </c>
      <c r="DH2525" s="150" t="e" cm="1">
        <f t="array" ref="DH2525">INDEX($K:$P,ROW(),MATCH(DH$3,$K$2:$P$2,0))</f>
        <v>#N/A</v>
      </c>
      <c r="DI2525" s="150" t="e" cm="1">
        <f t="array" ref="DI2525">INDEX($K:$P,ROW(),MATCH(DI$3,$K$2:$P$2,0))</f>
        <v>#N/A</v>
      </c>
      <c r="DJ2525" s="150" t="e" cm="1">
        <f t="array" ref="DJ2525">INDEX($K:$P,ROW(),MATCH(DJ$3,$K$2:$P$2,0))</f>
        <v>#N/A</v>
      </c>
      <c r="DK2525" s="150" t="e" cm="1">
        <f t="array" ref="DK2525">INDEX($K:$P,ROW(),MATCH(DK$3,$K$2:$P$2,0))</f>
        <v>#N/A</v>
      </c>
      <c r="DL2525" s="150" t="e" cm="1">
        <f t="array" ref="DL2525">INDEX($K:$P,ROW(),MATCH(DL$3,$K$2:$P$2,0))</f>
        <v>#N/A</v>
      </c>
    </row>
    <row r="2526" spans="1:116" x14ac:dyDescent="0.4">
      <c r="D2526" t="s">
        <v>429</v>
      </c>
      <c r="E2526" s="8"/>
      <c r="G2526" s="95"/>
      <c r="H2526" s="12"/>
      <c r="I2526" s="60"/>
      <c r="J2526" s="60"/>
      <c r="K2526" s="130"/>
      <c r="L2526" s="130"/>
      <c r="M2526" s="130"/>
      <c r="N2526" s="130"/>
      <c r="O2526" s="130"/>
      <c r="P2526" s="130"/>
      <c r="R2526" s="123"/>
      <c r="S2526" s="155"/>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c r="CA2526" s="155"/>
      <c r="CB2526" s="155"/>
      <c r="CC2526" s="155"/>
      <c r="CD2526" s="155"/>
      <c r="CE2526" s="155"/>
      <c r="CF2526" s="155"/>
      <c r="CG2526" s="155"/>
      <c r="CH2526" s="155"/>
      <c r="CI2526" s="155"/>
      <c r="CJ2526" s="155"/>
      <c r="CK2526" s="155"/>
      <c r="CL2526" s="155"/>
      <c r="CN2526" s="60"/>
      <c r="CO2526" s="155"/>
      <c r="CP2526" s="155"/>
      <c r="CQ2526" s="155"/>
      <c r="CR2526" s="155"/>
      <c r="CS2526" s="155"/>
      <c r="CT2526" s="155"/>
      <c r="CU2526" s="155"/>
      <c r="CV2526" s="155"/>
      <c r="CW2526" s="155"/>
      <c r="CX2526" s="155"/>
      <c r="CY2526" s="155"/>
      <c r="CZ2526" s="155"/>
      <c r="DA2526" s="155"/>
      <c r="DB2526" s="155"/>
      <c r="DC2526" s="155"/>
      <c r="DD2526" s="155"/>
      <c r="DE2526" s="155"/>
      <c r="DF2526" s="155"/>
      <c r="DG2526" s="155"/>
      <c r="DH2526" s="155"/>
      <c r="DI2526" s="155"/>
      <c r="DJ2526" s="155"/>
      <c r="DK2526" s="155"/>
      <c r="DL2526" s="155"/>
    </row>
    <row r="2527" spans="1:116" x14ac:dyDescent="0.4">
      <c r="C2527" t="s">
        <v>203</v>
      </c>
      <c r="D2527" t="s">
        <v>429</v>
      </c>
      <c r="E2527" s="8" t="str">
        <f t="shared" si="4136"/>
        <v>2527 DCOPS-IS</v>
      </c>
      <c r="G2527" s="126" t="str">
        <f>"Expense - "&amp;SUBSTITUTE(G2523,":","")</f>
        <v>Expense - % of operating income - direct cost</v>
      </c>
      <c r="H2527" s="27"/>
      <c r="I2527" s="78"/>
      <c r="J2527" s="78"/>
      <c r="K2527" s="33">
        <f t="shared" ref="K2527:P2527" si="4137">SUMIF($3:$3,K$2,2527:2527)</f>
        <v>-5316324.8000000007</v>
      </c>
      <c r="L2527" s="33">
        <f t="shared" si="4137"/>
        <v>-11843466.040000005</v>
      </c>
      <c r="M2527" s="33">
        <f t="shared" si="4137"/>
        <v>-14090104.342000004</v>
      </c>
      <c r="N2527" s="33">
        <f t="shared" si="4137"/>
        <v>-16336214.559099998</v>
      </c>
      <c r="O2527" s="33">
        <f t="shared" si="4137"/>
        <v>-18581770.287055001</v>
      </c>
      <c r="P2527" s="33">
        <f t="shared" si="4137"/>
        <v>-20826743.801407766</v>
      </c>
      <c r="R2527" s="33"/>
      <c r="S2527" s="77">
        <f>-S2525*S2524</f>
        <v>-399485.40000000008</v>
      </c>
      <c r="T2527" s="77">
        <f t="shared" ref="T2527:CE2527" si="4138">-T2525*T2524</f>
        <v>-407402.06666666677</v>
      </c>
      <c r="U2527" s="77">
        <f t="shared" si="4138"/>
        <v>-415318.73333333345</v>
      </c>
      <c r="V2527" s="77">
        <f t="shared" si="4138"/>
        <v>-423235.40000000008</v>
      </c>
      <c r="W2527" s="77">
        <f t="shared" si="4138"/>
        <v>-431152.06666666677</v>
      </c>
      <c r="X2527" s="77">
        <f t="shared" si="4138"/>
        <v>-439068.73333333345</v>
      </c>
      <c r="Y2527" s="77">
        <f t="shared" si="4138"/>
        <v>-446985.40000000008</v>
      </c>
      <c r="Z2527" s="77">
        <f t="shared" si="4138"/>
        <v>-454902.06666666677</v>
      </c>
      <c r="AA2527" s="77">
        <f t="shared" si="4138"/>
        <v>-462818.7333333334</v>
      </c>
      <c r="AB2527" s="77">
        <f t="shared" si="4138"/>
        <v>-470735.40000000008</v>
      </c>
      <c r="AC2527" s="77">
        <f t="shared" si="4138"/>
        <v>-478652.06666666677</v>
      </c>
      <c r="AD2527" s="77">
        <f t="shared" si="4138"/>
        <v>-486568.7333333334</v>
      </c>
      <c r="AE2527" s="77">
        <f t="shared" si="4138"/>
        <v>-900743.00333333341</v>
      </c>
      <c r="AF2527" s="77">
        <f t="shared" si="4138"/>
        <v>-916418.00333333353</v>
      </c>
      <c r="AG2527" s="77">
        <f t="shared" si="4138"/>
        <v>-932093.00333333341</v>
      </c>
      <c r="AH2527" s="77">
        <f t="shared" si="4138"/>
        <v>-947768.00333333341</v>
      </c>
      <c r="AI2527" s="77">
        <f t="shared" si="4138"/>
        <v>-963443.00333333353</v>
      </c>
      <c r="AJ2527" s="77">
        <f t="shared" si="4138"/>
        <v>-979118.00333333341</v>
      </c>
      <c r="AK2527" s="77">
        <f t="shared" si="4138"/>
        <v>-994793.00333333353</v>
      </c>
      <c r="AL2527" s="77">
        <f t="shared" si="4138"/>
        <v>-1010468.0033333335</v>
      </c>
      <c r="AM2527" s="77">
        <f t="shared" si="4138"/>
        <v>-1026143.0033333336</v>
      </c>
      <c r="AN2527" s="77">
        <f t="shared" si="4138"/>
        <v>-1041818.0033333335</v>
      </c>
      <c r="AO2527" s="77">
        <f t="shared" si="4138"/>
        <v>-1057493.0033333334</v>
      </c>
      <c r="AP2527" s="77">
        <f t="shared" si="4138"/>
        <v>-1073168.0033333336</v>
      </c>
      <c r="AQ2527" s="77">
        <f t="shared" si="4138"/>
        <v>-1087962.8618333335</v>
      </c>
      <c r="AR2527" s="77">
        <f t="shared" si="4138"/>
        <v>-1103637.8618333337</v>
      </c>
      <c r="AS2527" s="77">
        <f t="shared" si="4138"/>
        <v>-1119312.8618333337</v>
      </c>
      <c r="AT2527" s="77">
        <f t="shared" si="4138"/>
        <v>-1134987.8618333335</v>
      </c>
      <c r="AU2527" s="77">
        <f t="shared" si="4138"/>
        <v>-1150662.8618333335</v>
      </c>
      <c r="AV2527" s="77">
        <f t="shared" si="4138"/>
        <v>-1166337.8618333337</v>
      </c>
      <c r="AW2527" s="77">
        <f t="shared" si="4138"/>
        <v>-1182012.8618333333</v>
      </c>
      <c r="AX2527" s="77">
        <f t="shared" si="4138"/>
        <v>-1197687.8618333335</v>
      </c>
      <c r="AY2527" s="77">
        <f t="shared" si="4138"/>
        <v>-1213362.8618333335</v>
      </c>
      <c r="AZ2527" s="77">
        <f t="shared" si="4138"/>
        <v>-1229037.8618333333</v>
      </c>
      <c r="BA2527" s="77">
        <f t="shared" si="4138"/>
        <v>-1244712.8618333333</v>
      </c>
      <c r="BB2527" s="77">
        <f t="shared" si="4138"/>
        <v>-1260387.8618333333</v>
      </c>
      <c r="BC2527" s="77">
        <f t="shared" si="4138"/>
        <v>-1275138.713258333</v>
      </c>
      <c r="BD2527" s="77">
        <f t="shared" si="4138"/>
        <v>-1290813.713258333</v>
      </c>
      <c r="BE2527" s="77">
        <f t="shared" si="4138"/>
        <v>-1306488.7132583333</v>
      </c>
      <c r="BF2527" s="77">
        <f t="shared" si="4138"/>
        <v>-1322163.7132583328</v>
      </c>
      <c r="BG2527" s="77">
        <f t="shared" si="4138"/>
        <v>-1337838.713258333</v>
      </c>
      <c r="BH2527" s="77">
        <f t="shared" si="4138"/>
        <v>-1353513.713258333</v>
      </c>
      <c r="BI2527" s="77">
        <f t="shared" si="4138"/>
        <v>-1369188.7132583328</v>
      </c>
      <c r="BJ2527" s="77">
        <f t="shared" si="4138"/>
        <v>-1384863.7132583328</v>
      </c>
      <c r="BK2527" s="77">
        <f t="shared" si="4138"/>
        <v>-1400538.7132583328</v>
      </c>
      <c r="BL2527" s="77">
        <f t="shared" si="4138"/>
        <v>-1416213.7132583328</v>
      </c>
      <c r="BM2527" s="77">
        <f t="shared" si="4138"/>
        <v>-1431888.7132583326</v>
      </c>
      <c r="BN2527" s="77">
        <f t="shared" si="4138"/>
        <v>-1447563.7132583328</v>
      </c>
      <c r="BO2527" s="77">
        <f t="shared" si="4138"/>
        <v>-1462268.3572545829</v>
      </c>
      <c r="BP2527" s="77">
        <f t="shared" si="4138"/>
        <v>-1477943.3572545829</v>
      </c>
      <c r="BQ2527" s="77">
        <f t="shared" si="4138"/>
        <v>-1493618.3572545829</v>
      </c>
      <c r="BR2527" s="77">
        <f t="shared" si="4138"/>
        <v>-1509293.3572545832</v>
      </c>
      <c r="BS2527" s="77">
        <f t="shared" si="4138"/>
        <v>-1524968.3572545832</v>
      </c>
      <c r="BT2527" s="77">
        <f t="shared" si="4138"/>
        <v>-1540643.3572545832</v>
      </c>
      <c r="BU2527" s="77">
        <f t="shared" si="4138"/>
        <v>-1556318.3572545834</v>
      </c>
      <c r="BV2527" s="77">
        <f t="shared" si="4138"/>
        <v>-1571993.3572545834</v>
      </c>
      <c r="BW2527" s="77">
        <f t="shared" si="4138"/>
        <v>-1587668.3572545836</v>
      </c>
      <c r="BX2527" s="77">
        <f t="shared" si="4138"/>
        <v>-1603343.3572545839</v>
      </c>
      <c r="BY2527" s="77">
        <f t="shared" si="4138"/>
        <v>-1619018.3572545836</v>
      </c>
      <c r="BZ2527" s="77">
        <f t="shared" si="4138"/>
        <v>-1634693.3572545839</v>
      </c>
      <c r="CA2527" s="77">
        <f t="shared" si="4138"/>
        <v>-1649349.4834506465</v>
      </c>
      <c r="CB2527" s="77">
        <f t="shared" si="4138"/>
        <v>-1665024.4834506465</v>
      </c>
      <c r="CC2527" s="77">
        <f t="shared" si="4138"/>
        <v>-1680699.4834506465</v>
      </c>
      <c r="CD2527" s="77">
        <f t="shared" si="4138"/>
        <v>-1696374.4834506467</v>
      </c>
      <c r="CE2527" s="77">
        <f t="shared" si="4138"/>
        <v>-1712049.483450647</v>
      </c>
      <c r="CF2527" s="77">
        <f t="shared" ref="CF2527:CL2527" si="4139">-CF2525*CF2524</f>
        <v>-1727724.483450647</v>
      </c>
      <c r="CG2527" s="77">
        <f t="shared" si="4139"/>
        <v>-1743399.483450647</v>
      </c>
      <c r="CH2527" s="77">
        <f t="shared" si="4139"/>
        <v>-1759074.4834506472</v>
      </c>
      <c r="CI2527" s="77">
        <f t="shared" si="4139"/>
        <v>-1774749.4834506472</v>
      </c>
      <c r="CJ2527" s="77">
        <f t="shared" si="4139"/>
        <v>-1790424.4834506472</v>
      </c>
      <c r="CK2527" s="77">
        <f t="shared" si="4139"/>
        <v>-1806099.4834506474</v>
      </c>
      <c r="CL2527" s="77">
        <f t="shared" si="4139"/>
        <v>-1821774.4834506474</v>
      </c>
      <c r="CN2527" s="78"/>
      <c r="CO2527" s="77" t="e">
        <f t="shared" ref="CO2527:DK2527" si="4140">-CO2525*CO2524</f>
        <v>#N/A</v>
      </c>
      <c r="CP2527" s="77" t="e">
        <f t="shared" si="4140"/>
        <v>#N/A</v>
      </c>
      <c r="CQ2527" s="77" t="e">
        <f t="shared" si="4140"/>
        <v>#N/A</v>
      </c>
      <c r="CR2527" s="77" t="e">
        <f t="shared" si="4140"/>
        <v>#N/A</v>
      </c>
      <c r="CS2527" s="77" t="e">
        <f t="shared" si="4140"/>
        <v>#N/A</v>
      </c>
      <c r="CT2527" s="77" t="e">
        <f t="shared" si="4140"/>
        <v>#N/A</v>
      </c>
      <c r="CU2527" s="77" t="e">
        <f t="shared" si="4140"/>
        <v>#N/A</v>
      </c>
      <c r="CV2527" s="77" t="e">
        <f t="shared" si="4140"/>
        <v>#N/A</v>
      </c>
      <c r="CW2527" s="77" t="e">
        <f t="shared" si="4140"/>
        <v>#N/A</v>
      </c>
      <c r="CX2527" s="77" t="e">
        <f t="shared" si="4140"/>
        <v>#N/A</v>
      </c>
      <c r="CY2527" s="77" t="e">
        <f t="shared" si="4140"/>
        <v>#N/A</v>
      </c>
      <c r="CZ2527" s="77" t="e">
        <f t="shared" si="4140"/>
        <v>#N/A</v>
      </c>
      <c r="DA2527" s="77" t="e">
        <f t="shared" si="4140"/>
        <v>#N/A</v>
      </c>
      <c r="DB2527" s="77" t="e">
        <f t="shared" si="4140"/>
        <v>#N/A</v>
      </c>
      <c r="DC2527" s="77" t="e">
        <f t="shared" si="4140"/>
        <v>#N/A</v>
      </c>
      <c r="DD2527" s="77" t="e">
        <f t="shared" si="4140"/>
        <v>#N/A</v>
      </c>
      <c r="DE2527" s="77" t="e">
        <f t="shared" si="4140"/>
        <v>#N/A</v>
      </c>
      <c r="DF2527" s="77" t="e">
        <f t="shared" si="4140"/>
        <v>#N/A</v>
      </c>
      <c r="DG2527" s="77" t="e">
        <f t="shared" si="4140"/>
        <v>#N/A</v>
      </c>
      <c r="DH2527" s="77" t="e">
        <f t="shared" si="4140"/>
        <v>#N/A</v>
      </c>
      <c r="DI2527" s="77" t="e">
        <f t="shared" si="4140"/>
        <v>#N/A</v>
      </c>
      <c r="DJ2527" s="77" t="e">
        <f t="shared" si="4140"/>
        <v>#N/A</v>
      </c>
      <c r="DK2527" s="77" t="e">
        <f t="shared" si="4140"/>
        <v>#N/A</v>
      </c>
      <c r="DL2527" s="77" t="e">
        <f t="shared" ref="DL2527" si="4141">-DL2525*DL2524</f>
        <v>#N/A</v>
      </c>
    </row>
    <row r="2528" spans="1:116" x14ac:dyDescent="0.4">
      <c r="B2528" t="s">
        <v>244</v>
      </c>
      <c r="D2528" t="s">
        <v>429</v>
      </c>
      <c r="E2528" s="8" t="str">
        <f t="shared" si="4136"/>
        <v>2528 DCOPS-IS</v>
      </c>
      <c r="S2528" s="72"/>
      <c r="T2528" s="72"/>
      <c r="U2528" s="72"/>
      <c r="V2528" s="72"/>
      <c r="W2528" s="72"/>
      <c r="X2528" s="72"/>
      <c r="Y2528" s="72"/>
      <c r="Z2528" s="72"/>
      <c r="AA2528" s="72"/>
      <c r="AB2528" s="72"/>
      <c r="AC2528" s="72"/>
      <c r="AD2528" s="72"/>
      <c r="AE2528" s="72"/>
      <c r="AF2528" s="72"/>
      <c r="AG2528" s="72"/>
      <c r="AH2528" s="72"/>
      <c r="AI2528" s="72"/>
      <c r="AJ2528" s="72"/>
      <c r="AK2528" s="72"/>
      <c r="AL2528" s="72"/>
      <c r="AM2528" s="72"/>
      <c r="AN2528" s="72"/>
      <c r="AO2528" s="72"/>
      <c r="AP2528" s="72"/>
      <c r="AQ2528" s="72"/>
      <c r="AR2528" s="72"/>
      <c r="AS2528" s="72"/>
      <c r="AT2528" s="72"/>
      <c r="AU2528" s="72"/>
      <c r="AV2528" s="72"/>
      <c r="AW2528" s="72"/>
      <c r="AX2528" s="72"/>
      <c r="AY2528" s="72"/>
      <c r="AZ2528" s="72"/>
      <c r="BA2528" s="72"/>
      <c r="BB2528" s="72"/>
      <c r="BC2528" s="72"/>
      <c r="BD2528" s="72"/>
      <c r="BE2528" s="72"/>
      <c r="BF2528" s="72"/>
      <c r="BG2528" s="72"/>
      <c r="BH2528" s="72"/>
      <c r="BI2528" s="72"/>
      <c r="BJ2528" s="72"/>
      <c r="BK2528" s="72"/>
      <c r="BL2528" s="72"/>
      <c r="BM2528" s="72"/>
      <c r="BN2528" s="72"/>
      <c r="BO2528" s="72"/>
      <c r="BP2528" s="72"/>
      <c r="BQ2528" s="72"/>
      <c r="BR2528" s="72"/>
      <c r="BS2528" s="72"/>
      <c r="BT2528" s="72"/>
      <c r="BU2528" s="72"/>
      <c r="BV2528" s="72"/>
      <c r="BW2528" s="72"/>
      <c r="BX2528" s="72"/>
      <c r="BY2528" s="72"/>
      <c r="BZ2528" s="72"/>
      <c r="CA2528" s="72"/>
      <c r="CB2528" s="72"/>
      <c r="CC2528" s="72"/>
      <c r="CD2528" s="72"/>
      <c r="CE2528" s="72"/>
      <c r="CF2528" s="72"/>
      <c r="CG2528" s="72"/>
      <c r="CH2528" s="72"/>
      <c r="CI2528" s="72"/>
      <c r="CJ2528" s="72"/>
      <c r="CK2528" s="72"/>
      <c r="CL2528" s="72"/>
      <c r="CO2528" s="72"/>
      <c r="CP2528" s="72"/>
      <c r="CQ2528" s="72"/>
      <c r="CR2528" s="72"/>
      <c r="CS2528" s="72"/>
      <c r="CT2528" s="72"/>
      <c r="CU2528" s="72"/>
      <c r="CV2528" s="72"/>
      <c r="CW2528" s="72"/>
      <c r="CX2528" s="72"/>
      <c r="CY2528" s="72"/>
      <c r="CZ2528" s="72"/>
      <c r="DA2528" s="72"/>
      <c r="DB2528" s="72"/>
      <c r="DC2528" s="72"/>
      <c r="DD2528" s="72"/>
      <c r="DE2528" s="72"/>
      <c r="DF2528" s="72"/>
      <c r="DG2528" s="72"/>
      <c r="DH2528" s="72"/>
      <c r="DI2528" s="72"/>
      <c r="DJ2528" s="72"/>
      <c r="DK2528" s="72"/>
      <c r="DL2528" s="72"/>
    </row>
    <row r="2529" spans="2:116" x14ac:dyDescent="0.4">
      <c r="B2529" t="s">
        <v>332</v>
      </c>
      <c r="D2529" t="s">
        <v>429</v>
      </c>
      <c r="E2529" s="8" t="str">
        <f t="shared" si="4136"/>
        <v>2529 DCOPS-IS</v>
      </c>
      <c r="G2529" s="136" t="str">
        <f>G2515</f>
        <v>(Primary label)</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c r="CL2529" s="77"/>
      <c r="CN2529" s="78"/>
      <c r="CO2529" s="77"/>
      <c r="CP2529" s="77"/>
      <c r="CQ2529" s="77"/>
      <c r="CR2529" s="77"/>
      <c r="CS2529" s="77"/>
      <c r="CT2529" s="77"/>
      <c r="CU2529" s="77"/>
      <c r="CV2529" s="77"/>
      <c r="CW2529" s="77"/>
      <c r="CX2529" s="77"/>
      <c r="CY2529" s="77"/>
      <c r="CZ2529" s="77"/>
      <c r="DA2529" s="77"/>
      <c r="DB2529" s="77"/>
      <c r="DC2529" s="77"/>
      <c r="DD2529" s="77"/>
      <c r="DE2529" s="77"/>
      <c r="DF2529" s="77"/>
      <c r="DG2529" s="77"/>
      <c r="DH2529" s="77"/>
      <c r="DI2529" s="77"/>
      <c r="DJ2529" s="77"/>
      <c r="DK2529" s="77"/>
      <c r="DL2529" s="77"/>
    </row>
    <row r="2530" spans="2:116" x14ac:dyDescent="0.4">
      <c r="B2530" t="s">
        <v>332</v>
      </c>
      <c r="D2530" t="s">
        <v>429</v>
      </c>
      <c r="E2530" s="8" t="str">
        <f>ROW()&amp;" "&amp;D2530</f>
        <v>2530 DCOPS-IS</v>
      </c>
      <c r="G2530" s="136" t="str">
        <f>G2516</f>
        <v>primary unit</v>
      </c>
      <c r="H2530" s="27"/>
      <c r="I2530" s="78"/>
      <c r="J2530" s="78"/>
      <c r="K2530" s="33"/>
      <c r="L2530" s="33"/>
      <c r="M2530" s="33"/>
      <c r="N2530" s="33"/>
      <c r="O2530" s="33"/>
      <c r="P2530" s="33"/>
      <c r="R2530" s="33"/>
      <c r="S2530" s="77"/>
      <c r="T2530" s="77"/>
      <c r="U2530" s="77"/>
      <c r="V2530" s="77"/>
      <c r="W2530" s="77"/>
      <c r="X2530" s="77"/>
      <c r="Y2530" s="77"/>
      <c r="Z2530" s="77"/>
      <c r="AA2530" s="77"/>
      <c r="AB2530" s="77"/>
      <c r="AC2530" s="77"/>
      <c r="AD2530" s="77"/>
      <c r="AE2530" s="77"/>
      <c r="AF2530" s="77"/>
      <c r="AG2530" s="77"/>
      <c r="AH2530" s="77"/>
      <c r="AI2530" s="77"/>
      <c r="AJ2530" s="77"/>
      <c r="AK2530" s="77"/>
      <c r="AL2530" s="77"/>
      <c r="AM2530" s="77"/>
      <c r="AN2530" s="77"/>
      <c r="AO2530" s="77"/>
      <c r="AP2530" s="77"/>
      <c r="AQ2530" s="77"/>
      <c r="AR2530" s="77"/>
      <c r="AS2530" s="77"/>
      <c r="AT2530" s="77"/>
      <c r="AU2530" s="77"/>
      <c r="AV2530" s="77"/>
      <c r="AW2530" s="77"/>
      <c r="AX2530" s="77"/>
      <c r="AY2530" s="77"/>
      <c r="AZ2530" s="77"/>
      <c r="BA2530" s="77"/>
      <c r="BB2530" s="77"/>
      <c r="BC2530" s="77"/>
      <c r="BD2530" s="77"/>
      <c r="BE2530" s="77"/>
      <c r="BF2530" s="77"/>
      <c r="BG2530" s="77"/>
      <c r="BH2530" s="77"/>
      <c r="BI2530" s="77"/>
      <c r="BJ2530" s="77"/>
      <c r="BK2530" s="77"/>
      <c r="BL2530" s="77"/>
      <c r="BM2530" s="77"/>
      <c r="BN2530" s="77"/>
      <c r="BO2530" s="77"/>
      <c r="BP2530" s="77"/>
      <c r="BQ2530" s="77"/>
      <c r="BR2530" s="77"/>
      <c r="BS2530" s="77"/>
      <c r="BT2530" s="77"/>
      <c r="BU2530" s="77"/>
      <c r="BV2530" s="77"/>
      <c r="BW2530" s="77"/>
      <c r="BX2530" s="77"/>
      <c r="BY2530" s="77"/>
      <c r="BZ2530" s="77"/>
      <c r="CA2530" s="77"/>
      <c r="CB2530" s="77"/>
      <c r="CC2530" s="77"/>
      <c r="CD2530" s="77"/>
      <c r="CE2530" s="77"/>
      <c r="CF2530" s="77"/>
      <c r="CG2530" s="77"/>
      <c r="CH2530" s="77"/>
      <c r="CI2530" s="77"/>
      <c r="CJ2530" s="77"/>
      <c r="CK2530" s="77"/>
      <c r="CL2530" s="77"/>
      <c r="CN2530" s="78"/>
      <c r="CO2530" s="77"/>
      <c r="CP2530" s="77"/>
      <c r="CQ2530" s="77"/>
      <c r="CR2530" s="77"/>
      <c r="CS2530" s="77"/>
      <c r="CT2530" s="77"/>
      <c r="CU2530" s="77"/>
      <c r="CV2530" s="77"/>
      <c r="CW2530" s="77"/>
      <c r="CX2530" s="77"/>
      <c r="CY2530" s="77"/>
      <c r="CZ2530" s="77"/>
      <c r="DA2530" s="77"/>
      <c r="DB2530" s="77"/>
      <c r="DC2530" s="77"/>
      <c r="DD2530" s="77"/>
      <c r="DE2530" s="77"/>
      <c r="DF2530" s="77"/>
      <c r="DG2530" s="77"/>
      <c r="DH2530" s="77"/>
      <c r="DI2530" s="77"/>
      <c r="DJ2530" s="77"/>
      <c r="DK2530" s="77"/>
      <c r="DL2530" s="77"/>
    </row>
    <row r="2531" spans="2:116" x14ac:dyDescent="0.4">
      <c r="B2531" t="s">
        <v>332</v>
      </c>
      <c r="D2531" t="s">
        <v>429</v>
      </c>
      <c r="E2531" s="8" t="str">
        <f t="shared" si="4136"/>
        <v>2531 DCOPS-IS</v>
      </c>
      <c r="G2531" s="136" t="str">
        <f>G2517</f>
        <v>Primary revenue driver</v>
      </c>
      <c r="K2531" s="53"/>
      <c r="L2531" s="53"/>
      <c r="M2531" s="53"/>
      <c r="N2531" s="53"/>
      <c r="O2531" s="53"/>
      <c r="P2531" s="53"/>
      <c r="R2531" s="24"/>
      <c r="S2531" s="179" t="str">
        <f t="shared" ref="S2531:AX2531" si="4142">S2517</f>
        <v>S$16</v>
      </c>
      <c r="T2531" s="179" t="str">
        <f t="shared" si="4142"/>
        <v>T$16</v>
      </c>
      <c r="U2531" s="179" t="str">
        <f t="shared" si="4142"/>
        <v>U$16</v>
      </c>
      <c r="V2531" s="179" t="str">
        <f t="shared" si="4142"/>
        <v>V$16</v>
      </c>
      <c r="W2531" s="179" t="str">
        <f t="shared" si="4142"/>
        <v>W$16</v>
      </c>
      <c r="X2531" s="179" t="str">
        <f t="shared" si="4142"/>
        <v>X$16</v>
      </c>
      <c r="Y2531" s="179" t="str">
        <f t="shared" si="4142"/>
        <v>Y$16</v>
      </c>
      <c r="Z2531" s="179" t="str">
        <f t="shared" si="4142"/>
        <v>Z$16</v>
      </c>
      <c r="AA2531" s="179" t="str">
        <f t="shared" si="4142"/>
        <v>AA$16</v>
      </c>
      <c r="AB2531" s="179" t="str">
        <f t="shared" si="4142"/>
        <v>AB$16</v>
      </c>
      <c r="AC2531" s="179" t="str">
        <f t="shared" si="4142"/>
        <v>AC$16</v>
      </c>
      <c r="AD2531" s="179" t="str">
        <f t="shared" si="4142"/>
        <v>AD$16</v>
      </c>
      <c r="AE2531" s="179" t="str">
        <f t="shared" si="4142"/>
        <v>AE$16</v>
      </c>
      <c r="AF2531" s="179" t="str">
        <f t="shared" si="4142"/>
        <v>AF$16</v>
      </c>
      <c r="AG2531" s="179" t="str">
        <f t="shared" si="4142"/>
        <v>AG$16</v>
      </c>
      <c r="AH2531" s="179" t="str">
        <f t="shared" si="4142"/>
        <v>AH$16</v>
      </c>
      <c r="AI2531" s="179" t="str">
        <f t="shared" si="4142"/>
        <v>AI$16</v>
      </c>
      <c r="AJ2531" s="179" t="str">
        <f t="shared" si="4142"/>
        <v>AJ$16</v>
      </c>
      <c r="AK2531" s="179" t="str">
        <f t="shared" si="4142"/>
        <v>AK$16</v>
      </c>
      <c r="AL2531" s="179" t="str">
        <f t="shared" si="4142"/>
        <v>AL$16</v>
      </c>
      <c r="AM2531" s="179" t="str">
        <f t="shared" si="4142"/>
        <v>AM$16</v>
      </c>
      <c r="AN2531" s="179" t="str">
        <f t="shared" si="4142"/>
        <v>AN$16</v>
      </c>
      <c r="AO2531" s="179" t="str">
        <f t="shared" si="4142"/>
        <v>AO$16</v>
      </c>
      <c r="AP2531" s="179" t="str">
        <f t="shared" si="4142"/>
        <v>AP$16</v>
      </c>
      <c r="AQ2531" s="179" t="str">
        <f t="shared" si="4142"/>
        <v>AQ$16</v>
      </c>
      <c r="AR2531" s="179" t="str">
        <f t="shared" si="4142"/>
        <v>AR$16</v>
      </c>
      <c r="AS2531" s="179" t="str">
        <f t="shared" si="4142"/>
        <v>AS$16</v>
      </c>
      <c r="AT2531" s="179" t="str">
        <f t="shared" si="4142"/>
        <v>AT$16</v>
      </c>
      <c r="AU2531" s="179" t="str">
        <f t="shared" si="4142"/>
        <v>AU$16</v>
      </c>
      <c r="AV2531" s="179" t="str">
        <f t="shared" si="4142"/>
        <v>AV$16</v>
      </c>
      <c r="AW2531" s="179" t="str">
        <f t="shared" si="4142"/>
        <v>AW$16</v>
      </c>
      <c r="AX2531" s="179" t="str">
        <f t="shared" si="4142"/>
        <v>AX$16</v>
      </c>
      <c r="AY2531" s="179" t="str">
        <f t="shared" ref="AY2531:CD2531" si="4143">AY2517</f>
        <v>AY$16</v>
      </c>
      <c r="AZ2531" s="179" t="str">
        <f t="shared" si="4143"/>
        <v>AZ$16</v>
      </c>
      <c r="BA2531" s="179" t="str">
        <f t="shared" si="4143"/>
        <v>BA$16</v>
      </c>
      <c r="BB2531" s="179" t="str">
        <f t="shared" si="4143"/>
        <v>BB$16</v>
      </c>
      <c r="BC2531" s="179" t="str">
        <f t="shared" si="4143"/>
        <v>BC$16</v>
      </c>
      <c r="BD2531" s="179" t="str">
        <f t="shared" si="4143"/>
        <v>BD$16</v>
      </c>
      <c r="BE2531" s="179" t="str">
        <f t="shared" si="4143"/>
        <v>BE$16</v>
      </c>
      <c r="BF2531" s="179" t="str">
        <f t="shared" si="4143"/>
        <v>BF$16</v>
      </c>
      <c r="BG2531" s="179" t="str">
        <f t="shared" si="4143"/>
        <v>BG$16</v>
      </c>
      <c r="BH2531" s="179" t="str">
        <f t="shared" si="4143"/>
        <v>BH$16</v>
      </c>
      <c r="BI2531" s="179" t="str">
        <f t="shared" si="4143"/>
        <v>BI$16</v>
      </c>
      <c r="BJ2531" s="179" t="str">
        <f t="shared" si="4143"/>
        <v>BJ$16</v>
      </c>
      <c r="BK2531" s="179" t="str">
        <f t="shared" si="4143"/>
        <v>BK$16</v>
      </c>
      <c r="BL2531" s="179" t="str">
        <f t="shared" si="4143"/>
        <v>BL$16</v>
      </c>
      <c r="BM2531" s="179" t="str">
        <f t="shared" si="4143"/>
        <v>BM$16</v>
      </c>
      <c r="BN2531" s="179" t="str">
        <f t="shared" si="4143"/>
        <v>BN$16</v>
      </c>
      <c r="BO2531" s="179" t="str">
        <f t="shared" si="4143"/>
        <v>BO$16</v>
      </c>
      <c r="BP2531" s="179" t="str">
        <f t="shared" si="4143"/>
        <v>BP$16</v>
      </c>
      <c r="BQ2531" s="179" t="str">
        <f t="shared" si="4143"/>
        <v>BQ$16</v>
      </c>
      <c r="BR2531" s="179" t="str">
        <f t="shared" si="4143"/>
        <v>BR$16</v>
      </c>
      <c r="BS2531" s="179" t="str">
        <f t="shared" si="4143"/>
        <v>BS$16</v>
      </c>
      <c r="BT2531" s="179" t="str">
        <f t="shared" si="4143"/>
        <v>BT$16</v>
      </c>
      <c r="BU2531" s="179" t="str">
        <f t="shared" si="4143"/>
        <v>BU$16</v>
      </c>
      <c r="BV2531" s="179" t="str">
        <f t="shared" si="4143"/>
        <v>BV$16</v>
      </c>
      <c r="BW2531" s="179" t="str">
        <f t="shared" si="4143"/>
        <v>BW$16</v>
      </c>
      <c r="BX2531" s="179" t="str">
        <f t="shared" si="4143"/>
        <v>BX$16</v>
      </c>
      <c r="BY2531" s="179" t="str">
        <f t="shared" si="4143"/>
        <v>BY$16</v>
      </c>
      <c r="BZ2531" s="179" t="str">
        <f t="shared" si="4143"/>
        <v>BZ$16</v>
      </c>
      <c r="CA2531" s="179" t="str">
        <f t="shared" si="4143"/>
        <v>CA$16</v>
      </c>
      <c r="CB2531" s="179" t="str">
        <f t="shared" si="4143"/>
        <v>CB$16</v>
      </c>
      <c r="CC2531" s="179" t="str">
        <f t="shared" si="4143"/>
        <v>CC$16</v>
      </c>
      <c r="CD2531" s="179" t="str">
        <f t="shared" si="4143"/>
        <v>CD$16</v>
      </c>
      <c r="CE2531" s="179" t="str">
        <f t="shared" ref="CE2531:CL2531" si="4144">CE2517</f>
        <v>CE$16</v>
      </c>
      <c r="CF2531" s="179" t="str">
        <f t="shared" si="4144"/>
        <v>CF$16</v>
      </c>
      <c r="CG2531" s="179" t="str">
        <f t="shared" si="4144"/>
        <v>CG$16</v>
      </c>
      <c r="CH2531" s="179" t="str">
        <f t="shared" si="4144"/>
        <v>CH$16</v>
      </c>
      <c r="CI2531" s="179" t="str">
        <f t="shared" si="4144"/>
        <v>CI$16</v>
      </c>
      <c r="CJ2531" s="179" t="str">
        <f t="shared" si="4144"/>
        <v>CJ$16</v>
      </c>
      <c r="CK2531" s="179" t="str">
        <f t="shared" si="4144"/>
        <v>CK$16</v>
      </c>
      <c r="CL2531" s="179" t="str">
        <f t="shared" si="4144"/>
        <v>CL$16</v>
      </c>
      <c r="CO2531" s="179" t="str">
        <f t="shared" ref="CO2531:DK2531" si="4145">CO2517</f>
        <v>CO$16</v>
      </c>
      <c r="CP2531" s="179" t="str">
        <f t="shared" si="4145"/>
        <v>CP$16</v>
      </c>
      <c r="CQ2531" s="179" t="str">
        <f t="shared" si="4145"/>
        <v>CQ$16</v>
      </c>
      <c r="CR2531" s="179" t="str">
        <f t="shared" si="4145"/>
        <v>CR$16</v>
      </c>
      <c r="CS2531" s="179" t="str">
        <f t="shared" si="4145"/>
        <v>CS$16</v>
      </c>
      <c r="CT2531" s="179" t="str">
        <f t="shared" si="4145"/>
        <v>CT$16</v>
      </c>
      <c r="CU2531" s="179" t="str">
        <f t="shared" si="4145"/>
        <v>CU$16</v>
      </c>
      <c r="CV2531" s="179" t="str">
        <f t="shared" si="4145"/>
        <v>CV$16</v>
      </c>
      <c r="CW2531" s="179" t="str">
        <f t="shared" si="4145"/>
        <v>CW$16</v>
      </c>
      <c r="CX2531" s="179" t="str">
        <f t="shared" si="4145"/>
        <v>CX$16</v>
      </c>
      <c r="CY2531" s="179" t="str">
        <f t="shared" si="4145"/>
        <v>CY$16</v>
      </c>
      <c r="CZ2531" s="179" t="str">
        <f t="shared" si="4145"/>
        <v>CZ$16</v>
      </c>
      <c r="DA2531" s="179" t="str">
        <f t="shared" si="4145"/>
        <v>DA$16</v>
      </c>
      <c r="DB2531" s="179" t="str">
        <f t="shared" si="4145"/>
        <v>DB$16</v>
      </c>
      <c r="DC2531" s="179" t="str">
        <f t="shared" si="4145"/>
        <v>DC$16</v>
      </c>
      <c r="DD2531" s="179" t="str">
        <f t="shared" si="4145"/>
        <v>DD$16</v>
      </c>
      <c r="DE2531" s="179" t="str">
        <f t="shared" si="4145"/>
        <v>DE$16</v>
      </c>
      <c r="DF2531" s="179" t="str">
        <f t="shared" si="4145"/>
        <v>DF$16</v>
      </c>
      <c r="DG2531" s="179" t="str">
        <f t="shared" si="4145"/>
        <v>DG$16</v>
      </c>
      <c r="DH2531" s="179" t="str">
        <f t="shared" si="4145"/>
        <v>DH$16</v>
      </c>
      <c r="DI2531" s="179" t="str">
        <f t="shared" si="4145"/>
        <v>DI$16</v>
      </c>
      <c r="DJ2531" s="179" t="str">
        <f t="shared" si="4145"/>
        <v>DJ$16</v>
      </c>
      <c r="DK2531" s="179" t="str">
        <f t="shared" si="4145"/>
        <v>DK$16</v>
      </c>
      <c r="DL2531" s="179" t="str">
        <f t="shared" ref="DL2531" si="4146">DL2517</f>
        <v>DL$16</v>
      </c>
    </row>
    <row r="2532" spans="2:116" x14ac:dyDescent="0.4">
      <c r="B2532" t="s">
        <v>332</v>
      </c>
      <c r="D2532" t="s">
        <v>429</v>
      </c>
      <c r="E2532" s="8" t="str">
        <f t="shared" si="4136"/>
        <v>2532 DCOPS-IS</v>
      </c>
      <c r="G2532" s="136" t="str">
        <f>G2518</f>
        <v>Primary volume driver</v>
      </c>
      <c r="H2532" s="12"/>
      <c r="I2532" s="60"/>
      <c r="J2532" s="60"/>
      <c r="K2532" s="15"/>
      <c r="L2532" s="15"/>
      <c r="M2532" s="15"/>
      <c r="N2532" s="15"/>
      <c r="O2532" s="15"/>
      <c r="P2532" s="15"/>
      <c r="R2532" s="15"/>
      <c r="S2532" s="179" t="str">
        <f t="shared" ref="S2532:AX2532" si="4147">S2518</f>
        <v>S$17</v>
      </c>
      <c r="T2532" s="179" t="str">
        <f t="shared" si="4147"/>
        <v>T$17</v>
      </c>
      <c r="U2532" s="179" t="str">
        <f t="shared" si="4147"/>
        <v>U$17</v>
      </c>
      <c r="V2532" s="179" t="str">
        <f t="shared" si="4147"/>
        <v>V$17</v>
      </c>
      <c r="W2532" s="179" t="str">
        <f t="shared" si="4147"/>
        <v>W$17</v>
      </c>
      <c r="X2532" s="179" t="str">
        <f t="shared" si="4147"/>
        <v>X$17</v>
      </c>
      <c r="Y2532" s="179" t="str">
        <f t="shared" si="4147"/>
        <v>Y$17</v>
      </c>
      <c r="Z2532" s="179" t="str">
        <f t="shared" si="4147"/>
        <v>Z$17</v>
      </c>
      <c r="AA2532" s="179" t="str">
        <f t="shared" si="4147"/>
        <v>AA$17</v>
      </c>
      <c r="AB2532" s="179" t="str">
        <f t="shared" si="4147"/>
        <v>AB$17</v>
      </c>
      <c r="AC2532" s="179" t="str">
        <f t="shared" si="4147"/>
        <v>AC$17</v>
      </c>
      <c r="AD2532" s="179" t="str">
        <f t="shared" si="4147"/>
        <v>AD$17</v>
      </c>
      <c r="AE2532" s="179" t="str">
        <f t="shared" si="4147"/>
        <v>AE$17</v>
      </c>
      <c r="AF2532" s="179" t="str">
        <f t="shared" si="4147"/>
        <v>AF$17</v>
      </c>
      <c r="AG2532" s="179" t="str">
        <f t="shared" si="4147"/>
        <v>AG$17</v>
      </c>
      <c r="AH2532" s="179" t="str">
        <f t="shared" si="4147"/>
        <v>AH$17</v>
      </c>
      <c r="AI2532" s="179" t="str">
        <f t="shared" si="4147"/>
        <v>AI$17</v>
      </c>
      <c r="AJ2532" s="179" t="str">
        <f t="shared" si="4147"/>
        <v>AJ$17</v>
      </c>
      <c r="AK2532" s="179" t="str">
        <f t="shared" si="4147"/>
        <v>AK$17</v>
      </c>
      <c r="AL2532" s="179" t="str">
        <f t="shared" si="4147"/>
        <v>AL$17</v>
      </c>
      <c r="AM2532" s="179" t="str">
        <f t="shared" si="4147"/>
        <v>AM$17</v>
      </c>
      <c r="AN2532" s="179" t="str">
        <f t="shared" si="4147"/>
        <v>AN$17</v>
      </c>
      <c r="AO2532" s="179" t="str">
        <f t="shared" si="4147"/>
        <v>AO$17</v>
      </c>
      <c r="AP2532" s="179" t="str">
        <f t="shared" si="4147"/>
        <v>AP$17</v>
      </c>
      <c r="AQ2532" s="179" t="str">
        <f t="shared" si="4147"/>
        <v>AQ$17</v>
      </c>
      <c r="AR2532" s="179" t="str">
        <f t="shared" si="4147"/>
        <v>AR$17</v>
      </c>
      <c r="AS2532" s="179" t="str">
        <f t="shared" si="4147"/>
        <v>AS$17</v>
      </c>
      <c r="AT2532" s="179" t="str">
        <f t="shared" si="4147"/>
        <v>AT$17</v>
      </c>
      <c r="AU2532" s="179" t="str">
        <f t="shared" si="4147"/>
        <v>AU$17</v>
      </c>
      <c r="AV2532" s="179" t="str">
        <f t="shared" si="4147"/>
        <v>AV$17</v>
      </c>
      <c r="AW2532" s="179" t="str">
        <f t="shared" si="4147"/>
        <v>AW$17</v>
      </c>
      <c r="AX2532" s="179" t="str">
        <f t="shared" si="4147"/>
        <v>AX$17</v>
      </c>
      <c r="AY2532" s="179" t="str">
        <f t="shared" ref="AY2532:CD2532" si="4148">AY2518</f>
        <v>AY$17</v>
      </c>
      <c r="AZ2532" s="179" t="str">
        <f t="shared" si="4148"/>
        <v>AZ$17</v>
      </c>
      <c r="BA2532" s="179" t="str">
        <f t="shared" si="4148"/>
        <v>BA$17</v>
      </c>
      <c r="BB2532" s="179" t="str">
        <f t="shared" si="4148"/>
        <v>BB$17</v>
      </c>
      <c r="BC2532" s="179" t="str">
        <f t="shared" si="4148"/>
        <v>BC$17</v>
      </c>
      <c r="BD2532" s="179" t="str">
        <f t="shared" si="4148"/>
        <v>BD$17</v>
      </c>
      <c r="BE2532" s="179" t="str">
        <f t="shared" si="4148"/>
        <v>BE$17</v>
      </c>
      <c r="BF2532" s="179" t="str">
        <f t="shared" si="4148"/>
        <v>BF$17</v>
      </c>
      <c r="BG2532" s="179" t="str">
        <f t="shared" si="4148"/>
        <v>BG$17</v>
      </c>
      <c r="BH2532" s="179" t="str">
        <f t="shared" si="4148"/>
        <v>BH$17</v>
      </c>
      <c r="BI2532" s="179" t="str">
        <f t="shared" si="4148"/>
        <v>BI$17</v>
      </c>
      <c r="BJ2532" s="179" t="str">
        <f t="shared" si="4148"/>
        <v>BJ$17</v>
      </c>
      <c r="BK2532" s="179" t="str">
        <f t="shared" si="4148"/>
        <v>BK$17</v>
      </c>
      <c r="BL2532" s="179" t="str">
        <f t="shared" si="4148"/>
        <v>BL$17</v>
      </c>
      <c r="BM2532" s="179" t="str">
        <f t="shared" si="4148"/>
        <v>BM$17</v>
      </c>
      <c r="BN2532" s="179" t="str">
        <f t="shared" si="4148"/>
        <v>BN$17</v>
      </c>
      <c r="BO2532" s="179" t="str">
        <f t="shared" si="4148"/>
        <v>BO$17</v>
      </c>
      <c r="BP2532" s="179" t="str">
        <f t="shared" si="4148"/>
        <v>BP$17</v>
      </c>
      <c r="BQ2532" s="179" t="str">
        <f t="shared" si="4148"/>
        <v>BQ$17</v>
      </c>
      <c r="BR2532" s="179" t="str">
        <f t="shared" si="4148"/>
        <v>BR$17</v>
      </c>
      <c r="BS2532" s="179" t="str">
        <f t="shared" si="4148"/>
        <v>BS$17</v>
      </c>
      <c r="BT2532" s="179" t="str">
        <f t="shared" si="4148"/>
        <v>BT$17</v>
      </c>
      <c r="BU2532" s="179" t="str">
        <f t="shared" si="4148"/>
        <v>BU$17</v>
      </c>
      <c r="BV2532" s="179" t="str">
        <f t="shared" si="4148"/>
        <v>BV$17</v>
      </c>
      <c r="BW2532" s="179" t="str">
        <f t="shared" si="4148"/>
        <v>BW$17</v>
      </c>
      <c r="BX2532" s="179" t="str">
        <f t="shared" si="4148"/>
        <v>BX$17</v>
      </c>
      <c r="BY2532" s="179" t="str">
        <f t="shared" si="4148"/>
        <v>BY$17</v>
      </c>
      <c r="BZ2532" s="179" t="str">
        <f t="shared" si="4148"/>
        <v>BZ$17</v>
      </c>
      <c r="CA2532" s="179" t="str">
        <f t="shared" si="4148"/>
        <v>CA$17</v>
      </c>
      <c r="CB2532" s="179" t="str">
        <f t="shared" si="4148"/>
        <v>CB$17</v>
      </c>
      <c r="CC2532" s="179" t="str">
        <f t="shared" si="4148"/>
        <v>CC$17</v>
      </c>
      <c r="CD2532" s="179" t="str">
        <f t="shared" si="4148"/>
        <v>CD$17</v>
      </c>
      <c r="CE2532" s="179" t="str">
        <f t="shared" ref="CE2532:CL2532" si="4149">CE2518</f>
        <v>CE$17</v>
      </c>
      <c r="CF2532" s="179" t="str">
        <f t="shared" si="4149"/>
        <v>CF$17</v>
      </c>
      <c r="CG2532" s="179" t="str">
        <f t="shared" si="4149"/>
        <v>CG$17</v>
      </c>
      <c r="CH2532" s="179" t="str">
        <f t="shared" si="4149"/>
        <v>CH$17</v>
      </c>
      <c r="CI2532" s="179" t="str">
        <f t="shared" si="4149"/>
        <v>CI$17</v>
      </c>
      <c r="CJ2532" s="179" t="str">
        <f t="shared" si="4149"/>
        <v>CJ$17</v>
      </c>
      <c r="CK2532" s="179" t="str">
        <f t="shared" si="4149"/>
        <v>CK$17</v>
      </c>
      <c r="CL2532" s="179" t="str">
        <f t="shared" si="4149"/>
        <v>CL$17</v>
      </c>
      <c r="CN2532" s="60"/>
      <c r="CO2532" s="179" t="str">
        <f t="shared" ref="CO2532:DK2532" si="4150">CO2518</f>
        <v>CO$17</v>
      </c>
      <c r="CP2532" s="179" t="str">
        <f t="shared" si="4150"/>
        <v>CP$17</v>
      </c>
      <c r="CQ2532" s="179" t="str">
        <f t="shared" si="4150"/>
        <v>CQ$17</v>
      </c>
      <c r="CR2532" s="179" t="str">
        <f t="shared" si="4150"/>
        <v>CR$17</v>
      </c>
      <c r="CS2532" s="179" t="str">
        <f t="shared" si="4150"/>
        <v>CS$17</v>
      </c>
      <c r="CT2532" s="179" t="str">
        <f t="shared" si="4150"/>
        <v>CT$17</v>
      </c>
      <c r="CU2532" s="179" t="str">
        <f t="shared" si="4150"/>
        <v>CU$17</v>
      </c>
      <c r="CV2532" s="179" t="str">
        <f t="shared" si="4150"/>
        <v>CV$17</v>
      </c>
      <c r="CW2532" s="179" t="str">
        <f t="shared" si="4150"/>
        <v>CW$17</v>
      </c>
      <c r="CX2532" s="179" t="str">
        <f t="shared" si="4150"/>
        <v>CX$17</v>
      </c>
      <c r="CY2532" s="179" t="str">
        <f t="shared" si="4150"/>
        <v>CY$17</v>
      </c>
      <c r="CZ2532" s="179" t="str">
        <f t="shared" si="4150"/>
        <v>CZ$17</v>
      </c>
      <c r="DA2532" s="179" t="str">
        <f t="shared" si="4150"/>
        <v>DA$17</v>
      </c>
      <c r="DB2532" s="179" t="str">
        <f t="shared" si="4150"/>
        <v>DB$17</v>
      </c>
      <c r="DC2532" s="179" t="str">
        <f t="shared" si="4150"/>
        <v>DC$17</v>
      </c>
      <c r="DD2532" s="179" t="str">
        <f t="shared" si="4150"/>
        <v>DD$17</v>
      </c>
      <c r="DE2532" s="179" t="str">
        <f t="shared" si="4150"/>
        <v>DE$17</v>
      </c>
      <c r="DF2532" s="179" t="str">
        <f t="shared" si="4150"/>
        <v>DF$17</v>
      </c>
      <c r="DG2532" s="179" t="str">
        <f t="shared" si="4150"/>
        <v>DG$17</v>
      </c>
      <c r="DH2532" s="179" t="str">
        <f t="shared" si="4150"/>
        <v>DH$17</v>
      </c>
      <c r="DI2532" s="179" t="str">
        <f t="shared" si="4150"/>
        <v>DI$17</v>
      </c>
      <c r="DJ2532" s="179" t="str">
        <f t="shared" si="4150"/>
        <v>DJ$17</v>
      </c>
      <c r="DK2532" s="179" t="str">
        <f t="shared" si="4150"/>
        <v>DK$17</v>
      </c>
      <c r="DL2532" s="179" t="str">
        <f t="shared" ref="DL2532" si="4151">DL2518</f>
        <v>DL$17</v>
      </c>
    </row>
    <row r="2533" spans="2:116" x14ac:dyDescent="0.4">
      <c r="B2533" t="s">
        <v>332</v>
      </c>
      <c r="D2533" t="s">
        <v>429</v>
      </c>
      <c r="E2533" s="8" t="str">
        <f t="shared" si="4136"/>
        <v>2533 DCOPS-IS</v>
      </c>
      <c r="G2533" s="191" t="str">
        <f>G2523</f>
        <v>% of operating income - direct cost:</v>
      </c>
      <c r="H2533" s="12"/>
      <c r="I2533" s="60"/>
      <c r="J2533" s="60"/>
      <c r="K2533" s="15"/>
      <c r="L2533" s="15"/>
      <c r="M2533" s="15"/>
      <c r="N2533" s="15"/>
      <c r="O2533" s="15"/>
      <c r="P2533" s="15"/>
      <c r="R2533" s="15"/>
      <c r="S2533" s="179">
        <f t="shared" ref="S2533:AX2533" si="4152">S2519</f>
        <v>0</v>
      </c>
      <c r="T2533" s="179">
        <f t="shared" si="4152"/>
        <v>0</v>
      </c>
      <c r="U2533" s="179">
        <f t="shared" si="4152"/>
        <v>0</v>
      </c>
      <c r="V2533" s="179">
        <f t="shared" si="4152"/>
        <v>0</v>
      </c>
      <c r="W2533" s="179">
        <f t="shared" si="4152"/>
        <v>0</v>
      </c>
      <c r="X2533" s="179">
        <f t="shared" si="4152"/>
        <v>0</v>
      </c>
      <c r="Y2533" s="179">
        <f t="shared" si="4152"/>
        <v>0</v>
      </c>
      <c r="Z2533" s="179">
        <f t="shared" si="4152"/>
        <v>0</v>
      </c>
      <c r="AA2533" s="179">
        <f t="shared" si="4152"/>
        <v>0</v>
      </c>
      <c r="AB2533" s="179">
        <f t="shared" si="4152"/>
        <v>0</v>
      </c>
      <c r="AC2533" s="179">
        <f t="shared" si="4152"/>
        <v>0</v>
      </c>
      <c r="AD2533" s="179">
        <f t="shared" si="4152"/>
        <v>0</v>
      </c>
      <c r="AE2533" s="179">
        <f t="shared" si="4152"/>
        <v>0</v>
      </c>
      <c r="AF2533" s="179">
        <f t="shared" si="4152"/>
        <v>0</v>
      </c>
      <c r="AG2533" s="179">
        <f t="shared" si="4152"/>
        <v>0</v>
      </c>
      <c r="AH2533" s="179">
        <f t="shared" si="4152"/>
        <v>0</v>
      </c>
      <c r="AI2533" s="179">
        <f t="shared" si="4152"/>
        <v>0</v>
      </c>
      <c r="AJ2533" s="179">
        <f t="shared" si="4152"/>
        <v>0</v>
      </c>
      <c r="AK2533" s="179">
        <f t="shared" si="4152"/>
        <v>0</v>
      </c>
      <c r="AL2533" s="179">
        <f t="shared" si="4152"/>
        <v>0</v>
      </c>
      <c r="AM2533" s="179">
        <f t="shared" si="4152"/>
        <v>0</v>
      </c>
      <c r="AN2533" s="179">
        <f t="shared" si="4152"/>
        <v>0</v>
      </c>
      <c r="AO2533" s="179">
        <f t="shared" si="4152"/>
        <v>0</v>
      </c>
      <c r="AP2533" s="179">
        <f t="shared" si="4152"/>
        <v>0</v>
      </c>
      <c r="AQ2533" s="179">
        <f t="shared" si="4152"/>
        <v>0</v>
      </c>
      <c r="AR2533" s="179">
        <f t="shared" si="4152"/>
        <v>0</v>
      </c>
      <c r="AS2533" s="179">
        <f t="shared" si="4152"/>
        <v>0</v>
      </c>
      <c r="AT2533" s="179">
        <f t="shared" si="4152"/>
        <v>0</v>
      </c>
      <c r="AU2533" s="179">
        <f t="shared" si="4152"/>
        <v>0</v>
      </c>
      <c r="AV2533" s="179">
        <f t="shared" si="4152"/>
        <v>0</v>
      </c>
      <c r="AW2533" s="179">
        <f t="shared" si="4152"/>
        <v>0</v>
      </c>
      <c r="AX2533" s="179">
        <f t="shared" si="4152"/>
        <v>0</v>
      </c>
      <c r="AY2533" s="179">
        <f t="shared" ref="AY2533:CD2533" si="4153">AY2519</f>
        <v>0</v>
      </c>
      <c r="AZ2533" s="179">
        <f t="shared" si="4153"/>
        <v>0</v>
      </c>
      <c r="BA2533" s="179">
        <f t="shared" si="4153"/>
        <v>0</v>
      </c>
      <c r="BB2533" s="179">
        <f t="shared" si="4153"/>
        <v>0</v>
      </c>
      <c r="BC2533" s="179">
        <f t="shared" si="4153"/>
        <v>0</v>
      </c>
      <c r="BD2533" s="179">
        <f t="shared" si="4153"/>
        <v>0</v>
      </c>
      <c r="BE2533" s="179">
        <f t="shared" si="4153"/>
        <v>0</v>
      </c>
      <c r="BF2533" s="179">
        <f t="shared" si="4153"/>
        <v>0</v>
      </c>
      <c r="BG2533" s="179">
        <f t="shared" si="4153"/>
        <v>0</v>
      </c>
      <c r="BH2533" s="179">
        <f t="shared" si="4153"/>
        <v>0</v>
      </c>
      <c r="BI2533" s="179">
        <f t="shared" si="4153"/>
        <v>0</v>
      </c>
      <c r="BJ2533" s="179">
        <f t="shared" si="4153"/>
        <v>0</v>
      </c>
      <c r="BK2533" s="179">
        <f t="shared" si="4153"/>
        <v>0</v>
      </c>
      <c r="BL2533" s="179">
        <f t="shared" si="4153"/>
        <v>0</v>
      </c>
      <c r="BM2533" s="179">
        <f t="shared" si="4153"/>
        <v>0</v>
      </c>
      <c r="BN2533" s="179">
        <f t="shared" si="4153"/>
        <v>0</v>
      </c>
      <c r="BO2533" s="179">
        <f t="shared" si="4153"/>
        <v>0</v>
      </c>
      <c r="BP2533" s="179">
        <f t="shared" si="4153"/>
        <v>0</v>
      </c>
      <c r="BQ2533" s="179">
        <f t="shared" si="4153"/>
        <v>0</v>
      </c>
      <c r="BR2533" s="179">
        <f t="shared" si="4153"/>
        <v>0</v>
      </c>
      <c r="BS2533" s="179">
        <f t="shared" si="4153"/>
        <v>0</v>
      </c>
      <c r="BT2533" s="179">
        <f t="shared" si="4153"/>
        <v>0</v>
      </c>
      <c r="BU2533" s="179">
        <f t="shared" si="4153"/>
        <v>0</v>
      </c>
      <c r="BV2533" s="179">
        <f t="shared" si="4153"/>
        <v>0</v>
      </c>
      <c r="BW2533" s="179">
        <f t="shared" si="4153"/>
        <v>0</v>
      </c>
      <c r="BX2533" s="179">
        <f t="shared" si="4153"/>
        <v>0</v>
      </c>
      <c r="BY2533" s="179">
        <f t="shared" si="4153"/>
        <v>0</v>
      </c>
      <c r="BZ2533" s="179">
        <f t="shared" si="4153"/>
        <v>0</v>
      </c>
      <c r="CA2533" s="179">
        <f t="shared" si="4153"/>
        <v>0</v>
      </c>
      <c r="CB2533" s="179">
        <f t="shared" si="4153"/>
        <v>0</v>
      </c>
      <c r="CC2533" s="179">
        <f t="shared" si="4153"/>
        <v>0</v>
      </c>
      <c r="CD2533" s="179">
        <f t="shared" si="4153"/>
        <v>0</v>
      </c>
      <c r="CE2533" s="179">
        <f t="shared" ref="CE2533:CL2533" si="4154">CE2519</f>
        <v>0</v>
      </c>
      <c r="CF2533" s="179">
        <f t="shared" si="4154"/>
        <v>0</v>
      </c>
      <c r="CG2533" s="179">
        <f t="shared" si="4154"/>
        <v>0</v>
      </c>
      <c r="CH2533" s="179">
        <f t="shared" si="4154"/>
        <v>0</v>
      </c>
      <c r="CI2533" s="179">
        <f t="shared" si="4154"/>
        <v>0</v>
      </c>
      <c r="CJ2533" s="179">
        <f t="shared" si="4154"/>
        <v>0</v>
      </c>
      <c r="CK2533" s="179">
        <f t="shared" si="4154"/>
        <v>0</v>
      </c>
      <c r="CL2533" s="179">
        <f t="shared" si="4154"/>
        <v>0</v>
      </c>
      <c r="CN2533" s="60"/>
      <c r="CO2533" s="179">
        <f t="shared" ref="CO2533:DK2533" si="4155">CO2519</f>
        <v>0</v>
      </c>
      <c r="CP2533" s="179">
        <f t="shared" si="4155"/>
        <v>0</v>
      </c>
      <c r="CQ2533" s="179">
        <f t="shared" si="4155"/>
        <v>0</v>
      </c>
      <c r="CR2533" s="179">
        <f t="shared" si="4155"/>
        <v>0</v>
      </c>
      <c r="CS2533" s="179">
        <f t="shared" si="4155"/>
        <v>0</v>
      </c>
      <c r="CT2533" s="179">
        <f t="shared" si="4155"/>
        <v>0</v>
      </c>
      <c r="CU2533" s="179">
        <f t="shared" si="4155"/>
        <v>0</v>
      </c>
      <c r="CV2533" s="179">
        <f t="shared" si="4155"/>
        <v>0</v>
      </c>
      <c r="CW2533" s="179">
        <f t="shared" si="4155"/>
        <v>0</v>
      </c>
      <c r="CX2533" s="179">
        <f t="shared" si="4155"/>
        <v>0</v>
      </c>
      <c r="CY2533" s="179">
        <f t="shared" si="4155"/>
        <v>0</v>
      </c>
      <c r="CZ2533" s="179">
        <f t="shared" si="4155"/>
        <v>0</v>
      </c>
      <c r="DA2533" s="179">
        <f t="shared" si="4155"/>
        <v>0</v>
      </c>
      <c r="DB2533" s="179">
        <f t="shared" si="4155"/>
        <v>0</v>
      </c>
      <c r="DC2533" s="179">
        <f t="shared" si="4155"/>
        <v>0</v>
      </c>
      <c r="DD2533" s="179">
        <f t="shared" si="4155"/>
        <v>0</v>
      </c>
      <c r="DE2533" s="179">
        <f t="shared" si="4155"/>
        <v>0</v>
      </c>
      <c r="DF2533" s="179">
        <f t="shared" si="4155"/>
        <v>0</v>
      </c>
      <c r="DG2533" s="179">
        <f t="shared" si="4155"/>
        <v>0</v>
      </c>
      <c r="DH2533" s="179">
        <f t="shared" si="4155"/>
        <v>0</v>
      </c>
      <c r="DI2533" s="179">
        <f t="shared" si="4155"/>
        <v>0</v>
      </c>
      <c r="DJ2533" s="179">
        <f t="shared" si="4155"/>
        <v>0</v>
      </c>
      <c r="DK2533" s="179">
        <f t="shared" si="4155"/>
        <v>0</v>
      </c>
      <c r="DL2533" s="179">
        <f t="shared" ref="DL2533" si="4156">DL2519</f>
        <v>0</v>
      </c>
    </row>
    <row r="2534" spans="2:116" x14ac:dyDescent="0.4">
      <c r="B2534" t="s">
        <v>332</v>
      </c>
      <c r="D2534" t="s">
        <v>429</v>
      </c>
      <c r="E2534" s="8" t="str">
        <f t="shared" ref="E2534" si="4157">ROW()&amp;" "&amp;D2534</f>
        <v>2534 DCOPS-IS</v>
      </c>
      <c r="G2534" s="241" t="str">
        <f>IFERROR(SUBSTITUTE(TRIM(MID(G2523, SEARCH("-", G2523) + 1, LEN(G2523))),":",""),"no unit")</f>
        <v>direct cost</v>
      </c>
      <c r="H2534" s="12"/>
      <c r="I2534" s="60"/>
      <c r="J2534" s="60"/>
      <c r="K2534" s="15"/>
      <c r="L2534" s="15"/>
      <c r="M2534" s="15"/>
      <c r="N2534" s="15"/>
      <c r="O2534" s="15"/>
      <c r="P2534" s="15"/>
      <c r="R2534" s="15"/>
      <c r="S2534" s="179"/>
      <c r="T2534" s="179"/>
      <c r="U2534" s="179"/>
      <c r="V2534" s="179"/>
      <c r="W2534" s="179"/>
      <c r="X2534" s="179"/>
      <c r="Y2534" s="179"/>
      <c r="Z2534" s="179"/>
      <c r="AA2534" s="179"/>
      <c r="AB2534" s="179"/>
      <c r="AC2534" s="179"/>
      <c r="AD2534" s="179"/>
      <c r="AE2534" s="179"/>
      <c r="AF2534" s="179"/>
      <c r="AG2534" s="179"/>
      <c r="AH2534" s="179"/>
      <c r="AI2534" s="179"/>
      <c r="AJ2534" s="179"/>
      <c r="AK2534" s="179"/>
      <c r="AL2534" s="179"/>
      <c r="AM2534" s="179"/>
      <c r="AN2534" s="179"/>
      <c r="AO2534" s="179"/>
      <c r="AP2534" s="179"/>
      <c r="AQ2534" s="179"/>
      <c r="AR2534" s="179"/>
      <c r="AS2534" s="179"/>
      <c r="AT2534" s="179"/>
      <c r="AU2534" s="179"/>
      <c r="AV2534" s="179"/>
      <c r="AW2534" s="179"/>
      <c r="AX2534" s="179"/>
      <c r="AY2534" s="179"/>
      <c r="AZ2534" s="179"/>
      <c r="BA2534" s="179"/>
      <c r="BB2534" s="179"/>
      <c r="BC2534" s="179"/>
      <c r="BD2534" s="179"/>
      <c r="BE2534" s="179"/>
      <c r="BF2534" s="179"/>
      <c r="BG2534" s="179"/>
      <c r="BH2534" s="179"/>
      <c r="BI2534" s="179"/>
      <c r="BJ2534" s="179"/>
      <c r="BK2534" s="179"/>
      <c r="BL2534" s="179"/>
      <c r="BM2534" s="179"/>
      <c r="BN2534" s="179"/>
      <c r="BO2534" s="179"/>
      <c r="BP2534" s="179"/>
      <c r="BQ2534" s="179"/>
      <c r="BR2534" s="179"/>
      <c r="BS2534" s="179"/>
      <c r="BT2534" s="179"/>
      <c r="BU2534" s="179"/>
      <c r="BV2534" s="179"/>
      <c r="BW2534" s="179"/>
      <c r="BX2534" s="179"/>
      <c r="BY2534" s="179"/>
      <c r="BZ2534" s="179"/>
      <c r="CA2534" s="179"/>
      <c r="CB2534" s="179"/>
      <c r="CC2534" s="179"/>
      <c r="CD2534" s="179"/>
      <c r="CE2534" s="179"/>
      <c r="CF2534" s="179"/>
      <c r="CG2534" s="179"/>
      <c r="CH2534" s="179"/>
      <c r="CI2534" s="179"/>
      <c r="CJ2534" s="179"/>
      <c r="CK2534" s="179"/>
      <c r="CL2534" s="179"/>
      <c r="CN2534" s="60"/>
      <c r="CO2534" s="179"/>
      <c r="CP2534" s="179"/>
      <c r="CQ2534" s="179"/>
      <c r="CR2534" s="179"/>
      <c r="CS2534" s="179"/>
      <c r="CT2534" s="179"/>
      <c r="CU2534" s="179"/>
      <c r="CV2534" s="179"/>
      <c r="CW2534" s="179"/>
      <c r="CX2534" s="179"/>
      <c r="CY2534" s="179"/>
      <c r="CZ2534" s="179"/>
      <c r="DA2534" s="179"/>
      <c r="DB2534" s="179"/>
      <c r="DC2534" s="179"/>
      <c r="DD2534" s="179"/>
      <c r="DE2534" s="179"/>
      <c r="DF2534" s="179"/>
      <c r="DG2534" s="179"/>
      <c r="DH2534" s="179"/>
      <c r="DI2534" s="179"/>
      <c r="DJ2534" s="179"/>
      <c r="DK2534" s="179"/>
      <c r="DL2534" s="179"/>
    </row>
    <row r="2535" spans="2:116" x14ac:dyDescent="0.4">
      <c r="B2535" t="s">
        <v>332</v>
      </c>
      <c r="D2535" t="s">
        <v>429</v>
      </c>
      <c r="E2535" s="8" t="str">
        <f t="shared" si="4136"/>
        <v>2535 DCOPS-IS</v>
      </c>
      <c r="G2535" s="136" t="str">
        <f>G2521</f>
        <v>Secondary revenue driver</v>
      </c>
      <c r="H2535" s="12"/>
      <c r="I2535" s="60"/>
      <c r="J2535" s="60"/>
      <c r="K2535" s="15"/>
      <c r="L2535" s="15"/>
      <c r="M2535" s="15"/>
      <c r="N2535" s="15"/>
      <c r="O2535" s="15"/>
      <c r="P2535" s="15"/>
      <c r="R2535" s="15"/>
      <c r="S2535" s="4" t="str">
        <f>ADDRESS(ROW(S2527),COLUMN(S2527),2)</f>
        <v>S$2527</v>
      </c>
      <c r="T2535" s="4" t="str">
        <f t="shared" ref="T2535:AY2535" si="4158">ADDRESS(ROW(T2516),COLUMN(T2516),2)</f>
        <v>T$2516</v>
      </c>
      <c r="U2535" s="4" t="str">
        <f t="shared" si="4158"/>
        <v>U$2516</v>
      </c>
      <c r="V2535" s="4" t="str">
        <f t="shared" si="4158"/>
        <v>V$2516</v>
      </c>
      <c r="W2535" s="4" t="str">
        <f t="shared" si="4158"/>
        <v>W$2516</v>
      </c>
      <c r="X2535" s="4" t="str">
        <f t="shared" si="4158"/>
        <v>X$2516</v>
      </c>
      <c r="Y2535" s="4" t="str">
        <f t="shared" si="4158"/>
        <v>Y$2516</v>
      </c>
      <c r="Z2535" s="4" t="str">
        <f t="shared" si="4158"/>
        <v>Z$2516</v>
      </c>
      <c r="AA2535" s="4" t="str">
        <f t="shared" si="4158"/>
        <v>AA$2516</v>
      </c>
      <c r="AB2535" s="4" t="str">
        <f t="shared" si="4158"/>
        <v>AB$2516</v>
      </c>
      <c r="AC2535" s="4" t="str">
        <f t="shared" si="4158"/>
        <v>AC$2516</v>
      </c>
      <c r="AD2535" s="4" t="str">
        <f t="shared" si="4158"/>
        <v>AD$2516</v>
      </c>
      <c r="AE2535" s="4" t="str">
        <f t="shared" si="4158"/>
        <v>AE$2516</v>
      </c>
      <c r="AF2535" s="4" t="str">
        <f t="shared" si="4158"/>
        <v>AF$2516</v>
      </c>
      <c r="AG2535" s="4" t="str">
        <f t="shared" si="4158"/>
        <v>AG$2516</v>
      </c>
      <c r="AH2535" s="4" t="str">
        <f t="shared" si="4158"/>
        <v>AH$2516</v>
      </c>
      <c r="AI2535" s="4" t="str">
        <f t="shared" si="4158"/>
        <v>AI$2516</v>
      </c>
      <c r="AJ2535" s="4" t="str">
        <f t="shared" si="4158"/>
        <v>AJ$2516</v>
      </c>
      <c r="AK2535" s="4" t="str">
        <f t="shared" si="4158"/>
        <v>AK$2516</v>
      </c>
      <c r="AL2535" s="4" t="str">
        <f t="shared" si="4158"/>
        <v>AL$2516</v>
      </c>
      <c r="AM2535" s="4" t="str">
        <f t="shared" si="4158"/>
        <v>AM$2516</v>
      </c>
      <c r="AN2535" s="4" t="str">
        <f t="shared" si="4158"/>
        <v>AN$2516</v>
      </c>
      <c r="AO2535" s="4" t="str">
        <f t="shared" si="4158"/>
        <v>AO$2516</v>
      </c>
      <c r="AP2535" s="4" t="str">
        <f t="shared" si="4158"/>
        <v>AP$2516</v>
      </c>
      <c r="AQ2535" s="4" t="str">
        <f t="shared" si="4158"/>
        <v>AQ$2516</v>
      </c>
      <c r="AR2535" s="4" t="str">
        <f t="shared" si="4158"/>
        <v>AR$2516</v>
      </c>
      <c r="AS2535" s="4" t="str">
        <f t="shared" si="4158"/>
        <v>AS$2516</v>
      </c>
      <c r="AT2535" s="4" t="str">
        <f t="shared" si="4158"/>
        <v>AT$2516</v>
      </c>
      <c r="AU2535" s="4" t="str">
        <f t="shared" si="4158"/>
        <v>AU$2516</v>
      </c>
      <c r="AV2535" s="4" t="str">
        <f t="shared" si="4158"/>
        <v>AV$2516</v>
      </c>
      <c r="AW2535" s="4" t="str">
        <f t="shared" si="4158"/>
        <v>AW$2516</v>
      </c>
      <c r="AX2535" s="4" t="str">
        <f t="shared" si="4158"/>
        <v>AX$2516</v>
      </c>
      <c r="AY2535" s="4" t="str">
        <f t="shared" si="4158"/>
        <v>AY$2516</v>
      </c>
      <c r="AZ2535" s="4" t="str">
        <f t="shared" ref="AZ2535:CE2535" si="4159">ADDRESS(ROW(AZ2516),COLUMN(AZ2516),2)</f>
        <v>AZ$2516</v>
      </c>
      <c r="BA2535" s="4" t="str">
        <f t="shared" si="4159"/>
        <v>BA$2516</v>
      </c>
      <c r="BB2535" s="4" t="str">
        <f t="shared" si="4159"/>
        <v>BB$2516</v>
      </c>
      <c r="BC2535" s="4" t="str">
        <f t="shared" si="4159"/>
        <v>BC$2516</v>
      </c>
      <c r="BD2535" s="4" t="str">
        <f t="shared" si="4159"/>
        <v>BD$2516</v>
      </c>
      <c r="BE2535" s="4" t="str">
        <f t="shared" si="4159"/>
        <v>BE$2516</v>
      </c>
      <c r="BF2535" s="4" t="str">
        <f t="shared" si="4159"/>
        <v>BF$2516</v>
      </c>
      <c r="BG2535" s="4" t="str">
        <f t="shared" si="4159"/>
        <v>BG$2516</v>
      </c>
      <c r="BH2535" s="4" t="str">
        <f t="shared" si="4159"/>
        <v>BH$2516</v>
      </c>
      <c r="BI2535" s="4" t="str">
        <f t="shared" si="4159"/>
        <v>BI$2516</v>
      </c>
      <c r="BJ2535" s="4" t="str">
        <f t="shared" si="4159"/>
        <v>BJ$2516</v>
      </c>
      <c r="BK2535" s="4" t="str">
        <f t="shared" si="4159"/>
        <v>BK$2516</v>
      </c>
      <c r="BL2535" s="4" t="str">
        <f t="shared" si="4159"/>
        <v>BL$2516</v>
      </c>
      <c r="BM2535" s="4" t="str">
        <f t="shared" si="4159"/>
        <v>BM$2516</v>
      </c>
      <c r="BN2535" s="4" t="str">
        <f t="shared" si="4159"/>
        <v>BN$2516</v>
      </c>
      <c r="BO2535" s="4" t="str">
        <f t="shared" si="4159"/>
        <v>BO$2516</v>
      </c>
      <c r="BP2535" s="4" t="str">
        <f t="shared" si="4159"/>
        <v>BP$2516</v>
      </c>
      <c r="BQ2535" s="4" t="str">
        <f t="shared" si="4159"/>
        <v>BQ$2516</v>
      </c>
      <c r="BR2535" s="4" t="str">
        <f t="shared" si="4159"/>
        <v>BR$2516</v>
      </c>
      <c r="BS2535" s="4" t="str">
        <f t="shared" si="4159"/>
        <v>BS$2516</v>
      </c>
      <c r="BT2535" s="4" t="str">
        <f t="shared" si="4159"/>
        <v>BT$2516</v>
      </c>
      <c r="BU2535" s="4" t="str">
        <f t="shared" si="4159"/>
        <v>BU$2516</v>
      </c>
      <c r="BV2535" s="4" t="str">
        <f t="shared" si="4159"/>
        <v>BV$2516</v>
      </c>
      <c r="BW2535" s="4" t="str">
        <f t="shared" si="4159"/>
        <v>BW$2516</v>
      </c>
      <c r="BX2535" s="4" t="str">
        <f t="shared" si="4159"/>
        <v>BX$2516</v>
      </c>
      <c r="BY2535" s="4" t="str">
        <f t="shared" si="4159"/>
        <v>BY$2516</v>
      </c>
      <c r="BZ2535" s="4" t="str">
        <f t="shared" si="4159"/>
        <v>BZ$2516</v>
      </c>
      <c r="CA2535" s="4" t="str">
        <f t="shared" si="4159"/>
        <v>CA$2516</v>
      </c>
      <c r="CB2535" s="4" t="str">
        <f t="shared" si="4159"/>
        <v>CB$2516</v>
      </c>
      <c r="CC2535" s="4" t="str">
        <f t="shared" si="4159"/>
        <v>CC$2516</v>
      </c>
      <c r="CD2535" s="4" t="str">
        <f t="shared" si="4159"/>
        <v>CD$2516</v>
      </c>
      <c r="CE2535" s="4" t="str">
        <f t="shared" si="4159"/>
        <v>CE$2516</v>
      </c>
      <c r="CF2535" s="4" t="str">
        <f t="shared" ref="CF2535:CL2535" si="4160">ADDRESS(ROW(CF2516),COLUMN(CF2516),2)</f>
        <v>CF$2516</v>
      </c>
      <c r="CG2535" s="4" t="str">
        <f t="shared" si="4160"/>
        <v>CG$2516</v>
      </c>
      <c r="CH2535" s="4" t="str">
        <f t="shared" si="4160"/>
        <v>CH$2516</v>
      </c>
      <c r="CI2535" s="4" t="str">
        <f t="shared" si="4160"/>
        <v>CI$2516</v>
      </c>
      <c r="CJ2535" s="4" t="str">
        <f t="shared" si="4160"/>
        <v>CJ$2516</v>
      </c>
      <c r="CK2535" s="4" t="str">
        <f t="shared" si="4160"/>
        <v>CK$2516</v>
      </c>
      <c r="CL2535" s="4" t="str">
        <f t="shared" si="4160"/>
        <v>CL$2516</v>
      </c>
      <c r="CN2535" s="60"/>
      <c r="CO2535" s="4" t="str">
        <f t="shared" ref="CO2535:DK2535" si="4161">ADDRESS(ROW(CO2516),COLUMN(CO2516),2)</f>
        <v>CO$2516</v>
      </c>
      <c r="CP2535" s="4" t="str">
        <f t="shared" si="4161"/>
        <v>CP$2516</v>
      </c>
      <c r="CQ2535" s="4" t="str">
        <f t="shared" si="4161"/>
        <v>CQ$2516</v>
      </c>
      <c r="CR2535" s="4" t="str">
        <f t="shared" si="4161"/>
        <v>CR$2516</v>
      </c>
      <c r="CS2535" s="4" t="str">
        <f t="shared" si="4161"/>
        <v>CS$2516</v>
      </c>
      <c r="CT2535" s="4" t="str">
        <f t="shared" si="4161"/>
        <v>CT$2516</v>
      </c>
      <c r="CU2535" s="4" t="str">
        <f t="shared" si="4161"/>
        <v>CU$2516</v>
      </c>
      <c r="CV2535" s="4" t="str">
        <f t="shared" si="4161"/>
        <v>CV$2516</v>
      </c>
      <c r="CW2535" s="4" t="str">
        <f t="shared" si="4161"/>
        <v>CW$2516</v>
      </c>
      <c r="CX2535" s="4" t="str">
        <f t="shared" si="4161"/>
        <v>CX$2516</v>
      </c>
      <c r="CY2535" s="4" t="str">
        <f t="shared" si="4161"/>
        <v>CY$2516</v>
      </c>
      <c r="CZ2535" s="4" t="str">
        <f t="shared" si="4161"/>
        <v>CZ$2516</v>
      </c>
      <c r="DA2535" s="4" t="str">
        <f t="shared" si="4161"/>
        <v>DA$2516</v>
      </c>
      <c r="DB2535" s="4" t="str">
        <f t="shared" si="4161"/>
        <v>DB$2516</v>
      </c>
      <c r="DC2535" s="4" t="str">
        <f t="shared" si="4161"/>
        <v>DC$2516</v>
      </c>
      <c r="DD2535" s="4" t="str">
        <f t="shared" si="4161"/>
        <v>DD$2516</v>
      </c>
      <c r="DE2535" s="4" t="str">
        <f t="shared" si="4161"/>
        <v>DE$2516</v>
      </c>
      <c r="DF2535" s="4" t="str">
        <f t="shared" si="4161"/>
        <v>DF$2516</v>
      </c>
      <c r="DG2535" s="4" t="str">
        <f t="shared" si="4161"/>
        <v>DG$2516</v>
      </c>
      <c r="DH2535" s="4" t="str">
        <f t="shared" si="4161"/>
        <v>DH$2516</v>
      </c>
      <c r="DI2535" s="4" t="str">
        <f t="shared" si="4161"/>
        <v>DI$2516</v>
      </c>
      <c r="DJ2535" s="4" t="str">
        <f t="shared" si="4161"/>
        <v>DJ$2516</v>
      </c>
      <c r="DK2535" s="4" t="str">
        <f t="shared" si="4161"/>
        <v>DK$2516</v>
      </c>
      <c r="DL2535" s="4" t="str">
        <f t="shared" ref="DL2535" si="4162">ADDRESS(ROW(DL2516),COLUMN(DL2516),2)</f>
        <v>DL$2516</v>
      </c>
    </row>
    <row r="2536" spans="2:116" x14ac:dyDescent="0.4">
      <c r="B2536" t="s">
        <v>332</v>
      </c>
      <c r="D2536" t="s">
        <v>429</v>
      </c>
      <c r="E2536" s="8" t="str">
        <f t="shared" si="4136"/>
        <v>2536 DCOPS-IS</v>
      </c>
      <c r="G2536" s="136" t="str">
        <f>G2522</f>
        <v>Secondary volume driver</v>
      </c>
      <c r="H2536" s="12"/>
      <c r="I2536" s="60"/>
      <c r="J2536" s="60"/>
      <c r="K2536" s="15"/>
      <c r="L2536" s="15"/>
      <c r="M2536" s="15"/>
      <c r="N2536" s="15"/>
      <c r="O2536" s="15"/>
      <c r="P2536" s="15"/>
      <c r="R2536" s="15"/>
      <c r="S2536" s="179" t="str">
        <f t="shared" ref="S2536:AX2536" si="4163">S2522</f>
        <v>S$19</v>
      </c>
      <c r="T2536" s="179" t="str">
        <f t="shared" si="4163"/>
        <v>T$19</v>
      </c>
      <c r="U2536" s="179" t="str">
        <f t="shared" si="4163"/>
        <v>U$19</v>
      </c>
      <c r="V2536" s="179" t="str">
        <f t="shared" si="4163"/>
        <v>V$19</v>
      </c>
      <c r="W2536" s="179" t="str">
        <f t="shared" si="4163"/>
        <v>W$19</v>
      </c>
      <c r="X2536" s="179" t="str">
        <f t="shared" si="4163"/>
        <v>X$19</v>
      </c>
      <c r="Y2536" s="179" t="str">
        <f t="shared" si="4163"/>
        <v>Y$19</v>
      </c>
      <c r="Z2536" s="179" t="str">
        <f t="shared" si="4163"/>
        <v>Z$19</v>
      </c>
      <c r="AA2536" s="179" t="str">
        <f t="shared" si="4163"/>
        <v>AA$19</v>
      </c>
      <c r="AB2536" s="179" t="str">
        <f t="shared" si="4163"/>
        <v>AB$19</v>
      </c>
      <c r="AC2536" s="179" t="str">
        <f t="shared" si="4163"/>
        <v>AC$19</v>
      </c>
      <c r="AD2536" s="179" t="str">
        <f t="shared" si="4163"/>
        <v>AD$19</v>
      </c>
      <c r="AE2536" s="179" t="str">
        <f t="shared" si="4163"/>
        <v>AE$19</v>
      </c>
      <c r="AF2536" s="179" t="str">
        <f t="shared" si="4163"/>
        <v>AF$19</v>
      </c>
      <c r="AG2536" s="179" t="str">
        <f t="shared" si="4163"/>
        <v>AG$19</v>
      </c>
      <c r="AH2536" s="179" t="str">
        <f t="shared" si="4163"/>
        <v>AH$19</v>
      </c>
      <c r="AI2536" s="179" t="str">
        <f t="shared" si="4163"/>
        <v>AI$19</v>
      </c>
      <c r="AJ2536" s="179" t="str">
        <f t="shared" si="4163"/>
        <v>AJ$19</v>
      </c>
      <c r="AK2536" s="179" t="str">
        <f t="shared" si="4163"/>
        <v>AK$19</v>
      </c>
      <c r="AL2536" s="179" t="str">
        <f t="shared" si="4163"/>
        <v>AL$19</v>
      </c>
      <c r="AM2536" s="179" t="str">
        <f t="shared" si="4163"/>
        <v>AM$19</v>
      </c>
      <c r="AN2536" s="179" t="str">
        <f t="shared" si="4163"/>
        <v>AN$19</v>
      </c>
      <c r="AO2536" s="179" t="str">
        <f t="shared" si="4163"/>
        <v>AO$19</v>
      </c>
      <c r="AP2536" s="179" t="str">
        <f t="shared" si="4163"/>
        <v>AP$19</v>
      </c>
      <c r="AQ2536" s="179" t="str">
        <f t="shared" si="4163"/>
        <v>AQ$19</v>
      </c>
      <c r="AR2536" s="179" t="str">
        <f t="shared" si="4163"/>
        <v>AR$19</v>
      </c>
      <c r="AS2536" s="179" t="str">
        <f t="shared" si="4163"/>
        <v>AS$19</v>
      </c>
      <c r="AT2536" s="179" t="str">
        <f t="shared" si="4163"/>
        <v>AT$19</v>
      </c>
      <c r="AU2536" s="179" t="str">
        <f t="shared" si="4163"/>
        <v>AU$19</v>
      </c>
      <c r="AV2536" s="179" t="str">
        <f t="shared" si="4163"/>
        <v>AV$19</v>
      </c>
      <c r="AW2536" s="179" t="str">
        <f t="shared" si="4163"/>
        <v>AW$19</v>
      </c>
      <c r="AX2536" s="179" t="str">
        <f t="shared" si="4163"/>
        <v>AX$19</v>
      </c>
      <c r="AY2536" s="179" t="str">
        <f t="shared" ref="AY2536:CD2536" si="4164">AY2522</f>
        <v>AY$19</v>
      </c>
      <c r="AZ2536" s="179" t="str">
        <f t="shared" si="4164"/>
        <v>AZ$19</v>
      </c>
      <c r="BA2536" s="179" t="str">
        <f t="shared" si="4164"/>
        <v>BA$19</v>
      </c>
      <c r="BB2536" s="179" t="str">
        <f t="shared" si="4164"/>
        <v>BB$19</v>
      </c>
      <c r="BC2536" s="179" t="str">
        <f t="shared" si="4164"/>
        <v>BC$19</v>
      </c>
      <c r="BD2536" s="179" t="str">
        <f t="shared" si="4164"/>
        <v>BD$19</v>
      </c>
      <c r="BE2536" s="179" t="str">
        <f t="shared" si="4164"/>
        <v>BE$19</v>
      </c>
      <c r="BF2536" s="179" t="str">
        <f t="shared" si="4164"/>
        <v>BF$19</v>
      </c>
      <c r="BG2536" s="179" t="str">
        <f t="shared" si="4164"/>
        <v>BG$19</v>
      </c>
      <c r="BH2536" s="179" t="str">
        <f t="shared" si="4164"/>
        <v>BH$19</v>
      </c>
      <c r="BI2536" s="179" t="str">
        <f t="shared" si="4164"/>
        <v>BI$19</v>
      </c>
      <c r="BJ2536" s="179" t="str">
        <f t="shared" si="4164"/>
        <v>BJ$19</v>
      </c>
      <c r="BK2536" s="179" t="str">
        <f t="shared" si="4164"/>
        <v>BK$19</v>
      </c>
      <c r="BL2536" s="179" t="str">
        <f t="shared" si="4164"/>
        <v>BL$19</v>
      </c>
      <c r="BM2536" s="179" t="str">
        <f t="shared" si="4164"/>
        <v>BM$19</v>
      </c>
      <c r="BN2536" s="179" t="str">
        <f t="shared" si="4164"/>
        <v>BN$19</v>
      </c>
      <c r="BO2536" s="179" t="str">
        <f t="shared" si="4164"/>
        <v>BO$19</v>
      </c>
      <c r="BP2536" s="179" t="str">
        <f t="shared" si="4164"/>
        <v>BP$19</v>
      </c>
      <c r="BQ2536" s="179" t="str">
        <f t="shared" si="4164"/>
        <v>BQ$19</v>
      </c>
      <c r="BR2536" s="179" t="str">
        <f t="shared" si="4164"/>
        <v>BR$19</v>
      </c>
      <c r="BS2536" s="179" t="str">
        <f t="shared" si="4164"/>
        <v>BS$19</v>
      </c>
      <c r="BT2536" s="179" t="str">
        <f t="shared" si="4164"/>
        <v>BT$19</v>
      </c>
      <c r="BU2536" s="179" t="str">
        <f t="shared" si="4164"/>
        <v>BU$19</v>
      </c>
      <c r="BV2536" s="179" t="str">
        <f t="shared" si="4164"/>
        <v>BV$19</v>
      </c>
      <c r="BW2536" s="179" t="str">
        <f t="shared" si="4164"/>
        <v>BW$19</v>
      </c>
      <c r="BX2536" s="179" t="str">
        <f t="shared" si="4164"/>
        <v>BX$19</v>
      </c>
      <c r="BY2536" s="179" t="str">
        <f t="shared" si="4164"/>
        <v>BY$19</v>
      </c>
      <c r="BZ2536" s="179" t="str">
        <f t="shared" si="4164"/>
        <v>BZ$19</v>
      </c>
      <c r="CA2536" s="179" t="str">
        <f t="shared" si="4164"/>
        <v>CA$19</v>
      </c>
      <c r="CB2536" s="179" t="str">
        <f t="shared" si="4164"/>
        <v>CB$19</v>
      </c>
      <c r="CC2536" s="179" t="str">
        <f t="shared" si="4164"/>
        <v>CC$19</v>
      </c>
      <c r="CD2536" s="179" t="str">
        <f t="shared" si="4164"/>
        <v>CD$19</v>
      </c>
      <c r="CE2536" s="179" t="str">
        <f t="shared" ref="CE2536:CL2536" si="4165">CE2522</f>
        <v>CE$19</v>
      </c>
      <c r="CF2536" s="179" t="str">
        <f t="shared" si="4165"/>
        <v>CF$19</v>
      </c>
      <c r="CG2536" s="179" t="str">
        <f t="shared" si="4165"/>
        <v>CG$19</v>
      </c>
      <c r="CH2536" s="179" t="str">
        <f t="shared" si="4165"/>
        <v>CH$19</v>
      </c>
      <c r="CI2536" s="179" t="str">
        <f t="shared" si="4165"/>
        <v>CI$19</v>
      </c>
      <c r="CJ2536" s="179" t="str">
        <f t="shared" si="4165"/>
        <v>CJ$19</v>
      </c>
      <c r="CK2536" s="179" t="str">
        <f t="shared" si="4165"/>
        <v>CK$19</v>
      </c>
      <c r="CL2536" s="179" t="str">
        <f t="shared" si="4165"/>
        <v>CL$19</v>
      </c>
      <c r="CN2536" s="60"/>
      <c r="CO2536" s="179" t="str">
        <f t="shared" ref="CO2536:DK2536" si="4166">CO2522</f>
        <v>CO$19</v>
      </c>
      <c r="CP2536" s="179" t="str">
        <f t="shared" si="4166"/>
        <v>CP$19</v>
      </c>
      <c r="CQ2536" s="179" t="str">
        <f t="shared" si="4166"/>
        <v>CQ$19</v>
      </c>
      <c r="CR2536" s="179" t="str">
        <f t="shared" si="4166"/>
        <v>CR$19</v>
      </c>
      <c r="CS2536" s="179" t="str">
        <f t="shared" si="4166"/>
        <v>CS$19</v>
      </c>
      <c r="CT2536" s="179" t="str">
        <f t="shared" si="4166"/>
        <v>CT$19</v>
      </c>
      <c r="CU2536" s="179" t="str">
        <f t="shared" si="4166"/>
        <v>CU$19</v>
      </c>
      <c r="CV2536" s="179" t="str">
        <f t="shared" si="4166"/>
        <v>CV$19</v>
      </c>
      <c r="CW2536" s="179" t="str">
        <f t="shared" si="4166"/>
        <v>CW$19</v>
      </c>
      <c r="CX2536" s="179" t="str">
        <f t="shared" si="4166"/>
        <v>CX$19</v>
      </c>
      <c r="CY2536" s="179" t="str">
        <f t="shared" si="4166"/>
        <v>CY$19</v>
      </c>
      <c r="CZ2536" s="179" t="str">
        <f t="shared" si="4166"/>
        <v>CZ$19</v>
      </c>
      <c r="DA2536" s="179" t="str">
        <f t="shared" si="4166"/>
        <v>DA$19</v>
      </c>
      <c r="DB2536" s="179" t="str">
        <f t="shared" si="4166"/>
        <v>DB$19</v>
      </c>
      <c r="DC2536" s="179" t="str">
        <f t="shared" si="4166"/>
        <v>DC$19</v>
      </c>
      <c r="DD2536" s="179" t="str">
        <f t="shared" si="4166"/>
        <v>DD$19</v>
      </c>
      <c r="DE2536" s="179" t="str">
        <f t="shared" si="4166"/>
        <v>DE$19</v>
      </c>
      <c r="DF2536" s="179" t="str">
        <f t="shared" si="4166"/>
        <v>DF$19</v>
      </c>
      <c r="DG2536" s="179" t="str">
        <f t="shared" si="4166"/>
        <v>DG$19</v>
      </c>
      <c r="DH2536" s="179" t="str">
        <f t="shared" si="4166"/>
        <v>DH$19</v>
      </c>
      <c r="DI2536" s="179" t="str">
        <f t="shared" si="4166"/>
        <v>DI$19</v>
      </c>
      <c r="DJ2536" s="179" t="str">
        <f t="shared" si="4166"/>
        <v>DJ$19</v>
      </c>
      <c r="DK2536" s="179" t="str">
        <f t="shared" si="4166"/>
        <v>DK$19</v>
      </c>
      <c r="DL2536" s="179" t="str">
        <f t="shared" ref="DL2536" si="4167">DL2522</f>
        <v>DL$19</v>
      </c>
    </row>
  </sheetData>
  <conditionalFormatting sqref="A1:XFD1">
    <cfRule type="cellIs" dxfId="8" priority="1" stopIfTrue="1" operator="notEqual">
      <formula>0.6545646468</formula>
    </cfRule>
  </conditionalFormatting>
  <dataValidations count="2">
    <dataValidation type="whole" allowBlank="1" showInputMessage="1" showErrorMessage="1" sqref="K2263:P2263"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C2130:C1048576 C340:C361 C2052:C2128 C1938:C1970 C105:C149 C2:C4 C1904:C1912 C1205:C1355 C1914:C1936 C1717:C1802 C1804:C1902 C1972:C2033 C662:C737 C564:C660 C363:C443 C329:C337 C739:C867 C251:C317 C197:C217 C39:C103 C166:C184 C8:C24 C889:C1203 C1357:C1714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0"/>
  <sheetViews>
    <sheetView showGridLines="0" tabSelected="1" topLeftCell="F26" zoomScale="70" zoomScaleNormal="70" workbookViewId="0">
      <selection activeCell="J56" sqref="J56"/>
    </sheetView>
  </sheetViews>
  <sheetFormatPr defaultRowHeight="14.6" outlineLevelRow="1" outlineLevelCol="1" x14ac:dyDescent="0.4"/>
  <cols>
    <col min="1" max="1" width="3.07421875" style="64" bestFit="1" customWidth="1"/>
    <col min="2" max="2" width="22.61328125" customWidth="1" outlineLevel="1"/>
    <col min="3" max="3" width="18.84375" customWidth="1" outlineLevel="1"/>
    <col min="4" max="4" width="17.53515625" customWidth="1" outlineLevel="1"/>
    <col min="5" max="6" width="22.61328125" customWidth="1" outlineLevel="1"/>
    <col min="7" max="7" width="31.15234375" bestFit="1" customWidth="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08"/>
    </row>
    <row r="16" spans="1:116" x14ac:dyDescent="0.4">
      <c r="G16" s="12" t="s">
        <v>241</v>
      </c>
      <c r="H16" s="12"/>
      <c r="I16" s="12"/>
      <c r="J16" s="61"/>
      <c r="K16" s="61"/>
      <c r="L16" s="61"/>
      <c r="M16" s="61"/>
      <c r="N16" s="61"/>
      <c r="O16" s="61"/>
      <c r="P16" s="61"/>
      <c r="Q16" s="61"/>
      <c r="CM16" s="53"/>
    </row>
    <row r="17" spans="1:116" s="372" customFormat="1" x14ac:dyDescent="0.4">
      <c r="B17" s="372" t="str">
        <f>IF('Calcs.'!B30="","",'Calcs.'!B30)</f>
        <v/>
      </c>
      <c r="C17" s="372" t="str">
        <f>IF('Calcs.'!C30="","",'Calcs.'!C30)</f>
        <v>IS: revenue</v>
      </c>
      <c r="D17" s="372" t="str">
        <f>IF('Calcs.'!D30="","",'Calcs.'!D30)</f>
        <v>SUB-PV</v>
      </c>
      <c r="E17" s="372" t="str">
        <f>IF('Calcs.'!E30="","",'Calcs.'!E30)</f>
        <v>30 SUB-PV</v>
      </c>
      <c r="F17" s="372" t="str">
        <f>IF('Calcs.'!F30="","",'Calcs.'!F30)</f>
        <v/>
      </c>
      <c r="G17" s="322" t="str">
        <f>IF('Calcs.'!G30="","",'Calcs.'!G30)</f>
        <v>Revenue - Retail</v>
      </c>
      <c r="I17" s="373" t="str">
        <f>IF('Calcs.'!I30="","",'Calcs.'!I30)</f>
        <v/>
      </c>
      <c r="J17" s="373" t="str">
        <f>IF('Calcs.'!J30="","",'Calcs.'!J30)</f>
        <v/>
      </c>
      <c r="K17" s="260">
        <f>IF('Calcs.'!K30="","",'Calcs.'!K30)</f>
        <v>1140000</v>
      </c>
      <c r="L17" s="260">
        <f>IF('Calcs.'!L30="","",'Calcs.'!L30)</f>
        <v>4560000.0000000009</v>
      </c>
      <c r="M17" s="260">
        <f>IF('Calcs.'!M30="","",'Calcs.'!M30)</f>
        <v>9119999.9999999981</v>
      </c>
      <c r="N17" s="260">
        <f>IF('Calcs.'!N30="","",'Calcs.'!N30)</f>
        <v>13679999.999999985</v>
      </c>
      <c r="O17" s="260">
        <f>IF('Calcs.'!O30="","",'Calcs.'!O30)</f>
        <v>18239999.999999996</v>
      </c>
      <c r="P17" s="260">
        <f>IF('Calcs.'!P30="","",'Calcs.'!P30)</f>
        <v>22800000.000000022</v>
      </c>
      <c r="Q17" s="372" t="str">
        <f>IF('Calcs.'!Q30="","",'Calcs.'!Q30)</f>
        <v/>
      </c>
      <c r="R17" s="260" t="str">
        <f>IF('Calcs.'!R30="","",'Calcs.'!R30)</f>
        <v/>
      </c>
      <c r="S17" s="132">
        <f>IF('Calcs.'!S30="","",'Calcs.'!S30)</f>
        <v>7916.6666666666679</v>
      </c>
      <c r="T17" s="132">
        <f>IF('Calcs.'!T30="","",'Calcs.'!T30)</f>
        <v>23750</v>
      </c>
      <c r="U17" s="132">
        <f>IF('Calcs.'!U30="","",'Calcs.'!U30)</f>
        <v>39583.333333333328</v>
      </c>
      <c r="V17" s="132">
        <f>IF('Calcs.'!V30="","",'Calcs.'!V30)</f>
        <v>55416.666666666672</v>
      </c>
      <c r="W17" s="132">
        <f>IF('Calcs.'!W30="","",'Calcs.'!W30)</f>
        <v>71250.000000000015</v>
      </c>
      <c r="X17" s="132">
        <f>IF('Calcs.'!X30="","",'Calcs.'!X30)</f>
        <v>87083.333333333343</v>
      </c>
      <c r="Y17" s="132">
        <f>IF('Calcs.'!Y30="","",'Calcs.'!Y30)</f>
        <v>102916.66666666666</v>
      </c>
      <c r="Z17" s="132">
        <f>IF('Calcs.'!Z30="","",'Calcs.'!Z30)</f>
        <v>118749.99999999999</v>
      </c>
      <c r="AA17" s="132">
        <f>IF('Calcs.'!AA30="","",'Calcs.'!AA30)</f>
        <v>134583.33333333331</v>
      </c>
      <c r="AB17" s="132">
        <f>IF('Calcs.'!AB30="","",'Calcs.'!AB30)</f>
        <v>150416.66666666663</v>
      </c>
      <c r="AC17" s="132">
        <f>IF('Calcs.'!AC30="","",'Calcs.'!AC30)</f>
        <v>166249.99999999997</v>
      </c>
      <c r="AD17" s="132">
        <f>IF('Calcs.'!AD30="","",'Calcs.'!AD30)</f>
        <v>182083.33333333331</v>
      </c>
      <c r="AE17" s="132">
        <f>IF('Calcs.'!AE30="","",'Calcs.'!AE30)</f>
        <v>205833.33333333331</v>
      </c>
      <c r="AF17" s="132">
        <f>IF('Calcs.'!AF30="","",'Calcs.'!AF30)</f>
        <v>237499.99999999997</v>
      </c>
      <c r="AG17" s="132">
        <f>IF('Calcs.'!AG30="","",'Calcs.'!AG30)</f>
        <v>269166.66666666663</v>
      </c>
      <c r="AH17" s="132">
        <f>IF('Calcs.'!AH30="","",'Calcs.'!AH30)</f>
        <v>300833.33333333326</v>
      </c>
      <c r="AI17" s="132">
        <f>IF('Calcs.'!AI30="","",'Calcs.'!AI30)</f>
        <v>332499.99999999994</v>
      </c>
      <c r="AJ17" s="132">
        <f>IF('Calcs.'!AJ30="","",'Calcs.'!AJ30)</f>
        <v>364166.66666666663</v>
      </c>
      <c r="AK17" s="132">
        <f>IF('Calcs.'!AK30="","",'Calcs.'!AK30)</f>
        <v>395833.33333333337</v>
      </c>
      <c r="AL17" s="132">
        <f>IF('Calcs.'!AL30="","",'Calcs.'!AL30)</f>
        <v>427500.00000000006</v>
      </c>
      <c r="AM17" s="132">
        <f>IF('Calcs.'!AM30="","",'Calcs.'!AM30)</f>
        <v>459166.6666666668</v>
      </c>
      <c r="AN17" s="132">
        <f>IF('Calcs.'!AN30="","",'Calcs.'!AN30)</f>
        <v>490833.33333333349</v>
      </c>
      <c r="AO17" s="132">
        <f>IF('Calcs.'!AO30="","",'Calcs.'!AO30)</f>
        <v>522500.00000000023</v>
      </c>
      <c r="AP17" s="132">
        <f>IF('Calcs.'!AP30="","",'Calcs.'!AP30)</f>
        <v>554166.66666666698</v>
      </c>
      <c r="AQ17" s="132">
        <f>IF('Calcs.'!AQ30="","",'Calcs.'!AQ30)</f>
        <v>585833.3333333336</v>
      </c>
      <c r="AR17" s="132">
        <f>IF('Calcs.'!AR30="","",'Calcs.'!AR30)</f>
        <v>617500.00000000035</v>
      </c>
      <c r="AS17" s="132">
        <f>IF('Calcs.'!AS30="","",'Calcs.'!AS30)</f>
        <v>649166.66666666698</v>
      </c>
      <c r="AT17" s="132">
        <f>IF('Calcs.'!AT30="","",'Calcs.'!AT30)</f>
        <v>680833.3333333336</v>
      </c>
      <c r="AU17" s="132">
        <f>IF('Calcs.'!AU30="","",'Calcs.'!AU30)</f>
        <v>712500.00000000012</v>
      </c>
      <c r="AV17" s="132">
        <f>IF('Calcs.'!AV30="","",'Calcs.'!AV30)</f>
        <v>744166.66666666674</v>
      </c>
      <c r="AW17" s="132">
        <f>IF('Calcs.'!AW30="","",'Calcs.'!AW30)</f>
        <v>775833.33333333326</v>
      </c>
      <c r="AX17" s="132">
        <f>IF('Calcs.'!AX30="","",'Calcs.'!AX30)</f>
        <v>807499.99999999988</v>
      </c>
      <c r="AY17" s="132">
        <f>IF('Calcs.'!AY30="","",'Calcs.'!AY30)</f>
        <v>839166.6666666664</v>
      </c>
      <c r="AZ17" s="132">
        <f>IF('Calcs.'!AZ30="","",'Calcs.'!AZ30)</f>
        <v>870833.33333333302</v>
      </c>
      <c r="BA17" s="132">
        <f>IF('Calcs.'!BA30="","",'Calcs.'!BA30)</f>
        <v>902499.99999999953</v>
      </c>
      <c r="BB17" s="132">
        <f>IF('Calcs.'!BB30="","",'Calcs.'!BB30)</f>
        <v>934166.66666666616</v>
      </c>
      <c r="BC17" s="132">
        <f>IF('Calcs.'!BC30="","",'Calcs.'!BC30)</f>
        <v>965833.33333333267</v>
      </c>
      <c r="BD17" s="132">
        <f>IF('Calcs.'!BD30="","",'Calcs.'!BD30)</f>
        <v>997499.9999999993</v>
      </c>
      <c r="BE17" s="132">
        <f>IF('Calcs.'!BE30="","",'Calcs.'!BE30)</f>
        <v>1029166.6666666658</v>
      </c>
      <c r="BF17" s="132">
        <f>IF('Calcs.'!BF30="","",'Calcs.'!BF30)</f>
        <v>1060833.3333333323</v>
      </c>
      <c r="BG17" s="132">
        <f>IF('Calcs.'!BG30="","",'Calcs.'!BG30)</f>
        <v>1092499.9999999991</v>
      </c>
      <c r="BH17" s="132">
        <f>IF('Calcs.'!BH30="","",'Calcs.'!BH30)</f>
        <v>1124166.6666666656</v>
      </c>
      <c r="BI17" s="132">
        <f>IF('Calcs.'!BI30="","",'Calcs.'!BI30)</f>
        <v>1155833.3333333321</v>
      </c>
      <c r="BJ17" s="132">
        <f>IF('Calcs.'!BJ30="","",'Calcs.'!BJ30)</f>
        <v>1187499.9999999986</v>
      </c>
      <c r="BK17" s="132">
        <f>IF('Calcs.'!BK30="","",'Calcs.'!BK30)</f>
        <v>1219166.6666666653</v>
      </c>
      <c r="BL17" s="132">
        <f>IF('Calcs.'!BL30="","",'Calcs.'!BL30)</f>
        <v>1250833.3333333319</v>
      </c>
      <c r="BM17" s="132">
        <f>IF('Calcs.'!BM30="","",'Calcs.'!BM30)</f>
        <v>1282499.9999999984</v>
      </c>
      <c r="BN17" s="132">
        <f>IF('Calcs.'!BN30="","",'Calcs.'!BN30)</f>
        <v>1314166.6666666651</v>
      </c>
      <c r="BO17" s="132">
        <f>IF('Calcs.'!BO30="","",'Calcs.'!BO30)</f>
        <v>1345833.3333333321</v>
      </c>
      <c r="BP17" s="132">
        <f>IF('Calcs.'!BP30="","",'Calcs.'!BP30)</f>
        <v>1377499.9999999988</v>
      </c>
      <c r="BQ17" s="132">
        <f>IF('Calcs.'!BQ30="","",'Calcs.'!BQ30)</f>
        <v>1409166.6666666656</v>
      </c>
      <c r="BR17" s="132">
        <f>IF('Calcs.'!BR30="","",'Calcs.'!BR30)</f>
        <v>1440833.3333333326</v>
      </c>
      <c r="BS17" s="132">
        <f>IF('Calcs.'!BS30="","",'Calcs.'!BS30)</f>
        <v>1472499.9999999995</v>
      </c>
      <c r="BT17" s="132">
        <f>IF('Calcs.'!BT30="","",'Calcs.'!BT30)</f>
        <v>1504166.6666666663</v>
      </c>
      <c r="BU17" s="132">
        <f>IF('Calcs.'!BU30="","",'Calcs.'!BU30)</f>
        <v>1535833.333333333</v>
      </c>
      <c r="BV17" s="132">
        <f>IF('Calcs.'!BV30="","",'Calcs.'!BV30)</f>
        <v>1567500</v>
      </c>
      <c r="BW17" s="132">
        <f>IF('Calcs.'!BW30="","",'Calcs.'!BW30)</f>
        <v>1599166.666666667</v>
      </c>
      <c r="BX17" s="132">
        <f>IF('Calcs.'!BX30="","",'Calcs.'!BX30)</f>
        <v>1630833.3333333337</v>
      </c>
      <c r="BY17" s="132">
        <f>IF('Calcs.'!BY30="","",'Calcs.'!BY30)</f>
        <v>1662500.0000000005</v>
      </c>
      <c r="BZ17" s="132">
        <f>IF('Calcs.'!BZ30="","",'Calcs.'!BZ30)</f>
        <v>1694166.6666666674</v>
      </c>
      <c r="CA17" s="132">
        <f>IF('Calcs.'!CA30="","",'Calcs.'!CA30)</f>
        <v>1725833.3333333344</v>
      </c>
      <c r="CB17" s="132">
        <f>IF('Calcs.'!CB30="","",'Calcs.'!CB30)</f>
        <v>1757500.0000000012</v>
      </c>
      <c r="CC17" s="132">
        <f>IF('Calcs.'!CC30="","",'Calcs.'!CC30)</f>
        <v>1789166.6666666679</v>
      </c>
      <c r="CD17" s="132">
        <f>IF('Calcs.'!CD30="","",'Calcs.'!CD30)</f>
        <v>1820833.3333333349</v>
      </c>
      <c r="CE17" s="132">
        <f>IF('Calcs.'!CE30="","",'Calcs.'!CE30)</f>
        <v>1852500.0000000019</v>
      </c>
      <c r="CF17" s="132">
        <f>IF('Calcs.'!CF30="","",'Calcs.'!CF30)</f>
        <v>1884166.6666666686</v>
      </c>
      <c r="CG17" s="132">
        <f>IF('Calcs.'!CG30="","",'Calcs.'!CG30)</f>
        <v>1915833.3333333354</v>
      </c>
      <c r="CH17" s="132">
        <f>IF('Calcs.'!CH30="","",'Calcs.'!CH30)</f>
        <v>1947500.0000000023</v>
      </c>
      <c r="CI17" s="132">
        <f>IF('Calcs.'!CI30="","",'Calcs.'!CI30)</f>
        <v>1979166.6666666693</v>
      </c>
      <c r="CJ17" s="132">
        <f>IF('Calcs.'!CJ30="","",'Calcs.'!CJ30)</f>
        <v>2010833.333333336</v>
      </c>
      <c r="CK17" s="132">
        <f>IF('Calcs.'!CK30="","",'Calcs.'!CK30)</f>
        <v>2042500.0000000028</v>
      </c>
      <c r="CL17" s="132">
        <f>IF('Calcs.'!CL30="","",'Calcs.'!CL30)</f>
        <v>2074166.6666666698</v>
      </c>
      <c r="CM17" s="132" t="e">
        <f>IF('Calcs.'!CM30="","",'Calcs.'!CM30)</f>
        <v>#DIV/0!</v>
      </c>
      <c r="CN17" s="132" t="e">
        <f>IF('Calcs.'!CN30="","",'Calcs.'!CN30)</f>
        <v>#DIV/0!</v>
      </c>
      <c r="CO17" s="132" t="e">
        <f>IF('Calcs.'!CO30="","",'Calcs.'!CO30)</f>
        <v>#N/A</v>
      </c>
      <c r="CP17" s="132" t="e">
        <f>IF('Calcs.'!CP30="","",'Calcs.'!CP30)</f>
        <v>#N/A</v>
      </c>
      <c r="CQ17" s="132" t="e">
        <f>IF('Calcs.'!CQ30="","",'Calcs.'!CQ30)</f>
        <v>#N/A</v>
      </c>
      <c r="CR17" s="132" t="e">
        <f>IF('Calcs.'!CR30="","",'Calcs.'!CR30)</f>
        <v>#N/A</v>
      </c>
      <c r="CS17" s="132" t="e">
        <f>IF('Calcs.'!CS30="","",'Calcs.'!CS30)</f>
        <v>#N/A</v>
      </c>
      <c r="CT17" s="132" t="e">
        <f>IF('Calcs.'!CT30="","",'Calcs.'!CT30)</f>
        <v>#N/A</v>
      </c>
      <c r="CU17" s="132" t="e">
        <f>IF('Calcs.'!CU30="","",'Calcs.'!CU30)</f>
        <v>#N/A</v>
      </c>
      <c r="CV17" s="132" t="e">
        <f>IF('Calcs.'!CV30="","",'Calcs.'!CV30)</f>
        <v>#N/A</v>
      </c>
      <c r="CW17" s="132" t="e">
        <f>IF('Calcs.'!CW30="","",'Calcs.'!CW30)</f>
        <v>#N/A</v>
      </c>
      <c r="CX17" s="132" t="e">
        <f>IF('Calcs.'!CX30="","",'Calcs.'!CX30)</f>
        <v>#N/A</v>
      </c>
      <c r="CY17" s="132" t="e">
        <f>IF('Calcs.'!CY30="","",'Calcs.'!CY30)</f>
        <v>#N/A</v>
      </c>
      <c r="CZ17" s="132" t="e">
        <f>IF('Calcs.'!CZ30="","",'Calcs.'!CZ30)</f>
        <v>#N/A</v>
      </c>
      <c r="DA17" s="132" t="e">
        <f>IF('Calcs.'!DA30="","",'Calcs.'!DA30)</f>
        <v>#N/A</v>
      </c>
      <c r="DB17" s="132" t="e">
        <f>IF('Calcs.'!DB30="","",'Calcs.'!DB30)</f>
        <v>#N/A</v>
      </c>
      <c r="DC17" s="132" t="e">
        <f>IF('Calcs.'!DC30="","",'Calcs.'!DC30)</f>
        <v>#N/A</v>
      </c>
      <c r="DD17" s="132" t="e">
        <f>IF('Calcs.'!DD30="","",'Calcs.'!DD30)</f>
        <v>#N/A</v>
      </c>
      <c r="DE17" s="132" t="e">
        <f>IF('Calcs.'!DE30="","",'Calcs.'!DE30)</f>
        <v>#N/A</v>
      </c>
      <c r="DF17" s="132" t="e">
        <f>IF('Calcs.'!DF30="","",'Calcs.'!DF30)</f>
        <v>#N/A</v>
      </c>
      <c r="DG17" s="132" t="e">
        <f>IF('Calcs.'!DG30="","",'Calcs.'!DG30)</f>
        <v>#N/A</v>
      </c>
      <c r="DH17" s="132" t="e">
        <f>IF('Calcs.'!DH30="","",'Calcs.'!DH30)</f>
        <v>#N/A</v>
      </c>
      <c r="DI17" s="132" t="e">
        <f>IF('Calcs.'!DI30="","",'Calcs.'!DI30)</f>
        <v>#N/A</v>
      </c>
      <c r="DJ17" s="132" t="e">
        <f>IF('Calcs.'!DJ30="","",'Calcs.'!DJ30)</f>
        <v>#N/A</v>
      </c>
      <c r="DK17" s="132" t="e">
        <f>IF('Calcs.'!DK30="","",'Calcs.'!DK30)</f>
        <v>#N/A</v>
      </c>
      <c r="DL17" s="132" t="e">
        <f>IF('Calcs.'!DL30="","",'Calcs.'!DL30)</f>
        <v>#N/A</v>
      </c>
    </row>
    <row r="18" spans="1:116" s="372" customFormat="1" x14ac:dyDescent="0.4">
      <c r="B18" s="372" t="str">
        <f>IF('Calcs.'!B38="","",'Calcs.'!B38)</f>
        <v>38 GMV-S</v>
      </c>
      <c r="C18" s="372" t="str">
        <f>IF('Calcs.'!C38="","",'Calcs.'!C38)</f>
        <v>IS: revenue</v>
      </c>
      <c r="D18" s="372" t="str">
        <f>IF('Calcs.'!D38="","",'Calcs.'!D38)</f>
        <v>GMV-S</v>
      </c>
      <c r="E18" s="372" t="str">
        <f>IF('Calcs.'!E38="","",'Calcs.'!E38)</f>
        <v>38 GMV-S</v>
      </c>
      <c r="F18" s="372" t="str">
        <f>IF('Calcs.'!F38="","",'Calcs.'!F38)</f>
        <v/>
      </c>
      <c r="G18" s="322" t="str">
        <f>IF('Calcs.'!G38="","",'Calcs.'!G38)</f>
        <v>Revenue - ABX</v>
      </c>
      <c r="I18" s="373" t="str">
        <f>IF('Calcs.'!I38="","",'Calcs.'!I38)</f>
        <v/>
      </c>
      <c r="J18" s="373" t="str">
        <f>IF('Calcs.'!J38="","",'Calcs.'!J38)</f>
        <v/>
      </c>
      <c r="K18" s="260">
        <f>IF('Calcs.'!K38="","",'Calcs.'!K38)</f>
        <v>10000000.000000004</v>
      </c>
      <c r="L18" s="260">
        <f>IF('Calcs.'!L38="","",'Calcs.'!L38)</f>
        <v>20000000.000000007</v>
      </c>
      <c r="M18" s="260">
        <f>IF('Calcs.'!M38="","",'Calcs.'!M38)</f>
        <v>20000000.000000007</v>
      </c>
      <c r="N18" s="260">
        <f>IF('Calcs.'!N38="","",'Calcs.'!N38)</f>
        <v>20000000.000000007</v>
      </c>
      <c r="O18" s="260">
        <f>IF('Calcs.'!O38="","",'Calcs.'!O38)</f>
        <v>20000000.000000007</v>
      </c>
      <c r="P18" s="260">
        <f>IF('Calcs.'!P38="","",'Calcs.'!P38)</f>
        <v>20000000.000000007</v>
      </c>
      <c r="Q18" s="372" t="str">
        <f>IF('Calcs.'!Q38="","",'Calcs.'!Q38)</f>
        <v/>
      </c>
      <c r="R18" s="260" t="str">
        <f>IF('Calcs.'!R38="","",'Calcs.'!R38)</f>
        <v/>
      </c>
      <c r="S18" s="132">
        <f>IF('Calcs.'!S38="","",'Calcs.'!S38)</f>
        <v>833333.33333333349</v>
      </c>
      <c r="T18" s="132">
        <f>IF('Calcs.'!T38="","",'Calcs.'!T38)</f>
        <v>833333.33333333349</v>
      </c>
      <c r="U18" s="132">
        <f>IF('Calcs.'!U38="","",'Calcs.'!U38)</f>
        <v>833333.33333333349</v>
      </c>
      <c r="V18" s="132">
        <f>IF('Calcs.'!V38="","",'Calcs.'!V38)</f>
        <v>833333.33333333349</v>
      </c>
      <c r="W18" s="132">
        <f>IF('Calcs.'!W38="","",'Calcs.'!W38)</f>
        <v>833333.33333333349</v>
      </c>
      <c r="X18" s="132">
        <f>IF('Calcs.'!X38="","",'Calcs.'!X38)</f>
        <v>833333.33333333349</v>
      </c>
      <c r="Y18" s="132">
        <f>IF('Calcs.'!Y38="","",'Calcs.'!Y38)</f>
        <v>833333.33333333349</v>
      </c>
      <c r="Z18" s="132">
        <f>IF('Calcs.'!Z38="","",'Calcs.'!Z38)</f>
        <v>833333.33333333349</v>
      </c>
      <c r="AA18" s="132">
        <f>IF('Calcs.'!AA38="","",'Calcs.'!AA38)</f>
        <v>833333.33333333349</v>
      </c>
      <c r="AB18" s="132">
        <f>IF('Calcs.'!AB38="","",'Calcs.'!AB38)</f>
        <v>833333.33333333349</v>
      </c>
      <c r="AC18" s="132">
        <f>IF('Calcs.'!AC38="","",'Calcs.'!AC38)</f>
        <v>833333.33333333349</v>
      </c>
      <c r="AD18" s="132">
        <f>IF('Calcs.'!AD38="","",'Calcs.'!AD38)</f>
        <v>833333.33333333349</v>
      </c>
      <c r="AE18" s="132">
        <f>IF('Calcs.'!AE38="","",'Calcs.'!AE38)</f>
        <v>1666666.666666667</v>
      </c>
      <c r="AF18" s="132">
        <f>IF('Calcs.'!AF38="","",'Calcs.'!AF38)</f>
        <v>1666666.666666667</v>
      </c>
      <c r="AG18" s="132">
        <f>IF('Calcs.'!AG38="","",'Calcs.'!AG38)</f>
        <v>1666666.666666667</v>
      </c>
      <c r="AH18" s="132">
        <f>IF('Calcs.'!AH38="","",'Calcs.'!AH38)</f>
        <v>1666666.666666667</v>
      </c>
      <c r="AI18" s="132">
        <f>IF('Calcs.'!AI38="","",'Calcs.'!AI38)</f>
        <v>1666666.666666667</v>
      </c>
      <c r="AJ18" s="132">
        <f>IF('Calcs.'!AJ38="","",'Calcs.'!AJ38)</f>
        <v>1666666.666666667</v>
      </c>
      <c r="AK18" s="132">
        <f>IF('Calcs.'!AK38="","",'Calcs.'!AK38)</f>
        <v>1666666.666666667</v>
      </c>
      <c r="AL18" s="132">
        <f>IF('Calcs.'!AL38="","",'Calcs.'!AL38)</f>
        <v>1666666.666666667</v>
      </c>
      <c r="AM18" s="132">
        <f>IF('Calcs.'!AM38="","",'Calcs.'!AM38)</f>
        <v>1666666.666666667</v>
      </c>
      <c r="AN18" s="132">
        <f>IF('Calcs.'!AN38="","",'Calcs.'!AN38)</f>
        <v>1666666.666666667</v>
      </c>
      <c r="AO18" s="132">
        <f>IF('Calcs.'!AO38="","",'Calcs.'!AO38)</f>
        <v>1666666.666666667</v>
      </c>
      <c r="AP18" s="132">
        <f>IF('Calcs.'!AP38="","",'Calcs.'!AP38)</f>
        <v>1666666.666666667</v>
      </c>
      <c r="AQ18" s="132">
        <f>IF('Calcs.'!AQ38="","",'Calcs.'!AQ38)</f>
        <v>1666666.666666667</v>
      </c>
      <c r="AR18" s="132">
        <f>IF('Calcs.'!AR38="","",'Calcs.'!AR38)</f>
        <v>1666666.666666667</v>
      </c>
      <c r="AS18" s="132">
        <f>IF('Calcs.'!AS38="","",'Calcs.'!AS38)</f>
        <v>1666666.666666667</v>
      </c>
      <c r="AT18" s="132">
        <f>IF('Calcs.'!AT38="","",'Calcs.'!AT38)</f>
        <v>1666666.666666667</v>
      </c>
      <c r="AU18" s="132">
        <f>IF('Calcs.'!AU38="","",'Calcs.'!AU38)</f>
        <v>1666666.666666667</v>
      </c>
      <c r="AV18" s="132">
        <f>IF('Calcs.'!AV38="","",'Calcs.'!AV38)</f>
        <v>1666666.666666667</v>
      </c>
      <c r="AW18" s="132">
        <f>IF('Calcs.'!AW38="","",'Calcs.'!AW38)</f>
        <v>1666666.666666667</v>
      </c>
      <c r="AX18" s="132">
        <f>IF('Calcs.'!AX38="","",'Calcs.'!AX38)</f>
        <v>1666666.666666667</v>
      </c>
      <c r="AY18" s="132">
        <f>IF('Calcs.'!AY38="","",'Calcs.'!AY38)</f>
        <v>1666666.666666667</v>
      </c>
      <c r="AZ18" s="132">
        <f>IF('Calcs.'!AZ38="","",'Calcs.'!AZ38)</f>
        <v>1666666.666666667</v>
      </c>
      <c r="BA18" s="132">
        <f>IF('Calcs.'!BA38="","",'Calcs.'!BA38)</f>
        <v>1666666.666666667</v>
      </c>
      <c r="BB18" s="132">
        <f>IF('Calcs.'!BB38="","",'Calcs.'!BB38)</f>
        <v>1666666.666666667</v>
      </c>
      <c r="BC18" s="132">
        <f>IF('Calcs.'!BC38="","",'Calcs.'!BC38)</f>
        <v>1666666.666666667</v>
      </c>
      <c r="BD18" s="132">
        <f>IF('Calcs.'!BD38="","",'Calcs.'!BD38)</f>
        <v>1666666.666666667</v>
      </c>
      <c r="BE18" s="132">
        <f>IF('Calcs.'!BE38="","",'Calcs.'!BE38)</f>
        <v>1666666.666666667</v>
      </c>
      <c r="BF18" s="132">
        <f>IF('Calcs.'!BF38="","",'Calcs.'!BF38)</f>
        <v>1666666.666666667</v>
      </c>
      <c r="BG18" s="132">
        <f>IF('Calcs.'!BG38="","",'Calcs.'!BG38)</f>
        <v>1666666.666666667</v>
      </c>
      <c r="BH18" s="132">
        <f>IF('Calcs.'!BH38="","",'Calcs.'!BH38)</f>
        <v>1666666.666666667</v>
      </c>
      <c r="BI18" s="132">
        <f>IF('Calcs.'!BI38="","",'Calcs.'!BI38)</f>
        <v>1666666.666666667</v>
      </c>
      <c r="BJ18" s="132">
        <f>IF('Calcs.'!BJ38="","",'Calcs.'!BJ38)</f>
        <v>1666666.666666667</v>
      </c>
      <c r="BK18" s="132">
        <f>IF('Calcs.'!BK38="","",'Calcs.'!BK38)</f>
        <v>1666666.666666667</v>
      </c>
      <c r="BL18" s="132">
        <f>IF('Calcs.'!BL38="","",'Calcs.'!BL38)</f>
        <v>1666666.666666667</v>
      </c>
      <c r="BM18" s="132">
        <f>IF('Calcs.'!BM38="","",'Calcs.'!BM38)</f>
        <v>1666666.666666667</v>
      </c>
      <c r="BN18" s="132">
        <f>IF('Calcs.'!BN38="","",'Calcs.'!BN38)</f>
        <v>1666666.666666667</v>
      </c>
      <c r="BO18" s="132">
        <f>IF('Calcs.'!BO38="","",'Calcs.'!BO38)</f>
        <v>1666666.666666667</v>
      </c>
      <c r="BP18" s="132">
        <f>IF('Calcs.'!BP38="","",'Calcs.'!BP38)</f>
        <v>1666666.666666667</v>
      </c>
      <c r="BQ18" s="132">
        <f>IF('Calcs.'!BQ38="","",'Calcs.'!BQ38)</f>
        <v>1666666.666666667</v>
      </c>
      <c r="BR18" s="132">
        <f>IF('Calcs.'!BR38="","",'Calcs.'!BR38)</f>
        <v>1666666.666666667</v>
      </c>
      <c r="BS18" s="132">
        <f>IF('Calcs.'!BS38="","",'Calcs.'!BS38)</f>
        <v>1666666.666666667</v>
      </c>
      <c r="BT18" s="132">
        <f>IF('Calcs.'!BT38="","",'Calcs.'!BT38)</f>
        <v>1666666.666666667</v>
      </c>
      <c r="BU18" s="132">
        <f>IF('Calcs.'!BU38="","",'Calcs.'!BU38)</f>
        <v>1666666.666666667</v>
      </c>
      <c r="BV18" s="132">
        <f>IF('Calcs.'!BV38="","",'Calcs.'!BV38)</f>
        <v>1666666.666666667</v>
      </c>
      <c r="BW18" s="132">
        <f>IF('Calcs.'!BW38="","",'Calcs.'!BW38)</f>
        <v>1666666.666666667</v>
      </c>
      <c r="BX18" s="132">
        <f>IF('Calcs.'!BX38="","",'Calcs.'!BX38)</f>
        <v>1666666.666666667</v>
      </c>
      <c r="BY18" s="132">
        <f>IF('Calcs.'!BY38="","",'Calcs.'!BY38)</f>
        <v>1666666.666666667</v>
      </c>
      <c r="BZ18" s="132">
        <f>IF('Calcs.'!BZ38="","",'Calcs.'!BZ38)</f>
        <v>1666666.666666667</v>
      </c>
      <c r="CA18" s="132">
        <f>IF('Calcs.'!CA38="","",'Calcs.'!CA38)</f>
        <v>1666666.666666667</v>
      </c>
      <c r="CB18" s="132">
        <f>IF('Calcs.'!CB38="","",'Calcs.'!CB38)</f>
        <v>1666666.666666667</v>
      </c>
      <c r="CC18" s="132">
        <f>IF('Calcs.'!CC38="","",'Calcs.'!CC38)</f>
        <v>1666666.666666667</v>
      </c>
      <c r="CD18" s="132">
        <f>IF('Calcs.'!CD38="","",'Calcs.'!CD38)</f>
        <v>1666666.666666667</v>
      </c>
      <c r="CE18" s="132">
        <f>IF('Calcs.'!CE38="","",'Calcs.'!CE38)</f>
        <v>1666666.666666667</v>
      </c>
      <c r="CF18" s="132">
        <f>IF('Calcs.'!CF38="","",'Calcs.'!CF38)</f>
        <v>1666666.666666667</v>
      </c>
      <c r="CG18" s="132">
        <f>IF('Calcs.'!CG38="","",'Calcs.'!CG38)</f>
        <v>1666666.666666667</v>
      </c>
      <c r="CH18" s="132">
        <f>IF('Calcs.'!CH38="","",'Calcs.'!CH38)</f>
        <v>1666666.666666667</v>
      </c>
      <c r="CI18" s="132">
        <f>IF('Calcs.'!CI38="","",'Calcs.'!CI38)</f>
        <v>1666666.666666667</v>
      </c>
      <c r="CJ18" s="132">
        <f>IF('Calcs.'!CJ38="","",'Calcs.'!CJ38)</f>
        <v>1666666.666666667</v>
      </c>
      <c r="CK18" s="132">
        <f>IF('Calcs.'!CK38="","",'Calcs.'!CK38)</f>
        <v>1666666.666666667</v>
      </c>
      <c r="CL18" s="132">
        <f>IF('Calcs.'!CL38="","",'Calcs.'!CL38)</f>
        <v>1666666.666666667</v>
      </c>
      <c r="CM18" s="132" t="e">
        <f>IF('Calcs.'!CM38="","",'Calcs.'!CM38)</f>
        <v>#N/A</v>
      </c>
      <c r="CN18" s="132" t="e">
        <f>IF('Calcs.'!CN38="","",'Calcs.'!CN38)</f>
        <v>#N/A</v>
      </c>
      <c r="CO18" s="132" t="e">
        <f>IF('Calcs.'!CO38="","",'Calcs.'!CO38)</f>
        <v>#N/A</v>
      </c>
      <c r="CP18" s="132" t="e">
        <f>IF('Calcs.'!CP38="","",'Calcs.'!CP38)</f>
        <v>#N/A</v>
      </c>
      <c r="CQ18" s="132" t="e">
        <f>IF('Calcs.'!CQ38="","",'Calcs.'!CQ38)</f>
        <v>#N/A</v>
      </c>
      <c r="CR18" s="132" t="e">
        <f>IF('Calcs.'!CR38="","",'Calcs.'!CR38)</f>
        <v>#N/A</v>
      </c>
      <c r="CS18" s="132" t="e">
        <f>IF('Calcs.'!CS38="","",'Calcs.'!CS38)</f>
        <v>#N/A</v>
      </c>
      <c r="CT18" s="132" t="e">
        <f>IF('Calcs.'!CT38="","",'Calcs.'!CT38)</f>
        <v>#N/A</v>
      </c>
      <c r="CU18" s="132" t="e">
        <f>IF('Calcs.'!CU38="","",'Calcs.'!CU38)</f>
        <v>#N/A</v>
      </c>
      <c r="CV18" s="132" t="e">
        <f>IF('Calcs.'!CV38="","",'Calcs.'!CV38)</f>
        <v>#N/A</v>
      </c>
      <c r="CW18" s="132" t="e">
        <f>IF('Calcs.'!CW38="","",'Calcs.'!CW38)</f>
        <v>#N/A</v>
      </c>
      <c r="CX18" s="132" t="e">
        <f>IF('Calcs.'!CX38="","",'Calcs.'!CX38)</f>
        <v>#N/A</v>
      </c>
      <c r="CY18" s="132" t="e">
        <f>IF('Calcs.'!CY38="","",'Calcs.'!CY38)</f>
        <v>#N/A</v>
      </c>
      <c r="CZ18" s="132" t="e">
        <f>IF('Calcs.'!CZ38="","",'Calcs.'!CZ38)</f>
        <v>#N/A</v>
      </c>
      <c r="DA18" s="132" t="e">
        <f>IF('Calcs.'!DA38="","",'Calcs.'!DA38)</f>
        <v>#N/A</v>
      </c>
      <c r="DB18" s="132" t="e">
        <f>IF('Calcs.'!DB38="","",'Calcs.'!DB38)</f>
        <v>#N/A</v>
      </c>
      <c r="DC18" s="132" t="e">
        <f>IF('Calcs.'!DC38="","",'Calcs.'!DC38)</f>
        <v>#N/A</v>
      </c>
      <c r="DD18" s="132" t="e">
        <f>IF('Calcs.'!DD38="","",'Calcs.'!DD38)</f>
        <v>#N/A</v>
      </c>
      <c r="DE18" s="132" t="e">
        <f>IF('Calcs.'!DE38="","",'Calcs.'!DE38)</f>
        <v>#N/A</v>
      </c>
      <c r="DF18" s="132" t="e">
        <f>IF('Calcs.'!DF38="","",'Calcs.'!DF38)</f>
        <v>#N/A</v>
      </c>
      <c r="DG18" s="132" t="e">
        <f>IF('Calcs.'!DG38="","",'Calcs.'!DG38)</f>
        <v>#N/A</v>
      </c>
      <c r="DH18" s="132" t="e">
        <f>IF('Calcs.'!DH38="","",'Calcs.'!DH38)</f>
        <v>#N/A</v>
      </c>
      <c r="DI18" s="132" t="e">
        <f>IF('Calcs.'!DI38="","",'Calcs.'!DI38)</f>
        <v>#N/A</v>
      </c>
      <c r="DJ18" s="132" t="e">
        <f>IF('Calcs.'!DJ38="","",'Calcs.'!DJ38)</f>
        <v>#N/A</v>
      </c>
      <c r="DK18" s="132" t="e">
        <f>IF('Calcs.'!DK38="","",'Calcs.'!DK38)</f>
        <v>#N/A</v>
      </c>
      <c r="DL18" s="132" t="e">
        <f>IF('Calcs.'!DL38="","",'Calcs.'!DL38)</f>
        <v>#N/A</v>
      </c>
    </row>
    <row r="19" spans="1:116" x14ac:dyDescent="0.4">
      <c r="B19" t="s">
        <v>198</v>
      </c>
      <c r="E19" t="s">
        <v>198</v>
      </c>
      <c r="F19" t="s">
        <v>198</v>
      </c>
      <c r="G19" s="27" t="s">
        <v>596</v>
      </c>
      <c r="H19" s="27"/>
      <c r="I19" s="27"/>
      <c r="J19" s="28"/>
      <c r="K19" s="63">
        <f t="shared" ref="K19:P19" si="17">SUMIF($4:$4,K$3,19:19)</f>
        <v>11140000.000000002</v>
      </c>
      <c r="L19" s="63">
        <f t="shared" si="17"/>
        <v>24560000</v>
      </c>
      <c r="M19" s="63">
        <f t="shared" si="17"/>
        <v>29120000</v>
      </c>
      <c r="N19" s="63">
        <f t="shared" si="17"/>
        <v>33679999.999999985</v>
      </c>
      <c r="O19" s="63">
        <f t="shared" si="17"/>
        <v>38240000</v>
      </c>
      <c r="P19" s="63">
        <f t="shared" si="17"/>
        <v>42800000.00000003</v>
      </c>
      <c r="Q19" s="28"/>
      <c r="R19"/>
      <c r="S19" s="261">
        <f t="shared" ref="S19:AX19" si="18">SUMIF($C:$C,$F19,S:S)</f>
        <v>841250.00000000012</v>
      </c>
      <c r="T19" s="261">
        <f t="shared" si="18"/>
        <v>857083.33333333349</v>
      </c>
      <c r="U19" s="261">
        <f t="shared" si="18"/>
        <v>872916.66666666686</v>
      </c>
      <c r="V19" s="261">
        <f t="shared" si="18"/>
        <v>888750.00000000012</v>
      </c>
      <c r="W19" s="261">
        <f t="shared" si="18"/>
        <v>904583.33333333349</v>
      </c>
      <c r="X19" s="261">
        <f t="shared" si="18"/>
        <v>920416.66666666686</v>
      </c>
      <c r="Y19" s="261">
        <f t="shared" si="18"/>
        <v>936250.00000000012</v>
      </c>
      <c r="Z19" s="261">
        <f t="shared" si="18"/>
        <v>952083.33333333349</v>
      </c>
      <c r="AA19" s="261">
        <f t="shared" si="18"/>
        <v>967916.66666666674</v>
      </c>
      <c r="AB19" s="261">
        <f t="shared" si="18"/>
        <v>983750.00000000012</v>
      </c>
      <c r="AC19" s="261">
        <f t="shared" si="18"/>
        <v>999583.33333333349</v>
      </c>
      <c r="AD19" s="261">
        <f t="shared" si="18"/>
        <v>1015416.6666666667</v>
      </c>
      <c r="AE19" s="261">
        <f t="shared" si="18"/>
        <v>1872500.0000000002</v>
      </c>
      <c r="AF19" s="261">
        <f t="shared" si="18"/>
        <v>1904166.666666667</v>
      </c>
      <c r="AG19" s="261">
        <f t="shared" si="18"/>
        <v>1935833.3333333335</v>
      </c>
      <c r="AH19" s="261">
        <f t="shared" si="18"/>
        <v>1967500.0000000002</v>
      </c>
      <c r="AI19" s="261">
        <f t="shared" si="18"/>
        <v>1999166.666666667</v>
      </c>
      <c r="AJ19" s="261">
        <f t="shared" si="18"/>
        <v>2030833.3333333335</v>
      </c>
      <c r="AK19" s="261">
        <f t="shared" si="18"/>
        <v>2062500.0000000005</v>
      </c>
      <c r="AL19" s="261">
        <f t="shared" si="18"/>
        <v>2094166.666666667</v>
      </c>
      <c r="AM19" s="261">
        <f t="shared" si="18"/>
        <v>2125833.333333334</v>
      </c>
      <c r="AN19" s="261">
        <f t="shared" si="18"/>
        <v>2157500.0000000005</v>
      </c>
      <c r="AO19" s="261">
        <f t="shared" si="18"/>
        <v>2189166.666666667</v>
      </c>
      <c r="AP19" s="261">
        <f t="shared" si="18"/>
        <v>2220833.333333334</v>
      </c>
      <c r="AQ19" s="261">
        <f t="shared" si="18"/>
        <v>2252500.0000000005</v>
      </c>
      <c r="AR19" s="261">
        <f t="shared" si="18"/>
        <v>2284166.6666666674</v>
      </c>
      <c r="AS19" s="261">
        <f t="shared" si="18"/>
        <v>2315833.333333334</v>
      </c>
      <c r="AT19" s="261">
        <f t="shared" si="18"/>
        <v>2347500.0000000005</v>
      </c>
      <c r="AU19" s="261">
        <f t="shared" si="18"/>
        <v>2379166.666666667</v>
      </c>
      <c r="AV19" s="261">
        <f t="shared" si="18"/>
        <v>2410833.333333334</v>
      </c>
      <c r="AW19" s="261">
        <f t="shared" si="18"/>
        <v>2442500</v>
      </c>
      <c r="AX19" s="261">
        <f t="shared" si="18"/>
        <v>2474166.666666667</v>
      </c>
      <c r="AY19" s="261">
        <f t="shared" ref="AY19:CD19" si="19">SUMIF($C:$C,$F19,AY:AY)</f>
        <v>2505833.3333333335</v>
      </c>
      <c r="AZ19" s="261">
        <f t="shared" si="19"/>
        <v>2537500</v>
      </c>
      <c r="BA19" s="261">
        <f t="shared" si="19"/>
        <v>2569166.6666666665</v>
      </c>
      <c r="BB19" s="261">
        <f t="shared" si="19"/>
        <v>2600833.333333333</v>
      </c>
      <c r="BC19" s="261">
        <f t="shared" si="19"/>
        <v>2632499.9999999995</v>
      </c>
      <c r="BD19" s="261">
        <f t="shared" si="19"/>
        <v>2664166.666666666</v>
      </c>
      <c r="BE19" s="261">
        <f t="shared" si="19"/>
        <v>2695833.333333333</v>
      </c>
      <c r="BF19" s="261">
        <f t="shared" si="19"/>
        <v>2727499.9999999991</v>
      </c>
      <c r="BG19" s="261">
        <f t="shared" si="19"/>
        <v>2759166.666666666</v>
      </c>
      <c r="BH19" s="261">
        <f t="shared" si="19"/>
        <v>2790833.3333333326</v>
      </c>
      <c r="BI19" s="261">
        <f t="shared" si="19"/>
        <v>2822499.9999999991</v>
      </c>
      <c r="BJ19" s="261">
        <f t="shared" si="19"/>
        <v>2854166.6666666656</v>
      </c>
      <c r="BK19" s="261">
        <f t="shared" si="19"/>
        <v>2885833.3333333321</v>
      </c>
      <c r="BL19" s="261">
        <f t="shared" si="19"/>
        <v>2917499.9999999991</v>
      </c>
      <c r="BM19" s="261">
        <f t="shared" si="19"/>
        <v>2949166.6666666651</v>
      </c>
      <c r="BN19" s="261">
        <f t="shared" si="19"/>
        <v>2980833.3333333321</v>
      </c>
      <c r="BO19" s="261">
        <f t="shared" si="19"/>
        <v>3012499.9999999991</v>
      </c>
      <c r="BP19" s="261">
        <f t="shared" si="19"/>
        <v>3044166.666666666</v>
      </c>
      <c r="BQ19" s="261">
        <f t="shared" si="19"/>
        <v>3075833.3333333326</v>
      </c>
      <c r="BR19" s="261">
        <f t="shared" si="19"/>
        <v>3107499.9999999995</v>
      </c>
      <c r="BS19" s="261">
        <f t="shared" si="19"/>
        <v>3139166.6666666665</v>
      </c>
      <c r="BT19" s="261">
        <f t="shared" si="19"/>
        <v>3170833.333333333</v>
      </c>
      <c r="BU19" s="261">
        <f t="shared" si="19"/>
        <v>3202500</v>
      </c>
      <c r="BV19" s="261">
        <f t="shared" si="19"/>
        <v>3234166.666666667</v>
      </c>
      <c r="BW19" s="261">
        <f t="shared" si="19"/>
        <v>3265833.333333334</v>
      </c>
      <c r="BX19" s="261">
        <f t="shared" si="19"/>
        <v>3297500.0000000009</v>
      </c>
      <c r="BY19" s="261">
        <f t="shared" si="19"/>
        <v>3329166.6666666674</v>
      </c>
      <c r="BZ19" s="261">
        <f t="shared" si="19"/>
        <v>3360833.3333333344</v>
      </c>
      <c r="CA19" s="261">
        <f t="shared" si="19"/>
        <v>3392500.0000000014</v>
      </c>
      <c r="CB19" s="261">
        <f t="shared" si="19"/>
        <v>3424166.6666666679</v>
      </c>
      <c r="CC19" s="261">
        <f t="shared" si="19"/>
        <v>3455833.3333333349</v>
      </c>
      <c r="CD19" s="261">
        <f t="shared" si="19"/>
        <v>3487500.0000000019</v>
      </c>
      <c r="CE19" s="261">
        <f t="shared" ref="CE19:DL19" si="20">SUMIF($C:$C,$F19,CE:CE)</f>
        <v>3519166.6666666688</v>
      </c>
      <c r="CF19" s="261">
        <f t="shared" si="20"/>
        <v>3550833.3333333358</v>
      </c>
      <c r="CG19" s="261">
        <f t="shared" si="20"/>
        <v>3582500.0000000023</v>
      </c>
      <c r="CH19" s="261">
        <f t="shared" si="20"/>
        <v>3614166.6666666693</v>
      </c>
      <c r="CI19" s="261">
        <f t="shared" si="20"/>
        <v>3645833.3333333363</v>
      </c>
      <c r="CJ19" s="261">
        <f t="shared" si="20"/>
        <v>3677500.0000000028</v>
      </c>
      <c r="CK19" s="261">
        <f t="shared" si="20"/>
        <v>3709166.6666666698</v>
      </c>
      <c r="CL19" s="261">
        <f t="shared" si="20"/>
        <v>3740833.3333333367</v>
      </c>
      <c r="CM19" s="261" t="e">
        <f t="shared" si="20"/>
        <v>#DIV/0!</v>
      </c>
      <c r="CN19" s="261" t="e">
        <f t="shared" si="20"/>
        <v>#DIV/0!</v>
      </c>
      <c r="CO19" s="261" t="e">
        <f t="shared" si="20"/>
        <v>#N/A</v>
      </c>
      <c r="CP19" s="261" t="e">
        <f t="shared" si="20"/>
        <v>#N/A</v>
      </c>
      <c r="CQ19" s="261" t="e">
        <f t="shared" si="20"/>
        <v>#N/A</v>
      </c>
      <c r="CR19" s="261" t="e">
        <f t="shared" si="20"/>
        <v>#N/A</v>
      </c>
      <c r="CS19" s="261" t="e">
        <f t="shared" si="20"/>
        <v>#N/A</v>
      </c>
      <c r="CT19" s="261" t="e">
        <f t="shared" si="20"/>
        <v>#N/A</v>
      </c>
      <c r="CU19" s="261" t="e">
        <f t="shared" si="20"/>
        <v>#N/A</v>
      </c>
      <c r="CV19" s="261" t="e">
        <f t="shared" si="20"/>
        <v>#N/A</v>
      </c>
      <c r="CW19" s="261" t="e">
        <f t="shared" si="20"/>
        <v>#N/A</v>
      </c>
      <c r="CX19" s="261" t="e">
        <f t="shared" si="20"/>
        <v>#N/A</v>
      </c>
      <c r="CY19" s="261" t="e">
        <f t="shared" si="20"/>
        <v>#N/A</v>
      </c>
      <c r="CZ19" s="261" t="e">
        <f t="shared" si="20"/>
        <v>#N/A</v>
      </c>
      <c r="DA19" s="261" t="e">
        <f t="shared" si="20"/>
        <v>#N/A</v>
      </c>
      <c r="DB19" s="261" t="e">
        <f t="shared" si="20"/>
        <v>#N/A</v>
      </c>
      <c r="DC19" s="261" t="e">
        <f t="shared" si="20"/>
        <v>#N/A</v>
      </c>
      <c r="DD19" s="261" t="e">
        <f t="shared" si="20"/>
        <v>#N/A</v>
      </c>
      <c r="DE19" s="261" t="e">
        <f t="shared" si="20"/>
        <v>#N/A</v>
      </c>
      <c r="DF19" s="261" t="e">
        <f t="shared" si="20"/>
        <v>#N/A</v>
      </c>
      <c r="DG19" s="261" t="e">
        <f t="shared" si="20"/>
        <v>#N/A</v>
      </c>
      <c r="DH19" s="261" t="e">
        <f t="shared" si="20"/>
        <v>#N/A</v>
      </c>
      <c r="DI19" s="261" t="e">
        <f t="shared" si="20"/>
        <v>#N/A</v>
      </c>
      <c r="DJ19" s="261" t="e">
        <f t="shared" si="20"/>
        <v>#N/A</v>
      </c>
      <c r="DK19" s="261" t="e">
        <f t="shared" si="20"/>
        <v>#N/A</v>
      </c>
      <c r="DL19" s="261" t="e">
        <f t="shared" si="20"/>
        <v>#N/A</v>
      </c>
    </row>
    <row r="20" spans="1:116" x14ac:dyDescent="0.4">
      <c r="B20" t="s">
        <v>198</v>
      </c>
      <c r="G20" s="129" t="s">
        <v>597</v>
      </c>
      <c r="H20" s="27"/>
      <c r="I20" s="27"/>
      <c r="J20" s="28"/>
      <c r="K20" s="262"/>
      <c r="L20" s="263">
        <f>IFERROR(L19/K19-1,0)</f>
        <v>1.2046678635547572</v>
      </c>
      <c r="M20" s="263">
        <f>IFERROR(M19/L19-1,0)</f>
        <v>0.18566775244299683</v>
      </c>
      <c r="N20" s="263">
        <f>IFERROR(N19/M19-1,0)</f>
        <v>0.15659340659340604</v>
      </c>
      <c r="O20" s="263">
        <f>IFERROR(O19/N19-1,0)</f>
        <v>0.13539192399049926</v>
      </c>
      <c r="P20" s="263">
        <f>IFERROR(P19/O19-1,0)</f>
        <v>0.11924686192468692</v>
      </c>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M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G21" s="129"/>
      <c r="H21" s="27"/>
      <c r="I21" s="27"/>
      <c r="J21" s="28"/>
      <c r="K21" s="262"/>
      <c r="L21" s="263"/>
      <c r="M21" s="263"/>
      <c r="N21" s="263"/>
      <c r="O21" s="263"/>
      <c r="P21" s="263"/>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M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x14ac:dyDescent="0.4">
      <c r="B22" t="s">
        <v>203</v>
      </c>
      <c r="G22" s="31" t="s">
        <v>226</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M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x14ac:dyDescent="0.4">
      <c r="B23" t="s">
        <v>203</v>
      </c>
      <c r="E23" t="s">
        <v>203</v>
      </c>
      <c r="F23" t="s">
        <v>203</v>
      </c>
      <c r="G23" s="27" t="s">
        <v>598</v>
      </c>
      <c r="H23" s="27"/>
      <c r="I23" s="27"/>
      <c r="J23" s="28"/>
      <c r="K23" s="63">
        <f t="shared" ref="K23:P23" si="21">SUMIF($4:$4,K$3,23:23)</f>
        <v>0</v>
      </c>
      <c r="L23" s="63">
        <f t="shared" si="21"/>
        <v>0</v>
      </c>
      <c r="M23" s="63">
        <f t="shared" si="21"/>
        <v>0</v>
      </c>
      <c r="N23" s="63">
        <f t="shared" si="21"/>
        <v>0</v>
      </c>
      <c r="O23" s="63">
        <f t="shared" si="21"/>
        <v>0</v>
      </c>
      <c r="P23" s="63">
        <f t="shared" si="21"/>
        <v>0</v>
      </c>
      <c r="Q23" s="28"/>
      <c r="R23"/>
      <c r="S23" s="261">
        <f t="shared" ref="S23:AX23" si="22">SUMIF($C:$C,$F23,S:S)</f>
        <v>0</v>
      </c>
      <c r="T23" s="261">
        <f t="shared" si="22"/>
        <v>0</v>
      </c>
      <c r="U23" s="261">
        <f t="shared" si="22"/>
        <v>0</v>
      </c>
      <c r="V23" s="261">
        <f t="shared" si="22"/>
        <v>0</v>
      </c>
      <c r="W23" s="261">
        <f t="shared" si="22"/>
        <v>0</v>
      </c>
      <c r="X23" s="261">
        <f t="shared" si="22"/>
        <v>0</v>
      </c>
      <c r="Y23" s="261">
        <f t="shared" si="22"/>
        <v>0</v>
      </c>
      <c r="Z23" s="261">
        <f t="shared" si="22"/>
        <v>0</v>
      </c>
      <c r="AA23" s="261">
        <f t="shared" si="22"/>
        <v>0</v>
      </c>
      <c r="AB23" s="261">
        <f t="shared" si="22"/>
        <v>0</v>
      </c>
      <c r="AC23" s="261">
        <f t="shared" si="22"/>
        <v>0</v>
      </c>
      <c r="AD23" s="261">
        <f t="shared" si="22"/>
        <v>0</v>
      </c>
      <c r="AE23" s="261">
        <f t="shared" si="22"/>
        <v>0</v>
      </c>
      <c r="AF23" s="261">
        <f t="shared" si="22"/>
        <v>0</v>
      </c>
      <c r="AG23" s="261">
        <f t="shared" si="22"/>
        <v>0</v>
      </c>
      <c r="AH23" s="261">
        <f t="shared" si="22"/>
        <v>0</v>
      </c>
      <c r="AI23" s="261">
        <f t="shared" si="22"/>
        <v>0</v>
      </c>
      <c r="AJ23" s="261">
        <f t="shared" si="22"/>
        <v>0</v>
      </c>
      <c r="AK23" s="261">
        <f t="shared" si="22"/>
        <v>0</v>
      </c>
      <c r="AL23" s="261">
        <f t="shared" si="22"/>
        <v>0</v>
      </c>
      <c r="AM23" s="261">
        <f t="shared" si="22"/>
        <v>0</v>
      </c>
      <c r="AN23" s="261">
        <f t="shared" si="22"/>
        <v>0</v>
      </c>
      <c r="AO23" s="261">
        <f t="shared" si="22"/>
        <v>0</v>
      </c>
      <c r="AP23" s="261">
        <f t="shared" si="22"/>
        <v>0</v>
      </c>
      <c r="AQ23" s="261">
        <f t="shared" si="22"/>
        <v>0</v>
      </c>
      <c r="AR23" s="261">
        <f t="shared" si="22"/>
        <v>0</v>
      </c>
      <c r="AS23" s="261">
        <f t="shared" si="22"/>
        <v>0</v>
      </c>
      <c r="AT23" s="261">
        <f t="shared" si="22"/>
        <v>0</v>
      </c>
      <c r="AU23" s="261">
        <f t="shared" si="22"/>
        <v>0</v>
      </c>
      <c r="AV23" s="261">
        <f t="shared" si="22"/>
        <v>0</v>
      </c>
      <c r="AW23" s="261">
        <f t="shared" si="22"/>
        <v>0</v>
      </c>
      <c r="AX23" s="261">
        <f t="shared" si="22"/>
        <v>0</v>
      </c>
      <c r="AY23" s="261">
        <f t="shared" ref="AY23:CD23" si="23">SUMIF($C:$C,$F23,AY:AY)</f>
        <v>0</v>
      </c>
      <c r="AZ23" s="261">
        <f t="shared" si="23"/>
        <v>0</v>
      </c>
      <c r="BA23" s="261">
        <f t="shared" si="23"/>
        <v>0</v>
      </c>
      <c r="BB23" s="261">
        <f t="shared" si="23"/>
        <v>0</v>
      </c>
      <c r="BC23" s="261">
        <f t="shared" si="23"/>
        <v>0</v>
      </c>
      <c r="BD23" s="261">
        <f t="shared" si="23"/>
        <v>0</v>
      </c>
      <c r="BE23" s="261">
        <f t="shared" si="23"/>
        <v>0</v>
      </c>
      <c r="BF23" s="261">
        <f t="shared" si="23"/>
        <v>0</v>
      </c>
      <c r="BG23" s="261">
        <f t="shared" si="23"/>
        <v>0</v>
      </c>
      <c r="BH23" s="261">
        <f t="shared" si="23"/>
        <v>0</v>
      </c>
      <c r="BI23" s="261">
        <f t="shared" si="23"/>
        <v>0</v>
      </c>
      <c r="BJ23" s="261">
        <f t="shared" si="23"/>
        <v>0</v>
      </c>
      <c r="BK23" s="261">
        <f t="shared" si="23"/>
        <v>0</v>
      </c>
      <c r="BL23" s="261">
        <f t="shared" si="23"/>
        <v>0</v>
      </c>
      <c r="BM23" s="261">
        <f t="shared" si="23"/>
        <v>0</v>
      </c>
      <c r="BN23" s="261">
        <f t="shared" si="23"/>
        <v>0</v>
      </c>
      <c r="BO23" s="261">
        <f t="shared" si="23"/>
        <v>0</v>
      </c>
      <c r="BP23" s="261">
        <f t="shared" si="23"/>
        <v>0</v>
      </c>
      <c r="BQ23" s="261">
        <f t="shared" si="23"/>
        <v>0</v>
      </c>
      <c r="BR23" s="261">
        <f t="shared" si="23"/>
        <v>0</v>
      </c>
      <c r="BS23" s="261">
        <f t="shared" si="23"/>
        <v>0</v>
      </c>
      <c r="BT23" s="261">
        <f t="shared" si="23"/>
        <v>0</v>
      </c>
      <c r="BU23" s="261">
        <f t="shared" si="23"/>
        <v>0</v>
      </c>
      <c r="BV23" s="261">
        <f t="shared" si="23"/>
        <v>0</v>
      </c>
      <c r="BW23" s="261">
        <f t="shared" si="23"/>
        <v>0</v>
      </c>
      <c r="BX23" s="261">
        <f t="shared" si="23"/>
        <v>0</v>
      </c>
      <c r="BY23" s="261">
        <f t="shared" si="23"/>
        <v>0</v>
      </c>
      <c r="BZ23" s="261">
        <f t="shared" si="23"/>
        <v>0</v>
      </c>
      <c r="CA23" s="261">
        <f t="shared" si="23"/>
        <v>0</v>
      </c>
      <c r="CB23" s="261">
        <f t="shared" si="23"/>
        <v>0</v>
      </c>
      <c r="CC23" s="261">
        <f t="shared" si="23"/>
        <v>0</v>
      </c>
      <c r="CD23" s="261">
        <f t="shared" si="23"/>
        <v>0</v>
      </c>
      <c r="CE23" s="261">
        <f t="shared" ref="CE23:DL23" si="24">SUMIF($C:$C,$F23,CE:CE)</f>
        <v>0</v>
      </c>
      <c r="CF23" s="261">
        <f t="shared" si="24"/>
        <v>0</v>
      </c>
      <c r="CG23" s="261">
        <f t="shared" si="24"/>
        <v>0</v>
      </c>
      <c r="CH23" s="261">
        <f t="shared" si="24"/>
        <v>0</v>
      </c>
      <c r="CI23" s="261">
        <f t="shared" si="24"/>
        <v>0</v>
      </c>
      <c r="CJ23" s="261">
        <f t="shared" si="24"/>
        <v>0</v>
      </c>
      <c r="CK23" s="261">
        <f t="shared" si="24"/>
        <v>0</v>
      </c>
      <c r="CL23" s="261">
        <f t="shared" si="24"/>
        <v>0</v>
      </c>
      <c r="CM23" s="261">
        <f t="shared" si="24"/>
        <v>0</v>
      </c>
      <c r="CN23" s="261">
        <f t="shared" si="24"/>
        <v>0</v>
      </c>
      <c r="CO23" s="261">
        <f t="shared" si="24"/>
        <v>0</v>
      </c>
      <c r="CP23" s="261">
        <f t="shared" si="24"/>
        <v>0</v>
      </c>
      <c r="CQ23" s="261">
        <f t="shared" si="24"/>
        <v>0</v>
      </c>
      <c r="CR23" s="261">
        <f t="shared" si="24"/>
        <v>0</v>
      </c>
      <c r="CS23" s="261">
        <f t="shared" si="24"/>
        <v>0</v>
      </c>
      <c r="CT23" s="261">
        <f t="shared" si="24"/>
        <v>0</v>
      </c>
      <c r="CU23" s="261">
        <f t="shared" si="24"/>
        <v>0</v>
      </c>
      <c r="CV23" s="261">
        <f t="shared" si="24"/>
        <v>0</v>
      </c>
      <c r="CW23" s="261">
        <f t="shared" si="24"/>
        <v>0</v>
      </c>
      <c r="CX23" s="261">
        <f t="shared" si="24"/>
        <v>0</v>
      </c>
      <c r="CY23" s="261">
        <f t="shared" si="24"/>
        <v>0</v>
      </c>
      <c r="CZ23" s="261">
        <f t="shared" si="24"/>
        <v>0</v>
      </c>
      <c r="DA23" s="261">
        <f t="shared" si="24"/>
        <v>0</v>
      </c>
      <c r="DB23" s="261">
        <f t="shared" si="24"/>
        <v>0</v>
      </c>
      <c r="DC23" s="261">
        <f t="shared" si="24"/>
        <v>0</v>
      </c>
      <c r="DD23" s="261">
        <f t="shared" si="24"/>
        <v>0</v>
      </c>
      <c r="DE23" s="261">
        <f t="shared" si="24"/>
        <v>0</v>
      </c>
      <c r="DF23" s="261">
        <f t="shared" si="24"/>
        <v>0</v>
      </c>
      <c r="DG23" s="261">
        <f t="shared" si="24"/>
        <v>0</v>
      </c>
      <c r="DH23" s="261">
        <f t="shared" si="24"/>
        <v>0</v>
      </c>
      <c r="DI23" s="261">
        <f t="shared" si="24"/>
        <v>0</v>
      </c>
      <c r="DJ23" s="261">
        <f t="shared" si="24"/>
        <v>0</v>
      </c>
      <c r="DK23" s="261">
        <f t="shared" si="24"/>
        <v>0</v>
      </c>
      <c r="DL23" s="261">
        <f t="shared" si="24"/>
        <v>0</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M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M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collapsed="1" x14ac:dyDescent="0.4">
      <c r="A26" s="65"/>
      <c r="B26" s="27" t="s">
        <v>599</v>
      </c>
      <c r="C26" s="27"/>
      <c r="D26" s="27"/>
      <c r="E26" s="27" t="s">
        <v>599</v>
      </c>
      <c r="F26" s="27" t="s">
        <v>599</v>
      </c>
      <c r="G26" s="27" t="s">
        <v>601</v>
      </c>
      <c r="H26" s="27"/>
      <c r="I26" s="27"/>
      <c r="J26" s="28"/>
      <c r="K26" s="63">
        <f t="shared" ref="K26:P26" si="25">SUMIF($4:$4,K$3,26:26)</f>
        <v>0</v>
      </c>
      <c r="L26" s="63">
        <f t="shared" si="25"/>
        <v>0</v>
      </c>
      <c r="M26" s="63">
        <f t="shared" si="25"/>
        <v>0</v>
      </c>
      <c r="N26" s="63">
        <f t="shared" si="25"/>
        <v>0</v>
      </c>
      <c r="O26" s="63">
        <f t="shared" si="25"/>
        <v>0</v>
      </c>
      <c r="P26" s="63">
        <f t="shared" si="25"/>
        <v>0</v>
      </c>
      <c r="Q26" s="28"/>
      <c r="R26"/>
      <c r="S26" s="261">
        <f t="shared" ref="S26:AX26" si="26">SUMIF($C:$C,$F26,S:S)</f>
        <v>0</v>
      </c>
      <c r="T26" s="261">
        <f t="shared" si="26"/>
        <v>0</v>
      </c>
      <c r="U26" s="261">
        <f t="shared" si="26"/>
        <v>0</v>
      </c>
      <c r="V26" s="261">
        <f t="shared" si="26"/>
        <v>0</v>
      </c>
      <c r="W26" s="261">
        <f t="shared" si="26"/>
        <v>0</v>
      </c>
      <c r="X26" s="261">
        <f t="shared" si="26"/>
        <v>0</v>
      </c>
      <c r="Y26" s="261">
        <f t="shared" si="26"/>
        <v>0</v>
      </c>
      <c r="Z26" s="261">
        <f t="shared" si="26"/>
        <v>0</v>
      </c>
      <c r="AA26" s="261">
        <f t="shared" si="26"/>
        <v>0</v>
      </c>
      <c r="AB26" s="261">
        <f t="shared" si="26"/>
        <v>0</v>
      </c>
      <c r="AC26" s="261">
        <f t="shared" si="26"/>
        <v>0</v>
      </c>
      <c r="AD26" s="261">
        <f t="shared" si="26"/>
        <v>0</v>
      </c>
      <c r="AE26" s="261">
        <f t="shared" si="26"/>
        <v>0</v>
      </c>
      <c r="AF26" s="261">
        <f t="shared" si="26"/>
        <v>0</v>
      </c>
      <c r="AG26" s="261">
        <f t="shared" si="26"/>
        <v>0</v>
      </c>
      <c r="AH26" s="261">
        <f t="shared" si="26"/>
        <v>0</v>
      </c>
      <c r="AI26" s="261">
        <f t="shared" si="26"/>
        <v>0</v>
      </c>
      <c r="AJ26" s="261">
        <f t="shared" si="26"/>
        <v>0</v>
      </c>
      <c r="AK26" s="261">
        <f t="shared" si="26"/>
        <v>0</v>
      </c>
      <c r="AL26" s="261">
        <f t="shared" si="26"/>
        <v>0</v>
      </c>
      <c r="AM26" s="261">
        <f t="shared" si="26"/>
        <v>0</v>
      </c>
      <c r="AN26" s="261">
        <f t="shared" si="26"/>
        <v>0</v>
      </c>
      <c r="AO26" s="261">
        <f t="shared" si="26"/>
        <v>0</v>
      </c>
      <c r="AP26" s="261">
        <f t="shared" si="26"/>
        <v>0</v>
      </c>
      <c r="AQ26" s="261">
        <f t="shared" si="26"/>
        <v>0</v>
      </c>
      <c r="AR26" s="261">
        <f t="shared" si="26"/>
        <v>0</v>
      </c>
      <c r="AS26" s="261">
        <f t="shared" si="26"/>
        <v>0</v>
      </c>
      <c r="AT26" s="261">
        <f t="shared" si="26"/>
        <v>0</v>
      </c>
      <c r="AU26" s="261">
        <f t="shared" si="26"/>
        <v>0</v>
      </c>
      <c r="AV26" s="261">
        <f t="shared" si="26"/>
        <v>0</v>
      </c>
      <c r="AW26" s="261">
        <f t="shared" si="26"/>
        <v>0</v>
      </c>
      <c r="AX26" s="261">
        <f t="shared" si="26"/>
        <v>0</v>
      </c>
      <c r="AY26" s="261">
        <f t="shared" ref="AY26:CD26" si="27">SUMIF($C:$C,$F26,AY:AY)</f>
        <v>0</v>
      </c>
      <c r="AZ26" s="261">
        <f t="shared" si="27"/>
        <v>0</v>
      </c>
      <c r="BA26" s="261">
        <f t="shared" si="27"/>
        <v>0</v>
      </c>
      <c r="BB26" s="261">
        <f t="shared" si="27"/>
        <v>0</v>
      </c>
      <c r="BC26" s="261">
        <f t="shared" si="27"/>
        <v>0</v>
      </c>
      <c r="BD26" s="261">
        <f t="shared" si="27"/>
        <v>0</v>
      </c>
      <c r="BE26" s="261">
        <f t="shared" si="27"/>
        <v>0</v>
      </c>
      <c r="BF26" s="261">
        <f t="shared" si="27"/>
        <v>0</v>
      </c>
      <c r="BG26" s="261">
        <f t="shared" si="27"/>
        <v>0</v>
      </c>
      <c r="BH26" s="261">
        <f t="shared" si="27"/>
        <v>0</v>
      </c>
      <c r="BI26" s="261">
        <f t="shared" si="27"/>
        <v>0</v>
      </c>
      <c r="BJ26" s="261">
        <f t="shared" si="27"/>
        <v>0</v>
      </c>
      <c r="BK26" s="261">
        <f t="shared" si="27"/>
        <v>0</v>
      </c>
      <c r="BL26" s="261">
        <f t="shared" si="27"/>
        <v>0</v>
      </c>
      <c r="BM26" s="261">
        <f t="shared" si="27"/>
        <v>0</v>
      </c>
      <c r="BN26" s="261">
        <f t="shared" si="27"/>
        <v>0</v>
      </c>
      <c r="BO26" s="261">
        <f t="shared" si="27"/>
        <v>0</v>
      </c>
      <c r="BP26" s="261">
        <f t="shared" si="27"/>
        <v>0</v>
      </c>
      <c r="BQ26" s="261">
        <f t="shared" si="27"/>
        <v>0</v>
      </c>
      <c r="BR26" s="261">
        <f t="shared" si="27"/>
        <v>0</v>
      </c>
      <c r="BS26" s="261">
        <f t="shared" si="27"/>
        <v>0</v>
      </c>
      <c r="BT26" s="261">
        <f t="shared" si="27"/>
        <v>0</v>
      </c>
      <c r="BU26" s="261">
        <f t="shared" si="27"/>
        <v>0</v>
      </c>
      <c r="BV26" s="261">
        <f t="shared" si="27"/>
        <v>0</v>
      </c>
      <c r="BW26" s="261">
        <f t="shared" si="27"/>
        <v>0</v>
      </c>
      <c r="BX26" s="261">
        <f t="shared" si="27"/>
        <v>0</v>
      </c>
      <c r="BY26" s="261">
        <f t="shared" si="27"/>
        <v>0</v>
      </c>
      <c r="BZ26" s="261">
        <f t="shared" si="27"/>
        <v>0</v>
      </c>
      <c r="CA26" s="261">
        <f t="shared" si="27"/>
        <v>0</v>
      </c>
      <c r="CB26" s="261">
        <f t="shared" si="27"/>
        <v>0</v>
      </c>
      <c r="CC26" s="261">
        <f t="shared" si="27"/>
        <v>0</v>
      </c>
      <c r="CD26" s="261">
        <f t="shared" si="27"/>
        <v>0</v>
      </c>
      <c r="CE26" s="261">
        <f t="shared" ref="CE26:DL26" si="28">SUMIF($C:$C,$F26,CE:CE)</f>
        <v>0</v>
      </c>
      <c r="CF26" s="261">
        <f t="shared" si="28"/>
        <v>0</v>
      </c>
      <c r="CG26" s="261">
        <f t="shared" si="28"/>
        <v>0</v>
      </c>
      <c r="CH26" s="261">
        <f t="shared" si="28"/>
        <v>0</v>
      </c>
      <c r="CI26" s="261">
        <f t="shared" si="28"/>
        <v>0</v>
      </c>
      <c r="CJ26" s="261">
        <f t="shared" si="28"/>
        <v>0</v>
      </c>
      <c r="CK26" s="261">
        <f t="shared" si="28"/>
        <v>0</v>
      </c>
      <c r="CL26" s="261">
        <f t="shared" si="28"/>
        <v>0</v>
      </c>
      <c r="CM26" s="261">
        <f t="shared" si="28"/>
        <v>0</v>
      </c>
      <c r="CN26" s="261">
        <f t="shared" si="28"/>
        <v>0</v>
      </c>
      <c r="CO26" s="261">
        <f t="shared" si="28"/>
        <v>0</v>
      </c>
      <c r="CP26" s="261">
        <f t="shared" si="28"/>
        <v>0</v>
      </c>
      <c r="CQ26" s="261">
        <f t="shared" si="28"/>
        <v>0</v>
      </c>
      <c r="CR26" s="261">
        <f t="shared" si="28"/>
        <v>0</v>
      </c>
      <c r="CS26" s="261">
        <f t="shared" si="28"/>
        <v>0</v>
      </c>
      <c r="CT26" s="261">
        <f t="shared" si="28"/>
        <v>0</v>
      </c>
      <c r="CU26" s="261">
        <f t="shared" si="28"/>
        <v>0</v>
      </c>
      <c r="CV26" s="261">
        <f t="shared" si="28"/>
        <v>0</v>
      </c>
      <c r="CW26" s="261">
        <f t="shared" si="28"/>
        <v>0</v>
      </c>
      <c r="CX26" s="261">
        <f t="shared" si="28"/>
        <v>0</v>
      </c>
      <c r="CY26" s="261">
        <f t="shared" si="28"/>
        <v>0</v>
      </c>
      <c r="CZ26" s="261">
        <f t="shared" si="28"/>
        <v>0</v>
      </c>
      <c r="DA26" s="261">
        <f t="shared" si="28"/>
        <v>0</v>
      </c>
      <c r="DB26" s="261">
        <f t="shared" si="28"/>
        <v>0</v>
      </c>
      <c r="DC26" s="261">
        <f t="shared" si="28"/>
        <v>0</v>
      </c>
      <c r="DD26" s="261">
        <f t="shared" si="28"/>
        <v>0</v>
      </c>
      <c r="DE26" s="261">
        <f t="shared" si="28"/>
        <v>0</v>
      </c>
      <c r="DF26" s="261">
        <f t="shared" si="28"/>
        <v>0</v>
      </c>
      <c r="DG26" s="261">
        <f t="shared" si="28"/>
        <v>0</v>
      </c>
      <c r="DH26" s="261">
        <f t="shared" si="28"/>
        <v>0</v>
      </c>
      <c r="DI26" s="261">
        <f t="shared" si="28"/>
        <v>0</v>
      </c>
      <c r="DJ26" s="261">
        <f t="shared" si="28"/>
        <v>0</v>
      </c>
      <c r="DK26" s="261">
        <f t="shared" si="28"/>
        <v>0</v>
      </c>
      <c r="DL26" s="261">
        <f t="shared" si="28"/>
        <v>0</v>
      </c>
    </row>
    <row r="27" spans="1:116"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M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29">SUMIF($4:$4,K$3,28:28)</f>
        <v>11140000.000000002</v>
      </c>
      <c r="L28" s="28">
        <f t="shared" si="29"/>
        <v>24560000</v>
      </c>
      <c r="M28" s="28">
        <f t="shared" si="29"/>
        <v>29120000</v>
      </c>
      <c r="N28" s="28">
        <f t="shared" si="29"/>
        <v>33679999.999999985</v>
      </c>
      <c r="O28" s="28">
        <f t="shared" si="29"/>
        <v>38240000</v>
      </c>
      <c r="P28" s="28">
        <f t="shared" si="29"/>
        <v>42800000.00000003</v>
      </c>
      <c r="Q28" s="28"/>
      <c r="R28"/>
      <c r="S28" s="28">
        <f>S19+S23+S26</f>
        <v>841250.00000000012</v>
      </c>
      <c r="T28" s="28">
        <f t="shared" ref="T28:CE28" si="30">T19+T23+T26</f>
        <v>857083.33333333349</v>
      </c>
      <c r="U28" s="28">
        <f t="shared" si="30"/>
        <v>872916.66666666686</v>
      </c>
      <c r="V28" s="28">
        <f t="shared" si="30"/>
        <v>888750.00000000012</v>
      </c>
      <c r="W28" s="28">
        <f t="shared" si="30"/>
        <v>904583.33333333349</v>
      </c>
      <c r="X28" s="28">
        <f t="shared" si="30"/>
        <v>920416.66666666686</v>
      </c>
      <c r="Y28" s="28">
        <f t="shared" si="30"/>
        <v>936250.00000000012</v>
      </c>
      <c r="Z28" s="28">
        <f t="shared" si="30"/>
        <v>952083.33333333349</v>
      </c>
      <c r="AA28" s="28">
        <f t="shared" si="30"/>
        <v>967916.66666666674</v>
      </c>
      <c r="AB28" s="28">
        <f t="shared" si="30"/>
        <v>983750.00000000012</v>
      </c>
      <c r="AC28" s="28">
        <f t="shared" si="30"/>
        <v>999583.33333333349</v>
      </c>
      <c r="AD28" s="28">
        <f t="shared" si="30"/>
        <v>1015416.6666666667</v>
      </c>
      <c r="AE28" s="28">
        <f t="shared" si="30"/>
        <v>1872500.0000000002</v>
      </c>
      <c r="AF28" s="28">
        <f t="shared" si="30"/>
        <v>1904166.666666667</v>
      </c>
      <c r="AG28" s="28">
        <f t="shared" si="30"/>
        <v>1935833.3333333335</v>
      </c>
      <c r="AH28" s="28">
        <f t="shared" si="30"/>
        <v>1967500.0000000002</v>
      </c>
      <c r="AI28" s="28">
        <f t="shared" si="30"/>
        <v>1999166.666666667</v>
      </c>
      <c r="AJ28" s="28">
        <f t="shared" si="30"/>
        <v>2030833.3333333335</v>
      </c>
      <c r="AK28" s="28">
        <f t="shared" si="30"/>
        <v>2062500.0000000005</v>
      </c>
      <c r="AL28" s="28">
        <f t="shared" si="30"/>
        <v>2094166.666666667</v>
      </c>
      <c r="AM28" s="28">
        <f t="shared" si="30"/>
        <v>2125833.333333334</v>
      </c>
      <c r="AN28" s="28">
        <f t="shared" si="30"/>
        <v>2157500.0000000005</v>
      </c>
      <c r="AO28" s="28">
        <f t="shared" si="30"/>
        <v>2189166.666666667</v>
      </c>
      <c r="AP28" s="28">
        <f t="shared" si="30"/>
        <v>2220833.333333334</v>
      </c>
      <c r="AQ28" s="28">
        <f t="shared" si="30"/>
        <v>2252500.0000000005</v>
      </c>
      <c r="AR28" s="28">
        <f t="shared" si="30"/>
        <v>2284166.6666666674</v>
      </c>
      <c r="AS28" s="28">
        <f t="shared" si="30"/>
        <v>2315833.333333334</v>
      </c>
      <c r="AT28" s="28">
        <f t="shared" si="30"/>
        <v>2347500.0000000005</v>
      </c>
      <c r="AU28" s="28">
        <f t="shared" si="30"/>
        <v>2379166.666666667</v>
      </c>
      <c r="AV28" s="28">
        <f t="shared" si="30"/>
        <v>2410833.333333334</v>
      </c>
      <c r="AW28" s="28">
        <f t="shared" si="30"/>
        <v>2442500</v>
      </c>
      <c r="AX28" s="28">
        <f t="shared" si="30"/>
        <v>2474166.666666667</v>
      </c>
      <c r="AY28" s="28">
        <f t="shared" si="30"/>
        <v>2505833.3333333335</v>
      </c>
      <c r="AZ28" s="28">
        <f t="shared" si="30"/>
        <v>2537500</v>
      </c>
      <c r="BA28" s="28">
        <f t="shared" si="30"/>
        <v>2569166.6666666665</v>
      </c>
      <c r="BB28" s="28">
        <f t="shared" si="30"/>
        <v>2600833.333333333</v>
      </c>
      <c r="BC28" s="28">
        <f t="shared" si="30"/>
        <v>2632499.9999999995</v>
      </c>
      <c r="BD28" s="28">
        <f t="shared" si="30"/>
        <v>2664166.666666666</v>
      </c>
      <c r="BE28" s="28">
        <f t="shared" si="30"/>
        <v>2695833.333333333</v>
      </c>
      <c r="BF28" s="28">
        <f t="shared" si="30"/>
        <v>2727499.9999999991</v>
      </c>
      <c r="BG28" s="28">
        <f t="shared" si="30"/>
        <v>2759166.666666666</v>
      </c>
      <c r="BH28" s="28">
        <f t="shared" si="30"/>
        <v>2790833.3333333326</v>
      </c>
      <c r="BI28" s="28">
        <f t="shared" si="30"/>
        <v>2822499.9999999991</v>
      </c>
      <c r="BJ28" s="28">
        <f t="shared" si="30"/>
        <v>2854166.6666666656</v>
      </c>
      <c r="BK28" s="28">
        <f t="shared" si="30"/>
        <v>2885833.3333333321</v>
      </c>
      <c r="BL28" s="28">
        <f t="shared" si="30"/>
        <v>2917499.9999999991</v>
      </c>
      <c r="BM28" s="28">
        <f t="shared" si="30"/>
        <v>2949166.6666666651</v>
      </c>
      <c r="BN28" s="28">
        <f t="shared" si="30"/>
        <v>2980833.3333333321</v>
      </c>
      <c r="BO28" s="28">
        <f t="shared" si="30"/>
        <v>3012499.9999999991</v>
      </c>
      <c r="BP28" s="28">
        <f t="shared" si="30"/>
        <v>3044166.666666666</v>
      </c>
      <c r="BQ28" s="28">
        <f t="shared" si="30"/>
        <v>3075833.3333333326</v>
      </c>
      <c r="BR28" s="28">
        <f t="shared" si="30"/>
        <v>3107499.9999999995</v>
      </c>
      <c r="BS28" s="28">
        <f t="shared" si="30"/>
        <v>3139166.6666666665</v>
      </c>
      <c r="BT28" s="28">
        <f t="shared" si="30"/>
        <v>3170833.333333333</v>
      </c>
      <c r="BU28" s="28">
        <f t="shared" si="30"/>
        <v>3202500</v>
      </c>
      <c r="BV28" s="28">
        <f t="shared" si="30"/>
        <v>3234166.666666667</v>
      </c>
      <c r="BW28" s="28">
        <f t="shared" si="30"/>
        <v>3265833.333333334</v>
      </c>
      <c r="BX28" s="28">
        <f t="shared" si="30"/>
        <v>3297500.0000000009</v>
      </c>
      <c r="BY28" s="28">
        <f t="shared" si="30"/>
        <v>3329166.6666666674</v>
      </c>
      <c r="BZ28" s="28">
        <f t="shared" si="30"/>
        <v>3360833.3333333344</v>
      </c>
      <c r="CA28" s="28">
        <f t="shared" si="30"/>
        <v>3392500.0000000014</v>
      </c>
      <c r="CB28" s="28">
        <f t="shared" si="30"/>
        <v>3424166.6666666679</v>
      </c>
      <c r="CC28" s="28">
        <f t="shared" si="30"/>
        <v>3455833.3333333349</v>
      </c>
      <c r="CD28" s="28">
        <f t="shared" si="30"/>
        <v>3487500.0000000019</v>
      </c>
      <c r="CE28" s="28">
        <f t="shared" si="30"/>
        <v>3519166.6666666688</v>
      </c>
      <c r="CF28" s="28">
        <f t="shared" ref="CF28:DL28" si="31">CF19+CF23+CF26</f>
        <v>3550833.3333333358</v>
      </c>
      <c r="CG28" s="28">
        <f t="shared" si="31"/>
        <v>3582500.0000000023</v>
      </c>
      <c r="CH28" s="28">
        <f t="shared" si="31"/>
        <v>3614166.6666666693</v>
      </c>
      <c r="CI28" s="28">
        <f t="shared" si="31"/>
        <v>3645833.3333333363</v>
      </c>
      <c r="CJ28" s="28">
        <f t="shared" si="31"/>
        <v>3677500.0000000028</v>
      </c>
      <c r="CK28" s="28">
        <f t="shared" si="31"/>
        <v>3709166.6666666698</v>
      </c>
      <c r="CL28" s="28">
        <f t="shared" si="31"/>
        <v>3740833.3333333367</v>
      </c>
      <c r="CM28" s="28" t="e">
        <f t="shared" si="31"/>
        <v>#DIV/0!</v>
      </c>
      <c r="CN28" s="28" t="e">
        <f t="shared" si="31"/>
        <v>#DIV/0!</v>
      </c>
      <c r="CO28" s="28" t="e">
        <f t="shared" si="31"/>
        <v>#N/A</v>
      </c>
      <c r="CP28" s="28" t="e">
        <f t="shared" si="31"/>
        <v>#N/A</v>
      </c>
      <c r="CQ28" s="28" t="e">
        <f t="shared" si="31"/>
        <v>#N/A</v>
      </c>
      <c r="CR28" s="28" t="e">
        <f t="shared" si="31"/>
        <v>#N/A</v>
      </c>
      <c r="CS28" s="28" t="e">
        <f t="shared" si="31"/>
        <v>#N/A</v>
      </c>
      <c r="CT28" s="28" t="e">
        <f t="shared" si="31"/>
        <v>#N/A</v>
      </c>
      <c r="CU28" s="28" t="e">
        <f t="shared" si="31"/>
        <v>#N/A</v>
      </c>
      <c r="CV28" s="28" t="e">
        <f t="shared" si="31"/>
        <v>#N/A</v>
      </c>
      <c r="CW28" s="28" t="e">
        <f t="shared" si="31"/>
        <v>#N/A</v>
      </c>
      <c r="CX28" s="28" t="e">
        <f t="shared" si="31"/>
        <v>#N/A</v>
      </c>
      <c r="CY28" s="28" t="e">
        <f t="shared" si="31"/>
        <v>#N/A</v>
      </c>
      <c r="CZ28" s="28" t="e">
        <f t="shared" si="31"/>
        <v>#N/A</v>
      </c>
      <c r="DA28" s="28" t="e">
        <f t="shared" si="31"/>
        <v>#N/A</v>
      </c>
      <c r="DB28" s="28" t="e">
        <f t="shared" si="31"/>
        <v>#N/A</v>
      </c>
      <c r="DC28" s="28" t="e">
        <f t="shared" si="31"/>
        <v>#N/A</v>
      </c>
      <c r="DD28" s="28" t="e">
        <f t="shared" si="31"/>
        <v>#N/A</v>
      </c>
      <c r="DE28" s="28" t="e">
        <f t="shared" si="31"/>
        <v>#N/A</v>
      </c>
      <c r="DF28" s="28" t="e">
        <f t="shared" si="31"/>
        <v>#N/A</v>
      </c>
      <c r="DG28" s="28" t="e">
        <f t="shared" si="31"/>
        <v>#N/A</v>
      </c>
      <c r="DH28" s="28" t="e">
        <f t="shared" si="31"/>
        <v>#N/A</v>
      </c>
      <c r="DI28" s="28" t="e">
        <f t="shared" si="31"/>
        <v>#N/A</v>
      </c>
      <c r="DJ28" s="28" t="e">
        <f t="shared" si="31"/>
        <v>#N/A</v>
      </c>
      <c r="DK28" s="28" t="e">
        <f t="shared" si="31"/>
        <v>#N/A</v>
      </c>
      <c r="DL28" s="28" t="e">
        <f t="shared" si="31"/>
        <v>#N/A</v>
      </c>
    </row>
    <row r="29" spans="1:116" x14ac:dyDescent="0.4">
      <c r="A29" s="65"/>
      <c r="B29" s="27"/>
      <c r="C29" s="27"/>
      <c r="D29" s="27"/>
      <c r="E29" s="27"/>
      <c r="F29" s="27"/>
      <c r="G29" s="129" t="s">
        <v>225</v>
      </c>
      <c r="H29" s="27"/>
      <c r="I29" s="27"/>
      <c r="J29" s="28"/>
      <c r="K29" s="21">
        <f t="shared" ref="K29:P29" si="32">IFERROR(K28/K19,0)</f>
        <v>1</v>
      </c>
      <c r="L29" s="21">
        <f t="shared" si="32"/>
        <v>1</v>
      </c>
      <c r="M29" s="21">
        <f t="shared" si="32"/>
        <v>1</v>
      </c>
      <c r="N29" s="21">
        <f t="shared" si="32"/>
        <v>1</v>
      </c>
      <c r="O29" s="21">
        <f t="shared" si="32"/>
        <v>1</v>
      </c>
      <c r="P29" s="21">
        <f t="shared" si="32"/>
        <v>1</v>
      </c>
      <c r="Q29" s="265"/>
      <c r="R29"/>
      <c r="S29" s="21">
        <f t="shared" ref="S29" si="33">IFERROR(S28/S19,0)</f>
        <v>1</v>
      </c>
      <c r="T29" s="21">
        <f t="shared" ref="T29:CE29" si="34">IFERROR(T28/T19,0)</f>
        <v>1</v>
      </c>
      <c r="U29" s="21">
        <f t="shared" si="34"/>
        <v>1</v>
      </c>
      <c r="V29" s="21">
        <f t="shared" si="34"/>
        <v>1</v>
      </c>
      <c r="W29" s="21">
        <f t="shared" si="34"/>
        <v>1</v>
      </c>
      <c r="X29" s="21">
        <f t="shared" si="34"/>
        <v>1</v>
      </c>
      <c r="Y29" s="21">
        <f t="shared" si="34"/>
        <v>1</v>
      </c>
      <c r="Z29" s="21">
        <f t="shared" si="34"/>
        <v>1</v>
      </c>
      <c r="AA29" s="21">
        <f t="shared" si="34"/>
        <v>1</v>
      </c>
      <c r="AB29" s="21">
        <f t="shared" si="34"/>
        <v>1</v>
      </c>
      <c r="AC29" s="21">
        <f t="shared" si="34"/>
        <v>1</v>
      </c>
      <c r="AD29" s="21">
        <f t="shared" si="34"/>
        <v>1</v>
      </c>
      <c r="AE29" s="21">
        <f t="shared" si="34"/>
        <v>1</v>
      </c>
      <c r="AF29" s="21">
        <f t="shared" si="34"/>
        <v>1</v>
      </c>
      <c r="AG29" s="21">
        <f t="shared" si="34"/>
        <v>1</v>
      </c>
      <c r="AH29" s="21">
        <f t="shared" si="34"/>
        <v>1</v>
      </c>
      <c r="AI29" s="21">
        <f t="shared" si="34"/>
        <v>1</v>
      </c>
      <c r="AJ29" s="21">
        <f t="shared" si="34"/>
        <v>1</v>
      </c>
      <c r="AK29" s="21">
        <f t="shared" si="34"/>
        <v>1</v>
      </c>
      <c r="AL29" s="21">
        <f t="shared" si="34"/>
        <v>1</v>
      </c>
      <c r="AM29" s="21">
        <f t="shared" si="34"/>
        <v>1</v>
      </c>
      <c r="AN29" s="21">
        <f t="shared" si="34"/>
        <v>1</v>
      </c>
      <c r="AO29" s="21">
        <f t="shared" si="34"/>
        <v>1</v>
      </c>
      <c r="AP29" s="21">
        <f t="shared" si="34"/>
        <v>1</v>
      </c>
      <c r="AQ29" s="21">
        <f t="shared" si="34"/>
        <v>1</v>
      </c>
      <c r="AR29" s="21">
        <f t="shared" si="34"/>
        <v>1</v>
      </c>
      <c r="AS29" s="21">
        <f t="shared" si="34"/>
        <v>1</v>
      </c>
      <c r="AT29" s="21">
        <f t="shared" si="34"/>
        <v>1</v>
      </c>
      <c r="AU29" s="21">
        <f t="shared" si="34"/>
        <v>1</v>
      </c>
      <c r="AV29" s="21">
        <f t="shared" si="34"/>
        <v>1</v>
      </c>
      <c r="AW29" s="21">
        <f t="shared" si="34"/>
        <v>1</v>
      </c>
      <c r="AX29" s="21">
        <f t="shared" si="34"/>
        <v>1</v>
      </c>
      <c r="AY29" s="21">
        <f t="shared" si="34"/>
        <v>1</v>
      </c>
      <c r="AZ29" s="21">
        <f t="shared" si="34"/>
        <v>1</v>
      </c>
      <c r="BA29" s="21">
        <f t="shared" si="34"/>
        <v>1</v>
      </c>
      <c r="BB29" s="21">
        <f t="shared" si="34"/>
        <v>1</v>
      </c>
      <c r="BC29" s="21">
        <f t="shared" si="34"/>
        <v>1</v>
      </c>
      <c r="BD29" s="21">
        <f t="shared" si="34"/>
        <v>1</v>
      </c>
      <c r="BE29" s="21">
        <f t="shared" si="34"/>
        <v>1</v>
      </c>
      <c r="BF29" s="21">
        <f t="shared" si="34"/>
        <v>1</v>
      </c>
      <c r="BG29" s="21">
        <f t="shared" si="34"/>
        <v>1</v>
      </c>
      <c r="BH29" s="21">
        <f t="shared" si="34"/>
        <v>1</v>
      </c>
      <c r="BI29" s="21">
        <f t="shared" si="34"/>
        <v>1</v>
      </c>
      <c r="BJ29" s="21">
        <f t="shared" si="34"/>
        <v>1</v>
      </c>
      <c r="BK29" s="21">
        <f t="shared" si="34"/>
        <v>1</v>
      </c>
      <c r="BL29" s="21">
        <f t="shared" si="34"/>
        <v>1</v>
      </c>
      <c r="BM29" s="21">
        <f t="shared" si="34"/>
        <v>1</v>
      </c>
      <c r="BN29" s="21">
        <f t="shared" si="34"/>
        <v>1</v>
      </c>
      <c r="BO29" s="21">
        <f t="shared" si="34"/>
        <v>1</v>
      </c>
      <c r="BP29" s="21">
        <f t="shared" si="34"/>
        <v>1</v>
      </c>
      <c r="BQ29" s="21">
        <f t="shared" si="34"/>
        <v>1</v>
      </c>
      <c r="BR29" s="21">
        <f t="shared" si="34"/>
        <v>1</v>
      </c>
      <c r="BS29" s="21">
        <f t="shared" si="34"/>
        <v>1</v>
      </c>
      <c r="BT29" s="21">
        <f t="shared" si="34"/>
        <v>1</v>
      </c>
      <c r="BU29" s="21">
        <f t="shared" si="34"/>
        <v>1</v>
      </c>
      <c r="BV29" s="21">
        <f t="shared" si="34"/>
        <v>1</v>
      </c>
      <c r="BW29" s="21">
        <f t="shared" si="34"/>
        <v>1</v>
      </c>
      <c r="BX29" s="21">
        <f t="shared" si="34"/>
        <v>1</v>
      </c>
      <c r="BY29" s="21">
        <f t="shared" si="34"/>
        <v>1</v>
      </c>
      <c r="BZ29" s="21">
        <f t="shared" si="34"/>
        <v>1</v>
      </c>
      <c r="CA29" s="21">
        <f t="shared" si="34"/>
        <v>1</v>
      </c>
      <c r="CB29" s="21">
        <f t="shared" si="34"/>
        <v>1</v>
      </c>
      <c r="CC29" s="21">
        <f t="shared" si="34"/>
        <v>1</v>
      </c>
      <c r="CD29" s="21">
        <f t="shared" si="34"/>
        <v>1</v>
      </c>
      <c r="CE29" s="21">
        <f t="shared" si="34"/>
        <v>1</v>
      </c>
      <c r="CF29" s="21">
        <f t="shared" ref="CF29:DL29" si="35">IFERROR(CF28/CF19,0)</f>
        <v>1</v>
      </c>
      <c r="CG29" s="21">
        <f t="shared" si="35"/>
        <v>1</v>
      </c>
      <c r="CH29" s="21">
        <f t="shared" si="35"/>
        <v>1</v>
      </c>
      <c r="CI29" s="21">
        <f t="shared" si="35"/>
        <v>1</v>
      </c>
      <c r="CJ29" s="21">
        <f t="shared" si="35"/>
        <v>1</v>
      </c>
      <c r="CK29" s="21">
        <f t="shared" si="35"/>
        <v>1</v>
      </c>
      <c r="CL29" s="21">
        <f t="shared" si="35"/>
        <v>1</v>
      </c>
      <c r="CM29" s="21">
        <f t="shared" si="35"/>
        <v>0</v>
      </c>
      <c r="CN29" s="21">
        <f t="shared" si="35"/>
        <v>0</v>
      </c>
      <c r="CO29" s="21">
        <f t="shared" si="35"/>
        <v>0</v>
      </c>
      <c r="CP29" s="21">
        <f t="shared" si="35"/>
        <v>0</v>
      </c>
      <c r="CQ29" s="21">
        <f t="shared" si="35"/>
        <v>0</v>
      </c>
      <c r="CR29" s="21">
        <f t="shared" si="35"/>
        <v>0</v>
      </c>
      <c r="CS29" s="21">
        <f t="shared" si="35"/>
        <v>0</v>
      </c>
      <c r="CT29" s="21">
        <f t="shared" si="35"/>
        <v>0</v>
      </c>
      <c r="CU29" s="21">
        <f t="shared" si="35"/>
        <v>0</v>
      </c>
      <c r="CV29" s="21">
        <f t="shared" si="35"/>
        <v>0</v>
      </c>
      <c r="CW29" s="21">
        <f t="shared" si="35"/>
        <v>0</v>
      </c>
      <c r="CX29" s="21">
        <f t="shared" si="35"/>
        <v>0</v>
      </c>
      <c r="CY29" s="21">
        <f t="shared" si="35"/>
        <v>0</v>
      </c>
      <c r="CZ29" s="21">
        <f t="shared" si="35"/>
        <v>0</v>
      </c>
      <c r="DA29" s="21">
        <f t="shared" si="35"/>
        <v>0</v>
      </c>
      <c r="DB29" s="21">
        <f t="shared" si="35"/>
        <v>0</v>
      </c>
      <c r="DC29" s="21">
        <f t="shared" si="35"/>
        <v>0</v>
      </c>
      <c r="DD29" s="21">
        <f t="shared" si="35"/>
        <v>0</v>
      </c>
      <c r="DE29" s="21">
        <f t="shared" si="35"/>
        <v>0</v>
      </c>
      <c r="DF29" s="21">
        <f t="shared" si="35"/>
        <v>0</v>
      </c>
      <c r="DG29" s="21">
        <f t="shared" si="35"/>
        <v>0</v>
      </c>
      <c r="DH29" s="21">
        <f t="shared" si="35"/>
        <v>0</v>
      </c>
      <c r="DI29" s="21">
        <f t="shared" si="35"/>
        <v>0</v>
      </c>
      <c r="DJ29" s="21">
        <f t="shared" si="35"/>
        <v>0</v>
      </c>
      <c r="DK29" s="21">
        <f t="shared" si="35"/>
        <v>0</v>
      </c>
      <c r="DL29" s="21">
        <f t="shared" si="35"/>
        <v>0</v>
      </c>
    </row>
    <row r="30" spans="1:116" x14ac:dyDescent="0.4">
      <c r="A30" s="65"/>
      <c r="B30" s="27"/>
      <c r="C30" s="27"/>
      <c r="D30" s="27"/>
      <c r="E30" s="27"/>
      <c r="F30" s="27"/>
      <c r="R30"/>
      <c r="CM30" s="53"/>
    </row>
    <row r="31" spans="1:116" x14ac:dyDescent="0.4">
      <c r="B31" t="s">
        <v>227</v>
      </c>
      <c r="C31" t="s">
        <v>227</v>
      </c>
      <c r="G31" s="129" t="s">
        <v>602</v>
      </c>
      <c r="H31" s="12"/>
      <c r="I31" s="12"/>
      <c r="J31" s="61"/>
      <c r="K31" s="61"/>
      <c r="L31" s="61"/>
      <c r="M31" s="61"/>
      <c r="N31" s="61"/>
      <c r="O31" s="61"/>
      <c r="P31" s="61"/>
      <c r="Q31" s="61"/>
      <c r="R31"/>
      <c r="CM31" s="53"/>
    </row>
    <row r="32" spans="1:116" x14ac:dyDescent="0.4">
      <c r="C32" t="s">
        <v>227</v>
      </c>
      <c r="G32" s="322" t="s">
        <v>603</v>
      </c>
      <c r="H32" s="12"/>
      <c r="I32" s="12"/>
      <c r="J32" s="61"/>
      <c r="K32" s="53">
        <f t="shared" ref="K32:P36" si="36">SUMIF($4:$4,K$3,32:32)</f>
        <v>-402350.40000000008</v>
      </c>
      <c r="L32" s="53">
        <f t="shared" si="36"/>
        <v>-422467.92000000016</v>
      </c>
      <c r="M32" s="53">
        <f t="shared" si="36"/>
        <v>-443591.31599999988</v>
      </c>
      <c r="N32" s="53">
        <f t="shared" si="36"/>
        <v>-465770.88179999986</v>
      </c>
      <c r="O32" s="53">
        <f t="shared" si="36"/>
        <v>-489059.42589000013</v>
      </c>
      <c r="P32" s="53">
        <f t="shared" si="36"/>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M32" s="260" t="str">
        <f>IF('Corporate Overhead'!CM21="","",'Corporate Overhead'!CM21)</f>
        <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36"/>
        <v>-4000.0000000000005</v>
      </c>
      <c r="L33" s="53">
        <f t="shared" si="36"/>
        <v>-4000.0000000000005</v>
      </c>
      <c r="M33" s="53">
        <f t="shared" si="36"/>
        <v>-4000.0000000000005</v>
      </c>
      <c r="N33" s="53">
        <f t="shared" si="36"/>
        <v>-4000.0000000000005</v>
      </c>
      <c r="O33" s="53">
        <f t="shared" si="36"/>
        <v>-4000.0000000000005</v>
      </c>
      <c r="P33" s="53">
        <f t="shared" si="36"/>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M33" s="260" t="str">
        <f>IF('Corporate Overhead'!CM22="","",'Corporate Overhead'!CM22)</f>
        <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36"/>
        <v>0</v>
      </c>
      <c r="L34" s="53">
        <f t="shared" si="36"/>
        <v>-245600.00000000003</v>
      </c>
      <c r="M34" s="53">
        <f t="shared" si="36"/>
        <v>-291200</v>
      </c>
      <c r="N34" s="53">
        <f t="shared" si="36"/>
        <v>-336799.99999999983</v>
      </c>
      <c r="O34" s="53">
        <f t="shared" si="36"/>
        <v>-382400</v>
      </c>
      <c r="P34" s="53">
        <f t="shared" si="36"/>
        <v>-428000.00000000029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-18725.000000000004</v>
      </c>
      <c r="AF34" s="260">
        <f>IF('Corporate Overhead'!AF23="","",'Corporate Overhead'!AF23)</f>
        <v>-19041.666666666672</v>
      </c>
      <c r="AG34" s="260">
        <f>IF('Corporate Overhead'!AG23="","",'Corporate Overhead'!AG23)</f>
        <v>-19358.333333333336</v>
      </c>
      <c r="AH34" s="260">
        <f>IF('Corporate Overhead'!AH23="","",'Corporate Overhead'!AH23)</f>
        <v>-19675.000000000004</v>
      </c>
      <c r="AI34" s="260">
        <f>IF('Corporate Overhead'!AI23="","",'Corporate Overhead'!AI23)</f>
        <v>-19991.666666666672</v>
      </c>
      <c r="AJ34" s="260">
        <f>IF('Corporate Overhead'!AJ23="","",'Corporate Overhead'!AJ23)</f>
        <v>-20308.333333333336</v>
      </c>
      <c r="AK34" s="260">
        <f>IF('Corporate Overhead'!AK23="","",'Corporate Overhead'!AK23)</f>
        <v>-20625.000000000004</v>
      </c>
      <c r="AL34" s="260">
        <f>IF('Corporate Overhead'!AL23="","",'Corporate Overhead'!AL23)</f>
        <v>-20941.666666666672</v>
      </c>
      <c r="AM34" s="260">
        <f>IF('Corporate Overhead'!AM23="","",'Corporate Overhead'!AM23)</f>
        <v>-21258.333333333339</v>
      </c>
      <c r="AN34" s="260">
        <f>IF('Corporate Overhead'!AN23="","",'Corporate Overhead'!AN23)</f>
        <v>-21575.000000000004</v>
      </c>
      <c r="AO34" s="260">
        <f>IF('Corporate Overhead'!AO23="","",'Corporate Overhead'!AO23)</f>
        <v>-21891.666666666672</v>
      </c>
      <c r="AP34" s="260">
        <f>IF('Corporate Overhead'!AP23="","",'Corporate Overhead'!AP23)</f>
        <v>-22208.333333333339</v>
      </c>
      <c r="AQ34" s="260">
        <f>IF('Corporate Overhead'!AQ23="","",'Corporate Overhead'!AQ23)</f>
        <v>-22525.000000000004</v>
      </c>
      <c r="AR34" s="260">
        <f>IF('Corporate Overhead'!AR23="","",'Corporate Overhead'!AR23)</f>
        <v>-22841.666666666675</v>
      </c>
      <c r="AS34" s="260">
        <f>IF('Corporate Overhead'!AS23="","",'Corporate Overhead'!AS23)</f>
        <v>-23158.333333333339</v>
      </c>
      <c r="AT34" s="260">
        <f>IF('Corporate Overhead'!AT23="","",'Corporate Overhead'!AT23)</f>
        <v>-23475.000000000004</v>
      </c>
      <c r="AU34" s="260">
        <f>IF('Corporate Overhead'!AU23="","",'Corporate Overhead'!AU23)</f>
        <v>-23791.666666666672</v>
      </c>
      <c r="AV34" s="260">
        <f>IF('Corporate Overhead'!AV23="","",'Corporate Overhead'!AV23)</f>
        <v>-24108.333333333339</v>
      </c>
      <c r="AW34" s="260">
        <f>IF('Corporate Overhead'!AW23="","",'Corporate Overhead'!AW23)</f>
        <v>-24425</v>
      </c>
      <c r="AX34" s="260">
        <f>IF('Corporate Overhead'!AX23="","",'Corporate Overhead'!AX23)</f>
        <v>-24741.666666666672</v>
      </c>
      <c r="AY34" s="260">
        <f>IF('Corporate Overhead'!AY23="","",'Corporate Overhead'!AY23)</f>
        <v>-25058.333333333336</v>
      </c>
      <c r="AZ34" s="260">
        <f>IF('Corporate Overhead'!AZ23="","",'Corporate Overhead'!AZ23)</f>
        <v>-25375</v>
      </c>
      <c r="BA34" s="260">
        <f>IF('Corporate Overhead'!BA23="","",'Corporate Overhead'!BA23)</f>
        <v>-25691.666666666664</v>
      </c>
      <c r="BB34" s="260">
        <f>IF('Corporate Overhead'!BB23="","",'Corporate Overhead'!BB23)</f>
        <v>-26008.333333333332</v>
      </c>
      <c r="BC34" s="260">
        <f>IF('Corporate Overhead'!BC23="","",'Corporate Overhead'!BC23)</f>
        <v>-26324.999999999996</v>
      </c>
      <c r="BD34" s="260">
        <f>IF('Corporate Overhead'!BD23="","",'Corporate Overhead'!BD23)</f>
        <v>-26641.666666666661</v>
      </c>
      <c r="BE34" s="260">
        <f>IF('Corporate Overhead'!BE23="","",'Corporate Overhead'!BE23)</f>
        <v>-26958.333333333332</v>
      </c>
      <c r="BF34" s="260">
        <f>IF('Corporate Overhead'!BF23="","",'Corporate Overhead'!BF23)</f>
        <v>-27274.999999999993</v>
      </c>
      <c r="BG34" s="260">
        <f>IF('Corporate Overhead'!BG23="","",'Corporate Overhead'!BG23)</f>
        <v>-27591.666666666661</v>
      </c>
      <c r="BH34" s="260">
        <f>IF('Corporate Overhead'!BH23="","",'Corporate Overhead'!BH23)</f>
        <v>-27908.333333333325</v>
      </c>
      <c r="BI34" s="260">
        <f>IF('Corporate Overhead'!BI23="","",'Corporate Overhead'!BI23)</f>
        <v>-28224.999999999993</v>
      </c>
      <c r="BJ34" s="260">
        <f>IF('Corporate Overhead'!BJ23="","",'Corporate Overhead'!BJ23)</f>
        <v>-28541.666666666657</v>
      </c>
      <c r="BK34" s="260">
        <f>IF('Corporate Overhead'!BK23="","",'Corporate Overhead'!BK23)</f>
        <v>-28858.333333333321</v>
      </c>
      <c r="BL34" s="260">
        <f>IF('Corporate Overhead'!BL23="","",'Corporate Overhead'!BL23)</f>
        <v>-29174.999999999993</v>
      </c>
      <c r="BM34" s="260">
        <f>IF('Corporate Overhead'!BM23="","",'Corporate Overhead'!BM23)</f>
        <v>-29491.666666666653</v>
      </c>
      <c r="BN34" s="260">
        <f>IF('Corporate Overhead'!BN23="","",'Corporate Overhead'!BN23)</f>
        <v>-29808.333333333321</v>
      </c>
      <c r="BO34" s="260">
        <f>IF('Corporate Overhead'!BO23="","",'Corporate Overhead'!BO23)</f>
        <v>-30124.999999999993</v>
      </c>
      <c r="BP34" s="260">
        <f>IF('Corporate Overhead'!BP23="","",'Corporate Overhead'!BP23)</f>
        <v>-30441.666666666661</v>
      </c>
      <c r="BQ34" s="260">
        <f>IF('Corporate Overhead'!BQ23="","",'Corporate Overhead'!BQ23)</f>
        <v>-30758.333333333325</v>
      </c>
      <c r="BR34" s="260">
        <f>IF('Corporate Overhead'!BR23="","",'Corporate Overhead'!BR23)</f>
        <v>-31074.999999999996</v>
      </c>
      <c r="BS34" s="260">
        <f>IF('Corporate Overhead'!BS23="","",'Corporate Overhead'!BS23)</f>
        <v>-31391.666666666664</v>
      </c>
      <c r="BT34" s="260">
        <f>IF('Corporate Overhead'!BT23="","",'Corporate Overhead'!BT23)</f>
        <v>-31708.333333333332</v>
      </c>
      <c r="BU34" s="260">
        <f>IF('Corporate Overhead'!BU23="","",'Corporate Overhead'!BU23)</f>
        <v>-32025</v>
      </c>
      <c r="BV34" s="260">
        <f>IF('Corporate Overhead'!BV23="","",'Corporate Overhead'!BV23)</f>
        <v>-32341.666666666672</v>
      </c>
      <c r="BW34" s="260">
        <f>IF('Corporate Overhead'!BW23="","",'Corporate Overhead'!BW23)</f>
        <v>-32658.333333333339</v>
      </c>
      <c r="BX34" s="260">
        <f>IF('Corporate Overhead'!BX23="","",'Corporate Overhead'!BX23)</f>
        <v>-32975.000000000007</v>
      </c>
      <c r="BY34" s="260">
        <f>IF('Corporate Overhead'!BY23="","",'Corporate Overhead'!BY23)</f>
        <v>-33291.666666666672</v>
      </c>
      <c r="BZ34" s="260">
        <f>IF('Corporate Overhead'!BZ23="","",'Corporate Overhead'!BZ23)</f>
        <v>-33608.333333333343</v>
      </c>
      <c r="CA34" s="260">
        <f>IF('Corporate Overhead'!CA23="","",'Corporate Overhead'!CA23)</f>
        <v>-33925.000000000015</v>
      </c>
      <c r="CB34" s="260">
        <f>IF('Corporate Overhead'!CB23="","",'Corporate Overhead'!CB23)</f>
        <v>-34241.666666666679</v>
      </c>
      <c r="CC34" s="260">
        <f>IF('Corporate Overhead'!CC23="","",'Corporate Overhead'!CC23)</f>
        <v>-34558.33333333335</v>
      </c>
      <c r="CD34" s="260">
        <f>IF('Corporate Overhead'!CD23="","",'Corporate Overhead'!CD23)</f>
        <v>-34875.000000000022</v>
      </c>
      <c r="CE34" s="260">
        <f>IF('Corporate Overhead'!CE23="","",'Corporate Overhead'!CE23)</f>
        <v>-35191.666666666686</v>
      </c>
      <c r="CF34" s="260">
        <f>IF('Corporate Overhead'!CF23="","",'Corporate Overhead'!CF23)</f>
        <v>-35508.333333333358</v>
      </c>
      <c r="CG34" s="260">
        <f>IF('Corporate Overhead'!CG23="","",'Corporate Overhead'!CG23)</f>
        <v>-35825.000000000022</v>
      </c>
      <c r="CH34" s="260">
        <f>IF('Corporate Overhead'!CH23="","",'Corporate Overhead'!CH23)</f>
        <v>-36141.666666666693</v>
      </c>
      <c r="CI34" s="260">
        <f>IF('Corporate Overhead'!CI23="","",'Corporate Overhead'!CI23)</f>
        <v>-36458.333333333365</v>
      </c>
      <c r="CJ34" s="260">
        <f>IF('Corporate Overhead'!CJ23="","",'Corporate Overhead'!CJ23)</f>
        <v>-36775.000000000029</v>
      </c>
      <c r="CK34" s="260">
        <f>IF('Corporate Overhead'!CK23="","",'Corporate Overhead'!CK23)</f>
        <v>-37091.666666666701</v>
      </c>
      <c r="CL34" s="260">
        <f>IF('Corporate Overhead'!CL23="","",'Corporate Overhead'!CL23)</f>
        <v>-37408.333333333365</v>
      </c>
      <c r="CM34" s="260" t="str">
        <f>IF('Corporate Overhead'!CM23="","",'Corporate Overhead'!CM23)</f>
        <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36"/>
        <v>0</v>
      </c>
      <c r="L35" s="53">
        <f t="shared" si="36"/>
        <v>0</v>
      </c>
      <c r="M35" s="53">
        <f t="shared" si="36"/>
        <v>0</v>
      </c>
      <c r="N35" s="53">
        <f t="shared" si="36"/>
        <v>0</v>
      </c>
      <c r="O35" s="53">
        <f t="shared" si="36"/>
        <v>0</v>
      </c>
      <c r="P35" s="53">
        <f t="shared" si="36"/>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M35" s="260" t="str">
        <f>IF('Corporate Overhead'!CM24="","",'Corporate Overhead'!CM24)</f>
        <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36"/>
        <v>-1000.0000000000001</v>
      </c>
      <c r="L36" s="53">
        <f t="shared" si="36"/>
        <v>-1000.0000000000001</v>
      </c>
      <c r="M36" s="53">
        <f t="shared" si="36"/>
        <v>-1000.0000000000001</v>
      </c>
      <c r="N36" s="53">
        <f t="shared" si="36"/>
        <v>-1000.0000000000001</v>
      </c>
      <c r="O36" s="53">
        <f t="shared" si="36"/>
        <v>-1000.0000000000001</v>
      </c>
      <c r="P36" s="53">
        <f t="shared" si="36"/>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M36" s="260" t="str">
        <f>IF('Corporate Overhead'!CM25="","",'Corporate Overhead'!CM25)</f>
        <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s="372" customFormat="1" x14ac:dyDescent="0.4">
      <c r="B37" s="372" t="str">
        <f>IF('Calcs.'!B16="","",'Calcs.'!B16)</f>
        <v>16 AD-EV</v>
      </c>
      <c r="C37" s="372" t="str">
        <f>IF('Calcs.'!C16="","",'Calcs.'!C16)</f>
        <v>IS: operating expense</v>
      </c>
      <c r="D37" s="372" t="str">
        <f>IF('Calcs.'!D16="","",'Calcs.'!D16)</f>
        <v>AD-EV</v>
      </c>
      <c r="E37" s="372" t="str">
        <f>IF('Calcs.'!E16="","",'Calcs.'!E16)</f>
        <v>16 AD-EV</v>
      </c>
      <c r="F37" s="372" t="str">
        <f>IF('Calcs.'!F16="","",'Calcs.'!F16)</f>
        <v/>
      </c>
      <c r="G37" s="322" t="str">
        <f>IF('Calcs.'!G16="","",'Calcs.'!G16)</f>
        <v>Advertising budget</v>
      </c>
      <c r="I37" s="373" t="str">
        <f>IF('Calcs.'!I16="","",'Calcs.'!I16)</f>
        <v/>
      </c>
      <c r="J37" s="373" t="str">
        <f>IF('Calcs.'!J16="","",'Calcs.'!J16)</f>
        <v/>
      </c>
      <c r="K37" s="260">
        <f>IF('Calcs.'!K16="","",'Calcs.'!K16)</f>
        <v>-100000</v>
      </c>
      <c r="L37" s="260">
        <f>IF('Calcs.'!L16="","",'Calcs.'!L16)</f>
        <v>-200000</v>
      </c>
      <c r="M37" s="260">
        <f>IF('Calcs.'!M16="","",'Calcs.'!M16)</f>
        <v>-200000</v>
      </c>
      <c r="N37" s="260">
        <f>IF('Calcs.'!N16="","",'Calcs.'!N16)</f>
        <v>-200000</v>
      </c>
      <c r="O37" s="260">
        <f>IF('Calcs.'!O16="","",'Calcs.'!O16)</f>
        <v>-200000</v>
      </c>
      <c r="P37" s="260">
        <f>IF('Calcs.'!P16="","",'Calcs.'!P16)</f>
        <v>-200000</v>
      </c>
      <c r="Q37" s="372" t="str">
        <f>IF('Calcs.'!Q16="","",'Calcs.'!Q16)</f>
        <v/>
      </c>
      <c r="R37" s="260" t="str">
        <f>IF('Calcs.'!R16="","",'Calcs.'!R16)</f>
        <v/>
      </c>
      <c r="S37" s="260">
        <f>IF('Calcs.'!S16="","",'Calcs.'!S16)</f>
        <v>-8333.3333333333339</v>
      </c>
      <c r="T37" s="260">
        <f>IF('Calcs.'!T16="","",'Calcs.'!T16)</f>
        <v>-8333.3333333333339</v>
      </c>
      <c r="U37" s="260">
        <f>IF('Calcs.'!U16="","",'Calcs.'!U16)</f>
        <v>-8333.3333333333339</v>
      </c>
      <c r="V37" s="260">
        <f>IF('Calcs.'!V16="","",'Calcs.'!V16)</f>
        <v>-8333.3333333333339</v>
      </c>
      <c r="W37" s="260">
        <f>IF('Calcs.'!W16="","",'Calcs.'!W16)</f>
        <v>-8333.3333333333339</v>
      </c>
      <c r="X37" s="260">
        <f>IF('Calcs.'!X16="","",'Calcs.'!X16)</f>
        <v>-8333.3333333333339</v>
      </c>
      <c r="Y37" s="260">
        <f>IF('Calcs.'!Y16="","",'Calcs.'!Y16)</f>
        <v>-8333.3333333333339</v>
      </c>
      <c r="Z37" s="260">
        <f>IF('Calcs.'!Z16="","",'Calcs.'!Z16)</f>
        <v>-8333.3333333333339</v>
      </c>
      <c r="AA37" s="260">
        <f>IF('Calcs.'!AA16="","",'Calcs.'!AA16)</f>
        <v>-8333.3333333333339</v>
      </c>
      <c r="AB37" s="260">
        <f>IF('Calcs.'!AB16="","",'Calcs.'!AB16)</f>
        <v>-8333.3333333333339</v>
      </c>
      <c r="AC37" s="260">
        <f>IF('Calcs.'!AC16="","",'Calcs.'!AC16)</f>
        <v>-8333.3333333333339</v>
      </c>
      <c r="AD37" s="260">
        <f>IF('Calcs.'!AD16="","",'Calcs.'!AD16)</f>
        <v>-8333.3333333333339</v>
      </c>
      <c r="AE37" s="260">
        <f>IF('Calcs.'!AE16="","",'Calcs.'!AE16)</f>
        <v>-16666.666666666668</v>
      </c>
      <c r="AF37" s="260">
        <f>IF('Calcs.'!AF16="","",'Calcs.'!AF16)</f>
        <v>-16666.666666666668</v>
      </c>
      <c r="AG37" s="260">
        <f>IF('Calcs.'!AG16="","",'Calcs.'!AG16)</f>
        <v>-16666.666666666668</v>
      </c>
      <c r="AH37" s="260">
        <f>IF('Calcs.'!AH16="","",'Calcs.'!AH16)</f>
        <v>-16666.666666666668</v>
      </c>
      <c r="AI37" s="260">
        <f>IF('Calcs.'!AI16="","",'Calcs.'!AI16)</f>
        <v>-16666.666666666668</v>
      </c>
      <c r="AJ37" s="260">
        <f>IF('Calcs.'!AJ16="","",'Calcs.'!AJ16)</f>
        <v>-16666.666666666668</v>
      </c>
      <c r="AK37" s="260">
        <f>IF('Calcs.'!AK16="","",'Calcs.'!AK16)</f>
        <v>-16666.666666666668</v>
      </c>
      <c r="AL37" s="260">
        <f>IF('Calcs.'!AL16="","",'Calcs.'!AL16)</f>
        <v>-16666.666666666668</v>
      </c>
      <c r="AM37" s="260">
        <f>IF('Calcs.'!AM16="","",'Calcs.'!AM16)</f>
        <v>-16666.666666666668</v>
      </c>
      <c r="AN37" s="260">
        <f>IF('Calcs.'!AN16="","",'Calcs.'!AN16)</f>
        <v>-16666.666666666668</v>
      </c>
      <c r="AO37" s="260">
        <f>IF('Calcs.'!AO16="","",'Calcs.'!AO16)</f>
        <v>-16666.666666666668</v>
      </c>
      <c r="AP37" s="260">
        <f>IF('Calcs.'!AP16="","",'Calcs.'!AP16)</f>
        <v>-16666.666666666668</v>
      </c>
      <c r="AQ37" s="260">
        <f>IF('Calcs.'!AQ16="","",'Calcs.'!AQ16)</f>
        <v>-16666.666666666668</v>
      </c>
      <c r="AR37" s="260">
        <f>IF('Calcs.'!AR16="","",'Calcs.'!AR16)</f>
        <v>-16666.666666666668</v>
      </c>
      <c r="AS37" s="260">
        <f>IF('Calcs.'!AS16="","",'Calcs.'!AS16)</f>
        <v>-16666.666666666668</v>
      </c>
      <c r="AT37" s="260">
        <f>IF('Calcs.'!AT16="","",'Calcs.'!AT16)</f>
        <v>-16666.666666666668</v>
      </c>
      <c r="AU37" s="260">
        <f>IF('Calcs.'!AU16="","",'Calcs.'!AU16)</f>
        <v>-16666.666666666668</v>
      </c>
      <c r="AV37" s="260">
        <f>IF('Calcs.'!AV16="","",'Calcs.'!AV16)</f>
        <v>-16666.666666666668</v>
      </c>
      <c r="AW37" s="260">
        <f>IF('Calcs.'!AW16="","",'Calcs.'!AW16)</f>
        <v>-16666.666666666668</v>
      </c>
      <c r="AX37" s="260">
        <f>IF('Calcs.'!AX16="","",'Calcs.'!AX16)</f>
        <v>-16666.666666666668</v>
      </c>
      <c r="AY37" s="260">
        <f>IF('Calcs.'!AY16="","",'Calcs.'!AY16)</f>
        <v>-16666.666666666668</v>
      </c>
      <c r="AZ37" s="260">
        <f>IF('Calcs.'!AZ16="","",'Calcs.'!AZ16)</f>
        <v>-16666.666666666668</v>
      </c>
      <c r="BA37" s="260">
        <f>IF('Calcs.'!BA16="","",'Calcs.'!BA16)</f>
        <v>-16666.666666666668</v>
      </c>
      <c r="BB37" s="260">
        <f>IF('Calcs.'!BB16="","",'Calcs.'!BB16)</f>
        <v>-16666.666666666668</v>
      </c>
      <c r="BC37" s="260">
        <f>IF('Calcs.'!BC16="","",'Calcs.'!BC16)</f>
        <v>-16666.666666666668</v>
      </c>
      <c r="BD37" s="260">
        <f>IF('Calcs.'!BD16="","",'Calcs.'!BD16)</f>
        <v>-16666.666666666668</v>
      </c>
      <c r="BE37" s="260">
        <f>IF('Calcs.'!BE16="","",'Calcs.'!BE16)</f>
        <v>-16666.666666666668</v>
      </c>
      <c r="BF37" s="260">
        <f>IF('Calcs.'!BF16="","",'Calcs.'!BF16)</f>
        <v>-16666.666666666668</v>
      </c>
      <c r="BG37" s="260">
        <f>IF('Calcs.'!BG16="","",'Calcs.'!BG16)</f>
        <v>-16666.666666666668</v>
      </c>
      <c r="BH37" s="260">
        <f>IF('Calcs.'!BH16="","",'Calcs.'!BH16)</f>
        <v>-16666.666666666668</v>
      </c>
      <c r="BI37" s="260">
        <f>IF('Calcs.'!BI16="","",'Calcs.'!BI16)</f>
        <v>-16666.666666666668</v>
      </c>
      <c r="BJ37" s="260">
        <f>IF('Calcs.'!BJ16="","",'Calcs.'!BJ16)</f>
        <v>-16666.666666666668</v>
      </c>
      <c r="BK37" s="260">
        <f>IF('Calcs.'!BK16="","",'Calcs.'!BK16)</f>
        <v>-16666.666666666668</v>
      </c>
      <c r="BL37" s="260">
        <f>IF('Calcs.'!BL16="","",'Calcs.'!BL16)</f>
        <v>-16666.666666666668</v>
      </c>
      <c r="BM37" s="260">
        <f>IF('Calcs.'!BM16="","",'Calcs.'!BM16)</f>
        <v>-16666.666666666668</v>
      </c>
      <c r="BN37" s="260">
        <f>IF('Calcs.'!BN16="","",'Calcs.'!BN16)</f>
        <v>-16666.666666666668</v>
      </c>
      <c r="BO37" s="260">
        <f>IF('Calcs.'!BO16="","",'Calcs.'!BO16)</f>
        <v>-16666.666666666668</v>
      </c>
      <c r="BP37" s="260">
        <f>IF('Calcs.'!BP16="","",'Calcs.'!BP16)</f>
        <v>-16666.666666666668</v>
      </c>
      <c r="BQ37" s="260">
        <f>IF('Calcs.'!BQ16="","",'Calcs.'!BQ16)</f>
        <v>-16666.666666666668</v>
      </c>
      <c r="BR37" s="260">
        <f>IF('Calcs.'!BR16="","",'Calcs.'!BR16)</f>
        <v>-16666.666666666668</v>
      </c>
      <c r="BS37" s="260">
        <f>IF('Calcs.'!BS16="","",'Calcs.'!BS16)</f>
        <v>-16666.666666666668</v>
      </c>
      <c r="BT37" s="260">
        <f>IF('Calcs.'!BT16="","",'Calcs.'!BT16)</f>
        <v>-16666.666666666668</v>
      </c>
      <c r="BU37" s="260">
        <f>IF('Calcs.'!BU16="","",'Calcs.'!BU16)</f>
        <v>-16666.666666666668</v>
      </c>
      <c r="BV37" s="260">
        <f>IF('Calcs.'!BV16="","",'Calcs.'!BV16)</f>
        <v>-16666.666666666668</v>
      </c>
      <c r="BW37" s="260">
        <f>IF('Calcs.'!BW16="","",'Calcs.'!BW16)</f>
        <v>-16666.666666666668</v>
      </c>
      <c r="BX37" s="260">
        <f>IF('Calcs.'!BX16="","",'Calcs.'!BX16)</f>
        <v>-16666.666666666668</v>
      </c>
      <c r="BY37" s="260">
        <f>IF('Calcs.'!BY16="","",'Calcs.'!BY16)</f>
        <v>-16666.666666666668</v>
      </c>
      <c r="BZ37" s="260">
        <f>IF('Calcs.'!BZ16="","",'Calcs.'!BZ16)</f>
        <v>-16666.666666666668</v>
      </c>
      <c r="CA37" s="260">
        <f>IF('Calcs.'!CA16="","",'Calcs.'!CA16)</f>
        <v>-16666.666666666668</v>
      </c>
      <c r="CB37" s="260">
        <f>IF('Calcs.'!CB16="","",'Calcs.'!CB16)</f>
        <v>-16666.666666666668</v>
      </c>
      <c r="CC37" s="260">
        <f>IF('Calcs.'!CC16="","",'Calcs.'!CC16)</f>
        <v>-16666.666666666668</v>
      </c>
      <c r="CD37" s="260">
        <f>IF('Calcs.'!CD16="","",'Calcs.'!CD16)</f>
        <v>-16666.666666666668</v>
      </c>
      <c r="CE37" s="260">
        <f>IF('Calcs.'!CE16="","",'Calcs.'!CE16)</f>
        <v>-16666.666666666668</v>
      </c>
      <c r="CF37" s="260">
        <f>IF('Calcs.'!CF16="","",'Calcs.'!CF16)</f>
        <v>-16666.666666666668</v>
      </c>
      <c r="CG37" s="260">
        <f>IF('Calcs.'!CG16="","",'Calcs.'!CG16)</f>
        <v>-16666.666666666668</v>
      </c>
      <c r="CH37" s="260">
        <f>IF('Calcs.'!CH16="","",'Calcs.'!CH16)</f>
        <v>-16666.666666666668</v>
      </c>
      <c r="CI37" s="260">
        <f>IF('Calcs.'!CI16="","",'Calcs.'!CI16)</f>
        <v>-16666.666666666668</v>
      </c>
      <c r="CJ37" s="260">
        <f>IF('Calcs.'!CJ16="","",'Calcs.'!CJ16)</f>
        <v>-16666.666666666668</v>
      </c>
      <c r="CK37" s="260">
        <f>IF('Calcs.'!CK16="","",'Calcs.'!CK16)</f>
        <v>-16666.666666666668</v>
      </c>
      <c r="CL37" s="260">
        <f>IF('Calcs.'!CL16="","",'Calcs.'!CL16)</f>
        <v>-16666.666666666668</v>
      </c>
      <c r="CM37" s="260" t="str">
        <f>IF('Calcs.'!CM16="","",'Calcs.'!CM16)</f>
        <v/>
      </c>
      <c r="CN37" s="260" t="str">
        <f>IF('Calcs.'!CN16="","",'Calcs.'!CN16)</f>
        <v/>
      </c>
      <c r="CO37" s="260" t="e">
        <f>IF('Calcs.'!CO16="","",'Calcs.'!CO16)</f>
        <v>#N/A</v>
      </c>
      <c r="CP37" s="260" t="e">
        <f>IF('Calcs.'!CP16="","",'Calcs.'!CP16)</f>
        <v>#N/A</v>
      </c>
      <c r="CQ37" s="260" t="e">
        <f>IF('Calcs.'!CQ16="","",'Calcs.'!CQ16)</f>
        <v>#N/A</v>
      </c>
      <c r="CR37" s="260" t="e">
        <f>IF('Calcs.'!CR16="","",'Calcs.'!CR16)</f>
        <v>#N/A</v>
      </c>
      <c r="CS37" s="260" t="e">
        <f>IF('Calcs.'!CS16="","",'Calcs.'!CS16)</f>
        <v>#N/A</v>
      </c>
      <c r="CT37" s="260" t="e">
        <f>IF('Calcs.'!CT16="","",'Calcs.'!CT16)</f>
        <v>#N/A</v>
      </c>
      <c r="CU37" s="260" t="e">
        <f>IF('Calcs.'!CU16="","",'Calcs.'!CU16)</f>
        <v>#N/A</v>
      </c>
      <c r="CV37" s="260" t="e">
        <f>IF('Calcs.'!CV16="","",'Calcs.'!CV16)</f>
        <v>#N/A</v>
      </c>
      <c r="CW37" s="260" t="e">
        <f>IF('Calcs.'!CW16="","",'Calcs.'!CW16)</f>
        <v>#N/A</v>
      </c>
      <c r="CX37" s="260" t="e">
        <f>IF('Calcs.'!CX16="","",'Calcs.'!CX16)</f>
        <v>#N/A</v>
      </c>
      <c r="CY37" s="260" t="e">
        <f>IF('Calcs.'!CY16="","",'Calcs.'!CY16)</f>
        <v>#N/A</v>
      </c>
      <c r="CZ37" s="260" t="e">
        <f>IF('Calcs.'!CZ16="","",'Calcs.'!CZ16)</f>
        <v>#N/A</v>
      </c>
      <c r="DA37" s="260" t="e">
        <f>IF('Calcs.'!DA16="","",'Calcs.'!DA16)</f>
        <v>#N/A</v>
      </c>
      <c r="DB37" s="260" t="e">
        <f>IF('Calcs.'!DB16="","",'Calcs.'!DB16)</f>
        <v>#N/A</v>
      </c>
      <c r="DC37" s="260" t="e">
        <f>IF('Calcs.'!DC16="","",'Calcs.'!DC16)</f>
        <v>#N/A</v>
      </c>
      <c r="DD37" s="260" t="e">
        <f>IF('Calcs.'!DD16="","",'Calcs.'!DD16)</f>
        <v>#N/A</v>
      </c>
      <c r="DE37" s="260" t="e">
        <f>IF('Calcs.'!DE16="","",'Calcs.'!DE16)</f>
        <v>#N/A</v>
      </c>
      <c r="DF37" s="260" t="e">
        <f>IF('Calcs.'!DF16="","",'Calcs.'!DF16)</f>
        <v>#N/A</v>
      </c>
      <c r="DG37" s="260" t="e">
        <f>IF('Calcs.'!DG16="","",'Calcs.'!DG16)</f>
        <v>#N/A</v>
      </c>
      <c r="DH37" s="260" t="e">
        <f>IF('Calcs.'!DH16="","",'Calcs.'!DH16)</f>
        <v>#N/A</v>
      </c>
      <c r="DI37" s="260" t="e">
        <f>IF('Calcs.'!DI16="","",'Calcs.'!DI16)</f>
        <v>#N/A</v>
      </c>
      <c r="DJ37" s="260" t="e">
        <f>IF('Calcs.'!DJ16="","",'Calcs.'!DJ16)</f>
        <v>#N/A</v>
      </c>
      <c r="DK37" s="260" t="e">
        <f>IF('Calcs.'!DK16="","",'Calcs.'!DK16)</f>
        <v>#N/A</v>
      </c>
      <c r="DL37" s="260" t="e">
        <f>IF('Calcs.'!DL16="","",'Calcs.'!DL16)</f>
        <v>#N/A</v>
      </c>
    </row>
    <row r="38" spans="2:116" x14ac:dyDescent="0.4">
      <c r="B38" t="s">
        <v>227</v>
      </c>
      <c r="E38" t="s">
        <v>227</v>
      </c>
      <c r="F38" t="s">
        <v>227</v>
      </c>
      <c r="G38" s="27" t="s">
        <v>604</v>
      </c>
      <c r="H38" s="27"/>
      <c r="I38" s="27"/>
      <c r="J38" s="28"/>
      <c r="K38" s="63">
        <f t="shared" ref="K38:P38" si="37">SUMIF($4:$4,K$3,38:38)</f>
        <v>-507350.40000000008</v>
      </c>
      <c r="L38" s="63">
        <f t="shared" si="37"/>
        <v>-873067.92</v>
      </c>
      <c r="M38" s="63">
        <f t="shared" si="37"/>
        <v>-939791.31600000011</v>
      </c>
      <c r="N38" s="63">
        <f t="shared" si="37"/>
        <v>-1007570.8817999999</v>
      </c>
      <c r="O38" s="63">
        <f t="shared" si="37"/>
        <v>-1076459.4258900001</v>
      </c>
      <c r="P38" s="63">
        <f t="shared" si="37"/>
        <v>-1146512.3971845005</v>
      </c>
      <c r="Q38" s="28"/>
      <c r="R38"/>
      <c r="S38" s="261">
        <f t="shared" ref="S38:AX38" si="38">SUMIF($C:$C,$F38,S:S)</f>
        <v>-42279.200000000004</v>
      </c>
      <c r="T38" s="261">
        <f t="shared" si="38"/>
        <v>-42279.200000000004</v>
      </c>
      <c r="U38" s="261">
        <f t="shared" si="38"/>
        <v>-42279.200000000004</v>
      </c>
      <c r="V38" s="261">
        <f t="shared" si="38"/>
        <v>-42279.200000000004</v>
      </c>
      <c r="W38" s="261">
        <f t="shared" si="38"/>
        <v>-42279.200000000004</v>
      </c>
      <c r="X38" s="261">
        <f t="shared" si="38"/>
        <v>-42279.200000000004</v>
      </c>
      <c r="Y38" s="261">
        <f t="shared" si="38"/>
        <v>-42279.200000000004</v>
      </c>
      <c r="Z38" s="261">
        <f t="shared" si="38"/>
        <v>-42279.200000000004</v>
      </c>
      <c r="AA38" s="261">
        <f t="shared" si="38"/>
        <v>-42279.200000000004</v>
      </c>
      <c r="AB38" s="261">
        <f t="shared" si="38"/>
        <v>-42279.200000000004</v>
      </c>
      <c r="AC38" s="261">
        <f t="shared" si="38"/>
        <v>-42279.200000000004</v>
      </c>
      <c r="AD38" s="261">
        <f t="shared" si="38"/>
        <v>-42279.200000000004</v>
      </c>
      <c r="AE38" s="261">
        <f t="shared" si="38"/>
        <v>-71013.993333333347</v>
      </c>
      <c r="AF38" s="261">
        <f t="shared" si="38"/>
        <v>-71330.660000000018</v>
      </c>
      <c r="AG38" s="261">
        <f t="shared" si="38"/>
        <v>-71647.326666666675</v>
      </c>
      <c r="AH38" s="261">
        <f t="shared" si="38"/>
        <v>-71963.993333333347</v>
      </c>
      <c r="AI38" s="261">
        <f t="shared" si="38"/>
        <v>-72280.660000000018</v>
      </c>
      <c r="AJ38" s="261">
        <f t="shared" si="38"/>
        <v>-72597.326666666675</v>
      </c>
      <c r="AK38" s="261">
        <f t="shared" si="38"/>
        <v>-72913.993333333347</v>
      </c>
      <c r="AL38" s="261">
        <f t="shared" si="38"/>
        <v>-73230.660000000018</v>
      </c>
      <c r="AM38" s="261">
        <f t="shared" si="38"/>
        <v>-73547.326666666675</v>
      </c>
      <c r="AN38" s="261">
        <f t="shared" si="38"/>
        <v>-73863.993333333347</v>
      </c>
      <c r="AO38" s="261">
        <f t="shared" si="38"/>
        <v>-74180.660000000018</v>
      </c>
      <c r="AP38" s="261">
        <f t="shared" si="38"/>
        <v>-74497.326666666675</v>
      </c>
      <c r="AQ38" s="261">
        <f t="shared" si="38"/>
        <v>-76574.276333333342</v>
      </c>
      <c r="AR38" s="261">
        <f t="shared" si="38"/>
        <v>-76890.943000000014</v>
      </c>
      <c r="AS38" s="261">
        <f t="shared" si="38"/>
        <v>-77207.609666666671</v>
      </c>
      <c r="AT38" s="261">
        <f t="shared" si="38"/>
        <v>-77524.276333333342</v>
      </c>
      <c r="AU38" s="261">
        <f t="shared" si="38"/>
        <v>-77840.943000000014</v>
      </c>
      <c r="AV38" s="261">
        <f t="shared" si="38"/>
        <v>-78157.609666666671</v>
      </c>
      <c r="AW38" s="261">
        <f t="shared" si="38"/>
        <v>-78474.276333333342</v>
      </c>
      <c r="AX38" s="261">
        <f t="shared" si="38"/>
        <v>-78790.943000000014</v>
      </c>
      <c r="AY38" s="261">
        <f t="shared" ref="AY38:CD38" si="39">SUMIF($C:$C,$F38,AY:AY)</f>
        <v>-79107.609666666671</v>
      </c>
      <c r="AZ38" s="261">
        <f t="shared" si="39"/>
        <v>-79424.276333333342</v>
      </c>
      <c r="BA38" s="261">
        <f t="shared" si="39"/>
        <v>-79740.942999999999</v>
      </c>
      <c r="BB38" s="261">
        <f t="shared" si="39"/>
        <v>-80057.609666666671</v>
      </c>
      <c r="BC38" s="261">
        <f t="shared" si="39"/>
        <v>-82222.573483333326</v>
      </c>
      <c r="BD38" s="261">
        <f t="shared" si="39"/>
        <v>-82539.240149999998</v>
      </c>
      <c r="BE38" s="261">
        <f t="shared" si="39"/>
        <v>-82855.906816666669</v>
      </c>
      <c r="BF38" s="261">
        <f t="shared" si="39"/>
        <v>-83172.573483333326</v>
      </c>
      <c r="BG38" s="261">
        <f t="shared" si="39"/>
        <v>-83489.240149999998</v>
      </c>
      <c r="BH38" s="261">
        <f t="shared" si="39"/>
        <v>-83805.906816666655</v>
      </c>
      <c r="BI38" s="261">
        <f t="shared" si="39"/>
        <v>-84122.573483333326</v>
      </c>
      <c r="BJ38" s="261">
        <f t="shared" si="39"/>
        <v>-84439.240149999998</v>
      </c>
      <c r="BK38" s="261">
        <f t="shared" si="39"/>
        <v>-84755.906816666655</v>
      </c>
      <c r="BL38" s="261">
        <f t="shared" si="39"/>
        <v>-85072.573483333326</v>
      </c>
      <c r="BM38" s="261">
        <f t="shared" si="39"/>
        <v>-85389.240149999983</v>
      </c>
      <c r="BN38" s="261">
        <f t="shared" si="39"/>
        <v>-85705.906816666655</v>
      </c>
      <c r="BO38" s="261">
        <f t="shared" si="39"/>
        <v>-87963.285490833339</v>
      </c>
      <c r="BP38" s="261">
        <f t="shared" si="39"/>
        <v>-88279.952157499996</v>
      </c>
      <c r="BQ38" s="261">
        <f t="shared" si="39"/>
        <v>-88596.618824166668</v>
      </c>
      <c r="BR38" s="261">
        <f t="shared" si="39"/>
        <v>-88913.285490833339</v>
      </c>
      <c r="BS38" s="261">
        <f t="shared" si="39"/>
        <v>-89229.952157499996</v>
      </c>
      <c r="BT38" s="261">
        <f t="shared" si="39"/>
        <v>-89546.618824166668</v>
      </c>
      <c r="BU38" s="261">
        <f t="shared" si="39"/>
        <v>-89863.285490833339</v>
      </c>
      <c r="BV38" s="261">
        <f t="shared" si="39"/>
        <v>-90179.952157500011</v>
      </c>
      <c r="BW38" s="261">
        <f t="shared" si="39"/>
        <v>-90496.618824166682</v>
      </c>
      <c r="BX38" s="261">
        <f t="shared" si="39"/>
        <v>-90813.285490833339</v>
      </c>
      <c r="BY38" s="261">
        <f t="shared" si="39"/>
        <v>-91129.952157500011</v>
      </c>
      <c r="BZ38" s="261">
        <f t="shared" si="39"/>
        <v>-91446.618824166682</v>
      </c>
      <c r="CA38" s="261">
        <f t="shared" si="39"/>
        <v>-93801.033098708343</v>
      </c>
      <c r="CB38" s="261">
        <f t="shared" si="39"/>
        <v>-94117.699765375015</v>
      </c>
      <c r="CC38" s="261">
        <f t="shared" si="39"/>
        <v>-94434.366432041686</v>
      </c>
      <c r="CD38" s="261">
        <f t="shared" si="39"/>
        <v>-94751.033098708358</v>
      </c>
      <c r="CE38" s="261">
        <f t="shared" ref="CE38:DL38" si="40">SUMIF($C:$C,$F38,CE:CE)</f>
        <v>-95067.69976537503</v>
      </c>
      <c r="CF38" s="261">
        <f t="shared" si="40"/>
        <v>-95384.366432041686</v>
      </c>
      <c r="CG38" s="261">
        <f t="shared" si="40"/>
        <v>-95701.033098708358</v>
      </c>
      <c r="CH38" s="261">
        <f t="shared" si="40"/>
        <v>-96017.69976537503</v>
      </c>
      <c r="CI38" s="261">
        <f t="shared" si="40"/>
        <v>-96334.366432041701</v>
      </c>
      <c r="CJ38" s="261">
        <f t="shared" si="40"/>
        <v>-96651.033098708373</v>
      </c>
      <c r="CK38" s="261">
        <f t="shared" si="40"/>
        <v>-96967.69976537503</v>
      </c>
      <c r="CL38" s="261">
        <f t="shared" si="40"/>
        <v>-97284.366432041701</v>
      </c>
      <c r="CM38" s="261">
        <f t="shared" si="40"/>
        <v>0</v>
      </c>
      <c r="CN38" s="261">
        <f t="shared" si="40"/>
        <v>0</v>
      </c>
      <c r="CO38" s="261" t="e">
        <f t="shared" si="40"/>
        <v>#N/A</v>
      </c>
      <c r="CP38" s="261" t="e">
        <f t="shared" si="40"/>
        <v>#N/A</v>
      </c>
      <c r="CQ38" s="261" t="e">
        <f t="shared" si="40"/>
        <v>#N/A</v>
      </c>
      <c r="CR38" s="261" t="e">
        <f t="shared" si="40"/>
        <v>#N/A</v>
      </c>
      <c r="CS38" s="261" t="e">
        <f t="shared" si="40"/>
        <v>#N/A</v>
      </c>
      <c r="CT38" s="261" t="e">
        <f t="shared" si="40"/>
        <v>#N/A</v>
      </c>
      <c r="CU38" s="261" t="e">
        <f t="shared" si="40"/>
        <v>#N/A</v>
      </c>
      <c r="CV38" s="261" t="e">
        <f t="shared" si="40"/>
        <v>#N/A</v>
      </c>
      <c r="CW38" s="261" t="e">
        <f t="shared" si="40"/>
        <v>#N/A</v>
      </c>
      <c r="CX38" s="261" t="e">
        <f t="shared" si="40"/>
        <v>#N/A</v>
      </c>
      <c r="CY38" s="261" t="e">
        <f t="shared" si="40"/>
        <v>#N/A</v>
      </c>
      <c r="CZ38" s="261" t="e">
        <f t="shared" si="40"/>
        <v>#N/A</v>
      </c>
      <c r="DA38" s="261" t="e">
        <f t="shared" si="40"/>
        <v>#N/A</v>
      </c>
      <c r="DB38" s="261" t="e">
        <f t="shared" si="40"/>
        <v>#N/A</v>
      </c>
      <c r="DC38" s="261" t="e">
        <f t="shared" si="40"/>
        <v>#N/A</v>
      </c>
      <c r="DD38" s="261" t="e">
        <f t="shared" si="40"/>
        <v>#N/A</v>
      </c>
      <c r="DE38" s="261" t="e">
        <f t="shared" si="40"/>
        <v>#N/A</v>
      </c>
      <c r="DF38" s="261" t="e">
        <f t="shared" si="40"/>
        <v>#N/A</v>
      </c>
      <c r="DG38" s="261" t="e">
        <f t="shared" si="40"/>
        <v>#N/A</v>
      </c>
      <c r="DH38" s="261" t="e">
        <f t="shared" si="40"/>
        <v>#N/A</v>
      </c>
      <c r="DI38" s="261" t="e">
        <f t="shared" si="40"/>
        <v>#N/A</v>
      </c>
      <c r="DJ38" s="261" t="e">
        <f t="shared" si="40"/>
        <v>#N/A</v>
      </c>
      <c r="DK38" s="261" t="e">
        <f t="shared" si="40"/>
        <v>#N/A</v>
      </c>
      <c r="DL38" s="261" t="e">
        <f t="shared" si="40"/>
        <v>#N/A</v>
      </c>
    </row>
    <row r="39" spans="2:116" x14ac:dyDescent="0.4">
      <c r="B39" t="s">
        <v>227</v>
      </c>
      <c r="R39"/>
      <c r="CM39" s="53"/>
    </row>
    <row r="40" spans="2:116" x14ac:dyDescent="0.4">
      <c r="G40" s="27" t="s">
        <v>605</v>
      </c>
      <c r="H40" s="27"/>
      <c r="I40" s="27"/>
      <c r="J40" s="28"/>
      <c r="K40" s="28">
        <f t="shared" ref="K40:P40" si="41">SUMIF($4:$4,K$3,40:40)</f>
        <v>10632649.600000001</v>
      </c>
      <c r="L40" s="28">
        <f t="shared" si="41"/>
        <v>23686932.080000009</v>
      </c>
      <c r="M40" s="28">
        <f t="shared" si="41"/>
        <v>28180208.684000008</v>
      </c>
      <c r="N40" s="28">
        <f t="shared" si="41"/>
        <v>32672429.118199997</v>
      </c>
      <c r="O40" s="28">
        <f t="shared" si="41"/>
        <v>37163540.574110001</v>
      </c>
      <c r="P40" s="28">
        <f t="shared" si="41"/>
        <v>41653487.602815531</v>
      </c>
      <c r="Q40" s="28"/>
      <c r="R40"/>
      <c r="S40" s="28">
        <f>S28+S38</f>
        <v>798970.80000000016</v>
      </c>
      <c r="T40" s="28">
        <f t="shared" ref="T40:CE40" si="42">T28+T38</f>
        <v>814804.13333333354</v>
      </c>
      <c r="U40" s="28">
        <f t="shared" si="42"/>
        <v>830637.46666666691</v>
      </c>
      <c r="V40" s="28">
        <f t="shared" si="42"/>
        <v>846470.80000000016</v>
      </c>
      <c r="W40" s="28">
        <f t="shared" si="42"/>
        <v>862304.13333333354</v>
      </c>
      <c r="X40" s="28">
        <f t="shared" si="42"/>
        <v>878137.46666666691</v>
      </c>
      <c r="Y40" s="28">
        <f t="shared" si="42"/>
        <v>893970.80000000016</v>
      </c>
      <c r="Z40" s="28">
        <f t="shared" si="42"/>
        <v>909804.13333333354</v>
      </c>
      <c r="AA40" s="28">
        <f t="shared" si="42"/>
        <v>925637.46666666679</v>
      </c>
      <c r="AB40" s="28">
        <f t="shared" si="42"/>
        <v>941470.80000000016</v>
      </c>
      <c r="AC40" s="28">
        <f t="shared" si="42"/>
        <v>957304.13333333354</v>
      </c>
      <c r="AD40" s="28">
        <f t="shared" si="42"/>
        <v>973137.46666666679</v>
      </c>
      <c r="AE40" s="28">
        <f t="shared" si="42"/>
        <v>1801486.0066666668</v>
      </c>
      <c r="AF40" s="28">
        <f t="shared" si="42"/>
        <v>1832836.0066666671</v>
      </c>
      <c r="AG40" s="28">
        <f t="shared" si="42"/>
        <v>1864186.0066666668</v>
      </c>
      <c r="AH40" s="28">
        <f t="shared" si="42"/>
        <v>1895536.0066666668</v>
      </c>
      <c r="AI40" s="28">
        <f t="shared" si="42"/>
        <v>1926886.0066666671</v>
      </c>
      <c r="AJ40" s="28">
        <f t="shared" si="42"/>
        <v>1958236.0066666668</v>
      </c>
      <c r="AK40" s="28">
        <f t="shared" si="42"/>
        <v>1989586.0066666671</v>
      </c>
      <c r="AL40" s="28">
        <f t="shared" si="42"/>
        <v>2020936.0066666671</v>
      </c>
      <c r="AM40" s="28">
        <f t="shared" si="42"/>
        <v>2052286.0066666673</v>
      </c>
      <c r="AN40" s="28">
        <f t="shared" si="42"/>
        <v>2083636.0066666671</v>
      </c>
      <c r="AO40" s="28">
        <f t="shared" si="42"/>
        <v>2114986.0066666668</v>
      </c>
      <c r="AP40" s="28">
        <f t="shared" si="42"/>
        <v>2146336.0066666673</v>
      </c>
      <c r="AQ40" s="28">
        <f t="shared" si="42"/>
        <v>2175925.723666667</v>
      </c>
      <c r="AR40" s="28">
        <f t="shared" si="42"/>
        <v>2207275.7236666675</v>
      </c>
      <c r="AS40" s="28">
        <f t="shared" si="42"/>
        <v>2238625.7236666675</v>
      </c>
      <c r="AT40" s="28">
        <f t="shared" si="42"/>
        <v>2269975.723666667</v>
      </c>
      <c r="AU40" s="28">
        <f t="shared" si="42"/>
        <v>2301325.723666667</v>
      </c>
      <c r="AV40" s="28">
        <f t="shared" si="42"/>
        <v>2332675.7236666675</v>
      </c>
      <c r="AW40" s="28">
        <f t="shared" si="42"/>
        <v>2364025.7236666665</v>
      </c>
      <c r="AX40" s="28">
        <f t="shared" si="42"/>
        <v>2395375.723666667</v>
      </c>
      <c r="AY40" s="28">
        <f t="shared" si="42"/>
        <v>2426725.723666667</v>
      </c>
      <c r="AZ40" s="28">
        <f t="shared" si="42"/>
        <v>2458075.7236666665</v>
      </c>
      <c r="BA40" s="28">
        <f t="shared" si="42"/>
        <v>2489425.7236666665</v>
      </c>
      <c r="BB40" s="28">
        <f t="shared" si="42"/>
        <v>2520775.7236666665</v>
      </c>
      <c r="BC40" s="28">
        <f t="shared" si="42"/>
        <v>2550277.4265166661</v>
      </c>
      <c r="BD40" s="28">
        <f t="shared" si="42"/>
        <v>2581627.4265166661</v>
      </c>
      <c r="BE40" s="28">
        <f t="shared" si="42"/>
        <v>2612977.4265166665</v>
      </c>
      <c r="BF40" s="28">
        <f t="shared" si="42"/>
        <v>2644327.4265166656</v>
      </c>
      <c r="BG40" s="28">
        <f t="shared" si="42"/>
        <v>2675677.4265166661</v>
      </c>
      <c r="BH40" s="28">
        <f t="shared" si="42"/>
        <v>2707027.4265166661</v>
      </c>
      <c r="BI40" s="28">
        <f t="shared" si="42"/>
        <v>2738377.4265166656</v>
      </c>
      <c r="BJ40" s="28">
        <f t="shared" si="42"/>
        <v>2769727.4265166656</v>
      </c>
      <c r="BK40" s="28">
        <f t="shared" si="42"/>
        <v>2801077.4265166656</v>
      </c>
      <c r="BL40" s="28">
        <f t="shared" si="42"/>
        <v>2832427.4265166656</v>
      </c>
      <c r="BM40" s="28">
        <f t="shared" si="42"/>
        <v>2863777.4265166651</v>
      </c>
      <c r="BN40" s="28">
        <f t="shared" si="42"/>
        <v>2895127.4265166656</v>
      </c>
      <c r="BO40" s="28">
        <f t="shared" si="42"/>
        <v>2924536.7145091658</v>
      </c>
      <c r="BP40" s="28">
        <f t="shared" si="42"/>
        <v>2955886.7145091658</v>
      </c>
      <c r="BQ40" s="28">
        <f t="shared" si="42"/>
        <v>2987236.7145091658</v>
      </c>
      <c r="BR40" s="28">
        <f t="shared" si="42"/>
        <v>3018586.7145091663</v>
      </c>
      <c r="BS40" s="28">
        <f t="shared" si="42"/>
        <v>3049936.7145091663</v>
      </c>
      <c r="BT40" s="28">
        <f t="shared" si="42"/>
        <v>3081286.7145091663</v>
      </c>
      <c r="BU40" s="28">
        <f t="shared" si="42"/>
        <v>3112636.7145091668</v>
      </c>
      <c r="BV40" s="28">
        <f t="shared" si="42"/>
        <v>3143986.7145091668</v>
      </c>
      <c r="BW40" s="28">
        <f t="shared" si="42"/>
        <v>3175336.7145091672</v>
      </c>
      <c r="BX40" s="28">
        <f t="shared" si="42"/>
        <v>3206686.7145091677</v>
      </c>
      <c r="BY40" s="28">
        <f t="shared" si="42"/>
        <v>3238036.7145091672</v>
      </c>
      <c r="BZ40" s="28">
        <f t="shared" si="42"/>
        <v>3269386.7145091677</v>
      </c>
      <c r="CA40" s="28">
        <f t="shared" si="42"/>
        <v>3298698.966901293</v>
      </c>
      <c r="CB40" s="28">
        <f t="shared" si="42"/>
        <v>3330048.966901293</v>
      </c>
      <c r="CC40" s="28">
        <f t="shared" si="42"/>
        <v>3361398.966901293</v>
      </c>
      <c r="CD40" s="28">
        <f t="shared" si="42"/>
        <v>3392748.9669012935</v>
      </c>
      <c r="CE40" s="28">
        <f t="shared" si="42"/>
        <v>3424098.966901294</v>
      </c>
      <c r="CF40" s="28">
        <f t="shared" ref="CF40:DL40" si="43">CF28+CF38</f>
        <v>3455448.966901294</v>
      </c>
      <c r="CG40" s="28">
        <f t="shared" si="43"/>
        <v>3486798.966901294</v>
      </c>
      <c r="CH40" s="28">
        <f t="shared" si="43"/>
        <v>3518148.9669012944</v>
      </c>
      <c r="CI40" s="28">
        <f t="shared" si="43"/>
        <v>3549498.9669012944</v>
      </c>
      <c r="CJ40" s="28">
        <f t="shared" si="43"/>
        <v>3580848.9669012944</v>
      </c>
      <c r="CK40" s="28">
        <f t="shared" si="43"/>
        <v>3612198.9669012949</v>
      </c>
      <c r="CL40" s="28">
        <f t="shared" si="43"/>
        <v>3643548.9669012949</v>
      </c>
      <c r="CM40" s="28" t="e">
        <f t="shared" si="43"/>
        <v>#DIV/0!</v>
      </c>
      <c r="CN40" s="28" t="e">
        <f t="shared" si="43"/>
        <v>#DIV/0!</v>
      </c>
      <c r="CO40" s="28" t="e">
        <f t="shared" si="43"/>
        <v>#N/A</v>
      </c>
      <c r="CP40" s="28" t="e">
        <f t="shared" si="43"/>
        <v>#N/A</v>
      </c>
      <c r="CQ40" s="28" t="e">
        <f t="shared" si="43"/>
        <v>#N/A</v>
      </c>
      <c r="CR40" s="28" t="e">
        <f t="shared" si="43"/>
        <v>#N/A</v>
      </c>
      <c r="CS40" s="28" t="e">
        <f t="shared" si="43"/>
        <v>#N/A</v>
      </c>
      <c r="CT40" s="28" t="e">
        <f t="shared" si="43"/>
        <v>#N/A</v>
      </c>
      <c r="CU40" s="28" t="e">
        <f t="shared" si="43"/>
        <v>#N/A</v>
      </c>
      <c r="CV40" s="28" t="e">
        <f t="shared" si="43"/>
        <v>#N/A</v>
      </c>
      <c r="CW40" s="28" t="e">
        <f t="shared" si="43"/>
        <v>#N/A</v>
      </c>
      <c r="CX40" s="28" t="e">
        <f t="shared" si="43"/>
        <v>#N/A</v>
      </c>
      <c r="CY40" s="28" t="e">
        <f t="shared" si="43"/>
        <v>#N/A</v>
      </c>
      <c r="CZ40" s="28" t="e">
        <f t="shared" si="43"/>
        <v>#N/A</v>
      </c>
      <c r="DA40" s="28" t="e">
        <f t="shared" si="43"/>
        <v>#N/A</v>
      </c>
      <c r="DB40" s="28" t="e">
        <f t="shared" si="43"/>
        <v>#N/A</v>
      </c>
      <c r="DC40" s="28" t="e">
        <f t="shared" si="43"/>
        <v>#N/A</v>
      </c>
      <c r="DD40" s="28" t="e">
        <f t="shared" si="43"/>
        <v>#N/A</v>
      </c>
      <c r="DE40" s="28" t="e">
        <f t="shared" si="43"/>
        <v>#N/A</v>
      </c>
      <c r="DF40" s="28" t="e">
        <f t="shared" si="43"/>
        <v>#N/A</v>
      </c>
      <c r="DG40" s="28" t="e">
        <f t="shared" si="43"/>
        <v>#N/A</v>
      </c>
      <c r="DH40" s="28" t="e">
        <f t="shared" si="43"/>
        <v>#N/A</v>
      </c>
      <c r="DI40" s="28" t="e">
        <f t="shared" si="43"/>
        <v>#N/A</v>
      </c>
      <c r="DJ40" s="28" t="e">
        <f t="shared" si="43"/>
        <v>#N/A</v>
      </c>
      <c r="DK40" s="28" t="e">
        <f t="shared" si="43"/>
        <v>#N/A</v>
      </c>
      <c r="DL40" s="28" t="e">
        <f t="shared" si="43"/>
        <v>#N/A</v>
      </c>
    </row>
    <row r="41" spans="2:116" x14ac:dyDescent="0.4">
      <c r="G41" s="129" t="s">
        <v>606</v>
      </c>
      <c r="H41" s="27"/>
      <c r="I41" s="27"/>
      <c r="J41" s="28"/>
      <c r="K41" s="21">
        <f t="shared" ref="K41:P41" si="44">IFERROR(K40/K19,0)</f>
        <v>0.95445687612208252</v>
      </c>
      <c r="L41" s="21">
        <f t="shared" si="44"/>
        <v>0.96445163192182448</v>
      </c>
      <c r="M41" s="21">
        <f t="shared" si="44"/>
        <v>0.96772694656593439</v>
      </c>
      <c r="N41" s="21">
        <f t="shared" si="44"/>
        <v>0.97008399994655614</v>
      </c>
      <c r="O41" s="21">
        <f t="shared" si="44"/>
        <v>0.97184991041082636</v>
      </c>
      <c r="P41" s="21">
        <f t="shared" si="44"/>
        <v>0.97321232716858652</v>
      </c>
      <c r="Q41" s="265"/>
      <c r="R41"/>
      <c r="S41" s="21">
        <f t="shared" ref="S41" si="45">IFERROR(S40/S19,0)</f>
        <v>0.94974240713224378</v>
      </c>
      <c r="T41" s="21">
        <f t="shared" ref="T41:CE41" si="46">IFERROR(T40/T19,0)</f>
        <v>0.95067084103062716</v>
      </c>
      <c r="U41" s="21">
        <f t="shared" si="46"/>
        <v>0.95156559427207643</v>
      </c>
      <c r="V41" s="21">
        <f t="shared" si="46"/>
        <v>0.95242846694796068</v>
      </c>
      <c r="W41" s="21">
        <f t="shared" si="46"/>
        <v>0.95326113311837868</v>
      </c>
      <c r="X41" s="21">
        <f t="shared" si="46"/>
        <v>0.95406515165233141</v>
      </c>
      <c r="Y41" s="21">
        <f t="shared" si="46"/>
        <v>0.95484197596795728</v>
      </c>
      <c r="Z41" s="21">
        <f t="shared" si="46"/>
        <v>0.95559296280087536</v>
      </c>
      <c r="AA41" s="21">
        <f t="shared" si="46"/>
        <v>0.9563193801119243</v>
      </c>
      <c r="AB41" s="21">
        <f t="shared" si="46"/>
        <v>0.957022414231258</v>
      </c>
      <c r="AC41" s="21">
        <f t="shared" si="46"/>
        <v>0.95770317632346813</v>
      </c>
      <c r="AD41" s="21">
        <f t="shared" si="46"/>
        <v>0.95836270824784575</v>
      </c>
      <c r="AE41" s="21">
        <f t="shared" si="46"/>
        <v>0.96207530396083663</v>
      </c>
      <c r="AF41" s="21">
        <f t="shared" si="46"/>
        <v>0.96253969715536114</v>
      </c>
      <c r="AG41" s="21">
        <f t="shared" si="46"/>
        <v>0.96298889711579849</v>
      </c>
      <c r="AH41" s="21">
        <f t="shared" si="46"/>
        <v>0.96342363744176196</v>
      </c>
      <c r="AI41" s="21">
        <f t="shared" si="46"/>
        <v>0.96384460525218851</v>
      </c>
      <c r="AJ41" s="21">
        <f t="shared" si="46"/>
        <v>0.96425244480919159</v>
      </c>
      <c r="AK41" s="21">
        <f t="shared" si="46"/>
        <v>0.96464776080808079</v>
      </c>
      <c r="AL41" s="21">
        <f t="shared" si="46"/>
        <v>0.96503112136888181</v>
      </c>
      <c r="AM41" s="21">
        <f t="shared" si="46"/>
        <v>0.9654030607604861</v>
      </c>
      <c r="AN41" s="21">
        <f t="shared" si="46"/>
        <v>0.9657640818848976</v>
      </c>
      <c r="AO41" s="21">
        <f t="shared" si="46"/>
        <v>0.96611465854586975</v>
      </c>
      <c r="AP41" s="21">
        <f t="shared" si="46"/>
        <v>0.96645523752345219</v>
      </c>
      <c r="AQ41" s="21">
        <f t="shared" si="46"/>
        <v>0.96600476078431363</v>
      </c>
      <c r="AR41" s="21">
        <f t="shared" si="46"/>
        <v>0.96633742006566947</v>
      </c>
      <c r="AS41" s="21">
        <f t="shared" si="46"/>
        <v>0.96666098179201165</v>
      </c>
      <c r="AT41" s="21">
        <f t="shared" si="46"/>
        <v>0.96697581412850542</v>
      </c>
      <c r="AU41" s="21">
        <f t="shared" si="46"/>
        <v>0.96728226563922948</v>
      </c>
      <c r="AV41" s="21">
        <f t="shared" si="46"/>
        <v>0.96758066657449027</v>
      </c>
      <c r="AW41" s="21">
        <f t="shared" si="46"/>
        <v>0.96787133005800063</v>
      </c>
      <c r="AX41" s="21">
        <f t="shared" si="46"/>
        <v>0.9681545531828899</v>
      </c>
      <c r="AY41" s="21">
        <f t="shared" si="46"/>
        <v>0.96843061802460928</v>
      </c>
      <c r="AZ41" s="21">
        <f t="shared" si="46"/>
        <v>0.96869979257799665</v>
      </c>
      <c r="BA41" s="21">
        <f t="shared" si="46"/>
        <v>0.96896233162504053</v>
      </c>
      <c r="BB41" s="21">
        <f t="shared" si="46"/>
        <v>0.96921847753925028</v>
      </c>
      <c r="BC41" s="21">
        <f t="shared" si="46"/>
        <v>0.96876635385248488</v>
      </c>
      <c r="BD41" s="21">
        <f t="shared" si="46"/>
        <v>0.96901874001251176</v>
      </c>
      <c r="BE41" s="21">
        <f t="shared" si="46"/>
        <v>0.96926519685316859</v>
      </c>
      <c r="BF41" s="21">
        <f t="shared" si="46"/>
        <v>0.96950593089520309</v>
      </c>
      <c r="BG41" s="21">
        <f t="shared" si="46"/>
        <v>0.96974113917849591</v>
      </c>
      <c r="BH41" s="21">
        <f t="shared" si="46"/>
        <v>0.96997100979994033</v>
      </c>
      <c r="BI41" s="21">
        <f t="shared" si="46"/>
        <v>0.97019572241511653</v>
      </c>
      <c r="BJ41" s="21">
        <f t="shared" si="46"/>
        <v>0.97041544870656937</v>
      </c>
      <c r="BK41" s="21">
        <f t="shared" si="46"/>
        <v>0.97063035282125332</v>
      </c>
      <c r="BL41" s="21">
        <f t="shared" si="46"/>
        <v>0.97084059177949156</v>
      </c>
      <c r="BM41" s="21">
        <f t="shared" si="46"/>
        <v>0.97104631585758694</v>
      </c>
      <c r="BN41" s="21">
        <f t="shared" si="46"/>
        <v>0.9712476689460442</v>
      </c>
      <c r="BO41" s="21">
        <f t="shared" si="46"/>
        <v>0.97080056913167356</v>
      </c>
      <c r="BP41" s="21">
        <f t="shared" si="46"/>
        <v>0.97100028946372841</v>
      </c>
      <c r="BQ41" s="21">
        <f t="shared" si="46"/>
        <v>0.97119589742915202</v>
      </c>
      <c r="BR41" s="21">
        <f t="shared" si="46"/>
        <v>0.97138751874792173</v>
      </c>
      <c r="BS41" s="21">
        <f t="shared" si="46"/>
        <v>0.97157527406716215</v>
      </c>
      <c r="BT41" s="21">
        <f t="shared" si="46"/>
        <v>0.9717592792144546</v>
      </c>
      <c r="BU41" s="21">
        <f t="shared" si="46"/>
        <v>0.97193964543611766</v>
      </c>
      <c r="BV41" s="21">
        <f t="shared" si="46"/>
        <v>0.97211647962148928</v>
      </c>
      <c r="BW41" s="21">
        <f t="shared" si="46"/>
        <v>0.97228988451416176</v>
      </c>
      <c r="BX41" s="21">
        <f t="shared" si="46"/>
        <v>0.97245995891104375</v>
      </c>
      <c r="BY41" s="21">
        <f t="shared" si="46"/>
        <v>0.97262679785006256</v>
      </c>
      <c r="BZ41" s="21">
        <f t="shared" si="46"/>
        <v>0.97279049278725516</v>
      </c>
      <c r="CA41" s="21">
        <f t="shared" si="46"/>
        <v>0.97235046924135349</v>
      </c>
      <c r="CB41" s="21">
        <f t="shared" si="46"/>
        <v>0.97251369196435877</v>
      </c>
      <c r="CC41" s="21">
        <f t="shared" si="46"/>
        <v>0.97267392338595371</v>
      </c>
      <c r="CD41" s="21">
        <f t="shared" si="46"/>
        <v>0.9728312449896177</v>
      </c>
      <c r="CE41" s="21">
        <f t="shared" si="46"/>
        <v>0.972985735325965</v>
      </c>
      <c r="CF41" s="21">
        <f t="shared" ref="CF41:DL41" si="47">IFERROR(CF40/CF19,0)</f>
        <v>0.97313747014352259</v>
      </c>
      <c r="CG41" s="21">
        <f t="shared" si="47"/>
        <v>0.97328652251257275</v>
      </c>
      <c r="CH41" s="21">
        <f t="shared" si="47"/>
        <v>0.97343296294248338</v>
      </c>
      <c r="CI41" s="21">
        <f t="shared" si="47"/>
        <v>0.97357685949292572</v>
      </c>
      <c r="CJ41" s="21">
        <f t="shared" si="47"/>
        <v>0.97371827787934517</v>
      </c>
      <c r="CK41" s="21">
        <f t="shared" si="47"/>
        <v>0.97385728157302853</v>
      </c>
      <c r="CL41" s="21">
        <f t="shared" si="47"/>
        <v>0.9739939318960904</v>
      </c>
      <c r="CM41" s="21">
        <f t="shared" si="47"/>
        <v>0</v>
      </c>
      <c r="CN41" s="21">
        <f t="shared" si="47"/>
        <v>0</v>
      </c>
      <c r="CO41" s="21">
        <f t="shared" si="47"/>
        <v>0</v>
      </c>
      <c r="CP41" s="21">
        <f t="shared" si="47"/>
        <v>0</v>
      </c>
      <c r="CQ41" s="21">
        <f t="shared" si="47"/>
        <v>0</v>
      </c>
      <c r="CR41" s="21">
        <f t="shared" si="47"/>
        <v>0</v>
      </c>
      <c r="CS41" s="21">
        <f t="shared" si="47"/>
        <v>0</v>
      </c>
      <c r="CT41" s="21">
        <f t="shared" si="47"/>
        <v>0</v>
      </c>
      <c r="CU41" s="21">
        <f t="shared" si="47"/>
        <v>0</v>
      </c>
      <c r="CV41" s="21">
        <f t="shared" si="47"/>
        <v>0</v>
      </c>
      <c r="CW41" s="21">
        <f t="shared" si="47"/>
        <v>0</v>
      </c>
      <c r="CX41" s="21">
        <f t="shared" si="47"/>
        <v>0</v>
      </c>
      <c r="CY41" s="21">
        <f t="shared" si="47"/>
        <v>0</v>
      </c>
      <c r="CZ41" s="21">
        <f t="shared" si="47"/>
        <v>0</v>
      </c>
      <c r="DA41" s="21">
        <f t="shared" si="47"/>
        <v>0</v>
      </c>
      <c r="DB41" s="21">
        <f t="shared" si="47"/>
        <v>0</v>
      </c>
      <c r="DC41" s="21">
        <f t="shared" si="47"/>
        <v>0</v>
      </c>
      <c r="DD41" s="21">
        <f t="shared" si="47"/>
        <v>0</v>
      </c>
      <c r="DE41" s="21">
        <f t="shared" si="47"/>
        <v>0</v>
      </c>
      <c r="DF41" s="21">
        <f t="shared" si="47"/>
        <v>0</v>
      </c>
      <c r="DG41" s="21">
        <f t="shared" si="47"/>
        <v>0</v>
      </c>
      <c r="DH41" s="21">
        <f t="shared" si="47"/>
        <v>0</v>
      </c>
      <c r="DI41" s="21">
        <f t="shared" si="47"/>
        <v>0</v>
      </c>
      <c r="DJ41" s="21">
        <f t="shared" si="47"/>
        <v>0</v>
      </c>
      <c r="DK41" s="21">
        <f t="shared" si="47"/>
        <v>0</v>
      </c>
      <c r="DL41" s="21">
        <f t="shared" si="47"/>
        <v>0</v>
      </c>
    </row>
    <row r="42" spans="2:116" x14ac:dyDescent="0.4">
      <c r="G42" s="12"/>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M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x14ac:dyDescent="0.4">
      <c r="B43" t="s">
        <v>228</v>
      </c>
      <c r="G43" s="12" t="s">
        <v>607</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M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x14ac:dyDescent="0.4">
      <c r="B44" t="s">
        <v>228</v>
      </c>
      <c r="E44" t="s">
        <v>228</v>
      </c>
      <c r="F44" t="s">
        <v>228</v>
      </c>
      <c r="G44" s="27" t="s">
        <v>608</v>
      </c>
      <c r="H44" s="27"/>
      <c r="I44" s="27"/>
      <c r="J44" s="28"/>
      <c r="K44" s="63">
        <f t="shared" ref="K44:P44" si="48">SUMIF($4:$4,K$3,44:44)</f>
        <v>0</v>
      </c>
      <c r="L44" s="63">
        <f t="shared" si="48"/>
        <v>0</v>
      </c>
      <c r="M44" s="63">
        <f t="shared" si="48"/>
        <v>0</v>
      </c>
      <c r="N44" s="63">
        <f t="shared" si="48"/>
        <v>0</v>
      </c>
      <c r="O44" s="63">
        <f t="shared" si="48"/>
        <v>0</v>
      </c>
      <c r="P44" s="63">
        <f t="shared" si="48"/>
        <v>0</v>
      </c>
      <c r="Q44" s="28"/>
      <c r="R44"/>
      <c r="S44" s="261">
        <f t="shared" ref="S44:AX44" si="49">SUMIF($C:$C,$F44,S:S)</f>
        <v>0</v>
      </c>
      <c r="T44" s="261">
        <f t="shared" si="49"/>
        <v>0</v>
      </c>
      <c r="U44" s="261">
        <f t="shared" si="49"/>
        <v>0</v>
      </c>
      <c r="V44" s="261">
        <f t="shared" si="49"/>
        <v>0</v>
      </c>
      <c r="W44" s="261">
        <f t="shared" si="49"/>
        <v>0</v>
      </c>
      <c r="X44" s="261">
        <f t="shared" si="49"/>
        <v>0</v>
      </c>
      <c r="Y44" s="261">
        <f t="shared" si="49"/>
        <v>0</v>
      </c>
      <c r="Z44" s="261">
        <f t="shared" si="49"/>
        <v>0</v>
      </c>
      <c r="AA44" s="261">
        <f t="shared" si="49"/>
        <v>0</v>
      </c>
      <c r="AB44" s="261">
        <f t="shared" si="49"/>
        <v>0</v>
      </c>
      <c r="AC44" s="261">
        <f t="shared" si="49"/>
        <v>0</v>
      </c>
      <c r="AD44" s="261">
        <f t="shared" si="49"/>
        <v>0</v>
      </c>
      <c r="AE44" s="261">
        <f t="shared" si="49"/>
        <v>0</v>
      </c>
      <c r="AF44" s="261">
        <f t="shared" si="49"/>
        <v>0</v>
      </c>
      <c r="AG44" s="261">
        <f t="shared" si="49"/>
        <v>0</v>
      </c>
      <c r="AH44" s="261">
        <f t="shared" si="49"/>
        <v>0</v>
      </c>
      <c r="AI44" s="261">
        <f t="shared" si="49"/>
        <v>0</v>
      </c>
      <c r="AJ44" s="261">
        <f t="shared" si="49"/>
        <v>0</v>
      </c>
      <c r="AK44" s="261">
        <f t="shared" si="49"/>
        <v>0</v>
      </c>
      <c r="AL44" s="261">
        <f t="shared" si="49"/>
        <v>0</v>
      </c>
      <c r="AM44" s="261">
        <f t="shared" si="49"/>
        <v>0</v>
      </c>
      <c r="AN44" s="261">
        <f t="shared" si="49"/>
        <v>0</v>
      </c>
      <c r="AO44" s="261">
        <f t="shared" si="49"/>
        <v>0</v>
      </c>
      <c r="AP44" s="261">
        <f t="shared" si="49"/>
        <v>0</v>
      </c>
      <c r="AQ44" s="261">
        <f t="shared" si="49"/>
        <v>0</v>
      </c>
      <c r="AR44" s="261">
        <f t="shared" si="49"/>
        <v>0</v>
      </c>
      <c r="AS44" s="261">
        <f t="shared" si="49"/>
        <v>0</v>
      </c>
      <c r="AT44" s="261">
        <f t="shared" si="49"/>
        <v>0</v>
      </c>
      <c r="AU44" s="261">
        <f t="shared" si="49"/>
        <v>0</v>
      </c>
      <c r="AV44" s="261">
        <f t="shared" si="49"/>
        <v>0</v>
      </c>
      <c r="AW44" s="261">
        <f t="shared" si="49"/>
        <v>0</v>
      </c>
      <c r="AX44" s="261">
        <f t="shared" si="49"/>
        <v>0</v>
      </c>
      <c r="AY44" s="261">
        <f t="shared" ref="AY44:CD44" si="50">SUMIF($C:$C,$F44,AY:AY)</f>
        <v>0</v>
      </c>
      <c r="AZ44" s="261">
        <f t="shared" si="50"/>
        <v>0</v>
      </c>
      <c r="BA44" s="261">
        <f t="shared" si="50"/>
        <v>0</v>
      </c>
      <c r="BB44" s="261">
        <f t="shared" si="50"/>
        <v>0</v>
      </c>
      <c r="BC44" s="261">
        <f t="shared" si="50"/>
        <v>0</v>
      </c>
      <c r="BD44" s="261">
        <f t="shared" si="50"/>
        <v>0</v>
      </c>
      <c r="BE44" s="261">
        <f t="shared" si="50"/>
        <v>0</v>
      </c>
      <c r="BF44" s="261">
        <f t="shared" si="50"/>
        <v>0</v>
      </c>
      <c r="BG44" s="261">
        <f t="shared" si="50"/>
        <v>0</v>
      </c>
      <c r="BH44" s="261">
        <f t="shared" si="50"/>
        <v>0</v>
      </c>
      <c r="BI44" s="261">
        <f t="shared" si="50"/>
        <v>0</v>
      </c>
      <c r="BJ44" s="261">
        <f t="shared" si="50"/>
        <v>0</v>
      </c>
      <c r="BK44" s="261">
        <f t="shared" si="50"/>
        <v>0</v>
      </c>
      <c r="BL44" s="261">
        <f t="shared" si="50"/>
        <v>0</v>
      </c>
      <c r="BM44" s="261">
        <f t="shared" si="50"/>
        <v>0</v>
      </c>
      <c r="BN44" s="261">
        <f t="shared" si="50"/>
        <v>0</v>
      </c>
      <c r="BO44" s="261">
        <f t="shared" si="50"/>
        <v>0</v>
      </c>
      <c r="BP44" s="261">
        <f t="shared" si="50"/>
        <v>0</v>
      </c>
      <c r="BQ44" s="261">
        <f t="shared" si="50"/>
        <v>0</v>
      </c>
      <c r="BR44" s="261">
        <f t="shared" si="50"/>
        <v>0</v>
      </c>
      <c r="BS44" s="261">
        <f t="shared" si="50"/>
        <v>0</v>
      </c>
      <c r="BT44" s="261">
        <f t="shared" si="50"/>
        <v>0</v>
      </c>
      <c r="BU44" s="261">
        <f t="shared" si="50"/>
        <v>0</v>
      </c>
      <c r="BV44" s="261">
        <f t="shared" si="50"/>
        <v>0</v>
      </c>
      <c r="BW44" s="261">
        <f t="shared" si="50"/>
        <v>0</v>
      </c>
      <c r="BX44" s="261">
        <f t="shared" si="50"/>
        <v>0</v>
      </c>
      <c r="BY44" s="261">
        <f t="shared" si="50"/>
        <v>0</v>
      </c>
      <c r="BZ44" s="261">
        <f t="shared" si="50"/>
        <v>0</v>
      </c>
      <c r="CA44" s="261">
        <f t="shared" si="50"/>
        <v>0</v>
      </c>
      <c r="CB44" s="261">
        <f t="shared" si="50"/>
        <v>0</v>
      </c>
      <c r="CC44" s="261">
        <f t="shared" si="50"/>
        <v>0</v>
      </c>
      <c r="CD44" s="261">
        <f t="shared" si="50"/>
        <v>0</v>
      </c>
      <c r="CE44" s="261">
        <f t="shared" ref="CE44:DL44" si="51">SUMIF($C:$C,$F44,CE:CE)</f>
        <v>0</v>
      </c>
      <c r="CF44" s="261">
        <f t="shared" si="51"/>
        <v>0</v>
      </c>
      <c r="CG44" s="261">
        <f t="shared" si="51"/>
        <v>0</v>
      </c>
      <c r="CH44" s="261">
        <f t="shared" si="51"/>
        <v>0</v>
      </c>
      <c r="CI44" s="261">
        <f t="shared" si="51"/>
        <v>0</v>
      </c>
      <c r="CJ44" s="261">
        <f t="shared" si="51"/>
        <v>0</v>
      </c>
      <c r="CK44" s="261">
        <f t="shared" si="51"/>
        <v>0</v>
      </c>
      <c r="CL44" s="261">
        <f t="shared" si="51"/>
        <v>0</v>
      </c>
      <c r="CM44" s="261">
        <f t="shared" si="51"/>
        <v>0</v>
      </c>
      <c r="CN44" s="261">
        <f t="shared" si="51"/>
        <v>0</v>
      </c>
      <c r="CO44" s="261">
        <f t="shared" si="51"/>
        <v>0</v>
      </c>
      <c r="CP44" s="261">
        <f t="shared" si="51"/>
        <v>0</v>
      </c>
      <c r="CQ44" s="261">
        <f t="shared" si="51"/>
        <v>0</v>
      </c>
      <c r="CR44" s="261">
        <f t="shared" si="51"/>
        <v>0</v>
      </c>
      <c r="CS44" s="261">
        <f t="shared" si="51"/>
        <v>0</v>
      </c>
      <c r="CT44" s="261">
        <f t="shared" si="51"/>
        <v>0</v>
      </c>
      <c r="CU44" s="261">
        <f t="shared" si="51"/>
        <v>0</v>
      </c>
      <c r="CV44" s="261">
        <f t="shared" si="51"/>
        <v>0</v>
      </c>
      <c r="CW44" s="261">
        <f t="shared" si="51"/>
        <v>0</v>
      </c>
      <c r="CX44" s="261">
        <f t="shared" si="51"/>
        <v>0</v>
      </c>
      <c r="CY44" s="261">
        <f t="shared" si="51"/>
        <v>0</v>
      </c>
      <c r="CZ44" s="261">
        <f t="shared" si="51"/>
        <v>0</v>
      </c>
      <c r="DA44" s="261">
        <f t="shared" si="51"/>
        <v>0</v>
      </c>
      <c r="DB44" s="261">
        <f t="shared" si="51"/>
        <v>0</v>
      </c>
      <c r="DC44" s="261">
        <f t="shared" si="51"/>
        <v>0</v>
      </c>
      <c r="DD44" s="261">
        <f t="shared" si="51"/>
        <v>0</v>
      </c>
      <c r="DE44" s="261">
        <f t="shared" si="51"/>
        <v>0</v>
      </c>
      <c r="DF44" s="261">
        <f t="shared" si="51"/>
        <v>0</v>
      </c>
      <c r="DG44" s="261">
        <f t="shared" si="51"/>
        <v>0</v>
      </c>
      <c r="DH44" s="261">
        <f t="shared" si="51"/>
        <v>0</v>
      </c>
      <c r="DI44" s="261">
        <f t="shared" si="51"/>
        <v>0</v>
      </c>
      <c r="DJ44" s="261">
        <f t="shared" si="51"/>
        <v>0</v>
      </c>
      <c r="DK44" s="261">
        <f t="shared" si="51"/>
        <v>0</v>
      </c>
      <c r="DL44" s="261">
        <f t="shared" si="51"/>
        <v>0</v>
      </c>
    </row>
    <row r="45" spans="2:116"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x14ac:dyDescent="0.4">
      <c r="B46" t="s">
        <v>233</v>
      </c>
      <c r="G46" s="12" t="s">
        <v>609</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x14ac:dyDescent="0.4">
      <c r="B47" t="s">
        <v>233</v>
      </c>
      <c r="E47" t="s">
        <v>233</v>
      </c>
      <c r="F47" t="s">
        <v>233</v>
      </c>
      <c r="G47" s="27" t="s">
        <v>610</v>
      </c>
      <c r="H47" s="27"/>
      <c r="I47" s="27"/>
      <c r="J47" s="28"/>
      <c r="K47" s="63">
        <f t="shared" ref="K47:P47" si="52">SUMIF($4:$4,K$3,47:47)</f>
        <v>0</v>
      </c>
      <c r="L47" s="63">
        <f t="shared" si="52"/>
        <v>0</v>
      </c>
      <c r="M47" s="63">
        <f t="shared" si="52"/>
        <v>0</v>
      </c>
      <c r="N47" s="63">
        <f t="shared" si="52"/>
        <v>0</v>
      </c>
      <c r="O47" s="63">
        <f t="shared" si="52"/>
        <v>0</v>
      </c>
      <c r="P47" s="63">
        <f t="shared" si="52"/>
        <v>0</v>
      </c>
      <c r="Q47" s="28"/>
      <c r="R47"/>
      <c r="S47" s="261">
        <f t="shared" ref="S47:AX47" si="53">SUMIF($C:$C,$F47,S:S)</f>
        <v>0</v>
      </c>
      <c r="T47" s="261">
        <f t="shared" si="53"/>
        <v>0</v>
      </c>
      <c r="U47" s="261">
        <f t="shared" si="53"/>
        <v>0</v>
      </c>
      <c r="V47" s="261">
        <f t="shared" si="53"/>
        <v>0</v>
      </c>
      <c r="W47" s="261">
        <f t="shared" si="53"/>
        <v>0</v>
      </c>
      <c r="X47" s="261">
        <f t="shared" si="53"/>
        <v>0</v>
      </c>
      <c r="Y47" s="261">
        <f t="shared" si="53"/>
        <v>0</v>
      </c>
      <c r="Z47" s="261">
        <f t="shared" si="53"/>
        <v>0</v>
      </c>
      <c r="AA47" s="261">
        <f t="shared" si="53"/>
        <v>0</v>
      </c>
      <c r="AB47" s="261">
        <f t="shared" si="53"/>
        <v>0</v>
      </c>
      <c r="AC47" s="261">
        <f t="shared" si="53"/>
        <v>0</v>
      </c>
      <c r="AD47" s="261">
        <f t="shared" si="53"/>
        <v>0</v>
      </c>
      <c r="AE47" s="261">
        <f t="shared" si="53"/>
        <v>0</v>
      </c>
      <c r="AF47" s="261">
        <f t="shared" si="53"/>
        <v>0</v>
      </c>
      <c r="AG47" s="261">
        <f t="shared" si="53"/>
        <v>0</v>
      </c>
      <c r="AH47" s="261">
        <f t="shared" si="53"/>
        <v>0</v>
      </c>
      <c r="AI47" s="261">
        <f t="shared" si="53"/>
        <v>0</v>
      </c>
      <c r="AJ47" s="261">
        <f t="shared" si="53"/>
        <v>0</v>
      </c>
      <c r="AK47" s="261">
        <f t="shared" si="53"/>
        <v>0</v>
      </c>
      <c r="AL47" s="261">
        <f t="shared" si="53"/>
        <v>0</v>
      </c>
      <c r="AM47" s="261">
        <f t="shared" si="53"/>
        <v>0</v>
      </c>
      <c r="AN47" s="261">
        <f t="shared" si="53"/>
        <v>0</v>
      </c>
      <c r="AO47" s="261">
        <f t="shared" si="53"/>
        <v>0</v>
      </c>
      <c r="AP47" s="261">
        <f t="shared" si="53"/>
        <v>0</v>
      </c>
      <c r="AQ47" s="261">
        <f t="shared" si="53"/>
        <v>0</v>
      </c>
      <c r="AR47" s="261">
        <f t="shared" si="53"/>
        <v>0</v>
      </c>
      <c r="AS47" s="261">
        <f t="shared" si="53"/>
        <v>0</v>
      </c>
      <c r="AT47" s="261">
        <f t="shared" si="53"/>
        <v>0</v>
      </c>
      <c r="AU47" s="261">
        <f t="shared" si="53"/>
        <v>0</v>
      </c>
      <c r="AV47" s="261">
        <f t="shared" si="53"/>
        <v>0</v>
      </c>
      <c r="AW47" s="261">
        <f t="shared" si="53"/>
        <v>0</v>
      </c>
      <c r="AX47" s="261">
        <f t="shared" si="53"/>
        <v>0</v>
      </c>
      <c r="AY47" s="261">
        <f t="shared" ref="AY47:CD47" si="54">SUMIF($C:$C,$F47,AY:AY)</f>
        <v>0</v>
      </c>
      <c r="AZ47" s="261">
        <f t="shared" si="54"/>
        <v>0</v>
      </c>
      <c r="BA47" s="261">
        <f t="shared" si="54"/>
        <v>0</v>
      </c>
      <c r="BB47" s="261">
        <f t="shared" si="54"/>
        <v>0</v>
      </c>
      <c r="BC47" s="261">
        <f t="shared" si="54"/>
        <v>0</v>
      </c>
      <c r="BD47" s="261">
        <f t="shared" si="54"/>
        <v>0</v>
      </c>
      <c r="BE47" s="261">
        <f t="shared" si="54"/>
        <v>0</v>
      </c>
      <c r="BF47" s="261">
        <f t="shared" si="54"/>
        <v>0</v>
      </c>
      <c r="BG47" s="261">
        <f t="shared" si="54"/>
        <v>0</v>
      </c>
      <c r="BH47" s="261">
        <f t="shared" si="54"/>
        <v>0</v>
      </c>
      <c r="BI47" s="261">
        <f t="shared" si="54"/>
        <v>0</v>
      </c>
      <c r="BJ47" s="261">
        <f t="shared" si="54"/>
        <v>0</v>
      </c>
      <c r="BK47" s="261">
        <f t="shared" si="54"/>
        <v>0</v>
      </c>
      <c r="BL47" s="261">
        <f t="shared" si="54"/>
        <v>0</v>
      </c>
      <c r="BM47" s="261">
        <f t="shared" si="54"/>
        <v>0</v>
      </c>
      <c r="BN47" s="261">
        <f t="shared" si="54"/>
        <v>0</v>
      </c>
      <c r="BO47" s="261">
        <f t="shared" si="54"/>
        <v>0</v>
      </c>
      <c r="BP47" s="261">
        <f t="shared" si="54"/>
        <v>0</v>
      </c>
      <c r="BQ47" s="261">
        <f t="shared" si="54"/>
        <v>0</v>
      </c>
      <c r="BR47" s="261">
        <f t="shared" si="54"/>
        <v>0</v>
      </c>
      <c r="BS47" s="261">
        <f t="shared" si="54"/>
        <v>0</v>
      </c>
      <c r="BT47" s="261">
        <f t="shared" si="54"/>
        <v>0</v>
      </c>
      <c r="BU47" s="261">
        <f t="shared" si="54"/>
        <v>0</v>
      </c>
      <c r="BV47" s="261">
        <f t="shared" si="54"/>
        <v>0</v>
      </c>
      <c r="BW47" s="261">
        <f t="shared" si="54"/>
        <v>0</v>
      </c>
      <c r="BX47" s="261">
        <f t="shared" si="54"/>
        <v>0</v>
      </c>
      <c r="BY47" s="261">
        <f t="shared" si="54"/>
        <v>0</v>
      </c>
      <c r="BZ47" s="261">
        <f t="shared" si="54"/>
        <v>0</v>
      </c>
      <c r="CA47" s="261">
        <f t="shared" si="54"/>
        <v>0</v>
      </c>
      <c r="CB47" s="261">
        <f t="shared" si="54"/>
        <v>0</v>
      </c>
      <c r="CC47" s="261">
        <f t="shared" si="54"/>
        <v>0</v>
      </c>
      <c r="CD47" s="261">
        <f t="shared" si="54"/>
        <v>0</v>
      </c>
      <c r="CE47" s="261">
        <f t="shared" ref="CE47:DL47" si="55">SUMIF($C:$C,$F47,CE:CE)</f>
        <v>0</v>
      </c>
      <c r="CF47" s="261">
        <f t="shared" si="55"/>
        <v>0</v>
      </c>
      <c r="CG47" s="261">
        <f t="shared" si="55"/>
        <v>0</v>
      </c>
      <c r="CH47" s="261">
        <f t="shared" si="55"/>
        <v>0</v>
      </c>
      <c r="CI47" s="261">
        <f t="shared" si="55"/>
        <v>0</v>
      </c>
      <c r="CJ47" s="261">
        <f t="shared" si="55"/>
        <v>0</v>
      </c>
      <c r="CK47" s="261">
        <f t="shared" si="55"/>
        <v>0</v>
      </c>
      <c r="CL47" s="261">
        <f t="shared" si="55"/>
        <v>0</v>
      </c>
      <c r="CM47" s="261">
        <f t="shared" si="55"/>
        <v>0</v>
      </c>
      <c r="CN47" s="261">
        <f t="shared" si="55"/>
        <v>0</v>
      </c>
      <c r="CO47" s="261">
        <f t="shared" si="55"/>
        <v>0</v>
      </c>
      <c r="CP47" s="261">
        <f t="shared" si="55"/>
        <v>0</v>
      </c>
      <c r="CQ47" s="261">
        <f t="shared" si="55"/>
        <v>0</v>
      </c>
      <c r="CR47" s="261">
        <f t="shared" si="55"/>
        <v>0</v>
      </c>
      <c r="CS47" s="261">
        <f t="shared" si="55"/>
        <v>0</v>
      </c>
      <c r="CT47" s="261">
        <f t="shared" si="55"/>
        <v>0</v>
      </c>
      <c r="CU47" s="261">
        <f t="shared" si="55"/>
        <v>0</v>
      </c>
      <c r="CV47" s="261">
        <f t="shared" si="55"/>
        <v>0</v>
      </c>
      <c r="CW47" s="261">
        <f t="shared" si="55"/>
        <v>0</v>
      </c>
      <c r="CX47" s="261">
        <f t="shared" si="55"/>
        <v>0</v>
      </c>
      <c r="CY47" s="261">
        <f t="shared" si="55"/>
        <v>0</v>
      </c>
      <c r="CZ47" s="261">
        <f t="shared" si="55"/>
        <v>0</v>
      </c>
      <c r="DA47" s="261">
        <f t="shared" si="55"/>
        <v>0</v>
      </c>
      <c r="DB47" s="261">
        <f t="shared" si="55"/>
        <v>0</v>
      </c>
      <c r="DC47" s="261">
        <f t="shared" si="55"/>
        <v>0</v>
      </c>
      <c r="DD47" s="261">
        <f t="shared" si="55"/>
        <v>0</v>
      </c>
      <c r="DE47" s="261">
        <f t="shared" si="55"/>
        <v>0</v>
      </c>
      <c r="DF47" s="261">
        <f t="shared" si="55"/>
        <v>0</v>
      </c>
      <c r="DG47" s="261">
        <f t="shared" si="55"/>
        <v>0</v>
      </c>
      <c r="DH47" s="261">
        <f t="shared" si="55"/>
        <v>0</v>
      </c>
      <c r="DI47" s="261">
        <f t="shared" si="55"/>
        <v>0</v>
      </c>
      <c r="DJ47" s="261">
        <f t="shared" si="55"/>
        <v>0</v>
      </c>
      <c r="DK47" s="261">
        <f t="shared" si="55"/>
        <v>0</v>
      </c>
      <c r="DL47" s="261">
        <f t="shared" si="55"/>
        <v>0</v>
      </c>
    </row>
    <row r="48" spans="2:116"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x14ac:dyDescent="0.4">
      <c r="B49" t="s">
        <v>317</v>
      </c>
      <c r="G49" s="12" t="s">
        <v>611</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x14ac:dyDescent="0.4">
      <c r="B50" t="s">
        <v>317</v>
      </c>
      <c r="E50" t="s">
        <v>317</v>
      </c>
      <c r="F50" t="s">
        <v>317</v>
      </c>
      <c r="G50" s="27" t="s">
        <v>612</v>
      </c>
      <c r="H50" s="27"/>
      <c r="I50" s="27"/>
      <c r="J50" s="28"/>
      <c r="K50" s="63">
        <f t="shared" ref="K50:P50" si="56">SUMIF($4:$4,K$3,50:50)</f>
        <v>0</v>
      </c>
      <c r="L50" s="63">
        <f t="shared" si="56"/>
        <v>0</v>
      </c>
      <c r="M50" s="63">
        <f t="shared" si="56"/>
        <v>0</v>
      </c>
      <c r="N50" s="63">
        <f t="shared" si="56"/>
        <v>0</v>
      </c>
      <c r="O50" s="63">
        <f t="shared" si="56"/>
        <v>0</v>
      </c>
      <c r="P50" s="63">
        <f t="shared" si="56"/>
        <v>0</v>
      </c>
      <c r="Q50" s="28"/>
      <c r="R50"/>
      <c r="S50" s="261">
        <f t="shared" ref="S50:AX50" si="57">SUMIF($C:$C,$F50,S:S)</f>
        <v>0</v>
      </c>
      <c r="T50" s="261">
        <f t="shared" si="57"/>
        <v>0</v>
      </c>
      <c r="U50" s="261">
        <f t="shared" si="57"/>
        <v>0</v>
      </c>
      <c r="V50" s="261">
        <f t="shared" si="57"/>
        <v>0</v>
      </c>
      <c r="W50" s="261">
        <f t="shared" si="57"/>
        <v>0</v>
      </c>
      <c r="X50" s="261">
        <f t="shared" si="57"/>
        <v>0</v>
      </c>
      <c r="Y50" s="261">
        <f t="shared" si="57"/>
        <v>0</v>
      </c>
      <c r="Z50" s="261">
        <f t="shared" si="57"/>
        <v>0</v>
      </c>
      <c r="AA50" s="261">
        <f t="shared" si="57"/>
        <v>0</v>
      </c>
      <c r="AB50" s="261">
        <f t="shared" si="57"/>
        <v>0</v>
      </c>
      <c r="AC50" s="261">
        <f t="shared" si="57"/>
        <v>0</v>
      </c>
      <c r="AD50" s="261">
        <f t="shared" si="57"/>
        <v>0</v>
      </c>
      <c r="AE50" s="261">
        <f t="shared" si="57"/>
        <v>0</v>
      </c>
      <c r="AF50" s="261">
        <f t="shared" si="57"/>
        <v>0</v>
      </c>
      <c r="AG50" s="261">
        <f t="shared" si="57"/>
        <v>0</v>
      </c>
      <c r="AH50" s="261">
        <f t="shared" si="57"/>
        <v>0</v>
      </c>
      <c r="AI50" s="261">
        <f t="shared" si="57"/>
        <v>0</v>
      </c>
      <c r="AJ50" s="261">
        <f t="shared" si="57"/>
        <v>0</v>
      </c>
      <c r="AK50" s="261">
        <f t="shared" si="57"/>
        <v>0</v>
      </c>
      <c r="AL50" s="261">
        <f t="shared" si="57"/>
        <v>0</v>
      </c>
      <c r="AM50" s="261">
        <f t="shared" si="57"/>
        <v>0</v>
      </c>
      <c r="AN50" s="261">
        <f t="shared" si="57"/>
        <v>0</v>
      </c>
      <c r="AO50" s="261">
        <f t="shared" si="57"/>
        <v>0</v>
      </c>
      <c r="AP50" s="261">
        <f t="shared" si="57"/>
        <v>0</v>
      </c>
      <c r="AQ50" s="261">
        <f t="shared" si="57"/>
        <v>0</v>
      </c>
      <c r="AR50" s="261">
        <f t="shared" si="57"/>
        <v>0</v>
      </c>
      <c r="AS50" s="261">
        <f t="shared" si="57"/>
        <v>0</v>
      </c>
      <c r="AT50" s="261">
        <f t="shared" si="57"/>
        <v>0</v>
      </c>
      <c r="AU50" s="261">
        <f t="shared" si="57"/>
        <v>0</v>
      </c>
      <c r="AV50" s="261">
        <f t="shared" si="57"/>
        <v>0</v>
      </c>
      <c r="AW50" s="261">
        <f t="shared" si="57"/>
        <v>0</v>
      </c>
      <c r="AX50" s="261">
        <f t="shared" si="57"/>
        <v>0</v>
      </c>
      <c r="AY50" s="261">
        <f t="shared" ref="AY50:CD50" si="58">SUMIF($C:$C,$F50,AY:AY)</f>
        <v>0</v>
      </c>
      <c r="AZ50" s="261">
        <f t="shared" si="58"/>
        <v>0</v>
      </c>
      <c r="BA50" s="261">
        <f t="shared" si="58"/>
        <v>0</v>
      </c>
      <c r="BB50" s="261">
        <f t="shared" si="58"/>
        <v>0</v>
      </c>
      <c r="BC50" s="261">
        <f t="shared" si="58"/>
        <v>0</v>
      </c>
      <c r="BD50" s="261">
        <f t="shared" si="58"/>
        <v>0</v>
      </c>
      <c r="BE50" s="261">
        <f t="shared" si="58"/>
        <v>0</v>
      </c>
      <c r="BF50" s="261">
        <f t="shared" si="58"/>
        <v>0</v>
      </c>
      <c r="BG50" s="261">
        <f t="shared" si="58"/>
        <v>0</v>
      </c>
      <c r="BH50" s="261">
        <f t="shared" si="58"/>
        <v>0</v>
      </c>
      <c r="BI50" s="261">
        <f t="shared" si="58"/>
        <v>0</v>
      </c>
      <c r="BJ50" s="261">
        <f t="shared" si="58"/>
        <v>0</v>
      </c>
      <c r="BK50" s="261">
        <f t="shared" si="58"/>
        <v>0</v>
      </c>
      <c r="BL50" s="261">
        <f t="shared" si="58"/>
        <v>0</v>
      </c>
      <c r="BM50" s="261">
        <f t="shared" si="58"/>
        <v>0</v>
      </c>
      <c r="BN50" s="261">
        <f t="shared" si="58"/>
        <v>0</v>
      </c>
      <c r="BO50" s="261">
        <f t="shared" si="58"/>
        <v>0</v>
      </c>
      <c r="BP50" s="261">
        <f t="shared" si="58"/>
        <v>0</v>
      </c>
      <c r="BQ50" s="261">
        <f t="shared" si="58"/>
        <v>0</v>
      </c>
      <c r="BR50" s="261">
        <f t="shared" si="58"/>
        <v>0</v>
      </c>
      <c r="BS50" s="261">
        <f t="shared" si="58"/>
        <v>0</v>
      </c>
      <c r="BT50" s="261">
        <f t="shared" si="58"/>
        <v>0</v>
      </c>
      <c r="BU50" s="261">
        <f t="shared" si="58"/>
        <v>0</v>
      </c>
      <c r="BV50" s="261">
        <f t="shared" si="58"/>
        <v>0</v>
      </c>
      <c r="BW50" s="261">
        <f t="shared" si="58"/>
        <v>0</v>
      </c>
      <c r="BX50" s="261">
        <f t="shared" si="58"/>
        <v>0</v>
      </c>
      <c r="BY50" s="261">
        <f t="shared" si="58"/>
        <v>0</v>
      </c>
      <c r="BZ50" s="261">
        <f t="shared" si="58"/>
        <v>0</v>
      </c>
      <c r="CA50" s="261">
        <f t="shared" si="58"/>
        <v>0</v>
      </c>
      <c r="CB50" s="261">
        <f t="shared" si="58"/>
        <v>0</v>
      </c>
      <c r="CC50" s="261">
        <f t="shared" si="58"/>
        <v>0</v>
      </c>
      <c r="CD50" s="261">
        <f t="shared" si="58"/>
        <v>0</v>
      </c>
      <c r="CE50" s="261">
        <f t="shared" ref="CE50:DL50" si="59">SUMIF($C:$C,$F50,CE:CE)</f>
        <v>0</v>
      </c>
      <c r="CF50" s="261">
        <f t="shared" si="59"/>
        <v>0</v>
      </c>
      <c r="CG50" s="261">
        <f t="shared" si="59"/>
        <v>0</v>
      </c>
      <c r="CH50" s="261">
        <f t="shared" si="59"/>
        <v>0</v>
      </c>
      <c r="CI50" s="261">
        <f t="shared" si="59"/>
        <v>0</v>
      </c>
      <c r="CJ50" s="261">
        <f t="shared" si="59"/>
        <v>0</v>
      </c>
      <c r="CK50" s="261">
        <f t="shared" si="59"/>
        <v>0</v>
      </c>
      <c r="CL50" s="261">
        <f t="shared" si="59"/>
        <v>0</v>
      </c>
      <c r="CM50" s="261">
        <f t="shared" si="59"/>
        <v>0</v>
      </c>
      <c r="CN50" s="261">
        <f t="shared" si="59"/>
        <v>0</v>
      </c>
      <c r="CO50" s="261">
        <f t="shared" si="59"/>
        <v>0</v>
      </c>
      <c r="CP50" s="261">
        <f t="shared" si="59"/>
        <v>0</v>
      </c>
      <c r="CQ50" s="261">
        <f t="shared" si="59"/>
        <v>0</v>
      </c>
      <c r="CR50" s="261">
        <f t="shared" si="59"/>
        <v>0</v>
      </c>
      <c r="CS50" s="261">
        <f t="shared" si="59"/>
        <v>0</v>
      </c>
      <c r="CT50" s="261">
        <f t="shared" si="59"/>
        <v>0</v>
      </c>
      <c r="CU50" s="261">
        <f t="shared" si="59"/>
        <v>0</v>
      </c>
      <c r="CV50" s="261">
        <f t="shared" si="59"/>
        <v>0</v>
      </c>
      <c r="CW50" s="261">
        <f t="shared" si="59"/>
        <v>0</v>
      </c>
      <c r="CX50" s="261">
        <f t="shared" si="59"/>
        <v>0</v>
      </c>
      <c r="CY50" s="261">
        <f t="shared" si="59"/>
        <v>0</v>
      </c>
      <c r="CZ50" s="261">
        <f t="shared" si="59"/>
        <v>0</v>
      </c>
      <c r="DA50" s="261">
        <f t="shared" si="59"/>
        <v>0</v>
      </c>
      <c r="DB50" s="261">
        <f t="shared" si="59"/>
        <v>0</v>
      </c>
      <c r="DC50" s="261">
        <f t="shared" si="59"/>
        <v>0</v>
      </c>
      <c r="DD50" s="261">
        <f t="shared" si="59"/>
        <v>0</v>
      </c>
      <c r="DE50" s="261">
        <f t="shared" si="59"/>
        <v>0</v>
      </c>
      <c r="DF50" s="261">
        <f t="shared" si="59"/>
        <v>0</v>
      </c>
      <c r="DG50" s="261">
        <f t="shared" si="59"/>
        <v>0</v>
      </c>
      <c r="DH50" s="261">
        <f t="shared" si="59"/>
        <v>0</v>
      </c>
      <c r="DI50" s="261">
        <f t="shared" si="59"/>
        <v>0</v>
      </c>
      <c r="DJ50" s="261">
        <f t="shared" si="59"/>
        <v>0</v>
      </c>
      <c r="DK50" s="261">
        <f t="shared" si="59"/>
        <v>0</v>
      </c>
      <c r="DL50" s="261">
        <f t="shared" si="59"/>
        <v>0</v>
      </c>
    </row>
    <row r="51" spans="1:116"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613</v>
      </c>
      <c r="H52" s="27"/>
      <c r="I52" s="27"/>
      <c r="J52" s="28"/>
      <c r="K52" s="28">
        <f t="shared" ref="K52:P54" si="60">SUMIF($4:$4,K$3,52:52)</f>
        <v>10632649.600000001</v>
      </c>
      <c r="L52" s="28">
        <f t="shared" si="60"/>
        <v>23686932.080000009</v>
      </c>
      <c r="M52" s="28">
        <f t="shared" si="60"/>
        <v>28180208.684000008</v>
      </c>
      <c r="N52" s="28">
        <f t="shared" si="60"/>
        <v>32672429.118199997</v>
      </c>
      <c r="O52" s="28">
        <f t="shared" si="60"/>
        <v>37163540.574110001</v>
      </c>
      <c r="P52" s="28">
        <f t="shared" si="60"/>
        <v>41653487.602815531</v>
      </c>
      <c r="Q52" s="28"/>
      <c r="R52"/>
      <c r="S52" s="28">
        <f>+S40+S44+S47+S50</f>
        <v>798970.80000000016</v>
      </c>
      <c r="T52" s="28">
        <f t="shared" ref="T52:CE52" si="61">+T40+T44+T47+T50</f>
        <v>814804.13333333354</v>
      </c>
      <c r="U52" s="28">
        <f t="shared" si="61"/>
        <v>830637.46666666691</v>
      </c>
      <c r="V52" s="28">
        <f t="shared" si="61"/>
        <v>846470.80000000016</v>
      </c>
      <c r="W52" s="28">
        <f t="shared" si="61"/>
        <v>862304.13333333354</v>
      </c>
      <c r="X52" s="28">
        <f t="shared" si="61"/>
        <v>878137.46666666691</v>
      </c>
      <c r="Y52" s="28">
        <f t="shared" si="61"/>
        <v>893970.80000000016</v>
      </c>
      <c r="Z52" s="28">
        <f t="shared" si="61"/>
        <v>909804.13333333354</v>
      </c>
      <c r="AA52" s="28">
        <f t="shared" si="61"/>
        <v>925637.46666666679</v>
      </c>
      <c r="AB52" s="28">
        <f t="shared" si="61"/>
        <v>941470.80000000016</v>
      </c>
      <c r="AC52" s="28">
        <f t="shared" si="61"/>
        <v>957304.13333333354</v>
      </c>
      <c r="AD52" s="28">
        <f t="shared" si="61"/>
        <v>973137.46666666679</v>
      </c>
      <c r="AE52" s="28">
        <f t="shared" si="61"/>
        <v>1801486.0066666668</v>
      </c>
      <c r="AF52" s="28">
        <f t="shared" si="61"/>
        <v>1832836.0066666671</v>
      </c>
      <c r="AG52" s="28">
        <f t="shared" si="61"/>
        <v>1864186.0066666668</v>
      </c>
      <c r="AH52" s="28">
        <f t="shared" si="61"/>
        <v>1895536.0066666668</v>
      </c>
      <c r="AI52" s="28">
        <f t="shared" si="61"/>
        <v>1926886.0066666671</v>
      </c>
      <c r="AJ52" s="28">
        <f t="shared" si="61"/>
        <v>1958236.0066666668</v>
      </c>
      <c r="AK52" s="28">
        <f t="shared" si="61"/>
        <v>1989586.0066666671</v>
      </c>
      <c r="AL52" s="28">
        <f t="shared" si="61"/>
        <v>2020936.0066666671</v>
      </c>
      <c r="AM52" s="28">
        <f t="shared" si="61"/>
        <v>2052286.0066666673</v>
      </c>
      <c r="AN52" s="28">
        <f t="shared" si="61"/>
        <v>2083636.0066666671</v>
      </c>
      <c r="AO52" s="28">
        <f t="shared" si="61"/>
        <v>2114986.0066666668</v>
      </c>
      <c r="AP52" s="28">
        <f t="shared" si="61"/>
        <v>2146336.0066666673</v>
      </c>
      <c r="AQ52" s="28">
        <f t="shared" si="61"/>
        <v>2175925.723666667</v>
      </c>
      <c r="AR52" s="28">
        <f t="shared" si="61"/>
        <v>2207275.7236666675</v>
      </c>
      <c r="AS52" s="28">
        <f t="shared" si="61"/>
        <v>2238625.7236666675</v>
      </c>
      <c r="AT52" s="28">
        <f t="shared" si="61"/>
        <v>2269975.723666667</v>
      </c>
      <c r="AU52" s="28">
        <f t="shared" si="61"/>
        <v>2301325.723666667</v>
      </c>
      <c r="AV52" s="28">
        <f t="shared" si="61"/>
        <v>2332675.7236666675</v>
      </c>
      <c r="AW52" s="28">
        <f t="shared" si="61"/>
        <v>2364025.7236666665</v>
      </c>
      <c r="AX52" s="28">
        <f t="shared" si="61"/>
        <v>2395375.723666667</v>
      </c>
      <c r="AY52" s="28">
        <f t="shared" si="61"/>
        <v>2426725.723666667</v>
      </c>
      <c r="AZ52" s="28">
        <f t="shared" si="61"/>
        <v>2458075.7236666665</v>
      </c>
      <c r="BA52" s="28">
        <f t="shared" si="61"/>
        <v>2489425.7236666665</v>
      </c>
      <c r="BB52" s="28">
        <f t="shared" si="61"/>
        <v>2520775.7236666665</v>
      </c>
      <c r="BC52" s="28">
        <f t="shared" si="61"/>
        <v>2550277.4265166661</v>
      </c>
      <c r="BD52" s="28">
        <f t="shared" si="61"/>
        <v>2581627.4265166661</v>
      </c>
      <c r="BE52" s="28">
        <f t="shared" si="61"/>
        <v>2612977.4265166665</v>
      </c>
      <c r="BF52" s="28">
        <f t="shared" si="61"/>
        <v>2644327.4265166656</v>
      </c>
      <c r="BG52" s="28">
        <f t="shared" si="61"/>
        <v>2675677.4265166661</v>
      </c>
      <c r="BH52" s="28">
        <f t="shared" si="61"/>
        <v>2707027.4265166661</v>
      </c>
      <c r="BI52" s="28">
        <f t="shared" si="61"/>
        <v>2738377.4265166656</v>
      </c>
      <c r="BJ52" s="28">
        <f t="shared" si="61"/>
        <v>2769727.4265166656</v>
      </c>
      <c r="BK52" s="28">
        <f t="shared" si="61"/>
        <v>2801077.4265166656</v>
      </c>
      <c r="BL52" s="28">
        <f t="shared" si="61"/>
        <v>2832427.4265166656</v>
      </c>
      <c r="BM52" s="28">
        <f t="shared" si="61"/>
        <v>2863777.4265166651</v>
      </c>
      <c r="BN52" s="28">
        <f t="shared" si="61"/>
        <v>2895127.4265166656</v>
      </c>
      <c r="BO52" s="28">
        <f t="shared" si="61"/>
        <v>2924536.7145091658</v>
      </c>
      <c r="BP52" s="28">
        <f t="shared" si="61"/>
        <v>2955886.7145091658</v>
      </c>
      <c r="BQ52" s="28">
        <f t="shared" si="61"/>
        <v>2987236.7145091658</v>
      </c>
      <c r="BR52" s="28">
        <f t="shared" si="61"/>
        <v>3018586.7145091663</v>
      </c>
      <c r="BS52" s="28">
        <f t="shared" si="61"/>
        <v>3049936.7145091663</v>
      </c>
      <c r="BT52" s="28">
        <f t="shared" si="61"/>
        <v>3081286.7145091663</v>
      </c>
      <c r="BU52" s="28">
        <f t="shared" si="61"/>
        <v>3112636.7145091668</v>
      </c>
      <c r="BV52" s="28">
        <f t="shared" si="61"/>
        <v>3143986.7145091668</v>
      </c>
      <c r="BW52" s="28">
        <f t="shared" si="61"/>
        <v>3175336.7145091672</v>
      </c>
      <c r="BX52" s="28">
        <f t="shared" si="61"/>
        <v>3206686.7145091677</v>
      </c>
      <c r="BY52" s="28">
        <f t="shared" si="61"/>
        <v>3238036.7145091672</v>
      </c>
      <c r="BZ52" s="28">
        <f t="shared" si="61"/>
        <v>3269386.7145091677</v>
      </c>
      <c r="CA52" s="28">
        <f t="shared" si="61"/>
        <v>3298698.966901293</v>
      </c>
      <c r="CB52" s="28">
        <f t="shared" si="61"/>
        <v>3330048.966901293</v>
      </c>
      <c r="CC52" s="28">
        <f t="shared" si="61"/>
        <v>3361398.966901293</v>
      </c>
      <c r="CD52" s="28">
        <f t="shared" si="61"/>
        <v>3392748.9669012935</v>
      </c>
      <c r="CE52" s="28">
        <f t="shared" si="61"/>
        <v>3424098.966901294</v>
      </c>
      <c r="CF52" s="28">
        <f t="shared" ref="CF52:DL52" si="62">+CF40+CF44+CF47+CF50</f>
        <v>3455448.966901294</v>
      </c>
      <c r="CG52" s="28">
        <f t="shared" si="62"/>
        <v>3486798.966901294</v>
      </c>
      <c r="CH52" s="28">
        <f t="shared" si="62"/>
        <v>3518148.9669012944</v>
      </c>
      <c r="CI52" s="28">
        <f t="shared" si="62"/>
        <v>3549498.9669012944</v>
      </c>
      <c r="CJ52" s="28">
        <f t="shared" si="62"/>
        <v>3580848.9669012944</v>
      </c>
      <c r="CK52" s="28">
        <f t="shared" si="62"/>
        <v>3612198.9669012949</v>
      </c>
      <c r="CL52" s="28">
        <f t="shared" si="62"/>
        <v>3643548.9669012949</v>
      </c>
      <c r="CM52" s="28" t="e">
        <f t="shared" si="62"/>
        <v>#DIV/0!</v>
      </c>
      <c r="CN52" s="28" t="e">
        <f t="shared" si="62"/>
        <v>#DIV/0!</v>
      </c>
      <c r="CO52" s="28" t="e">
        <f t="shared" si="62"/>
        <v>#N/A</v>
      </c>
      <c r="CP52" s="28" t="e">
        <f t="shared" si="62"/>
        <v>#N/A</v>
      </c>
      <c r="CQ52" s="28" t="e">
        <f t="shared" si="62"/>
        <v>#N/A</v>
      </c>
      <c r="CR52" s="28" t="e">
        <f t="shared" si="62"/>
        <v>#N/A</v>
      </c>
      <c r="CS52" s="28" t="e">
        <f t="shared" si="62"/>
        <v>#N/A</v>
      </c>
      <c r="CT52" s="28" t="e">
        <f t="shared" si="62"/>
        <v>#N/A</v>
      </c>
      <c r="CU52" s="28" t="e">
        <f t="shared" si="62"/>
        <v>#N/A</v>
      </c>
      <c r="CV52" s="28" t="e">
        <f t="shared" si="62"/>
        <v>#N/A</v>
      </c>
      <c r="CW52" s="28" t="e">
        <f t="shared" si="62"/>
        <v>#N/A</v>
      </c>
      <c r="CX52" s="28" t="e">
        <f t="shared" si="62"/>
        <v>#N/A</v>
      </c>
      <c r="CY52" s="28" t="e">
        <f t="shared" si="62"/>
        <v>#N/A</v>
      </c>
      <c r="CZ52" s="28" t="e">
        <f t="shared" si="62"/>
        <v>#N/A</v>
      </c>
      <c r="DA52" s="28" t="e">
        <f t="shared" si="62"/>
        <v>#N/A</v>
      </c>
      <c r="DB52" s="28" t="e">
        <f t="shared" si="62"/>
        <v>#N/A</v>
      </c>
      <c r="DC52" s="28" t="e">
        <f t="shared" si="62"/>
        <v>#N/A</v>
      </c>
      <c r="DD52" s="28" t="e">
        <f t="shared" si="62"/>
        <v>#N/A</v>
      </c>
      <c r="DE52" s="28" t="e">
        <f t="shared" si="62"/>
        <v>#N/A</v>
      </c>
      <c r="DF52" s="28" t="e">
        <f t="shared" si="62"/>
        <v>#N/A</v>
      </c>
      <c r="DG52" s="28" t="e">
        <f t="shared" si="62"/>
        <v>#N/A</v>
      </c>
      <c r="DH52" s="28" t="e">
        <f t="shared" si="62"/>
        <v>#N/A</v>
      </c>
      <c r="DI52" s="28" t="e">
        <f t="shared" si="62"/>
        <v>#N/A</v>
      </c>
      <c r="DJ52" s="28" t="e">
        <f t="shared" si="62"/>
        <v>#N/A</v>
      </c>
      <c r="DK52" s="28" t="e">
        <f t="shared" si="62"/>
        <v>#N/A</v>
      </c>
      <c r="DL52" s="28" t="e">
        <f t="shared" si="62"/>
        <v>#N/A</v>
      </c>
    </row>
    <row r="53" spans="1:116" x14ac:dyDescent="0.4">
      <c r="G53" s="322" t="s">
        <v>614</v>
      </c>
      <c r="K53" s="238">
        <f t="shared" si="60"/>
        <v>-2458119.7000000002</v>
      </c>
      <c r="L53" s="238">
        <f t="shared" si="60"/>
        <v>-5921733.0200000023</v>
      </c>
      <c r="M53" s="238">
        <f t="shared" si="60"/>
        <v>-7045052.171000002</v>
      </c>
      <c r="N53" s="238">
        <f t="shared" si="60"/>
        <v>-8168107.2795499992</v>
      </c>
      <c r="O53" s="238">
        <f t="shared" si="60"/>
        <v>-9290885.1435275003</v>
      </c>
      <c r="P53" s="238">
        <f t="shared" si="60"/>
        <v>-10413371.900703883</v>
      </c>
      <c r="R53"/>
      <c r="S53" s="238">
        <v>300</v>
      </c>
      <c r="T53" s="238">
        <f t="shared" ref="T53:CD53" si="63">-T52*$N$4</f>
        <v>-203701.03333333338</v>
      </c>
      <c r="U53" s="238">
        <f t="shared" si="63"/>
        <v>-207659.36666666673</v>
      </c>
      <c r="V53" s="238">
        <f t="shared" si="63"/>
        <v>-211617.70000000004</v>
      </c>
      <c r="W53" s="238">
        <f t="shared" si="63"/>
        <v>-215576.03333333338</v>
      </c>
      <c r="X53" s="238">
        <f t="shared" si="63"/>
        <v>-219534.36666666673</v>
      </c>
      <c r="Y53" s="238">
        <f t="shared" si="63"/>
        <v>-223492.70000000004</v>
      </c>
      <c r="Z53" s="238">
        <f t="shared" si="63"/>
        <v>-227451.03333333338</v>
      </c>
      <c r="AA53" s="238">
        <f t="shared" si="63"/>
        <v>-231409.3666666667</v>
      </c>
      <c r="AB53" s="238">
        <f t="shared" si="63"/>
        <v>-235367.70000000004</v>
      </c>
      <c r="AC53" s="238">
        <f t="shared" si="63"/>
        <v>-239326.03333333338</v>
      </c>
      <c r="AD53" s="238">
        <f t="shared" si="63"/>
        <v>-243284.3666666667</v>
      </c>
      <c r="AE53" s="238">
        <f t="shared" si="63"/>
        <v>-450371.50166666671</v>
      </c>
      <c r="AF53" s="238">
        <f t="shared" si="63"/>
        <v>-458209.00166666677</v>
      </c>
      <c r="AG53" s="238">
        <f t="shared" si="63"/>
        <v>-466046.50166666671</v>
      </c>
      <c r="AH53" s="238">
        <f t="shared" si="63"/>
        <v>-473884.00166666671</v>
      </c>
      <c r="AI53" s="238">
        <f t="shared" si="63"/>
        <v>-481721.50166666677</v>
      </c>
      <c r="AJ53" s="238">
        <f t="shared" si="63"/>
        <v>-489559.00166666671</v>
      </c>
      <c r="AK53" s="238">
        <f t="shared" si="63"/>
        <v>-497396.50166666677</v>
      </c>
      <c r="AL53" s="238">
        <f t="shared" si="63"/>
        <v>-505234.00166666677</v>
      </c>
      <c r="AM53" s="238">
        <f t="shared" si="63"/>
        <v>-513071.50166666682</v>
      </c>
      <c r="AN53" s="238">
        <f t="shared" si="63"/>
        <v>-520909.00166666677</v>
      </c>
      <c r="AO53" s="238">
        <f t="shared" si="63"/>
        <v>-528746.50166666671</v>
      </c>
      <c r="AP53" s="238">
        <f t="shared" si="63"/>
        <v>-536584.00166666682</v>
      </c>
      <c r="AQ53" s="238">
        <f t="shared" si="63"/>
        <v>-543981.43091666675</v>
      </c>
      <c r="AR53" s="238">
        <f t="shared" si="63"/>
        <v>-551818.93091666687</v>
      </c>
      <c r="AS53" s="238">
        <f t="shared" si="63"/>
        <v>-559656.43091666687</v>
      </c>
      <c r="AT53" s="238">
        <f t="shared" si="63"/>
        <v>-567493.93091666675</v>
      </c>
      <c r="AU53" s="238">
        <f t="shared" si="63"/>
        <v>-575331.43091666675</v>
      </c>
      <c r="AV53" s="238">
        <f t="shared" si="63"/>
        <v>-583168.93091666687</v>
      </c>
      <c r="AW53" s="238">
        <f t="shared" si="63"/>
        <v>-591006.43091666664</v>
      </c>
      <c r="AX53" s="238">
        <f t="shared" si="63"/>
        <v>-598843.93091666675</v>
      </c>
      <c r="AY53" s="238">
        <f t="shared" si="63"/>
        <v>-606681.43091666675</v>
      </c>
      <c r="AZ53" s="238">
        <f t="shared" si="63"/>
        <v>-614518.93091666664</v>
      </c>
      <c r="BA53" s="238">
        <f t="shared" si="63"/>
        <v>-622356.43091666664</v>
      </c>
      <c r="BB53" s="238">
        <f t="shared" si="63"/>
        <v>-630193.93091666664</v>
      </c>
      <c r="BC53" s="238">
        <f t="shared" si="63"/>
        <v>-637569.35662916652</v>
      </c>
      <c r="BD53" s="238">
        <f t="shared" si="63"/>
        <v>-645406.85662916652</v>
      </c>
      <c r="BE53" s="238">
        <f t="shared" si="63"/>
        <v>-653244.35662916664</v>
      </c>
      <c r="BF53" s="238">
        <f t="shared" si="63"/>
        <v>-661081.8566291664</v>
      </c>
      <c r="BG53" s="238">
        <f t="shared" si="63"/>
        <v>-668919.35662916652</v>
      </c>
      <c r="BH53" s="238">
        <f t="shared" si="63"/>
        <v>-676756.85662916652</v>
      </c>
      <c r="BI53" s="238">
        <f t="shared" si="63"/>
        <v>-684594.3566291664</v>
      </c>
      <c r="BJ53" s="238">
        <f t="shared" si="63"/>
        <v>-692431.8566291664</v>
      </c>
      <c r="BK53" s="238">
        <f t="shared" si="63"/>
        <v>-700269.3566291664</v>
      </c>
      <c r="BL53" s="238">
        <f t="shared" si="63"/>
        <v>-708106.8566291664</v>
      </c>
      <c r="BM53" s="238">
        <f t="shared" si="63"/>
        <v>-715944.35662916629</v>
      </c>
      <c r="BN53" s="238">
        <f t="shared" si="63"/>
        <v>-723781.8566291664</v>
      </c>
      <c r="BO53" s="238">
        <f t="shared" si="63"/>
        <v>-731134.17862729146</v>
      </c>
      <c r="BP53" s="238">
        <f t="shared" si="63"/>
        <v>-738971.67862729146</v>
      </c>
      <c r="BQ53" s="238">
        <f t="shared" si="63"/>
        <v>-746809.17862729146</v>
      </c>
      <c r="BR53" s="238">
        <f t="shared" si="63"/>
        <v>-754646.67862729158</v>
      </c>
      <c r="BS53" s="238">
        <f t="shared" si="63"/>
        <v>-762484.17862729158</v>
      </c>
      <c r="BT53" s="238">
        <f t="shared" si="63"/>
        <v>-770321.67862729158</v>
      </c>
      <c r="BU53" s="238">
        <f t="shared" si="63"/>
        <v>-778159.17862729169</v>
      </c>
      <c r="BV53" s="238">
        <f t="shared" si="63"/>
        <v>-785996.67862729169</v>
      </c>
      <c r="BW53" s="238">
        <f t="shared" si="63"/>
        <v>-793834.17862729181</v>
      </c>
      <c r="BX53" s="238">
        <f t="shared" si="63"/>
        <v>-801671.67862729193</v>
      </c>
      <c r="BY53" s="238">
        <f t="shared" si="63"/>
        <v>-809509.17862729181</v>
      </c>
      <c r="BZ53" s="238">
        <f t="shared" si="63"/>
        <v>-817346.67862729193</v>
      </c>
      <c r="CA53" s="238">
        <f t="shared" si="63"/>
        <v>-824674.74172532326</v>
      </c>
      <c r="CB53" s="238">
        <f t="shared" si="63"/>
        <v>-832512.24172532326</v>
      </c>
      <c r="CC53" s="238">
        <f t="shared" si="63"/>
        <v>-840349.74172532326</v>
      </c>
      <c r="CD53" s="238">
        <f t="shared" si="63"/>
        <v>-848187.24172532337</v>
      </c>
      <c r="CE53" s="238">
        <f t="shared" ref="CE53:DL53" si="64">-CE52*$N$4</f>
        <v>-856024.74172532349</v>
      </c>
      <c r="CF53" s="238">
        <f t="shared" si="64"/>
        <v>-863862.24172532349</v>
      </c>
      <c r="CG53" s="238">
        <f t="shared" si="64"/>
        <v>-871699.74172532349</v>
      </c>
      <c r="CH53" s="238">
        <f t="shared" si="64"/>
        <v>-879537.24172532361</v>
      </c>
      <c r="CI53" s="238">
        <f t="shared" si="64"/>
        <v>-887374.74172532361</v>
      </c>
      <c r="CJ53" s="238">
        <f t="shared" si="64"/>
        <v>-895212.24172532361</v>
      </c>
      <c r="CK53" s="238">
        <f t="shared" si="64"/>
        <v>-903049.74172532372</v>
      </c>
      <c r="CL53" s="238">
        <f t="shared" si="64"/>
        <v>-910887.24172532372</v>
      </c>
      <c r="CM53" s="238" t="e">
        <f t="shared" si="64"/>
        <v>#DIV/0!</v>
      </c>
      <c r="CN53" s="238" t="e">
        <f t="shared" si="64"/>
        <v>#DIV/0!</v>
      </c>
      <c r="CO53" s="238" t="e">
        <f t="shared" si="64"/>
        <v>#N/A</v>
      </c>
      <c r="CP53" s="238" t="e">
        <f t="shared" si="64"/>
        <v>#N/A</v>
      </c>
      <c r="CQ53" s="238" t="e">
        <f t="shared" si="64"/>
        <v>#N/A</v>
      </c>
      <c r="CR53" s="238" t="e">
        <f t="shared" si="64"/>
        <v>#N/A</v>
      </c>
      <c r="CS53" s="238" t="e">
        <f t="shared" si="64"/>
        <v>#N/A</v>
      </c>
      <c r="CT53" s="238" t="e">
        <f t="shared" si="64"/>
        <v>#N/A</v>
      </c>
      <c r="CU53" s="238" t="e">
        <f t="shared" si="64"/>
        <v>#N/A</v>
      </c>
      <c r="CV53" s="238" t="e">
        <f t="shared" si="64"/>
        <v>#N/A</v>
      </c>
      <c r="CW53" s="238" t="e">
        <f t="shared" si="64"/>
        <v>#N/A</v>
      </c>
      <c r="CX53" s="238" t="e">
        <f t="shared" si="64"/>
        <v>#N/A</v>
      </c>
      <c r="CY53" s="238" t="e">
        <f t="shared" si="64"/>
        <v>#N/A</v>
      </c>
      <c r="CZ53" s="238" t="e">
        <f t="shared" si="64"/>
        <v>#N/A</v>
      </c>
      <c r="DA53" s="238" t="e">
        <f t="shared" si="64"/>
        <v>#N/A</v>
      </c>
      <c r="DB53" s="238" t="e">
        <f t="shared" si="64"/>
        <v>#N/A</v>
      </c>
      <c r="DC53" s="238" t="e">
        <f t="shared" si="64"/>
        <v>#N/A</v>
      </c>
      <c r="DD53" s="238" t="e">
        <f t="shared" si="64"/>
        <v>#N/A</v>
      </c>
      <c r="DE53" s="238" t="e">
        <f t="shared" si="64"/>
        <v>#N/A</v>
      </c>
      <c r="DF53" s="238" t="e">
        <f t="shared" si="64"/>
        <v>#N/A</v>
      </c>
      <c r="DG53" s="238" t="e">
        <f t="shared" si="64"/>
        <v>#N/A</v>
      </c>
      <c r="DH53" s="238" t="e">
        <f t="shared" si="64"/>
        <v>#N/A</v>
      </c>
      <c r="DI53" s="238" t="e">
        <f t="shared" si="64"/>
        <v>#N/A</v>
      </c>
      <c r="DJ53" s="238" t="e">
        <f t="shared" si="64"/>
        <v>#N/A</v>
      </c>
      <c r="DK53" s="238" t="e">
        <f t="shared" si="64"/>
        <v>#N/A</v>
      </c>
      <c r="DL53" s="238" t="e">
        <f t="shared" si="64"/>
        <v>#N/A</v>
      </c>
    </row>
    <row r="54" spans="1:116" x14ac:dyDescent="0.4">
      <c r="G54" s="27" t="s">
        <v>615</v>
      </c>
      <c r="H54" s="27"/>
      <c r="I54" s="27"/>
      <c r="J54" s="28"/>
      <c r="K54" s="28">
        <f t="shared" si="60"/>
        <v>8174529.8999999985</v>
      </c>
      <c r="L54" s="28">
        <f t="shared" si="60"/>
        <v>17765199.060000006</v>
      </c>
      <c r="M54" s="28">
        <f t="shared" si="60"/>
        <v>21135156.513000008</v>
      </c>
      <c r="N54" s="28">
        <f t="shared" si="60"/>
        <v>24504321.838649999</v>
      </c>
      <c r="O54" s="28">
        <f t="shared" si="60"/>
        <v>27872655.430582505</v>
      </c>
      <c r="P54" s="28">
        <f t="shared" si="60"/>
        <v>31240115.702111639</v>
      </c>
      <c r="Q54" s="28"/>
      <c r="R54"/>
      <c r="S54" s="28">
        <f t="shared" ref="S54:CD54" si="65">SUM(S52:S53)</f>
        <v>799270.80000000016</v>
      </c>
      <c r="T54" s="28">
        <f t="shared" si="65"/>
        <v>611103.10000000009</v>
      </c>
      <c r="U54" s="28">
        <f t="shared" si="65"/>
        <v>622978.10000000021</v>
      </c>
      <c r="V54" s="28">
        <f t="shared" si="65"/>
        <v>634853.10000000009</v>
      </c>
      <c r="W54" s="28">
        <f t="shared" si="65"/>
        <v>646728.10000000009</v>
      </c>
      <c r="X54" s="28">
        <f t="shared" si="65"/>
        <v>658603.10000000021</v>
      </c>
      <c r="Y54" s="28">
        <f t="shared" si="65"/>
        <v>670478.10000000009</v>
      </c>
      <c r="Z54" s="28">
        <f t="shared" si="65"/>
        <v>682353.10000000009</v>
      </c>
      <c r="AA54" s="28">
        <f t="shared" si="65"/>
        <v>694228.10000000009</v>
      </c>
      <c r="AB54" s="28">
        <f t="shared" si="65"/>
        <v>706103.10000000009</v>
      </c>
      <c r="AC54" s="28">
        <f t="shared" si="65"/>
        <v>717978.10000000009</v>
      </c>
      <c r="AD54" s="28">
        <f t="shared" si="65"/>
        <v>729853.10000000009</v>
      </c>
      <c r="AE54" s="28">
        <f t="shared" si="65"/>
        <v>1351114.5050000001</v>
      </c>
      <c r="AF54" s="28">
        <f t="shared" si="65"/>
        <v>1374627.0050000004</v>
      </c>
      <c r="AG54" s="28">
        <f t="shared" si="65"/>
        <v>1398139.5050000001</v>
      </c>
      <c r="AH54" s="28">
        <f t="shared" si="65"/>
        <v>1421652.0050000001</v>
      </c>
      <c r="AI54" s="28">
        <f t="shared" si="65"/>
        <v>1445164.5050000004</v>
      </c>
      <c r="AJ54" s="28">
        <f t="shared" si="65"/>
        <v>1468677.0050000001</v>
      </c>
      <c r="AK54" s="28">
        <f t="shared" si="65"/>
        <v>1492189.5050000004</v>
      </c>
      <c r="AL54" s="28">
        <f t="shared" si="65"/>
        <v>1515702.0050000004</v>
      </c>
      <c r="AM54" s="28">
        <f t="shared" si="65"/>
        <v>1539214.5050000004</v>
      </c>
      <c r="AN54" s="28">
        <f t="shared" si="65"/>
        <v>1562727.0050000004</v>
      </c>
      <c r="AO54" s="28">
        <f t="shared" si="65"/>
        <v>1586239.5050000001</v>
      </c>
      <c r="AP54" s="28">
        <f t="shared" si="65"/>
        <v>1609752.0050000004</v>
      </c>
      <c r="AQ54" s="28">
        <f t="shared" si="65"/>
        <v>1631944.2927500003</v>
      </c>
      <c r="AR54" s="28">
        <f t="shared" si="65"/>
        <v>1655456.7927500005</v>
      </c>
      <c r="AS54" s="28">
        <f t="shared" si="65"/>
        <v>1678969.2927500005</v>
      </c>
      <c r="AT54" s="28">
        <f t="shared" si="65"/>
        <v>1702481.7927500003</v>
      </c>
      <c r="AU54" s="28">
        <f t="shared" si="65"/>
        <v>1725994.2927500003</v>
      </c>
      <c r="AV54" s="28">
        <f t="shared" si="65"/>
        <v>1749506.7927500005</v>
      </c>
      <c r="AW54" s="28">
        <f t="shared" si="65"/>
        <v>1773019.29275</v>
      </c>
      <c r="AX54" s="28">
        <f t="shared" si="65"/>
        <v>1796531.7927500003</v>
      </c>
      <c r="AY54" s="28">
        <f t="shared" si="65"/>
        <v>1820044.2927500003</v>
      </c>
      <c r="AZ54" s="28">
        <f t="shared" si="65"/>
        <v>1843556.79275</v>
      </c>
      <c r="BA54" s="28">
        <f t="shared" si="65"/>
        <v>1867069.29275</v>
      </c>
      <c r="BB54" s="28">
        <f t="shared" si="65"/>
        <v>1890581.79275</v>
      </c>
      <c r="BC54" s="28">
        <f t="shared" si="65"/>
        <v>1912708.0698874996</v>
      </c>
      <c r="BD54" s="28">
        <f t="shared" si="65"/>
        <v>1936220.5698874996</v>
      </c>
      <c r="BE54" s="28">
        <f t="shared" si="65"/>
        <v>1959733.0698874998</v>
      </c>
      <c r="BF54" s="28">
        <f t="shared" si="65"/>
        <v>1983245.5698874993</v>
      </c>
      <c r="BG54" s="28">
        <f t="shared" si="65"/>
        <v>2006758.0698874996</v>
      </c>
      <c r="BH54" s="28">
        <f t="shared" si="65"/>
        <v>2030270.5698874996</v>
      </c>
      <c r="BI54" s="28">
        <f t="shared" si="65"/>
        <v>2053783.0698874993</v>
      </c>
      <c r="BJ54" s="28">
        <f t="shared" si="65"/>
        <v>2077295.5698874993</v>
      </c>
      <c r="BK54" s="28">
        <f t="shared" si="65"/>
        <v>2100808.0698874993</v>
      </c>
      <c r="BL54" s="28">
        <f t="shared" si="65"/>
        <v>2124320.5698874993</v>
      </c>
      <c r="BM54" s="28">
        <f t="shared" si="65"/>
        <v>2147833.0698874989</v>
      </c>
      <c r="BN54" s="28">
        <f t="shared" si="65"/>
        <v>2171345.5698874993</v>
      </c>
      <c r="BO54" s="28">
        <f t="shared" si="65"/>
        <v>2193402.5358818742</v>
      </c>
      <c r="BP54" s="28">
        <f t="shared" si="65"/>
        <v>2216915.0358818742</v>
      </c>
      <c r="BQ54" s="28">
        <f t="shared" si="65"/>
        <v>2240427.5358818742</v>
      </c>
      <c r="BR54" s="28">
        <f t="shared" si="65"/>
        <v>2263940.0358818746</v>
      </c>
      <c r="BS54" s="28">
        <f t="shared" si="65"/>
        <v>2287452.5358818746</v>
      </c>
      <c r="BT54" s="28">
        <f t="shared" si="65"/>
        <v>2310965.0358818746</v>
      </c>
      <c r="BU54" s="28">
        <f t="shared" si="65"/>
        <v>2334477.5358818751</v>
      </c>
      <c r="BV54" s="28">
        <f t="shared" si="65"/>
        <v>2357990.0358818751</v>
      </c>
      <c r="BW54" s="28">
        <f t="shared" si="65"/>
        <v>2381502.5358818755</v>
      </c>
      <c r="BX54" s="28">
        <f t="shared" si="65"/>
        <v>2405015.035881876</v>
      </c>
      <c r="BY54" s="28">
        <f t="shared" si="65"/>
        <v>2428527.5358818755</v>
      </c>
      <c r="BZ54" s="28">
        <f t="shared" si="65"/>
        <v>2452040.035881876</v>
      </c>
      <c r="CA54" s="28">
        <f t="shared" si="65"/>
        <v>2474024.2251759698</v>
      </c>
      <c r="CB54" s="28">
        <f t="shared" si="65"/>
        <v>2497536.7251759698</v>
      </c>
      <c r="CC54" s="28">
        <f t="shared" si="65"/>
        <v>2521049.2251759698</v>
      </c>
      <c r="CD54" s="28">
        <f t="shared" si="65"/>
        <v>2544561.7251759702</v>
      </c>
      <c r="CE54" s="28">
        <f t="shared" ref="CE54:DL54" si="66">SUM(CE52:CE53)</f>
        <v>2568074.2251759702</v>
      </c>
      <c r="CF54" s="28">
        <f t="shared" si="66"/>
        <v>2591586.7251759702</v>
      </c>
      <c r="CG54" s="28">
        <f t="shared" si="66"/>
        <v>2615099.2251759702</v>
      </c>
      <c r="CH54" s="28">
        <f t="shared" si="66"/>
        <v>2638611.7251759707</v>
      </c>
      <c r="CI54" s="28">
        <f t="shared" si="66"/>
        <v>2662124.2251759707</v>
      </c>
      <c r="CJ54" s="28">
        <f t="shared" si="66"/>
        <v>2685636.7251759707</v>
      </c>
      <c r="CK54" s="28">
        <f t="shared" si="66"/>
        <v>2709149.2251759712</v>
      </c>
      <c r="CL54" s="28">
        <f t="shared" si="66"/>
        <v>2732661.7251759712</v>
      </c>
      <c r="CM54" s="28" t="e">
        <f t="shared" si="66"/>
        <v>#DIV/0!</v>
      </c>
      <c r="CN54" s="28" t="e">
        <f t="shared" si="66"/>
        <v>#DIV/0!</v>
      </c>
      <c r="CO54" s="28" t="e">
        <f t="shared" si="66"/>
        <v>#N/A</v>
      </c>
      <c r="CP54" s="28" t="e">
        <f t="shared" si="66"/>
        <v>#N/A</v>
      </c>
      <c r="CQ54" s="28" t="e">
        <f t="shared" si="66"/>
        <v>#N/A</v>
      </c>
      <c r="CR54" s="28" t="e">
        <f t="shared" si="66"/>
        <v>#N/A</v>
      </c>
      <c r="CS54" s="28" t="e">
        <f t="shared" si="66"/>
        <v>#N/A</v>
      </c>
      <c r="CT54" s="28" t="e">
        <f t="shared" si="66"/>
        <v>#N/A</v>
      </c>
      <c r="CU54" s="28" t="e">
        <f t="shared" si="66"/>
        <v>#N/A</v>
      </c>
      <c r="CV54" s="28" t="e">
        <f t="shared" si="66"/>
        <v>#N/A</v>
      </c>
      <c r="CW54" s="28" t="e">
        <f t="shared" si="66"/>
        <v>#N/A</v>
      </c>
      <c r="CX54" s="28" t="e">
        <f t="shared" si="66"/>
        <v>#N/A</v>
      </c>
      <c r="CY54" s="28" t="e">
        <f t="shared" si="66"/>
        <v>#N/A</v>
      </c>
      <c r="CZ54" s="28" t="e">
        <f t="shared" si="66"/>
        <v>#N/A</v>
      </c>
      <c r="DA54" s="28" t="e">
        <f t="shared" si="66"/>
        <v>#N/A</v>
      </c>
      <c r="DB54" s="28" t="e">
        <f t="shared" si="66"/>
        <v>#N/A</v>
      </c>
      <c r="DC54" s="28" t="e">
        <f t="shared" si="66"/>
        <v>#N/A</v>
      </c>
      <c r="DD54" s="28" t="e">
        <f t="shared" si="66"/>
        <v>#N/A</v>
      </c>
      <c r="DE54" s="28" t="e">
        <f t="shared" si="66"/>
        <v>#N/A</v>
      </c>
      <c r="DF54" s="28" t="e">
        <f t="shared" si="66"/>
        <v>#N/A</v>
      </c>
      <c r="DG54" s="28" t="e">
        <f t="shared" si="66"/>
        <v>#N/A</v>
      </c>
      <c r="DH54" s="28" t="e">
        <f t="shared" si="66"/>
        <v>#N/A</v>
      </c>
      <c r="DI54" s="28" t="e">
        <f t="shared" si="66"/>
        <v>#N/A</v>
      </c>
      <c r="DJ54" s="28" t="e">
        <f t="shared" si="66"/>
        <v>#N/A</v>
      </c>
      <c r="DK54" s="28" t="e">
        <f t="shared" si="66"/>
        <v>#N/A</v>
      </c>
      <c r="DL54" s="28" t="e">
        <f t="shared" si="66"/>
        <v>#N/A</v>
      </c>
    </row>
    <row r="55" spans="1:116" x14ac:dyDescent="0.4">
      <c r="G55" s="129" t="s">
        <v>69</v>
      </c>
      <c r="H55" s="27"/>
      <c r="I55" s="27"/>
      <c r="J55" s="28"/>
      <c r="K55" s="21">
        <f t="shared" ref="K55:P55" si="67">IFERROR(K54/K19,0)</f>
        <v>0.73379981149012541</v>
      </c>
      <c r="L55" s="21">
        <f t="shared" si="67"/>
        <v>0.72333872394136833</v>
      </c>
      <c r="M55" s="21">
        <f t="shared" si="67"/>
        <v>0.72579520992445079</v>
      </c>
      <c r="N55" s="21">
        <f t="shared" si="67"/>
        <v>0.72756299995991713</v>
      </c>
      <c r="O55" s="21">
        <f t="shared" si="67"/>
        <v>0.72888743280811985</v>
      </c>
      <c r="P55" s="21">
        <f t="shared" si="67"/>
        <v>0.72990924537643964</v>
      </c>
      <c r="Q55" s="265"/>
      <c r="R55"/>
      <c r="S55" s="21">
        <f t="shared" ref="S55:CD55" si="68">IFERROR(S54/S19,0)</f>
        <v>0.95009901931649332</v>
      </c>
      <c r="T55" s="21">
        <f t="shared" si="68"/>
        <v>0.71300313077297028</v>
      </c>
      <c r="U55" s="21">
        <f t="shared" si="68"/>
        <v>0.71367419570405732</v>
      </c>
      <c r="V55" s="21">
        <f t="shared" si="68"/>
        <v>0.71432135021097043</v>
      </c>
      <c r="W55" s="21">
        <f t="shared" si="68"/>
        <v>0.71494584983878395</v>
      </c>
      <c r="X55" s="21">
        <f t="shared" si="68"/>
        <v>0.71554886373924864</v>
      </c>
      <c r="Y55" s="21">
        <f t="shared" si="68"/>
        <v>0.71613148197596799</v>
      </c>
      <c r="Z55" s="21">
        <f t="shared" si="68"/>
        <v>0.71669472210065643</v>
      </c>
      <c r="AA55" s="21">
        <f t="shared" si="68"/>
        <v>0.71723953508394322</v>
      </c>
      <c r="AB55" s="21">
        <f t="shared" si="68"/>
        <v>0.7177668106734435</v>
      </c>
      <c r="AC55" s="21">
        <f t="shared" si="68"/>
        <v>0.71827738224260107</v>
      </c>
      <c r="AD55" s="21">
        <f t="shared" si="68"/>
        <v>0.71877203118588429</v>
      </c>
      <c r="AE55" s="21">
        <f t="shared" si="68"/>
        <v>0.7215564779706275</v>
      </c>
      <c r="AF55" s="21">
        <f t="shared" si="68"/>
        <v>0.72190477286652088</v>
      </c>
      <c r="AG55" s="21">
        <f t="shared" si="68"/>
        <v>0.72224167283684892</v>
      </c>
      <c r="AH55" s="21">
        <f t="shared" si="68"/>
        <v>0.72256772808132141</v>
      </c>
      <c r="AI55" s="21">
        <f t="shared" si="68"/>
        <v>0.72288345393914133</v>
      </c>
      <c r="AJ55" s="21">
        <f t="shared" si="68"/>
        <v>0.72318933360689375</v>
      </c>
      <c r="AK55" s="21">
        <f t="shared" si="68"/>
        <v>0.72348582060606059</v>
      </c>
      <c r="AL55" s="21">
        <f t="shared" si="68"/>
        <v>0.72377334102666147</v>
      </c>
      <c r="AM55" s="21">
        <f t="shared" si="68"/>
        <v>0.72405229557036455</v>
      </c>
      <c r="AN55" s="21">
        <f t="shared" si="68"/>
        <v>0.7243230614136732</v>
      </c>
      <c r="AO55" s="21">
        <f t="shared" si="68"/>
        <v>0.72458599390940226</v>
      </c>
      <c r="AP55" s="21">
        <f t="shared" si="68"/>
        <v>0.72484142814258912</v>
      </c>
      <c r="AQ55" s="21">
        <f t="shared" si="68"/>
        <v>0.72450357058823522</v>
      </c>
      <c r="AR55" s="21">
        <f t="shared" si="68"/>
        <v>0.72475306504925208</v>
      </c>
      <c r="AS55" s="21">
        <f t="shared" si="68"/>
        <v>0.7249957363440086</v>
      </c>
      <c r="AT55" s="21">
        <f t="shared" si="68"/>
        <v>0.72523186059637912</v>
      </c>
      <c r="AU55" s="21">
        <f t="shared" si="68"/>
        <v>0.72546169922942205</v>
      </c>
      <c r="AV55" s="21">
        <f t="shared" si="68"/>
        <v>0.72568549993086762</v>
      </c>
      <c r="AW55" s="21">
        <f t="shared" si="68"/>
        <v>0.72590349754350048</v>
      </c>
      <c r="AX55" s="21">
        <f t="shared" si="68"/>
        <v>0.72611591488716742</v>
      </c>
      <c r="AY55" s="21">
        <f t="shared" si="68"/>
        <v>0.72632296351845704</v>
      </c>
      <c r="AZ55" s="21">
        <f t="shared" si="68"/>
        <v>0.72652484443349752</v>
      </c>
      <c r="BA55" s="21">
        <f t="shared" si="68"/>
        <v>0.72672174871878048</v>
      </c>
      <c r="BB55" s="21">
        <f t="shared" si="68"/>
        <v>0.72691385815443776</v>
      </c>
      <c r="BC55" s="21">
        <f t="shared" si="68"/>
        <v>0.72657476538936372</v>
      </c>
      <c r="BD55" s="21">
        <f t="shared" si="68"/>
        <v>0.72676405500938379</v>
      </c>
      <c r="BE55" s="21">
        <f t="shared" si="68"/>
        <v>0.72694889763987636</v>
      </c>
      <c r="BF55" s="21">
        <f t="shared" si="68"/>
        <v>0.72712944817140235</v>
      </c>
      <c r="BG55" s="21">
        <f t="shared" si="68"/>
        <v>0.72730585438387196</v>
      </c>
      <c r="BH55" s="21">
        <f t="shared" si="68"/>
        <v>0.7274782573499553</v>
      </c>
      <c r="BI55" s="21">
        <f t="shared" si="68"/>
        <v>0.72764679181133751</v>
      </c>
      <c r="BJ55" s="21">
        <f t="shared" si="68"/>
        <v>0.72781158652992706</v>
      </c>
      <c r="BK55" s="21">
        <f t="shared" si="68"/>
        <v>0.72797276461594007</v>
      </c>
      <c r="BL55" s="21">
        <f t="shared" si="68"/>
        <v>0.72813044383461867</v>
      </c>
      <c r="BM55" s="21">
        <f t="shared" si="68"/>
        <v>0.72828473689319018</v>
      </c>
      <c r="BN55" s="21">
        <f t="shared" si="68"/>
        <v>0.72843575170953323</v>
      </c>
      <c r="BO55" s="21">
        <f t="shared" si="68"/>
        <v>0.72810042684875509</v>
      </c>
      <c r="BP55" s="21">
        <f t="shared" si="68"/>
        <v>0.72825021709779625</v>
      </c>
      <c r="BQ55" s="21">
        <f t="shared" si="68"/>
        <v>0.72839692307186388</v>
      </c>
      <c r="BR55" s="21">
        <f t="shared" si="68"/>
        <v>0.72854063906094124</v>
      </c>
      <c r="BS55" s="21">
        <f t="shared" si="68"/>
        <v>0.72868145555037156</v>
      </c>
      <c r="BT55" s="21">
        <f t="shared" si="68"/>
        <v>0.72881945941084092</v>
      </c>
      <c r="BU55" s="21">
        <f t="shared" si="68"/>
        <v>0.72895473407708822</v>
      </c>
      <c r="BV55" s="21">
        <f t="shared" si="68"/>
        <v>0.72908735971611693</v>
      </c>
      <c r="BW55" s="21">
        <f t="shared" si="68"/>
        <v>0.7292174133856214</v>
      </c>
      <c r="BX55" s="21">
        <f t="shared" si="68"/>
        <v>0.72934496918328284</v>
      </c>
      <c r="BY55" s="21">
        <f t="shared" si="68"/>
        <v>0.72947009838754695</v>
      </c>
      <c r="BZ55" s="21">
        <f t="shared" si="68"/>
        <v>0.72959286959044145</v>
      </c>
      <c r="CA55" s="21">
        <f t="shared" si="68"/>
        <v>0.72926285193101514</v>
      </c>
      <c r="CB55" s="21">
        <f t="shared" si="68"/>
        <v>0.72938526897326905</v>
      </c>
      <c r="CC55" s="21">
        <f t="shared" si="68"/>
        <v>0.72950544253946525</v>
      </c>
      <c r="CD55" s="21">
        <f t="shared" si="68"/>
        <v>0.72962343374221328</v>
      </c>
      <c r="CE55" s="21">
        <f t="shared" ref="CE55:DL55" si="69">IFERROR(CE54/CE19,0)</f>
        <v>0.72973930149447364</v>
      </c>
      <c r="CF55" s="21">
        <f t="shared" si="69"/>
        <v>0.72985310260764191</v>
      </c>
      <c r="CG55" s="21">
        <f t="shared" si="69"/>
        <v>0.72996489188442948</v>
      </c>
      <c r="CH55" s="21">
        <f t="shared" si="69"/>
        <v>0.73007472220686243</v>
      </c>
      <c r="CI55" s="21">
        <f t="shared" si="69"/>
        <v>0.73018264461969418</v>
      </c>
      <c r="CJ55" s="21">
        <f t="shared" si="69"/>
        <v>0.73028870840950877</v>
      </c>
      <c r="CK55" s="21">
        <f t="shared" si="69"/>
        <v>0.73039296117977148</v>
      </c>
      <c r="CL55" s="21">
        <f t="shared" si="69"/>
        <v>0.73049544892206786</v>
      </c>
      <c r="CM55" s="21">
        <f t="shared" si="69"/>
        <v>0</v>
      </c>
      <c r="CN55" s="21">
        <f t="shared" si="69"/>
        <v>0</v>
      </c>
      <c r="CO55" s="21">
        <f t="shared" si="69"/>
        <v>0</v>
      </c>
      <c r="CP55" s="21">
        <f t="shared" si="69"/>
        <v>0</v>
      </c>
      <c r="CQ55" s="21">
        <f t="shared" si="69"/>
        <v>0</v>
      </c>
      <c r="CR55" s="21">
        <f t="shared" si="69"/>
        <v>0</v>
      </c>
      <c r="CS55" s="21">
        <f t="shared" si="69"/>
        <v>0</v>
      </c>
      <c r="CT55" s="21">
        <f t="shared" si="69"/>
        <v>0</v>
      </c>
      <c r="CU55" s="21">
        <f t="shared" si="69"/>
        <v>0</v>
      </c>
      <c r="CV55" s="21">
        <f t="shared" si="69"/>
        <v>0</v>
      </c>
      <c r="CW55" s="21">
        <f t="shared" si="69"/>
        <v>0</v>
      </c>
      <c r="CX55" s="21">
        <f t="shared" si="69"/>
        <v>0</v>
      </c>
      <c r="CY55" s="21">
        <f t="shared" si="69"/>
        <v>0</v>
      </c>
      <c r="CZ55" s="21">
        <f t="shared" si="69"/>
        <v>0</v>
      </c>
      <c r="DA55" s="21">
        <f t="shared" si="69"/>
        <v>0</v>
      </c>
      <c r="DB55" s="21">
        <f t="shared" si="69"/>
        <v>0</v>
      </c>
      <c r="DC55" s="21">
        <f t="shared" si="69"/>
        <v>0</v>
      </c>
      <c r="DD55" s="21">
        <f t="shared" si="69"/>
        <v>0</v>
      </c>
      <c r="DE55" s="21">
        <f t="shared" si="69"/>
        <v>0</v>
      </c>
      <c r="DF55" s="21">
        <f t="shared" si="69"/>
        <v>0</v>
      </c>
      <c r="DG55" s="21">
        <f t="shared" si="69"/>
        <v>0</v>
      </c>
      <c r="DH55" s="21">
        <f t="shared" si="69"/>
        <v>0</v>
      </c>
      <c r="DI55" s="21">
        <f t="shared" si="69"/>
        <v>0</v>
      </c>
      <c r="DJ55" s="21">
        <f t="shared" si="69"/>
        <v>0</v>
      </c>
      <c r="DK55" s="21">
        <f t="shared" si="69"/>
        <v>0</v>
      </c>
      <c r="DL55" s="21">
        <f t="shared" si="69"/>
        <v>0</v>
      </c>
    </row>
    <row r="56" spans="1:116" x14ac:dyDescent="0.4">
      <c r="CM56" s="53"/>
    </row>
    <row r="57" spans="1:116" x14ac:dyDescent="0.4">
      <c r="A57" s="64" t="s">
        <v>218</v>
      </c>
      <c r="F57" t="s">
        <v>780</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08"/>
      <c r="CM57" s="308"/>
      <c r="CN57" s="308"/>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08"/>
    </row>
    <row r="58" spans="1:116" x14ac:dyDescent="0.4">
      <c r="G58" s="12" t="s">
        <v>616</v>
      </c>
      <c r="H58" s="12"/>
      <c r="I58" s="12"/>
      <c r="J58" s="61"/>
      <c r="K58" s="61"/>
      <c r="L58" s="61"/>
      <c r="M58" s="61"/>
      <c r="N58" s="61"/>
      <c r="O58" s="61"/>
      <c r="P58" s="61"/>
      <c r="Q58" s="61"/>
      <c r="R58" s="18"/>
      <c r="CM58" s="53"/>
    </row>
    <row r="59" spans="1:116" x14ac:dyDescent="0.4">
      <c r="C59" s="8" t="s">
        <v>224</v>
      </c>
      <c r="D59" t="s">
        <v>224</v>
      </c>
      <c r="G59" s="322" t="s">
        <v>617</v>
      </c>
      <c r="H59" s="269"/>
      <c r="I59" s="269"/>
      <c r="J59" s="269"/>
      <c r="K59" s="53">
        <f t="shared" ref="K59:P59" si="70">SUMIF($5:$5,K$3,59:59)</f>
        <v>178174529.89999995</v>
      </c>
      <c r="L59" s="53">
        <f t="shared" si="70"/>
        <v>195939728.95999989</v>
      </c>
      <c r="M59" s="53">
        <f t="shared" si="70"/>
        <v>217074885.4729999</v>
      </c>
      <c r="N59" s="53">
        <f t="shared" si="70"/>
        <v>241579207.31164977</v>
      </c>
      <c r="O59" s="53">
        <f t="shared" si="70"/>
        <v>269451862.74223226</v>
      </c>
      <c r="P59" s="53">
        <f t="shared" si="70"/>
        <v>300691978.44434398</v>
      </c>
      <c r="Q59" s="269"/>
      <c r="R59" s="325">
        <v>0</v>
      </c>
      <c r="S59" s="53">
        <f t="shared" ref="S59:AX59" si="71">R59+S100</f>
        <v>170798970.80000001</v>
      </c>
      <c r="T59" s="53">
        <f t="shared" si="71"/>
        <v>171410373.90000001</v>
      </c>
      <c r="U59" s="53">
        <f t="shared" si="71"/>
        <v>172033352</v>
      </c>
      <c r="V59" s="53">
        <f t="shared" si="71"/>
        <v>172668205.09999999</v>
      </c>
      <c r="W59" s="53">
        <f t="shared" si="71"/>
        <v>173314933.19999999</v>
      </c>
      <c r="X59" s="53">
        <f t="shared" si="71"/>
        <v>173973536.29999998</v>
      </c>
      <c r="Y59" s="53">
        <f t="shared" si="71"/>
        <v>174644014.39999998</v>
      </c>
      <c r="Z59" s="53">
        <f t="shared" si="71"/>
        <v>175326367.49999997</v>
      </c>
      <c r="AA59" s="53">
        <f t="shared" si="71"/>
        <v>176020595.59999996</v>
      </c>
      <c r="AB59" s="53">
        <f t="shared" si="71"/>
        <v>176726698.69999996</v>
      </c>
      <c r="AC59" s="53">
        <f t="shared" si="71"/>
        <v>177444676.79999995</v>
      </c>
      <c r="AD59" s="53">
        <f t="shared" si="71"/>
        <v>178174529.89999995</v>
      </c>
      <c r="AE59" s="53">
        <f t="shared" si="71"/>
        <v>179525644.40499994</v>
      </c>
      <c r="AF59" s="53">
        <f t="shared" si="71"/>
        <v>180900271.40999994</v>
      </c>
      <c r="AG59" s="53">
        <f t="shared" si="71"/>
        <v>182298410.91499993</v>
      </c>
      <c r="AH59" s="53">
        <f t="shared" si="71"/>
        <v>183720062.91999993</v>
      </c>
      <c r="AI59" s="53">
        <f t="shared" si="71"/>
        <v>185165227.42499992</v>
      </c>
      <c r="AJ59" s="53">
        <f t="shared" si="71"/>
        <v>186633904.42999992</v>
      </c>
      <c r="AK59" s="53">
        <f t="shared" si="71"/>
        <v>188126093.93499991</v>
      </c>
      <c r="AL59" s="53">
        <f t="shared" si="71"/>
        <v>189641795.93999991</v>
      </c>
      <c r="AM59" s="53">
        <f t="shared" si="71"/>
        <v>191181010.4449999</v>
      </c>
      <c r="AN59" s="53">
        <f t="shared" si="71"/>
        <v>192743737.4499999</v>
      </c>
      <c r="AO59" s="53">
        <f t="shared" si="71"/>
        <v>194329976.95499989</v>
      </c>
      <c r="AP59" s="53">
        <f t="shared" si="71"/>
        <v>195939728.95999989</v>
      </c>
      <c r="AQ59" s="53">
        <f t="shared" si="71"/>
        <v>197571673.25274989</v>
      </c>
      <c r="AR59" s="53">
        <f t="shared" si="71"/>
        <v>199227130.04549989</v>
      </c>
      <c r="AS59" s="53">
        <f t="shared" si="71"/>
        <v>200906099.33824989</v>
      </c>
      <c r="AT59" s="53">
        <f t="shared" si="71"/>
        <v>202608581.13099989</v>
      </c>
      <c r="AU59" s="53">
        <f t="shared" si="71"/>
        <v>204334575.42374989</v>
      </c>
      <c r="AV59" s="53">
        <f t="shared" si="71"/>
        <v>206084082.21649989</v>
      </c>
      <c r="AW59" s="53">
        <f t="shared" si="71"/>
        <v>207857101.5092499</v>
      </c>
      <c r="AX59" s="53">
        <f t="shared" si="71"/>
        <v>209653633.3019999</v>
      </c>
      <c r="AY59" s="53">
        <f t="shared" ref="AY59:CD59" si="72">AX59+AY100</f>
        <v>211473677.5947499</v>
      </c>
      <c r="AZ59" s="53">
        <f t="shared" si="72"/>
        <v>213317234.3874999</v>
      </c>
      <c r="BA59" s="53">
        <f t="shared" si="72"/>
        <v>215184303.6802499</v>
      </c>
      <c r="BB59" s="53">
        <f t="shared" si="72"/>
        <v>217074885.4729999</v>
      </c>
      <c r="BC59" s="53">
        <f t="shared" si="72"/>
        <v>218987593.54288739</v>
      </c>
      <c r="BD59" s="53">
        <f t="shared" si="72"/>
        <v>220923814.11277488</v>
      </c>
      <c r="BE59" s="53">
        <f t="shared" si="72"/>
        <v>222883547.18266237</v>
      </c>
      <c r="BF59" s="53">
        <f t="shared" si="72"/>
        <v>224866792.75254986</v>
      </c>
      <c r="BG59" s="53">
        <f t="shared" si="72"/>
        <v>226873550.82243735</v>
      </c>
      <c r="BH59" s="53">
        <f t="shared" si="72"/>
        <v>228903821.39232484</v>
      </c>
      <c r="BI59" s="53">
        <f t="shared" si="72"/>
        <v>230957604.46221232</v>
      </c>
      <c r="BJ59" s="53">
        <f t="shared" si="72"/>
        <v>233034900.03209981</v>
      </c>
      <c r="BK59" s="53">
        <f t="shared" si="72"/>
        <v>235135708.1019873</v>
      </c>
      <c r="BL59" s="53">
        <f t="shared" si="72"/>
        <v>237260028.67187479</v>
      </c>
      <c r="BM59" s="53">
        <f t="shared" si="72"/>
        <v>239407861.74176228</v>
      </c>
      <c r="BN59" s="53">
        <f t="shared" si="72"/>
        <v>241579207.31164977</v>
      </c>
      <c r="BO59" s="53">
        <f t="shared" si="72"/>
        <v>243772609.84753165</v>
      </c>
      <c r="BP59" s="53">
        <f t="shared" si="72"/>
        <v>245989524.88341352</v>
      </c>
      <c r="BQ59" s="53">
        <f t="shared" si="72"/>
        <v>248229952.4192954</v>
      </c>
      <c r="BR59" s="53">
        <f t="shared" si="72"/>
        <v>250493892.45517728</v>
      </c>
      <c r="BS59" s="53">
        <f t="shared" si="72"/>
        <v>252781344.99105915</v>
      </c>
      <c r="BT59" s="53">
        <f t="shared" si="72"/>
        <v>255092310.02694103</v>
      </c>
      <c r="BU59" s="53">
        <f t="shared" si="72"/>
        <v>257426787.56282291</v>
      </c>
      <c r="BV59" s="53">
        <f t="shared" si="72"/>
        <v>259784777.59870479</v>
      </c>
      <c r="BW59" s="53">
        <f t="shared" si="72"/>
        <v>262166280.13458666</v>
      </c>
      <c r="BX59" s="53">
        <f t="shared" si="72"/>
        <v>264571295.17046854</v>
      </c>
      <c r="BY59" s="53">
        <f t="shared" si="72"/>
        <v>266999822.70635042</v>
      </c>
      <c r="BZ59" s="53">
        <f t="shared" si="72"/>
        <v>269451862.74223226</v>
      </c>
      <c r="CA59" s="53">
        <f t="shared" si="72"/>
        <v>271925886.96740824</v>
      </c>
      <c r="CB59" s="53">
        <f t="shared" si="72"/>
        <v>274423423.69258422</v>
      </c>
      <c r="CC59" s="53">
        <f t="shared" si="72"/>
        <v>276944472.91776019</v>
      </c>
      <c r="CD59" s="53">
        <f t="shared" si="72"/>
        <v>279489034.64293617</v>
      </c>
      <c r="CE59" s="53">
        <f t="shared" ref="CE59:DL59" si="73">CD59+CE100</f>
        <v>282057108.86811215</v>
      </c>
      <c r="CF59" s="53">
        <f t="shared" si="73"/>
        <v>284648695.59328812</v>
      </c>
      <c r="CG59" s="53">
        <f t="shared" si="73"/>
        <v>287263794.8184641</v>
      </c>
      <c r="CH59" s="53">
        <f t="shared" si="73"/>
        <v>289902406.54364008</v>
      </c>
      <c r="CI59" s="53">
        <f t="shared" si="73"/>
        <v>292564530.76881605</v>
      </c>
      <c r="CJ59" s="53">
        <f t="shared" si="73"/>
        <v>295250167.49399203</v>
      </c>
      <c r="CK59" s="53">
        <f t="shared" si="73"/>
        <v>297959316.71916801</v>
      </c>
      <c r="CL59" s="53">
        <f t="shared" si="73"/>
        <v>300691978.44434398</v>
      </c>
      <c r="CM59" s="53" t="e">
        <f t="shared" si="73"/>
        <v>#DIV/0!</v>
      </c>
      <c r="CN59" s="53" t="e">
        <f t="shared" si="73"/>
        <v>#DIV/0!</v>
      </c>
      <c r="CO59" s="53" t="e">
        <f t="shared" si="73"/>
        <v>#DIV/0!</v>
      </c>
      <c r="CP59" s="53" t="e">
        <f t="shared" si="73"/>
        <v>#DIV/0!</v>
      </c>
      <c r="CQ59" s="53" t="e">
        <f t="shared" si="73"/>
        <v>#DIV/0!</v>
      </c>
      <c r="CR59" s="53" t="e">
        <f t="shared" si="73"/>
        <v>#DIV/0!</v>
      </c>
      <c r="CS59" s="53" t="e">
        <f t="shared" si="73"/>
        <v>#DIV/0!</v>
      </c>
      <c r="CT59" s="53" t="e">
        <f t="shared" si="73"/>
        <v>#DIV/0!</v>
      </c>
      <c r="CU59" s="53" t="e">
        <f t="shared" si="73"/>
        <v>#DIV/0!</v>
      </c>
      <c r="CV59" s="53" t="e">
        <f t="shared" si="73"/>
        <v>#DIV/0!</v>
      </c>
      <c r="CW59" s="53" t="e">
        <f t="shared" si="73"/>
        <v>#DIV/0!</v>
      </c>
      <c r="CX59" s="53" t="e">
        <f t="shared" si="73"/>
        <v>#DIV/0!</v>
      </c>
      <c r="CY59" s="53" t="e">
        <f t="shared" si="73"/>
        <v>#DIV/0!</v>
      </c>
      <c r="CZ59" s="53" t="e">
        <f t="shared" si="73"/>
        <v>#DIV/0!</v>
      </c>
      <c r="DA59" s="53" t="e">
        <f t="shared" si="73"/>
        <v>#DIV/0!</v>
      </c>
      <c r="DB59" s="53" t="e">
        <f t="shared" si="73"/>
        <v>#DIV/0!</v>
      </c>
      <c r="DC59" s="53" t="e">
        <f t="shared" si="73"/>
        <v>#DIV/0!</v>
      </c>
      <c r="DD59" s="53" t="e">
        <f t="shared" si="73"/>
        <v>#DIV/0!</v>
      </c>
      <c r="DE59" s="53" t="e">
        <f t="shared" si="73"/>
        <v>#DIV/0!</v>
      </c>
      <c r="DF59" s="53" t="e">
        <f t="shared" si="73"/>
        <v>#DIV/0!</v>
      </c>
      <c r="DG59" s="53" t="e">
        <f t="shared" si="73"/>
        <v>#DIV/0!</v>
      </c>
      <c r="DH59" s="53" t="e">
        <f t="shared" si="73"/>
        <v>#DIV/0!</v>
      </c>
      <c r="DI59" s="53" t="e">
        <f t="shared" si="73"/>
        <v>#DIV/0!</v>
      </c>
      <c r="DJ59" s="53" t="e">
        <f t="shared" si="73"/>
        <v>#DIV/0!</v>
      </c>
      <c r="DK59" s="53" t="e">
        <f t="shared" si="73"/>
        <v>#DIV/0!</v>
      </c>
      <c r="DL59" s="53" t="e">
        <f t="shared" si="73"/>
        <v>#DIV/0!</v>
      </c>
    </row>
    <row r="60" spans="1:116" x14ac:dyDescent="0.4">
      <c r="C60" s="8" t="s">
        <v>224</v>
      </c>
      <c r="D60" t="s">
        <v>224</v>
      </c>
      <c r="G60" s="322" t="s">
        <v>859</v>
      </c>
      <c r="H60" s="269"/>
      <c r="I60" s="269"/>
      <c r="J60" s="269"/>
      <c r="Q60" s="269"/>
      <c r="R60" s="325"/>
      <c r="S60" s="53">
        <f>+MAX(0,R60+S53)</f>
        <v>300</v>
      </c>
      <c r="T60" s="53">
        <f t="shared" ref="T60:CE60" si="74">+MAX(0,S60+T53)</f>
        <v>0</v>
      </c>
      <c r="U60" s="53">
        <f t="shared" si="74"/>
        <v>0</v>
      </c>
      <c r="V60" s="53">
        <f t="shared" si="74"/>
        <v>0</v>
      </c>
      <c r="W60" s="53">
        <f t="shared" si="74"/>
        <v>0</v>
      </c>
      <c r="X60" s="53">
        <f t="shared" si="74"/>
        <v>0</v>
      </c>
      <c r="Y60" s="53">
        <f t="shared" si="74"/>
        <v>0</v>
      </c>
      <c r="Z60" s="53">
        <f t="shared" si="74"/>
        <v>0</v>
      </c>
      <c r="AA60" s="53">
        <f t="shared" si="74"/>
        <v>0</v>
      </c>
      <c r="AB60" s="53">
        <f t="shared" si="74"/>
        <v>0</v>
      </c>
      <c r="AC60" s="53">
        <f t="shared" si="74"/>
        <v>0</v>
      </c>
      <c r="AD60" s="53">
        <f t="shared" si="74"/>
        <v>0</v>
      </c>
      <c r="AE60" s="53">
        <f t="shared" si="74"/>
        <v>0</v>
      </c>
      <c r="AF60" s="53">
        <f t="shared" si="74"/>
        <v>0</v>
      </c>
      <c r="AG60" s="53">
        <f t="shared" si="74"/>
        <v>0</v>
      </c>
      <c r="AH60" s="53">
        <f t="shared" si="74"/>
        <v>0</v>
      </c>
      <c r="AI60" s="53">
        <f t="shared" si="74"/>
        <v>0</v>
      </c>
      <c r="AJ60" s="53">
        <f t="shared" si="74"/>
        <v>0</v>
      </c>
      <c r="AK60" s="53">
        <f t="shared" si="74"/>
        <v>0</v>
      </c>
      <c r="AL60" s="53">
        <f t="shared" si="74"/>
        <v>0</v>
      </c>
      <c r="AM60" s="53">
        <f t="shared" si="74"/>
        <v>0</v>
      </c>
      <c r="AN60" s="53">
        <f t="shared" si="74"/>
        <v>0</v>
      </c>
      <c r="AO60" s="53">
        <f t="shared" si="74"/>
        <v>0</v>
      </c>
      <c r="AP60" s="53">
        <f t="shared" si="74"/>
        <v>0</v>
      </c>
      <c r="AQ60" s="53">
        <f t="shared" si="74"/>
        <v>0</v>
      </c>
      <c r="AR60" s="53">
        <f t="shared" si="74"/>
        <v>0</v>
      </c>
      <c r="AS60" s="53">
        <f t="shared" si="74"/>
        <v>0</v>
      </c>
      <c r="AT60" s="53">
        <f t="shared" si="74"/>
        <v>0</v>
      </c>
      <c r="AU60" s="53">
        <f t="shared" si="74"/>
        <v>0</v>
      </c>
      <c r="AV60" s="53">
        <f t="shared" si="74"/>
        <v>0</v>
      </c>
      <c r="AW60" s="53">
        <f t="shared" si="74"/>
        <v>0</v>
      </c>
      <c r="AX60" s="53">
        <f t="shared" si="74"/>
        <v>0</v>
      </c>
      <c r="AY60" s="53">
        <f t="shared" si="74"/>
        <v>0</v>
      </c>
      <c r="AZ60" s="53">
        <f t="shared" si="74"/>
        <v>0</v>
      </c>
      <c r="BA60" s="53">
        <f t="shared" si="74"/>
        <v>0</v>
      </c>
      <c r="BB60" s="53">
        <f t="shared" si="74"/>
        <v>0</v>
      </c>
      <c r="BC60" s="53">
        <f t="shared" si="74"/>
        <v>0</v>
      </c>
      <c r="BD60" s="53">
        <f t="shared" si="74"/>
        <v>0</v>
      </c>
      <c r="BE60" s="53">
        <f t="shared" si="74"/>
        <v>0</v>
      </c>
      <c r="BF60" s="53">
        <f t="shared" si="74"/>
        <v>0</v>
      </c>
      <c r="BG60" s="53">
        <f t="shared" si="74"/>
        <v>0</v>
      </c>
      <c r="BH60" s="53">
        <f t="shared" si="74"/>
        <v>0</v>
      </c>
      <c r="BI60" s="53">
        <f t="shared" si="74"/>
        <v>0</v>
      </c>
      <c r="BJ60" s="53">
        <f t="shared" si="74"/>
        <v>0</v>
      </c>
      <c r="BK60" s="53">
        <f t="shared" si="74"/>
        <v>0</v>
      </c>
      <c r="BL60" s="53">
        <f t="shared" si="74"/>
        <v>0</v>
      </c>
      <c r="BM60" s="53">
        <f t="shared" si="74"/>
        <v>0</v>
      </c>
      <c r="BN60" s="53">
        <f t="shared" si="74"/>
        <v>0</v>
      </c>
      <c r="BO60" s="53">
        <f t="shared" si="74"/>
        <v>0</v>
      </c>
      <c r="BP60" s="53">
        <f t="shared" si="74"/>
        <v>0</v>
      </c>
      <c r="BQ60" s="53">
        <f t="shared" si="74"/>
        <v>0</v>
      </c>
      <c r="BR60" s="53">
        <f t="shared" si="74"/>
        <v>0</v>
      </c>
      <c r="BS60" s="53">
        <f t="shared" si="74"/>
        <v>0</v>
      </c>
      <c r="BT60" s="53">
        <f t="shared" si="74"/>
        <v>0</v>
      </c>
      <c r="BU60" s="53">
        <f t="shared" si="74"/>
        <v>0</v>
      </c>
      <c r="BV60" s="53">
        <f t="shared" si="74"/>
        <v>0</v>
      </c>
      <c r="BW60" s="53">
        <f t="shared" si="74"/>
        <v>0</v>
      </c>
      <c r="BX60" s="53">
        <f t="shared" si="74"/>
        <v>0</v>
      </c>
      <c r="BY60" s="53">
        <f t="shared" si="74"/>
        <v>0</v>
      </c>
      <c r="BZ60" s="53">
        <f t="shared" si="74"/>
        <v>0</v>
      </c>
      <c r="CA60" s="53">
        <f t="shared" si="74"/>
        <v>0</v>
      </c>
      <c r="CB60" s="53">
        <f t="shared" si="74"/>
        <v>0</v>
      </c>
      <c r="CC60" s="53">
        <f t="shared" si="74"/>
        <v>0</v>
      </c>
      <c r="CD60" s="53">
        <f t="shared" si="74"/>
        <v>0</v>
      </c>
      <c r="CE60" s="53">
        <f t="shared" si="74"/>
        <v>0</v>
      </c>
      <c r="CF60" s="53">
        <f t="shared" ref="CF60:DL60" si="75">+MAX(0,CE60+CF53)</f>
        <v>0</v>
      </c>
      <c r="CG60" s="53">
        <f t="shared" si="75"/>
        <v>0</v>
      </c>
      <c r="CH60" s="53">
        <f t="shared" si="75"/>
        <v>0</v>
      </c>
      <c r="CI60" s="53">
        <f t="shared" si="75"/>
        <v>0</v>
      </c>
      <c r="CJ60" s="53">
        <f t="shared" si="75"/>
        <v>0</v>
      </c>
      <c r="CK60" s="53">
        <f t="shared" si="75"/>
        <v>0</v>
      </c>
      <c r="CL60" s="53">
        <f t="shared" si="75"/>
        <v>0</v>
      </c>
      <c r="CM60" s="53" t="e">
        <f t="shared" si="75"/>
        <v>#DIV/0!</v>
      </c>
      <c r="CN60" s="53" t="e">
        <f t="shared" si="75"/>
        <v>#DIV/0!</v>
      </c>
      <c r="CO60" s="53" t="e">
        <f t="shared" si="75"/>
        <v>#DIV/0!</v>
      </c>
      <c r="CP60" s="53" t="e">
        <f t="shared" si="75"/>
        <v>#DIV/0!</v>
      </c>
      <c r="CQ60" s="53" t="e">
        <f t="shared" si="75"/>
        <v>#DIV/0!</v>
      </c>
      <c r="CR60" s="53" t="e">
        <f t="shared" si="75"/>
        <v>#DIV/0!</v>
      </c>
      <c r="CS60" s="53" t="e">
        <f t="shared" si="75"/>
        <v>#DIV/0!</v>
      </c>
      <c r="CT60" s="53" t="e">
        <f t="shared" si="75"/>
        <v>#DIV/0!</v>
      </c>
      <c r="CU60" s="53" t="e">
        <f t="shared" si="75"/>
        <v>#DIV/0!</v>
      </c>
      <c r="CV60" s="53" t="e">
        <f t="shared" si="75"/>
        <v>#DIV/0!</v>
      </c>
      <c r="CW60" s="53" t="e">
        <f t="shared" si="75"/>
        <v>#DIV/0!</v>
      </c>
      <c r="CX60" s="53" t="e">
        <f t="shared" si="75"/>
        <v>#DIV/0!</v>
      </c>
      <c r="CY60" s="53" t="e">
        <f t="shared" si="75"/>
        <v>#DIV/0!</v>
      </c>
      <c r="CZ60" s="53" t="e">
        <f t="shared" si="75"/>
        <v>#DIV/0!</v>
      </c>
      <c r="DA60" s="53" t="e">
        <f t="shared" si="75"/>
        <v>#DIV/0!</v>
      </c>
      <c r="DB60" s="53" t="e">
        <f t="shared" si="75"/>
        <v>#DIV/0!</v>
      </c>
      <c r="DC60" s="53" t="e">
        <f t="shared" si="75"/>
        <v>#DIV/0!</v>
      </c>
      <c r="DD60" s="53" t="e">
        <f t="shared" si="75"/>
        <v>#DIV/0!</v>
      </c>
      <c r="DE60" s="53" t="e">
        <f t="shared" si="75"/>
        <v>#DIV/0!</v>
      </c>
      <c r="DF60" s="53" t="e">
        <f t="shared" si="75"/>
        <v>#DIV/0!</v>
      </c>
      <c r="DG60" s="53" t="e">
        <f t="shared" si="75"/>
        <v>#DIV/0!</v>
      </c>
      <c r="DH60" s="53" t="e">
        <f t="shared" si="75"/>
        <v>#DIV/0!</v>
      </c>
      <c r="DI60" s="53" t="e">
        <f t="shared" si="75"/>
        <v>#DIV/0!</v>
      </c>
      <c r="DJ60" s="53" t="e">
        <f t="shared" si="75"/>
        <v>#DIV/0!</v>
      </c>
      <c r="DK60" s="53" t="e">
        <f t="shared" si="75"/>
        <v>#DIV/0!</v>
      </c>
      <c r="DL60" s="53" t="e">
        <f t="shared" si="75"/>
        <v>#DIV/0!</v>
      </c>
    </row>
    <row r="61" spans="1:116" x14ac:dyDescent="0.4">
      <c r="A61" s="65"/>
      <c r="B61" s="27"/>
      <c r="C61" s="27"/>
      <c r="D61" s="27"/>
      <c r="E61" s="27" t="s">
        <v>224</v>
      </c>
      <c r="F61" s="27" t="s">
        <v>224</v>
      </c>
      <c r="G61" s="27" t="s">
        <v>618</v>
      </c>
      <c r="H61" s="28"/>
      <c r="I61" s="28"/>
      <c r="J61" s="28"/>
      <c r="K61" s="63">
        <f t="shared" ref="K61:P61" si="76">SUMIF($5:$5,K$3,61:61)</f>
        <v>178174529.89999995</v>
      </c>
      <c r="L61" s="63">
        <f t="shared" si="76"/>
        <v>195939728.95999989</v>
      </c>
      <c r="M61" s="63">
        <f t="shared" si="76"/>
        <v>217074885.4729999</v>
      </c>
      <c r="N61" s="63">
        <f t="shared" si="76"/>
        <v>241579207.31164977</v>
      </c>
      <c r="O61" s="63">
        <f t="shared" si="76"/>
        <v>269451862.74223226</v>
      </c>
      <c r="P61" s="63">
        <f t="shared" si="76"/>
        <v>300691978.44434398</v>
      </c>
      <c r="Q61" s="28"/>
      <c r="R61" s="118">
        <f t="shared" ref="R61:AW61" si="77">SUMIF($C:$C,$F61,R:R)</f>
        <v>0</v>
      </c>
      <c r="S61" s="261">
        <f t="shared" si="77"/>
        <v>170799270.80000001</v>
      </c>
      <c r="T61" s="261">
        <f t="shared" si="77"/>
        <v>171410373.90000001</v>
      </c>
      <c r="U61" s="261">
        <f t="shared" si="77"/>
        <v>172033352</v>
      </c>
      <c r="V61" s="261">
        <f t="shared" si="77"/>
        <v>172668205.09999999</v>
      </c>
      <c r="W61" s="261">
        <f t="shared" si="77"/>
        <v>173314933.19999999</v>
      </c>
      <c r="X61" s="261">
        <f t="shared" si="77"/>
        <v>173973536.29999998</v>
      </c>
      <c r="Y61" s="261">
        <f t="shared" si="77"/>
        <v>174644014.39999998</v>
      </c>
      <c r="Z61" s="261">
        <f t="shared" si="77"/>
        <v>175326367.49999997</v>
      </c>
      <c r="AA61" s="261">
        <f t="shared" si="77"/>
        <v>176020595.59999996</v>
      </c>
      <c r="AB61" s="261">
        <f t="shared" si="77"/>
        <v>176726698.69999996</v>
      </c>
      <c r="AC61" s="261">
        <f t="shared" si="77"/>
        <v>177444676.79999995</v>
      </c>
      <c r="AD61" s="261">
        <f t="shared" si="77"/>
        <v>178174529.89999995</v>
      </c>
      <c r="AE61" s="261">
        <f t="shared" si="77"/>
        <v>179525644.40499994</v>
      </c>
      <c r="AF61" s="261">
        <f t="shared" si="77"/>
        <v>180900271.40999994</v>
      </c>
      <c r="AG61" s="261">
        <f t="shared" si="77"/>
        <v>182298410.91499993</v>
      </c>
      <c r="AH61" s="261">
        <f t="shared" si="77"/>
        <v>183720062.91999993</v>
      </c>
      <c r="AI61" s="261">
        <f t="shared" si="77"/>
        <v>185165227.42499992</v>
      </c>
      <c r="AJ61" s="261">
        <f t="shared" si="77"/>
        <v>186633904.42999992</v>
      </c>
      <c r="AK61" s="261">
        <f t="shared" si="77"/>
        <v>188126093.93499991</v>
      </c>
      <c r="AL61" s="261">
        <f t="shared" si="77"/>
        <v>189641795.93999991</v>
      </c>
      <c r="AM61" s="261">
        <f t="shared" si="77"/>
        <v>191181010.4449999</v>
      </c>
      <c r="AN61" s="261">
        <f t="shared" si="77"/>
        <v>192743737.4499999</v>
      </c>
      <c r="AO61" s="261">
        <f t="shared" si="77"/>
        <v>194329976.95499989</v>
      </c>
      <c r="AP61" s="261">
        <f t="shared" si="77"/>
        <v>195939728.95999989</v>
      </c>
      <c r="AQ61" s="261">
        <f t="shared" si="77"/>
        <v>197571673.25274989</v>
      </c>
      <c r="AR61" s="261">
        <f t="shared" si="77"/>
        <v>199227130.04549989</v>
      </c>
      <c r="AS61" s="261">
        <f t="shared" si="77"/>
        <v>200906099.33824989</v>
      </c>
      <c r="AT61" s="261">
        <f t="shared" si="77"/>
        <v>202608581.13099989</v>
      </c>
      <c r="AU61" s="261">
        <f t="shared" si="77"/>
        <v>204334575.42374989</v>
      </c>
      <c r="AV61" s="261">
        <f t="shared" si="77"/>
        <v>206084082.21649989</v>
      </c>
      <c r="AW61" s="261">
        <f t="shared" si="77"/>
        <v>207857101.5092499</v>
      </c>
      <c r="AX61" s="261">
        <f t="shared" ref="AX61:CC61" si="78">SUMIF($C:$C,$F61,AX:AX)</f>
        <v>209653633.3019999</v>
      </c>
      <c r="AY61" s="261">
        <f t="shared" si="78"/>
        <v>211473677.5947499</v>
      </c>
      <c r="AZ61" s="261">
        <f t="shared" si="78"/>
        <v>213317234.3874999</v>
      </c>
      <c r="BA61" s="261">
        <f t="shared" si="78"/>
        <v>215184303.6802499</v>
      </c>
      <c r="BB61" s="261">
        <f t="shared" si="78"/>
        <v>217074885.4729999</v>
      </c>
      <c r="BC61" s="261">
        <f t="shared" si="78"/>
        <v>218987593.54288739</v>
      </c>
      <c r="BD61" s="261">
        <f t="shared" si="78"/>
        <v>220923814.11277488</v>
      </c>
      <c r="BE61" s="261">
        <f t="shared" si="78"/>
        <v>222883547.18266237</v>
      </c>
      <c r="BF61" s="261">
        <f t="shared" si="78"/>
        <v>224866792.75254986</v>
      </c>
      <c r="BG61" s="261">
        <f t="shared" si="78"/>
        <v>226873550.82243735</v>
      </c>
      <c r="BH61" s="261">
        <f t="shared" si="78"/>
        <v>228903821.39232484</v>
      </c>
      <c r="BI61" s="261">
        <f t="shared" si="78"/>
        <v>230957604.46221232</v>
      </c>
      <c r="BJ61" s="261">
        <f t="shared" si="78"/>
        <v>233034900.03209981</v>
      </c>
      <c r="BK61" s="261">
        <f t="shared" si="78"/>
        <v>235135708.1019873</v>
      </c>
      <c r="BL61" s="261">
        <f t="shared" si="78"/>
        <v>237260028.67187479</v>
      </c>
      <c r="BM61" s="261">
        <f t="shared" si="78"/>
        <v>239407861.74176228</v>
      </c>
      <c r="BN61" s="261">
        <f t="shared" si="78"/>
        <v>241579207.31164977</v>
      </c>
      <c r="BO61" s="261">
        <f t="shared" si="78"/>
        <v>243772609.84753165</v>
      </c>
      <c r="BP61" s="261">
        <f t="shared" si="78"/>
        <v>245989524.88341352</v>
      </c>
      <c r="BQ61" s="261">
        <f t="shared" si="78"/>
        <v>248229952.4192954</v>
      </c>
      <c r="BR61" s="261">
        <f t="shared" si="78"/>
        <v>250493892.45517728</v>
      </c>
      <c r="BS61" s="261">
        <f t="shared" si="78"/>
        <v>252781344.99105915</v>
      </c>
      <c r="BT61" s="261">
        <f t="shared" si="78"/>
        <v>255092310.02694103</v>
      </c>
      <c r="BU61" s="261">
        <f t="shared" si="78"/>
        <v>257426787.56282291</v>
      </c>
      <c r="BV61" s="261">
        <f t="shared" si="78"/>
        <v>259784777.59870479</v>
      </c>
      <c r="BW61" s="261">
        <f t="shared" si="78"/>
        <v>262166280.13458666</v>
      </c>
      <c r="BX61" s="261">
        <f t="shared" si="78"/>
        <v>264571295.17046854</v>
      </c>
      <c r="BY61" s="261">
        <f t="shared" si="78"/>
        <v>266999822.70635042</v>
      </c>
      <c r="BZ61" s="261">
        <f t="shared" si="78"/>
        <v>269451862.74223226</v>
      </c>
      <c r="CA61" s="261">
        <f t="shared" si="78"/>
        <v>271925886.96740824</v>
      </c>
      <c r="CB61" s="261">
        <f t="shared" si="78"/>
        <v>274423423.69258422</v>
      </c>
      <c r="CC61" s="261">
        <f t="shared" si="78"/>
        <v>276944472.91776019</v>
      </c>
      <c r="CD61" s="261">
        <f t="shared" ref="CD61:DL61" si="79">SUMIF($C:$C,$F61,CD:CD)</f>
        <v>279489034.64293617</v>
      </c>
      <c r="CE61" s="261">
        <f t="shared" si="79"/>
        <v>282057108.86811215</v>
      </c>
      <c r="CF61" s="261">
        <f t="shared" si="79"/>
        <v>284648695.59328812</v>
      </c>
      <c r="CG61" s="261">
        <f t="shared" si="79"/>
        <v>287263794.8184641</v>
      </c>
      <c r="CH61" s="261">
        <f t="shared" si="79"/>
        <v>289902406.54364008</v>
      </c>
      <c r="CI61" s="261">
        <f t="shared" si="79"/>
        <v>292564530.76881605</v>
      </c>
      <c r="CJ61" s="261">
        <f t="shared" si="79"/>
        <v>295250167.49399203</v>
      </c>
      <c r="CK61" s="261">
        <f t="shared" si="79"/>
        <v>297959316.71916801</v>
      </c>
      <c r="CL61" s="261">
        <f t="shared" si="79"/>
        <v>300691978.44434398</v>
      </c>
      <c r="CM61" s="261" t="e">
        <f t="shared" si="79"/>
        <v>#DIV/0!</v>
      </c>
      <c r="CN61" s="261" t="e">
        <f t="shared" si="79"/>
        <v>#DIV/0!</v>
      </c>
      <c r="CO61" s="261" t="e">
        <f t="shared" si="79"/>
        <v>#DIV/0!</v>
      </c>
      <c r="CP61" s="261" t="e">
        <f t="shared" si="79"/>
        <v>#DIV/0!</v>
      </c>
      <c r="CQ61" s="261" t="e">
        <f t="shared" si="79"/>
        <v>#DIV/0!</v>
      </c>
      <c r="CR61" s="261" t="e">
        <f t="shared" si="79"/>
        <v>#DIV/0!</v>
      </c>
      <c r="CS61" s="261" t="e">
        <f t="shared" si="79"/>
        <v>#DIV/0!</v>
      </c>
      <c r="CT61" s="261" t="e">
        <f t="shared" si="79"/>
        <v>#DIV/0!</v>
      </c>
      <c r="CU61" s="261" t="e">
        <f t="shared" si="79"/>
        <v>#DIV/0!</v>
      </c>
      <c r="CV61" s="261" t="e">
        <f t="shared" si="79"/>
        <v>#DIV/0!</v>
      </c>
      <c r="CW61" s="261" t="e">
        <f t="shared" si="79"/>
        <v>#DIV/0!</v>
      </c>
      <c r="CX61" s="261" t="e">
        <f t="shared" si="79"/>
        <v>#DIV/0!</v>
      </c>
      <c r="CY61" s="261" t="e">
        <f t="shared" si="79"/>
        <v>#DIV/0!</v>
      </c>
      <c r="CZ61" s="261" t="e">
        <f t="shared" si="79"/>
        <v>#DIV/0!</v>
      </c>
      <c r="DA61" s="261" t="e">
        <f t="shared" si="79"/>
        <v>#DIV/0!</v>
      </c>
      <c r="DB61" s="261" t="e">
        <f t="shared" si="79"/>
        <v>#DIV/0!</v>
      </c>
      <c r="DC61" s="261" t="e">
        <f t="shared" si="79"/>
        <v>#DIV/0!</v>
      </c>
      <c r="DD61" s="261" t="e">
        <f t="shared" si="79"/>
        <v>#DIV/0!</v>
      </c>
      <c r="DE61" s="261" t="e">
        <f t="shared" si="79"/>
        <v>#DIV/0!</v>
      </c>
      <c r="DF61" s="261" t="e">
        <f t="shared" si="79"/>
        <v>#DIV/0!</v>
      </c>
      <c r="DG61" s="261" t="e">
        <f t="shared" si="79"/>
        <v>#DIV/0!</v>
      </c>
      <c r="DH61" s="261" t="e">
        <f t="shared" si="79"/>
        <v>#DIV/0!</v>
      </c>
      <c r="DI61" s="261" t="e">
        <f t="shared" si="79"/>
        <v>#DIV/0!</v>
      </c>
      <c r="DJ61" s="261" t="e">
        <f t="shared" si="79"/>
        <v>#DIV/0!</v>
      </c>
      <c r="DK61" s="261" t="e">
        <f t="shared" si="79"/>
        <v>#DIV/0!</v>
      </c>
      <c r="DL61" s="261" t="e">
        <f t="shared" si="79"/>
        <v>#DIV/0!</v>
      </c>
    </row>
    <row r="62" spans="1:116" x14ac:dyDescent="0.4">
      <c r="CM62" s="53"/>
    </row>
    <row r="63" spans="1:116" x14ac:dyDescent="0.4">
      <c r="B63" s="27" t="s">
        <v>240</v>
      </c>
      <c r="G63" s="12" t="s">
        <v>619</v>
      </c>
      <c r="CM63" s="53"/>
    </row>
    <row r="64" spans="1:116" x14ac:dyDescent="0.4">
      <c r="A64" s="65"/>
      <c r="B64" s="27" t="s">
        <v>240</v>
      </c>
      <c r="C64" s="27"/>
      <c r="D64" s="27"/>
      <c r="E64" s="27"/>
      <c r="F64" s="27" t="s">
        <v>240</v>
      </c>
      <c r="G64" s="27" t="s">
        <v>620</v>
      </c>
      <c r="H64" s="27"/>
      <c r="I64" s="27"/>
      <c r="J64" s="28"/>
      <c r="K64" s="63">
        <f t="shared" ref="K64:P64" si="80">SUMIF($5:$5,K$3,64:64)</f>
        <v>0</v>
      </c>
      <c r="L64" s="63">
        <f t="shared" si="80"/>
        <v>0</v>
      </c>
      <c r="M64" s="63">
        <f t="shared" si="80"/>
        <v>0</v>
      </c>
      <c r="N64" s="63">
        <f t="shared" si="80"/>
        <v>0</v>
      </c>
      <c r="O64" s="63">
        <f t="shared" si="80"/>
        <v>0</v>
      </c>
      <c r="P64" s="63">
        <f t="shared" si="80"/>
        <v>0</v>
      </c>
      <c r="Q64" s="28"/>
      <c r="R64" s="252">
        <f t="shared" ref="R64:AW64" si="81">SUMIF($C:$C,$F64,R:R)</f>
        <v>0</v>
      </c>
      <c r="S64" s="261">
        <f t="shared" si="81"/>
        <v>0</v>
      </c>
      <c r="T64" s="261">
        <f t="shared" si="81"/>
        <v>0</v>
      </c>
      <c r="U64" s="261">
        <f t="shared" si="81"/>
        <v>0</v>
      </c>
      <c r="V64" s="261">
        <f t="shared" si="81"/>
        <v>0</v>
      </c>
      <c r="W64" s="261">
        <f t="shared" si="81"/>
        <v>0</v>
      </c>
      <c r="X64" s="261">
        <f t="shared" si="81"/>
        <v>0</v>
      </c>
      <c r="Y64" s="261">
        <f t="shared" si="81"/>
        <v>0</v>
      </c>
      <c r="Z64" s="261">
        <f t="shared" si="81"/>
        <v>0</v>
      </c>
      <c r="AA64" s="261">
        <f t="shared" si="81"/>
        <v>0</v>
      </c>
      <c r="AB64" s="261">
        <f t="shared" si="81"/>
        <v>0</v>
      </c>
      <c r="AC64" s="261">
        <f t="shared" si="81"/>
        <v>0</v>
      </c>
      <c r="AD64" s="261">
        <f t="shared" si="81"/>
        <v>0</v>
      </c>
      <c r="AE64" s="261">
        <f t="shared" si="81"/>
        <v>0</v>
      </c>
      <c r="AF64" s="261">
        <f t="shared" si="81"/>
        <v>0</v>
      </c>
      <c r="AG64" s="261">
        <f t="shared" si="81"/>
        <v>0</v>
      </c>
      <c r="AH64" s="261">
        <f t="shared" si="81"/>
        <v>0</v>
      </c>
      <c r="AI64" s="261">
        <f t="shared" si="81"/>
        <v>0</v>
      </c>
      <c r="AJ64" s="261">
        <f t="shared" si="81"/>
        <v>0</v>
      </c>
      <c r="AK64" s="261">
        <f t="shared" si="81"/>
        <v>0</v>
      </c>
      <c r="AL64" s="261">
        <f t="shared" si="81"/>
        <v>0</v>
      </c>
      <c r="AM64" s="261">
        <f t="shared" si="81"/>
        <v>0</v>
      </c>
      <c r="AN64" s="261">
        <f t="shared" si="81"/>
        <v>0</v>
      </c>
      <c r="AO64" s="261">
        <f t="shared" si="81"/>
        <v>0</v>
      </c>
      <c r="AP64" s="261">
        <f t="shared" si="81"/>
        <v>0</v>
      </c>
      <c r="AQ64" s="261">
        <f t="shared" si="81"/>
        <v>0</v>
      </c>
      <c r="AR64" s="261">
        <f t="shared" si="81"/>
        <v>0</v>
      </c>
      <c r="AS64" s="261">
        <f t="shared" si="81"/>
        <v>0</v>
      </c>
      <c r="AT64" s="261">
        <f t="shared" si="81"/>
        <v>0</v>
      </c>
      <c r="AU64" s="261">
        <f t="shared" si="81"/>
        <v>0</v>
      </c>
      <c r="AV64" s="261">
        <f t="shared" si="81"/>
        <v>0</v>
      </c>
      <c r="AW64" s="261">
        <f t="shared" si="81"/>
        <v>0</v>
      </c>
      <c r="AX64" s="261">
        <f t="shared" ref="AX64:CC64" si="82">SUMIF($C:$C,$F64,AX:AX)</f>
        <v>0</v>
      </c>
      <c r="AY64" s="261">
        <f t="shared" si="82"/>
        <v>0</v>
      </c>
      <c r="AZ64" s="261">
        <f t="shared" si="82"/>
        <v>0</v>
      </c>
      <c r="BA64" s="261">
        <f t="shared" si="82"/>
        <v>0</v>
      </c>
      <c r="BB64" s="261">
        <f t="shared" si="82"/>
        <v>0</v>
      </c>
      <c r="BC64" s="261">
        <f t="shared" si="82"/>
        <v>0</v>
      </c>
      <c r="BD64" s="261">
        <f t="shared" si="82"/>
        <v>0</v>
      </c>
      <c r="BE64" s="261">
        <f t="shared" si="82"/>
        <v>0</v>
      </c>
      <c r="BF64" s="261">
        <f t="shared" si="82"/>
        <v>0</v>
      </c>
      <c r="BG64" s="261">
        <f t="shared" si="82"/>
        <v>0</v>
      </c>
      <c r="BH64" s="261">
        <f t="shared" si="82"/>
        <v>0</v>
      </c>
      <c r="BI64" s="261">
        <f t="shared" si="82"/>
        <v>0</v>
      </c>
      <c r="BJ64" s="261">
        <f t="shared" si="82"/>
        <v>0</v>
      </c>
      <c r="BK64" s="261">
        <f t="shared" si="82"/>
        <v>0</v>
      </c>
      <c r="BL64" s="261">
        <f t="shared" si="82"/>
        <v>0</v>
      </c>
      <c r="BM64" s="261">
        <f t="shared" si="82"/>
        <v>0</v>
      </c>
      <c r="BN64" s="261">
        <f t="shared" si="82"/>
        <v>0</v>
      </c>
      <c r="BO64" s="261">
        <f t="shared" si="82"/>
        <v>0</v>
      </c>
      <c r="BP64" s="261">
        <f t="shared" si="82"/>
        <v>0</v>
      </c>
      <c r="BQ64" s="261">
        <f t="shared" si="82"/>
        <v>0</v>
      </c>
      <c r="BR64" s="261">
        <f t="shared" si="82"/>
        <v>0</v>
      </c>
      <c r="BS64" s="261">
        <f t="shared" si="82"/>
        <v>0</v>
      </c>
      <c r="BT64" s="261">
        <f t="shared" si="82"/>
        <v>0</v>
      </c>
      <c r="BU64" s="261">
        <f t="shared" si="82"/>
        <v>0</v>
      </c>
      <c r="BV64" s="261">
        <f t="shared" si="82"/>
        <v>0</v>
      </c>
      <c r="BW64" s="261">
        <f t="shared" si="82"/>
        <v>0</v>
      </c>
      <c r="BX64" s="261">
        <f t="shared" si="82"/>
        <v>0</v>
      </c>
      <c r="BY64" s="261">
        <f t="shared" si="82"/>
        <v>0</v>
      </c>
      <c r="BZ64" s="261">
        <f t="shared" si="82"/>
        <v>0</v>
      </c>
      <c r="CA64" s="261">
        <f t="shared" si="82"/>
        <v>0</v>
      </c>
      <c r="CB64" s="261">
        <f t="shared" si="82"/>
        <v>0</v>
      </c>
      <c r="CC64" s="261">
        <f t="shared" si="82"/>
        <v>0</v>
      </c>
      <c r="CD64" s="261">
        <f t="shared" ref="CD64:DL64" si="83">SUMIF($C:$C,$F64,CD:CD)</f>
        <v>0</v>
      </c>
      <c r="CE64" s="261">
        <f t="shared" si="83"/>
        <v>0</v>
      </c>
      <c r="CF64" s="261">
        <f t="shared" si="83"/>
        <v>0</v>
      </c>
      <c r="CG64" s="261">
        <f t="shared" si="83"/>
        <v>0</v>
      </c>
      <c r="CH64" s="261">
        <f t="shared" si="83"/>
        <v>0</v>
      </c>
      <c r="CI64" s="261">
        <f t="shared" si="83"/>
        <v>0</v>
      </c>
      <c r="CJ64" s="261">
        <f t="shared" si="83"/>
        <v>0</v>
      </c>
      <c r="CK64" s="261">
        <f t="shared" si="83"/>
        <v>0</v>
      </c>
      <c r="CL64" s="261">
        <f t="shared" si="83"/>
        <v>0</v>
      </c>
      <c r="CM64" s="261">
        <f t="shared" si="83"/>
        <v>0</v>
      </c>
      <c r="CN64" s="261">
        <f t="shared" si="83"/>
        <v>0</v>
      </c>
      <c r="CO64" s="261">
        <f t="shared" si="83"/>
        <v>0</v>
      </c>
      <c r="CP64" s="261">
        <f t="shared" si="83"/>
        <v>0</v>
      </c>
      <c r="CQ64" s="261">
        <f t="shared" si="83"/>
        <v>0</v>
      </c>
      <c r="CR64" s="261">
        <f t="shared" si="83"/>
        <v>0</v>
      </c>
      <c r="CS64" s="261">
        <f t="shared" si="83"/>
        <v>0</v>
      </c>
      <c r="CT64" s="261">
        <f t="shared" si="83"/>
        <v>0</v>
      </c>
      <c r="CU64" s="261">
        <f t="shared" si="83"/>
        <v>0</v>
      </c>
      <c r="CV64" s="261">
        <f t="shared" si="83"/>
        <v>0</v>
      </c>
      <c r="CW64" s="261">
        <f t="shared" si="83"/>
        <v>0</v>
      </c>
      <c r="CX64" s="261">
        <f t="shared" si="83"/>
        <v>0</v>
      </c>
      <c r="CY64" s="261">
        <f t="shared" si="83"/>
        <v>0</v>
      </c>
      <c r="CZ64" s="261">
        <f t="shared" si="83"/>
        <v>0</v>
      </c>
      <c r="DA64" s="261">
        <f t="shared" si="83"/>
        <v>0</v>
      </c>
      <c r="DB64" s="261">
        <f t="shared" si="83"/>
        <v>0</v>
      </c>
      <c r="DC64" s="261">
        <f t="shared" si="83"/>
        <v>0</v>
      </c>
      <c r="DD64" s="261">
        <f t="shared" si="83"/>
        <v>0</v>
      </c>
      <c r="DE64" s="261">
        <f t="shared" si="83"/>
        <v>0</v>
      </c>
      <c r="DF64" s="261">
        <f t="shared" si="83"/>
        <v>0</v>
      </c>
      <c r="DG64" s="261">
        <f t="shared" si="83"/>
        <v>0</v>
      </c>
      <c r="DH64" s="261">
        <f t="shared" si="83"/>
        <v>0</v>
      </c>
      <c r="DI64" s="261">
        <f t="shared" si="83"/>
        <v>0</v>
      </c>
      <c r="DJ64" s="261">
        <f t="shared" si="83"/>
        <v>0</v>
      </c>
      <c r="DK64" s="261">
        <f t="shared" si="83"/>
        <v>0</v>
      </c>
      <c r="DL64" s="261">
        <f t="shared" si="83"/>
        <v>0</v>
      </c>
    </row>
    <row r="65" spans="1:116" x14ac:dyDescent="0.4">
      <c r="A65" s="65"/>
      <c r="B65" s="27" t="s">
        <v>240</v>
      </c>
      <c r="CM65" s="53"/>
    </row>
    <row r="66" spans="1:116" x14ac:dyDescent="0.4">
      <c r="A66" s="65"/>
      <c r="B66" s="27"/>
      <c r="C66" s="27"/>
      <c r="D66" s="27"/>
      <c r="E66" s="27"/>
      <c r="F66" s="27"/>
      <c r="G66" s="27" t="s">
        <v>621</v>
      </c>
      <c r="H66" s="27"/>
      <c r="I66" s="27"/>
      <c r="J66" s="28"/>
      <c r="K66" s="28">
        <f t="shared" ref="K66:P66" si="84">SUMIF($5:$5,K$3,66:66)</f>
        <v>178174529.89999995</v>
      </c>
      <c r="L66" s="28">
        <f t="shared" si="84"/>
        <v>195939728.95999989</v>
      </c>
      <c r="M66" s="28">
        <f t="shared" si="84"/>
        <v>217074885.4729999</v>
      </c>
      <c r="N66" s="28">
        <f t="shared" si="84"/>
        <v>241579207.31164977</v>
      </c>
      <c r="O66" s="28">
        <f t="shared" si="84"/>
        <v>269451862.74223226</v>
      </c>
      <c r="P66" s="28">
        <f t="shared" si="84"/>
        <v>300691978.44434398</v>
      </c>
      <c r="Q66" s="28"/>
      <c r="R66" s="28">
        <f>R61+R64</f>
        <v>0</v>
      </c>
      <c r="S66" s="28">
        <f>S61+S64</f>
        <v>170799270.80000001</v>
      </c>
      <c r="T66" s="28">
        <f t="shared" ref="T66:CE66" si="85">T61+T64</f>
        <v>171410373.90000001</v>
      </c>
      <c r="U66" s="28">
        <f t="shared" si="85"/>
        <v>172033352</v>
      </c>
      <c r="V66" s="28">
        <f t="shared" si="85"/>
        <v>172668205.09999999</v>
      </c>
      <c r="W66" s="28">
        <f t="shared" si="85"/>
        <v>173314933.19999999</v>
      </c>
      <c r="X66" s="28">
        <f t="shared" si="85"/>
        <v>173973536.29999998</v>
      </c>
      <c r="Y66" s="28">
        <f t="shared" si="85"/>
        <v>174644014.39999998</v>
      </c>
      <c r="Z66" s="28">
        <f t="shared" si="85"/>
        <v>175326367.49999997</v>
      </c>
      <c r="AA66" s="28">
        <f t="shared" si="85"/>
        <v>176020595.59999996</v>
      </c>
      <c r="AB66" s="28">
        <f t="shared" si="85"/>
        <v>176726698.69999996</v>
      </c>
      <c r="AC66" s="28">
        <f t="shared" si="85"/>
        <v>177444676.79999995</v>
      </c>
      <c r="AD66" s="28">
        <f t="shared" si="85"/>
        <v>178174529.89999995</v>
      </c>
      <c r="AE66" s="28">
        <f t="shared" si="85"/>
        <v>179525644.40499994</v>
      </c>
      <c r="AF66" s="28">
        <f t="shared" si="85"/>
        <v>180900271.40999994</v>
      </c>
      <c r="AG66" s="28">
        <f t="shared" si="85"/>
        <v>182298410.91499993</v>
      </c>
      <c r="AH66" s="28">
        <f t="shared" si="85"/>
        <v>183720062.91999993</v>
      </c>
      <c r="AI66" s="28">
        <f t="shared" si="85"/>
        <v>185165227.42499992</v>
      </c>
      <c r="AJ66" s="28">
        <f t="shared" si="85"/>
        <v>186633904.42999992</v>
      </c>
      <c r="AK66" s="28">
        <f t="shared" si="85"/>
        <v>188126093.93499991</v>
      </c>
      <c r="AL66" s="28">
        <f t="shared" si="85"/>
        <v>189641795.93999991</v>
      </c>
      <c r="AM66" s="28">
        <f t="shared" si="85"/>
        <v>191181010.4449999</v>
      </c>
      <c r="AN66" s="28">
        <f t="shared" si="85"/>
        <v>192743737.4499999</v>
      </c>
      <c r="AO66" s="28">
        <f t="shared" si="85"/>
        <v>194329976.95499989</v>
      </c>
      <c r="AP66" s="28">
        <f t="shared" si="85"/>
        <v>195939728.95999989</v>
      </c>
      <c r="AQ66" s="28">
        <f t="shared" si="85"/>
        <v>197571673.25274989</v>
      </c>
      <c r="AR66" s="28">
        <f t="shared" si="85"/>
        <v>199227130.04549989</v>
      </c>
      <c r="AS66" s="28">
        <f t="shared" si="85"/>
        <v>200906099.33824989</v>
      </c>
      <c r="AT66" s="28">
        <f t="shared" si="85"/>
        <v>202608581.13099989</v>
      </c>
      <c r="AU66" s="28">
        <f t="shared" si="85"/>
        <v>204334575.42374989</v>
      </c>
      <c r="AV66" s="28">
        <f t="shared" si="85"/>
        <v>206084082.21649989</v>
      </c>
      <c r="AW66" s="28">
        <f t="shared" si="85"/>
        <v>207857101.5092499</v>
      </c>
      <c r="AX66" s="28">
        <f t="shared" si="85"/>
        <v>209653633.3019999</v>
      </c>
      <c r="AY66" s="28">
        <f t="shared" si="85"/>
        <v>211473677.5947499</v>
      </c>
      <c r="AZ66" s="28">
        <f t="shared" si="85"/>
        <v>213317234.3874999</v>
      </c>
      <c r="BA66" s="28">
        <f t="shared" si="85"/>
        <v>215184303.6802499</v>
      </c>
      <c r="BB66" s="28">
        <f t="shared" si="85"/>
        <v>217074885.4729999</v>
      </c>
      <c r="BC66" s="28">
        <f t="shared" si="85"/>
        <v>218987593.54288739</v>
      </c>
      <c r="BD66" s="28">
        <f t="shared" si="85"/>
        <v>220923814.11277488</v>
      </c>
      <c r="BE66" s="28">
        <f t="shared" si="85"/>
        <v>222883547.18266237</v>
      </c>
      <c r="BF66" s="28">
        <f t="shared" si="85"/>
        <v>224866792.75254986</v>
      </c>
      <c r="BG66" s="28">
        <f t="shared" si="85"/>
        <v>226873550.82243735</v>
      </c>
      <c r="BH66" s="28">
        <f t="shared" si="85"/>
        <v>228903821.39232484</v>
      </c>
      <c r="BI66" s="28">
        <f t="shared" si="85"/>
        <v>230957604.46221232</v>
      </c>
      <c r="BJ66" s="28">
        <f t="shared" si="85"/>
        <v>233034900.03209981</v>
      </c>
      <c r="BK66" s="28">
        <f t="shared" si="85"/>
        <v>235135708.1019873</v>
      </c>
      <c r="BL66" s="28">
        <f t="shared" si="85"/>
        <v>237260028.67187479</v>
      </c>
      <c r="BM66" s="28">
        <f t="shared" si="85"/>
        <v>239407861.74176228</v>
      </c>
      <c r="BN66" s="28">
        <f t="shared" si="85"/>
        <v>241579207.31164977</v>
      </c>
      <c r="BO66" s="28">
        <f t="shared" si="85"/>
        <v>243772609.84753165</v>
      </c>
      <c r="BP66" s="28">
        <f t="shared" si="85"/>
        <v>245989524.88341352</v>
      </c>
      <c r="BQ66" s="28">
        <f t="shared" si="85"/>
        <v>248229952.4192954</v>
      </c>
      <c r="BR66" s="28">
        <f t="shared" si="85"/>
        <v>250493892.45517728</v>
      </c>
      <c r="BS66" s="28">
        <f t="shared" si="85"/>
        <v>252781344.99105915</v>
      </c>
      <c r="BT66" s="28">
        <f t="shared" si="85"/>
        <v>255092310.02694103</v>
      </c>
      <c r="BU66" s="28">
        <f t="shared" si="85"/>
        <v>257426787.56282291</v>
      </c>
      <c r="BV66" s="28">
        <f t="shared" si="85"/>
        <v>259784777.59870479</v>
      </c>
      <c r="BW66" s="28">
        <f t="shared" si="85"/>
        <v>262166280.13458666</v>
      </c>
      <c r="BX66" s="28">
        <f t="shared" si="85"/>
        <v>264571295.17046854</v>
      </c>
      <c r="BY66" s="28">
        <f t="shared" si="85"/>
        <v>266999822.70635042</v>
      </c>
      <c r="BZ66" s="28">
        <f t="shared" si="85"/>
        <v>269451862.74223226</v>
      </c>
      <c r="CA66" s="28">
        <f t="shared" si="85"/>
        <v>271925886.96740824</v>
      </c>
      <c r="CB66" s="28">
        <f t="shared" si="85"/>
        <v>274423423.69258422</v>
      </c>
      <c r="CC66" s="28">
        <f t="shared" si="85"/>
        <v>276944472.91776019</v>
      </c>
      <c r="CD66" s="28">
        <f t="shared" si="85"/>
        <v>279489034.64293617</v>
      </c>
      <c r="CE66" s="28">
        <f t="shared" si="85"/>
        <v>282057108.86811215</v>
      </c>
      <c r="CF66" s="28">
        <f t="shared" ref="CF66:DL66" si="86">CF61+CF64</f>
        <v>284648695.59328812</v>
      </c>
      <c r="CG66" s="28">
        <f t="shared" si="86"/>
        <v>287263794.8184641</v>
      </c>
      <c r="CH66" s="28">
        <f t="shared" si="86"/>
        <v>289902406.54364008</v>
      </c>
      <c r="CI66" s="28">
        <f t="shared" si="86"/>
        <v>292564530.76881605</v>
      </c>
      <c r="CJ66" s="28">
        <f t="shared" si="86"/>
        <v>295250167.49399203</v>
      </c>
      <c r="CK66" s="28">
        <f t="shared" si="86"/>
        <v>297959316.71916801</v>
      </c>
      <c r="CL66" s="28">
        <f t="shared" si="86"/>
        <v>300691978.44434398</v>
      </c>
      <c r="CM66" s="28" t="e">
        <f t="shared" si="86"/>
        <v>#DIV/0!</v>
      </c>
      <c r="CN66" s="28" t="e">
        <f t="shared" si="86"/>
        <v>#DIV/0!</v>
      </c>
      <c r="CO66" s="28" t="e">
        <f t="shared" si="86"/>
        <v>#DIV/0!</v>
      </c>
      <c r="CP66" s="28" t="e">
        <f t="shared" si="86"/>
        <v>#DIV/0!</v>
      </c>
      <c r="CQ66" s="28" t="e">
        <f t="shared" si="86"/>
        <v>#DIV/0!</v>
      </c>
      <c r="CR66" s="28" t="e">
        <f t="shared" si="86"/>
        <v>#DIV/0!</v>
      </c>
      <c r="CS66" s="28" t="e">
        <f t="shared" si="86"/>
        <v>#DIV/0!</v>
      </c>
      <c r="CT66" s="28" t="e">
        <f t="shared" si="86"/>
        <v>#DIV/0!</v>
      </c>
      <c r="CU66" s="28" t="e">
        <f t="shared" si="86"/>
        <v>#DIV/0!</v>
      </c>
      <c r="CV66" s="28" t="e">
        <f t="shared" si="86"/>
        <v>#DIV/0!</v>
      </c>
      <c r="CW66" s="28" t="e">
        <f t="shared" si="86"/>
        <v>#DIV/0!</v>
      </c>
      <c r="CX66" s="28" t="e">
        <f t="shared" si="86"/>
        <v>#DIV/0!</v>
      </c>
      <c r="CY66" s="28" t="e">
        <f t="shared" si="86"/>
        <v>#DIV/0!</v>
      </c>
      <c r="CZ66" s="28" t="e">
        <f t="shared" si="86"/>
        <v>#DIV/0!</v>
      </c>
      <c r="DA66" s="28" t="e">
        <f t="shared" si="86"/>
        <v>#DIV/0!</v>
      </c>
      <c r="DB66" s="28" t="e">
        <f t="shared" si="86"/>
        <v>#DIV/0!</v>
      </c>
      <c r="DC66" s="28" t="e">
        <f t="shared" si="86"/>
        <v>#DIV/0!</v>
      </c>
      <c r="DD66" s="28" t="e">
        <f t="shared" si="86"/>
        <v>#DIV/0!</v>
      </c>
      <c r="DE66" s="28" t="e">
        <f t="shared" si="86"/>
        <v>#DIV/0!</v>
      </c>
      <c r="DF66" s="28" t="e">
        <f t="shared" si="86"/>
        <v>#DIV/0!</v>
      </c>
      <c r="DG66" s="28" t="e">
        <f t="shared" si="86"/>
        <v>#DIV/0!</v>
      </c>
      <c r="DH66" s="28" t="e">
        <f t="shared" si="86"/>
        <v>#DIV/0!</v>
      </c>
      <c r="DI66" s="28" t="e">
        <f t="shared" si="86"/>
        <v>#DIV/0!</v>
      </c>
      <c r="DJ66" s="28" t="e">
        <f t="shared" si="86"/>
        <v>#DIV/0!</v>
      </c>
      <c r="DK66" s="28" t="e">
        <f t="shared" si="86"/>
        <v>#DIV/0!</v>
      </c>
      <c r="DL66" s="28" t="e">
        <f t="shared" si="86"/>
        <v>#DIV/0!</v>
      </c>
    </row>
    <row r="67" spans="1:116" x14ac:dyDescent="0.4">
      <c r="CM67" s="53"/>
    </row>
    <row r="68" spans="1:116" x14ac:dyDescent="0.4">
      <c r="B68" s="27" t="s">
        <v>232</v>
      </c>
      <c r="G68" s="12" t="s">
        <v>622</v>
      </c>
      <c r="CM68" s="53"/>
    </row>
    <row r="69" spans="1:116" x14ac:dyDescent="0.4">
      <c r="A69" s="65"/>
      <c r="B69" s="27" t="s">
        <v>232</v>
      </c>
      <c r="C69" s="27"/>
      <c r="D69" s="27"/>
      <c r="E69" s="27"/>
      <c r="F69" s="27" t="s">
        <v>232</v>
      </c>
      <c r="G69" s="27" t="s">
        <v>623</v>
      </c>
      <c r="H69" s="28"/>
      <c r="I69" s="28"/>
      <c r="J69" s="28"/>
      <c r="K69" s="63">
        <f t="shared" ref="K69:P69" si="87">SUMIF($5:$5,K$3,69:69)</f>
        <v>0</v>
      </c>
      <c r="L69" s="63">
        <f t="shared" si="87"/>
        <v>0</v>
      </c>
      <c r="M69" s="63">
        <f t="shared" si="87"/>
        <v>0</v>
      </c>
      <c r="N69" s="63">
        <f t="shared" si="87"/>
        <v>0</v>
      </c>
      <c r="O69" s="63">
        <f t="shared" si="87"/>
        <v>0</v>
      </c>
      <c r="P69" s="63">
        <f t="shared" si="87"/>
        <v>0</v>
      </c>
      <c r="Q69" s="28"/>
      <c r="R69" s="252">
        <f t="shared" ref="R69:AW69" si="88">SUMIF($C:$C,$F69,R:R)</f>
        <v>0</v>
      </c>
      <c r="S69" s="261">
        <f t="shared" si="88"/>
        <v>0</v>
      </c>
      <c r="T69" s="261">
        <f t="shared" si="88"/>
        <v>0</v>
      </c>
      <c r="U69" s="261">
        <f t="shared" si="88"/>
        <v>0</v>
      </c>
      <c r="V69" s="261">
        <f t="shared" si="88"/>
        <v>0</v>
      </c>
      <c r="W69" s="261">
        <f t="shared" si="88"/>
        <v>0</v>
      </c>
      <c r="X69" s="261">
        <f t="shared" si="88"/>
        <v>0</v>
      </c>
      <c r="Y69" s="261">
        <f t="shared" si="88"/>
        <v>0</v>
      </c>
      <c r="Z69" s="261">
        <f t="shared" si="88"/>
        <v>0</v>
      </c>
      <c r="AA69" s="261">
        <f t="shared" si="88"/>
        <v>0</v>
      </c>
      <c r="AB69" s="261">
        <f t="shared" si="88"/>
        <v>0</v>
      </c>
      <c r="AC69" s="261">
        <f t="shared" si="88"/>
        <v>0</v>
      </c>
      <c r="AD69" s="261">
        <f t="shared" si="88"/>
        <v>0</v>
      </c>
      <c r="AE69" s="261">
        <f t="shared" si="88"/>
        <v>0</v>
      </c>
      <c r="AF69" s="261">
        <f t="shared" si="88"/>
        <v>0</v>
      </c>
      <c r="AG69" s="261">
        <f t="shared" si="88"/>
        <v>0</v>
      </c>
      <c r="AH69" s="261">
        <f t="shared" si="88"/>
        <v>0</v>
      </c>
      <c r="AI69" s="261">
        <f t="shared" si="88"/>
        <v>0</v>
      </c>
      <c r="AJ69" s="261">
        <f t="shared" si="88"/>
        <v>0</v>
      </c>
      <c r="AK69" s="261">
        <f t="shared" si="88"/>
        <v>0</v>
      </c>
      <c r="AL69" s="261">
        <f t="shared" si="88"/>
        <v>0</v>
      </c>
      <c r="AM69" s="261">
        <f t="shared" si="88"/>
        <v>0</v>
      </c>
      <c r="AN69" s="261">
        <f t="shared" si="88"/>
        <v>0</v>
      </c>
      <c r="AO69" s="261">
        <f t="shared" si="88"/>
        <v>0</v>
      </c>
      <c r="AP69" s="261">
        <f t="shared" si="88"/>
        <v>0</v>
      </c>
      <c r="AQ69" s="261">
        <f t="shared" si="88"/>
        <v>0</v>
      </c>
      <c r="AR69" s="261">
        <f t="shared" si="88"/>
        <v>0</v>
      </c>
      <c r="AS69" s="261">
        <f t="shared" si="88"/>
        <v>0</v>
      </c>
      <c r="AT69" s="261">
        <f t="shared" si="88"/>
        <v>0</v>
      </c>
      <c r="AU69" s="261">
        <f t="shared" si="88"/>
        <v>0</v>
      </c>
      <c r="AV69" s="261">
        <f t="shared" si="88"/>
        <v>0</v>
      </c>
      <c r="AW69" s="261">
        <f t="shared" si="88"/>
        <v>0</v>
      </c>
      <c r="AX69" s="261">
        <f t="shared" ref="AX69:CC69" si="89">SUMIF($C:$C,$F69,AX:AX)</f>
        <v>0</v>
      </c>
      <c r="AY69" s="261">
        <f t="shared" si="89"/>
        <v>0</v>
      </c>
      <c r="AZ69" s="261">
        <f t="shared" si="89"/>
        <v>0</v>
      </c>
      <c r="BA69" s="261">
        <f t="shared" si="89"/>
        <v>0</v>
      </c>
      <c r="BB69" s="261">
        <f t="shared" si="89"/>
        <v>0</v>
      </c>
      <c r="BC69" s="261">
        <f t="shared" si="89"/>
        <v>0</v>
      </c>
      <c r="BD69" s="261">
        <f t="shared" si="89"/>
        <v>0</v>
      </c>
      <c r="BE69" s="261">
        <f t="shared" si="89"/>
        <v>0</v>
      </c>
      <c r="BF69" s="261">
        <f t="shared" si="89"/>
        <v>0</v>
      </c>
      <c r="BG69" s="261">
        <f t="shared" si="89"/>
        <v>0</v>
      </c>
      <c r="BH69" s="261">
        <f t="shared" si="89"/>
        <v>0</v>
      </c>
      <c r="BI69" s="261">
        <f t="shared" si="89"/>
        <v>0</v>
      </c>
      <c r="BJ69" s="261">
        <f t="shared" si="89"/>
        <v>0</v>
      </c>
      <c r="BK69" s="261">
        <f t="shared" si="89"/>
        <v>0</v>
      </c>
      <c r="BL69" s="261">
        <f t="shared" si="89"/>
        <v>0</v>
      </c>
      <c r="BM69" s="261">
        <f t="shared" si="89"/>
        <v>0</v>
      </c>
      <c r="BN69" s="261">
        <f t="shared" si="89"/>
        <v>0</v>
      </c>
      <c r="BO69" s="261">
        <f t="shared" si="89"/>
        <v>0</v>
      </c>
      <c r="BP69" s="261">
        <f t="shared" si="89"/>
        <v>0</v>
      </c>
      <c r="BQ69" s="261">
        <f t="shared" si="89"/>
        <v>0</v>
      </c>
      <c r="BR69" s="261">
        <f t="shared" si="89"/>
        <v>0</v>
      </c>
      <c r="BS69" s="261">
        <f t="shared" si="89"/>
        <v>0</v>
      </c>
      <c r="BT69" s="261">
        <f t="shared" si="89"/>
        <v>0</v>
      </c>
      <c r="BU69" s="261">
        <f t="shared" si="89"/>
        <v>0</v>
      </c>
      <c r="BV69" s="261">
        <f t="shared" si="89"/>
        <v>0</v>
      </c>
      <c r="BW69" s="261">
        <f t="shared" si="89"/>
        <v>0</v>
      </c>
      <c r="BX69" s="261">
        <f t="shared" si="89"/>
        <v>0</v>
      </c>
      <c r="BY69" s="261">
        <f t="shared" si="89"/>
        <v>0</v>
      </c>
      <c r="BZ69" s="261">
        <f t="shared" si="89"/>
        <v>0</v>
      </c>
      <c r="CA69" s="261">
        <f t="shared" si="89"/>
        <v>0</v>
      </c>
      <c r="CB69" s="261">
        <f t="shared" si="89"/>
        <v>0</v>
      </c>
      <c r="CC69" s="261">
        <f t="shared" si="89"/>
        <v>0</v>
      </c>
      <c r="CD69" s="261">
        <f t="shared" ref="CD69:DL69" si="90">SUMIF($C:$C,$F69,CD:CD)</f>
        <v>0</v>
      </c>
      <c r="CE69" s="261">
        <f t="shared" si="90"/>
        <v>0</v>
      </c>
      <c r="CF69" s="261">
        <f t="shared" si="90"/>
        <v>0</v>
      </c>
      <c r="CG69" s="261">
        <f t="shared" si="90"/>
        <v>0</v>
      </c>
      <c r="CH69" s="261">
        <f t="shared" si="90"/>
        <v>0</v>
      </c>
      <c r="CI69" s="261">
        <f t="shared" si="90"/>
        <v>0</v>
      </c>
      <c r="CJ69" s="261">
        <f t="shared" si="90"/>
        <v>0</v>
      </c>
      <c r="CK69" s="261">
        <f t="shared" si="90"/>
        <v>0</v>
      </c>
      <c r="CL69" s="261">
        <f t="shared" si="90"/>
        <v>0</v>
      </c>
      <c r="CM69" s="261">
        <f t="shared" si="90"/>
        <v>0</v>
      </c>
      <c r="CN69" s="261">
        <f t="shared" si="90"/>
        <v>0</v>
      </c>
      <c r="CO69" s="261">
        <f t="shared" si="90"/>
        <v>0</v>
      </c>
      <c r="CP69" s="261">
        <f t="shared" si="90"/>
        <v>0</v>
      </c>
      <c r="CQ69" s="261">
        <f t="shared" si="90"/>
        <v>0</v>
      </c>
      <c r="CR69" s="261">
        <f t="shared" si="90"/>
        <v>0</v>
      </c>
      <c r="CS69" s="261">
        <f t="shared" si="90"/>
        <v>0</v>
      </c>
      <c r="CT69" s="261">
        <f t="shared" si="90"/>
        <v>0</v>
      </c>
      <c r="CU69" s="261">
        <f t="shared" si="90"/>
        <v>0</v>
      </c>
      <c r="CV69" s="261">
        <f t="shared" si="90"/>
        <v>0</v>
      </c>
      <c r="CW69" s="261">
        <f t="shared" si="90"/>
        <v>0</v>
      </c>
      <c r="CX69" s="261">
        <f t="shared" si="90"/>
        <v>0</v>
      </c>
      <c r="CY69" s="261">
        <f t="shared" si="90"/>
        <v>0</v>
      </c>
      <c r="CZ69" s="261">
        <f t="shared" si="90"/>
        <v>0</v>
      </c>
      <c r="DA69" s="261">
        <f t="shared" si="90"/>
        <v>0</v>
      </c>
      <c r="DB69" s="261">
        <f t="shared" si="90"/>
        <v>0</v>
      </c>
      <c r="DC69" s="261">
        <f t="shared" si="90"/>
        <v>0</v>
      </c>
      <c r="DD69" s="261">
        <f t="shared" si="90"/>
        <v>0</v>
      </c>
      <c r="DE69" s="261">
        <f t="shared" si="90"/>
        <v>0</v>
      </c>
      <c r="DF69" s="261">
        <f t="shared" si="90"/>
        <v>0</v>
      </c>
      <c r="DG69" s="261">
        <f t="shared" si="90"/>
        <v>0</v>
      </c>
      <c r="DH69" s="261">
        <f t="shared" si="90"/>
        <v>0</v>
      </c>
      <c r="DI69" s="261">
        <f t="shared" si="90"/>
        <v>0</v>
      </c>
      <c r="DJ69" s="261">
        <f t="shared" si="90"/>
        <v>0</v>
      </c>
      <c r="DK69" s="261">
        <f t="shared" si="90"/>
        <v>0</v>
      </c>
      <c r="DL69" s="261">
        <f t="shared" si="90"/>
        <v>0</v>
      </c>
    </row>
    <row r="70" spans="1:116" x14ac:dyDescent="0.4">
      <c r="A70" s="65"/>
      <c r="B70" s="27" t="s">
        <v>232</v>
      </c>
      <c r="CM70" s="53"/>
    </row>
    <row r="71" spans="1:116" x14ac:dyDescent="0.4">
      <c r="B71" s="27" t="s">
        <v>237</v>
      </c>
      <c r="G71" s="12" t="s">
        <v>624</v>
      </c>
      <c r="CM71" s="53"/>
    </row>
    <row r="72" spans="1:116" x14ac:dyDescent="0.4">
      <c r="A72" s="65"/>
      <c r="B72" s="27" t="s">
        <v>237</v>
      </c>
      <c r="C72" s="27"/>
      <c r="D72" s="27"/>
      <c r="E72" s="27"/>
      <c r="F72" s="27" t="s">
        <v>237</v>
      </c>
      <c r="G72" s="27" t="s">
        <v>625</v>
      </c>
      <c r="H72" s="27"/>
      <c r="I72" s="27"/>
      <c r="J72" s="28"/>
      <c r="K72" s="63">
        <f t="shared" ref="K72:P72" si="91">SUMIF($5:$5,K$3,72:72)</f>
        <v>0</v>
      </c>
      <c r="L72" s="63">
        <f t="shared" si="91"/>
        <v>0</v>
      </c>
      <c r="M72" s="63">
        <f t="shared" si="91"/>
        <v>0</v>
      </c>
      <c r="N72" s="63">
        <f t="shared" si="91"/>
        <v>0</v>
      </c>
      <c r="O72" s="63">
        <f t="shared" si="91"/>
        <v>0</v>
      </c>
      <c r="P72" s="63">
        <f t="shared" si="91"/>
        <v>0</v>
      </c>
      <c r="Q72" s="28"/>
      <c r="R72" s="252">
        <f t="shared" ref="R72:AW72" si="92">SUMIF($C:$C,$F72,R:R)</f>
        <v>0</v>
      </c>
      <c r="S72" s="261">
        <f t="shared" si="92"/>
        <v>0</v>
      </c>
      <c r="T72" s="261">
        <f t="shared" si="92"/>
        <v>0</v>
      </c>
      <c r="U72" s="261">
        <f t="shared" si="92"/>
        <v>0</v>
      </c>
      <c r="V72" s="261">
        <f t="shared" si="92"/>
        <v>0</v>
      </c>
      <c r="W72" s="261">
        <f t="shared" si="92"/>
        <v>0</v>
      </c>
      <c r="X72" s="261">
        <f t="shared" si="92"/>
        <v>0</v>
      </c>
      <c r="Y72" s="261">
        <f t="shared" si="92"/>
        <v>0</v>
      </c>
      <c r="Z72" s="261">
        <f t="shared" si="92"/>
        <v>0</v>
      </c>
      <c r="AA72" s="261">
        <f t="shared" si="92"/>
        <v>0</v>
      </c>
      <c r="AB72" s="261">
        <f t="shared" si="92"/>
        <v>0</v>
      </c>
      <c r="AC72" s="261">
        <f t="shared" si="92"/>
        <v>0</v>
      </c>
      <c r="AD72" s="261">
        <f t="shared" si="92"/>
        <v>0</v>
      </c>
      <c r="AE72" s="261">
        <f t="shared" si="92"/>
        <v>0</v>
      </c>
      <c r="AF72" s="261">
        <f t="shared" si="92"/>
        <v>0</v>
      </c>
      <c r="AG72" s="261">
        <f t="shared" si="92"/>
        <v>0</v>
      </c>
      <c r="AH72" s="261">
        <f t="shared" si="92"/>
        <v>0</v>
      </c>
      <c r="AI72" s="261">
        <f t="shared" si="92"/>
        <v>0</v>
      </c>
      <c r="AJ72" s="261">
        <f t="shared" si="92"/>
        <v>0</v>
      </c>
      <c r="AK72" s="261">
        <f t="shared" si="92"/>
        <v>0</v>
      </c>
      <c r="AL72" s="261">
        <f t="shared" si="92"/>
        <v>0</v>
      </c>
      <c r="AM72" s="261">
        <f t="shared" si="92"/>
        <v>0</v>
      </c>
      <c r="AN72" s="261">
        <f t="shared" si="92"/>
        <v>0</v>
      </c>
      <c r="AO72" s="261">
        <f t="shared" si="92"/>
        <v>0</v>
      </c>
      <c r="AP72" s="261">
        <f t="shared" si="92"/>
        <v>0</v>
      </c>
      <c r="AQ72" s="261">
        <f t="shared" si="92"/>
        <v>0</v>
      </c>
      <c r="AR72" s="261">
        <f t="shared" si="92"/>
        <v>0</v>
      </c>
      <c r="AS72" s="261">
        <f t="shared" si="92"/>
        <v>0</v>
      </c>
      <c r="AT72" s="261">
        <f t="shared" si="92"/>
        <v>0</v>
      </c>
      <c r="AU72" s="261">
        <f t="shared" si="92"/>
        <v>0</v>
      </c>
      <c r="AV72" s="261">
        <f t="shared" si="92"/>
        <v>0</v>
      </c>
      <c r="AW72" s="261">
        <f t="shared" si="92"/>
        <v>0</v>
      </c>
      <c r="AX72" s="261">
        <f t="shared" ref="AX72:CC72" si="93">SUMIF($C:$C,$F72,AX:AX)</f>
        <v>0</v>
      </c>
      <c r="AY72" s="261">
        <f t="shared" si="93"/>
        <v>0</v>
      </c>
      <c r="AZ72" s="261">
        <f t="shared" si="93"/>
        <v>0</v>
      </c>
      <c r="BA72" s="261">
        <f t="shared" si="93"/>
        <v>0</v>
      </c>
      <c r="BB72" s="261">
        <f t="shared" si="93"/>
        <v>0</v>
      </c>
      <c r="BC72" s="261">
        <f t="shared" si="93"/>
        <v>0</v>
      </c>
      <c r="BD72" s="261">
        <f t="shared" si="93"/>
        <v>0</v>
      </c>
      <c r="BE72" s="261">
        <f t="shared" si="93"/>
        <v>0</v>
      </c>
      <c r="BF72" s="261">
        <f t="shared" si="93"/>
        <v>0</v>
      </c>
      <c r="BG72" s="261">
        <f t="shared" si="93"/>
        <v>0</v>
      </c>
      <c r="BH72" s="261">
        <f t="shared" si="93"/>
        <v>0</v>
      </c>
      <c r="BI72" s="261">
        <f t="shared" si="93"/>
        <v>0</v>
      </c>
      <c r="BJ72" s="261">
        <f t="shared" si="93"/>
        <v>0</v>
      </c>
      <c r="BK72" s="261">
        <f t="shared" si="93"/>
        <v>0</v>
      </c>
      <c r="BL72" s="261">
        <f t="shared" si="93"/>
        <v>0</v>
      </c>
      <c r="BM72" s="261">
        <f t="shared" si="93"/>
        <v>0</v>
      </c>
      <c r="BN72" s="261">
        <f t="shared" si="93"/>
        <v>0</v>
      </c>
      <c r="BO72" s="261">
        <f t="shared" si="93"/>
        <v>0</v>
      </c>
      <c r="BP72" s="261">
        <f t="shared" si="93"/>
        <v>0</v>
      </c>
      <c r="BQ72" s="261">
        <f t="shared" si="93"/>
        <v>0</v>
      </c>
      <c r="BR72" s="261">
        <f t="shared" si="93"/>
        <v>0</v>
      </c>
      <c r="BS72" s="261">
        <f t="shared" si="93"/>
        <v>0</v>
      </c>
      <c r="BT72" s="261">
        <f t="shared" si="93"/>
        <v>0</v>
      </c>
      <c r="BU72" s="261">
        <f t="shared" si="93"/>
        <v>0</v>
      </c>
      <c r="BV72" s="261">
        <f t="shared" si="93"/>
        <v>0</v>
      </c>
      <c r="BW72" s="261">
        <f t="shared" si="93"/>
        <v>0</v>
      </c>
      <c r="BX72" s="261">
        <f t="shared" si="93"/>
        <v>0</v>
      </c>
      <c r="BY72" s="261">
        <f t="shared" si="93"/>
        <v>0</v>
      </c>
      <c r="BZ72" s="261">
        <f t="shared" si="93"/>
        <v>0</v>
      </c>
      <c r="CA72" s="261">
        <f t="shared" si="93"/>
        <v>0</v>
      </c>
      <c r="CB72" s="261">
        <f t="shared" si="93"/>
        <v>0</v>
      </c>
      <c r="CC72" s="261">
        <f t="shared" si="93"/>
        <v>0</v>
      </c>
      <c r="CD72" s="261">
        <f t="shared" ref="CD72:DL72" si="94">SUMIF($C:$C,$F72,CD:CD)</f>
        <v>0</v>
      </c>
      <c r="CE72" s="261">
        <f t="shared" si="94"/>
        <v>0</v>
      </c>
      <c r="CF72" s="261">
        <f t="shared" si="94"/>
        <v>0</v>
      </c>
      <c r="CG72" s="261">
        <f t="shared" si="94"/>
        <v>0</v>
      </c>
      <c r="CH72" s="261">
        <f t="shared" si="94"/>
        <v>0</v>
      </c>
      <c r="CI72" s="261">
        <f t="shared" si="94"/>
        <v>0</v>
      </c>
      <c r="CJ72" s="261">
        <f t="shared" si="94"/>
        <v>0</v>
      </c>
      <c r="CK72" s="261">
        <f t="shared" si="94"/>
        <v>0</v>
      </c>
      <c r="CL72" s="261">
        <f t="shared" si="94"/>
        <v>0</v>
      </c>
      <c r="CM72" s="261">
        <f t="shared" si="94"/>
        <v>0</v>
      </c>
      <c r="CN72" s="261">
        <f t="shared" si="94"/>
        <v>0</v>
      </c>
      <c r="CO72" s="261">
        <f t="shared" si="94"/>
        <v>0</v>
      </c>
      <c r="CP72" s="261">
        <f t="shared" si="94"/>
        <v>0</v>
      </c>
      <c r="CQ72" s="261">
        <f t="shared" si="94"/>
        <v>0</v>
      </c>
      <c r="CR72" s="261">
        <f t="shared" si="94"/>
        <v>0</v>
      </c>
      <c r="CS72" s="261">
        <f t="shared" si="94"/>
        <v>0</v>
      </c>
      <c r="CT72" s="261">
        <f t="shared" si="94"/>
        <v>0</v>
      </c>
      <c r="CU72" s="261">
        <f t="shared" si="94"/>
        <v>0</v>
      </c>
      <c r="CV72" s="261">
        <f t="shared" si="94"/>
        <v>0</v>
      </c>
      <c r="CW72" s="261">
        <f t="shared" si="94"/>
        <v>0</v>
      </c>
      <c r="CX72" s="261">
        <f t="shared" si="94"/>
        <v>0</v>
      </c>
      <c r="CY72" s="261">
        <f t="shared" si="94"/>
        <v>0</v>
      </c>
      <c r="CZ72" s="261">
        <f t="shared" si="94"/>
        <v>0</v>
      </c>
      <c r="DA72" s="261">
        <f t="shared" si="94"/>
        <v>0</v>
      </c>
      <c r="DB72" s="261">
        <f t="shared" si="94"/>
        <v>0</v>
      </c>
      <c r="DC72" s="261">
        <f t="shared" si="94"/>
        <v>0</v>
      </c>
      <c r="DD72" s="261">
        <f t="shared" si="94"/>
        <v>0</v>
      </c>
      <c r="DE72" s="261">
        <f t="shared" si="94"/>
        <v>0</v>
      </c>
      <c r="DF72" s="261">
        <f t="shared" si="94"/>
        <v>0</v>
      </c>
      <c r="DG72" s="261">
        <f t="shared" si="94"/>
        <v>0</v>
      </c>
      <c r="DH72" s="261">
        <f t="shared" si="94"/>
        <v>0</v>
      </c>
      <c r="DI72" s="261">
        <f t="shared" si="94"/>
        <v>0</v>
      </c>
      <c r="DJ72" s="261">
        <f t="shared" si="94"/>
        <v>0</v>
      </c>
      <c r="DK72" s="261">
        <f t="shared" si="94"/>
        <v>0</v>
      </c>
      <c r="DL72" s="261">
        <f t="shared" si="94"/>
        <v>0</v>
      </c>
    </row>
    <row r="73" spans="1:116" x14ac:dyDescent="0.4">
      <c r="A73" s="65"/>
      <c r="B73" s="27" t="s">
        <v>237</v>
      </c>
      <c r="CM73" s="53"/>
    </row>
    <row r="74" spans="1:116" x14ac:dyDescent="0.4">
      <c r="A74" s="65"/>
      <c r="B74" s="27"/>
      <c r="C74" s="27"/>
      <c r="D74" s="27"/>
      <c r="E74" s="27"/>
      <c r="F74" s="27"/>
      <c r="G74" s="27" t="s">
        <v>626</v>
      </c>
      <c r="H74" s="27"/>
      <c r="I74" s="27"/>
      <c r="J74" s="28"/>
      <c r="K74" s="28">
        <f t="shared" ref="K74:P74" si="95">SUMIF($5:$5,K$3,74:74)</f>
        <v>0</v>
      </c>
      <c r="L74" s="28">
        <f t="shared" si="95"/>
        <v>0</v>
      </c>
      <c r="M74" s="28">
        <f t="shared" si="95"/>
        <v>0</v>
      </c>
      <c r="N74" s="28">
        <f t="shared" si="95"/>
        <v>0</v>
      </c>
      <c r="O74" s="28">
        <f t="shared" si="95"/>
        <v>0</v>
      </c>
      <c r="P74" s="28">
        <f t="shared" si="95"/>
        <v>0</v>
      </c>
      <c r="Q74" s="28"/>
      <c r="R74" s="28">
        <f>R69+R72</f>
        <v>0</v>
      </c>
      <c r="S74" s="28">
        <f>S69+S72</f>
        <v>0</v>
      </c>
      <c r="T74" s="28">
        <f t="shared" ref="T74:CE74" si="96">T69+T72</f>
        <v>0</v>
      </c>
      <c r="U74" s="28">
        <f t="shared" si="96"/>
        <v>0</v>
      </c>
      <c r="V74" s="28">
        <f t="shared" si="96"/>
        <v>0</v>
      </c>
      <c r="W74" s="28">
        <f t="shared" si="96"/>
        <v>0</v>
      </c>
      <c r="X74" s="28">
        <f t="shared" si="96"/>
        <v>0</v>
      </c>
      <c r="Y74" s="28">
        <f t="shared" si="96"/>
        <v>0</v>
      </c>
      <c r="Z74" s="28">
        <f t="shared" si="96"/>
        <v>0</v>
      </c>
      <c r="AA74" s="28">
        <f t="shared" si="96"/>
        <v>0</v>
      </c>
      <c r="AB74" s="28">
        <f t="shared" si="96"/>
        <v>0</v>
      </c>
      <c r="AC74" s="28">
        <f t="shared" si="96"/>
        <v>0</v>
      </c>
      <c r="AD74" s="28">
        <f t="shared" si="96"/>
        <v>0</v>
      </c>
      <c r="AE74" s="28">
        <f t="shared" si="96"/>
        <v>0</v>
      </c>
      <c r="AF74" s="28">
        <f t="shared" si="96"/>
        <v>0</v>
      </c>
      <c r="AG74" s="28">
        <f t="shared" si="96"/>
        <v>0</v>
      </c>
      <c r="AH74" s="28">
        <f t="shared" si="96"/>
        <v>0</v>
      </c>
      <c r="AI74" s="28">
        <f t="shared" si="96"/>
        <v>0</v>
      </c>
      <c r="AJ74" s="28">
        <f t="shared" si="96"/>
        <v>0</v>
      </c>
      <c r="AK74" s="28">
        <f t="shared" si="96"/>
        <v>0</v>
      </c>
      <c r="AL74" s="28">
        <f t="shared" si="96"/>
        <v>0</v>
      </c>
      <c r="AM74" s="28">
        <f t="shared" si="96"/>
        <v>0</v>
      </c>
      <c r="AN74" s="28">
        <f t="shared" si="96"/>
        <v>0</v>
      </c>
      <c r="AO74" s="28">
        <f t="shared" si="96"/>
        <v>0</v>
      </c>
      <c r="AP74" s="28">
        <f t="shared" si="96"/>
        <v>0</v>
      </c>
      <c r="AQ74" s="28">
        <f t="shared" si="96"/>
        <v>0</v>
      </c>
      <c r="AR74" s="28">
        <f t="shared" si="96"/>
        <v>0</v>
      </c>
      <c r="AS74" s="28">
        <f t="shared" si="96"/>
        <v>0</v>
      </c>
      <c r="AT74" s="28">
        <f t="shared" si="96"/>
        <v>0</v>
      </c>
      <c r="AU74" s="28">
        <f t="shared" si="96"/>
        <v>0</v>
      </c>
      <c r="AV74" s="28">
        <f t="shared" si="96"/>
        <v>0</v>
      </c>
      <c r="AW74" s="28">
        <f t="shared" si="96"/>
        <v>0</v>
      </c>
      <c r="AX74" s="28">
        <f t="shared" si="96"/>
        <v>0</v>
      </c>
      <c r="AY74" s="28">
        <f t="shared" si="96"/>
        <v>0</v>
      </c>
      <c r="AZ74" s="28">
        <f t="shared" si="96"/>
        <v>0</v>
      </c>
      <c r="BA74" s="28">
        <f t="shared" si="96"/>
        <v>0</v>
      </c>
      <c r="BB74" s="28">
        <f t="shared" si="96"/>
        <v>0</v>
      </c>
      <c r="BC74" s="28">
        <f t="shared" si="96"/>
        <v>0</v>
      </c>
      <c r="BD74" s="28">
        <f t="shared" si="96"/>
        <v>0</v>
      </c>
      <c r="BE74" s="28">
        <f t="shared" si="96"/>
        <v>0</v>
      </c>
      <c r="BF74" s="28">
        <f t="shared" si="96"/>
        <v>0</v>
      </c>
      <c r="BG74" s="28">
        <f t="shared" si="96"/>
        <v>0</v>
      </c>
      <c r="BH74" s="28">
        <f t="shared" si="96"/>
        <v>0</v>
      </c>
      <c r="BI74" s="28">
        <f t="shared" si="96"/>
        <v>0</v>
      </c>
      <c r="BJ74" s="28">
        <f t="shared" si="96"/>
        <v>0</v>
      </c>
      <c r="BK74" s="28">
        <f t="shared" si="96"/>
        <v>0</v>
      </c>
      <c r="BL74" s="28">
        <f t="shared" si="96"/>
        <v>0</v>
      </c>
      <c r="BM74" s="28">
        <f t="shared" si="96"/>
        <v>0</v>
      </c>
      <c r="BN74" s="28">
        <f t="shared" si="96"/>
        <v>0</v>
      </c>
      <c r="BO74" s="28">
        <f t="shared" si="96"/>
        <v>0</v>
      </c>
      <c r="BP74" s="28">
        <f t="shared" si="96"/>
        <v>0</v>
      </c>
      <c r="BQ74" s="28">
        <f t="shared" si="96"/>
        <v>0</v>
      </c>
      <c r="BR74" s="28">
        <f t="shared" si="96"/>
        <v>0</v>
      </c>
      <c r="BS74" s="28">
        <f t="shared" si="96"/>
        <v>0</v>
      </c>
      <c r="BT74" s="28">
        <f t="shared" si="96"/>
        <v>0</v>
      </c>
      <c r="BU74" s="28">
        <f t="shared" si="96"/>
        <v>0</v>
      </c>
      <c r="BV74" s="28">
        <f t="shared" si="96"/>
        <v>0</v>
      </c>
      <c r="BW74" s="28">
        <f t="shared" si="96"/>
        <v>0</v>
      </c>
      <c r="BX74" s="28">
        <f t="shared" si="96"/>
        <v>0</v>
      </c>
      <c r="BY74" s="28">
        <f t="shared" si="96"/>
        <v>0</v>
      </c>
      <c r="BZ74" s="28">
        <f t="shared" si="96"/>
        <v>0</v>
      </c>
      <c r="CA74" s="28">
        <f t="shared" si="96"/>
        <v>0</v>
      </c>
      <c r="CB74" s="28">
        <f t="shared" si="96"/>
        <v>0</v>
      </c>
      <c r="CC74" s="28">
        <f t="shared" si="96"/>
        <v>0</v>
      </c>
      <c r="CD74" s="28">
        <f t="shared" si="96"/>
        <v>0</v>
      </c>
      <c r="CE74" s="28">
        <f t="shared" si="96"/>
        <v>0</v>
      </c>
      <c r="CF74" s="28">
        <f t="shared" ref="CF74:DL74" si="97">CF69+CF72</f>
        <v>0</v>
      </c>
      <c r="CG74" s="28">
        <f t="shared" si="97"/>
        <v>0</v>
      </c>
      <c r="CH74" s="28">
        <f t="shared" si="97"/>
        <v>0</v>
      </c>
      <c r="CI74" s="28">
        <f t="shared" si="97"/>
        <v>0</v>
      </c>
      <c r="CJ74" s="28">
        <f t="shared" si="97"/>
        <v>0</v>
      </c>
      <c r="CK74" s="28">
        <f t="shared" si="97"/>
        <v>0</v>
      </c>
      <c r="CL74" s="28">
        <f t="shared" si="97"/>
        <v>0</v>
      </c>
      <c r="CM74" s="28">
        <f t="shared" si="97"/>
        <v>0</v>
      </c>
      <c r="CN74" s="28">
        <f t="shared" si="97"/>
        <v>0</v>
      </c>
      <c r="CO74" s="28">
        <f t="shared" si="97"/>
        <v>0</v>
      </c>
      <c r="CP74" s="28">
        <f t="shared" si="97"/>
        <v>0</v>
      </c>
      <c r="CQ74" s="28">
        <f t="shared" si="97"/>
        <v>0</v>
      </c>
      <c r="CR74" s="28">
        <f t="shared" si="97"/>
        <v>0</v>
      </c>
      <c r="CS74" s="28">
        <f t="shared" si="97"/>
        <v>0</v>
      </c>
      <c r="CT74" s="28">
        <f t="shared" si="97"/>
        <v>0</v>
      </c>
      <c r="CU74" s="28">
        <f t="shared" si="97"/>
        <v>0</v>
      </c>
      <c r="CV74" s="28">
        <f t="shared" si="97"/>
        <v>0</v>
      </c>
      <c r="CW74" s="28">
        <f t="shared" si="97"/>
        <v>0</v>
      </c>
      <c r="CX74" s="28">
        <f t="shared" si="97"/>
        <v>0</v>
      </c>
      <c r="CY74" s="28">
        <f t="shared" si="97"/>
        <v>0</v>
      </c>
      <c r="CZ74" s="28">
        <f t="shared" si="97"/>
        <v>0</v>
      </c>
      <c r="DA74" s="28">
        <f t="shared" si="97"/>
        <v>0</v>
      </c>
      <c r="DB74" s="28">
        <f t="shared" si="97"/>
        <v>0</v>
      </c>
      <c r="DC74" s="28">
        <f t="shared" si="97"/>
        <v>0</v>
      </c>
      <c r="DD74" s="28">
        <f t="shared" si="97"/>
        <v>0</v>
      </c>
      <c r="DE74" s="28">
        <f t="shared" si="97"/>
        <v>0</v>
      </c>
      <c r="DF74" s="28">
        <f t="shared" si="97"/>
        <v>0</v>
      </c>
      <c r="DG74" s="28">
        <f t="shared" si="97"/>
        <v>0</v>
      </c>
      <c r="DH74" s="28">
        <f t="shared" si="97"/>
        <v>0</v>
      </c>
      <c r="DI74" s="28">
        <f t="shared" si="97"/>
        <v>0</v>
      </c>
      <c r="DJ74" s="28">
        <f t="shared" si="97"/>
        <v>0</v>
      </c>
      <c r="DK74" s="28">
        <f t="shared" si="97"/>
        <v>0</v>
      </c>
      <c r="DL74" s="28">
        <f t="shared" si="97"/>
        <v>0</v>
      </c>
    </row>
    <row r="75" spans="1:116" x14ac:dyDescent="0.4">
      <c r="CM75" s="53"/>
    </row>
    <row r="76" spans="1:116" x14ac:dyDescent="0.4">
      <c r="B76" t="s">
        <v>231</v>
      </c>
      <c r="G76" s="12" t="s">
        <v>627</v>
      </c>
      <c r="CM76" s="53"/>
    </row>
    <row r="77" spans="1:116" x14ac:dyDescent="0.4">
      <c r="C77" t="s">
        <v>231</v>
      </c>
      <c r="F77" s="27" t="s">
        <v>231</v>
      </c>
      <c r="G77" s="322" t="s">
        <v>581</v>
      </c>
      <c r="K77" s="260">
        <f>Equity!K26</f>
        <v>170000000</v>
      </c>
      <c r="L77" s="260">
        <f>Equity!L26</f>
        <v>170000000</v>
      </c>
      <c r="M77" s="260">
        <f>Equity!M26</f>
        <v>170000000</v>
      </c>
      <c r="N77" s="260">
        <f>Equity!N26</f>
        <v>170000000</v>
      </c>
      <c r="O77" s="260">
        <f>Equity!O26</f>
        <v>170000000</v>
      </c>
      <c r="P77" s="260">
        <f>Equity!P26</f>
        <v>170000000</v>
      </c>
      <c r="Q77" s="260"/>
      <c r="R77" s="325">
        <v>0</v>
      </c>
      <c r="S77" s="260">
        <f>Equity!S26</f>
        <v>170000000</v>
      </c>
      <c r="T77" s="260">
        <f>Equity!T26</f>
        <v>170000000</v>
      </c>
      <c r="U77" s="260">
        <f>Equity!U26</f>
        <v>170000000</v>
      </c>
      <c r="V77" s="260">
        <f>Equity!V26</f>
        <v>170000000</v>
      </c>
      <c r="W77" s="260">
        <f>Equity!W26</f>
        <v>170000000</v>
      </c>
      <c r="X77" s="260">
        <f>Equity!X26</f>
        <v>170000000</v>
      </c>
      <c r="Y77" s="260">
        <f>Equity!Y26</f>
        <v>170000000</v>
      </c>
      <c r="Z77" s="260">
        <f>Equity!Z26</f>
        <v>170000000</v>
      </c>
      <c r="AA77" s="260">
        <f>Equity!AA26</f>
        <v>170000000</v>
      </c>
      <c r="AB77" s="260">
        <f>Equity!AB26</f>
        <v>170000000</v>
      </c>
      <c r="AC77" s="260">
        <f>Equity!AC26</f>
        <v>170000000</v>
      </c>
      <c r="AD77" s="260">
        <f>Equity!AD26</f>
        <v>170000000</v>
      </c>
      <c r="AE77" s="260">
        <f>Equity!AE26</f>
        <v>170000000</v>
      </c>
      <c r="AF77" s="260">
        <f>Equity!AF26</f>
        <v>170000000</v>
      </c>
      <c r="AG77" s="260">
        <f>Equity!AG26</f>
        <v>170000000</v>
      </c>
      <c r="AH77" s="260">
        <f>Equity!AH26</f>
        <v>170000000</v>
      </c>
      <c r="AI77" s="260">
        <f>Equity!AI26</f>
        <v>170000000</v>
      </c>
      <c r="AJ77" s="260">
        <f>Equity!AJ26</f>
        <v>170000000</v>
      </c>
      <c r="AK77" s="260">
        <f>Equity!AK26</f>
        <v>170000000</v>
      </c>
      <c r="AL77" s="260">
        <f>Equity!AL26</f>
        <v>170000000</v>
      </c>
      <c r="AM77" s="260">
        <f>Equity!AM26</f>
        <v>170000000</v>
      </c>
      <c r="AN77" s="260">
        <f>Equity!AN26</f>
        <v>170000000</v>
      </c>
      <c r="AO77" s="260">
        <f>Equity!AO26</f>
        <v>170000000</v>
      </c>
      <c r="AP77" s="260">
        <f>Equity!AP26</f>
        <v>170000000</v>
      </c>
      <c r="AQ77" s="260">
        <f>Equity!AQ26</f>
        <v>170000000</v>
      </c>
      <c r="AR77" s="260">
        <f>Equity!AR26</f>
        <v>170000000</v>
      </c>
      <c r="AS77" s="260">
        <f>Equity!AS26</f>
        <v>170000000</v>
      </c>
      <c r="AT77" s="260">
        <f>Equity!AT26</f>
        <v>170000000</v>
      </c>
      <c r="AU77" s="260">
        <f>Equity!AU26</f>
        <v>170000000</v>
      </c>
      <c r="AV77" s="260">
        <f>Equity!AV26</f>
        <v>170000000</v>
      </c>
      <c r="AW77" s="260">
        <f>Equity!AW26</f>
        <v>170000000</v>
      </c>
      <c r="AX77" s="260">
        <f>Equity!AX26</f>
        <v>170000000</v>
      </c>
      <c r="AY77" s="260">
        <f>Equity!AY26</f>
        <v>170000000</v>
      </c>
      <c r="AZ77" s="260">
        <f>Equity!AZ26</f>
        <v>170000000</v>
      </c>
      <c r="BA77" s="260">
        <f>Equity!BA26</f>
        <v>170000000</v>
      </c>
      <c r="BB77" s="260">
        <f>Equity!BB26</f>
        <v>170000000</v>
      </c>
      <c r="BC77" s="260">
        <f>Equity!BC26</f>
        <v>170000000</v>
      </c>
      <c r="BD77" s="260">
        <f>Equity!BD26</f>
        <v>170000000</v>
      </c>
      <c r="BE77" s="260">
        <f>Equity!BE26</f>
        <v>170000000</v>
      </c>
      <c r="BF77" s="260">
        <f>Equity!BF26</f>
        <v>170000000</v>
      </c>
      <c r="BG77" s="260">
        <f>Equity!BG26</f>
        <v>170000000</v>
      </c>
      <c r="BH77" s="260">
        <f>Equity!BH26</f>
        <v>170000000</v>
      </c>
      <c r="BI77" s="260">
        <f>Equity!BI26</f>
        <v>170000000</v>
      </c>
      <c r="BJ77" s="260">
        <f>Equity!BJ26</f>
        <v>170000000</v>
      </c>
      <c r="BK77" s="260">
        <f>Equity!BK26</f>
        <v>170000000</v>
      </c>
      <c r="BL77" s="260">
        <f>Equity!BL26</f>
        <v>170000000</v>
      </c>
      <c r="BM77" s="260">
        <f>Equity!BM26</f>
        <v>170000000</v>
      </c>
      <c r="BN77" s="260">
        <f>Equity!BN26</f>
        <v>170000000</v>
      </c>
      <c r="BO77" s="260">
        <f>Equity!BO26</f>
        <v>170000000</v>
      </c>
      <c r="BP77" s="260">
        <f>Equity!BP26</f>
        <v>170000000</v>
      </c>
      <c r="BQ77" s="260">
        <f>Equity!BQ26</f>
        <v>170000000</v>
      </c>
      <c r="BR77" s="260">
        <f>Equity!BR26</f>
        <v>170000000</v>
      </c>
      <c r="BS77" s="260">
        <f>Equity!BS26</f>
        <v>170000000</v>
      </c>
      <c r="BT77" s="260">
        <f>Equity!BT26</f>
        <v>170000000</v>
      </c>
      <c r="BU77" s="260">
        <f>Equity!BU26</f>
        <v>170000000</v>
      </c>
      <c r="BV77" s="260">
        <f>Equity!BV26</f>
        <v>170000000</v>
      </c>
      <c r="BW77" s="260">
        <f>Equity!BW26</f>
        <v>170000000</v>
      </c>
      <c r="BX77" s="260">
        <f>Equity!BX26</f>
        <v>170000000</v>
      </c>
      <c r="BY77" s="260">
        <f>Equity!BY26</f>
        <v>170000000</v>
      </c>
      <c r="BZ77" s="260">
        <f>Equity!BZ26</f>
        <v>170000000</v>
      </c>
      <c r="CA77" s="260">
        <f>Equity!CA26</f>
        <v>170000000</v>
      </c>
      <c r="CB77" s="260">
        <f>Equity!CB26</f>
        <v>170000000</v>
      </c>
      <c r="CC77" s="260">
        <f>Equity!CC26</f>
        <v>170000000</v>
      </c>
      <c r="CD77" s="260">
        <f>Equity!CD26</f>
        <v>170000000</v>
      </c>
      <c r="CE77" s="260">
        <f>Equity!CE26</f>
        <v>170000000</v>
      </c>
      <c r="CF77" s="260">
        <f>Equity!CF26</f>
        <v>170000000</v>
      </c>
      <c r="CG77" s="260">
        <f>Equity!CG26</f>
        <v>170000000</v>
      </c>
      <c r="CH77" s="260">
        <f>Equity!CH26</f>
        <v>170000000</v>
      </c>
      <c r="CI77" s="260">
        <f>Equity!CI26</f>
        <v>170000000</v>
      </c>
      <c r="CJ77" s="260">
        <f>Equity!CJ26</f>
        <v>170000000</v>
      </c>
      <c r="CK77" s="260">
        <f>Equity!CK26</f>
        <v>170000000</v>
      </c>
      <c r="CL77" s="260">
        <f>Equity!CL26</f>
        <v>170000000</v>
      </c>
      <c r="CM77" s="260">
        <f>Equity!CM26</f>
        <v>0</v>
      </c>
      <c r="CN77" s="260">
        <f>Equity!CN26</f>
        <v>0</v>
      </c>
      <c r="CO77" s="260">
        <f>Equity!CO26</f>
        <v>0</v>
      </c>
      <c r="CP77" s="260">
        <f>Equity!CP26</f>
        <v>0</v>
      </c>
      <c r="CQ77" s="260">
        <f>Equity!CQ26</f>
        <v>0</v>
      </c>
      <c r="CR77" s="260">
        <f>Equity!CR26</f>
        <v>0</v>
      </c>
      <c r="CS77" s="260">
        <f>Equity!CS26</f>
        <v>0</v>
      </c>
      <c r="CT77" s="260">
        <f>Equity!CT26</f>
        <v>0</v>
      </c>
      <c r="CU77" s="260">
        <f>Equity!CU26</f>
        <v>0</v>
      </c>
      <c r="CV77" s="260">
        <f>Equity!CV26</f>
        <v>0</v>
      </c>
      <c r="CW77" s="260">
        <f>Equity!CW26</f>
        <v>0</v>
      </c>
      <c r="CX77" s="260">
        <f>Equity!CX26</f>
        <v>0</v>
      </c>
      <c r="CY77" s="260">
        <f>Equity!CY26</f>
        <v>0</v>
      </c>
      <c r="CZ77" s="260">
        <f>Equity!CZ26</f>
        <v>0</v>
      </c>
      <c r="DA77" s="260">
        <f>Equity!DA26</f>
        <v>0</v>
      </c>
      <c r="DB77" s="260">
        <f>Equity!DB26</f>
        <v>0</v>
      </c>
      <c r="DC77" s="260">
        <f>Equity!DC26</f>
        <v>0</v>
      </c>
      <c r="DD77" s="260">
        <f>Equity!DD26</f>
        <v>0</v>
      </c>
      <c r="DE77" s="260">
        <f>Equity!DE26</f>
        <v>0</v>
      </c>
      <c r="DF77" s="260">
        <f>Equity!DF26</f>
        <v>0</v>
      </c>
      <c r="DG77" s="260">
        <f>Equity!DG26</f>
        <v>0</v>
      </c>
      <c r="DH77" s="260">
        <f>Equity!DH26</f>
        <v>0</v>
      </c>
      <c r="DI77" s="260">
        <f>Equity!DI26</f>
        <v>0</v>
      </c>
      <c r="DJ77" s="260">
        <f>Equity!DJ26</f>
        <v>0</v>
      </c>
      <c r="DK77" s="260">
        <f>Equity!DK26</f>
        <v>0</v>
      </c>
      <c r="DL77" s="260">
        <f>Equity!DL26</f>
        <v>0</v>
      </c>
    </row>
    <row r="78" spans="1:116" x14ac:dyDescent="0.4">
      <c r="C78" t="s">
        <v>231</v>
      </c>
      <c r="D78" t="s">
        <v>231</v>
      </c>
      <c r="E78" t="s">
        <v>784</v>
      </c>
      <c r="F78" s="27" t="s">
        <v>231</v>
      </c>
      <c r="G78" s="322" t="s">
        <v>628</v>
      </c>
      <c r="H78" s="270"/>
      <c r="I78" s="270"/>
      <c r="J78" s="270"/>
      <c r="K78" s="238">
        <f ca="1">SUMIF($5:$5,K$3,78:78)</f>
        <v>8174529.8999999985</v>
      </c>
      <c r="L78" s="238">
        <f ca="1">K78+L54</f>
        <v>25939728.960000005</v>
      </c>
      <c r="M78" s="238">
        <f ca="1">L78+M54</f>
        <v>47074885.473000012</v>
      </c>
      <c r="N78" s="238">
        <f ca="1">M78+N54</f>
        <v>71579207.311650008</v>
      </c>
      <c r="O78" s="238">
        <f ca="1">N78+O54</f>
        <v>99451862.742232516</v>
      </c>
      <c r="P78" s="238">
        <f ca="1">O78+P54</f>
        <v>130691978.44434416</v>
      </c>
      <c r="Q78" s="269"/>
      <c r="R78" s="138">
        <f ca="1">R79-SUM(R77:OFFSET(R78,-1,0))</f>
        <v>0</v>
      </c>
      <c r="S78" s="238">
        <f t="shared" ref="S78:AX78" ca="1" si="98">R78+S54</f>
        <v>799270.80000000016</v>
      </c>
      <c r="T78" s="238">
        <f t="shared" ca="1" si="98"/>
        <v>1410373.9000000004</v>
      </c>
      <c r="U78" s="238">
        <f t="shared" ca="1" si="98"/>
        <v>2033352.0000000005</v>
      </c>
      <c r="V78" s="238">
        <f t="shared" ca="1" si="98"/>
        <v>2668205.1000000006</v>
      </c>
      <c r="W78" s="238">
        <f t="shared" ca="1" si="98"/>
        <v>3314933.2000000007</v>
      </c>
      <c r="X78" s="238">
        <f t="shared" ca="1" si="98"/>
        <v>3973536.3000000007</v>
      </c>
      <c r="Y78" s="238">
        <f t="shared" ca="1" si="98"/>
        <v>4644014.4000000004</v>
      </c>
      <c r="Z78" s="238">
        <f t="shared" ca="1" si="98"/>
        <v>5326367.5</v>
      </c>
      <c r="AA78" s="238">
        <f t="shared" ca="1" si="98"/>
        <v>6020595.5999999996</v>
      </c>
      <c r="AB78" s="238">
        <f t="shared" ca="1" si="98"/>
        <v>6726698.6999999993</v>
      </c>
      <c r="AC78" s="238">
        <f t="shared" ca="1" si="98"/>
        <v>7444676.7999999989</v>
      </c>
      <c r="AD78" s="238">
        <f t="shared" ca="1" si="98"/>
        <v>8174529.8999999985</v>
      </c>
      <c r="AE78" s="238">
        <f t="shared" ca="1" si="98"/>
        <v>9525644.4049999993</v>
      </c>
      <c r="AF78" s="238">
        <f t="shared" ca="1" si="98"/>
        <v>10900271.41</v>
      </c>
      <c r="AG78" s="238">
        <f t="shared" ca="1" si="98"/>
        <v>12298410.915000001</v>
      </c>
      <c r="AH78" s="238">
        <f t="shared" ca="1" si="98"/>
        <v>13720062.920000002</v>
      </c>
      <c r="AI78" s="238">
        <f t="shared" ca="1" si="98"/>
        <v>15165227.425000003</v>
      </c>
      <c r="AJ78" s="238">
        <f t="shared" ca="1" si="98"/>
        <v>16633904.430000003</v>
      </c>
      <c r="AK78" s="238">
        <f t="shared" ca="1" si="98"/>
        <v>18126093.935000002</v>
      </c>
      <c r="AL78" s="238">
        <f t="shared" ca="1" si="98"/>
        <v>19641795.940000001</v>
      </c>
      <c r="AM78" s="238">
        <f t="shared" ca="1" si="98"/>
        <v>21181010.445</v>
      </c>
      <c r="AN78" s="238">
        <f t="shared" ca="1" si="98"/>
        <v>22743737.449999999</v>
      </c>
      <c r="AO78" s="238">
        <f t="shared" ca="1" si="98"/>
        <v>24329976.954999998</v>
      </c>
      <c r="AP78" s="238">
        <f t="shared" ca="1" si="98"/>
        <v>25939728.959999997</v>
      </c>
      <c r="AQ78" s="238">
        <f t="shared" ca="1" si="98"/>
        <v>27571673.252749998</v>
      </c>
      <c r="AR78" s="238">
        <f t="shared" ca="1" si="98"/>
        <v>29227130.045499999</v>
      </c>
      <c r="AS78" s="238">
        <f t="shared" ca="1" si="98"/>
        <v>30906099.33825</v>
      </c>
      <c r="AT78" s="238">
        <f t="shared" ca="1" si="98"/>
        <v>32608581.131000001</v>
      </c>
      <c r="AU78" s="238">
        <f t="shared" ca="1" si="98"/>
        <v>34334575.423749998</v>
      </c>
      <c r="AV78" s="238">
        <f t="shared" ca="1" si="98"/>
        <v>36084082.216499999</v>
      </c>
      <c r="AW78" s="238">
        <f t="shared" ca="1" si="98"/>
        <v>37857101.50925</v>
      </c>
      <c r="AX78" s="238">
        <f t="shared" ca="1" si="98"/>
        <v>39653633.302000001</v>
      </c>
      <c r="AY78" s="238">
        <f t="shared" ref="AY78:CD78" ca="1" si="99">AX78+AY54</f>
        <v>41473677.594750002</v>
      </c>
      <c r="AZ78" s="238">
        <f t="shared" ca="1" si="99"/>
        <v>43317234.387500003</v>
      </c>
      <c r="BA78" s="238">
        <f t="shared" ca="1" si="99"/>
        <v>45184303.680250004</v>
      </c>
      <c r="BB78" s="238">
        <f t="shared" ca="1" si="99"/>
        <v>47074885.473000005</v>
      </c>
      <c r="BC78" s="238">
        <f t="shared" ca="1" si="99"/>
        <v>48987593.542887501</v>
      </c>
      <c r="BD78" s="238">
        <f t="shared" ca="1" si="99"/>
        <v>50923814.112774998</v>
      </c>
      <c r="BE78" s="238">
        <f t="shared" ca="1" si="99"/>
        <v>52883547.182662494</v>
      </c>
      <c r="BF78" s="238">
        <f t="shared" ca="1" si="99"/>
        <v>54866792.752549991</v>
      </c>
      <c r="BG78" s="238">
        <f t="shared" ca="1" si="99"/>
        <v>56873550.822437488</v>
      </c>
      <c r="BH78" s="238">
        <f t="shared" ca="1" si="99"/>
        <v>58903821.392324984</v>
      </c>
      <c r="BI78" s="238">
        <f t="shared" ca="1" si="99"/>
        <v>60957604.462212481</v>
      </c>
      <c r="BJ78" s="238">
        <f t="shared" ca="1" si="99"/>
        <v>63034900.032099977</v>
      </c>
      <c r="BK78" s="238">
        <f t="shared" ca="1" si="99"/>
        <v>65135708.101987474</v>
      </c>
      <c r="BL78" s="238">
        <f t="shared" ca="1" si="99"/>
        <v>67260028.67187497</v>
      </c>
      <c r="BM78" s="238">
        <f t="shared" ca="1" si="99"/>
        <v>69407861.741762474</v>
      </c>
      <c r="BN78" s="238">
        <f t="shared" ca="1" si="99"/>
        <v>71579207.311649978</v>
      </c>
      <c r="BO78" s="238">
        <f t="shared" ca="1" si="99"/>
        <v>73772609.847531855</v>
      </c>
      <c r="BP78" s="238">
        <f t="shared" ca="1" si="99"/>
        <v>75989524.883413732</v>
      </c>
      <c r="BQ78" s="238">
        <f t="shared" ca="1" si="99"/>
        <v>78229952.419295609</v>
      </c>
      <c r="BR78" s="238">
        <f t="shared" ca="1" si="99"/>
        <v>80493892.455177486</v>
      </c>
      <c r="BS78" s="238">
        <f t="shared" ca="1" si="99"/>
        <v>82781344.991059363</v>
      </c>
      <c r="BT78" s="238">
        <f t="shared" ca="1" si="99"/>
        <v>85092310.02694124</v>
      </c>
      <c r="BU78" s="238">
        <f t="shared" ca="1" si="99"/>
        <v>87426787.562823117</v>
      </c>
      <c r="BV78" s="238">
        <f t="shared" ca="1" si="99"/>
        <v>89784777.598704994</v>
      </c>
      <c r="BW78" s="238">
        <f t="shared" ca="1" si="99"/>
        <v>92166280.134586871</v>
      </c>
      <c r="BX78" s="238">
        <f t="shared" ca="1" si="99"/>
        <v>94571295.170468748</v>
      </c>
      <c r="BY78" s="238">
        <f t="shared" ca="1" si="99"/>
        <v>96999822.706350625</v>
      </c>
      <c r="BZ78" s="238">
        <f t="shared" ca="1" si="99"/>
        <v>99451862.742232502</v>
      </c>
      <c r="CA78" s="238">
        <f t="shared" ca="1" si="99"/>
        <v>101925886.96740848</v>
      </c>
      <c r="CB78" s="238">
        <f t="shared" ca="1" si="99"/>
        <v>104423423.69258446</v>
      </c>
      <c r="CC78" s="238">
        <f t="shared" ca="1" si="99"/>
        <v>106944472.91776043</v>
      </c>
      <c r="CD78" s="238">
        <f t="shared" ca="1" si="99"/>
        <v>109489034.64293641</v>
      </c>
      <c r="CE78" s="238">
        <f t="shared" ref="CE78:DL78" ca="1" si="100">CD78+CE54</f>
        <v>112057108.86811239</v>
      </c>
      <c r="CF78" s="238">
        <f t="shared" ca="1" si="100"/>
        <v>114648695.59328836</v>
      </c>
      <c r="CG78" s="238">
        <f t="shared" ca="1" si="100"/>
        <v>117263794.81846434</v>
      </c>
      <c r="CH78" s="238">
        <f t="shared" ca="1" si="100"/>
        <v>119902406.54364032</v>
      </c>
      <c r="CI78" s="238">
        <f t="shared" ca="1" si="100"/>
        <v>122564530.76881629</v>
      </c>
      <c r="CJ78" s="238">
        <f t="shared" ca="1" si="100"/>
        <v>125250167.49399227</v>
      </c>
      <c r="CK78" s="238">
        <f t="shared" ca="1" si="100"/>
        <v>127959316.71916825</v>
      </c>
      <c r="CL78" s="238">
        <f t="shared" ca="1" si="100"/>
        <v>130691978.44434422</v>
      </c>
      <c r="CM78" s="238" t="e">
        <f t="shared" ca="1" si="100"/>
        <v>#DIV/0!</v>
      </c>
      <c r="CN78" s="238" t="e">
        <f t="shared" ca="1" si="100"/>
        <v>#DIV/0!</v>
      </c>
      <c r="CO78" s="238" t="e">
        <f t="shared" ca="1" si="100"/>
        <v>#DIV/0!</v>
      </c>
      <c r="CP78" s="238" t="e">
        <f t="shared" ca="1" si="100"/>
        <v>#DIV/0!</v>
      </c>
      <c r="CQ78" s="238" t="e">
        <f t="shared" ca="1" si="100"/>
        <v>#DIV/0!</v>
      </c>
      <c r="CR78" s="238" t="e">
        <f t="shared" ca="1" si="100"/>
        <v>#DIV/0!</v>
      </c>
      <c r="CS78" s="238" t="e">
        <f t="shared" ca="1" si="100"/>
        <v>#DIV/0!</v>
      </c>
      <c r="CT78" s="238" t="e">
        <f t="shared" ca="1" si="100"/>
        <v>#DIV/0!</v>
      </c>
      <c r="CU78" s="238" t="e">
        <f t="shared" ca="1" si="100"/>
        <v>#DIV/0!</v>
      </c>
      <c r="CV78" s="238" t="e">
        <f t="shared" ca="1" si="100"/>
        <v>#DIV/0!</v>
      </c>
      <c r="CW78" s="238" t="e">
        <f t="shared" ca="1" si="100"/>
        <v>#DIV/0!</v>
      </c>
      <c r="CX78" s="238" t="e">
        <f t="shared" ca="1" si="100"/>
        <v>#DIV/0!</v>
      </c>
      <c r="CY78" s="238" t="e">
        <f t="shared" ca="1" si="100"/>
        <v>#DIV/0!</v>
      </c>
      <c r="CZ78" s="238" t="e">
        <f t="shared" ca="1" si="100"/>
        <v>#DIV/0!</v>
      </c>
      <c r="DA78" s="238" t="e">
        <f t="shared" ca="1" si="100"/>
        <v>#DIV/0!</v>
      </c>
      <c r="DB78" s="238" t="e">
        <f t="shared" ca="1" si="100"/>
        <v>#DIV/0!</v>
      </c>
      <c r="DC78" s="238" t="e">
        <f t="shared" ca="1" si="100"/>
        <v>#DIV/0!</v>
      </c>
      <c r="DD78" s="238" t="e">
        <f t="shared" ca="1" si="100"/>
        <v>#DIV/0!</v>
      </c>
      <c r="DE78" s="238" t="e">
        <f t="shared" ca="1" si="100"/>
        <v>#DIV/0!</v>
      </c>
      <c r="DF78" s="238" t="e">
        <f t="shared" ca="1" si="100"/>
        <v>#DIV/0!</v>
      </c>
      <c r="DG78" s="238" t="e">
        <f t="shared" ca="1" si="100"/>
        <v>#DIV/0!</v>
      </c>
      <c r="DH78" s="238" t="e">
        <f t="shared" ca="1" si="100"/>
        <v>#DIV/0!</v>
      </c>
      <c r="DI78" s="238" t="e">
        <f t="shared" ca="1" si="100"/>
        <v>#DIV/0!</v>
      </c>
      <c r="DJ78" s="238" t="e">
        <f t="shared" ca="1" si="100"/>
        <v>#DIV/0!</v>
      </c>
      <c r="DK78" s="238" t="e">
        <f t="shared" ca="1" si="100"/>
        <v>#DIV/0!</v>
      </c>
      <c r="DL78" s="238" t="e">
        <f t="shared" ca="1" si="100"/>
        <v>#DIV/0!</v>
      </c>
    </row>
    <row r="79" spans="1:116" x14ac:dyDescent="0.4">
      <c r="B79" t="s">
        <v>231</v>
      </c>
      <c r="C79" s="27"/>
      <c r="D79" s="27"/>
      <c r="E79" s="27"/>
      <c r="F79" s="28"/>
      <c r="G79" s="27" t="s">
        <v>629</v>
      </c>
      <c r="H79" s="28"/>
      <c r="I79" s="28"/>
      <c r="J79" s="28"/>
      <c r="K79" s="28">
        <f ca="1">SUMIF($5:$5,K$3,79:79)</f>
        <v>178174529.90000001</v>
      </c>
      <c r="L79" s="28">
        <f ca="1">SUMIF($5:$5,L$3,79:79)</f>
        <v>195939728.96000001</v>
      </c>
      <c r="M79" s="28">
        <f ca="1">SUMIF($5:$5,M$3,79:79)</f>
        <v>217074885.47299999</v>
      </c>
      <c r="N79" s="28">
        <f ca="1">SUMIF($5:$5,N$3,79:79)</f>
        <v>241579207.31164998</v>
      </c>
      <c r="O79" s="28">
        <f ca="1">SUMIF($5:$5,O$3,79:79)</f>
        <v>269451862.7422325</v>
      </c>
      <c r="P79" s="28">
        <f ca="1">SUMIF($5:$5,P$3,79:79)</f>
        <v>300691978.44434422</v>
      </c>
      <c r="Q79" s="28"/>
      <c r="R79" s="33">
        <f>R66-R74</f>
        <v>0</v>
      </c>
      <c r="S79" s="264">
        <f t="shared" ref="S79:AX79" ca="1" si="101">SUMIF($C:$C,$F78,S:S)</f>
        <v>170799270.80000001</v>
      </c>
      <c r="T79" s="264">
        <f t="shared" ca="1" si="101"/>
        <v>171410373.90000001</v>
      </c>
      <c r="U79" s="264">
        <f t="shared" ca="1" si="101"/>
        <v>172033352</v>
      </c>
      <c r="V79" s="264">
        <f t="shared" ca="1" si="101"/>
        <v>172668205.09999999</v>
      </c>
      <c r="W79" s="264">
        <f t="shared" ca="1" si="101"/>
        <v>173314933.19999999</v>
      </c>
      <c r="X79" s="264">
        <f t="shared" ca="1" si="101"/>
        <v>173973536.30000001</v>
      </c>
      <c r="Y79" s="264">
        <f t="shared" ca="1" si="101"/>
        <v>174644014.40000001</v>
      </c>
      <c r="Z79" s="264">
        <f t="shared" ca="1" si="101"/>
        <v>175326367.5</v>
      </c>
      <c r="AA79" s="264">
        <f t="shared" ca="1" si="101"/>
        <v>176020595.59999999</v>
      </c>
      <c r="AB79" s="264">
        <f t="shared" ca="1" si="101"/>
        <v>176726698.69999999</v>
      </c>
      <c r="AC79" s="264">
        <f t="shared" ca="1" si="101"/>
        <v>177444676.80000001</v>
      </c>
      <c r="AD79" s="264">
        <f t="shared" ca="1" si="101"/>
        <v>178174529.90000001</v>
      </c>
      <c r="AE79" s="264">
        <f t="shared" ca="1" si="101"/>
        <v>179525644.405</v>
      </c>
      <c r="AF79" s="264">
        <f t="shared" ca="1" si="101"/>
        <v>180900271.41</v>
      </c>
      <c r="AG79" s="264">
        <f t="shared" ca="1" si="101"/>
        <v>182298410.91499999</v>
      </c>
      <c r="AH79" s="264">
        <f t="shared" ca="1" si="101"/>
        <v>183720062.92000002</v>
      </c>
      <c r="AI79" s="264">
        <f t="shared" ca="1" si="101"/>
        <v>185165227.42500001</v>
      </c>
      <c r="AJ79" s="264">
        <f t="shared" ca="1" si="101"/>
        <v>186633904.43000001</v>
      </c>
      <c r="AK79" s="264">
        <f t="shared" ca="1" si="101"/>
        <v>188126093.935</v>
      </c>
      <c r="AL79" s="264">
        <f t="shared" ca="1" si="101"/>
        <v>189641795.94</v>
      </c>
      <c r="AM79" s="264">
        <f t="shared" ca="1" si="101"/>
        <v>191181010.44499999</v>
      </c>
      <c r="AN79" s="264">
        <f t="shared" ca="1" si="101"/>
        <v>192743737.44999999</v>
      </c>
      <c r="AO79" s="264">
        <f t="shared" ca="1" si="101"/>
        <v>194329976.95499998</v>
      </c>
      <c r="AP79" s="264">
        <f t="shared" ca="1" si="101"/>
        <v>195939728.96000001</v>
      </c>
      <c r="AQ79" s="264">
        <f t="shared" ca="1" si="101"/>
        <v>197571673.25275001</v>
      </c>
      <c r="AR79" s="264">
        <f t="shared" ca="1" si="101"/>
        <v>199227130.04550001</v>
      </c>
      <c r="AS79" s="264">
        <f t="shared" ca="1" si="101"/>
        <v>200906099.33825001</v>
      </c>
      <c r="AT79" s="264">
        <f t="shared" ca="1" si="101"/>
        <v>202608581.13100001</v>
      </c>
      <c r="AU79" s="264">
        <f t="shared" ca="1" si="101"/>
        <v>204334575.42374998</v>
      </c>
      <c r="AV79" s="264">
        <f t="shared" ca="1" si="101"/>
        <v>206084082.21649998</v>
      </c>
      <c r="AW79" s="264">
        <f t="shared" ca="1" si="101"/>
        <v>207857101.50924999</v>
      </c>
      <c r="AX79" s="264">
        <f t="shared" ca="1" si="101"/>
        <v>209653633.30199999</v>
      </c>
      <c r="AY79" s="264">
        <f t="shared" ref="AY79:CD79" ca="1" si="102">SUMIF($C:$C,$F78,AY:AY)</f>
        <v>211473677.59474999</v>
      </c>
      <c r="AZ79" s="264">
        <f t="shared" ca="1" si="102"/>
        <v>213317234.38749999</v>
      </c>
      <c r="BA79" s="264">
        <f t="shared" ca="1" si="102"/>
        <v>215184303.68024999</v>
      </c>
      <c r="BB79" s="264">
        <f t="shared" ca="1" si="102"/>
        <v>217074885.47299999</v>
      </c>
      <c r="BC79" s="264">
        <f t="shared" ca="1" si="102"/>
        <v>218987593.54288751</v>
      </c>
      <c r="BD79" s="264">
        <f t="shared" ca="1" si="102"/>
        <v>220923814.112775</v>
      </c>
      <c r="BE79" s="264">
        <f t="shared" ca="1" si="102"/>
        <v>222883547.18266249</v>
      </c>
      <c r="BF79" s="264">
        <f t="shared" ca="1" si="102"/>
        <v>224866792.75255001</v>
      </c>
      <c r="BG79" s="264">
        <f t="shared" ca="1" si="102"/>
        <v>226873550.82243749</v>
      </c>
      <c r="BH79" s="264">
        <f t="shared" ca="1" si="102"/>
        <v>228903821.39232498</v>
      </c>
      <c r="BI79" s="264">
        <f t="shared" ca="1" si="102"/>
        <v>230957604.46221247</v>
      </c>
      <c r="BJ79" s="264">
        <f t="shared" ca="1" si="102"/>
        <v>233034900.03209996</v>
      </c>
      <c r="BK79" s="264">
        <f t="shared" ca="1" si="102"/>
        <v>235135708.10198748</v>
      </c>
      <c r="BL79" s="264">
        <f t="shared" ca="1" si="102"/>
        <v>237260028.67187497</v>
      </c>
      <c r="BM79" s="264">
        <f t="shared" ca="1" si="102"/>
        <v>239407861.74176246</v>
      </c>
      <c r="BN79" s="264">
        <f t="shared" ca="1" si="102"/>
        <v>241579207.31164998</v>
      </c>
      <c r="BO79" s="264">
        <f t="shared" ca="1" si="102"/>
        <v>243772609.84753186</v>
      </c>
      <c r="BP79" s="264">
        <f t="shared" ca="1" si="102"/>
        <v>245989524.88341373</v>
      </c>
      <c r="BQ79" s="264">
        <f t="shared" ca="1" si="102"/>
        <v>248229952.41929561</v>
      </c>
      <c r="BR79" s="264">
        <f t="shared" ca="1" si="102"/>
        <v>250493892.45517749</v>
      </c>
      <c r="BS79" s="264">
        <f t="shared" ca="1" si="102"/>
        <v>252781344.99105936</v>
      </c>
      <c r="BT79" s="264">
        <f t="shared" ca="1" si="102"/>
        <v>255092310.02694124</v>
      </c>
      <c r="BU79" s="264">
        <f t="shared" ca="1" si="102"/>
        <v>257426787.56282312</v>
      </c>
      <c r="BV79" s="264">
        <f t="shared" ca="1" si="102"/>
        <v>259784777.59870499</v>
      </c>
      <c r="BW79" s="264">
        <f t="shared" ca="1" si="102"/>
        <v>262166280.13458687</v>
      </c>
      <c r="BX79" s="264">
        <f t="shared" ca="1" si="102"/>
        <v>264571295.17046875</v>
      </c>
      <c r="BY79" s="264">
        <f t="shared" ca="1" si="102"/>
        <v>266999822.70635062</v>
      </c>
      <c r="BZ79" s="264">
        <f t="shared" ca="1" si="102"/>
        <v>269451862.7422325</v>
      </c>
      <c r="CA79" s="264">
        <f t="shared" ca="1" si="102"/>
        <v>271925886.96740848</v>
      </c>
      <c r="CB79" s="264">
        <f t="shared" ca="1" si="102"/>
        <v>274423423.69258446</v>
      </c>
      <c r="CC79" s="264">
        <f t="shared" ca="1" si="102"/>
        <v>276944472.91776043</v>
      </c>
      <c r="CD79" s="264">
        <f t="shared" ca="1" si="102"/>
        <v>279489034.64293641</v>
      </c>
      <c r="CE79" s="264">
        <f t="shared" ref="CE79:DJ79" ca="1" si="103">SUMIF($C:$C,$F78,CE:CE)</f>
        <v>282057108.86811239</v>
      </c>
      <c r="CF79" s="264">
        <f t="shared" ca="1" si="103"/>
        <v>284648695.59328836</v>
      </c>
      <c r="CG79" s="264">
        <f t="shared" ca="1" si="103"/>
        <v>287263794.81846434</v>
      </c>
      <c r="CH79" s="264">
        <f t="shared" ca="1" si="103"/>
        <v>289902406.54364032</v>
      </c>
      <c r="CI79" s="264">
        <f t="shared" ca="1" si="103"/>
        <v>292564530.76881629</v>
      </c>
      <c r="CJ79" s="264">
        <f t="shared" ca="1" si="103"/>
        <v>295250167.49399227</v>
      </c>
      <c r="CK79" s="264">
        <f t="shared" ca="1" si="103"/>
        <v>297959316.71916825</v>
      </c>
      <c r="CL79" s="264">
        <f t="shared" ca="1" si="103"/>
        <v>300691978.44434422</v>
      </c>
      <c r="CM79" s="264" t="e">
        <f t="shared" ca="1" si="103"/>
        <v>#DIV/0!</v>
      </c>
      <c r="CN79" s="264" t="e">
        <f t="shared" ca="1" si="103"/>
        <v>#DIV/0!</v>
      </c>
      <c r="CO79" s="264" t="e">
        <f t="shared" ca="1" si="103"/>
        <v>#DIV/0!</v>
      </c>
      <c r="CP79" s="264" t="e">
        <f t="shared" ca="1" si="103"/>
        <v>#DIV/0!</v>
      </c>
      <c r="CQ79" s="264" t="e">
        <f t="shared" ca="1" si="103"/>
        <v>#DIV/0!</v>
      </c>
      <c r="CR79" s="264" t="e">
        <f t="shared" ca="1" si="103"/>
        <v>#DIV/0!</v>
      </c>
      <c r="CS79" s="264" t="e">
        <f t="shared" ca="1" si="103"/>
        <v>#DIV/0!</v>
      </c>
      <c r="CT79" s="264" t="e">
        <f t="shared" ca="1" si="103"/>
        <v>#DIV/0!</v>
      </c>
      <c r="CU79" s="264" t="e">
        <f t="shared" ca="1" si="103"/>
        <v>#DIV/0!</v>
      </c>
      <c r="CV79" s="264" t="e">
        <f t="shared" ca="1" si="103"/>
        <v>#DIV/0!</v>
      </c>
      <c r="CW79" s="264" t="e">
        <f t="shared" ca="1" si="103"/>
        <v>#DIV/0!</v>
      </c>
      <c r="CX79" s="264" t="e">
        <f t="shared" ca="1" si="103"/>
        <v>#DIV/0!</v>
      </c>
      <c r="CY79" s="264" t="e">
        <f t="shared" ca="1" si="103"/>
        <v>#DIV/0!</v>
      </c>
      <c r="CZ79" s="264" t="e">
        <f t="shared" ca="1" si="103"/>
        <v>#DIV/0!</v>
      </c>
      <c r="DA79" s="264" t="e">
        <f t="shared" ca="1" si="103"/>
        <v>#DIV/0!</v>
      </c>
      <c r="DB79" s="264" t="e">
        <f t="shared" ca="1" si="103"/>
        <v>#DIV/0!</v>
      </c>
      <c r="DC79" s="264" t="e">
        <f t="shared" ca="1" si="103"/>
        <v>#DIV/0!</v>
      </c>
      <c r="DD79" s="264" t="e">
        <f t="shared" ca="1" si="103"/>
        <v>#DIV/0!</v>
      </c>
      <c r="DE79" s="264" t="e">
        <f t="shared" ca="1" si="103"/>
        <v>#DIV/0!</v>
      </c>
      <c r="DF79" s="264" t="e">
        <f t="shared" ca="1" si="103"/>
        <v>#DIV/0!</v>
      </c>
      <c r="DG79" s="264" t="e">
        <f t="shared" ca="1" si="103"/>
        <v>#DIV/0!</v>
      </c>
      <c r="DH79" s="264" t="e">
        <f t="shared" ca="1" si="103"/>
        <v>#DIV/0!</v>
      </c>
      <c r="DI79" s="264" t="e">
        <f t="shared" ca="1" si="103"/>
        <v>#DIV/0!</v>
      </c>
      <c r="DJ79" s="264" t="e">
        <f t="shared" ca="1" si="103"/>
        <v>#DIV/0!</v>
      </c>
      <c r="DK79" s="264" t="e">
        <f t="shared" ref="DK79:DL79" ca="1" si="104">SUMIF($C:$C,$F78,DK:DK)</f>
        <v>#DIV/0!</v>
      </c>
      <c r="DL79" s="264" t="e">
        <f t="shared" ca="1" si="104"/>
        <v>#DIV/0!</v>
      </c>
    </row>
    <row r="80" spans="1:116" x14ac:dyDescent="0.4">
      <c r="CM80" s="53"/>
    </row>
    <row r="81" spans="1:116" x14ac:dyDescent="0.4">
      <c r="B81" s="64"/>
      <c r="C81" s="64"/>
      <c r="D81" s="64"/>
      <c r="E81" s="64"/>
      <c r="F81" t="s">
        <v>781</v>
      </c>
      <c r="G81" s="34" t="s">
        <v>62</v>
      </c>
      <c r="H81" s="34"/>
      <c r="I81" s="34"/>
      <c r="J81" s="34"/>
      <c r="K81" s="34">
        <f t="shared" ref="K81:P81" ca="1" si="105">K66-K74-K79</f>
        <v>0</v>
      </c>
      <c r="L81" s="34">
        <f t="shared" ca="1" si="105"/>
        <v>0</v>
      </c>
      <c r="M81" s="34">
        <f t="shared" ca="1" si="105"/>
        <v>0</v>
      </c>
      <c r="N81" s="34">
        <f t="shared" ca="1" si="105"/>
        <v>0</v>
      </c>
      <c r="O81" s="34">
        <f t="shared" ca="1" si="105"/>
        <v>0</v>
      </c>
      <c r="P81" s="34">
        <f t="shared" ca="1" si="105"/>
        <v>0</v>
      </c>
      <c r="Q81" s="34"/>
      <c r="R81" s="15">
        <f t="shared" ref="R81:S81" si="106">R66-R74-R79</f>
        <v>0</v>
      </c>
      <c r="S81" s="34">
        <f t="shared" ca="1" si="106"/>
        <v>0</v>
      </c>
      <c r="T81" s="34">
        <f t="shared" ref="T81:CE81" ca="1" si="107">T66-T74-T79</f>
        <v>0</v>
      </c>
      <c r="U81" s="34">
        <f t="shared" ca="1" si="107"/>
        <v>0</v>
      </c>
      <c r="V81" s="34">
        <f t="shared" ca="1" si="107"/>
        <v>0</v>
      </c>
      <c r="W81" s="34">
        <f t="shared" ca="1" si="107"/>
        <v>0</v>
      </c>
      <c r="X81" s="34">
        <f t="shared" ca="1" si="107"/>
        <v>0</v>
      </c>
      <c r="Y81" s="34">
        <f t="shared" ca="1" si="107"/>
        <v>0</v>
      </c>
      <c r="Z81" s="34">
        <f t="shared" ca="1" si="107"/>
        <v>0</v>
      </c>
      <c r="AA81" s="34">
        <f t="shared" ca="1" si="107"/>
        <v>0</v>
      </c>
      <c r="AB81" s="34">
        <f t="shared" ca="1" si="107"/>
        <v>0</v>
      </c>
      <c r="AC81" s="34">
        <f t="shared" ca="1" si="107"/>
        <v>0</v>
      </c>
      <c r="AD81" s="34">
        <f t="shared" ca="1" si="107"/>
        <v>0</v>
      </c>
      <c r="AE81" s="34">
        <f t="shared" ca="1" si="107"/>
        <v>0</v>
      </c>
      <c r="AF81" s="34">
        <f t="shared" ca="1" si="107"/>
        <v>0</v>
      </c>
      <c r="AG81" s="34">
        <f t="shared" ca="1" si="107"/>
        <v>0</v>
      </c>
      <c r="AH81" s="34">
        <f t="shared" ca="1" si="107"/>
        <v>0</v>
      </c>
      <c r="AI81" s="34">
        <f t="shared" ca="1" si="107"/>
        <v>0</v>
      </c>
      <c r="AJ81" s="34">
        <f t="shared" ca="1" si="107"/>
        <v>0</v>
      </c>
      <c r="AK81" s="34">
        <f t="shared" ca="1" si="107"/>
        <v>0</v>
      </c>
      <c r="AL81" s="34">
        <f t="shared" ca="1" si="107"/>
        <v>0</v>
      </c>
      <c r="AM81" s="34">
        <f t="shared" ca="1" si="107"/>
        <v>0</v>
      </c>
      <c r="AN81" s="34">
        <f t="shared" ca="1" si="107"/>
        <v>0</v>
      </c>
      <c r="AO81" s="34">
        <f t="shared" ca="1" si="107"/>
        <v>0</v>
      </c>
      <c r="AP81" s="34">
        <f t="shared" ca="1" si="107"/>
        <v>0</v>
      </c>
      <c r="AQ81" s="34">
        <f t="shared" ca="1" si="107"/>
        <v>0</v>
      </c>
      <c r="AR81" s="34">
        <f t="shared" ca="1" si="107"/>
        <v>0</v>
      </c>
      <c r="AS81" s="34">
        <f t="shared" ca="1" si="107"/>
        <v>0</v>
      </c>
      <c r="AT81" s="34">
        <f t="shared" ca="1" si="107"/>
        <v>0</v>
      </c>
      <c r="AU81" s="34">
        <f t="shared" ca="1" si="107"/>
        <v>0</v>
      </c>
      <c r="AV81" s="34">
        <f t="shared" ca="1" si="107"/>
        <v>0</v>
      </c>
      <c r="AW81" s="34">
        <f t="shared" ca="1" si="107"/>
        <v>0</v>
      </c>
      <c r="AX81" s="34">
        <f t="shared" ca="1" si="107"/>
        <v>0</v>
      </c>
      <c r="AY81" s="34">
        <f t="shared" ca="1" si="107"/>
        <v>0</v>
      </c>
      <c r="AZ81" s="34">
        <f t="shared" ca="1" si="107"/>
        <v>0</v>
      </c>
      <c r="BA81" s="34">
        <f t="shared" ca="1" si="107"/>
        <v>0</v>
      </c>
      <c r="BB81" s="34">
        <f t="shared" ca="1" si="107"/>
        <v>0</v>
      </c>
      <c r="BC81" s="34">
        <f t="shared" ca="1" si="107"/>
        <v>0</v>
      </c>
      <c r="BD81" s="34">
        <f t="shared" ca="1" si="107"/>
        <v>0</v>
      </c>
      <c r="BE81" s="34">
        <f t="shared" ca="1" si="107"/>
        <v>0</v>
      </c>
      <c r="BF81" s="34">
        <f t="shared" ca="1" si="107"/>
        <v>0</v>
      </c>
      <c r="BG81" s="34">
        <f t="shared" ca="1" si="107"/>
        <v>0</v>
      </c>
      <c r="BH81" s="34">
        <f t="shared" ca="1" si="107"/>
        <v>0</v>
      </c>
      <c r="BI81" s="34">
        <f t="shared" ca="1" si="107"/>
        <v>0</v>
      </c>
      <c r="BJ81" s="34">
        <f t="shared" ca="1" si="107"/>
        <v>0</v>
      </c>
      <c r="BK81" s="34">
        <f t="shared" ca="1" si="107"/>
        <v>0</v>
      </c>
      <c r="BL81" s="34">
        <f t="shared" ca="1" si="107"/>
        <v>0</v>
      </c>
      <c r="BM81" s="34">
        <f t="shared" ca="1" si="107"/>
        <v>0</v>
      </c>
      <c r="BN81" s="34">
        <f t="shared" ca="1" si="107"/>
        <v>0</v>
      </c>
      <c r="BO81" s="34">
        <f t="shared" ca="1" si="107"/>
        <v>0</v>
      </c>
      <c r="BP81" s="34">
        <f t="shared" ca="1" si="107"/>
        <v>0</v>
      </c>
      <c r="BQ81" s="34">
        <f t="shared" ca="1" si="107"/>
        <v>0</v>
      </c>
      <c r="BR81" s="34">
        <f t="shared" ca="1" si="107"/>
        <v>0</v>
      </c>
      <c r="BS81" s="34">
        <f t="shared" ca="1" si="107"/>
        <v>0</v>
      </c>
      <c r="BT81" s="34">
        <f t="shared" ca="1" si="107"/>
        <v>0</v>
      </c>
      <c r="BU81" s="34">
        <f t="shared" ca="1" si="107"/>
        <v>0</v>
      </c>
      <c r="BV81" s="34">
        <f t="shared" ca="1" si="107"/>
        <v>0</v>
      </c>
      <c r="BW81" s="34">
        <f t="shared" ca="1" si="107"/>
        <v>0</v>
      </c>
      <c r="BX81" s="34">
        <f t="shared" ca="1" si="107"/>
        <v>0</v>
      </c>
      <c r="BY81" s="34">
        <f t="shared" ca="1" si="107"/>
        <v>0</v>
      </c>
      <c r="BZ81" s="34">
        <f t="shared" ca="1" si="107"/>
        <v>0</v>
      </c>
      <c r="CA81" s="34">
        <f t="shared" ca="1" si="107"/>
        <v>0</v>
      </c>
      <c r="CB81" s="34">
        <f t="shared" ca="1" si="107"/>
        <v>0</v>
      </c>
      <c r="CC81" s="34">
        <f t="shared" ca="1" si="107"/>
        <v>0</v>
      </c>
      <c r="CD81" s="34">
        <f t="shared" ca="1" si="107"/>
        <v>0</v>
      </c>
      <c r="CE81" s="34">
        <f t="shared" ca="1" si="107"/>
        <v>0</v>
      </c>
      <c r="CF81" s="34">
        <f t="shared" ref="CF81:DL81" ca="1" si="108">CF66-CF74-CF79</f>
        <v>0</v>
      </c>
      <c r="CG81" s="34">
        <f t="shared" ca="1" si="108"/>
        <v>0</v>
      </c>
      <c r="CH81" s="34">
        <f t="shared" ca="1" si="108"/>
        <v>0</v>
      </c>
      <c r="CI81" s="34">
        <f t="shared" ca="1" si="108"/>
        <v>0</v>
      </c>
      <c r="CJ81" s="34">
        <f t="shared" ca="1" si="108"/>
        <v>0</v>
      </c>
      <c r="CK81" s="34">
        <f t="shared" ca="1" si="108"/>
        <v>0</v>
      </c>
      <c r="CL81" s="34">
        <f t="shared" ca="1" si="108"/>
        <v>0</v>
      </c>
      <c r="CM81" s="34" t="e">
        <f t="shared" ca="1" si="108"/>
        <v>#DIV/0!</v>
      </c>
      <c r="CN81" s="34" t="e">
        <f t="shared" ca="1" si="108"/>
        <v>#DIV/0!</v>
      </c>
      <c r="CO81" s="34" t="e">
        <f t="shared" ca="1" si="108"/>
        <v>#DIV/0!</v>
      </c>
      <c r="CP81" s="34" t="e">
        <f t="shared" ca="1" si="108"/>
        <v>#DIV/0!</v>
      </c>
      <c r="CQ81" s="34" t="e">
        <f t="shared" ca="1" si="108"/>
        <v>#DIV/0!</v>
      </c>
      <c r="CR81" s="34" t="e">
        <f t="shared" ca="1" si="108"/>
        <v>#DIV/0!</v>
      </c>
      <c r="CS81" s="34" t="e">
        <f t="shared" ca="1" si="108"/>
        <v>#DIV/0!</v>
      </c>
      <c r="CT81" s="34" t="e">
        <f t="shared" ca="1" si="108"/>
        <v>#DIV/0!</v>
      </c>
      <c r="CU81" s="34" t="e">
        <f t="shared" ca="1" si="108"/>
        <v>#DIV/0!</v>
      </c>
      <c r="CV81" s="34" t="e">
        <f t="shared" ca="1" si="108"/>
        <v>#DIV/0!</v>
      </c>
      <c r="CW81" s="34" t="e">
        <f t="shared" ca="1" si="108"/>
        <v>#DIV/0!</v>
      </c>
      <c r="CX81" s="34" t="e">
        <f t="shared" ca="1" si="108"/>
        <v>#DIV/0!</v>
      </c>
      <c r="CY81" s="34" t="e">
        <f t="shared" ca="1" si="108"/>
        <v>#DIV/0!</v>
      </c>
      <c r="CZ81" s="34" t="e">
        <f t="shared" ca="1" si="108"/>
        <v>#DIV/0!</v>
      </c>
      <c r="DA81" s="34" t="e">
        <f t="shared" ca="1" si="108"/>
        <v>#DIV/0!</v>
      </c>
      <c r="DB81" s="34" t="e">
        <f t="shared" ca="1" si="108"/>
        <v>#DIV/0!</v>
      </c>
      <c r="DC81" s="34" t="e">
        <f t="shared" ca="1" si="108"/>
        <v>#DIV/0!</v>
      </c>
      <c r="DD81" s="34" t="e">
        <f t="shared" ca="1" si="108"/>
        <v>#DIV/0!</v>
      </c>
      <c r="DE81" s="34" t="e">
        <f t="shared" ca="1" si="108"/>
        <v>#DIV/0!</v>
      </c>
      <c r="DF81" s="34" t="e">
        <f t="shared" ca="1" si="108"/>
        <v>#DIV/0!</v>
      </c>
      <c r="DG81" s="34" t="e">
        <f t="shared" ca="1" si="108"/>
        <v>#DIV/0!</v>
      </c>
      <c r="DH81" s="34" t="e">
        <f t="shared" ca="1" si="108"/>
        <v>#DIV/0!</v>
      </c>
      <c r="DI81" s="34" t="e">
        <f t="shared" ca="1" si="108"/>
        <v>#DIV/0!</v>
      </c>
      <c r="DJ81" s="34" t="e">
        <f t="shared" ca="1" si="108"/>
        <v>#DIV/0!</v>
      </c>
      <c r="DK81" s="34" t="e">
        <f t="shared" ca="1" si="108"/>
        <v>#DIV/0!</v>
      </c>
      <c r="DL81" s="34" t="e">
        <f t="shared" ca="1" si="108"/>
        <v>#DIV/0!</v>
      </c>
    </row>
    <row r="82" spans="1:116" x14ac:dyDescent="0.4">
      <c r="CM82" s="53"/>
    </row>
    <row r="83" spans="1:116" x14ac:dyDescent="0.4">
      <c r="A83" s="64" t="s">
        <v>218</v>
      </c>
      <c r="G83" s="304" t="s">
        <v>630</v>
      </c>
      <c r="H83" s="303"/>
      <c r="I83" s="303"/>
      <c r="J83" s="307"/>
      <c r="K83" s="307"/>
      <c r="L83" s="307"/>
      <c r="M83" s="307"/>
      <c r="N83" s="307"/>
      <c r="O83" s="307"/>
      <c r="P83" s="310"/>
      <c r="Q83" s="259"/>
      <c r="R83" s="309"/>
      <c r="S83" s="308"/>
      <c r="T83" s="308"/>
      <c r="U83" s="308"/>
      <c r="V83" s="308"/>
      <c r="W83" s="308"/>
      <c r="X83" s="308"/>
      <c r="Y83" s="308"/>
      <c r="Z83" s="308"/>
      <c r="AA83" s="308"/>
      <c r="AB83" s="308"/>
      <c r="AC83" s="308"/>
      <c r="AD83" s="308"/>
      <c r="AE83" s="308"/>
      <c r="AF83" s="308"/>
      <c r="AG83" s="308"/>
      <c r="AH83" s="308"/>
      <c r="AI83" s="308"/>
      <c r="AJ83" s="308"/>
      <c r="AK83" s="308"/>
      <c r="AL83" s="308"/>
      <c r="AM83" s="308"/>
      <c r="AN83" s="308"/>
      <c r="AO83" s="308"/>
      <c r="AP83" s="308"/>
      <c r="AQ83" s="308"/>
      <c r="AR83" s="308"/>
      <c r="AS83" s="308"/>
      <c r="AT83" s="308"/>
      <c r="AU83" s="308"/>
      <c r="AV83" s="308"/>
      <c r="AW83" s="308"/>
      <c r="AX83" s="308"/>
      <c r="AY83" s="308"/>
      <c r="AZ83" s="308"/>
      <c r="BA83" s="308"/>
      <c r="BB83" s="308"/>
      <c r="BC83" s="308"/>
      <c r="BD83" s="308"/>
      <c r="BE83" s="308"/>
      <c r="BF83" s="308"/>
      <c r="BG83" s="308"/>
      <c r="BH83" s="308"/>
      <c r="BI83" s="308"/>
      <c r="BJ83" s="308"/>
      <c r="BK83" s="308"/>
      <c r="BL83" s="308"/>
      <c r="BM83" s="308"/>
      <c r="BN83" s="308"/>
      <c r="BO83" s="308"/>
      <c r="BP83" s="308"/>
      <c r="BQ83" s="308"/>
      <c r="BR83" s="308"/>
      <c r="BS83" s="308"/>
      <c r="BT83" s="308"/>
      <c r="BU83" s="308"/>
      <c r="BV83" s="308"/>
      <c r="BW83" s="308"/>
      <c r="BX83" s="308"/>
      <c r="BY83" s="308"/>
      <c r="BZ83" s="308"/>
      <c r="CA83" s="308"/>
      <c r="CB83" s="308"/>
      <c r="CC83" s="308"/>
      <c r="CD83" s="308"/>
      <c r="CE83" s="308"/>
      <c r="CF83" s="308"/>
      <c r="CG83" s="308"/>
      <c r="CH83" s="308"/>
      <c r="CI83" s="308"/>
      <c r="CJ83" s="308"/>
      <c r="CK83" s="308"/>
      <c r="CL83" s="308"/>
      <c r="CM83" s="308"/>
      <c r="CN83" s="308"/>
      <c r="CO83" s="308"/>
      <c r="CP83" s="308"/>
      <c r="CQ83" s="308"/>
      <c r="CR83" s="308"/>
      <c r="CS83" s="308"/>
      <c r="CT83" s="308"/>
      <c r="CU83" s="308"/>
      <c r="CV83" s="308"/>
      <c r="CW83" s="308"/>
      <c r="CX83" s="308"/>
      <c r="CY83" s="308"/>
      <c r="CZ83" s="308"/>
      <c r="DA83" s="308"/>
      <c r="DB83" s="308"/>
      <c r="DC83" s="308"/>
      <c r="DD83" s="308"/>
      <c r="DE83" s="308"/>
      <c r="DF83" s="308"/>
      <c r="DG83" s="308"/>
      <c r="DH83" s="308"/>
      <c r="DI83" s="308"/>
      <c r="DJ83" s="308"/>
      <c r="DK83" s="308"/>
      <c r="DL83" s="308"/>
    </row>
    <row r="84" spans="1:116" x14ac:dyDescent="0.4">
      <c r="G84" s="12" t="s">
        <v>631</v>
      </c>
      <c r="CM84" s="53"/>
    </row>
    <row r="85" spans="1:116" x14ac:dyDescent="0.4">
      <c r="G85" s="322" t="s">
        <v>615</v>
      </c>
      <c r="K85" s="53">
        <f t="shared" ref="K85:P85" si="109">SUMIF($4:$4,K$3,85:85)</f>
        <v>8174529.8999999985</v>
      </c>
      <c r="L85" s="53">
        <f t="shared" si="109"/>
        <v>17765199.060000006</v>
      </c>
      <c r="M85" s="53">
        <f t="shared" si="109"/>
        <v>21135156.513000008</v>
      </c>
      <c r="N85" s="53">
        <f t="shared" si="109"/>
        <v>24504321.838649999</v>
      </c>
      <c r="O85" s="53">
        <f t="shared" si="109"/>
        <v>27872655.430582505</v>
      </c>
      <c r="P85" s="53">
        <f t="shared" si="109"/>
        <v>31240115.702111639</v>
      </c>
      <c r="R85"/>
      <c r="S85" s="53">
        <f t="shared" ref="S85:AX85" si="110">S54</f>
        <v>799270.80000000016</v>
      </c>
      <c r="T85" s="53">
        <f t="shared" si="110"/>
        <v>611103.10000000009</v>
      </c>
      <c r="U85" s="53">
        <f t="shared" si="110"/>
        <v>622978.10000000021</v>
      </c>
      <c r="V85" s="53">
        <f t="shared" si="110"/>
        <v>634853.10000000009</v>
      </c>
      <c r="W85" s="53">
        <f t="shared" si="110"/>
        <v>646728.10000000009</v>
      </c>
      <c r="X85" s="53">
        <f t="shared" si="110"/>
        <v>658603.10000000021</v>
      </c>
      <c r="Y85" s="53">
        <f t="shared" si="110"/>
        <v>670478.10000000009</v>
      </c>
      <c r="Z85" s="53">
        <f t="shared" si="110"/>
        <v>682353.10000000009</v>
      </c>
      <c r="AA85" s="53">
        <f t="shared" si="110"/>
        <v>694228.10000000009</v>
      </c>
      <c r="AB85" s="53">
        <f t="shared" si="110"/>
        <v>706103.10000000009</v>
      </c>
      <c r="AC85" s="53">
        <f t="shared" si="110"/>
        <v>717978.10000000009</v>
      </c>
      <c r="AD85" s="53">
        <f t="shared" si="110"/>
        <v>729853.10000000009</v>
      </c>
      <c r="AE85" s="53">
        <f t="shared" si="110"/>
        <v>1351114.5050000001</v>
      </c>
      <c r="AF85" s="53">
        <f t="shared" si="110"/>
        <v>1374627.0050000004</v>
      </c>
      <c r="AG85" s="53">
        <f t="shared" si="110"/>
        <v>1398139.5050000001</v>
      </c>
      <c r="AH85" s="53">
        <f t="shared" si="110"/>
        <v>1421652.0050000001</v>
      </c>
      <c r="AI85" s="53">
        <f t="shared" si="110"/>
        <v>1445164.5050000004</v>
      </c>
      <c r="AJ85" s="53">
        <f t="shared" si="110"/>
        <v>1468677.0050000001</v>
      </c>
      <c r="AK85" s="53">
        <f t="shared" si="110"/>
        <v>1492189.5050000004</v>
      </c>
      <c r="AL85" s="53">
        <f t="shared" si="110"/>
        <v>1515702.0050000004</v>
      </c>
      <c r="AM85" s="53">
        <f t="shared" si="110"/>
        <v>1539214.5050000004</v>
      </c>
      <c r="AN85" s="53">
        <f t="shared" si="110"/>
        <v>1562727.0050000004</v>
      </c>
      <c r="AO85" s="53">
        <f t="shared" si="110"/>
        <v>1586239.5050000001</v>
      </c>
      <c r="AP85" s="53">
        <f t="shared" si="110"/>
        <v>1609752.0050000004</v>
      </c>
      <c r="AQ85" s="53">
        <f t="shared" si="110"/>
        <v>1631944.2927500003</v>
      </c>
      <c r="AR85" s="53">
        <f t="shared" si="110"/>
        <v>1655456.7927500005</v>
      </c>
      <c r="AS85" s="53">
        <f t="shared" si="110"/>
        <v>1678969.2927500005</v>
      </c>
      <c r="AT85" s="53">
        <f t="shared" si="110"/>
        <v>1702481.7927500003</v>
      </c>
      <c r="AU85" s="53">
        <f t="shared" si="110"/>
        <v>1725994.2927500003</v>
      </c>
      <c r="AV85" s="53">
        <f t="shared" si="110"/>
        <v>1749506.7927500005</v>
      </c>
      <c r="AW85" s="53">
        <f t="shared" si="110"/>
        <v>1773019.29275</v>
      </c>
      <c r="AX85" s="53">
        <f t="shared" si="110"/>
        <v>1796531.7927500003</v>
      </c>
      <c r="AY85" s="53">
        <f t="shared" ref="AY85:CD85" si="111">AY54</f>
        <v>1820044.2927500003</v>
      </c>
      <c r="AZ85" s="53">
        <f t="shared" si="111"/>
        <v>1843556.79275</v>
      </c>
      <c r="BA85" s="53">
        <f t="shared" si="111"/>
        <v>1867069.29275</v>
      </c>
      <c r="BB85" s="53">
        <f t="shared" si="111"/>
        <v>1890581.79275</v>
      </c>
      <c r="BC85" s="53">
        <f t="shared" si="111"/>
        <v>1912708.0698874996</v>
      </c>
      <c r="BD85" s="53">
        <f t="shared" si="111"/>
        <v>1936220.5698874996</v>
      </c>
      <c r="BE85" s="53">
        <f t="shared" si="111"/>
        <v>1959733.0698874998</v>
      </c>
      <c r="BF85" s="53">
        <f t="shared" si="111"/>
        <v>1983245.5698874993</v>
      </c>
      <c r="BG85" s="53">
        <f t="shared" si="111"/>
        <v>2006758.0698874996</v>
      </c>
      <c r="BH85" s="53">
        <f t="shared" si="111"/>
        <v>2030270.5698874996</v>
      </c>
      <c r="BI85" s="53">
        <f t="shared" si="111"/>
        <v>2053783.0698874993</v>
      </c>
      <c r="BJ85" s="53">
        <f t="shared" si="111"/>
        <v>2077295.5698874993</v>
      </c>
      <c r="BK85" s="53">
        <f t="shared" si="111"/>
        <v>2100808.0698874993</v>
      </c>
      <c r="BL85" s="53">
        <f t="shared" si="111"/>
        <v>2124320.5698874993</v>
      </c>
      <c r="BM85" s="53">
        <f t="shared" si="111"/>
        <v>2147833.0698874989</v>
      </c>
      <c r="BN85" s="53">
        <f t="shared" si="111"/>
        <v>2171345.5698874993</v>
      </c>
      <c r="BO85" s="53">
        <f t="shared" si="111"/>
        <v>2193402.5358818742</v>
      </c>
      <c r="BP85" s="53">
        <f t="shared" si="111"/>
        <v>2216915.0358818742</v>
      </c>
      <c r="BQ85" s="53">
        <f t="shared" si="111"/>
        <v>2240427.5358818742</v>
      </c>
      <c r="BR85" s="53">
        <f t="shared" si="111"/>
        <v>2263940.0358818746</v>
      </c>
      <c r="BS85" s="53">
        <f t="shared" si="111"/>
        <v>2287452.5358818746</v>
      </c>
      <c r="BT85" s="53">
        <f t="shared" si="111"/>
        <v>2310965.0358818746</v>
      </c>
      <c r="BU85" s="53">
        <f t="shared" si="111"/>
        <v>2334477.5358818751</v>
      </c>
      <c r="BV85" s="53">
        <f t="shared" si="111"/>
        <v>2357990.0358818751</v>
      </c>
      <c r="BW85" s="53">
        <f t="shared" si="111"/>
        <v>2381502.5358818755</v>
      </c>
      <c r="BX85" s="53">
        <f t="shared" si="111"/>
        <v>2405015.035881876</v>
      </c>
      <c r="BY85" s="53">
        <f t="shared" si="111"/>
        <v>2428527.5358818755</v>
      </c>
      <c r="BZ85" s="53">
        <f t="shared" si="111"/>
        <v>2452040.035881876</v>
      </c>
      <c r="CA85" s="53">
        <f t="shared" si="111"/>
        <v>2474024.2251759698</v>
      </c>
      <c r="CB85" s="53">
        <f t="shared" si="111"/>
        <v>2497536.7251759698</v>
      </c>
      <c r="CC85" s="53">
        <f t="shared" si="111"/>
        <v>2521049.2251759698</v>
      </c>
      <c r="CD85" s="53">
        <f t="shared" si="111"/>
        <v>2544561.7251759702</v>
      </c>
      <c r="CE85" s="53">
        <f t="shared" ref="CE85:DL85" si="112">CE54</f>
        <v>2568074.2251759702</v>
      </c>
      <c r="CF85" s="53">
        <f t="shared" si="112"/>
        <v>2591586.7251759702</v>
      </c>
      <c r="CG85" s="53">
        <f t="shared" si="112"/>
        <v>2615099.2251759702</v>
      </c>
      <c r="CH85" s="53">
        <f t="shared" si="112"/>
        <v>2638611.7251759707</v>
      </c>
      <c r="CI85" s="53">
        <f t="shared" si="112"/>
        <v>2662124.2251759707</v>
      </c>
      <c r="CJ85" s="53">
        <f t="shared" si="112"/>
        <v>2685636.7251759707</v>
      </c>
      <c r="CK85" s="53">
        <f t="shared" si="112"/>
        <v>2709149.2251759712</v>
      </c>
      <c r="CL85" s="53">
        <f t="shared" si="112"/>
        <v>2732661.7251759712</v>
      </c>
      <c r="CM85" s="53" t="e">
        <f t="shared" si="112"/>
        <v>#DIV/0!</v>
      </c>
      <c r="CN85" s="53" t="e">
        <f t="shared" si="112"/>
        <v>#DIV/0!</v>
      </c>
      <c r="CO85" s="53" t="e">
        <f t="shared" si="112"/>
        <v>#N/A</v>
      </c>
      <c r="CP85" s="53" t="e">
        <f t="shared" si="112"/>
        <v>#N/A</v>
      </c>
      <c r="CQ85" s="53" t="e">
        <f t="shared" si="112"/>
        <v>#N/A</v>
      </c>
      <c r="CR85" s="53" t="e">
        <f t="shared" si="112"/>
        <v>#N/A</v>
      </c>
      <c r="CS85" s="53" t="e">
        <f t="shared" si="112"/>
        <v>#N/A</v>
      </c>
      <c r="CT85" s="53" t="e">
        <f t="shared" si="112"/>
        <v>#N/A</v>
      </c>
      <c r="CU85" s="53" t="e">
        <f t="shared" si="112"/>
        <v>#N/A</v>
      </c>
      <c r="CV85" s="53" t="e">
        <f t="shared" si="112"/>
        <v>#N/A</v>
      </c>
      <c r="CW85" s="53" t="e">
        <f t="shared" si="112"/>
        <v>#N/A</v>
      </c>
      <c r="CX85" s="53" t="e">
        <f t="shared" si="112"/>
        <v>#N/A</v>
      </c>
      <c r="CY85" s="53" t="e">
        <f t="shared" si="112"/>
        <v>#N/A</v>
      </c>
      <c r="CZ85" s="53" t="e">
        <f t="shared" si="112"/>
        <v>#N/A</v>
      </c>
      <c r="DA85" s="53" t="e">
        <f t="shared" si="112"/>
        <v>#N/A</v>
      </c>
      <c r="DB85" s="53" t="e">
        <f t="shared" si="112"/>
        <v>#N/A</v>
      </c>
      <c r="DC85" s="53" t="e">
        <f t="shared" si="112"/>
        <v>#N/A</v>
      </c>
      <c r="DD85" s="53" t="e">
        <f t="shared" si="112"/>
        <v>#N/A</v>
      </c>
      <c r="DE85" s="53" t="e">
        <f t="shared" si="112"/>
        <v>#N/A</v>
      </c>
      <c r="DF85" s="53" t="e">
        <f t="shared" si="112"/>
        <v>#N/A</v>
      </c>
      <c r="DG85" s="53" t="e">
        <f t="shared" si="112"/>
        <v>#N/A</v>
      </c>
      <c r="DH85" s="53" t="e">
        <f t="shared" si="112"/>
        <v>#N/A</v>
      </c>
      <c r="DI85" s="53" t="e">
        <f t="shared" si="112"/>
        <v>#N/A</v>
      </c>
      <c r="DJ85" s="53" t="e">
        <f t="shared" si="112"/>
        <v>#N/A</v>
      </c>
      <c r="DK85" s="53" t="e">
        <f t="shared" si="112"/>
        <v>#N/A</v>
      </c>
      <c r="DL85" s="53" t="e">
        <f t="shared" si="112"/>
        <v>#N/A</v>
      </c>
    </row>
    <row r="86" spans="1:116" x14ac:dyDescent="0.4">
      <c r="B86" s="27" t="s">
        <v>234</v>
      </c>
      <c r="R86"/>
      <c r="CM86" s="53"/>
    </row>
    <row r="87" spans="1:116" x14ac:dyDescent="0.4">
      <c r="B87" s="27" t="s">
        <v>234</v>
      </c>
      <c r="G87" s="12" t="s">
        <v>632</v>
      </c>
      <c r="R87"/>
      <c r="CM87" s="53"/>
    </row>
    <row r="88" spans="1:116" x14ac:dyDescent="0.4">
      <c r="B88" s="27"/>
      <c r="C88" s="27" t="s">
        <v>234</v>
      </c>
      <c r="G88" s="129" t="s">
        <v>860</v>
      </c>
      <c r="K88" s="53">
        <f t="shared" ref="K88:P89" si="113">SUMIF($4:$4,K$3,88:88)</f>
        <v>0</v>
      </c>
      <c r="L88" s="53">
        <f t="shared" si="113"/>
        <v>0</v>
      </c>
      <c r="M88" s="53">
        <f t="shared" si="113"/>
        <v>0</v>
      </c>
      <c r="N88" s="53">
        <f t="shared" si="113"/>
        <v>0</v>
      </c>
      <c r="O88" s="53">
        <f t="shared" si="113"/>
        <v>0</v>
      </c>
      <c r="P88" s="53">
        <f t="shared" si="113"/>
        <v>0</v>
      </c>
      <c r="R88"/>
      <c r="S88" s="53">
        <f>+R60-S60</f>
        <v>-300</v>
      </c>
      <c r="T88" s="53">
        <f t="shared" ref="T88:CE88" si="114">+S60-T60</f>
        <v>300</v>
      </c>
      <c r="U88" s="53">
        <f t="shared" si="114"/>
        <v>0</v>
      </c>
      <c r="V88" s="53">
        <f t="shared" si="114"/>
        <v>0</v>
      </c>
      <c r="W88" s="53">
        <f t="shared" si="114"/>
        <v>0</v>
      </c>
      <c r="X88" s="53">
        <f t="shared" si="114"/>
        <v>0</v>
      </c>
      <c r="Y88" s="53">
        <f t="shared" si="114"/>
        <v>0</v>
      </c>
      <c r="Z88" s="53">
        <f t="shared" si="114"/>
        <v>0</v>
      </c>
      <c r="AA88" s="53">
        <f t="shared" si="114"/>
        <v>0</v>
      </c>
      <c r="AB88" s="53">
        <f t="shared" si="114"/>
        <v>0</v>
      </c>
      <c r="AC88" s="53">
        <f t="shared" si="114"/>
        <v>0</v>
      </c>
      <c r="AD88" s="53">
        <f t="shared" si="114"/>
        <v>0</v>
      </c>
      <c r="AE88" s="53">
        <f t="shared" si="114"/>
        <v>0</v>
      </c>
      <c r="AF88" s="53">
        <f t="shared" si="114"/>
        <v>0</v>
      </c>
      <c r="AG88" s="53">
        <f t="shared" si="114"/>
        <v>0</v>
      </c>
      <c r="AH88" s="53">
        <f t="shared" si="114"/>
        <v>0</v>
      </c>
      <c r="AI88" s="53">
        <f t="shared" si="114"/>
        <v>0</v>
      </c>
      <c r="AJ88" s="53">
        <f t="shared" si="114"/>
        <v>0</v>
      </c>
      <c r="AK88" s="53">
        <f t="shared" si="114"/>
        <v>0</v>
      </c>
      <c r="AL88" s="53">
        <f t="shared" si="114"/>
        <v>0</v>
      </c>
      <c r="AM88" s="53">
        <f t="shared" si="114"/>
        <v>0</v>
      </c>
      <c r="AN88" s="53">
        <f t="shared" si="114"/>
        <v>0</v>
      </c>
      <c r="AO88" s="53">
        <f t="shared" si="114"/>
        <v>0</v>
      </c>
      <c r="AP88" s="53">
        <f t="shared" si="114"/>
        <v>0</v>
      </c>
      <c r="AQ88" s="53">
        <f t="shared" si="114"/>
        <v>0</v>
      </c>
      <c r="AR88" s="53">
        <f t="shared" si="114"/>
        <v>0</v>
      </c>
      <c r="AS88" s="53">
        <f t="shared" si="114"/>
        <v>0</v>
      </c>
      <c r="AT88" s="53">
        <f t="shared" si="114"/>
        <v>0</v>
      </c>
      <c r="AU88" s="53">
        <f t="shared" si="114"/>
        <v>0</v>
      </c>
      <c r="AV88" s="53">
        <f t="shared" si="114"/>
        <v>0</v>
      </c>
      <c r="AW88" s="53">
        <f t="shared" si="114"/>
        <v>0</v>
      </c>
      <c r="AX88" s="53">
        <f t="shared" si="114"/>
        <v>0</v>
      </c>
      <c r="AY88" s="53">
        <f t="shared" si="114"/>
        <v>0</v>
      </c>
      <c r="AZ88" s="53">
        <f t="shared" si="114"/>
        <v>0</v>
      </c>
      <c r="BA88" s="53">
        <f t="shared" si="114"/>
        <v>0</v>
      </c>
      <c r="BB88" s="53">
        <f t="shared" si="114"/>
        <v>0</v>
      </c>
      <c r="BC88" s="53">
        <f t="shared" si="114"/>
        <v>0</v>
      </c>
      <c r="BD88" s="53">
        <f t="shared" si="114"/>
        <v>0</v>
      </c>
      <c r="BE88" s="53">
        <f t="shared" si="114"/>
        <v>0</v>
      </c>
      <c r="BF88" s="53">
        <f t="shared" si="114"/>
        <v>0</v>
      </c>
      <c r="BG88" s="53">
        <f t="shared" si="114"/>
        <v>0</v>
      </c>
      <c r="BH88" s="53">
        <f t="shared" si="114"/>
        <v>0</v>
      </c>
      <c r="BI88" s="53">
        <f t="shared" si="114"/>
        <v>0</v>
      </c>
      <c r="BJ88" s="53">
        <f t="shared" si="114"/>
        <v>0</v>
      </c>
      <c r="BK88" s="53">
        <f t="shared" si="114"/>
        <v>0</v>
      </c>
      <c r="BL88" s="53">
        <f t="shared" si="114"/>
        <v>0</v>
      </c>
      <c r="BM88" s="53">
        <f t="shared" si="114"/>
        <v>0</v>
      </c>
      <c r="BN88" s="53">
        <f t="shared" si="114"/>
        <v>0</v>
      </c>
      <c r="BO88" s="53">
        <f t="shared" si="114"/>
        <v>0</v>
      </c>
      <c r="BP88" s="53">
        <f t="shared" si="114"/>
        <v>0</v>
      </c>
      <c r="BQ88" s="53">
        <f t="shared" si="114"/>
        <v>0</v>
      </c>
      <c r="BR88" s="53">
        <f t="shared" si="114"/>
        <v>0</v>
      </c>
      <c r="BS88" s="53">
        <f t="shared" si="114"/>
        <v>0</v>
      </c>
      <c r="BT88" s="53">
        <f t="shared" si="114"/>
        <v>0</v>
      </c>
      <c r="BU88" s="53">
        <f t="shared" si="114"/>
        <v>0</v>
      </c>
      <c r="BV88" s="53">
        <f t="shared" si="114"/>
        <v>0</v>
      </c>
      <c r="BW88" s="53">
        <f t="shared" si="114"/>
        <v>0</v>
      </c>
      <c r="BX88" s="53">
        <f t="shared" si="114"/>
        <v>0</v>
      </c>
      <c r="BY88" s="53">
        <f t="shared" si="114"/>
        <v>0</v>
      </c>
      <c r="BZ88" s="53">
        <f t="shared" si="114"/>
        <v>0</v>
      </c>
      <c r="CA88" s="53">
        <f t="shared" si="114"/>
        <v>0</v>
      </c>
      <c r="CB88" s="53">
        <f t="shared" si="114"/>
        <v>0</v>
      </c>
      <c r="CC88" s="53">
        <f t="shared" si="114"/>
        <v>0</v>
      </c>
      <c r="CD88" s="53">
        <f t="shared" si="114"/>
        <v>0</v>
      </c>
      <c r="CE88" s="53">
        <f t="shared" si="114"/>
        <v>0</v>
      </c>
      <c r="CF88" s="53">
        <f t="shared" ref="CF88:DL88" si="115">+CE60-CF60</f>
        <v>0</v>
      </c>
      <c r="CG88" s="53">
        <f t="shared" si="115"/>
        <v>0</v>
      </c>
      <c r="CH88" s="53">
        <f t="shared" si="115"/>
        <v>0</v>
      </c>
      <c r="CI88" s="53">
        <f t="shared" si="115"/>
        <v>0</v>
      </c>
      <c r="CJ88" s="53">
        <f t="shared" si="115"/>
        <v>0</v>
      </c>
      <c r="CK88" s="53">
        <f t="shared" si="115"/>
        <v>0</v>
      </c>
      <c r="CL88" s="53">
        <f t="shared" si="115"/>
        <v>0</v>
      </c>
      <c r="CM88" s="53" t="e">
        <f t="shared" si="115"/>
        <v>#DIV/0!</v>
      </c>
      <c r="CN88" s="53" t="e">
        <f t="shared" si="115"/>
        <v>#DIV/0!</v>
      </c>
      <c r="CO88" s="53" t="e">
        <f t="shared" si="115"/>
        <v>#DIV/0!</v>
      </c>
      <c r="CP88" s="53" t="e">
        <f t="shared" si="115"/>
        <v>#DIV/0!</v>
      </c>
      <c r="CQ88" s="53" t="e">
        <f t="shared" si="115"/>
        <v>#DIV/0!</v>
      </c>
      <c r="CR88" s="53" t="e">
        <f t="shared" si="115"/>
        <v>#DIV/0!</v>
      </c>
      <c r="CS88" s="53" t="e">
        <f t="shared" si="115"/>
        <v>#DIV/0!</v>
      </c>
      <c r="CT88" s="53" t="e">
        <f t="shared" si="115"/>
        <v>#DIV/0!</v>
      </c>
      <c r="CU88" s="53" t="e">
        <f t="shared" si="115"/>
        <v>#DIV/0!</v>
      </c>
      <c r="CV88" s="53" t="e">
        <f t="shared" si="115"/>
        <v>#DIV/0!</v>
      </c>
      <c r="CW88" s="53" t="e">
        <f t="shared" si="115"/>
        <v>#DIV/0!</v>
      </c>
      <c r="CX88" s="53" t="e">
        <f t="shared" si="115"/>
        <v>#DIV/0!</v>
      </c>
      <c r="CY88" s="53" t="e">
        <f t="shared" si="115"/>
        <v>#DIV/0!</v>
      </c>
      <c r="CZ88" s="53" t="e">
        <f t="shared" si="115"/>
        <v>#DIV/0!</v>
      </c>
      <c r="DA88" s="53" t="e">
        <f t="shared" si="115"/>
        <v>#DIV/0!</v>
      </c>
      <c r="DB88" s="53" t="e">
        <f t="shared" si="115"/>
        <v>#DIV/0!</v>
      </c>
      <c r="DC88" s="53" t="e">
        <f t="shared" si="115"/>
        <v>#DIV/0!</v>
      </c>
      <c r="DD88" s="53" t="e">
        <f t="shared" si="115"/>
        <v>#DIV/0!</v>
      </c>
      <c r="DE88" s="53" t="e">
        <f t="shared" si="115"/>
        <v>#DIV/0!</v>
      </c>
      <c r="DF88" s="53" t="e">
        <f t="shared" si="115"/>
        <v>#DIV/0!</v>
      </c>
      <c r="DG88" s="53" t="e">
        <f t="shared" si="115"/>
        <v>#DIV/0!</v>
      </c>
      <c r="DH88" s="53" t="e">
        <f t="shared" si="115"/>
        <v>#DIV/0!</v>
      </c>
      <c r="DI88" s="53" t="e">
        <f t="shared" si="115"/>
        <v>#DIV/0!</v>
      </c>
      <c r="DJ88" s="53" t="e">
        <f t="shared" si="115"/>
        <v>#DIV/0!</v>
      </c>
      <c r="DK88" s="53" t="e">
        <f t="shared" si="115"/>
        <v>#DIV/0!</v>
      </c>
      <c r="DL88" s="53" t="e">
        <f t="shared" si="115"/>
        <v>#DIV/0!</v>
      </c>
    </row>
    <row r="89" spans="1:116" x14ac:dyDescent="0.4">
      <c r="B89" s="27" t="s">
        <v>234</v>
      </c>
      <c r="C89" s="53"/>
      <c r="D89" s="53"/>
      <c r="E89" s="53"/>
      <c r="F89" s="27" t="s">
        <v>234</v>
      </c>
      <c r="G89" s="27" t="s">
        <v>633</v>
      </c>
      <c r="H89" s="53"/>
      <c r="I89" s="53"/>
      <c r="K89" s="63">
        <f t="shared" si="113"/>
        <v>0</v>
      </c>
      <c r="L89" s="63">
        <f t="shared" si="113"/>
        <v>0</v>
      </c>
      <c r="M89" s="63">
        <f t="shared" si="113"/>
        <v>0</v>
      </c>
      <c r="N89" s="63">
        <f t="shared" si="113"/>
        <v>0</v>
      </c>
      <c r="O89" s="63">
        <f t="shared" si="113"/>
        <v>0</v>
      </c>
      <c r="P89" s="63">
        <f t="shared" si="113"/>
        <v>0</v>
      </c>
      <c r="Q89" s="28"/>
      <c r="R89"/>
      <c r="S89" s="261">
        <f t="shared" ref="S89:AX89" si="116">SUMIF($C:$C,$F89,S:S)</f>
        <v>-300</v>
      </c>
      <c r="T89" s="261">
        <f t="shared" si="116"/>
        <v>300</v>
      </c>
      <c r="U89" s="261">
        <f t="shared" si="116"/>
        <v>0</v>
      </c>
      <c r="V89" s="261">
        <f t="shared" si="116"/>
        <v>0</v>
      </c>
      <c r="W89" s="261">
        <f t="shared" si="116"/>
        <v>0</v>
      </c>
      <c r="X89" s="261">
        <f t="shared" si="116"/>
        <v>0</v>
      </c>
      <c r="Y89" s="261">
        <f t="shared" si="116"/>
        <v>0</v>
      </c>
      <c r="Z89" s="261">
        <f t="shared" si="116"/>
        <v>0</v>
      </c>
      <c r="AA89" s="261">
        <f t="shared" si="116"/>
        <v>0</v>
      </c>
      <c r="AB89" s="261">
        <f t="shared" si="116"/>
        <v>0</v>
      </c>
      <c r="AC89" s="261">
        <f t="shared" si="116"/>
        <v>0</v>
      </c>
      <c r="AD89" s="261">
        <f t="shared" si="116"/>
        <v>0</v>
      </c>
      <c r="AE89" s="261">
        <f t="shared" si="116"/>
        <v>0</v>
      </c>
      <c r="AF89" s="261">
        <f t="shared" si="116"/>
        <v>0</v>
      </c>
      <c r="AG89" s="261">
        <f t="shared" si="116"/>
        <v>0</v>
      </c>
      <c r="AH89" s="261">
        <f t="shared" si="116"/>
        <v>0</v>
      </c>
      <c r="AI89" s="261">
        <f t="shared" si="116"/>
        <v>0</v>
      </c>
      <c r="AJ89" s="261">
        <f t="shared" si="116"/>
        <v>0</v>
      </c>
      <c r="AK89" s="261">
        <f t="shared" si="116"/>
        <v>0</v>
      </c>
      <c r="AL89" s="261">
        <f t="shared" si="116"/>
        <v>0</v>
      </c>
      <c r="AM89" s="261">
        <f t="shared" si="116"/>
        <v>0</v>
      </c>
      <c r="AN89" s="261">
        <f t="shared" si="116"/>
        <v>0</v>
      </c>
      <c r="AO89" s="261">
        <f t="shared" si="116"/>
        <v>0</v>
      </c>
      <c r="AP89" s="261">
        <f t="shared" si="116"/>
        <v>0</v>
      </c>
      <c r="AQ89" s="261">
        <f t="shared" si="116"/>
        <v>0</v>
      </c>
      <c r="AR89" s="261">
        <f t="shared" si="116"/>
        <v>0</v>
      </c>
      <c r="AS89" s="261">
        <f t="shared" si="116"/>
        <v>0</v>
      </c>
      <c r="AT89" s="261">
        <f t="shared" si="116"/>
        <v>0</v>
      </c>
      <c r="AU89" s="261">
        <f t="shared" si="116"/>
        <v>0</v>
      </c>
      <c r="AV89" s="261">
        <f t="shared" si="116"/>
        <v>0</v>
      </c>
      <c r="AW89" s="261">
        <f t="shared" si="116"/>
        <v>0</v>
      </c>
      <c r="AX89" s="261">
        <f t="shared" si="116"/>
        <v>0</v>
      </c>
      <c r="AY89" s="261">
        <f t="shared" ref="AY89:CD89" si="117">SUMIF($C:$C,$F89,AY:AY)</f>
        <v>0</v>
      </c>
      <c r="AZ89" s="261">
        <f t="shared" si="117"/>
        <v>0</v>
      </c>
      <c r="BA89" s="261">
        <f t="shared" si="117"/>
        <v>0</v>
      </c>
      <c r="BB89" s="261">
        <f t="shared" si="117"/>
        <v>0</v>
      </c>
      <c r="BC89" s="261">
        <f t="shared" si="117"/>
        <v>0</v>
      </c>
      <c r="BD89" s="261">
        <f t="shared" si="117"/>
        <v>0</v>
      </c>
      <c r="BE89" s="261">
        <f t="shared" si="117"/>
        <v>0</v>
      </c>
      <c r="BF89" s="261">
        <f t="shared" si="117"/>
        <v>0</v>
      </c>
      <c r="BG89" s="261">
        <f t="shared" si="117"/>
        <v>0</v>
      </c>
      <c r="BH89" s="261">
        <f t="shared" si="117"/>
        <v>0</v>
      </c>
      <c r="BI89" s="261">
        <f t="shared" si="117"/>
        <v>0</v>
      </c>
      <c r="BJ89" s="261">
        <f t="shared" si="117"/>
        <v>0</v>
      </c>
      <c r="BK89" s="261">
        <f t="shared" si="117"/>
        <v>0</v>
      </c>
      <c r="BL89" s="261">
        <f t="shared" si="117"/>
        <v>0</v>
      </c>
      <c r="BM89" s="261">
        <f t="shared" si="117"/>
        <v>0</v>
      </c>
      <c r="BN89" s="261">
        <f t="shared" si="117"/>
        <v>0</v>
      </c>
      <c r="BO89" s="261">
        <f t="shared" si="117"/>
        <v>0</v>
      </c>
      <c r="BP89" s="261">
        <f t="shared" si="117"/>
        <v>0</v>
      </c>
      <c r="BQ89" s="261">
        <f t="shared" si="117"/>
        <v>0</v>
      </c>
      <c r="BR89" s="261">
        <f t="shared" si="117"/>
        <v>0</v>
      </c>
      <c r="BS89" s="261">
        <f t="shared" si="117"/>
        <v>0</v>
      </c>
      <c r="BT89" s="261">
        <f t="shared" si="117"/>
        <v>0</v>
      </c>
      <c r="BU89" s="261">
        <f t="shared" si="117"/>
        <v>0</v>
      </c>
      <c r="BV89" s="261">
        <f t="shared" si="117"/>
        <v>0</v>
      </c>
      <c r="BW89" s="261">
        <f t="shared" si="117"/>
        <v>0</v>
      </c>
      <c r="BX89" s="261">
        <f t="shared" si="117"/>
        <v>0</v>
      </c>
      <c r="BY89" s="261">
        <f t="shared" si="117"/>
        <v>0</v>
      </c>
      <c r="BZ89" s="261">
        <f t="shared" si="117"/>
        <v>0</v>
      </c>
      <c r="CA89" s="261">
        <f t="shared" si="117"/>
        <v>0</v>
      </c>
      <c r="CB89" s="261">
        <f t="shared" si="117"/>
        <v>0</v>
      </c>
      <c r="CC89" s="261">
        <f t="shared" si="117"/>
        <v>0</v>
      </c>
      <c r="CD89" s="261">
        <f t="shared" si="117"/>
        <v>0</v>
      </c>
      <c r="CE89" s="261">
        <f t="shared" ref="CE89:DL89" si="118">SUMIF($C:$C,$F89,CE:CE)</f>
        <v>0</v>
      </c>
      <c r="CF89" s="261">
        <f t="shared" si="118"/>
        <v>0</v>
      </c>
      <c r="CG89" s="261">
        <f t="shared" si="118"/>
        <v>0</v>
      </c>
      <c r="CH89" s="261">
        <f t="shared" si="118"/>
        <v>0</v>
      </c>
      <c r="CI89" s="261">
        <f t="shared" si="118"/>
        <v>0</v>
      </c>
      <c r="CJ89" s="261">
        <f t="shared" si="118"/>
        <v>0</v>
      </c>
      <c r="CK89" s="261">
        <f t="shared" si="118"/>
        <v>0</v>
      </c>
      <c r="CL89" s="261">
        <f t="shared" si="118"/>
        <v>0</v>
      </c>
      <c r="CM89" s="261" t="e">
        <f t="shared" si="118"/>
        <v>#DIV/0!</v>
      </c>
      <c r="CN89" s="261" t="e">
        <f t="shared" si="118"/>
        <v>#DIV/0!</v>
      </c>
      <c r="CO89" s="261" t="e">
        <f t="shared" si="118"/>
        <v>#DIV/0!</v>
      </c>
      <c r="CP89" s="261" t="e">
        <f t="shared" si="118"/>
        <v>#DIV/0!</v>
      </c>
      <c r="CQ89" s="261" t="e">
        <f t="shared" si="118"/>
        <v>#DIV/0!</v>
      </c>
      <c r="CR89" s="261" t="e">
        <f t="shared" si="118"/>
        <v>#DIV/0!</v>
      </c>
      <c r="CS89" s="261" t="e">
        <f t="shared" si="118"/>
        <v>#DIV/0!</v>
      </c>
      <c r="CT89" s="261" t="e">
        <f t="shared" si="118"/>
        <v>#DIV/0!</v>
      </c>
      <c r="CU89" s="261" t="e">
        <f t="shared" si="118"/>
        <v>#DIV/0!</v>
      </c>
      <c r="CV89" s="261" t="e">
        <f t="shared" si="118"/>
        <v>#DIV/0!</v>
      </c>
      <c r="CW89" s="261" t="e">
        <f t="shared" si="118"/>
        <v>#DIV/0!</v>
      </c>
      <c r="CX89" s="261" t="e">
        <f t="shared" si="118"/>
        <v>#DIV/0!</v>
      </c>
      <c r="CY89" s="261" t="e">
        <f t="shared" si="118"/>
        <v>#DIV/0!</v>
      </c>
      <c r="CZ89" s="261" t="e">
        <f t="shared" si="118"/>
        <v>#DIV/0!</v>
      </c>
      <c r="DA89" s="261" t="e">
        <f t="shared" si="118"/>
        <v>#DIV/0!</v>
      </c>
      <c r="DB89" s="261" t="e">
        <f t="shared" si="118"/>
        <v>#DIV/0!</v>
      </c>
      <c r="DC89" s="261" t="e">
        <f t="shared" si="118"/>
        <v>#DIV/0!</v>
      </c>
      <c r="DD89" s="261" t="e">
        <f t="shared" si="118"/>
        <v>#DIV/0!</v>
      </c>
      <c r="DE89" s="261" t="e">
        <f t="shared" si="118"/>
        <v>#DIV/0!</v>
      </c>
      <c r="DF89" s="261" t="e">
        <f t="shared" si="118"/>
        <v>#DIV/0!</v>
      </c>
      <c r="DG89" s="261" t="e">
        <f t="shared" si="118"/>
        <v>#DIV/0!</v>
      </c>
      <c r="DH89" s="261" t="e">
        <f t="shared" si="118"/>
        <v>#DIV/0!</v>
      </c>
      <c r="DI89" s="261" t="e">
        <f t="shared" si="118"/>
        <v>#DIV/0!</v>
      </c>
      <c r="DJ89" s="261" t="e">
        <f t="shared" si="118"/>
        <v>#DIV/0!</v>
      </c>
      <c r="DK89" s="261" t="e">
        <f t="shared" si="118"/>
        <v>#DIV/0!</v>
      </c>
      <c r="DL89" s="261" t="e">
        <f t="shared" si="118"/>
        <v>#DIV/0!</v>
      </c>
    </row>
    <row r="90" spans="1:116" x14ac:dyDescent="0.4">
      <c r="B90" t="s">
        <v>577</v>
      </c>
      <c r="F90" t="s">
        <v>577</v>
      </c>
      <c r="G90" s="322" t="str">
        <f>+SUBSTITUTE(G46,":","")</f>
        <v>Depreciation and amortization</v>
      </c>
      <c r="H90" s="53"/>
      <c r="I90" s="53"/>
      <c r="K90" s="53">
        <f t="shared" ref="K90:P90" si="119">-K47</f>
        <v>0</v>
      </c>
      <c r="L90" s="53">
        <f t="shared" si="119"/>
        <v>0</v>
      </c>
      <c r="M90" s="53">
        <f t="shared" si="119"/>
        <v>0</v>
      </c>
      <c r="N90" s="53">
        <f t="shared" si="119"/>
        <v>0</v>
      </c>
      <c r="O90" s="53">
        <f t="shared" si="119"/>
        <v>0</v>
      </c>
      <c r="P90" s="53">
        <f t="shared" si="119"/>
        <v>0</v>
      </c>
      <c r="R90"/>
      <c r="S90" s="53">
        <f>-S47</f>
        <v>0</v>
      </c>
      <c r="T90" s="53">
        <f t="shared" ref="T90:CE90" si="120">-T47</f>
        <v>0</v>
      </c>
      <c r="U90" s="53">
        <f t="shared" si="120"/>
        <v>0</v>
      </c>
      <c r="V90" s="53">
        <f t="shared" si="120"/>
        <v>0</v>
      </c>
      <c r="W90" s="53">
        <f t="shared" si="120"/>
        <v>0</v>
      </c>
      <c r="X90" s="53">
        <f t="shared" si="120"/>
        <v>0</v>
      </c>
      <c r="Y90" s="53">
        <f t="shared" si="120"/>
        <v>0</v>
      </c>
      <c r="Z90" s="53">
        <f t="shared" si="120"/>
        <v>0</v>
      </c>
      <c r="AA90" s="53">
        <f t="shared" si="120"/>
        <v>0</v>
      </c>
      <c r="AB90" s="53">
        <f t="shared" si="120"/>
        <v>0</v>
      </c>
      <c r="AC90" s="53">
        <f t="shared" si="120"/>
        <v>0</v>
      </c>
      <c r="AD90" s="53">
        <f t="shared" si="120"/>
        <v>0</v>
      </c>
      <c r="AE90" s="53">
        <f t="shared" si="120"/>
        <v>0</v>
      </c>
      <c r="AF90" s="53">
        <f t="shared" si="120"/>
        <v>0</v>
      </c>
      <c r="AG90" s="53">
        <f t="shared" si="120"/>
        <v>0</v>
      </c>
      <c r="AH90" s="53">
        <f t="shared" si="120"/>
        <v>0</v>
      </c>
      <c r="AI90" s="53">
        <f t="shared" si="120"/>
        <v>0</v>
      </c>
      <c r="AJ90" s="53">
        <f t="shared" si="120"/>
        <v>0</v>
      </c>
      <c r="AK90" s="53">
        <f t="shared" si="120"/>
        <v>0</v>
      </c>
      <c r="AL90" s="53">
        <f t="shared" si="120"/>
        <v>0</v>
      </c>
      <c r="AM90" s="53">
        <f t="shared" si="120"/>
        <v>0</v>
      </c>
      <c r="AN90" s="53">
        <f t="shared" si="120"/>
        <v>0</v>
      </c>
      <c r="AO90" s="53">
        <f t="shared" si="120"/>
        <v>0</v>
      </c>
      <c r="AP90" s="53">
        <f t="shared" si="120"/>
        <v>0</v>
      </c>
      <c r="AQ90" s="53">
        <f t="shared" si="120"/>
        <v>0</v>
      </c>
      <c r="AR90" s="53">
        <f t="shared" si="120"/>
        <v>0</v>
      </c>
      <c r="AS90" s="53">
        <f t="shared" si="120"/>
        <v>0</v>
      </c>
      <c r="AT90" s="53">
        <f t="shared" si="120"/>
        <v>0</v>
      </c>
      <c r="AU90" s="53">
        <f t="shared" si="120"/>
        <v>0</v>
      </c>
      <c r="AV90" s="53">
        <f t="shared" si="120"/>
        <v>0</v>
      </c>
      <c r="AW90" s="53">
        <f t="shared" si="120"/>
        <v>0</v>
      </c>
      <c r="AX90" s="53">
        <f t="shared" si="120"/>
        <v>0</v>
      </c>
      <c r="AY90" s="53">
        <f t="shared" si="120"/>
        <v>0</v>
      </c>
      <c r="AZ90" s="53">
        <f t="shared" si="120"/>
        <v>0</v>
      </c>
      <c r="BA90" s="53">
        <f t="shared" si="120"/>
        <v>0</v>
      </c>
      <c r="BB90" s="53">
        <f t="shared" si="120"/>
        <v>0</v>
      </c>
      <c r="BC90" s="53">
        <f t="shared" si="120"/>
        <v>0</v>
      </c>
      <c r="BD90" s="53">
        <f t="shared" si="120"/>
        <v>0</v>
      </c>
      <c r="BE90" s="53">
        <f t="shared" si="120"/>
        <v>0</v>
      </c>
      <c r="BF90" s="53">
        <f t="shared" si="120"/>
        <v>0</v>
      </c>
      <c r="BG90" s="53">
        <f t="shared" si="120"/>
        <v>0</v>
      </c>
      <c r="BH90" s="53">
        <f t="shared" si="120"/>
        <v>0</v>
      </c>
      <c r="BI90" s="53">
        <f t="shared" si="120"/>
        <v>0</v>
      </c>
      <c r="BJ90" s="53">
        <f t="shared" si="120"/>
        <v>0</v>
      </c>
      <c r="BK90" s="53">
        <f t="shared" si="120"/>
        <v>0</v>
      </c>
      <c r="BL90" s="53">
        <f t="shared" si="120"/>
        <v>0</v>
      </c>
      <c r="BM90" s="53">
        <f t="shared" si="120"/>
        <v>0</v>
      </c>
      <c r="BN90" s="53">
        <f t="shared" si="120"/>
        <v>0</v>
      </c>
      <c r="BO90" s="53">
        <f t="shared" si="120"/>
        <v>0</v>
      </c>
      <c r="BP90" s="53">
        <f t="shared" si="120"/>
        <v>0</v>
      </c>
      <c r="BQ90" s="53">
        <f t="shared" si="120"/>
        <v>0</v>
      </c>
      <c r="BR90" s="53">
        <f t="shared" si="120"/>
        <v>0</v>
      </c>
      <c r="BS90" s="53">
        <f t="shared" si="120"/>
        <v>0</v>
      </c>
      <c r="BT90" s="53">
        <f t="shared" si="120"/>
        <v>0</v>
      </c>
      <c r="BU90" s="53">
        <f t="shared" si="120"/>
        <v>0</v>
      </c>
      <c r="BV90" s="53">
        <f t="shared" si="120"/>
        <v>0</v>
      </c>
      <c r="BW90" s="53">
        <f t="shared" si="120"/>
        <v>0</v>
      </c>
      <c r="BX90" s="53">
        <f t="shared" si="120"/>
        <v>0</v>
      </c>
      <c r="BY90" s="53">
        <f t="shared" si="120"/>
        <v>0</v>
      </c>
      <c r="BZ90" s="53">
        <f t="shared" si="120"/>
        <v>0</v>
      </c>
      <c r="CA90" s="53">
        <f t="shared" si="120"/>
        <v>0</v>
      </c>
      <c r="CB90" s="53">
        <f t="shared" si="120"/>
        <v>0</v>
      </c>
      <c r="CC90" s="53">
        <f t="shared" si="120"/>
        <v>0</v>
      </c>
      <c r="CD90" s="53">
        <f t="shared" si="120"/>
        <v>0</v>
      </c>
      <c r="CE90" s="53">
        <f t="shared" si="120"/>
        <v>0</v>
      </c>
      <c r="CF90" s="53">
        <f t="shared" ref="CF90:DL90" si="121">-CF47</f>
        <v>0</v>
      </c>
      <c r="CG90" s="53">
        <f t="shared" si="121"/>
        <v>0</v>
      </c>
      <c r="CH90" s="53">
        <f t="shared" si="121"/>
        <v>0</v>
      </c>
      <c r="CI90" s="53">
        <f t="shared" si="121"/>
        <v>0</v>
      </c>
      <c r="CJ90" s="53">
        <f t="shared" si="121"/>
        <v>0</v>
      </c>
      <c r="CK90" s="53">
        <f t="shared" si="121"/>
        <v>0</v>
      </c>
      <c r="CL90" s="53">
        <f t="shared" si="121"/>
        <v>0</v>
      </c>
      <c r="CM90" s="53">
        <f t="shared" si="121"/>
        <v>0</v>
      </c>
      <c r="CN90" s="53">
        <f t="shared" si="121"/>
        <v>0</v>
      </c>
      <c r="CO90" s="53">
        <f t="shared" si="121"/>
        <v>0</v>
      </c>
      <c r="CP90" s="53">
        <f t="shared" si="121"/>
        <v>0</v>
      </c>
      <c r="CQ90" s="53">
        <f t="shared" si="121"/>
        <v>0</v>
      </c>
      <c r="CR90" s="53">
        <f t="shared" si="121"/>
        <v>0</v>
      </c>
      <c r="CS90" s="53">
        <f t="shared" si="121"/>
        <v>0</v>
      </c>
      <c r="CT90" s="53">
        <f t="shared" si="121"/>
        <v>0</v>
      </c>
      <c r="CU90" s="53">
        <f t="shared" si="121"/>
        <v>0</v>
      </c>
      <c r="CV90" s="53">
        <f t="shared" si="121"/>
        <v>0</v>
      </c>
      <c r="CW90" s="53">
        <f t="shared" si="121"/>
        <v>0</v>
      </c>
      <c r="CX90" s="53">
        <f t="shared" si="121"/>
        <v>0</v>
      </c>
      <c r="CY90" s="53">
        <f t="shared" si="121"/>
        <v>0</v>
      </c>
      <c r="CZ90" s="53">
        <f t="shared" si="121"/>
        <v>0</v>
      </c>
      <c r="DA90" s="53">
        <f t="shared" si="121"/>
        <v>0</v>
      </c>
      <c r="DB90" s="53">
        <f t="shared" si="121"/>
        <v>0</v>
      </c>
      <c r="DC90" s="53">
        <f t="shared" si="121"/>
        <v>0</v>
      </c>
      <c r="DD90" s="53">
        <f t="shared" si="121"/>
        <v>0</v>
      </c>
      <c r="DE90" s="53">
        <f t="shared" si="121"/>
        <v>0</v>
      </c>
      <c r="DF90" s="53">
        <f t="shared" si="121"/>
        <v>0</v>
      </c>
      <c r="DG90" s="53">
        <f t="shared" si="121"/>
        <v>0</v>
      </c>
      <c r="DH90" s="53">
        <f t="shared" si="121"/>
        <v>0</v>
      </c>
      <c r="DI90" s="53">
        <f t="shared" si="121"/>
        <v>0</v>
      </c>
      <c r="DJ90" s="53">
        <f t="shared" si="121"/>
        <v>0</v>
      </c>
      <c r="DK90" s="53">
        <f t="shared" si="121"/>
        <v>0</v>
      </c>
      <c r="DL90" s="53">
        <f t="shared" si="121"/>
        <v>0</v>
      </c>
    </row>
    <row r="91" spans="1:116" x14ac:dyDescent="0.4">
      <c r="B91" t="s">
        <v>577</v>
      </c>
      <c r="F91" t="s">
        <v>577</v>
      </c>
      <c r="G91" s="27" t="s">
        <v>634</v>
      </c>
      <c r="K91" s="63">
        <f t="shared" ref="K91:P91" si="122">SUMIF($4:$4,K$3,91:91)</f>
        <v>8174529.8999999985</v>
      </c>
      <c r="L91" s="63">
        <f t="shared" si="122"/>
        <v>17765199.060000006</v>
      </c>
      <c r="M91" s="63">
        <f t="shared" si="122"/>
        <v>21135156.513000008</v>
      </c>
      <c r="N91" s="63">
        <f t="shared" si="122"/>
        <v>24504321.838649999</v>
      </c>
      <c r="O91" s="63">
        <f t="shared" si="122"/>
        <v>27872655.430582505</v>
      </c>
      <c r="P91" s="63">
        <f t="shared" si="122"/>
        <v>31240115.702111639</v>
      </c>
      <c r="R91"/>
      <c r="S91" s="63">
        <f>+S89+S90+S85</f>
        <v>798970.80000000016</v>
      </c>
      <c r="T91" s="63">
        <f t="shared" ref="T91:CE91" si="123">+T89+T90+T85</f>
        <v>611403.10000000009</v>
      </c>
      <c r="U91" s="63">
        <f t="shared" si="123"/>
        <v>622978.10000000021</v>
      </c>
      <c r="V91" s="63">
        <f t="shared" si="123"/>
        <v>634853.10000000009</v>
      </c>
      <c r="W91" s="63">
        <f t="shared" si="123"/>
        <v>646728.10000000009</v>
      </c>
      <c r="X91" s="63">
        <f t="shared" si="123"/>
        <v>658603.10000000021</v>
      </c>
      <c r="Y91" s="63">
        <f t="shared" si="123"/>
        <v>670478.10000000009</v>
      </c>
      <c r="Z91" s="63">
        <f t="shared" si="123"/>
        <v>682353.10000000009</v>
      </c>
      <c r="AA91" s="63">
        <f t="shared" si="123"/>
        <v>694228.10000000009</v>
      </c>
      <c r="AB91" s="63">
        <f t="shared" si="123"/>
        <v>706103.10000000009</v>
      </c>
      <c r="AC91" s="63">
        <f t="shared" si="123"/>
        <v>717978.10000000009</v>
      </c>
      <c r="AD91" s="63">
        <f t="shared" si="123"/>
        <v>729853.10000000009</v>
      </c>
      <c r="AE91" s="63">
        <f t="shared" si="123"/>
        <v>1351114.5050000001</v>
      </c>
      <c r="AF91" s="63">
        <f t="shared" si="123"/>
        <v>1374627.0050000004</v>
      </c>
      <c r="AG91" s="63">
        <f t="shared" si="123"/>
        <v>1398139.5050000001</v>
      </c>
      <c r="AH91" s="63">
        <f t="shared" si="123"/>
        <v>1421652.0050000001</v>
      </c>
      <c r="AI91" s="63">
        <f t="shared" si="123"/>
        <v>1445164.5050000004</v>
      </c>
      <c r="AJ91" s="63">
        <f t="shared" si="123"/>
        <v>1468677.0050000001</v>
      </c>
      <c r="AK91" s="63">
        <f t="shared" si="123"/>
        <v>1492189.5050000004</v>
      </c>
      <c r="AL91" s="63">
        <f t="shared" si="123"/>
        <v>1515702.0050000004</v>
      </c>
      <c r="AM91" s="63">
        <f t="shared" si="123"/>
        <v>1539214.5050000004</v>
      </c>
      <c r="AN91" s="63">
        <f t="shared" si="123"/>
        <v>1562727.0050000004</v>
      </c>
      <c r="AO91" s="63">
        <f t="shared" si="123"/>
        <v>1586239.5050000001</v>
      </c>
      <c r="AP91" s="63">
        <f t="shared" si="123"/>
        <v>1609752.0050000004</v>
      </c>
      <c r="AQ91" s="63">
        <f t="shared" si="123"/>
        <v>1631944.2927500003</v>
      </c>
      <c r="AR91" s="63">
        <f t="shared" si="123"/>
        <v>1655456.7927500005</v>
      </c>
      <c r="AS91" s="63">
        <f t="shared" si="123"/>
        <v>1678969.2927500005</v>
      </c>
      <c r="AT91" s="63">
        <f t="shared" si="123"/>
        <v>1702481.7927500003</v>
      </c>
      <c r="AU91" s="63">
        <f t="shared" si="123"/>
        <v>1725994.2927500003</v>
      </c>
      <c r="AV91" s="63">
        <f t="shared" si="123"/>
        <v>1749506.7927500005</v>
      </c>
      <c r="AW91" s="63">
        <f t="shared" si="123"/>
        <v>1773019.29275</v>
      </c>
      <c r="AX91" s="63">
        <f t="shared" si="123"/>
        <v>1796531.7927500003</v>
      </c>
      <c r="AY91" s="63">
        <f t="shared" si="123"/>
        <v>1820044.2927500003</v>
      </c>
      <c r="AZ91" s="63">
        <f t="shared" si="123"/>
        <v>1843556.79275</v>
      </c>
      <c r="BA91" s="63">
        <f t="shared" si="123"/>
        <v>1867069.29275</v>
      </c>
      <c r="BB91" s="63">
        <f t="shared" si="123"/>
        <v>1890581.79275</v>
      </c>
      <c r="BC91" s="63">
        <f t="shared" si="123"/>
        <v>1912708.0698874996</v>
      </c>
      <c r="BD91" s="63">
        <f t="shared" si="123"/>
        <v>1936220.5698874996</v>
      </c>
      <c r="BE91" s="63">
        <f t="shared" si="123"/>
        <v>1959733.0698874998</v>
      </c>
      <c r="BF91" s="63">
        <f t="shared" si="123"/>
        <v>1983245.5698874993</v>
      </c>
      <c r="BG91" s="63">
        <f t="shared" si="123"/>
        <v>2006758.0698874996</v>
      </c>
      <c r="BH91" s="63">
        <f t="shared" si="123"/>
        <v>2030270.5698874996</v>
      </c>
      <c r="BI91" s="63">
        <f t="shared" si="123"/>
        <v>2053783.0698874993</v>
      </c>
      <c r="BJ91" s="63">
        <f t="shared" si="123"/>
        <v>2077295.5698874993</v>
      </c>
      <c r="BK91" s="63">
        <f t="shared" si="123"/>
        <v>2100808.0698874993</v>
      </c>
      <c r="BL91" s="63">
        <f t="shared" si="123"/>
        <v>2124320.5698874993</v>
      </c>
      <c r="BM91" s="63">
        <f t="shared" si="123"/>
        <v>2147833.0698874989</v>
      </c>
      <c r="BN91" s="63">
        <f t="shared" si="123"/>
        <v>2171345.5698874993</v>
      </c>
      <c r="BO91" s="63">
        <f t="shared" si="123"/>
        <v>2193402.5358818742</v>
      </c>
      <c r="BP91" s="63">
        <f t="shared" si="123"/>
        <v>2216915.0358818742</v>
      </c>
      <c r="BQ91" s="63">
        <f t="shared" si="123"/>
        <v>2240427.5358818742</v>
      </c>
      <c r="BR91" s="63">
        <f t="shared" si="123"/>
        <v>2263940.0358818746</v>
      </c>
      <c r="BS91" s="63">
        <f t="shared" si="123"/>
        <v>2287452.5358818746</v>
      </c>
      <c r="BT91" s="63">
        <f t="shared" si="123"/>
        <v>2310965.0358818746</v>
      </c>
      <c r="BU91" s="63">
        <f t="shared" si="123"/>
        <v>2334477.5358818751</v>
      </c>
      <c r="BV91" s="63">
        <f t="shared" si="123"/>
        <v>2357990.0358818751</v>
      </c>
      <c r="BW91" s="63">
        <f t="shared" si="123"/>
        <v>2381502.5358818755</v>
      </c>
      <c r="BX91" s="63">
        <f t="shared" si="123"/>
        <v>2405015.035881876</v>
      </c>
      <c r="BY91" s="63">
        <f t="shared" si="123"/>
        <v>2428527.5358818755</v>
      </c>
      <c r="BZ91" s="63">
        <f t="shared" si="123"/>
        <v>2452040.035881876</v>
      </c>
      <c r="CA91" s="63">
        <f t="shared" si="123"/>
        <v>2474024.2251759698</v>
      </c>
      <c r="CB91" s="63">
        <f t="shared" si="123"/>
        <v>2497536.7251759698</v>
      </c>
      <c r="CC91" s="63">
        <f t="shared" si="123"/>
        <v>2521049.2251759698</v>
      </c>
      <c r="CD91" s="63">
        <f t="shared" si="123"/>
        <v>2544561.7251759702</v>
      </c>
      <c r="CE91" s="63">
        <f t="shared" si="123"/>
        <v>2568074.2251759702</v>
      </c>
      <c r="CF91" s="63">
        <f t="shared" ref="CF91:DL91" si="124">+CF89+CF90+CF85</f>
        <v>2591586.7251759702</v>
      </c>
      <c r="CG91" s="63">
        <f t="shared" si="124"/>
        <v>2615099.2251759702</v>
      </c>
      <c r="CH91" s="63">
        <f t="shared" si="124"/>
        <v>2638611.7251759707</v>
      </c>
      <c r="CI91" s="63">
        <f t="shared" si="124"/>
        <v>2662124.2251759707</v>
      </c>
      <c r="CJ91" s="63">
        <f t="shared" si="124"/>
        <v>2685636.7251759707</v>
      </c>
      <c r="CK91" s="63">
        <f t="shared" si="124"/>
        <v>2709149.2251759712</v>
      </c>
      <c r="CL91" s="63">
        <f t="shared" si="124"/>
        <v>2732661.7251759712</v>
      </c>
      <c r="CM91" s="63" t="e">
        <f t="shared" si="124"/>
        <v>#DIV/0!</v>
      </c>
      <c r="CN91" s="63" t="e">
        <f t="shared" si="124"/>
        <v>#DIV/0!</v>
      </c>
      <c r="CO91" s="63" t="e">
        <f t="shared" si="124"/>
        <v>#DIV/0!</v>
      </c>
      <c r="CP91" s="63" t="e">
        <f t="shared" si="124"/>
        <v>#DIV/0!</v>
      </c>
      <c r="CQ91" s="63" t="e">
        <f t="shared" si="124"/>
        <v>#DIV/0!</v>
      </c>
      <c r="CR91" s="63" t="e">
        <f t="shared" si="124"/>
        <v>#DIV/0!</v>
      </c>
      <c r="CS91" s="63" t="e">
        <f t="shared" si="124"/>
        <v>#DIV/0!</v>
      </c>
      <c r="CT91" s="63" t="e">
        <f t="shared" si="124"/>
        <v>#DIV/0!</v>
      </c>
      <c r="CU91" s="63" t="e">
        <f t="shared" si="124"/>
        <v>#DIV/0!</v>
      </c>
      <c r="CV91" s="63" t="e">
        <f t="shared" si="124"/>
        <v>#DIV/0!</v>
      </c>
      <c r="CW91" s="63" t="e">
        <f t="shared" si="124"/>
        <v>#DIV/0!</v>
      </c>
      <c r="CX91" s="63" t="e">
        <f t="shared" si="124"/>
        <v>#DIV/0!</v>
      </c>
      <c r="CY91" s="63" t="e">
        <f t="shared" si="124"/>
        <v>#DIV/0!</v>
      </c>
      <c r="CZ91" s="63" t="e">
        <f t="shared" si="124"/>
        <v>#DIV/0!</v>
      </c>
      <c r="DA91" s="63" t="e">
        <f t="shared" si="124"/>
        <v>#DIV/0!</v>
      </c>
      <c r="DB91" s="63" t="e">
        <f t="shared" si="124"/>
        <v>#DIV/0!</v>
      </c>
      <c r="DC91" s="63" t="e">
        <f t="shared" si="124"/>
        <v>#DIV/0!</v>
      </c>
      <c r="DD91" s="63" t="e">
        <f t="shared" si="124"/>
        <v>#DIV/0!</v>
      </c>
      <c r="DE91" s="63" t="e">
        <f t="shared" si="124"/>
        <v>#DIV/0!</v>
      </c>
      <c r="DF91" s="63" t="e">
        <f t="shared" si="124"/>
        <v>#DIV/0!</v>
      </c>
      <c r="DG91" s="63" t="e">
        <f t="shared" si="124"/>
        <v>#DIV/0!</v>
      </c>
      <c r="DH91" s="63" t="e">
        <f t="shared" si="124"/>
        <v>#DIV/0!</v>
      </c>
      <c r="DI91" s="63" t="e">
        <f t="shared" si="124"/>
        <v>#DIV/0!</v>
      </c>
      <c r="DJ91" s="63" t="e">
        <f t="shared" si="124"/>
        <v>#DIV/0!</v>
      </c>
      <c r="DK91" s="63" t="e">
        <f t="shared" si="124"/>
        <v>#DIV/0!</v>
      </c>
      <c r="DL91" s="63" t="e">
        <f t="shared" si="124"/>
        <v>#DIV/0!</v>
      </c>
    </row>
    <row r="92" spans="1:116" x14ac:dyDescent="0.4">
      <c r="R92"/>
      <c r="CM92" s="53"/>
    </row>
    <row r="93" spans="1:116" x14ac:dyDescent="0.4">
      <c r="B93" t="s">
        <v>235</v>
      </c>
      <c r="G93" s="12" t="s">
        <v>635</v>
      </c>
      <c r="R93"/>
      <c r="CM93" s="53"/>
    </row>
    <row r="94" spans="1:116" x14ac:dyDescent="0.4">
      <c r="B94" t="s">
        <v>235</v>
      </c>
      <c r="F94" t="s">
        <v>235</v>
      </c>
      <c r="G94" s="27" t="s">
        <v>636</v>
      </c>
      <c r="K94" s="63">
        <f t="shared" ref="K94:P94" si="125">SUMIF($4:$4,K$3,94:94)</f>
        <v>0</v>
      </c>
      <c r="L94" s="63">
        <f t="shared" si="125"/>
        <v>0</v>
      </c>
      <c r="M94" s="63">
        <f t="shared" si="125"/>
        <v>0</v>
      </c>
      <c r="N94" s="63">
        <f t="shared" si="125"/>
        <v>0</v>
      </c>
      <c r="O94" s="63">
        <f t="shared" si="125"/>
        <v>0</v>
      </c>
      <c r="P94" s="63">
        <f t="shared" si="125"/>
        <v>0</v>
      </c>
      <c r="Q94" s="28"/>
      <c r="R94"/>
      <c r="S94" s="261">
        <f t="shared" ref="S94:AX94" si="126">SUMIF($C:$C,$F94,S:S)</f>
        <v>0</v>
      </c>
      <c r="T94" s="261">
        <f t="shared" si="126"/>
        <v>0</v>
      </c>
      <c r="U94" s="261">
        <f t="shared" si="126"/>
        <v>0</v>
      </c>
      <c r="V94" s="261">
        <f t="shared" si="126"/>
        <v>0</v>
      </c>
      <c r="W94" s="261">
        <f t="shared" si="126"/>
        <v>0</v>
      </c>
      <c r="X94" s="261">
        <f t="shared" si="126"/>
        <v>0</v>
      </c>
      <c r="Y94" s="261">
        <f t="shared" si="126"/>
        <v>0</v>
      </c>
      <c r="Z94" s="261">
        <f t="shared" si="126"/>
        <v>0</v>
      </c>
      <c r="AA94" s="261">
        <f t="shared" si="126"/>
        <v>0</v>
      </c>
      <c r="AB94" s="261">
        <f t="shared" si="126"/>
        <v>0</v>
      </c>
      <c r="AC94" s="261">
        <f t="shared" si="126"/>
        <v>0</v>
      </c>
      <c r="AD94" s="261">
        <f t="shared" si="126"/>
        <v>0</v>
      </c>
      <c r="AE94" s="261">
        <f t="shared" si="126"/>
        <v>0</v>
      </c>
      <c r="AF94" s="261">
        <f t="shared" si="126"/>
        <v>0</v>
      </c>
      <c r="AG94" s="261">
        <f t="shared" si="126"/>
        <v>0</v>
      </c>
      <c r="AH94" s="261">
        <f t="shared" si="126"/>
        <v>0</v>
      </c>
      <c r="AI94" s="261">
        <f t="shared" si="126"/>
        <v>0</v>
      </c>
      <c r="AJ94" s="261">
        <f t="shared" si="126"/>
        <v>0</v>
      </c>
      <c r="AK94" s="261">
        <f t="shared" si="126"/>
        <v>0</v>
      </c>
      <c r="AL94" s="261">
        <f t="shared" si="126"/>
        <v>0</v>
      </c>
      <c r="AM94" s="261">
        <f t="shared" si="126"/>
        <v>0</v>
      </c>
      <c r="AN94" s="261">
        <f t="shared" si="126"/>
        <v>0</v>
      </c>
      <c r="AO94" s="261">
        <f t="shared" si="126"/>
        <v>0</v>
      </c>
      <c r="AP94" s="261">
        <f t="shared" si="126"/>
        <v>0</v>
      </c>
      <c r="AQ94" s="261">
        <f t="shared" si="126"/>
        <v>0</v>
      </c>
      <c r="AR94" s="261">
        <f t="shared" si="126"/>
        <v>0</v>
      </c>
      <c r="AS94" s="261">
        <f t="shared" si="126"/>
        <v>0</v>
      </c>
      <c r="AT94" s="261">
        <f t="shared" si="126"/>
        <v>0</v>
      </c>
      <c r="AU94" s="261">
        <f t="shared" si="126"/>
        <v>0</v>
      </c>
      <c r="AV94" s="261">
        <f t="shared" si="126"/>
        <v>0</v>
      </c>
      <c r="AW94" s="261">
        <f t="shared" si="126"/>
        <v>0</v>
      </c>
      <c r="AX94" s="261">
        <f t="shared" si="126"/>
        <v>0</v>
      </c>
      <c r="AY94" s="261">
        <f t="shared" ref="AY94:CD94" si="127">SUMIF($C:$C,$F94,AY:AY)</f>
        <v>0</v>
      </c>
      <c r="AZ94" s="261">
        <f t="shared" si="127"/>
        <v>0</v>
      </c>
      <c r="BA94" s="261">
        <f t="shared" si="127"/>
        <v>0</v>
      </c>
      <c r="BB94" s="261">
        <f t="shared" si="127"/>
        <v>0</v>
      </c>
      <c r="BC94" s="261">
        <f t="shared" si="127"/>
        <v>0</v>
      </c>
      <c r="BD94" s="261">
        <f t="shared" si="127"/>
        <v>0</v>
      </c>
      <c r="BE94" s="261">
        <f t="shared" si="127"/>
        <v>0</v>
      </c>
      <c r="BF94" s="261">
        <f t="shared" si="127"/>
        <v>0</v>
      </c>
      <c r="BG94" s="261">
        <f t="shared" si="127"/>
        <v>0</v>
      </c>
      <c r="BH94" s="261">
        <f t="shared" si="127"/>
        <v>0</v>
      </c>
      <c r="BI94" s="261">
        <f t="shared" si="127"/>
        <v>0</v>
      </c>
      <c r="BJ94" s="261">
        <f t="shared" si="127"/>
        <v>0</v>
      </c>
      <c r="BK94" s="261">
        <f t="shared" si="127"/>
        <v>0</v>
      </c>
      <c r="BL94" s="261">
        <f t="shared" si="127"/>
        <v>0</v>
      </c>
      <c r="BM94" s="261">
        <f t="shared" si="127"/>
        <v>0</v>
      </c>
      <c r="BN94" s="261">
        <f t="shared" si="127"/>
        <v>0</v>
      </c>
      <c r="BO94" s="261">
        <f t="shared" si="127"/>
        <v>0</v>
      </c>
      <c r="BP94" s="261">
        <f t="shared" si="127"/>
        <v>0</v>
      </c>
      <c r="BQ94" s="261">
        <f t="shared" si="127"/>
        <v>0</v>
      </c>
      <c r="BR94" s="261">
        <f t="shared" si="127"/>
        <v>0</v>
      </c>
      <c r="BS94" s="261">
        <f t="shared" si="127"/>
        <v>0</v>
      </c>
      <c r="BT94" s="261">
        <f t="shared" si="127"/>
        <v>0</v>
      </c>
      <c r="BU94" s="261">
        <f t="shared" si="127"/>
        <v>0</v>
      </c>
      <c r="BV94" s="261">
        <f t="shared" si="127"/>
        <v>0</v>
      </c>
      <c r="BW94" s="261">
        <f t="shared" si="127"/>
        <v>0</v>
      </c>
      <c r="BX94" s="261">
        <f t="shared" si="127"/>
        <v>0</v>
      </c>
      <c r="BY94" s="261">
        <f t="shared" si="127"/>
        <v>0</v>
      </c>
      <c r="BZ94" s="261">
        <f t="shared" si="127"/>
        <v>0</v>
      </c>
      <c r="CA94" s="261">
        <f t="shared" si="127"/>
        <v>0</v>
      </c>
      <c r="CB94" s="261">
        <f t="shared" si="127"/>
        <v>0</v>
      </c>
      <c r="CC94" s="261">
        <f t="shared" si="127"/>
        <v>0</v>
      </c>
      <c r="CD94" s="261">
        <f t="shared" si="127"/>
        <v>0</v>
      </c>
      <c r="CE94" s="261">
        <f t="shared" ref="CE94:DL94" si="128">SUMIF($C:$C,$F94,CE:CE)</f>
        <v>0</v>
      </c>
      <c r="CF94" s="261">
        <f t="shared" si="128"/>
        <v>0</v>
      </c>
      <c r="CG94" s="261">
        <f t="shared" si="128"/>
        <v>0</v>
      </c>
      <c r="CH94" s="261">
        <f t="shared" si="128"/>
        <v>0</v>
      </c>
      <c r="CI94" s="261">
        <f t="shared" si="128"/>
        <v>0</v>
      </c>
      <c r="CJ94" s="261">
        <f t="shared" si="128"/>
        <v>0</v>
      </c>
      <c r="CK94" s="261">
        <f t="shared" si="128"/>
        <v>0</v>
      </c>
      <c r="CL94" s="261">
        <f t="shared" si="128"/>
        <v>0</v>
      </c>
      <c r="CM94" s="261">
        <f t="shared" si="128"/>
        <v>0</v>
      </c>
      <c r="CN94" s="261">
        <f t="shared" si="128"/>
        <v>0</v>
      </c>
      <c r="CO94" s="261">
        <f t="shared" si="128"/>
        <v>0</v>
      </c>
      <c r="CP94" s="261">
        <f t="shared" si="128"/>
        <v>0</v>
      </c>
      <c r="CQ94" s="261">
        <f t="shared" si="128"/>
        <v>0</v>
      </c>
      <c r="CR94" s="261">
        <f t="shared" si="128"/>
        <v>0</v>
      </c>
      <c r="CS94" s="261">
        <f t="shared" si="128"/>
        <v>0</v>
      </c>
      <c r="CT94" s="261">
        <f t="shared" si="128"/>
        <v>0</v>
      </c>
      <c r="CU94" s="261">
        <f t="shared" si="128"/>
        <v>0</v>
      </c>
      <c r="CV94" s="261">
        <f t="shared" si="128"/>
        <v>0</v>
      </c>
      <c r="CW94" s="261">
        <f t="shared" si="128"/>
        <v>0</v>
      </c>
      <c r="CX94" s="261">
        <f t="shared" si="128"/>
        <v>0</v>
      </c>
      <c r="CY94" s="261">
        <f t="shared" si="128"/>
        <v>0</v>
      </c>
      <c r="CZ94" s="261">
        <f t="shared" si="128"/>
        <v>0</v>
      </c>
      <c r="DA94" s="261">
        <f t="shared" si="128"/>
        <v>0</v>
      </c>
      <c r="DB94" s="261">
        <f t="shared" si="128"/>
        <v>0</v>
      </c>
      <c r="DC94" s="261">
        <f t="shared" si="128"/>
        <v>0</v>
      </c>
      <c r="DD94" s="261">
        <f t="shared" si="128"/>
        <v>0</v>
      </c>
      <c r="DE94" s="261">
        <f t="shared" si="128"/>
        <v>0</v>
      </c>
      <c r="DF94" s="261">
        <f t="shared" si="128"/>
        <v>0</v>
      </c>
      <c r="DG94" s="261">
        <f t="shared" si="128"/>
        <v>0</v>
      </c>
      <c r="DH94" s="261">
        <f t="shared" si="128"/>
        <v>0</v>
      </c>
      <c r="DI94" s="261">
        <f t="shared" si="128"/>
        <v>0</v>
      </c>
      <c r="DJ94" s="261">
        <f t="shared" si="128"/>
        <v>0</v>
      </c>
      <c r="DK94" s="261">
        <f t="shared" si="128"/>
        <v>0</v>
      </c>
      <c r="DL94" s="261">
        <f t="shared" si="128"/>
        <v>0</v>
      </c>
    </row>
    <row r="95" spans="1:116" x14ac:dyDescent="0.4">
      <c r="B95" t="s">
        <v>235</v>
      </c>
      <c r="R95"/>
      <c r="CM95" s="53"/>
    </row>
    <row r="96" spans="1:116" x14ac:dyDescent="0.4">
      <c r="B96" t="s">
        <v>236</v>
      </c>
      <c r="G96" s="12" t="s">
        <v>637</v>
      </c>
      <c r="R96"/>
      <c r="CM96" s="53"/>
    </row>
    <row r="97" spans="2:116" x14ac:dyDescent="0.4">
      <c r="C97" s="169" t="s">
        <v>236</v>
      </c>
      <c r="G97" s="322" t="s">
        <v>302</v>
      </c>
      <c r="K97" s="260">
        <f>Equity!K24</f>
        <v>170000000</v>
      </c>
      <c r="L97" s="260">
        <f>Equity!L24</f>
        <v>0</v>
      </c>
      <c r="M97" s="260">
        <f>Equity!M24</f>
        <v>0</v>
      </c>
      <c r="N97" s="260">
        <f>Equity!N24</f>
        <v>0</v>
      </c>
      <c r="O97" s="260">
        <f>Equity!O24</f>
        <v>0</v>
      </c>
      <c r="P97" s="260">
        <f>Equity!P24</f>
        <v>0</v>
      </c>
      <c r="Q97" s="260"/>
      <c r="R97"/>
      <c r="S97" s="260">
        <f>Equity!S24</f>
        <v>170000000</v>
      </c>
      <c r="T97" s="260">
        <f>Equity!T24</f>
        <v>0</v>
      </c>
      <c r="U97" s="260">
        <f>Equity!U24</f>
        <v>0</v>
      </c>
      <c r="V97" s="260">
        <f>Equity!V24</f>
        <v>0</v>
      </c>
      <c r="W97" s="260">
        <f>Equity!W24</f>
        <v>0</v>
      </c>
      <c r="X97" s="260">
        <f>Equity!X24</f>
        <v>0</v>
      </c>
      <c r="Y97" s="260">
        <f>Equity!Y24</f>
        <v>0</v>
      </c>
      <c r="Z97" s="260">
        <f>Equity!Z24</f>
        <v>0</v>
      </c>
      <c r="AA97" s="260">
        <f>Equity!AA24</f>
        <v>0</v>
      </c>
      <c r="AB97" s="260">
        <f>Equity!AB24</f>
        <v>0</v>
      </c>
      <c r="AC97" s="260">
        <f>Equity!AC24</f>
        <v>0</v>
      </c>
      <c r="AD97" s="260">
        <f>Equity!AD24</f>
        <v>0</v>
      </c>
      <c r="AE97" s="260">
        <f>Equity!AE24</f>
        <v>0</v>
      </c>
      <c r="AF97" s="260">
        <f>Equity!AF24</f>
        <v>0</v>
      </c>
      <c r="AG97" s="260">
        <f>Equity!AG24</f>
        <v>0</v>
      </c>
      <c r="AH97" s="260">
        <f>Equity!AH24</f>
        <v>0</v>
      </c>
      <c r="AI97" s="260">
        <f>Equity!AI24</f>
        <v>0</v>
      </c>
      <c r="AJ97" s="260">
        <f>Equity!AJ24</f>
        <v>0</v>
      </c>
      <c r="AK97" s="260">
        <f>Equity!AK24</f>
        <v>0</v>
      </c>
      <c r="AL97" s="260">
        <f>Equity!AL24</f>
        <v>0</v>
      </c>
      <c r="AM97" s="260">
        <f>Equity!AM24</f>
        <v>0</v>
      </c>
      <c r="AN97" s="260">
        <f>Equity!AN24</f>
        <v>0</v>
      </c>
      <c r="AO97" s="260">
        <f>Equity!AO24</f>
        <v>0</v>
      </c>
      <c r="AP97" s="260">
        <f>Equity!AP24</f>
        <v>0</v>
      </c>
      <c r="AQ97" s="260">
        <f>Equity!AQ24</f>
        <v>0</v>
      </c>
      <c r="AR97" s="260">
        <f>Equity!AR24</f>
        <v>0</v>
      </c>
      <c r="AS97" s="260">
        <f>Equity!AS24</f>
        <v>0</v>
      </c>
      <c r="AT97" s="260">
        <f>Equity!AT24</f>
        <v>0</v>
      </c>
      <c r="AU97" s="260">
        <f>Equity!AU24</f>
        <v>0</v>
      </c>
      <c r="AV97" s="260">
        <f>Equity!AV24</f>
        <v>0</v>
      </c>
      <c r="AW97" s="260">
        <f>Equity!AW24</f>
        <v>0</v>
      </c>
      <c r="AX97" s="260">
        <f>Equity!AX24</f>
        <v>0</v>
      </c>
      <c r="AY97" s="260">
        <f>Equity!AY24</f>
        <v>0</v>
      </c>
      <c r="AZ97" s="260">
        <f>Equity!AZ24</f>
        <v>0</v>
      </c>
      <c r="BA97" s="260">
        <f>Equity!BA24</f>
        <v>0</v>
      </c>
      <c r="BB97" s="260">
        <f>Equity!BB24</f>
        <v>0</v>
      </c>
      <c r="BC97" s="260">
        <f>Equity!BC24</f>
        <v>0</v>
      </c>
      <c r="BD97" s="260">
        <f>Equity!BD24</f>
        <v>0</v>
      </c>
      <c r="BE97" s="260">
        <f>Equity!BE24</f>
        <v>0</v>
      </c>
      <c r="BF97" s="260">
        <f>Equity!BF24</f>
        <v>0</v>
      </c>
      <c r="BG97" s="260">
        <f>Equity!BG24</f>
        <v>0</v>
      </c>
      <c r="BH97" s="260">
        <f>Equity!BH24</f>
        <v>0</v>
      </c>
      <c r="BI97" s="260">
        <f>Equity!BI24</f>
        <v>0</v>
      </c>
      <c r="BJ97" s="260">
        <f>Equity!BJ24</f>
        <v>0</v>
      </c>
      <c r="BK97" s="260">
        <f>Equity!BK24</f>
        <v>0</v>
      </c>
      <c r="BL97" s="260">
        <f>Equity!BL24</f>
        <v>0</v>
      </c>
      <c r="BM97" s="260">
        <f>Equity!BM24</f>
        <v>0</v>
      </c>
      <c r="BN97" s="260">
        <f>Equity!BN24</f>
        <v>0</v>
      </c>
      <c r="BO97" s="260">
        <f>Equity!BO24</f>
        <v>0</v>
      </c>
      <c r="BP97" s="260">
        <f>Equity!BP24</f>
        <v>0</v>
      </c>
      <c r="BQ97" s="260">
        <f>Equity!BQ24</f>
        <v>0</v>
      </c>
      <c r="BR97" s="260">
        <f>Equity!BR24</f>
        <v>0</v>
      </c>
      <c r="BS97" s="260">
        <f>Equity!BS24</f>
        <v>0</v>
      </c>
      <c r="BT97" s="260">
        <f>Equity!BT24</f>
        <v>0</v>
      </c>
      <c r="BU97" s="260">
        <f>Equity!BU24</f>
        <v>0</v>
      </c>
      <c r="BV97" s="260">
        <f>Equity!BV24</f>
        <v>0</v>
      </c>
      <c r="BW97" s="260">
        <f>Equity!BW24</f>
        <v>0</v>
      </c>
      <c r="BX97" s="260">
        <f>Equity!BX24</f>
        <v>0</v>
      </c>
      <c r="BY97" s="260">
        <f>Equity!BY24</f>
        <v>0</v>
      </c>
      <c r="BZ97" s="260">
        <f>Equity!BZ24</f>
        <v>0</v>
      </c>
      <c r="CA97" s="260">
        <f>Equity!CA24</f>
        <v>0</v>
      </c>
      <c r="CB97" s="260">
        <f>Equity!CB24</f>
        <v>0</v>
      </c>
      <c r="CC97" s="260">
        <f>Equity!CC24</f>
        <v>0</v>
      </c>
      <c r="CD97" s="260">
        <f>Equity!CD24</f>
        <v>0</v>
      </c>
      <c r="CE97" s="260">
        <f>Equity!CE24</f>
        <v>0</v>
      </c>
      <c r="CF97" s="260">
        <f>Equity!CF24</f>
        <v>0</v>
      </c>
      <c r="CG97" s="260">
        <f>Equity!CG24</f>
        <v>0</v>
      </c>
      <c r="CH97" s="260">
        <f>Equity!CH24</f>
        <v>0</v>
      </c>
      <c r="CI97" s="260">
        <f>Equity!CI24</f>
        <v>0</v>
      </c>
      <c r="CJ97" s="260">
        <f>Equity!CJ24</f>
        <v>0</v>
      </c>
      <c r="CK97" s="260">
        <f>Equity!CK24</f>
        <v>0</v>
      </c>
      <c r="CL97" s="260">
        <f>Equity!CL24</f>
        <v>0</v>
      </c>
      <c r="CM97" s="260">
        <f>Equity!CM24</f>
        <v>0</v>
      </c>
      <c r="CN97" s="260">
        <f>Equity!CN24</f>
        <v>0</v>
      </c>
      <c r="CO97" s="260">
        <f>Equity!CO24</f>
        <v>170000000</v>
      </c>
      <c r="CP97" s="260">
        <f>Equity!CP24</f>
        <v>0</v>
      </c>
      <c r="CQ97" s="260">
        <f>Equity!CQ24</f>
        <v>0</v>
      </c>
      <c r="CR97" s="260">
        <f>Equity!CR24</f>
        <v>0</v>
      </c>
      <c r="CS97" s="260">
        <f>Equity!CS24</f>
        <v>0</v>
      </c>
      <c r="CT97" s="260">
        <f>Equity!CT24</f>
        <v>0</v>
      </c>
      <c r="CU97" s="260">
        <f>Equity!CU24</f>
        <v>0</v>
      </c>
      <c r="CV97" s="260">
        <f>Equity!CV24</f>
        <v>0</v>
      </c>
      <c r="CW97" s="260">
        <f>Equity!CW24</f>
        <v>0</v>
      </c>
      <c r="CX97" s="260">
        <f>Equity!CX24</f>
        <v>0</v>
      </c>
      <c r="CY97" s="260">
        <f>Equity!CY24</f>
        <v>0</v>
      </c>
      <c r="CZ97" s="260">
        <f>Equity!CZ24</f>
        <v>0</v>
      </c>
      <c r="DA97" s="260">
        <f>Equity!DA24</f>
        <v>0</v>
      </c>
      <c r="DB97" s="260">
        <f>Equity!DB24</f>
        <v>0</v>
      </c>
      <c r="DC97" s="260">
        <f>Equity!DC24</f>
        <v>0</v>
      </c>
      <c r="DD97" s="260">
        <f>Equity!DD24</f>
        <v>0</v>
      </c>
      <c r="DE97" s="260">
        <f>Equity!DE24</f>
        <v>0</v>
      </c>
      <c r="DF97" s="260">
        <f>Equity!DF24</f>
        <v>0</v>
      </c>
      <c r="DG97" s="260">
        <f>Equity!DG24</f>
        <v>0</v>
      </c>
      <c r="DH97" s="260">
        <f>Equity!DH24</f>
        <v>0</v>
      </c>
      <c r="DI97" s="260">
        <f>Equity!DI24</f>
        <v>0</v>
      </c>
      <c r="DJ97" s="260">
        <f>Equity!DJ24</f>
        <v>0</v>
      </c>
      <c r="DK97" s="260">
        <f>Equity!DK24</f>
        <v>0</v>
      </c>
      <c r="DL97" s="260">
        <f>Equity!DL24</f>
        <v>0</v>
      </c>
    </row>
    <row r="98" spans="2:116" x14ac:dyDescent="0.4">
      <c r="B98" t="s">
        <v>236</v>
      </c>
      <c r="F98" t="s">
        <v>236</v>
      </c>
      <c r="G98" s="27" t="s">
        <v>638</v>
      </c>
      <c r="K98" s="63">
        <f t="shared" ref="K98:P98" si="129">SUMIF($4:$4,K$3,98:98)</f>
        <v>170000000</v>
      </c>
      <c r="L98" s="63">
        <f t="shared" si="129"/>
        <v>0</v>
      </c>
      <c r="M98" s="63">
        <f t="shared" si="129"/>
        <v>0</v>
      </c>
      <c r="N98" s="63">
        <f t="shared" si="129"/>
        <v>0</v>
      </c>
      <c r="O98" s="63">
        <f t="shared" si="129"/>
        <v>0</v>
      </c>
      <c r="P98" s="63">
        <f t="shared" si="129"/>
        <v>0</v>
      </c>
      <c r="Q98" s="28"/>
      <c r="R98"/>
      <c r="S98" s="261">
        <f t="shared" ref="S98:AX98" si="130">SUMIF($C:$C,$F98,S:S)</f>
        <v>170000000</v>
      </c>
      <c r="T98" s="261">
        <f t="shared" si="130"/>
        <v>0</v>
      </c>
      <c r="U98" s="261">
        <f t="shared" si="130"/>
        <v>0</v>
      </c>
      <c r="V98" s="261">
        <f t="shared" si="130"/>
        <v>0</v>
      </c>
      <c r="W98" s="261">
        <f t="shared" si="130"/>
        <v>0</v>
      </c>
      <c r="X98" s="261">
        <f t="shared" si="130"/>
        <v>0</v>
      </c>
      <c r="Y98" s="261">
        <f t="shared" si="130"/>
        <v>0</v>
      </c>
      <c r="Z98" s="261">
        <f t="shared" si="130"/>
        <v>0</v>
      </c>
      <c r="AA98" s="261">
        <f t="shared" si="130"/>
        <v>0</v>
      </c>
      <c r="AB98" s="261">
        <f t="shared" si="130"/>
        <v>0</v>
      </c>
      <c r="AC98" s="261">
        <f t="shared" si="130"/>
        <v>0</v>
      </c>
      <c r="AD98" s="261">
        <f t="shared" si="130"/>
        <v>0</v>
      </c>
      <c r="AE98" s="261">
        <f t="shared" si="130"/>
        <v>0</v>
      </c>
      <c r="AF98" s="261">
        <f t="shared" si="130"/>
        <v>0</v>
      </c>
      <c r="AG98" s="261">
        <f t="shared" si="130"/>
        <v>0</v>
      </c>
      <c r="AH98" s="261">
        <f t="shared" si="130"/>
        <v>0</v>
      </c>
      <c r="AI98" s="261">
        <f t="shared" si="130"/>
        <v>0</v>
      </c>
      <c r="AJ98" s="261">
        <f t="shared" si="130"/>
        <v>0</v>
      </c>
      <c r="AK98" s="261">
        <f t="shared" si="130"/>
        <v>0</v>
      </c>
      <c r="AL98" s="261">
        <f t="shared" si="130"/>
        <v>0</v>
      </c>
      <c r="AM98" s="261">
        <f t="shared" si="130"/>
        <v>0</v>
      </c>
      <c r="AN98" s="261">
        <f t="shared" si="130"/>
        <v>0</v>
      </c>
      <c r="AO98" s="261">
        <f t="shared" si="130"/>
        <v>0</v>
      </c>
      <c r="AP98" s="261">
        <f t="shared" si="130"/>
        <v>0</v>
      </c>
      <c r="AQ98" s="261">
        <f t="shared" si="130"/>
        <v>0</v>
      </c>
      <c r="AR98" s="261">
        <f t="shared" si="130"/>
        <v>0</v>
      </c>
      <c r="AS98" s="261">
        <f t="shared" si="130"/>
        <v>0</v>
      </c>
      <c r="AT98" s="261">
        <f t="shared" si="130"/>
        <v>0</v>
      </c>
      <c r="AU98" s="261">
        <f t="shared" si="130"/>
        <v>0</v>
      </c>
      <c r="AV98" s="261">
        <f t="shared" si="130"/>
        <v>0</v>
      </c>
      <c r="AW98" s="261">
        <f t="shared" si="130"/>
        <v>0</v>
      </c>
      <c r="AX98" s="261">
        <f t="shared" si="130"/>
        <v>0</v>
      </c>
      <c r="AY98" s="261">
        <f t="shared" ref="AY98:CD98" si="131">SUMIF($C:$C,$F98,AY:AY)</f>
        <v>0</v>
      </c>
      <c r="AZ98" s="261">
        <f t="shared" si="131"/>
        <v>0</v>
      </c>
      <c r="BA98" s="261">
        <f t="shared" si="131"/>
        <v>0</v>
      </c>
      <c r="BB98" s="261">
        <f t="shared" si="131"/>
        <v>0</v>
      </c>
      <c r="BC98" s="261">
        <f t="shared" si="131"/>
        <v>0</v>
      </c>
      <c r="BD98" s="261">
        <f t="shared" si="131"/>
        <v>0</v>
      </c>
      <c r="BE98" s="261">
        <f t="shared" si="131"/>
        <v>0</v>
      </c>
      <c r="BF98" s="261">
        <f t="shared" si="131"/>
        <v>0</v>
      </c>
      <c r="BG98" s="261">
        <f t="shared" si="131"/>
        <v>0</v>
      </c>
      <c r="BH98" s="261">
        <f t="shared" si="131"/>
        <v>0</v>
      </c>
      <c r="BI98" s="261">
        <f t="shared" si="131"/>
        <v>0</v>
      </c>
      <c r="BJ98" s="261">
        <f t="shared" si="131"/>
        <v>0</v>
      </c>
      <c r="BK98" s="261">
        <f t="shared" si="131"/>
        <v>0</v>
      </c>
      <c r="BL98" s="261">
        <f t="shared" si="131"/>
        <v>0</v>
      </c>
      <c r="BM98" s="261">
        <f t="shared" si="131"/>
        <v>0</v>
      </c>
      <c r="BN98" s="261">
        <f t="shared" si="131"/>
        <v>0</v>
      </c>
      <c r="BO98" s="261">
        <f t="shared" si="131"/>
        <v>0</v>
      </c>
      <c r="BP98" s="261">
        <f t="shared" si="131"/>
        <v>0</v>
      </c>
      <c r="BQ98" s="261">
        <f t="shared" si="131"/>
        <v>0</v>
      </c>
      <c r="BR98" s="261">
        <f t="shared" si="131"/>
        <v>0</v>
      </c>
      <c r="BS98" s="261">
        <f t="shared" si="131"/>
        <v>0</v>
      </c>
      <c r="BT98" s="261">
        <f t="shared" si="131"/>
        <v>0</v>
      </c>
      <c r="BU98" s="261">
        <f t="shared" si="131"/>
        <v>0</v>
      </c>
      <c r="BV98" s="261">
        <f t="shared" si="131"/>
        <v>0</v>
      </c>
      <c r="BW98" s="261">
        <f t="shared" si="131"/>
        <v>0</v>
      </c>
      <c r="BX98" s="261">
        <f t="shared" si="131"/>
        <v>0</v>
      </c>
      <c r="BY98" s="261">
        <f t="shared" si="131"/>
        <v>0</v>
      </c>
      <c r="BZ98" s="261">
        <f t="shared" si="131"/>
        <v>0</v>
      </c>
      <c r="CA98" s="261">
        <f t="shared" si="131"/>
        <v>0</v>
      </c>
      <c r="CB98" s="261">
        <f t="shared" si="131"/>
        <v>0</v>
      </c>
      <c r="CC98" s="261">
        <f t="shared" si="131"/>
        <v>0</v>
      </c>
      <c r="CD98" s="261">
        <f t="shared" si="131"/>
        <v>0</v>
      </c>
      <c r="CE98" s="261">
        <f t="shared" ref="CE98:DL98" si="132">SUMIF($C:$C,$F98,CE:CE)</f>
        <v>0</v>
      </c>
      <c r="CF98" s="261">
        <f t="shared" si="132"/>
        <v>0</v>
      </c>
      <c r="CG98" s="261">
        <f t="shared" si="132"/>
        <v>0</v>
      </c>
      <c r="CH98" s="261">
        <f t="shared" si="132"/>
        <v>0</v>
      </c>
      <c r="CI98" s="261">
        <f t="shared" si="132"/>
        <v>0</v>
      </c>
      <c r="CJ98" s="261">
        <f t="shared" si="132"/>
        <v>0</v>
      </c>
      <c r="CK98" s="261">
        <f t="shared" si="132"/>
        <v>0</v>
      </c>
      <c r="CL98" s="261">
        <f t="shared" si="132"/>
        <v>0</v>
      </c>
      <c r="CM98" s="261">
        <f t="shared" si="132"/>
        <v>0</v>
      </c>
      <c r="CN98" s="261">
        <f t="shared" si="132"/>
        <v>0</v>
      </c>
      <c r="CO98" s="261">
        <f t="shared" si="132"/>
        <v>170000000</v>
      </c>
      <c r="CP98" s="261">
        <f t="shared" si="132"/>
        <v>0</v>
      </c>
      <c r="CQ98" s="261">
        <f t="shared" si="132"/>
        <v>0</v>
      </c>
      <c r="CR98" s="261">
        <f t="shared" si="132"/>
        <v>0</v>
      </c>
      <c r="CS98" s="261">
        <f t="shared" si="132"/>
        <v>0</v>
      </c>
      <c r="CT98" s="261">
        <f t="shared" si="132"/>
        <v>0</v>
      </c>
      <c r="CU98" s="261">
        <f t="shared" si="132"/>
        <v>0</v>
      </c>
      <c r="CV98" s="261">
        <f t="shared" si="132"/>
        <v>0</v>
      </c>
      <c r="CW98" s="261">
        <f t="shared" si="132"/>
        <v>0</v>
      </c>
      <c r="CX98" s="261">
        <f t="shared" si="132"/>
        <v>0</v>
      </c>
      <c r="CY98" s="261">
        <f t="shared" si="132"/>
        <v>0</v>
      </c>
      <c r="CZ98" s="261">
        <f t="shared" si="132"/>
        <v>0</v>
      </c>
      <c r="DA98" s="261">
        <f t="shared" si="132"/>
        <v>0</v>
      </c>
      <c r="DB98" s="261">
        <f t="shared" si="132"/>
        <v>0</v>
      </c>
      <c r="DC98" s="261">
        <f t="shared" si="132"/>
        <v>0</v>
      </c>
      <c r="DD98" s="261">
        <f t="shared" si="132"/>
        <v>0</v>
      </c>
      <c r="DE98" s="261">
        <f t="shared" si="132"/>
        <v>0</v>
      </c>
      <c r="DF98" s="261">
        <f t="shared" si="132"/>
        <v>0</v>
      </c>
      <c r="DG98" s="261">
        <f t="shared" si="132"/>
        <v>0</v>
      </c>
      <c r="DH98" s="261">
        <f t="shared" si="132"/>
        <v>0</v>
      </c>
      <c r="DI98" s="261">
        <f t="shared" si="132"/>
        <v>0</v>
      </c>
      <c r="DJ98" s="261">
        <f t="shared" si="132"/>
        <v>0</v>
      </c>
      <c r="DK98" s="261">
        <f t="shared" si="132"/>
        <v>0</v>
      </c>
      <c r="DL98" s="261">
        <f t="shared" si="132"/>
        <v>0</v>
      </c>
    </row>
    <row r="99" spans="2:116" x14ac:dyDescent="0.4">
      <c r="B99" t="s">
        <v>236</v>
      </c>
      <c r="K99" s="28"/>
      <c r="L99" s="28"/>
      <c r="M99" s="28"/>
      <c r="N99" s="28"/>
      <c r="O99" s="28"/>
      <c r="P99" s="28"/>
      <c r="R99"/>
      <c r="CM99" s="53"/>
    </row>
    <row r="100" spans="2:116" x14ac:dyDescent="0.4">
      <c r="G100" s="27" t="s">
        <v>639</v>
      </c>
      <c r="K100" s="28">
        <f t="shared" ref="K100:P100" si="133">SUMIF($4:$4,K$3,100:100)</f>
        <v>178174529.89999995</v>
      </c>
      <c r="L100" s="28">
        <f t="shared" si="133"/>
        <v>17765199.060000006</v>
      </c>
      <c r="M100" s="28">
        <f t="shared" si="133"/>
        <v>21135156.513000008</v>
      </c>
      <c r="N100" s="28">
        <f t="shared" si="133"/>
        <v>24504321.838649999</v>
      </c>
      <c r="O100" s="28">
        <f t="shared" si="133"/>
        <v>27872655.430582505</v>
      </c>
      <c r="P100" s="28">
        <f t="shared" si="133"/>
        <v>31240115.702111639</v>
      </c>
      <c r="S100" s="28">
        <f>S91+S98+S94</f>
        <v>170798970.80000001</v>
      </c>
      <c r="T100" s="28">
        <f t="shared" ref="T100:CE100" si="134">T91+T98+T94</f>
        <v>611403.10000000009</v>
      </c>
      <c r="U100" s="28">
        <f t="shared" si="134"/>
        <v>622978.10000000021</v>
      </c>
      <c r="V100" s="28">
        <f t="shared" si="134"/>
        <v>634853.10000000009</v>
      </c>
      <c r="W100" s="28">
        <f t="shared" si="134"/>
        <v>646728.10000000009</v>
      </c>
      <c r="X100" s="28">
        <f t="shared" si="134"/>
        <v>658603.10000000021</v>
      </c>
      <c r="Y100" s="28">
        <f t="shared" si="134"/>
        <v>670478.10000000009</v>
      </c>
      <c r="Z100" s="28">
        <f t="shared" si="134"/>
        <v>682353.10000000009</v>
      </c>
      <c r="AA100" s="28">
        <f t="shared" si="134"/>
        <v>694228.10000000009</v>
      </c>
      <c r="AB100" s="28">
        <f t="shared" si="134"/>
        <v>706103.10000000009</v>
      </c>
      <c r="AC100" s="28">
        <f t="shared" si="134"/>
        <v>717978.10000000009</v>
      </c>
      <c r="AD100" s="28">
        <f t="shared" si="134"/>
        <v>729853.10000000009</v>
      </c>
      <c r="AE100" s="28">
        <f t="shared" si="134"/>
        <v>1351114.5050000001</v>
      </c>
      <c r="AF100" s="28">
        <f t="shared" si="134"/>
        <v>1374627.0050000004</v>
      </c>
      <c r="AG100" s="28">
        <f t="shared" si="134"/>
        <v>1398139.5050000001</v>
      </c>
      <c r="AH100" s="28">
        <f t="shared" si="134"/>
        <v>1421652.0050000001</v>
      </c>
      <c r="AI100" s="28">
        <f t="shared" si="134"/>
        <v>1445164.5050000004</v>
      </c>
      <c r="AJ100" s="28">
        <f t="shared" si="134"/>
        <v>1468677.0050000001</v>
      </c>
      <c r="AK100" s="28">
        <f t="shared" si="134"/>
        <v>1492189.5050000004</v>
      </c>
      <c r="AL100" s="28">
        <f t="shared" si="134"/>
        <v>1515702.0050000004</v>
      </c>
      <c r="AM100" s="28">
        <f t="shared" si="134"/>
        <v>1539214.5050000004</v>
      </c>
      <c r="AN100" s="28">
        <f t="shared" si="134"/>
        <v>1562727.0050000004</v>
      </c>
      <c r="AO100" s="28">
        <f t="shared" si="134"/>
        <v>1586239.5050000001</v>
      </c>
      <c r="AP100" s="28">
        <f t="shared" si="134"/>
        <v>1609752.0050000004</v>
      </c>
      <c r="AQ100" s="28">
        <f t="shared" si="134"/>
        <v>1631944.2927500003</v>
      </c>
      <c r="AR100" s="28">
        <f t="shared" si="134"/>
        <v>1655456.7927500005</v>
      </c>
      <c r="AS100" s="28">
        <f t="shared" si="134"/>
        <v>1678969.2927500005</v>
      </c>
      <c r="AT100" s="28">
        <f t="shared" si="134"/>
        <v>1702481.7927500003</v>
      </c>
      <c r="AU100" s="28">
        <f t="shared" si="134"/>
        <v>1725994.2927500003</v>
      </c>
      <c r="AV100" s="28">
        <f t="shared" si="134"/>
        <v>1749506.7927500005</v>
      </c>
      <c r="AW100" s="28">
        <f t="shared" si="134"/>
        <v>1773019.29275</v>
      </c>
      <c r="AX100" s="28">
        <f t="shared" si="134"/>
        <v>1796531.7927500003</v>
      </c>
      <c r="AY100" s="28">
        <f t="shared" si="134"/>
        <v>1820044.2927500003</v>
      </c>
      <c r="AZ100" s="28">
        <f t="shared" si="134"/>
        <v>1843556.79275</v>
      </c>
      <c r="BA100" s="28">
        <f t="shared" si="134"/>
        <v>1867069.29275</v>
      </c>
      <c r="BB100" s="28">
        <f t="shared" si="134"/>
        <v>1890581.79275</v>
      </c>
      <c r="BC100" s="28">
        <f t="shared" si="134"/>
        <v>1912708.0698874996</v>
      </c>
      <c r="BD100" s="28">
        <f t="shared" si="134"/>
        <v>1936220.5698874996</v>
      </c>
      <c r="BE100" s="28">
        <f t="shared" si="134"/>
        <v>1959733.0698874998</v>
      </c>
      <c r="BF100" s="28">
        <f t="shared" si="134"/>
        <v>1983245.5698874993</v>
      </c>
      <c r="BG100" s="28">
        <f t="shared" si="134"/>
        <v>2006758.0698874996</v>
      </c>
      <c r="BH100" s="28">
        <f t="shared" si="134"/>
        <v>2030270.5698874996</v>
      </c>
      <c r="BI100" s="28">
        <f t="shared" si="134"/>
        <v>2053783.0698874993</v>
      </c>
      <c r="BJ100" s="28">
        <f t="shared" si="134"/>
        <v>2077295.5698874993</v>
      </c>
      <c r="BK100" s="28">
        <f t="shared" si="134"/>
        <v>2100808.0698874993</v>
      </c>
      <c r="BL100" s="28">
        <f t="shared" si="134"/>
        <v>2124320.5698874993</v>
      </c>
      <c r="BM100" s="28">
        <f t="shared" si="134"/>
        <v>2147833.0698874989</v>
      </c>
      <c r="BN100" s="28">
        <f t="shared" si="134"/>
        <v>2171345.5698874993</v>
      </c>
      <c r="BO100" s="28">
        <f t="shared" si="134"/>
        <v>2193402.5358818742</v>
      </c>
      <c r="BP100" s="28">
        <f t="shared" si="134"/>
        <v>2216915.0358818742</v>
      </c>
      <c r="BQ100" s="28">
        <f t="shared" si="134"/>
        <v>2240427.5358818742</v>
      </c>
      <c r="BR100" s="28">
        <f t="shared" si="134"/>
        <v>2263940.0358818746</v>
      </c>
      <c r="BS100" s="28">
        <f t="shared" si="134"/>
        <v>2287452.5358818746</v>
      </c>
      <c r="BT100" s="28">
        <f t="shared" si="134"/>
        <v>2310965.0358818746</v>
      </c>
      <c r="BU100" s="28">
        <f t="shared" si="134"/>
        <v>2334477.5358818751</v>
      </c>
      <c r="BV100" s="28">
        <f t="shared" si="134"/>
        <v>2357990.0358818751</v>
      </c>
      <c r="BW100" s="28">
        <f t="shared" si="134"/>
        <v>2381502.5358818755</v>
      </c>
      <c r="BX100" s="28">
        <f t="shared" si="134"/>
        <v>2405015.035881876</v>
      </c>
      <c r="BY100" s="28">
        <f t="shared" si="134"/>
        <v>2428527.5358818755</v>
      </c>
      <c r="BZ100" s="28">
        <f t="shared" si="134"/>
        <v>2452040.035881876</v>
      </c>
      <c r="CA100" s="28">
        <f t="shared" si="134"/>
        <v>2474024.2251759698</v>
      </c>
      <c r="CB100" s="28">
        <f t="shared" si="134"/>
        <v>2497536.7251759698</v>
      </c>
      <c r="CC100" s="28">
        <f t="shared" si="134"/>
        <v>2521049.2251759698</v>
      </c>
      <c r="CD100" s="28">
        <f t="shared" si="134"/>
        <v>2544561.7251759702</v>
      </c>
      <c r="CE100" s="28">
        <f t="shared" si="134"/>
        <v>2568074.2251759702</v>
      </c>
      <c r="CF100" s="28">
        <f t="shared" ref="CF100:DL100" si="135">CF91+CF98+CF94</f>
        <v>2591586.7251759702</v>
      </c>
      <c r="CG100" s="28">
        <f t="shared" si="135"/>
        <v>2615099.2251759702</v>
      </c>
      <c r="CH100" s="28">
        <f t="shared" si="135"/>
        <v>2638611.7251759707</v>
      </c>
      <c r="CI100" s="28">
        <f t="shared" si="135"/>
        <v>2662124.2251759707</v>
      </c>
      <c r="CJ100" s="28">
        <f t="shared" si="135"/>
        <v>2685636.7251759707</v>
      </c>
      <c r="CK100" s="28">
        <f t="shared" si="135"/>
        <v>2709149.2251759712</v>
      </c>
      <c r="CL100" s="28">
        <f t="shared" si="135"/>
        <v>2732661.7251759712</v>
      </c>
      <c r="CM100" s="28" t="e">
        <f t="shared" si="135"/>
        <v>#DIV/0!</v>
      </c>
      <c r="CN100" s="28" t="e">
        <f t="shared" si="135"/>
        <v>#DIV/0!</v>
      </c>
      <c r="CO100" s="28" t="e">
        <f t="shared" si="135"/>
        <v>#DIV/0!</v>
      </c>
      <c r="CP100" s="28" t="e">
        <f t="shared" si="135"/>
        <v>#DIV/0!</v>
      </c>
      <c r="CQ100" s="28" t="e">
        <f t="shared" si="135"/>
        <v>#DIV/0!</v>
      </c>
      <c r="CR100" s="28" t="e">
        <f t="shared" si="135"/>
        <v>#DIV/0!</v>
      </c>
      <c r="CS100" s="28" t="e">
        <f t="shared" si="135"/>
        <v>#DIV/0!</v>
      </c>
      <c r="CT100" s="28" t="e">
        <f t="shared" si="135"/>
        <v>#DIV/0!</v>
      </c>
      <c r="CU100" s="28" t="e">
        <f t="shared" si="135"/>
        <v>#DIV/0!</v>
      </c>
      <c r="CV100" s="28" t="e">
        <f t="shared" si="135"/>
        <v>#DIV/0!</v>
      </c>
      <c r="CW100" s="28" t="e">
        <f t="shared" si="135"/>
        <v>#DIV/0!</v>
      </c>
      <c r="CX100" s="28" t="e">
        <f t="shared" si="135"/>
        <v>#DIV/0!</v>
      </c>
      <c r="CY100" s="28" t="e">
        <f t="shared" si="135"/>
        <v>#DIV/0!</v>
      </c>
      <c r="CZ100" s="28" t="e">
        <f t="shared" si="135"/>
        <v>#DIV/0!</v>
      </c>
      <c r="DA100" s="28" t="e">
        <f t="shared" si="135"/>
        <v>#DIV/0!</v>
      </c>
      <c r="DB100" s="28" t="e">
        <f t="shared" si="135"/>
        <v>#DIV/0!</v>
      </c>
      <c r="DC100" s="28" t="e">
        <f t="shared" si="135"/>
        <v>#DIV/0!</v>
      </c>
      <c r="DD100" s="28" t="e">
        <f t="shared" si="135"/>
        <v>#DIV/0!</v>
      </c>
      <c r="DE100" s="28" t="e">
        <f t="shared" si="135"/>
        <v>#DIV/0!</v>
      </c>
      <c r="DF100" s="28" t="e">
        <f t="shared" si="135"/>
        <v>#DIV/0!</v>
      </c>
      <c r="DG100" s="28" t="e">
        <f t="shared" si="135"/>
        <v>#DIV/0!</v>
      </c>
      <c r="DH100" s="28" t="e">
        <f t="shared" si="135"/>
        <v>#DIV/0!</v>
      </c>
      <c r="DI100" s="28" t="e">
        <f t="shared" si="135"/>
        <v>#DIV/0!</v>
      </c>
      <c r="DJ100" s="28" t="e">
        <f t="shared" si="135"/>
        <v>#DIV/0!</v>
      </c>
      <c r="DK100" s="28" t="e">
        <f t="shared" si="135"/>
        <v>#DIV/0!</v>
      </c>
      <c r="DL100" s="28" t="e">
        <f t="shared" si="135"/>
        <v>#DIV/0!</v>
      </c>
    </row>
  </sheetData>
  <conditionalFormatting sqref="H59:DL60">
    <cfRule type="cellIs" dxfId="7" priority="2" operator="lessThan">
      <formula>0</formula>
    </cfRule>
  </conditionalFormatting>
  <conditionalFormatting sqref="H59:DL60">
    <cfRule type="expression" dxfId="6" priority="1">
      <formula>ISNUMBER(SEARCH("Calcs.", _xlfn.FORMULATEXT(H59)))</formula>
    </cfRule>
  </conditionalFormatting>
  <conditionalFormatting sqref="H59:DL60">
    <cfRule type="expression" dxfId="5" priority="3">
      <formula>ISNUMBER(SEARCH("Assumption", _xlfn.FORMULATEXT(H59)))</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3C8BB-79A1-4DB1-A395-F0BD9D437B80}">
  <sheetPr codeName="Sheet10">
    <tabColor theme="4"/>
  </sheetPr>
  <dimension ref="A1:DM2509"/>
  <sheetViews>
    <sheetView showGridLines="0" zoomScale="70" zoomScaleNormal="70" workbookViewId="0">
      <pane xSplit="7" ySplit="9" topLeftCell="H10" activePane="bottomRight" state="frozen"/>
      <selection pane="topRight" activeCell="H1" sqref="H1"/>
      <selection pane="bottomLeft" activeCell="A8" sqref="A8"/>
      <selection pane="bottomRight" activeCell="G38" sqref="G38"/>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84375" bestFit="1" customWidth="1" collapsed="1"/>
    <col min="8" max="8" width="5.07421875" bestFit="1" customWidth="1"/>
    <col min="9" max="9" width="4.921875" style="1" bestFit="1" customWidth="1"/>
    <col min="10" max="10" width="13.84375" style="1" customWidth="1"/>
    <col min="11" max="11" width="13.84375" customWidth="1"/>
    <col min="12" max="16" width="13.84375" bestFit="1" customWidth="1"/>
    <col min="17" max="17" width="4.84375" bestFit="1" customWidth="1"/>
    <col min="18" max="18" width="11.69140625" style="8" customWidth="1"/>
    <col min="19" max="30" width="11.69140625" style="8" bestFit="1" customWidth="1"/>
    <col min="31" max="90" width="12.69140625" style="8" bestFit="1" customWidth="1"/>
    <col min="91" max="91" width="8.07421875" bestFit="1" customWidth="1"/>
    <col min="92" max="92" width="8.0742187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hidden="1" outlineLevel="1" x14ac:dyDescent="0.4">
      <c r="G3" s="12" t="s">
        <v>641</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643</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674</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730</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729</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39"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825</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D18" t="s">
        <v>259</v>
      </c>
      <c r="E18" s="8" t="str">
        <f t="shared" si="16"/>
        <v>18 AD-EV</v>
      </c>
      <c r="G18" s="129" t="s">
        <v>804</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DL18" si="30">-DK16/DK17</f>
        <v>#N/A</v>
      </c>
      <c r="DL18" s="38" t="e">
        <f t="shared" si="30"/>
        <v>#N/A</v>
      </c>
    </row>
    <row r="19" spans="1:116" x14ac:dyDescent="0.4">
      <c r="D19" t="s">
        <v>268</v>
      </c>
      <c r="E19" s="8" t="str">
        <f t="shared" si="16"/>
        <v>19 SUB-PV</v>
      </c>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row>
    <row r="20" spans="1:116" x14ac:dyDescent="0.4">
      <c r="B20" s="6"/>
      <c r="C20" s="6"/>
      <c r="D20" t="s">
        <v>268</v>
      </c>
      <c r="E20" s="8" t="str">
        <f t="shared" si="16"/>
        <v>20 SUB-PV</v>
      </c>
      <c r="G20" s="129" t="s">
        <v>851</v>
      </c>
      <c r="H20" s="12"/>
      <c r="I20" s="60"/>
      <c r="J20" s="60"/>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N20" s="60"/>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row>
    <row r="21" spans="1:116" x14ac:dyDescent="0.4">
      <c r="B21" s="6"/>
      <c r="C21" s="6"/>
      <c r="D21" t="s">
        <v>268</v>
      </c>
      <c r="E21" s="8" t="str">
        <f t="shared" si="16"/>
        <v>21 SUB-PV</v>
      </c>
      <c r="G21" s="337" t="s">
        <v>71</v>
      </c>
      <c r="K21" s="15">
        <f>SUMIF($4:$4,K$2-1,21:21)</f>
        <v>0</v>
      </c>
      <c r="L21" s="15">
        <f>K25</f>
        <v>9500</v>
      </c>
      <c r="M21" s="15">
        <f>L25</f>
        <v>28500.000000000015</v>
      </c>
      <c r="N21" s="15">
        <f>M25</f>
        <v>47499.999999999971</v>
      </c>
      <c r="O21" s="15">
        <f>N25</f>
        <v>66499.999999999927</v>
      </c>
      <c r="P21" s="15">
        <f>O25</f>
        <v>85500.000000000044</v>
      </c>
      <c r="R21" s="15"/>
      <c r="S21" s="76">
        <f t="shared" ref="S21:AX21" si="31">R25</f>
        <v>0</v>
      </c>
      <c r="T21" s="76">
        <f t="shared" si="31"/>
        <v>791.66666666666674</v>
      </c>
      <c r="U21" s="76">
        <f t="shared" si="31"/>
        <v>1583.3333333333333</v>
      </c>
      <c r="V21" s="76">
        <f t="shared" si="31"/>
        <v>2375</v>
      </c>
      <c r="W21" s="76">
        <f t="shared" si="31"/>
        <v>3166.666666666667</v>
      </c>
      <c r="X21" s="76">
        <f t="shared" si="31"/>
        <v>3958.3333333333339</v>
      </c>
      <c r="Y21" s="76">
        <f t="shared" si="31"/>
        <v>4750</v>
      </c>
      <c r="Z21" s="76">
        <f t="shared" si="31"/>
        <v>5541.6666666666661</v>
      </c>
      <c r="AA21" s="76">
        <f t="shared" si="31"/>
        <v>6333.3333333333321</v>
      </c>
      <c r="AB21" s="76">
        <f t="shared" si="31"/>
        <v>7124.9999999999982</v>
      </c>
      <c r="AC21" s="76">
        <f t="shared" si="31"/>
        <v>7916.6666666666642</v>
      </c>
      <c r="AD21" s="76">
        <f t="shared" si="31"/>
        <v>8708.3333333333321</v>
      </c>
      <c r="AE21" s="76">
        <f t="shared" si="31"/>
        <v>9500</v>
      </c>
      <c r="AF21" s="76">
        <f t="shared" si="31"/>
        <v>11083.333333333332</v>
      </c>
      <c r="AG21" s="76">
        <f t="shared" si="31"/>
        <v>12666.666666666664</v>
      </c>
      <c r="AH21" s="76">
        <f t="shared" si="31"/>
        <v>14249.999999999996</v>
      </c>
      <c r="AI21" s="76">
        <f t="shared" si="31"/>
        <v>15833.333333333328</v>
      </c>
      <c r="AJ21" s="76">
        <f t="shared" si="31"/>
        <v>17416.666666666664</v>
      </c>
      <c r="AK21" s="76">
        <f t="shared" si="31"/>
        <v>19000</v>
      </c>
      <c r="AL21" s="76">
        <f t="shared" si="31"/>
        <v>20583.333333333336</v>
      </c>
      <c r="AM21" s="76">
        <f t="shared" si="31"/>
        <v>22166.666666666672</v>
      </c>
      <c r="AN21" s="76">
        <f t="shared" si="31"/>
        <v>23750.000000000007</v>
      </c>
      <c r="AO21" s="76">
        <f t="shared" si="31"/>
        <v>25333.333333333343</v>
      </c>
      <c r="AP21" s="76">
        <f t="shared" si="31"/>
        <v>26916.666666666679</v>
      </c>
      <c r="AQ21" s="76">
        <f t="shared" si="31"/>
        <v>28500.000000000015</v>
      </c>
      <c r="AR21" s="76">
        <f t="shared" si="31"/>
        <v>30083.33333333335</v>
      </c>
      <c r="AS21" s="76">
        <f t="shared" si="31"/>
        <v>31666.666666666686</v>
      </c>
      <c r="AT21" s="76">
        <f t="shared" si="31"/>
        <v>33250.000000000015</v>
      </c>
      <c r="AU21" s="76">
        <f t="shared" si="31"/>
        <v>34833.333333333343</v>
      </c>
      <c r="AV21" s="76">
        <f t="shared" si="31"/>
        <v>36416.666666666672</v>
      </c>
      <c r="AW21" s="76">
        <f t="shared" si="31"/>
        <v>38000</v>
      </c>
      <c r="AX21" s="76">
        <f t="shared" si="31"/>
        <v>39583.333333333328</v>
      </c>
      <c r="AY21" s="76">
        <f t="shared" ref="AY21:CD21" si="32">AX25</f>
        <v>41166.666666666657</v>
      </c>
      <c r="AZ21" s="76">
        <f t="shared" si="32"/>
        <v>42749.999999999985</v>
      </c>
      <c r="BA21" s="76">
        <f t="shared" si="32"/>
        <v>44333.333333333314</v>
      </c>
      <c r="BB21" s="76">
        <f t="shared" si="32"/>
        <v>45916.666666666642</v>
      </c>
      <c r="BC21" s="76">
        <f t="shared" si="32"/>
        <v>47499.999999999971</v>
      </c>
      <c r="BD21" s="76">
        <f t="shared" si="32"/>
        <v>49083.333333333299</v>
      </c>
      <c r="BE21" s="76">
        <f t="shared" si="32"/>
        <v>50666.666666666628</v>
      </c>
      <c r="BF21" s="76">
        <f t="shared" si="32"/>
        <v>52249.999999999956</v>
      </c>
      <c r="BG21" s="76">
        <f t="shared" si="32"/>
        <v>53833.333333333285</v>
      </c>
      <c r="BH21" s="76">
        <f t="shared" si="32"/>
        <v>55416.666666666613</v>
      </c>
      <c r="BI21" s="76">
        <f t="shared" si="32"/>
        <v>56999.999999999942</v>
      </c>
      <c r="BJ21" s="76">
        <f t="shared" si="32"/>
        <v>58583.33333333327</v>
      </c>
      <c r="BK21" s="76">
        <f t="shared" si="32"/>
        <v>60166.666666666599</v>
      </c>
      <c r="BL21" s="76">
        <f t="shared" si="32"/>
        <v>61749.999999999927</v>
      </c>
      <c r="BM21" s="76">
        <f t="shared" si="32"/>
        <v>63333.333333333256</v>
      </c>
      <c r="BN21" s="76">
        <f t="shared" si="32"/>
        <v>64916.666666666584</v>
      </c>
      <c r="BO21" s="76">
        <f t="shared" si="32"/>
        <v>66499.999999999927</v>
      </c>
      <c r="BP21" s="76">
        <f t="shared" si="32"/>
        <v>68083.33333333327</v>
      </c>
      <c r="BQ21" s="76">
        <f t="shared" si="32"/>
        <v>69666.666666666613</v>
      </c>
      <c r="BR21" s="76">
        <f t="shared" si="32"/>
        <v>71249.999999999956</v>
      </c>
      <c r="BS21" s="76">
        <f t="shared" si="32"/>
        <v>72833.333333333299</v>
      </c>
      <c r="BT21" s="76">
        <f t="shared" si="32"/>
        <v>74416.666666666642</v>
      </c>
      <c r="BU21" s="76">
        <f t="shared" si="32"/>
        <v>75999.999999999985</v>
      </c>
      <c r="BV21" s="76">
        <f t="shared" si="32"/>
        <v>77583.333333333328</v>
      </c>
      <c r="BW21" s="76">
        <f t="shared" si="32"/>
        <v>79166.666666666672</v>
      </c>
      <c r="BX21" s="76">
        <f t="shared" si="32"/>
        <v>80750.000000000015</v>
      </c>
      <c r="BY21" s="76">
        <f t="shared" si="32"/>
        <v>82333.333333333358</v>
      </c>
      <c r="BZ21" s="76">
        <f t="shared" si="32"/>
        <v>83916.666666666701</v>
      </c>
      <c r="CA21" s="76">
        <f t="shared" si="32"/>
        <v>85500.000000000044</v>
      </c>
      <c r="CB21" s="76">
        <f t="shared" si="32"/>
        <v>87083.333333333387</v>
      </c>
      <c r="CC21" s="76">
        <f t="shared" si="32"/>
        <v>88666.66666666673</v>
      </c>
      <c r="CD21" s="76">
        <f t="shared" si="32"/>
        <v>90250.000000000073</v>
      </c>
      <c r="CE21" s="76">
        <f t="shared" ref="CE21:CL21" si="33">CD25</f>
        <v>91833.333333333416</v>
      </c>
      <c r="CF21" s="76">
        <f t="shared" si="33"/>
        <v>93416.666666666759</v>
      </c>
      <c r="CG21" s="76">
        <f t="shared" si="33"/>
        <v>95000.000000000102</v>
      </c>
      <c r="CH21" s="76">
        <f t="shared" si="33"/>
        <v>96583.333333333445</v>
      </c>
      <c r="CI21" s="76">
        <f t="shared" si="33"/>
        <v>98166.666666666788</v>
      </c>
      <c r="CJ21" s="76">
        <f t="shared" si="33"/>
        <v>99750.000000000131</v>
      </c>
      <c r="CK21" s="76">
        <f t="shared" si="33"/>
        <v>101333.33333333347</v>
      </c>
      <c r="CL21" s="76">
        <f t="shared" si="33"/>
        <v>102916.66666666682</v>
      </c>
      <c r="CO21" s="76">
        <f t="shared" ref="CO21:DL21" si="34">CN25</f>
        <v>0</v>
      </c>
      <c r="CP21" s="76" t="e">
        <f t="shared" si="34"/>
        <v>#N/A</v>
      </c>
      <c r="CQ21" s="76" t="e">
        <f t="shared" si="34"/>
        <v>#N/A</v>
      </c>
      <c r="CR21" s="76" t="e">
        <f t="shared" si="34"/>
        <v>#N/A</v>
      </c>
      <c r="CS21" s="76" t="e">
        <f t="shared" si="34"/>
        <v>#N/A</v>
      </c>
      <c r="CT21" s="76" t="e">
        <f t="shared" si="34"/>
        <v>#N/A</v>
      </c>
      <c r="CU21" s="76" t="e">
        <f t="shared" si="34"/>
        <v>#N/A</v>
      </c>
      <c r="CV21" s="76" t="e">
        <f t="shared" si="34"/>
        <v>#N/A</v>
      </c>
      <c r="CW21" s="76" t="e">
        <f t="shared" si="34"/>
        <v>#N/A</v>
      </c>
      <c r="CX21" s="76" t="e">
        <f t="shared" si="34"/>
        <v>#N/A</v>
      </c>
      <c r="CY21" s="76" t="e">
        <f t="shared" si="34"/>
        <v>#N/A</v>
      </c>
      <c r="CZ21" s="76" t="e">
        <f t="shared" si="34"/>
        <v>#N/A</v>
      </c>
      <c r="DA21" s="76" t="e">
        <f t="shared" si="34"/>
        <v>#N/A</v>
      </c>
      <c r="DB21" s="76" t="e">
        <f t="shared" si="34"/>
        <v>#N/A</v>
      </c>
      <c r="DC21" s="76" t="e">
        <f t="shared" si="34"/>
        <v>#N/A</v>
      </c>
      <c r="DD21" s="76" t="e">
        <f t="shared" si="34"/>
        <v>#N/A</v>
      </c>
      <c r="DE21" s="76" t="e">
        <f t="shared" si="34"/>
        <v>#N/A</v>
      </c>
      <c r="DF21" s="76" t="e">
        <f t="shared" si="34"/>
        <v>#N/A</v>
      </c>
      <c r="DG21" s="76" t="e">
        <f t="shared" si="34"/>
        <v>#N/A</v>
      </c>
      <c r="DH21" s="76" t="e">
        <f t="shared" si="34"/>
        <v>#N/A</v>
      </c>
      <c r="DI21" s="76" t="e">
        <f t="shared" si="34"/>
        <v>#N/A</v>
      </c>
      <c r="DJ21" s="76" t="e">
        <f t="shared" si="34"/>
        <v>#N/A</v>
      </c>
      <c r="DK21" s="76" t="e">
        <f t="shared" si="34"/>
        <v>#N/A</v>
      </c>
      <c r="DL21" s="76" t="e">
        <f t="shared" si="34"/>
        <v>#N/A</v>
      </c>
    </row>
    <row r="22" spans="1:116" x14ac:dyDescent="0.4">
      <c r="B22" s="6"/>
      <c r="C22" s="6"/>
      <c r="D22" t="s">
        <v>268</v>
      </c>
      <c r="E22" s="8" t="str">
        <f t="shared" si="16"/>
        <v>22 SUB-PV</v>
      </c>
      <c r="G22" s="337" t="s">
        <v>72</v>
      </c>
      <c r="K22" s="34">
        <f t="shared" ref="K22:P22" si="35">SUMIF($3:$3,K$2,22:22)</f>
        <v>10000</v>
      </c>
      <c r="L22" s="34">
        <f t="shared" si="35"/>
        <v>20000</v>
      </c>
      <c r="M22" s="34">
        <f t="shared" si="35"/>
        <v>20000</v>
      </c>
      <c r="N22" s="34">
        <f t="shared" si="35"/>
        <v>20000</v>
      </c>
      <c r="O22" s="34">
        <f t="shared" si="35"/>
        <v>20000</v>
      </c>
      <c r="P22" s="34">
        <f t="shared" si="35"/>
        <v>20000</v>
      </c>
      <c r="R22" s="15"/>
      <c r="S22" s="76">
        <f t="shared" ref="S22:AX22" si="36">S$18</f>
        <v>833.33333333333337</v>
      </c>
      <c r="T22" s="76">
        <f t="shared" si="36"/>
        <v>833.33333333333337</v>
      </c>
      <c r="U22" s="76">
        <f t="shared" si="36"/>
        <v>833.33333333333337</v>
      </c>
      <c r="V22" s="76">
        <f t="shared" si="36"/>
        <v>833.33333333333337</v>
      </c>
      <c r="W22" s="76">
        <f t="shared" si="36"/>
        <v>833.33333333333337</v>
      </c>
      <c r="X22" s="76">
        <f t="shared" si="36"/>
        <v>833.33333333333337</v>
      </c>
      <c r="Y22" s="76">
        <f t="shared" si="36"/>
        <v>833.33333333333337</v>
      </c>
      <c r="Z22" s="76">
        <f t="shared" si="36"/>
        <v>833.33333333333337</v>
      </c>
      <c r="AA22" s="76">
        <f t="shared" si="36"/>
        <v>833.33333333333337</v>
      </c>
      <c r="AB22" s="76">
        <f t="shared" si="36"/>
        <v>833.33333333333337</v>
      </c>
      <c r="AC22" s="76">
        <f t="shared" si="36"/>
        <v>833.33333333333337</v>
      </c>
      <c r="AD22" s="76">
        <f t="shared" si="36"/>
        <v>833.33333333333337</v>
      </c>
      <c r="AE22" s="76">
        <f t="shared" si="36"/>
        <v>1666.6666666666667</v>
      </c>
      <c r="AF22" s="76">
        <f t="shared" si="36"/>
        <v>1666.6666666666667</v>
      </c>
      <c r="AG22" s="76">
        <f t="shared" si="36"/>
        <v>1666.6666666666667</v>
      </c>
      <c r="AH22" s="76">
        <f t="shared" si="36"/>
        <v>1666.6666666666667</v>
      </c>
      <c r="AI22" s="76">
        <f t="shared" si="36"/>
        <v>1666.6666666666667</v>
      </c>
      <c r="AJ22" s="76">
        <f t="shared" si="36"/>
        <v>1666.6666666666667</v>
      </c>
      <c r="AK22" s="76">
        <f t="shared" si="36"/>
        <v>1666.6666666666667</v>
      </c>
      <c r="AL22" s="76">
        <f t="shared" si="36"/>
        <v>1666.6666666666667</v>
      </c>
      <c r="AM22" s="76">
        <f t="shared" si="36"/>
        <v>1666.6666666666667</v>
      </c>
      <c r="AN22" s="76">
        <f t="shared" si="36"/>
        <v>1666.6666666666667</v>
      </c>
      <c r="AO22" s="76">
        <f t="shared" si="36"/>
        <v>1666.6666666666667</v>
      </c>
      <c r="AP22" s="76">
        <f t="shared" si="36"/>
        <v>1666.6666666666667</v>
      </c>
      <c r="AQ22" s="76">
        <f t="shared" si="36"/>
        <v>1666.6666666666667</v>
      </c>
      <c r="AR22" s="76">
        <f t="shared" si="36"/>
        <v>1666.6666666666667</v>
      </c>
      <c r="AS22" s="76">
        <f t="shared" si="36"/>
        <v>1666.6666666666667</v>
      </c>
      <c r="AT22" s="76">
        <f t="shared" si="36"/>
        <v>1666.6666666666667</v>
      </c>
      <c r="AU22" s="76">
        <f t="shared" si="36"/>
        <v>1666.6666666666667</v>
      </c>
      <c r="AV22" s="76">
        <f t="shared" si="36"/>
        <v>1666.6666666666667</v>
      </c>
      <c r="AW22" s="76">
        <f t="shared" si="36"/>
        <v>1666.6666666666667</v>
      </c>
      <c r="AX22" s="76">
        <f t="shared" si="36"/>
        <v>1666.6666666666667</v>
      </c>
      <c r="AY22" s="76">
        <f t="shared" ref="AY22:CD22" si="37">AY$18</f>
        <v>1666.6666666666667</v>
      </c>
      <c r="AZ22" s="76">
        <f t="shared" si="37"/>
        <v>1666.6666666666667</v>
      </c>
      <c r="BA22" s="76">
        <f t="shared" si="37"/>
        <v>1666.6666666666667</v>
      </c>
      <c r="BB22" s="76">
        <f t="shared" si="37"/>
        <v>1666.6666666666667</v>
      </c>
      <c r="BC22" s="76">
        <f t="shared" si="37"/>
        <v>1666.6666666666667</v>
      </c>
      <c r="BD22" s="76">
        <f t="shared" si="37"/>
        <v>1666.6666666666667</v>
      </c>
      <c r="BE22" s="76">
        <f t="shared" si="37"/>
        <v>1666.6666666666667</v>
      </c>
      <c r="BF22" s="76">
        <f t="shared" si="37"/>
        <v>1666.6666666666667</v>
      </c>
      <c r="BG22" s="76">
        <f t="shared" si="37"/>
        <v>1666.6666666666667</v>
      </c>
      <c r="BH22" s="76">
        <f t="shared" si="37"/>
        <v>1666.6666666666667</v>
      </c>
      <c r="BI22" s="76">
        <f t="shared" si="37"/>
        <v>1666.6666666666667</v>
      </c>
      <c r="BJ22" s="76">
        <f t="shared" si="37"/>
        <v>1666.6666666666667</v>
      </c>
      <c r="BK22" s="76">
        <f t="shared" si="37"/>
        <v>1666.6666666666667</v>
      </c>
      <c r="BL22" s="76">
        <f t="shared" si="37"/>
        <v>1666.6666666666667</v>
      </c>
      <c r="BM22" s="76">
        <f t="shared" si="37"/>
        <v>1666.6666666666667</v>
      </c>
      <c r="BN22" s="76">
        <f t="shared" si="37"/>
        <v>1666.6666666666667</v>
      </c>
      <c r="BO22" s="76">
        <f t="shared" si="37"/>
        <v>1666.6666666666667</v>
      </c>
      <c r="BP22" s="76">
        <f t="shared" si="37"/>
        <v>1666.6666666666667</v>
      </c>
      <c r="BQ22" s="76">
        <f t="shared" si="37"/>
        <v>1666.6666666666667</v>
      </c>
      <c r="BR22" s="76">
        <f t="shared" si="37"/>
        <v>1666.6666666666667</v>
      </c>
      <c r="BS22" s="76">
        <f t="shared" si="37"/>
        <v>1666.6666666666667</v>
      </c>
      <c r="BT22" s="76">
        <f t="shared" si="37"/>
        <v>1666.6666666666667</v>
      </c>
      <c r="BU22" s="76">
        <f t="shared" si="37"/>
        <v>1666.6666666666667</v>
      </c>
      <c r="BV22" s="76">
        <f t="shared" si="37"/>
        <v>1666.6666666666667</v>
      </c>
      <c r="BW22" s="76">
        <f t="shared" si="37"/>
        <v>1666.6666666666667</v>
      </c>
      <c r="BX22" s="76">
        <f t="shared" si="37"/>
        <v>1666.6666666666667</v>
      </c>
      <c r="BY22" s="76">
        <f t="shared" si="37"/>
        <v>1666.6666666666667</v>
      </c>
      <c r="BZ22" s="76">
        <f t="shared" si="37"/>
        <v>1666.6666666666667</v>
      </c>
      <c r="CA22" s="76">
        <f t="shared" si="37"/>
        <v>1666.6666666666667</v>
      </c>
      <c r="CB22" s="76">
        <f t="shared" si="37"/>
        <v>1666.6666666666667</v>
      </c>
      <c r="CC22" s="76">
        <f t="shared" si="37"/>
        <v>1666.6666666666667</v>
      </c>
      <c r="CD22" s="76">
        <f t="shared" si="37"/>
        <v>1666.6666666666667</v>
      </c>
      <c r="CE22" s="76">
        <f t="shared" ref="CE22:CL22" si="38">CE$18</f>
        <v>1666.6666666666667</v>
      </c>
      <c r="CF22" s="76">
        <f t="shared" si="38"/>
        <v>1666.6666666666667</v>
      </c>
      <c r="CG22" s="76">
        <f t="shared" si="38"/>
        <v>1666.6666666666667</v>
      </c>
      <c r="CH22" s="76">
        <f t="shared" si="38"/>
        <v>1666.6666666666667</v>
      </c>
      <c r="CI22" s="76">
        <f t="shared" si="38"/>
        <v>1666.6666666666667</v>
      </c>
      <c r="CJ22" s="76">
        <f t="shared" si="38"/>
        <v>1666.6666666666667</v>
      </c>
      <c r="CK22" s="76">
        <f t="shared" si="38"/>
        <v>1666.6666666666667</v>
      </c>
      <c r="CL22" s="76">
        <f t="shared" si="38"/>
        <v>1666.6666666666667</v>
      </c>
      <c r="CO22" s="76" t="e">
        <f t="shared" ref="CO22:DL22" si="39">CO$18</f>
        <v>#N/A</v>
      </c>
      <c r="CP22" s="76" t="e">
        <f t="shared" si="39"/>
        <v>#N/A</v>
      </c>
      <c r="CQ22" s="76" t="e">
        <f t="shared" si="39"/>
        <v>#N/A</v>
      </c>
      <c r="CR22" s="76" t="e">
        <f t="shared" si="39"/>
        <v>#N/A</v>
      </c>
      <c r="CS22" s="76" t="e">
        <f t="shared" si="39"/>
        <v>#N/A</v>
      </c>
      <c r="CT22" s="76" t="e">
        <f t="shared" si="39"/>
        <v>#N/A</v>
      </c>
      <c r="CU22" s="76" t="e">
        <f t="shared" si="39"/>
        <v>#N/A</v>
      </c>
      <c r="CV22" s="76" t="e">
        <f t="shared" si="39"/>
        <v>#N/A</v>
      </c>
      <c r="CW22" s="76" t="e">
        <f t="shared" si="39"/>
        <v>#N/A</v>
      </c>
      <c r="CX22" s="76" t="e">
        <f t="shared" si="39"/>
        <v>#N/A</v>
      </c>
      <c r="CY22" s="76" t="e">
        <f t="shared" si="39"/>
        <v>#N/A</v>
      </c>
      <c r="CZ22" s="76" t="e">
        <f t="shared" si="39"/>
        <v>#N/A</v>
      </c>
      <c r="DA22" s="76" t="e">
        <f t="shared" si="39"/>
        <v>#N/A</v>
      </c>
      <c r="DB22" s="76" t="e">
        <f t="shared" si="39"/>
        <v>#N/A</v>
      </c>
      <c r="DC22" s="76" t="e">
        <f t="shared" si="39"/>
        <v>#N/A</v>
      </c>
      <c r="DD22" s="76" t="e">
        <f t="shared" si="39"/>
        <v>#N/A</v>
      </c>
      <c r="DE22" s="76" t="e">
        <f t="shared" si="39"/>
        <v>#N/A</v>
      </c>
      <c r="DF22" s="76" t="e">
        <f t="shared" si="39"/>
        <v>#N/A</v>
      </c>
      <c r="DG22" s="76" t="e">
        <f t="shared" si="39"/>
        <v>#N/A</v>
      </c>
      <c r="DH22" s="76" t="e">
        <f t="shared" si="39"/>
        <v>#N/A</v>
      </c>
      <c r="DI22" s="76" t="e">
        <f t="shared" si="39"/>
        <v>#N/A</v>
      </c>
      <c r="DJ22" s="76" t="e">
        <f t="shared" si="39"/>
        <v>#N/A</v>
      </c>
      <c r="DK22" s="76" t="e">
        <f t="shared" si="39"/>
        <v>#N/A</v>
      </c>
      <c r="DL22" s="76" t="e">
        <f t="shared" si="39"/>
        <v>#N/A</v>
      </c>
    </row>
    <row r="23" spans="1:116" x14ac:dyDescent="0.4">
      <c r="B23" t="str">
        <f>E23</f>
        <v>23 SUB-PV</v>
      </c>
      <c r="D23" t="s">
        <v>268</v>
      </c>
      <c r="E23" s="8" t="str">
        <f t="shared" si="16"/>
        <v>23 SUB-PV</v>
      </c>
      <c r="G23" s="362" t="s">
        <v>73</v>
      </c>
      <c r="H23" s="12"/>
      <c r="I23" s="60"/>
      <c r="J23" s="60"/>
      <c r="K23" s="16">
        <v>0.05</v>
      </c>
      <c r="L23" s="16">
        <v>0.05</v>
      </c>
      <c r="M23" s="16">
        <v>0.05</v>
      </c>
      <c r="N23" s="16">
        <v>0.05</v>
      </c>
      <c r="O23" s="16">
        <v>0.05</v>
      </c>
      <c r="P23" s="16">
        <v>0.05</v>
      </c>
      <c r="R23" s="20"/>
      <c r="S23" s="150">
        <f t="shared" ref="S23:AX23" si="40">INDEX($K:$P,ROW(),MATCH(S$3,$K$2:$P$2,0))</f>
        <v>0.05</v>
      </c>
      <c r="T23" s="150">
        <f t="shared" si="40"/>
        <v>0.05</v>
      </c>
      <c r="U23" s="150">
        <f t="shared" si="40"/>
        <v>0.05</v>
      </c>
      <c r="V23" s="150">
        <f t="shared" si="40"/>
        <v>0.05</v>
      </c>
      <c r="W23" s="150">
        <f t="shared" si="40"/>
        <v>0.05</v>
      </c>
      <c r="X23" s="150">
        <f t="shared" si="40"/>
        <v>0.05</v>
      </c>
      <c r="Y23" s="150">
        <f t="shared" si="40"/>
        <v>0.05</v>
      </c>
      <c r="Z23" s="150">
        <f t="shared" si="40"/>
        <v>0.05</v>
      </c>
      <c r="AA23" s="150">
        <f t="shared" si="40"/>
        <v>0.05</v>
      </c>
      <c r="AB23" s="150">
        <f t="shared" si="40"/>
        <v>0.05</v>
      </c>
      <c r="AC23" s="150">
        <f t="shared" si="40"/>
        <v>0.05</v>
      </c>
      <c r="AD23" s="150">
        <f t="shared" si="40"/>
        <v>0.05</v>
      </c>
      <c r="AE23" s="150">
        <f t="shared" si="40"/>
        <v>0.05</v>
      </c>
      <c r="AF23" s="150">
        <f t="shared" si="40"/>
        <v>0.05</v>
      </c>
      <c r="AG23" s="150">
        <f t="shared" si="40"/>
        <v>0.05</v>
      </c>
      <c r="AH23" s="150">
        <f t="shared" si="40"/>
        <v>0.05</v>
      </c>
      <c r="AI23" s="150">
        <f t="shared" si="40"/>
        <v>0.05</v>
      </c>
      <c r="AJ23" s="150">
        <f t="shared" si="40"/>
        <v>0.05</v>
      </c>
      <c r="AK23" s="150">
        <f t="shared" si="40"/>
        <v>0.05</v>
      </c>
      <c r="AL23" s="150">
        <f t="shared" si="40"/>
        <v>0.05</v>
      </c>
      <c r="AM23" s="150">
        <f t="shared" si="40"/>
        <v>0.05</v>
      </c>
      <c r="AN23" s="150">
        <f t="shared" si="40"/>
        <v>0.05</v>
      </c>
      <c r="AO23" s="150">
        <f t="shared" si="40"/>
        <v>0.05</v>
      </c>
      <c r="AP23" s="150">
        <f t="shared" si="40"/>
        <v>0.05</v>
      </c>
      <c r="AQ23" s="150">
        <f t="shared" si="40"/>
        <v>0.05</v>
      </c>
      <c r="AR23" s="150">
        <f t="shared" si="40"/>
        <v>0.05</v>
      </c>
      <c r="AS23" s="150">
        <f t="shared" si="40"/>
        <v>0.05</v>
      </c>
      <c r="AT23" s="150">
        <f t="shared" si="40"/>
        <v>0.05</v>
      </c>
      <c r="AU23" s="150">
        <f t="shared" si="40"/>
        <v>0.05</v>
      </c>
      <c r="AV23" s="150">
        <f t="shared" si="40"/>
        <v>0.05</v>
      </c>
      <c r="AW23" s="150">
        <f t="shared" si="40"/>
        <v>0.05</v>
      </c>
      <c r="AX23" s="150">
        <f t="shared" si="40"/>
        <v>0.05</v>
      </c>
      <c r="AY23" s="150">
        <f t="shared" ref="AY23:CD23" si="41">INDEX($K:$P,ROW(),MATCH(AY$3,$K$2:$P$2,0))</f>
        <v>0.05</v>
      </c>
      <c r="AZ23" s="150">
        <f t="shared" si="41"/>
        <v>0.05</v>
      </c>
      <c r="BA23" s="150">
        <f t="shared" si="41"/>
        <v>0.05</v>
      </c>
      <c r="BB23" s="150">
        <f t="shared" si="41"/>
        <v>0.05</v>
      </c>
      <c r="BC23" s="150">
        <f t="shared" si="41"/>
        <v>0.05</v>
      </c>
      <c r="BD23" s="150">
        <f t="shared" si="41"/>
        <v>0.05</v>
      </c>
      <c r="BE23" s="150">
        <f t="shared" si="41"/>
        <v>0.05</v>
      </c>
      <c r="BF23" s="150">
        <f t="shared" si="41"/>
        <v>0.05</v>
      </c>
      <c r="BG23" s="150">
        <f t="shared" si="41"/>
        <v>0.05</v>
      </c>
      <c r="BH23" s="150">
        <f t="shared" si="41"/>
        <v>0.05</v>
      </c>
      <c r="BI23" s="150">
        <f t="shared" si="41"/>
        <v>0.05</v>
      </c>
      <c r="BJ23" s="150">
        <f t="shared" si="41"/>
        <v>0.05</v>
      </c>
      <c r="BK23" s="150">
        <f t="shared" si="41"/>
        <v>0.05</v>
      </c>
      <c r="BL23" s="150">
        <f t="shared" si="41"/>
        <v>0.05</v>
      </c>
      <c r="BM23" s="150">
        <f t="shared" si="41"/>
        <v>0.05</v>
      </c>
      <c r="BN23" s="150">
        <f t="shared" si="41"/>
        <v>0.05</v>
      </c>
      <c r="BO23" s="150">
        <f t="shared" si="41"/>
        <v>0.05</v>
      </c>
      <c r="BP23" s="150">
        <f t="shared" si="41"/>
        <v>0.05</v>
      </c>
      <c r="BQ23" s="150">
        <f t="shared" si="41"/>
        <v>0.05</v>
      </c>
      <c r="BR23" s="150">
        <f t="shared" si="41"/>
        <v>0.05</v>
      </c>
      <c r="BS23" s="150">
        <f t="shared" si="41"/>
        <v>0.05</v>
      </c>
      <c r="BT23" s="150">
        <f t="shared" si="41"/>
        <v>0.05</v>
      </c>
      <c r="BU23" s="150">
        <f t="shared" si="41"/>
        <v>0.05</v>
      </c>
      <c r="BV23" s="150">
        <f t="shared" si="41"/>
        <v>0.05</v>
      </c>
      <c r="BW23" s="150">
        <f t="shared" si="41"/>
        <v>0.05</v>
      </c>
      <c r="BX23" s="150">
        <f t="shared" si="41"/>
        <v>0.05</v>
      </c>
      <c r="BY23" s="150">
        <f t="shared" si="41"/>
        <v>0.05</v>
      </c>
      <c r="BZ23" s="150">
        <f t="shared" si="41"/>
        <v>0.05</v>
      </c>
      <c r="CA23" s="150">
        <f t="shared" si="41"/>
        <v>0.05</v>
      </c>
      <c r="CB23" s="150">
        <f t="shared" si="41"/>
        <v>0.05</v>
      </c>
      <c r="CC23" s="150">
        <f t="shared" si="41"/>
        <v>0.05</v>
      </c>
      <c r="CD23" s="150">
        <f t="shared" si="41"/>
        <v>0.05</v>
      </c>
      <c r="CE23" s="150">
        <f t="shared" ref="CE23:CL23" si="42">INDEX($K:$P,ROW(),MATCH(CE$3,$K$2:$P$2,0))</f>
        <v>0.05</v>
      </c>
      <c r="CF23" s="150">
        <f t="shared" si="42"/>
        <v>0.05</v>
      </c>
      <c r="CG23" s="150">
        <f t="shared" si="42"/>
        <v>0.05</v>
      </c>
      <c r="CH23" s="150">
        <f t="shared" si="42"/>
        <v>0.05</v>
      </c>
      <c r="CI23" s="150">
        <f t="shared" si="42"/>
        <v>0.05</v>
      </c>
      <c r="CJ23" s="150">
        <f t="shared" si="42"/>
        <v>0.05</v>
      </c>
      <c r="CK23" s="150">
        <f t="shared" si="42"/>
        <v>0.05</v>
      </c>
      <c r="CL23" s="150">
        <f t="shared" si="42"/>
        <v>0.05</v>
      </c>
      <c r="CN23" s="60"/>
      <c r="CO23" s="150" t="e">
        <f t="shared" ref="CO23:DL23" si="43">INDEX($K:$P,ROW(),MATCH(CO$3,$K$2:$P$2,0))</f>
        <v>#N/A</v>
      </c>
      <c r="CP23" s="150" t="e">
        <f t="shared" si="43"/>
        <v>#N/A</v>
      </c>
      <c r="CQ23" s="150" t="e">
        <f t="shared" si="43"/>
        <v>#N/A</v>
      </c>
      <c r="CR23" s="150" t="e">
        <f t="shared" si="43"/>
        <v>#N/A</v>
      </c>
      <c r="CS23" s="150" t="e">
        <f t="shared" si="43"/>
        <v>#N/A</v>
      </c>
      <c r="CT23" s="150" t="e">
        <f t="shared" si="43"/>
        <v>#N/A</v>
      </c>
      <c r="CU23" s="150" t="e">
        <f t="shared" si="43"/>
        <v>#N/A</v>
      </c>
      <c r="CV23" s="150" t="e">
        <f t="shared" si="43"/>
        <v>#N/A</v>
      </c>
      <c r="CW23" s="150" t="e">
        <f t="shared" si="43"/>
        <v>#N/A</v>
      </c>
      <c r="CX23" s="150" t="e">
        <f t="shared" si="43"/>
        <v>#N/A</v>
      </c>
      <c r="CY23" s="150" t="e">
        <f t="shared" si="43"/>
        <v>#N/A</v>
      </c>
      <c r="CZ23" s="150" t="e">
        <f t="shared" si="43"/>
        <v>#N/A</v>
      </c>
      <c r="DA23" s="150" t="e">
        <f t="shared" si="43"/>
        <v>#N/A</v>
      </c>
      <c r="DB23" s="150" t="e">
        <f t="shared" si="43"/>
        <v>#N/A</v>
      </c>
      <c r="DC23" s="150" t="e">
        <f t="shared" si="43"/>
        <v>#N/A</v>
      </c>
      <c r="DD23" s="150" t="e">
        <f t="shared" si="43"/>
        <v>#N/A</v>
      </c>
      <c r="DE23" s="150" t="e">
        <f t="shared" si="43"/>
        <v>#N/A</v>
      </c>
      <c r="DF23" s="150" t="e">
        <f t="shared" si="43"/>
        <v>#N/A</v>
      </c>
      <c r="DG23" s="150" t="e">
        <f t="shared" si="43"/>
        <v>#N/A</v>
      </c>
      <c r="DH23" s="150" t="e">
        <f t="shared" si="43"/>
        <v>#N/A</v>
      </c>
      <c r="DI23" s="150" t="e">
        <f t="shared" si="43"/>
        <v>#N/A</v>
      </c>
      <c r="DJ23" s="150" t="e">
        <f t="shared" si="43"/>
        <v>#N/A</v>
      </c>
      <c r="DK23" s="150" t="e">
        <f t="shared" si="43"/>
        <v>#N/A</v>
      </c>
      <c r="DL23" s="150" t="e">
        <f t="shared" si="43"/>
        <v>#N/A</v>
      </c>
    </row>
    <row r="24" spans="1:116" x14ac:dyDescent="0.4">
      <c r="D24" t="s">
        <v>268</v>
      </c>
      <c r="E24" s="8" t="str">
        <f t="shared" si="16"/>
        <v>24 SUB-PV</v>
      </c>
      <c r="G24" s="337" t="s">
        <v>74</v>
      </c>
      <c r="K24" s="34">
        <f t="shared" ref="K24:P24" si="44">SUMIF($3:$3,K$2,24:24)</f>
        <v>-500.00000000000017</v>
      </c>
      <c r="L24" s="34">
        <f t="shared" si="44"/>
        <v>-1000.0000000000003</v>
      </c>
      <c r="M24" s="34">
        <f t="shared" si="44"/>
        <v>-1000.0000000000003</v>
      </c>
      <c r="N24" s="34">
        <f t="shared" si="44"/>
        <v>-1000.0000000000003</v>
      </c>
      <c r="O24" s="34">
        <f t="shared" si="44"/>
        <v>-1000.0000000000003</v>
      </c>
      <c r="P24" s="34">
        <f t="shared" si="44"/>
        <v>-1000.0000000000003</v>
      </c>
      <c r="R24" s="15"/>
      <c r="S24" s="76">
        <f t="shared" ref="S24:AX24" si="45">-S22*S23</f>
        <v>-41.666666666666671</v>
      </c>
      <c r="T24" s="76">
        <f t="shared" si="45"/>
        <v>-41.666666666666671</v>
      </c>
      <c r="U24" s="76">
        <f t="shared" si="45"/>
        <v>-41.666666666666671</v>
      </c>
      <c r="V24" s="76">
        <f t="shared" si="45"/>
        <v>-41.666666666666671</v>
      </c>
      <c r="W24" s="76">
        <f t="shared" si="45"/>
        <v>-41.666666666666671</v>
      </c>
      <c r="X24" s="76">
        <f t="shared" si="45"/>
        <v>-41.666666666666671</v>
      </c>
      <c r="Y24" s="76">
        <f t="shared" si="45"/>
        <v>-41.666666666666671</v>
      </c>
      <c r="Z24" s="76">
        <f t="shared" si="45"/>
        <v>-41.666666666666671</v>
      </c>
      <c r="AA24" s="76">
        <f t="shared" si="45"/>
        <v>-41.666666666666671</v>
      </c>
      <c r="AB24" s="76">
        <f t="shared" si="45"/>
        <v>-41.666666666666671</v>
      </c>
      <c r="AC24" s="76">
        <f t="shared" si="45"/>
        <v>-41.666666666666671</v>
      </c>
      <c r="AD24" s="76">
        <f t="shared" si="45"/>
        <v>-41.666666666666671</v>
      </c>
      <c r="AE24" s="76">
        <f t="shared" si="45"/>
        <v>-83.333333333333343</v>
      </c>
      <c r="AF24" s="76">
        <f t="shared" si="45"/>
        <v>-83.333333333333343</v>
      </c>
      <c r="AG24" s="76">
        <f t="shared" si="45"/>
        <v>-83.333333333333343</v>
      </c>
      <c r="AH24" s="76">
        <f t="shared" si="45"/>
        <v>-83.333333333333343</v>
      </c>
      <c r="AI24" s="76">
        <f t="shared" si="45"/>
        <v>-83.333333333333343</v>
      </c>
      <c r="AJ24" s="76">
        <f t="shared" si="45"/>
        <v>-83.333333333333343</v>
      </c>
      <c r="AK24" s="76">
        <f t="shared" si="45"/>
        <v>-83.333333333333343</v>
      </c>
      <c r="AL24" s="76">
        <f t="shared" si="45"/>
        <v>-83.333333333333343</v>
      </c>
      <c r="AM24" s="76">
        <f t="shared" si="45"/>
        <v>-83.333333333333343</v>
      </c>
      <c r="AN24" s="76">
        <f t="shared" si="45"/>
        <v>-83.333333333333343</v>
      </c>
      <c r="AO24" s="76">
        <f t="shared" si="45"/>
        <v>-83.333333333333343</v>
      </c>
      <c r="AP24" s="76">
        <f t="shared" si="45"/>
        <v>-83.333333333333343</v>
      </c>
      <c r="AQ24" s="76">
        <f t="shared" si="45"/>
        <v>-83.333333333333343</v>
      </c>
      <c r="AR24" s="76">
        <f t="shared" si="45"/>
        <v>-83.333333333333343</v>
      </c>
      <c r="AS24" s="76">
        <f t="shared" si="45"/>
        <v>-83.333333333333343</v>
      </c>
      <c r="AT24" s="76">
        <f t="shared" si="45"/>
        <v>-83.333333333333343</v>
      </c>
      <c r="AU24" s="76">
        <f t="shared" si="45"/>
        <v>-83.333333333333343</v>
      </c>
      <c r="AV24" s="76">
        <f t="shared" si="45"/>
        <v>-83.333333333333343</v>
      </c>
      <c r="AW24" s="76">
        <f t="shared" si="45"/>
        <v>-83.333333333333343</v>
      </c>
      <c r="AX24" s="76">
        <f t="shared" si="45"/>
        <v>-83.333333333333343</v>
      </c>
      <c r="AY24" s="76">
        <f t="shared" ref="AY24:CD24" si="46">-AY22*AY23</f>
        <v>-83.333333333333343</v>
      </c>
      <c r="AZ24" s="76">
        <f t="shared" si="46"/>
        <v>-83.333333333333343</v>
      </c>
      <c r="BA24" s="76">
        <f t="shared" si="46"/>
        <v>-83.333333333333343</v>
      </c>
      <c r="BB24" s="76">
        <f t="shared" si="46"/>
        <v>-83.333333333333343</v>
      </c>
      <c r="BC24" s="76">
        <f t="shared" si="46"/>
        <v>-83.333333333333343</v>
      </c>
      <c r="BD24" s="76">
        <f t="shared" si="46"/>
        <v>-83.333333333333343</v>
      </c>
      <c r="BE24" s="76">
        <f t="shared" si="46"/>
        <v>-83.333333333333343</v>
      </c>
      <c r="BF24" s="76">
        <f t="shared" si="46"/>
        <v>-83.333333333333343</v>
      </c>
      <c r="BG24" s="76">
        <f t="shared" si="46"/>
        <v>-83.333333333333343</v>
      </c>
      <c r="BH24" s="76">
        <f t="shared" si="46"/>
        <v>-83.333333333333343</v>
      </c>
      <c r="BI24" s="76">
        <f t="shared" si="46"/>
        <v>-83.333333333333343</v>
      </c>
      <c r="BJ24" s="76">
        <f t="shared" si="46"/>
        <v>-83.333333333333343</v>
      </c>
      <c r="BK24" s="76">
        <f t="shared" si="46"/>
        <v>-83.333333333333343</v>
      </c>
      <c r="BL24" s="76">
        <f t="shared" si="46"/>
        <v>-83.333333333333343</v>
      </c>
      <c r="BM24" s="76">
        <f t="shared" si="46"/>
        <v>-83.333333333333343</v>
      </c>
      <c r="BN24" s="76">
        <f t="shared" si="46"/>
        <v>-83.333333333333343</v>
      </c>
      <c r="BO24" s="76">
        <f t="shared" si="46"/>
        <v>-83.333333333333343</v>
      </c>
      <c r="BP24" s="76">
        <f t="shared" si="46"/>
        <v>-83.333333333333343</v>
      </c>
      <c r="BQ24" s="76">
        <f t="shared" si="46"/>
        <v>-83.333333333333343</v>
      </c>
      <c r="BR24" s="76">
        <f t="shared" si="46"/>
        <v>-83.333333333333343</v>
      </c>
      <c r="BS24" s="76">
        <f t="shared" si="46"/>
        <v>-83.333333333333343</v>
      </c>
      <c r="BT24" s="76">
        <f t="shared" si="46"/>
        <v>-83.333333333333343</v>
      </c>
      <c r="BU24" s="76">
        <f t="shared" si="46"/>
        <v>-83.333333333333343</v>
      </c>
      <c r="BV24" s="76">
        <f t="shared" si="46"/>
        <v>-83.333333333333343</v>
      </c>
      <c r="BW24" s="76">
        <f t="shared" si="46"/>
        <v>-83.333333333333343</v>
      </c>
      <c r="BX24" s="76">
        <f t="shared" si="46"/>
        <v>-83.333333333333343</v>
      </c>
      <c r="BY24" s="76">
        <f t="shared" si="46"/>
        <v>-83.333333333333343</v>
      </c>
      <c r="BZ24" s="76">
        <f t="shared" si="46"/>
        <v>-83.333333333333343</v>
      </c>
      <c r="CA24" s="76">
        <f t="shared" si="46"/>
        <v>-83.333333333333343</v>
      </c>
      <c r="CB24" s="76">
        <f t="shared" si="46"/>
        <v>-83.333333333333343</v>
      </c>
      <c r="CC24" s="76">
        <f t="shared" si="46"/>
        <v>-83.333333333333343</v>
      </c>
      <c r="CD24" s="76">
        <f t="shared" si="46"/>
        <v>-83.333333333333343</v>
      </c>
      <c r="CE24" s="76">
        <f t="shared" ref="CE24:CL24" si="47">-CE22*CE23</f>
        <v>-83.333333333333343</v>
      </c>
      <c r="CF24" s="76">
        <f t="shared" si="47"/>
        <v>-83.333333333333343</v>
      </c>
      <c r="CG24" s="76">
        <f t="shared" si="47"/>
        <v>-83.333333333333343</v>
      </c>
      <c r="CH24" s="76">
        <f t="shared" si="47"/>
        <v>-83.333333333333343</v>
      </c>
      <c r="CI24" s="76">
        <f t="shared" si="47"/>
        <v>-83.333333333333343</v>
      </c>
      <c r="CJ24" s="76">
        <f t="shared" si="47"/>
        <v>-83.333333333333343</v>
      </c>
      <c r="CK24" s="76">
        <f t="shared" si="47"/>
        <v>-83.333333333333343</v>
      </c>
      <c r="CL24" s="76">
        <f t="shared" si="47"/>
        <v>-83.333333333333343</v>
      </c>
      <c r="CO24" s="76" t="e">
        <f t="shared" ref="CO24:DL24" si="48">-CO22*CO23</f>
        <v>#N/A</v>
      </c>
      <c r="CP24" s="76" t="e">
        <f t="shared" si="48"/>
        <v>#N/A</v>
      </c>
      <c r="CQ24" s="76" t="e">
        <f t="shared" si="48"/>
        <v>#N/A</v>
      </c>
      <c r="CR24" s="76" t="e">
        <f t="shared" si="48"/>
        <v>#N/A</v>
      </c>
      <c r="CS24" s="76" t="e">
        <f t="shared" si="48"/>
        <v>#N/A</v>
      </c>
      <c r="CT24" s="76" t="e">
        <f t="shared" si="48"/>
        <v>#N/A</v>
      </c>
      <c r="CU24" s="76" t="e">
        <f t="shared" si="48"/>
        <v>#N/A</v>
      </c>
      <c r="CV24" s="76" t="e">
        <f t="shared" si="48"/>
        <v>#N/A</v>
      </c>
      <c r="CW24" s="76" t="e">
        <f t="shared" si="48"/>
        <v>#N/A</v>
      </c>
      <c r="CX24" s="76" t="e">
        <f t="shared" si="48"/>
        <v>#N/A</v>
      </c>
      <c r="CY24" s="76" t="e">
        <f t="shared" si="48"/>
        <v>#N/A</v>
      </c>
      <c r="CZ24" s="76" t="e">
        <f t="shared" si="48"/>
        <v>#N/A</v>
      </c>
      <c r="DA24" s="76" t="e">
        <f t="shared" si="48"/>
        <v>#N/A</v>
      </c>
      <c r="DB24" s="76" t="e">
        <f t="shared" si="48"/>
        <v>#N/A</v>
      </c>
      <c r="DC24" s="76" t="e">
        <f t="shared" si="48"/>
        <v>#N/A</v>
      </c>
      <c r="DD24" s="76" t="e">
        <f t="shared" si="48"/>
        <v>#N/A</v>
      </c>
      <c r="DE24" s="76" t="e">
        <f t="shared" si="48"/>
        <v>#N/A</v>
      </c>
      <c r="DF24" s="76" t="e">
        <f t="shared" si="48"/>
        <v>#N/A</v>
      </c>
      <c r="DG24" s="76" t="e">
        <f t="shared" si="48"/>
        <v>#N/A</v>
      </c>
      <c r="DH24" s="76" t="e">
        <f t="shared" si="48"/>
        <v>#N/A</v>
      </c>
      <c r="DI24" s="76" t="e">
        <f t="shared" si="48"/>
        <v>#N/A</v>
      </c>
      <c r="DJ24" s="76" t="e">
        <f t="shared" si="48"/>
        <v>#N/A</v>
      </c>
      <c r="DK24" s="76" t="e">
        <f t="shared" si="48"/>
        <v>#N/A</v>
      </c>
      <c r="DL24" s="76" t="e">
        <f t="shared" si="48"/>
        <v>#N/A</v>
      </c>
    </row>
    <row r="25" spans="1:116" x14ac:dyDescent="0.4">
      <c r="C25" t="s">
        <v>80</v>
      </c>
      <c r="D25" t="s">
        <v>268</v>
      </c>
      <c r="E25" s="8" t="str">
        <f t="shared" si="16"/>
        <v>25 SUB-PV</v>
      </c>
      <c r="G25" s="363" t="s">
        <v>474</v>
      </c>
      <c r="H25" s="31"/>
      <c r="I25" s="73"/>
      <c r="J25" s="73"/>
      <c r="K25" s="119">
        <f t="shared" ref="K25:P25" si="49">SUMIF($4:$4,K$2,25:25)</f>
        <v>9500</v>
      </c>
      <c r="L25" s="119">
        <f t="shared" si="49"/>
        <v>28500.000000000015</v>
      </c>
      <c r="M25" s="119">
        <f t="shared" si="49"/>
        <v>47499.999999999971</v>
      </c>
      <c r="N25" s="119">
        <f t="shared" si="49"/>
        <v>66499.999999999927</v>
      </c>
      <c r="O25" s="119">
        <f t="shared" si="49"/>
        <v>85500.000000000044</v>
      </c>
      <c r="P25" s="119">
        <f t="shared" si="49"/>
        <v>104500.00000000016</v>
      </c>
      <c r="R25" s="117"/>
      <c r="S25" s="151">
        <f t="shared" ref="S25:AX25" si="50">S21+S22+S24</f>
        <v>791.66666666666674</v>
      </c>
      <c r="T25" s="151">
        <f t="shared" si="50"/>
        <v>1583.3333333333333</v>
      </c>
      <c r="U25" s="151">
        <f t="shared" si="50"/>
        <v>2375</v>
      </c>
      <c r="V25" s="151">
        <f t="shared" si="50"/>
        <v>3166.666666666667</v>
      </c>
      <c r="W25" s="151">
        <f t="shared" si="50"/>
        <v>3958.3333333333339</v>
      </c>
      <c r="X25" s="151">
        <f t="shared" si="50"/>
        <v>4750</v>
      </c>
      <c r="Y25" s="151">
        <f t="shared" si="50"/>
        <v>5541.6666666666661</v>
      </c>
      <c r="Z25" s="151">
        <f t="shared" si="50"/>
        <v>6333.3333333333321</v>
      </c>
      <c r="AA25" s="151">
        <f t="shared" si="50"/>
        <v>7124.9999999999982</v>
      </c>
      <c r="AB25" s="151">
        <f t="shared" si="50"/>
        <v>7916.6666666666642</v>
      </c>
      <c r="AC25" s="151">
        <f t="shared" si="50"/>
        <v>8708.3333333333321</v>
      </c>
      <c r="AD25" s="151">
        <f t="shared" si="50"/>
        <v>9500</v>
      </c>
      <c r="AE25" s="151">
        <f t="shared" si="50"/>
        <v>11083.333333333332</v>
      </c>
      <c r="AF25" s="151">
        <f t="shared" si="50"/>
        <v>12666.666666666664</v>
      </c>
      <c r="AG25" s="151">
        <f t="shared" si="50"/>
        <v>14249.999999999996</v>
      </c>
      <c r="AH25" s="151">
        <f t="shared" si="50"/>
        <v>15833.333333333328</v>
      </c>
      <c r="AI25" s="151">
        <f t="shared" si="50"/>
        <v>17416.666666666664</v>
      </c>
      <c r="AJ25" s="151">
        <f t="shared" si="50"/>
        <v>19000</v>
      </c>
      <c r="AK25" s="151">
        <f t="shared" si="50"/>
        <v>20583.333333333336</v>
      </c>
      <c r="AL25" s="151">
        <f t="shared" si="50"/>
        <v>22166.666666666672</v>
      </c>
      <c r="AM25" s="151">
        <f t="shared" si="50"/>
        <v>23750.000000000007</v>
      </c>
      <c r="AN25" s="151">
        <f t="shared" si="50"/>
        <v>25333.333333333343</v>
      </c>
      <c r="AO25" s="151">
        <f t="shared" si="50"/>
        <v>26916.666666666679</v>
      </c>
      <c r="AP25" s="151">
        <f t="shared" si="50"/>
        <v>28500.000000000015</v>
      </c>
      <c r="AQ25" s="151">
        <f t="shared" si="50"/>
        <v>30083.33333333335</v>
      </c>
      <c r="AR25" s="151">
        <f t="shared" si="50"/>
        <v>31666.666666666686</v>
      </c>
      <c r="AS25" s="151">
        <f t="shared" si="50"/>
        <v>33250.000000000015</v>
      </c>
      <c r="AT25" s="151">
        <f t="shared" si="50"/>
        <v>34833.333333333343</v>
      </c>
      <c r="AU25" s="151">
        <f t="shared" si="50"/>
        <v>36416.666666666672</v>
      </c>
      <c r="AV25" s="151">
        <f t="shared" si="50"/>
        <v>38000</v>
      </c>
      <c r="AW25" s="151">
        <f t="shared" si="50"/>
        <v>39583.333333333328</v>
      </c>
      <c r="AX25" s="151">
        <f t="shared" si="50"/>
        <v>41166.666666666657</v>
      </c>
      <c r="AY25" s="151">
        <f t="shared" ref="AY25:CD25" si="51">AY21+AY22+AY24</f>
        <v>42749.999999999985</v>
      </c>
      <c r="AZ25" s="151">
        <f t="shared" si="51"/>
        <v>44333.333333333314</v>
      </c>
      <c r="BA25" s="151">
        <f t="shared" si="51"/>
        <v>45916.666666666642</v>
      </c>
      <c r="BB25" s="151">
        <f t="shared" si="51"/>
        <v>47499.999999999971</v>
      </c>
      <c r="BC25" s="151">
        <f t="shared" si="51"/>
        <v>49083.333333333299</v>
      </c>
      <c r="BD25" s="151">
        <f t="shared" si="51"/>
        <v>50666.666666666628</v>
      </c>
      <c r="BE25" s="151">
        <f t="shared" si="51"/>
        <v>52249.999999999956</v>
      </c>
      <c r="BF25" s="151">
        <f t="shared" si="51"/>
        <v>53833.333333333285</v>
      </c>
      <c r="BG25" s="151">
        <f t="shared" si="51"/>
        <v>55416.666666666613</v>
      </c>
      <c r="BH25" s="151">
        <f t="shared" si="51"/>
        <v>56999.999999999942</v>
      </c>
      <c r="BI25" s="151">
        <f t="shared" si="51"/>
        <v>58583.33333333327</v>
      </c>
      <c r="BJ25" s="151">
        <f t="shared" si="51"/>
        <v>60166.666666666599</v>
      </c>
      <c r="BK25" s="151">
        <f t="shared" si="51"/>
        <v>61749.999999999927</v>
      </c>
      <c r="BL25" s="151">
        <f t="shared" si="51"/>
        <v>63333.333333333256</v>
      </c>
      <c r="BM25" s="151">
        <f t="shared" si="51"/>
        <v>64916.666666666584</v>
      </c>
      <c r="BN25" s="151">
        <f t="shared" si="51"/>
        <v>66499.999999999927</v>
      </c>
      <c r="BO25" s="151">
        <f t="shared" si="51"/>
        <v>68083.33333333327</v>
      </c>
      <c r="BP25" s="151">
        <f t="shared" si="51"/>
        <v>69666.666666666613</v>
      </c>
      <c r="BQ25" s="151">
        <f t="shared" si="51"/>
        <v>71249.999999999956</v>
      </c>
      <c r="BR25" s="151">
        <f t="shared" si="51"/>
        <v>72833.333333333299</v>
      </c>
      <c r="BS25" s="151">
        <f t="shared" si="51"/>
        <v>74416.666666666642</v>
      </c>
      <c r="BT25" s="151">
        <f t="shared" si="51"/>
        <v>75999.999999999985</v>
      </c>
      <c r="BU25" s="151">
        <f t="shared" si="51"/>
        <v>77583.333333333328</v>
      </c>
      <c r="BV25" s="151">
        <f t="shared" si="51"/>
        <v>79166.666666666672</v>
      </c>
      <c r="BW25" s="151">
        <f t="shared" si="51"/>
        <v>80750.000000000015</v>
      </c>
      <c r="BX25" s="151">
        <f t="shared" si="51"/>
        <v>82333.333333333358</v>
      </c>
      <c r="BY25" s="151">
        <f t="shared" si="51"/>
        <v>83916.666666666701</v>
      </c>
      <c r="BZ25" s="151">
        <f t="shared" si="51"/>
        <v>85500.000000000044</v>
      </c>
      <c r="CA25" s="151">
        <f t="shared" si="51"/>
        <v>87083.333333333387</v>
      </c>
      <c r="CB25" s="151">
        <f t="shared" si="51"/>
        <v>88666.66666666673</v>
      </c>
      <c r="CC25" s="151">
        <f t="shared" si="51"/>
        <v>90250.000000000073</v>
      </c>
      <c r="CD25" s="151">
        <f t="shared" si="51"/>
        <v>91833.333333333416</v>
      </c>
      <c r="CE25" s="151">
        <f t="shared" ref="CE25:CL25" si="52">CE21+CE22+CE24</f>
        <v>93416.666666666759</v>
      </c>
      <c r="CF25" s="151">
        <f t="shared" si="52"/>
        <v>95000.000000000102</v>
      </c>
      <c r="CG25" s="151">
        <f t="shared" si="52"/>
        <v>96583.333333333445</v>
      </c>
      <c r="CH25" s="151">
        <f t="shared" si="52"/>
        <v>98166.666666666788</v>
      </c>
      <c r="CI25" s="151">
        <f t="shared" si="52"/>
        <v>99750.000000000131</v>
      </c>
      <c r="CJ25" s="151">
        <f t="shared" si="52"/>
        <v>101333.33333333347</v>
      </c>
      <c r="CK25" s="151">
        <f t="shared" si="52"/>
        <v>102916.66666666682</v>
      </c>
      <c r="CL25" s="151">
        <f t="shared" si="52"/>
        <v>104500.00000000016</v>
      </c>
      <c r="CN25" s="73"/>
      <c r="CO25" s="151" t="e">
        <f t="shared" ref="CO25:DL25" si="53">CO21+CO22+CO24</f>
        <v>#N/A</v>
      </c>
      <c r="CP25" s="151" t="e">
        <f t="shared" si="53"/>
        <v>#N/A</v>
      </c>
      <c r="CQ25" s="151" t="e">
        <f t="shared" si="53"/>
        <v>#N/A</v>
      </c>
      <c r="CR25" s="151" t="e">
        <f t="shared" si="53"/>
        <v>#N/A</v>
      </c>
      <c r="CS25" s="151" t="e">
        <f t="shared" si="53"/>
        <v>#N/A</v>
      </c>
      <c r="CT25" s="151" t="e">
        <f t="shared" si="53"/>
        <v>#N/A</v>
      </c>
      <c r="CU25" s="151" t="e">
        <f t="shared" si="53"/>
        <v>#N/A</v>
      </c>
      <c r="CV25" s="151" t="e">
        <f t="shared" si="53"/>
        <v>#N/A</v>
      </c>
      <c r="CW25" s="151" t="e">
        <f t="shared" si="53"/>
        <v>#N/A</v>
      </c>
      <c r="CX25" s="151" t="e">
        <f t="shared" si="53"/>
        <v>#N/A</v>
      </c>
      <c r="CY25" s="151" t="e">
        <f t="shared" si="53"/>
        <v>#N/A</v>
      </c>
      <c r="CZ25" s="151" t="e">
        <f t="shared" si="53"/>
        <v>#N/A</v>
      </c>
      <c r="DA25" s="151" t="e">
        <f t="shared" si="53"/>
        <v>#N/A</v>
      </c>
      <c r="DB25" s="151" t="e">
        <f t="shared" si="53"/>
        <v>#N/A</v>
      </c>
      <c r="DC25" s="151" t="e">
        <f t="shared" si="53"/>
        <v>#N/A</v>
      </c>
      <c r="DD25" s="151" t="e">
        <f t="shared" si="53"/>
        <v>#N/A</v>
      </c>
      <c r="DE25" s="151" t="e">
        <f t="shared" si="53"/>
        <v>#N/A</v>
      </c>
      <c r="DF25" s="151" t="e">
        <f t="shared" si="53"/>
        <v>#N/A</v>
      </c>
      <c r="DG25" s="151" t="e">
        <f t="shared" si="53"/>
        <v>#N/A</v>
      </c>
      <c r="DH25" s="151" t="e">
        <f t="shared" si="53"/>
        <v>#N/A</v>
      </c>
      <c r="DI25" s="151" t="e">
        <f t="shared" si="53"/>
        <v>#N/A</v>
      </c>
      <c r="DJ25" s="151" t="e">
        <f t="shared" si="53"/>
        <v>#N/A</v>
      </c>
      <c r="DK25" s="151" t="e">
        <f t="shared" si="53"/>
        <v>#N/A</v>
      </c>
      <c r="DL25" s="151" t="e">
        <f t="shared" si="53"/>
        <v>#N/A</v>
      </c>
    </row>
    <row r="26" spans="1:116" x14ac:dyDescent="0.4">
      <c r="D26" t="s">
        <v>268</v>
      </c>
      <c r="E26" s="8" t="str">
        <f t="shared" si="16"/>
        <v>26 SUB-PV</v>
      </c>
      <c r="G26" s="362" t="s">
        <v>62</v>
      </c>
      <c r="H26" s="12"/>
      <c r="I26" s="60"/>
      <c r="J26" s="60"/>
      <c r="K26" s="34">
        <f t="shared" ref="K26:P26" si="54">K25-SUM(K24,K21:K22)</f>
        <v>0</v>
      </c>
      <c r="L26" s="34">
        <f t="shared" si="54"/>
        <v>0</v>
      </c>
      <c r="M26" s="34">
        <f t="shared" si="54"/>
        <v>0</v>
      </c>
      <c r="N26" s="34">
        <f t="shared" si="54"/>
        <v>0</v>
      </c>
      <c r="O26" s="34">
        <f t="shared" si="54"/>
        <v>1.1641532182693481E-10</v>
      </c>
      <c r="P26" s="34">
        <f t="shared" si="54"/>
        <v>1.1641532182693481E-10</v>
      </c>
      <c r="R26" s="15"/>
      <c r="S26" s="76">
        <f t="shared" ref="S26:AX26" si="55">S25-SUM(S24,S21:S22)</f>
        <v>0</v>
      </c>
      <c r="T26" s="76">
        <f t="shared" si="55"/>
        <v>0</v>
      </c>
      <c r="U26" s="76">
        <f t="shared" si="55"/>
        <v>0</v>
      </c>
      <c r="V26" s="76">
        <f t="shared" si="55"/>
        <v>0</v>
      </c>
      <c r="W26" s="76">
        <f t="shared" si="55"/>
        <v>0</v>
      </c>
      <c r="X26" s="76">
        <f t="shared" si="55"/>
        <v>0</v>
      </c>
      <c r="Y26" s="76">
        <f t="shared" si="55"/>
        <v>0</v>
      </c>
      <c r="Z26" s="76">
        <f t="shared" si="55"/>
        <v>0</v>
      </c>
      <c r="AA26" s="76">
        <f t="shared" si="55"/>
        <v>0</v>
      </c>
      <c r="AB26" s="76">
        <f t="shared" si="55"/>
        <v>0</v>
      </c>
      <c r="AC26" s="76">
        <f t="shared" si="55"/>
        <v>0</v>
      </c>
      <c r="AD26" s="76">
        <f t="shared" si="55"/>
        <v>0</v>
      </c>
      <c r="AE26" s="76">
        <f t="shared" si="55"/>
        <v>0</v>
      </c>
      <c r="AF26" s="76">
        <f t="shared" si="55"/>
        <v>0</v>
      </c>
      <c r="AG26" s="76">
        <f t="shared" si="55"/>
        <v>0</v>
      </c>
      <c r="AH26" s="76">
        <f t="shared" si="55"/>
        <v>0</v>
      </c>
      <c r="AI26" s="76">
        <f t="shared" si="55"/>
        <v>0</v>
      </c>
      <c r="AJ26" s="76">
        <f t="shared" si="55"/>
        <v>0</v>
      </c>
      <c r="AK26" s="76">
        <f t="shared" si="55"/>
        <v>0</v>
      </c>
      <c r="AL26" s="76">
        <f t="shared" si="55"/>
        <v>0</v>
      </c>
      <c r="AM26" s="76">
        <f t="shared" si="55"/>
        <v>0</v>
      </c>
      <c r="AN26" s="76">
        <f t="shared" si="55"/>
        <v>0</v>
      </c>
      <c r="AO26" s="76">
        <f t="shared" si="55"/>
        <v>0</v>
      </c>
      <c r="AP26" s="76">
        <f t="shared" si="55"/>
        <v>0</v>
      </c>
      <c r="AQ26" s="76">
        <f t="shared" si="55"/>
        <v>0</v>
      </c>
      <c r="AR26" s="76">
        <f t="shared" si="55"/>
        <v>0</v>
      </c>
      <c r="AS26" s="76">
        <f t="shared" si="55"/>
        <v>0</v>
      </c>
      <c r="AT26" s="76">
        <f t="shared" si="55"/>
        <v>0</v>
      </c>
      <c r="AU26" s="76">
        <f t="shared" si="55"/>
        <v>0</v>
      </c>
      <c r="AV26" s="76">
        <f t="shared" si="55"/>
        <v>0</v>
      </c>
      <c r="AW26" s="76">
        <f t="shared" si="55"/>
        <v>0</v>
      </c>
      <c r="AX26" s="76">
        <f t="shared" si="55"/>
        <v>0</v>
      </c>
      <c r="AY26" s="76">
        <f t="shared" ref="AY26:CD26" si="56">AY25-SUM(AY24,AY21:AY22)</f>
        <v>0</v>
      </c>
      <c r="AZ26" s="76">
        <f t="shared" si="56"/>
        <v>0</v>
      </c>
      <c r="BA26" s="76">
        <f t="shared" si="56"/>
        <v>0</v>
      </c>
      <c r="BB26" s="76">
        <f t="shared" si="56"/>
        <v>0</v>
      </c>
      <c r="BC26" s="76">
        <f t="shared" si="56"/>
        <v>0</v>
      </c>
      <c r="BD26" s="76">
        <f t="shared" si="56"/>
        <v>0</v>
      </c>
      <c r="BE26" s="76">
        <f t="shared" si="56"/>
        <v>0</v>
      </c>
      <c r="BF26" s="76">
        <f t="shared" si="56"/>
        <v>0</v>
      </c>
      <c r="BG26" s="76">
        <f t="shared" si="56"/>
        <v>0</v>
      </c>
      <c r="BH26" s="76">
        <f t="shared" si="56"/>
        <v>0</v>
      </c>
      <c r="BI26" s="76">
        <f t="shared" si="56"/>
        <v>0</v>
      </c>
      <c r="BJ26" s="76">
        <f t="shared" si="56"/>
        <v>0</v>
      </c>
      <c r="BK26" s="76">
        <f t="shared" si="56"/>
        <v>0</v>
      </c>
      <c r="BL26" s="76">
        <f t="shared" si="56"/>
        <v>0</v>
      </c>
      <c r="BM26" s="76">
        <f t="shared" si="56"/>
        <v>0</v>
      </c>
      <c r="BN26" s="76">
        <f t="shared" si="56"/>
        <v>0</v>
      </c>
      <c r="BO26" s="76">
        <f t="shared" si="56"/>
        <v>0</v>
      </c>
      <c r="BP26" s="76">
        <f t="shared" si="56"/>
        <v>0</v>
      </c>
      <c r="BQ26" s="76">
        <f t="shared" si="56"/>
        <v>0</v>
      </c>
      <c r="BR26" s="76">
        <f t="shared" si="56"/>
        <v>0</v>
      </c>
      <c r="BS26" s="76">
        <f t="shared" si="56"/>
        <v>0</v>
      </c>
      <c r="BT26" s="76">
        <f t="shared" si="56"/>
        <v>0</v>
      </c>
      <c r="BU26" s="76">
        <f t="shared" si="56"/>
        <v>0</v>
      </c>
      <c r="BV26" s="76">
        <f t="shared" si="56"/>
        <v>0</v>
      </c>
      <c r="BW26" s="76">
        <f t="shared" si="56"/>
        <v>0</v>
      </c>
      <c r="BX26" s="76">
        <f t="shared" si="56"/>
        <v>0</v>
      </c>
      <c r="BY26" s="76">
        <f t="shared" si="56"/>
        <v>0</v>
      </c>
      <c r="BZ26" s="76">
        <f t="shared" si="56"/>
        <v>0</v>
      </c>
      <c r="CA26" s="76">
        <f t="shared" si="56"/>
        <v>0</v>
      </c>
      <c r="CB26" s="76">
        <f t="shared" si="56"/>
        <v>0</v>
      </c>
      <c r="CC26" s="76">
        <f t="shared" si="56"/>
        <v>0</v>
      </c>
      <c r="CD26" s="76">
        <f t="shared" si="56"/>
        <v>0</v>
      </c>
      <c r="CE26" s="76">
        <f t="shared" ref="CE26:CL26" si="57">CE25-SUM(CE24,CE21:CE22)</f>
        <v>0</v>
      </c>
      <c r="CF26" s="76">
        <f t="shared" si="57"/>
        <v>0</v>
      </c>
      <c r="CG26" s="76">
        <f t="shared" si="57"/>
        <v>0</v>
      </c>
      <c r="CH26" s="76">
        <f t="shared" si="57"/>
        <v>0</v>
      </c>
      <c r="CI26" s="76">
        <f t="shared" si="57"/>
        <v>0</v>
      </c>
      <c r="CJ26" s="76">
        <f t="shared" si="57"/>
        <v>0</v>
      </c>
      <c r="CK26" s="76">
        <f t="shared" si="57"/>
        <v>0</v>
      </c>
      <c r="CL26" s="76">
        <f t="shared" si="57"/>
        <v>0</v>
      </c>
      <c r="CN26" s="60"/>
      <c r="CO26" s="76" t="e">
        <f t="shared" ref="CO26:DL26" si="58">CO25-SUM(CO24,CO21:CO22)</f>
        <v>#N/A</v>
      </c>
      <c r="CP26" s="76" t="e">
        <f t="shared" si="58"/>
        <v>#N/A</v>
      </c>
      <c r="CQ26" s="76" t="e">
        <f t="shared" si="58"/>
        <v>#N/A</v>
      </c>
      <c r="CR26" s="76" t="e">
        <f t="shared" si="58"/>
        <v>#N/A</v>
      </c>
      <c r="CS26" s="76" t="e">
        <f t="shared" si="58"/>
        <v>#N/A</v>
      </c>
      <c r="CT26" s="76" t="e">
        <f t="shared" si="58"/>
        <v>#N/A</v>
      </c>
      <c r="CU26" s="76" t="e">
        <f t="shared" si="58"/>
        <v>#N/A</v>
      </c>
      <c r="CV26" s="76" t="e">
        <f t="shared" si="58"/>
        <v>#N/A</v>
      </c>
      <c r="CW26" s="76" t="e">
        <f t="shared" si="58"/>
        <v>#N/A</v>
      </c>
      <c r="CX26" s="76" t="e">
        <f t="shared" si="58"/>
        <v>#N/A</v>
      </c>
      <c r="CY26" s="76" t="e">
        <f t="shared" si="58"/>
        <v>#N/A</v>
      </c>
      <c r="CZ26" s="76" t="e">
        <f t="shared" si="58"/>
        <v>#N/A</v>
      </c>
      <c r="DA26" s="76" t="e">
        <f t="shared" si="58"/>
        <v>#N/A</v>
      </c>
      <c r="DB26" s="76" t="e">
        <f t="shared" si="58"/>
        <v>#N/A</v>
      </c>
      <c r="DC26" s="76" t="e">
        <f t="shared" si="58"/>
        <v>#N/A</v>
      </c>
      <c r="DD26" s="76" t="e">
        <f t="shared" si="58"/>
        <v>#N/A</v>
      </c>
      <c r="DE26" s="76" t="e">
        <f t="shared" si="58"/>
        <v>#N/A</v>
      </c>
      <c r="DF26" s="76" t="e">
        <f t="shared" si="58"/>
        <v>#N/A</v>
      </c>
      <c r="DG26" s="76" t="e">
        <f t="shared" si="58"/>
        <v>#N/A</v>
      </c>
      <c r="DH26" s="76" t="e">
        <f t="shared" si="58"/>
        <v>#N/A</v>
      </c>
      <c r="DI26" s="76" t="e">
        <f t="shared" si="58"/>
        <v>#N/A</v>
      </c>
      <c r="DJ26" s="76" t="e">
        <f t="shared" si="58"/>
        <v>#N/A</v>
      </c>
      <c r="DK26" s="76" t="e">
        <f t="shared" si="58"/>
        <v>#N/A</v>
      </c>
      <c r="DL26" s="76" t="e">
        <f t="shared" si="58"/>
        <v>#N/A</v>
      </c>
    </row>
    <row r="27" spans="1:116" x14ac:dyDescent="0.4">
      <c r="D27" t="s">
        <v>268</v>
      </c>
      <c r="E27" s="8" t="str">
        <f t="shared" si="16"/>
        <v>27 SUB-PV</v>
      </c>
      <c r="G27" s="12"/>
      <c r="H27" s="12"/>
      <c r="K27" s="34"/>
      <c r="L27" s="34"/>
      <c r="M27" s="34"/>
      <c r="N27" s="34"/>
      <c r="O27" s="34"/>
      <c r="P27" s="34"/>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D28" t="s">
        <v>268</v>
      </c>
      <c r="E28" s="8" t="str">
        <f t="shared" si="16"/>
        <v>28 SUB-PV</v>
      </c>
      <c r="G28" s="129" t="s">
        <v>852</v>
      </c>
      <c r="H28" s="12"/>
      <c r="I28" s="60"/>
      <c r="J28" s="60"/>
      <c r="K28" s="34"/>
      <c r="L28" s="34"/>
      <c r="M28" s="34"/>
      <c r="N28" s="34"/>
      <c r="O28" s="34"/>
      <c r="P28" s="34"/>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B29" t="str">
        <f>E29</f>
        <v>29 SUB-PV</v>
      </c>
      <c r="D29" t="s">
        <v>268</v>
      </c>
      <c r="E29" s="8" t="str">
        <f t="shared" si="16"/>
        <v>29 SUB-PV</v>
      </c>
      <c r="G29" s="362" t="s">
        <v>498</v>
      </c>
      <c r="H29" s="12"/>
      <c r="I29" s="60"/>
      <c r="J29" s="60"/>
      <c r="K29" s="18">
        <v>20</v>
      </c>
      <c r="L29" s="18">
        <v>20</v>
      </c>
      <c r="M29" s="18">
        <v>20</v>
      </c>
      <c r="N29" s="18">
        <v>20</v>
      </c>
      <c r="O29" s="18">
        <v>20</v>
      </c>
      <c r="P29" s="18">
        <v>20</v>
      </c>
      <c r="R29" s="19"/>
      <c r="S29" s="147">
        <f t="shared" ref="S29:AX29" si="59">INDEX($K:$P,ROW(),MATCH(S$3,$K$2:$P$2,0))</f>
        <v>20</v>
      </c>
      <c r="T29" s="147">
        <f t="shared" si="59"/>
        <v>20</v>
      </c>
      <c r="U29" s="147">
        <f t="shared" si="59"/>
        <v>20</v>
      </c>
      <c r="V29" s="147">
        <f t="shared" si="59"/>
        <v>20</v>
      </c>
      <c r="W29" s="147">
        <f t="shared" si="59"/>
        <v>20</v>
      </c>
      <c r="X29" s="147">
        <f t="shared" si="59"/>
        <v>20</v>
      </c>
      <c r="Y29" s="147">
        <f t="shared" si="59"/>
        <v>20</v>
      </c>
      <c r="Z29" s="147">
        <f t="shared" si="59"/>
        <v>20</v>
      </c>
      <c r="AA29" s="147">
        <f t="shared" si="59"/>
        <v>20</v>
      </c>
      <c r="AB29" s="147">
        <f t="shared" si="59"/>
        <v>20</v>
      </c>
      <c r="AC29" s="147">
        <f t="shared" si="59"/>
        <v>20</v>
      </c>
      <c r="AD29" s="147">
        <f t="shared" si="59"/>
        <v>20</v>
      </c>
      <c r="AE29" s="147">
        <f t="shared" si="59"/>
        <v>20</v>
      </c>
      <c r="AF29" s="147">
        <f t="shared" si="59"/>
        <v>20</v>
      </c>
      <c r="AG29" s="147">
        <f t="shared" si="59"/>
        <v>20</v>
      </c>
      <c r="AH29" s="147">
        <f t="shared" si="59"/>
        <v>20</v>
      </c>
      <c r="AI29" s="147">
        <f t="shared" si="59"/>
        <v>20</v>
      </c>
      <c r="AJ29" s="147">
        <f t="shared" si="59"/>
        <v>20</v>
      </c>
      <c r="AK29" s="147">
        <f t="shared" si="59"/>
        <v>20</v>
      </c>
      <c r="AL29" s="147">
        <f t="shared" si="59"/>
        <v>20</v>
      </c>
      <c r="AM29" s="147">
        <f t="shared" si="59"/>
        <v>20</v>
      </c>
      <c r="AN29" s="147">
        <f t="shared" si="59"/>
        <v>20</v>
      </c>
      <c r="AO29" s="147">
        <f t="shared" si="59"/>
        <v>20</v>
      </c>
      <c r="AP29" s="147">
        <f t="shared" si="59"/>
        <v>20</v>
      </c>
      <c r="AQ29" s="147">
        <f t="shared" si="59"/>
        <v>20</v>
      </c>
      <c r="AR29" s="147">
        <f t="shared" si="59"/>
        <v>20</v>
      </c>
      <c r="AS29" s="147">
        <f t="shared" si="59"/>
        <v>20</v>
      </c>
      <c r="AT29" s="147">
        <f t="shared" si="59"/>
        <v>20</v>
      </c>
      <c r="AU29" s="147">
        <f t="shared" si="59"/>
        <v>20</v>
      </c>
      <c r="AV29" s="147">
        <f t="shared" si="59"/>
        <v>20</v>
      </c>
      <c r="AW29" s="147">
        <f t="shared" si="59"/>
        <v>20</v>
      </c>
      <c r="AX29" s="147">
        <f t="shared" si="59"/>
        <v>20</v>
      </c>
      <c r="AY29" s="147">
        <f t="shared" ref="AY29:CD29" si="60">INDEX($K:$P,ROW(),MATCH(AY$3,$K$2:$P$2,0))</f>
        <v>20</v>
      </c>
      <c r="AZ29" s="147">
        <f t="shared" si="60"/>
        <v>20</v>
      </c>
      <c r="BA29" s="147">
        <f t="shared" si="60"/>
        <v>20</v>
      </c>
      <c r="BB29" s="147">
        <f t="shared" si="60"/>
        <v>20</v>
      </c>
      <c r="BC29" s="147">
        <f t="shared" si="60"/>
        <v>20</v>
      </c>
      <c r="BD29" s="147">
        <f t="shared" si="60"/>
        <v>20</v>
      </c>
      <c r="BE29" s="147">
        <f t="shared" si="60"/>
        <v>20</v>
      </c>
      <c r="BF29" s="147">
        <f t="shared" si="60"/>
        <v>20</v>
      </c>
      <c r="BG29" s="147">
        <f t="shared" si="60"/>
        <v>20</v>
      </c>
      <c r="BH29" s="147">
        <f t="shared" si="60"/>
        <v>20</v>
      </c>
      <c r="BI29" s="147">
        <f t="shared" si="60"/>
        <v>20</v>
      </c>
      <c r="BJ29" s="147">
        <f t="shared" si="60"/>
        <v>20</v>
      </c>
      <c r="BK29" s="147">
        <f t="shared" si="60"/>
        <v>20</v>
      </c>
      <c r="BL29" s="147">
        <f t="shared" si="60"/>
        <v>20</v>
      </c>
      <c r="BM29" s="147">
        <f t="shared" si="60"/>
        <v>20</v>
      </c>
      <c r="BN29" s="147">
        <f t="shared" si="60"/>
        <v>20</v>
      </c>
      <c r="BO29" s="147">
        <f t="shared" si="60"/>
        <v>20</v>
      </c>
      <c r="BP29" s="147">
        <f t="shared" si="60"/>
        <v>20</v>
      </c>
      <c r="BQ29" s="147">
        <f t="shared" si="60"/>
        <v>20</v>
      </c>
      <c r="BR29" s="147">
        <f t="shared" si="60"/>
        <v>20</v>
      </c>
      <c r="BS29" s="147">
        <f t="shared" si="60"/>
        <v>20</v>
      </c>
      <c r="BT29" s="147">
        <f t="shared" si="60"/>
        <v>20</v>
      </c>
      <c r="BU29" s="147">
        <f t="shared" si="60"/>
        <v>20</v>
      </c>
      <c r="BV29" s="147">
        <f t="shared" si="60"/>
        <v>20</v>
      </c>
      <c r="BW29" s="147">
        <f t="shared" si="60"/>
        <v>20</v>
      </c>
      <c r="BX29" s="147">
        <f t="shared" si="60"/>
        <v>20</v>
      </c>
      <c r="BY29" s="147">
        <f t="shared" si="60"/>
        <v>20</v>
      </c>
      <c r="BZ29" s="147">
        <f t="shared" si="60"/>
        <v>20</v>
      </c>
      <c r="CA29" s="147">
        <f t="shared" si="60"/>
        <v>20</v>
      </c>
      <c r="CB29" s="147">
        <f t="shared" si="60"/>
        <v>20</v>
      </c>
      <c r="CC29" s="147">
        <f t="shared" si="60"/>
        <v>20</v>
      </c>
      <c r="CD29" s="147">
        <f t="shared" si="60"/>
        <v>20</v>
      </c>
      <c r="CE29" s="147">
        <f t="shared" ref="CE29:CL29" si="61">INDEX($K:$P,ROW(),MATCH(CE$3,$K$2:$P$2,0))</f>
        <v>20</v>
      </c>
      <c r="CF29" s="147">
        <f t="shared" si="61"/>
        <v>20</v>
      </c>
      <c r="CG29" s="147">
        <f t="shared" si="61"/>
        <v>20</v>
      </c>
      <c r="CH29" s="147">
        <f t="shared" si="61"/>
        <v>20</v>
      </c>
      <c r="CI29" s="147">
        <f t="shared" si="61"/>
        <v>20</v>
      </c>
      <c r="CJ29" s="147">
        <f t="shared" si="61"/>
        <v>20</v>
      </c>
      <c r="CK29" s="147">
        <f t="shared" si="61"/>
        <v>20</v>
      </c>
      <c r="CL29" s="147">
        <f t="shared" si="61"/>
        <v>20</v>
      </c>
      <c r="CN29" s="60"/>
      <c r="CO29" s="147" t="e">
        <f t="shared" ref="CO29:DL29" si="62">INDEX($K:$P,ROW(),MATCH(CO$3,$K$2:$P$2,0))</f>
        <v>#N/A</v>
      </c>
      <c r="CP29" s="147" t="e">
        <f t="shared" si="62"/>
        <v>#N/A</v>
      </c>
      <c r="CQ29" s="147" t="e">
        <f t="shared" si="62"/>
        <v>#N/A</v>
      </c>
      <c r="CR29" s="147" t="e">
        <f t="shared" si="62"/>
        <v>#N/A</v>
      </c>
      <c r="CS29" s="147" t="e">
        <f t="shared" si="62"/>
        <v>#N/A</v>
      </c>
      <c r="CT29" s="147" t="e">
        <f t="shared" si="62"/>
        <v>#N/A</v>
      </c>
      <c r="CU29" s="147" t="e">
        <f t="shared" si="62"/>
        <v>#N/A</v>
      </c>
      <c r="CV29" s="147" t="e">
        <f t="shared" si="62"/>
        <v>#N/A</v>
      </c>
      <c r="CW29" s="147" t="e">
        <f t="shared" si="62"/>
        <v>#N/A</v>
      </c>
      <c r="CX29" s="147" t="e">
        <f t="shared" si="62"/>
        <v>#N/A</v>
      </c>
      <c r="CY29" s="147" t="e">
        <f t="shared" si="62"/>
        <v>#N/A</v>
      </c>
      <c r="CZ29" s="147" t="e">
        <f t="shared" si="62"/>
        <v>#N/A</v>
      </c>
      <c r="DA29" s="147" t="e">
        <f t="shared" si="62"/>
        <v>#N/A</v>
      </c>
      <c r="DB29" s="147" t="e">
        <f t="shared" si="62"/>
        <v>#N/A</v>
      </c>
      <c r="DC29" s="147" t="e">
        <f t="shared" si="62"/>
        <v>#N/A</v>
      </c>
      <c r="DD29" s="147" t="e">
        <f t="shared" si="62"/>
        <v>#N/A</v>
      </c>
      <c r="DE29" s="147" t="e">
        <f t="shared" si="62"/>
        <v>#N/A</v>
      </c>
      <c r="DF29" s="147" t="e">
        <f t="shared" si="62"/>
        <v>#N/A</v>
      </c>
      <c r="DG29" s="147" t="e">
        <f t="shared" si="62"/>
        <v>#N/A</v>
      </c>
      <c r="DH29" s="147" t="e">
        <f t="shared" si="62"/>
        <v>#N/A</v>
      </c>
      <c r="DI29" s="147" t="e">
        <f t="shared" si="62"/>
        <v>#N/A</v>
      </c>
      <c r="DJ29" s="147" t="e">
        <f t="shared" si="62"/>
        <v>#N/A</v>
      </c>
      <c r="DK29" s="147" t="e">
        <f t="shared" si="62"/>
        <v>#N/A</v>
      </c>
      <c r="DL29" s="147" t="e">
        <f t="shared" si="62"/>
        <v>#N/A</v>
      </c>
    </row>
    <row r="30" spans="1:116" x14ac:dyDescent="0.4">
      <c r="C30" t="s">
        <v>198</v>
      </c>
      <c r="D30" t="s">
        <v>268</v>
      </c>
      <c r="E30" s="8" t="str">
        <f t="shared" si="16"/>
        <v>30 SUB-PV</v>
      </c>
      <c r="G30" s="294" t="s">
        <v>853</v>
      </c>
      <c r="H30" s="27"/>
      <c r="I30" s="78"/>
      <c r="J30" s="78"/>
      <c r="K30" s="63">
        <f t="shared" ref="K30:P30" si="63">SUMIF($3:$3,K$2,30:30)</f>
        <v>1140000</v>
      </c>
      <c r="L30" s="63">
        <f t="shared" si="63"/>
        <v>4560000.0000000009</v>
      </c>
      <c r="M30" s="63">
        <f t="shared" si="63"/>
        <v>9119999.9999999981</v>
      </c>
      <c r="N30" s="63">
        <f t="shared" si="63"/>
        <v>13679999.999999985</v>
      </c>
      <c r="O30" s="63">
        <f t="shared" si="63"/>
        <v>18239999.999999996</v>
      </c>
      <c r="P30" s="63">
        <f t="shared" si="63"/>
        <v>22800000.000000022</v>
      </c>
      <c r="R30" s="118"/>
      <c r="S30" s="148">
        <f t="shared" ref="S30:AX30" si="64">S29*AVERAGE(S25,S21)</f>
        <v>7916.6666666666679</v>
      </c>
      <c r="T30" s="148">
        <f t="shared" si="64"/>
        <v>23750</v>
      </c>
      <c r="U30" s="148">
        <f t="shared" si="64"/>
        <v>39583.333333333328</v>
      </c>
      <c r="V30" s="148">
        <f t="shared" si="64"/>
        <v>55416.666666666672</v>
      </c>
      <c r="W30" s="148">
        <f t="shared" si="64"/>
        <v>71250.000000000015</v>
      </c>
      <c r="X30" s="148">
        <f t="shared" si="64"/>
        <v>87083.333333333343</v>
      </c>
      <c r="Y30" s="148">
        <f t="shared" si="64"/>
        <v>102916.66666666666</v>
      </c>
      <c r="Z30" s="148">
        <f t="shared" si="64"/>
        <v>118749.99999999999</v>
      </c>
      <c r="AA30" s="148">
        <f t="shared" si="64"/>
        <v>134583.33333333331</v>
      </c>
      <c r="AB30" s="148">
        <f t="shared" si="64"/>
        <v>150416.66666666663</v>
      </c>
      <c r="AC30" s="148">
        <f t="shared" si="64"/>
        <v>166249.99999999997</v>
      </c>
      <c r="AD30" s="148">
        <f t="shared" si="64"/>
        <v>182083.33333333331</v>
      </c>
      <c r="AE30" s="148">
        <f t="shared" si="64"/>
        <v>205833.33333333331</v>
      </c>
      <c r="AF30" s="148">
        <f t="shared" si="64"/>
        <v>237499.99999999997</v>
      </c>
      <c r="AG30" s="148">
        <f t="shared" si="64"/>
        <v>269166.66666666663</v>
      </c>
      <c r="AH30" s="148">
        <f t="shared" si="64"/>
        <v>300833.33333333326</v>
      </c>
      <c r="AI30" s="148">
        <f t="shared" si="64"/>
        <v>332499.99999999994</v>
      </c>
      <c r="AJ30" s="148">
        <f t="shared" si="64"/>
        <v>364166.66666666663</v>
      </c>
      <c r="AK30" s="148">
        <f t="shared" si="64"/>
        <v>395833.33333333337</v>
      </c>
      <c r="AL30" s="148">
        <f t="shared" si="64"/>
        <v>427500.00000000006</v>
      </c>
      <c r="AM30" s="148">
        <f t="shared" si="64"/>
        <v>459166.6666666668</v>
      </c>
      <c r="AN30" s="148">
        <f t="shared" si="64"/>
        <v>490833.33333333349</v>
      </c>
      <c r="AO30" s="148">
        <f t="shared" si="64"/>
        <v>522500.00000000023</v>
      </c>
      <c r="AP30" s="148">
        <f t="shared" si="64"/>
        <v>554166.66666666698</v>
      </c>
      <c r="AQ30" s="148">
        <f t="shared" si="64"/>
        <v>585833.3333333336</v>
      </c>
      <c r="AR30" s="148">
        <f t="shared" si="64"/>
        <v>617500.00000000035</v>
      </c>
      <c r="AS30" s="148">
        <f t="shared" si="64"/>
        <v>649166.66666666698</v>
      </c>
      <c r="AT30" s="148">
        <f t="shared" si="64"/>
        <v>680833.3333333336</v>
      </c>
      <c r="AU30" s="148">
        <f t="shared" si="64"/>
        <v>712500.00000000012</v>
      </c>
      <c r="AV30" s="148">
        <f t="shared" si="64"/>
        <v>744166.66666666674</v>
      </c>
      <c r="AW30" s="148">
        <f t="shared" si="64"/>
        <v>775833.33333333326</v>
      </c>
      <c r="AX30" s="148">
        <f t="shared" si="64"/>
        <v>807499.99999999988</v>
      </c>
      <c r="AY30" s="148">
        <f t="shared" ref="AY30:CD30" si="65">AY29*AVERAGE(AY25,AY21)</f>
        <v>839166.6666666664</v>
      </c>
      <c r="AZ30" s="148">
        <f t="shared" si="65"/>
        <v>870833.33333333302</v>
      </c>
      <c r="BA30" s="148">
        <f t="shared" si="65"/>
        <v>902499.99999999953</v>
      </c>
      <c r="BB30" s="148">
        <f t="shared" si="65"/>
        <v>934166.66666666616</v>
      </c>
      <c r="BC30" s="148">
        <f t="shared" si="65"/>
        <v>965833.33333333267</v>
      </c>
      <c r="BD30" s="148">
        <f t="shared" si="65"/>
        <v>997499.9999999993</v>
      </c>
      <c r="BE30" s="148">
        <f t="shared" si="65"/>
        <v>1029166.6666666658</v>
      </c>
      <c r="BF30" s="148">
        <f t="shared" si="65"/>
        <v>1060833.3333333323</v>
      </c>
      <c r="BG30" s="148">
        <f t="shared" si="65"/>
        <v>1092499.9999999991</v>
      </c>
      <c r="BH30" s="148">
        <f t="shared" si="65"/>
        <v>1124166.6666666656</v>
      </c>
      <c r="BI30" s="148">
        <f t="shared" si="65"/>
        <v>1155833.3333333321</v>
      </c>
      <c r="BJ30" s="148">
        <f t="shared" si="65"/>
        <v>1187499.9999999986</v>
      </c>
      <c r="BK30" s="148">
        <f t="shared" si="65"/>
        <v>1219166.6666666653</v>
      </c>
      <c r="BL30" s="148">
        <f t="shared" si="65"/>
        <v>1250833.3333333319</v>
      </c>
      <c r="BM30" s="148">
        <f t="shared" si="65"/>
        <v>1282499.9999999984</v>
      </c>
      <c r="BN30" s="148">
        <f t="shared" si="65"/>
        <v>1314166.6666666651</v>
      </c>
      <c r="BO30" s="148">
        <f t="shared" si="65"/>
        <v>1345833.3333333321</v>
      </c>
      <c r="BP30" s="148">
        <f t="shared" si="65"/>
        <v>1377499.9999999988</v>
      </c>
      <c r="BQ30" s="148">
        <f t="shared" si="65"/>
        <v>1409166.6666666656</v>
      </c>
      <c r="BR30" s="148">
        <f t="shared" si="65"/>
        <v>1440833.3333333326</v>
      </c>
      <c r="BS30" s="148">
        <f t="shared" si="65"/>
        <v>1472499.9999999995</v>
      </c>
      <c r="BT30" s="148">
        <f t="shared" si="65"/>
        <v>1504166.6666666663</v>
      </c>
      <c r="BU30" s="148">
        <f t="shared" si="65"/>
        <v>1535833.333333333</v>
      </c>
      <c r="BV30" s="148">
        <f t="shared" si="65"/>
        <v>1567500</v>
      </c>
      <c r="BW30" s="148">
        <f t="shared" si="65"/>
        <v>1599166.666666667</v>
      </c>
      <c r="BX30" s="148">
        <f t="shared" si="65"/>
        <v>1630833.3333333337</v>
      </c>
      <c r="BY30" s="148">
        <f t="shared" si="65"/>
        <v>1662500.0000000005</v>
      </c>
      <c r="BZ30" s="148">
        <f t="shared" si="65"/>
        <v>1694166.6666666674</v>
      </c>
      <c r="CA30" s="148">
        <f t="shared" si="65"/>
        <v>1725833.3333333344</v>
      </c>
      <c r="CB30" s="148">
        <f t="shared" si="65"/>
        <v>1757500.0000000012</v>
      </c>
      <c r="CC30" s="148">
        <f t="shared" si="65"/>
        <v>1789166.6666666679</v>
      </c>
      <c r="CD30" s="148">
        <f t="shared" si="65"/>
        <v>1820833.3333333349</v>
      </c>
      <c r="CE30" s="148">
        <f t="shared" ref="CE30:DJ30" si="66">CE29*AVERAGE(CE25,CE21)</f>
        <v>1852500.0000000019</v>
      </c>
      <c r="CF30" s="148">
        <f t="shared" si="66"/>
        <v>1884166.6666666686</v>
      </c>
      <c r="CG30" s="148">
        <f t="shared" si="66"/>
        <v>1915833.3333333354</v>
      </c>
      <c r="CH30" s="148">
        <f t="shared" si="66"/>
        <v>1947500.0000000023</v>
      </c>
      <c r="CI30" s="148">
        <f t="shared" si="66"/>
        <v>1979166.6666666693</v>
      </c>
      <c r="CJ30" s="148">
        <f t="shared" si="66"/>
        <v>2010833.333333336</v>
      </c>
      <c r="CK30" s="148">
        <f t="shared" si="66"/>
        <v>2042500.0000000028</v>
      </c>
      <c r="CL30" s="148">
        <f t="shared" si="66"/>
        <v>2074166.6666666698</v>
      </c>
      <c r="CM30" s="148" t="e">
        <f t="shared" si="66"/>
        <v>#DIV/0!</v>
      </c>
      <c r="CN30" s="148" t="e">
        <f t="shared" si="66"/>
        <v>#DIV/0!</v>
      </c>
      <c r="CO30" s="148" t="e">
        <f t="shared" si="66"/>
        <v>#N/A</v>
      </c>
      <c r="CP30" s="148" t="e">
        <f t="shared" si="66"/>
        <v>#N/A</v>
      </c>
      <c r="CQ30" s="148" t="e">
        <f t="shared" si="66"/>
        <v>#N/A</v>
      </c>
      <c r="CR30" s="148" t="e">
        <f t="shared" si="66"/>
        <v>#N/A</v>
      </c>
      <c r="CS30" s="148" t="e">
        <f t="shared" si="66"/>
        <v>#N/A</v>
      </c>
      <c r="CT30" s="148" t="e">
        <f t="shared" si="66"/>
        <v>#N/A</v>
      </c>
      <c r="CU30" s="148" t="e">
        <f t="shared" si="66"/>
        <v>#N/A</v>
      </c>
      <c r="CV30" s="148" t="e">
        <f t="shared" si="66"/>
        <v>#N/A</v>
      </c>
      <c r="CW30" s="148" t="e">
        <f t="shared" si="66"/>
        <v>#N/A</v>
      </c>
      <c r="CX30" s="148" t="e">
        <f t="shared" si="66"/>
        <v>#N/A</v>
      </c>
      <c r="CY30" s="148" t="e">
        <f t="shared" si="66"/>
        <v>#N/A</v>
      </c>
      <c r="CZ30" s="148" t="e">
        <f t="shared" si="66"/>
        <v>#N/A</v>
      </c>
      <c r="DA30" s="148" t="e">
        <f t="shared" si="66"/>
        <v>#N/A</v>
      </c>
      <c r="DB30" s="148" t="e">
        <f t="shared" si="66"/>
        <v>#N/A</v>
      </c>
      <c r="DC30" s="148" t="e">
        <f t="shared" si="66"/>
        <v>#N/A</v>
      </c>
      <c r="DD30" s="148" t="e">
        <f t="shared" si="66"/>
        <v>#N/A</v>
      </c>
      <c r="DE30" s="148" t="e">
        <f t="shared" si="66"/>
        <v>#N/A</v>
      </c>
      <c r="DF30" s="148" t="e">
        <f t="shared" si="66"/>
        <v>#N/A</v>
      </c>
      <c r="DG30" s="148" t="e">
        <f t="shared" si="66"/>
        <v>#N/A</v>
      </c>
      <c r="DH30" s="148" t="e">
        <f t="shared" si="66"/>
        <v>#N/A</v>
      </c>
      <c r="DI30" s="148" t="e">
        <f t="shared" si="66"/>
        <v>#N/A</v>
      </c>
      <c r="DJ30" s="148" t="e">
        <f t="shared" si="66"/>
        <v>#N/A</v>
      </c>
      <c r="DK30" s="148" t="e">
        <f t="shared" ref="DK30:DL30" si="67">DK29*AVERAGE(DK25,DK21)</f>
        <v>#N/A</v>
      </c>
      <c r="DL30" s="148" t="e">
        <f t="shared" si="67"/>
        <v>#N/A</v>
      </c>
    </row>
    <row r="31" spans="1:116" x14ac:dyDescent="0.4">
      <c r="D31" t="s">
        <v>268</v>
      </c>
      <c r="E31" s="8" t="str">
        <f t="shared" si="16"/>
        <v>31 SUB-PV</v>
      </c>
      <c r="G31" s="294"/>
      <c r="H31" s="27"/>
      <c r="I31" s="78"/>
      <c r="J31" s="78"/>
      <c r="K31" s="28"/>
      <c r="L31" s="28"/>
      <c r="M31" s="28"/>
      <c r="N31" s="28"/>
      <c r="O31" s="28"/>
      <c r="P31" s="28"/>
      <c r="R31" s="33"/>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N31" s="78"/>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row>
    <row r="32" spans="1:116" x14ac:dyDescent="0.4">
      <c r="A32" s="12"/>
      <c r="B32" t="str">
        <f t="shared" ref="B32:B38" si="68">E32</f>
        <v>32 GMV-S</v>
      </c>
      <c r="C32" t="s">
        <v>80</v>
      </c>
      <c r="D32" t="s">
        <v>773</v>
      </c>
      <c r="E32" s="8" t="str">
        <f t="shared" si="16"/>
        <v>32 GMV-S</v>
      </c>
      <c r="G32" s="129" t="s">
        <v>854</v>
      </c>
      <c r="H32" s="12"/>
      <c r="I32" s="60"/>
      <c r="J32" s="60"/>
      <c r="K32" s="12"/>
      <c r="L32" s="12"/>
      <c r="M32" s="12"/>
      <c r="N32" s="12"/>
      <c r="O32" s="12"/>
      <c r="P32" s="12"/>
      <c r="R32" s="1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1:116" x14ac:dyDescent="0.4">
      <c r="A33" s="12"/>
      <c r="B33" t="str">
        <f t="shared" si="68"/>
        <v>33 GMV-S</v>
      </c>
      <c r="D33" t="s">
        <v>773</v>
      </c>
      <c r="E33" s="8" t="str">
        <f t="shared" si="16"/>
        <v>33 GMV-S</v>
      </c>
      <c r="G33" s="362" t="s">
        <v>858</v>
      </c>
      <c r="H33" s="12"/>
      <c r="I33" s="60"/>
      <c r="J33" s="60"/>
      <c r="K33" s="17">
        <v>10</v>
      </c>
      <c r="L33" s="17">
        <v>10</v>
      </c>
      <c r="M33" s="17">
        <v>10</v>
      </c>
      <c r="N33" s="17">
        <v>10</v>
      </c>
      <c r="O33" s="17">
        <v>10</v>
      </c>
      <c r="P33" s="17">
        <v>10</v>
      </c>
      <c r="Q33" s="17">
        <v>10</v>
      </c>
      <c r="R33" s="13"/>
      <c r="S33" s="76">
        <f t="shared" ref="S33:AX33" si="69">INDEX($K:$P,ROW(),MATCH(S$3,$K$2:$P$2,0))</f>
        <v>10</v>
      </c>
      <c r="T33" s="76">
        <f t="shared" si="69"/>
        <v>10</v>
      </c>
      <c r="U33" s="76">
        <f t="shared" si="69"/>
        <v>10</v>
      </c>
      <c r="V33" s="76">
        <f t="shared" si="69"/>
        <v>10</v>
      </c>
      <c r="W33" s="76">
        <f t="shared" si="69"/>
        <v>10</v>
      </c>
      <c r="X33" s="76">
        <f t="shared" si="69"/>
        <v>10</v>
      </c>
      <c r="Y33" s="76">
        <f t="shared" si="69"/>
        <v>10</v>
      </c>
      <c r="Z33" s="76">
        <f t="shared" si="69"/>
        <v>10</v>
      </c>
      <c r="AA33" s="76">
        <f t="shared" si="69"/>
        <v>10</v>
      </c>
      <c r="AB33" s="76">
        <f t="shared" si="69"/>
        <v>10</v>
      </c>
      <c r="AC33" s="76">
        <f t="shared" si="69"/>
        <v>10</v>
      </c>
      <c r="AD33" s="76">
        <f t="shared" si="69"/>
        <v>10</v>
      </c>
      <c r="AE33" s="76">
        <f t="shared" si="69"/>
        <v>10</v>
      </c>
      <c r="AF33" s="76">
        <f t="shared" si="69"/>
        <v>10</v>
      </c>
      <c r="AG33" s="76">
        <f t="shared" si="69"/>
        <v>10</v>
      </c>
      <c r="AH33" s="76">
        <f t="shared" si="69"/>
        <v>10</v>
      </c>
      <c r="AI33" s="76">
        <f t="shared" si="69"/>
        <v>10</v>
      </c>
      <c r="AJ33" s="76">
        <f t="shared" si="69"/>
        <v>10</v>
      </c>
      <c r="AK33" s="76">
        <f t="shared" si="69"/>
        <v>10</v>
      </c>
      <c r="AL33" s="76">
        <f t="shared" si="69"/>
        <v>10</v>
      </c>
      <c r="AM33" s="76">
        <f t="shared" si="69"/>
        <v>10</v>
      </c>
      <c r="AN33" s="76">
        <f t="shared" si="69"/>
        <v>10</v>
      </c>
      <c r="AO33" s="76">
        <f t="shared" si="69"/>
        <v>10</v>
      </c>
      <c r="AP33" s="76">
        <f t="shared" si="69"/>
        <v>10</v>
      </c>
      <c r="AQ33" s="76">
        <f t="shared" si="69"/>
        <v>10</v>
      </c>
      <c r="AR33" s="76">
        <f t="shared" si="69"/>
        <v>10</v>
      </c>
      <c r="AS33" s="76">
        <f t="shared" si="69"/>
        <v>10</v>
      </c>
      <c r="AT33" s="76">
        <f t="shared" si="69"/>
        <v>10</v>
      </c>
      <c r="AU33" s="76">
        <f t="shared" si="69"/>
        <v>10</v>
      </c>
      <c r="AV33" s="76">
        <f t="shared" si="69"/>
        <v>10</v>
      </c>
      <c r="AW33" s="76">
        <f t="shared" si="69"/>
        <v>10</v>
      </c>
      <c r="AX33" s="76">
        <f t="shared" si="69"/>
        <v>10</v>
      </c>
      <c r="AY33" s="76">
        <f t="shared" ref="AY33:CD33" si="70">INDEX($K:$P,ROW(),MATCH(AY$3,$K$2:$P$2,0))</f>
        <v>10</v>
      </c>
      <c r="AZ33" s="76">
        <f t="shared" si="70"/>
        <v>10</v>
      </c>
      <c r="BA33" s="76">
        <f t="shared" si="70"/>
        <v>10</v>
      </c>
      <c r="BB33" s="76">
        <f t="shared" si="70"/>
        <v>10</v>
      </c>
      <c r="BC33" s="76">
        <f t="shared" si="70"/>
        <v>10</v>
      </c>
      <c r="BD33" s="76">
        <f t="shared" si="70"/>
        <v>10</v>
      </c>
      <c r="BE33" s="76">
        <f t="shared" si="70"/>
        <v>10</v>
      </c>
      <c r="BF33" s="76">
        <f t="shared" si="70"/>
        <v>10</v>
      </c>
      <c r="BG33" s="76">
        <f t="shared" si="70"/>
        <v>10</v>
      </c>
      <c r="BH33" s="76">
        <f t="shared" si="70"/>
        <v>10</v>
      </c>
      <c r="BI33" s="76">
        <f t="shared" si="70"/>
        <v>10</v>
      </c>
      <c r="BJ33" s="76">
        <f t="shared" si="70"/>
        <v>10</v>
      </c>
      <c r="BK33" s="76">
        <f t="shared" si="70"/>
        <v>10</v>
      </c>
      <c r="BL33" s="76">
        <f t="shared" si="70"/>
        <v>10</v>
      </c>
      <c r="BM33" s="76">
        <f t="shared" si="70"/>
        <v>10</v>
      </c>
      <c r="BN33" s="76">
        <f t="shared" si="70"/>
        <v>10</v>
      </c>
      <c r="BO33" s="76">
        <f t="shared" si="70"/>
        <v>10</v>
      </c>
      <c r="BP33" s="76">
        <f t="shared" si="70"/>
        <v>10</v>
      </c>
      <c r="BQ33" s="76">
        <f t="shared" si="70"/>
        <v>10</v>
      </c>
      <c r="BR33" s="76">
        <f t="shared" si="70"/>
        <v>10</v>
      </c>
      <c r="BS33" s="76">
        <f t="shared" si="70"/>
        <v>10</v>
      </c>
      <c r="BT33" s="76">
        <f t="shared" si="70"/>
        <v>10</v>
      </c>
      <c r="BU33" s="76">
        <f t="shared" si="70"/>
        <v>10</v>
      </c>
      <c r="BV33" s="76">
        <f t="shared" si="70"/>
        <v>10</v>
      </c>
      <c r="BW33" s="76">
        <f t="shared" si="70"/>
        <v>10</v>
      </c>
      <c r="BX33" s="76">
        <f t="shared" si="70"/>
        <v>10</v>
      </c>
      <c r="BY33" s="76">
        <f t="shared" si="70"/>
        <v>10</v>
      </c>
      <c r="BZ33" s="76">
        <f t="shared" si="70"/>
        <v>10</v>
      </c>
      <c r="CA33" s="76">
        <f t="shared" si="70"/>
        <v>10</v>
      </c>
      <c r="CB33" s="76">
        <f t="shared" si="70"/>
        <v>10</v>
      </c>
      <c r="CC33" s="76">
        <f t="shared" si="70"/>
        <v>10</v>
      </c>
      <c r="CD33" s="76">
        <f t="shared" si="70"/>
        <v>10</v>
      </c>
      <c r="CE33" s="76">
        <f t="shared" ref="CE33:DL33" si="71">INDEX($K:$P,ROW(),MATCH(CE$3,$K$2:$P$2,0))</f>
        <v>10</v>
      </c>
      <c r="CF33" s="76">
        <f t="shared" si="71"/>
        <v>10</v>
      </c>
      <c r="CG33" s="76">
        <f t="shared" si="71"/>
        <v>10</v>
      </c>
      <c r="CH33" s="76">
        <f t="shared" si="71"/>
        <v>10</v>
      </c>
      <c r="CI33" s="76">
        <f t="shared" si="71"/>
        <v>10</v>
      </c>
      <c r="CJ33" s="76">
        <f t="shared" si="71"/>
        <v>10</v>
      </c>
      <c r="CK33" s="76">
        <f t="shared" si="71"/>
        <v>10</v>
      </c>
      <c r="CL33" s="76">
        <f t="shared" si="71"/>
        <v>10</v>
      </c>
      <c r="CM33" s="76" t="e">
        <f t="shared" si="71"/>
        <v>#N/A</v>
      </c>
      <c r="CN33" s="76" t="e">
        <f t="shared" si="71"/>
        <v>#N/A</v>
      </c>
      <c r="CO33" s="76" t="e">
        <f t="shared" si="71"/>
        <v>#N/A</v>
      </c>
      <c r="CP33" s="76" t="e">
        <f t="shared" si="71"/>
        <v>#N/A</v>
      </c>
      <c r="CQ33" s="76" t="e">
        <f t="shared" si="71"/>
        <v>#N/A</v>
      </c>
      <c r="CR33" s="76" t="e">
        <f t="shared" si="71"/>
        <v>#N/A</v>
      </c>
      <c r="CS33" s="76" t="e">
        <f t="shared" si="71"/>
        <v>#N/A</v>
      </c>
      <c r="CT33" s="76" t="e">
        <f t="shared" si="71"/>
        <v>#N/A</v>
      </c>
      <c r="CU33" s="76" t="e">
        <f t="shared" si="71"/>
        <v>#N/A</v>
      </c>
      <c r="CV33" s="76" t="e">
        <f t="shared" si="71"/>
        <v>#N/A</v>
      </c>
      <c r="CW33" s="76" t="e">
        <f t="shared" si="71"/>
        <v>#N/A</v>
      </c>
      <c r="CX33" s="76" t="e">
        <f t="shared" si="71"/>
        <v>#N/A</v>
      </c>
      <c r="CY33" s="76" t="e">
        <f t="shared" si="71"/>
        <v>#N/A</v>
      </c>
      <c r="CZ33" s="76" t="e">
        <f t="shared" si="71"/>
        <v>#N/A</v>
      </c>
      <c r="DA33" s="76" t="e">
        <f t="shared" si="71"/>
        <v>#N/A</v>
      </c>
      <c r="DB33" s="76" t="e">
        <f t="shared" si="71"/>
        <v>#N/A</v>
      </c>
      <c r="DC33" s="76" t="e">
        <f t="shared" si="71"/>
        <v>#N/A</v>
      </c>
      <c r="DD33" s="76" t="e">
        <f t="shared" si="71"/>
        <v>#N/A</v>
      </c>
      <c r="DE33" s="76" t="e">
        <f t="shared" si="71"/>
        <v>#N/A</v>
      </c>
      <c r="DF33" s="76" t="e">
        <f t="shared" si="71"/>
        <v>#N/A</v>
      </c>
      <c r="DG33" s="76" t="e">
        <f t="shared" si="71"/>
        <v>#N/A</v>
      </c>
      <c r="DH33" s="76" t="e">
        <f t="shared" si="71"/>
        <v>#N/A</v>
      </c>
      <c r="DI33" s="76" t="e">
        <f t="shared" si="71"/>
        <v>#N/A</v>
      </c>
      <c r="DJ33" s="76" t="e">
        <f t="shared" si="71"/>
        <v>#N/A</v>
      </c>
      <c r="DK33" s="76" t="e">
        <f t="shared" si="71"/>
        <v>#N/A</v>
      </c>
      <c r="DL33" s="76" t="e">
        <f t="shared" si="71"/>
        <v>#N/A</v>
      </c>
    </row>
    <row r="34" spans="1:116" x14ac:dyDescent="0.4">
      <c r="A34" s="12"/>
      <c r="B34" t="str">
        <f t="shared" si="68"/>
        <v>34 GMV-S</v>
      </c>
      <c r="D34" t="s">
        <v>773</v>
      </c>
      <c r="E34" s="8" t="str">
        <f t="shared" si="16"/>
        <v>34 GMV-S</v>
      </c>
      <c r="G34" s="363" t="s">
        <v>857</v>
      </c>
      <c r="H34" s="12"/>
      <c r="I34" s="60"/>
      <c r="J34" s="60"/>
      <c r="K34" s="371">
        <f t="shared" ref="K34:P34" si="72">SUMIF($3:$3,K$2,34:34)</f>
        <v>99999.999999999985</v>
      </c>
      <c r="L34" s="371">
        <f t="shared" si="72"/>
        <v>199999.99999999997</v>
      </c>
      <c r="M34" s="371">
        <f t="shared" si="72"/>
        <v>199999.99999999997</v>
      </c>
      <c r="N34" s="371">
        <f t="shared" si="72"/>
        <v>199999.99999999997</v>
      </c>
      <c r="O34" s="371">
        <f t="shared" si="72"/>
        <v>199999.99999999997</v>
      </c>
      <c r="P34" s="371">
        <f t="shared" si="72"/>
        <v>199999.99999999997</v>
      </c>
      <c r="R34" s="13"/>
      <c r="S34" s="371">
        <f t="shared" ref="S34:AX34" si="73">+S33*S$18</f>
        <v>8333.3333333333339</v>
      </c>
      <c r="T34" s="371">
        <f t="shared" si="73"/>
        <v>8333.3333333333339</v>
      </c>
      <c r="U34" s="371">
        <f t="shared" si="73"/>
        <v>8333.3333333333339</v>
      </c>
      <c r="V34" s="371">
        <f t="shared" si="73"/>
        <v>8333.3333333333339</v>
      </c>
      <c r="W34" s="371">
        <f t="shared" si="73"/>
        <v>8333.3333333333339</v>
      </c>
      <c r="X34" s="371">
        <f t="shared" si="73"/>
        <v>8333.3333333333339</v>
      </c>
      <c r="Y34" s="371">
        <f t="shared" si="73"/>
        <v>8333.3333333333339</v>
      </c>
      <c r="Z34" s="371">
        <f t="shared" si="73"/>
        <v>8333.3333333333339</v>
      </c>
      <c r="AA34" s="371">
        <f t="shared" si="73"/>
        <v>8333.3333333333339</v>
      </c>
      <c r="AB34" s="371">
        <f t="shared" si="73"/>
        <v>8333.3333333333339</v>
      </c>
      <c r="AC34" s="371">
        <f t="shared" si="73"/>
        <v>8333.3333333333339</v>
      </c>
      <c r="AD34" s="371">
        <f t="shared" si="73"/>
        <v>8333.3333333333339</v>
      </c>
      <c r="AE34" s="371">
        <f t="shared" si="73"/>
        <v>16666.666666666668</v>
      </c>
      <c r="AF34" s="371">
        <f t="shared" si="73"/>
        <v>16666.666666666668</v>
      </c>
      <c r="AG34" s="371">
        <f t="shared" si="73"/>
        <v>16666.666666666668</v>
      </c>
      <c r="AH34" s="371">
        <f t="shared" si="73"/>
        <v>16666.666666666668</v>
      </c>
      <c r="AI34" s="371">
        <f t="shared" si="73"/>
        <v>16666.666666666668</v>
      </c>
      <c r="AJ34" s="371">
        <f t="shared" si="73"/>
        <v>16666.666666666668</v>
      </c>
      <c r="AK34" s="371">
        <f t="shared" si="73"/>
        <v>16666.666666666668</v>
      </c>
      <c r="AL34" s="371">
        <f t="shared" si="73"/>
        <v>16666.666666666668</v>
      </c>
      <c r="AM34" s="371">
        <f t="shared" si="73"/>
        <v>16666.666666666668</v>
      </c>
      <c r="AN34" s="371">
        <f t="shared" si="73"/>
        <v>16666.666666666668</v>
      </c>
      <c r="AO34" s="371">
        <f t="shared" si="73"/>
        <v>16666.666666666668</v>
      </c>
      <c r="AP34" s="371">
        <f t="shared" si="73"/>
        <v>16666.666666666668</v>
      </c>
      <c r="AQ34" s="371">
        <f t="shared" si="73"/>
        <v>16666.666666666668</v>
      </c>
      <c r="AR34" s="371">
        <f t="shared" si="73"/>
        <v>16666.666666666668</v>
      </c>
      <c r="AS34" s="371">
        <f t="shared" si="73"/>
        <v>16666.666666666668</v>
      </c>
      <c r="AT34" s="371">
        <f t="shared" si="73"/>
        <v>16666.666666666668</v>
      </c>
      <c r="AU34" s="371">
        <f t="shared" si="73"/>
        <v>16666.666666666668</v>
      </c>
      <c r="AV34" s="371">
        <f t="shared" si="73"/>
        <v>16666.666666666668</v>
      </c>
      <c r="AW34" s="371">
        <f t="shared" si="73"/>
        <v>16666.666666666668</v>
      </c>
      <c r="AX34" s="371">
        <f t="shared" si="73"/>
        <v>16666.666666666668</v>
      </c>
      <c r="AY34" s="371">
        <f t="shared" ref="AY34:CD34" si="74">+AY33*AY$18</f>
        <v>16666.666666666668</v>
      </c>
      <c r="AZ34" s="371">
        <f t="shared" si="74"/>
        <v>16666.666666666668</v>
      </c>
      <c r="BA34" s="371">
        <f t="shared" si="74"/>
        <v>16666.666666666668</v>
      </c>
      <c r="BB34" s="371">
        <f t="shared" si="74"/>
        <v>16666.666666666668</v>
      </c>
      <c r="BC34" s="371">
        <f t="shared" si="74"/>
        <v>16666.666666666668</v>
      </c>
      <c r="BD34" s="371">
        <f t="shared" si="74"/>
        <v>16666.666666666668</v>
      </c>
      <c r="BE34" s="371">
        <f t="shared" si="74"/>
        <v>16666.666666666668</v>
      </c>
      <c r="BF34" s="371">
        <f t="shared" si="74"/>
        <v>16666.666666666668</v>
      </c>
      <c r="BG34" s="371">
        <f t="shared" si="74"/>
        <v>16666.666666666668</v>
      </c>
      <c r="BH34" s="371">
        <f t="shared" si="74"/>
        <v>16666.666666666668</v>
      </c>
      <c r="BI34" s="371">
        <f t="shared" si="74"/>
        <v>16666.666666666668</v>
      </c>
      <c r="BJ34" s="371">
        <f t="shared" si="74"/>
        <v>16666.666666666668</v>
      </c>
      <c r="BK34" s="371">
        <f t="shared" si="74"/>
        <v>16666.666666666668</v>
      </c>
      <c r="BL34" s="371">
        <f t="shared" si="74"/>
        <v>16666.666666666668</v>
      </c>
      <c r="BM34" s="371">
        <f t="shared" si="74"/>
        <v>16666.666666666668</v>
      </c>
      <c r="BN34" s="371">
        <f t="shared" si="74"/>
        <v>16666.666666666668</v>
      </c>
      <c r="BO34" s="371">
        <f t="shared" si="74"/>
        <v>16666.666666666668</v>
      </c>
      <c r="BP34" s="371">
        <f t="shared" si="74"/>
        <v>16666.666666666668</v>
      </c>
      <c r="BQ34" s="371">
        <f t="shared" si="74"/>
        <v>16666.666666666668</v>
      </c>
      <c r="BR34" s="371">
        <f t="shared" si="74"/>
        <v>16666.666666666668</v>
      </c>
      <c r="BS34" s="371">
        <f t="shared" si="74"/>
        <v>16666.666666666668</v>
      </c>
      <c r="BT34" s="371">
        <f t="shared" si="74"/>
        <v>16666.666666666668</v>
      </c>
      <c r="BU34" s="371">
        <f t="shared" si="74"/>
        <v>16666.666666666668</v>
      </c>
      <c r="BV34" s="371">
        <f t="shared" si="74"/>
        <v>16666.666666666668</v>
      </c>
      <c r="BW34" s="371">
        <f t="shared" si="74"/>
        <v>16666.666666666668</v>
      </c>
      <c r="BX34" s="371">
        <f t="shared" si="74"/>
        <v>16666.666666666668</v>
      </c>
      <c r="BY34" s="371">
        <f t="shared" si="74"/>
        <v>16666.666666666668</v>
      </c>
      <c r="BZ34" s="371">
        <f t="shared" si="74"/>
        <v>16666.666666666668</v>
      </c>
      <c r="CA34" s="371">
        <f t="shared" si="74"/>
        <v>16666.666666666668</v>
      </c>
      <c r="CB34" s="371">
        <f t="shared" si="74"/>
        <v>16666.666666666668</v>
      </c>
      <c r="CC34" s="371">
        <f t="shared" si="74"/>
        <v>16666.666666666668</v>
      </c>
      <c r="CD34" s="371">
        <f t="shared" si="74"/>
        <v>16666.666666666668</v>
      </c>
      <c r="CE34" s="371">
        <f t="shared" ref="CE34:CL34" si="75">+CE33*CE$18</f>
        <v>16666.666666666668</v>
      </c>
      <c r="CF34" s="371">
        <f t="shared" si="75"/>
        <v>16666.666666666668</v>
      </c>
      <c r="CG34" s="371">
        <f t="shared" si="75"/>
        <v>16666.666666666668</v>
      </c>
      <c r="CH34" s="371">
        <f t="shared" si="75"/>
        <v>16666.666666666668</v>
      </c>
      <c r="CI34" s="371">
        <f t="shared" si="75"/>
        <v>16666.666666666668</v>
      </c>
      <c r="CJ34" s="371">
        <f t="shared" si="75"/>
        <v>16666.666666666668</v>
      </c>
      <c r="CK34" s="371">
        <f t="shared" si="75"/>
        <v>16666.666666666668</v>
      </c>
      <c r="CL34" s="371">
        <f t="shared" si="75"/>
        <v>16666.666666666668</v>
      </c>
      <c r="CM34" s="371" t="e">
        <f>+CM33*0</f>
        <v>#N/A</v>
      </c>
      <c r="CN34" s="371" t="e">
        <f>+CN33*0</f>
        <v>#N/A</v>
      </c>
      <c r="CO34" s="371" t="e">
        <f t="shared" ref="CO34:DL34" si="76">+CO33*CO$18</f>
        <v>#N/A</v>
      </c>
      <c r="CP34" s="371" t="e">
        <f t="shared" si="76"/>
        <v>#N/A</v>
      </c>
      <c r="CQ34" s="371" t="e">
        <f t="shared" si="76"/>
        <v>#N/A</v>
      </c>
      <c r="CR34" s="371" t="e">
        <f t="shared" si="76"/>
        <v>#N/A</v>
      </c>
      <c r="CS34" s="371" t="e">
        <f t="shared" si="76"/>
        <v>#N/A</v>
      </c>
      <c r="CT34" s="371" t="e">
        <f t="shared" si="76"/>
        <v>#N/A</v>
      </c>
      <c r="CU34" s="371" t="e">
        <f t="shared" si="76"/>
        <v>#N/A</v>
      </c>
      <c r="CV34" s="371" t="e">
        <f t="shared" si="76"/>
        <v>#N/A</v>
      </c>
      <c r="CW34" s="371" t="e">
        <f t="shared" si="76"/>
        <v>#N/A</v>
      </c>
      <c r="CX34" s="371" t="e">
        <f t="shared" si="76"/>
        <v>#N/A</v>
      </c>
      <c r="CY34" s="371" t="e">
        <f t="shared" si="76"/>
        <v>#N/A</v>
      </c>
      <c r="CZ34" s="371" t="e">
        <f t="shared" si="76"/>
        <v>#N/A</v>
      </c>
      <c r="DA34" s="371" t="e">
        <f t="shared" si="76"/>
        <v>#N/A</v>
      </c>
      <c r="DB34" s="371" t="e">
        <f t="shared" si="76"/>
        <v>#N/A</v>
      </c>
      <c r="DC34" s="371" t="e">
        <f t="shared" si="76"/>
        <v>#N/A</v>
      </c>
      <c r="DD34" s="371" t="e">
        <f t="shared" si="76"/>
        <v>#N/A</v>
      </c>
      <c r="DE34" s="371" t="e">
        <f t="shared" si="76"/>
        <v>#N/A</v>
      </c>
      <c r="DF34" s="371" t="e">
        <f t="shared" si="76"/>
        <v>#N/A</v>
      </c>
      <c r="DG34" s="371" t="e">
        <f t="shared" si="76"/>
        <v>#N/A</v>
      </c>
      <c r="DH34" s="371" t="e">
        <f t="shared" si="76"/>
        <v>#N/A</v>
      </c>
      <c r="DI34" s="371" t="e">
        <f t="shared" si="76"/>
        <v>#N/A</v>
      </c>
      <c r="DJ34" s="371" t="e">
        <f t="shared" si="76"/>
        <v>#N/A</v>
      </c>
      <c r="DK34" s="371" t="e">
        <f t="shared" si="76"/>
        <v>#N/A</v>
      </c>
      <c r="DL34" s="371" t="e">
        <f t="shared" si="76"/>
        <v>#N/A</v>
      </c>
    </row>
    <row r="35" spans="1:116" x14ac:dyDescent="0.4">
      <c r="A35" s="12"/>
      <c r="B35" t="str">
        <f t="shared" si="68"/>
        <v>35 GMV-S</v>
      </c>
      <c r="C35" t="s">
        <v>80</v>
      </c>
      <c r="D35" t="s">
        <v>773</v>
      </c>
      <c r="E35" s="8" t="str">
        <f t="shared" si="16"/>
        <v>35 GMV-S</v>
      </c>
      <c r="G35" s="362" t="s">
        <v>856</v>
      </c>
      <c r="H35" s="12"/>
      <c r="I35" s="60"/>
      <c r="J35" s="60"/>
      <c r="K35" s="18">
        <v>1000</v>
      </c>
      <c r="L35" s="18">
        <v>1000</v>
      </c>
      <c r="M35" s="18">
        <v>1000</v>
      </c>
      <c r="N35" s="18">
        <v>1000</v>
      </c>
      <c r="O35" s="18">
        <v>1000</v>
      </c>
      <c r="P35" s="18">
        <v>1000</v>
      </c>
      <c r="R35" s="13"/>
      <c r="S35" s="147">
        <f t="shared" ref="S35:AX35" si="77">INDEX($K:$P,ROW(),MATCH(S$3,$K$2:$P$2,0))</f>
        <v>1000</v>
      </c>
      <c r="T35" s="147">
        <f t="shared" si="77"/>
        <v>1000</v>
      </c>
      <c r="U35" s="147">
        <f t="shared" si="77"/>
        <v>1000</v>
      </c>
      <c r="V35" s="147">
        <f t="shared" si="77"/>
        <v>1000</v>
      </c>
      <c r="W35" s="147">
        <f t="shared" si="77"/>
        <v>1000</v>
      </c>
      <c r="X35" s="147">
        <f t="shared" si="77"/>
        <v>1000</v>
      </c>
      <c r="Y35" s="147">
        <f t="shared" si="77"/>
        <v>1000</v>
      </c>
      <c r="Z35" s="147">
        <f t="shared" si="77"/>
        <v>1000</v>
      </c>
      <c r="AA35" s="147">
        <f t="shared" si="77"/>
        <v>1000</v>
      </c>
      <c r="AB35" s="147">
        <f t="shared" si="77"/>
        <v>1000</v>
      </c>
      <c r="AC35" s="147">
        <f t="shared" si="77"/>
        <v>1000</v>
      </c>
      <c r="AD35" s="147">
        <f t="shared" si="77"/>
        <v>1000</v>
      </c>
      <c r="AE35" s="147">
        <f t="shared" si="77"/>
        <v>1000</v>
      </c>
      <c r="AF35" s="147">
        <f t="shared" si="77"/>
        <v>1000</v>
      </c>
      <c r="AG35" s="147">
        <f t="shared" si="77"/>
        <v>1000</v>
      </c>
      <c r="AH35" s="147">
        <f t="shared" si="77"/>
        <v>1000</v>
      </c>
      <c r="AI35" s="147">
        <f t="shared" si="77"/>
        <v>1000</v>
      </c>
      <c r="AJ35" s="147">
        <f t="shared" si="77"/>
        <v>1000</v>
      </c>
      <c r="AK35" s="147">
        <f t="shared" si="77"/>
        <v>1000</v>
      </c>
      <c r="AL35" s="147">
        <f t="shared" si="77"/>
        <v>1000</v>
      </c>
      <c r="AM35" s="147">
        <f t="shared" si="77"/>
        <v>1000</v>
      </c>
      <c r="AN35" s="147">
        <f t="shared" si="77"/>
        <v>1000</v>
      </c>
      <c r="AO35" s="147">
        <f t="shared" si="77"/>
        <v>1000</v>
      </c>
      <c r="AP35" s="147">
        <f t="shared" si="77"/>
        <v>1000</v>
      </c>
      <c r="AQ35" s="147">
        <f t="shared" si="77"/>
        <v>1000</v>
      </c>
      <c r="AR35" s="147">
        <f t="shared" si="77"/>
        <v>1000</v>
      </c>
      <c r="AS35" s="147">
        <f t="shared" si="77"/>
        <v>1000</v>
      </c>
      <c r="AT35" s="147">
        <f t="shared" si="77"/>
        <v>1000</v>
      </c>
      <c r="AU35" s="147">
        <f t="shared" si="77"/>
        <v>1000</v>
      </c>
      <c r="AV35" s="147">
        <f t="shared" si="77"/>
        <v>1000</v>
      </c>
      <c r="AW35" s="147">
        <f t="shared" si="77"/>
        <v>1000</v>
      </c>
      <c r="AX35" s="147">
        <f t="shared" si="77"/>
        <v>1000</v>
      </c>
      <c r="AY35" s="147">
        <f t="shared" ref="AY35:CD35" si="78">INDEX($K:$P,ROW(),MATCH(AY$3,$K$2:$P$2,0))</f>
        <v>1000</v>
      </c>
      <c r="AZ35" s="147">
        <f t="shared" si="78"/>
        <v>1000</v>
      </c>
      <c r="BA35" s="147">
        <f t="shared" si="78"/>
        <v>1000</v>
      </c>
      <c r="BB35" s="147">
        <f t="shared" si="78"/>
        <v>1000</v>
      </c>
      <c r="BC35" s="147">
        <f t="shared" si="78"/>
        <v>1000</v>
      </c>
      <c r="BD35" s="147">
        <f t="shared" si="78"/>
        <v>1000</v>
      </c>
      <c r="BE35" s="147">
        <f t="shared" si="78"/>
        <v>1000</v>
      </c>
      <c r="BF35" s="147">
        <f t="shared" si="78"/>
        <v>1000</v>
      </c>
      <c r="BG35" s="147">
        <f t="shared" si="78"/>
        <v>1000</v>
      </c>
      <c r="BH35" s="147">
        <f t="shared" si="78"/>
        <v>1000</v>
      </c>
      <c r="BI35" s="147">
        <f t="shared" si="78"/>
        <v>1000</v>
      </c>
      <c r="BJ35" s="147">
        <f t="shared" si="78"/>
        <v>1000</v>
      </c>
      <c r="BK35" s="147">
        <f t="shared" si="78"/>
        <v>1000</v>
      </c>
      <c r="BL35" s="147">
        <f t="shared" si="78"/>
        <v>1000</v>
      </c>
      <c r="BM35" s="147">
        <f t="shared" si="78"/>
        <v>1000</v>
      </c>
      <c r="BN35" s="147">
        <f t="shared" si="78"/>
        <v>1000</v>
      </c>
      <c r="BO35" s="147">
        <f t="shared" si="78"/>
        <v>1000</v>
      </c>
      <c r="BP35" s="147">
        <f t="shared" si="78"/>
        <v>1000</v>
      </c>
      <c r="BQ35" s="147">
        <f t="shared" si="78"/>
        <v>1000</v>
      </c>
      <c r="BR35" s="147">
        <f t="shared" si="78"/>
        <v>1000</v>
      </c>
      <c r="BS35" s="147">
        <f t="shared" si="78"/>
        <v>1000</v>
      </c>
      <c r="BT35" s="147">
        <f t="shared" si="78"/>
        <v>1000</v>
      </c>
      <c r="BU35" s="147">
        <f t="shared" si="78"/>
        <v>1000</v>
      </c>
      <c r="BV35" s="147">
        <f t="shared" si="78"/>
        <v>1000</v>
      </c>
      <c r="BW35" s="147">
        <f t="shared" si="78"/>
        <v>1000</v>
      </c>
      <c r="BX35" s="147">
        <f t="shared" si="78"/>
        <v>1000</v>
      </c>
      <c r="BY35" s="147">
        <f t="shared" si="78"/>
        <v>1000</v>
      </c>
      <c r="BZ35" s="147">
        <f t="shared" si="78"/>
        <v>1000</v>
      </c>
      <c r="CA35" s="147">
        <f t="shared" si="78"/>
        <v>1000</v>
      </c>
      <c r="CB35" s="147">
        <f t="shared" si="78"/>
        <v>1000</v>
      </c>
      <c r="CC35" s="147">
        <f t="shared" si="78"/>
        <v>1000</v>
      </c>
      <c r="CD35" s="147">
        <f t="shared" si="78"/>
        <v>1000</v>
      </c>
      <c r="CE35" s="147">
        <f t="shared" ref="CE35:DL35" si="79">INDEX($K:$P,ROW(),MATCH(CE$3,$K$2:$P$2,0))</f>
        <v>1000</v>
      </c>
      <c r="CF35" s="147">
        <f t="shared" si="79"/>
        <v>1000</v>
      </c>
      <c r="CG35" s="147">
        <f t="shared" si="79"/>
        <v>1000</v>
      </c>
      <c r="CH35" s="147">
        <f t="shared" si="79"/>
        <v>1000</v>
      </c>
      <c r="CI35" s="147">
        <f t="shared" si="79"/>
        <v>1000</v>
      </c>
      <c r="CJ35" s="147">
        <f t="shared" si="79"/>
        <v>1000</v>
      </c>
      <c r="CK35" s="147">
        <f t="shared" si="79"/>
        <v>1000</v>
      </c>
      <c r="CL35" s="147">
        <f t="shared" si="79"/>
        <v>1000</v>
      </c>
      <c r="CM35" s="147" t="e">
        <f t="shared" si="79"/>
        <v>#N/A</v>
      </c>
      <c r="CN35" s="147" t="e">
        <f t="shared" si="79"/>
        <v>#N/A</v>
      </c>
      <c r="CO35" s="147" t="e">
        <f t="shared" si="79"/>
        <v>#N/A</v>
      </c>
      <c r="CP35" s="147" t="e">
        <f t="shared" si="79"/>
        <v>#N/A</v>
      </c>
      <c r="CQ35" s="147" t="e">
        <f t="shared" si="79"/>
        <v>#N/A</v>
      </c>
      <c r="CR35" s="147" t="e">
        <f t="shared" si="79"/>
        <v>#N/A</v>
      </c>
      <c r="CS35" s="147" t="e">
        <f t="shared" si="79"/>
        <v>#N/A</v>
      </c>
      <c r="CT35" s="147" t="e">
        <f t="shared" si="79"/>
        <v>#N/A</v>
      </c>
      <c r="CU35" s="147" t="e">
        <f t="shared" si="79"/>
        <v>#N/A</v>
      </c>
      <c r="CV35" s="147" t="e">
        <f t="shared" si="79"/>
        <v>#N/A</v>
      </c>
      <c r="CW35" s="147" t="e">
        <f t="shared" si="79"/>
        <v>#N/A</v>
      </c>
      <c r="CX35" s="147" t="e">
        <f t="shared" si="79"/>
        <v>#N/A</v>
      </c>
      <c r="CY35" s="147" t="e">
        <f t="shared" si="79"/>
        <v>#N/A</v>
      </c>
      <c r="CZ35" s="147" t="e">
        <f t="shared" si="79"/>
        <v>#N/A</v>
      </c>
      <c r="DA35" s="147" t="e">
        <f t="shared" si="79"/>
        <v>#N/A</v>
      </c>
      <c r="DB35" s="147" t="e">
        <f t="shared" si="79"/>
        <v>#N/A</v>
      </c>
      <c r="DC35" s="147" t="e">
        <f t="shared" si="79"/>
        <v>#N/A</v>
      </c>
      <c r="DD35" s="147" t="e">
        <f t="shared" si="79"/>
        <v>#N/A</v>
      </c>
      <c r="DE35" s="147" t="e">
        <f t="shared" si="79"/>
        <v>#N/A</v>
      </c>
      <c r="DF35" s="147" t="e">
        <f t="shared" si="79"/>
        <v>#N/A</v>
      </c>
      <c r="DG35" s="147" t="e">
        <f t="shared" si="79"/>
        <v>#N/A</v>
      </c>
      <c r="DH35" s="147" t="e">
        <f t="shared" si="79"/>
        <v>#N/A</v>
      </c>
      <c r="DI35" s="147" t="e">
        <f t="shared" si="79"/>
        <v>#N/A</v>
      </c>
      <c r="DJ35" s="147" t="e">
        <f t="shared" si="79"/>
        <v>#N/A</v>
      </c>
      <c r="DK35" s="147" t="e">
        <f t="shared" si="79"/>
        <v>#N/A</v>
      </c>
      <c r="DL35" s="147" t="e">
        <f t="shared" si="79"/>
        <v>#N/A</v>
      </c>
    </row>
    <row r="36" spans="1:116" x14ac:dyDescent="0.4">
      <c r="B36" t="str">
        <f t="shared" si="68"/>
        <v>36 GMV-S</v>
      </c>
      <c r="C36" t="s">
        <v>80</v>
      </c>
      <c r="D36" t="s">
        <v>773</v>
      </c>
      <c r="E36" s="8" t="str">
        <f t="shared" si="16"/>
        <v>36 GMV-S</v>
      </c>
      <c r="G36" s="294" t="s">
        <v>78</v>
      </c>
      <c r="K36" s="118">
        <f t="shared" ref="K36:P36" si="80">SUMIF($3:$3,K$2,36:36)</f>
        <v>100000000</v>
      </c>
      <c r="L36" s="118">
        <f t="shared" si="80"/>
        <v>200000000</v>
      </c>
      <c r="M36" s="118">
        <f t="shared" si="80"/>
        <v>200000000</v>
      </c>
      <c r="N36" s="118">
        <f t="shared" si="80"/>
        <v>200000000</v>
      </c>
      <c r="O36" s="118">
        <f t="shared" si="80"/>
        <v>200000000</v>
      </c>
      <c r="P36" s="118">
        <f t="shared" si="80"/>
        <v>200000000</v>
      </c>
      <c r="R36" s="24"/>
      <c r="S36" s="370">
        <f t="shared" ref="S36:AX36" si="81">+S34*S35</f>
        <v>8333333.333333334</v>
      </c>
      <c r="T36" s="370">
        <f t="shared" si="81"/>
        <v>8333333.333333334</v>
      </c>
      <c r="U36" s="370">
        <f t="shared" si="81"/>
        <v>8333333.333333334</v>
      </c>
      <c r="V36" s="370">
        <f t="shared" si="81"/>
        <v>8333333.333333334</v>
      </c>
      <c r="W36" s="370">
        <f t="shared" si="81"/>
        <v>8333333.333333334</v>
      </c>
      <c r="X36" s="370">
        <f t="shared" si="81"/>
        <v>8333333.333333334</v>
      </c>
      <c r="Y36" s="370">
        <f t="shared" si="81"/>
        <v>8333333.333333334</v>
      </c>
      <c r="Z36" s="370">
        <f t="shared" si="81"/>
        <v>8333333.333333334</v>
      </c>
      <c r="AA36" s="370">
        <f t="shared" si="81"/>
        <v>8333333.333333334</v>
      </c>
      <c r="AB36" s="370">
        <f t="shared" si="81"/>
        <v>8333333.333333334</v>
      </c>
      <c r="AC36" s="370">
        <f t="shared" si="81"/>
        <v>8333333.333333334</v>
      </c>
      <c r="AD36" s="370">
        <f t="shared" si="81"/>
        <v>8333333.333333334</v>
      </c>
      <c r="AE36" s="370">
        <f t="shared" si="81"/>
        <v>16666666.666666668</v>
      </c>
      <c r="AF36" s="370">
        <f t="shared" si="81"/>
        <v>16666666.666666668</v>
      </c>
      <c r="AG36" s="370">
        <f t="shared" si="81"/>
        <v>16666666.666666668</v>
      </c>
      <c r="AH36" s="370">
        <f t="shared" si="81"/>
        <v>16666666.666666668</v>
      </c>
      <c r="AI36" s="370">
        <f t="shared" si="81"/>
        <v>16666666.666666668</v>
      </c>
      <c r="AJ36" s="370">
        <f t="shared" si="81"/>
        <v>16666666.666666668</v>
      </c>
      <c r="AK36" s="370">
        <f t="shared" si="81"/>
        <v>16666666.666666668</v>
      </c>
      <c r="AL36" s="370">
        <f t="shared" si="81"/>
        <v>16666666.666666668</v>
      </c>
      <c r="AM36" s="370">
        <f t="shared" si="81"/>
        <v>16666666.666666668</v>
      </c>
      <c r="AN36" s="370">
        <f t="shared" si="81"/>
        <v>16666666.666666668</v>
      </c>
      <c r="AO36" s="370">
        <f t="shared" si="81"/>
        <v>16666666.666666668</v>
      </c>
      <c r="AP36" s="370">
        <f t="shared" si="81"/>
        <v>16666666.666666668</v>
      </c>
      <c r="AQ36" s="370">
        <f t="shared" si="81"/>
        <v>16666666.666666668</v>
      </c>
      <c r="AR36" s="370">
        <f t="shared" si="81"/>
        <v>16666666.666666668</v>
      </c>
      <c r="AS36" s="370">
        <f t="shared" si="81"/>
        <v>16666666.666666668</v>
      </c>
      <c r="AT36" s="370">
        <f t="shared" si="81"/>
        <v>16666666.666666668</v>
      </c>
      <c r="AU36" s="370">
        <f t="shared" si="81"/>
        <v>16666666.666666668</v>
      </c>
      <c r="AV36" s="370">
        <f t="shared" si="81"/>
        <v>16666666.666666668</v>
      </c>
      <c r="AW36" s="370">
        <f t="shared" si="81"/>
        <v>16666666.666666668</v>
      </c>
      <c r="AX36" s="370">
        <f t="shared" si="81"/>
        <v>16666666.666666668</v>
      </c>
      <c r="AY36" s="370">
        <f t="shared" ref="AY36:CD36" si="82">+AY34*AY35</f>
        <v>16666666.666666668</v>
      </c>
      <c r="AZ36" s="370">
        <f t="shared" si="82"/>
        <v>16666666.666666668</v>
      </c>
      <c r="BA36" s="370">
        <f t="shared" si="82"/>
        <v>16666666.666666668</v>
      </c>
      <c r="BB36" s="370">
        <f t="shared" si="82"/>
        <v>16666666.666666668</v>
      </c>
      <c r="BC36" s="370">
        <f t="shared" si="82"/>
        <v>16666666.666666668</v>
      </c>
      <c r="BD36" s="370">
        <f t="shared" si="82"/>
        <v>16666666.666666668</v>
      </c>
      <c r="BE36" s="370">
        <f t="shared" si="82"/>
        <v>16666666.666666668</v>
      </c>
      <c r="BF36" s="370">
        <f t="shared" si="82"/>
        <v>16666666.666666668</v>
      </c>
      <c r="BG36" s="370">
        <f t="shared" si="82"/>
        <v>16666666.666666668</v>
      </c>
      <c r="BH36" s="370">
        <f t="shared" si="82"/>
        <v>16666666.666666668</v>
      </c>
      <c r="BI36" s="370">
        <f t="shared" si="82"/>
        <v>16666666.666666668</v>
      </c>
      <c r="BJ36" s="370">
        <f t="shared" si="82"/>
        <v>16666666.666666668</v>
      </c>
      <c r="BK36" s="370">
        <f t="shared" si="82"/>
        <v>16666666.666666668</v>
      </c>
      <c r="BL36" s="370">
        <f t="shared" si="82"/>
        <v>16666666.666666668</v>
      </c>
      <c r="BM36" s="370">
        <f t="shared" si="82"/>
        <v>16666666.666666668</v>
      </c>
      <c r="BN36" s="370">
        <f t="shared" si="82"/>
        <v>16666666.666666668</v>
      </c>
      <c r="BO36" s="370">
        <f t="shared" si="82"/>
        <v>16666666.666666668</v>
      </c>
      <c r="BP36" s="370">
        <f t="shared" si="82"/>
        <v>16666666.666666668</v>
      </c>
      <c r="BQ36" s="370">
        <f t="shared" si="82"/>
        <v>16666666.666666668</v>
      </c>
      <c r="BR36" s="370">
        <f t="shared" si="82"/>
        <v>16666666.666666668</v>
      </c>
      <c r="BS36" s="370">
        <f t="shared" si="82"/>
        <v>16666666.666666668</v>
      </c>
      <c r="BT36" s="370">
        <f t="shared" si="82"/>
        <v>16666666.666666668</v>
      </c>
      <c r="BU36" s="370">
        <f t="shared" si="82"/>
        <v>16666666.666666668</v>
      </c>
      <c r="BV36" s="370">
        <f t="shared" si="82"/>
        <v>16666666.666666668</v>
      </c>
      <c r="BW36" s="370">
        <f t="shared" si="82"/>
        <v>16666666.666666668</v>
      </c>
      <c r="BX36" s="370">
        <f t="shared" si="82"/>
        <v>16666666.666666668</v>
      </c>
      <c r="BY36" s="370">
        <f t="shared" si="82"/>
        <v>16666666.666666668</v>
      </c>
      <c r="BZ36" s="370">
        <f t="shared" si="82"/>
        <v>16666666.666666668</v>
      </c>
      <c r="CA36" s="370">
        <f t="shared" si="82"/>
        <v>16666666.666666668</v>
      </c>
      <c r="CB36" s="370">
        <f t="shared" si="82"/>
        <v>16666666.666666668</v>
      </c>
      <c r="CC36" s="370">
        <f t="shared" si="82"/>
        <v>16666666.666666668</v>
      </c>
      <c r="CD36" s="370">
        <f t="shared" si="82"/>
        <v>16666666.666666668</v>
      </c>
      <c r="CE36" s="370">
        <f t="shared" ref="CE36:DJ36" si="83">+CE34*CE35</f>
        <v>16666666.666666668</v>
      </c>
      <c r="CF36" s="370">
        <f t="shared" si="83"/>
        <v>16666666.666666668</v>
      </c>
      <c r="CG36" s="370">
        <f t="shared" si="83"/>
        <v>16666666.666666668</v>
      </c>
      <c r="CH36" s="370">
        <f t="shared" si="83"/>
        <v>16666666.666666668</v>
      </c>
      <c r="CI36" s="370">
        <f t="shared" si="83"/>
        <v>16666666.666666668</v>
      </c>
      <c r="CJ36" s="370">
        <f t="shared" si="83"/>
        <v>16666666.666666668</v>
      </c>
      <c r="CK36" s="370">
        <f t="shared" si="83"/>
        <v>16666666.666666668</v>
      </c>
      <c r="CL36" s="370">
        <f t="shared" si="83"/>
        <v>16666666.666666668</v>
      </c>
      <c r="CM36" s="370" t="e">
        <f t="shared" si="83"/>
        <v>#N/A</v>
      </c>
      <c r="CN36" s="370" t="e">
        <f t="shared" si="83"/>
        <v>#N/A</v>
      </c>
      <c r="CO36" s="370" t="e">
        <f t="shared" si="83"/>
        <v>#N/A</v>
      </c>
      <c r="CP36" s="370" t="e">
        <f t="shared" si="83"/>
        <v>#N/A</v>
      </c>
      <c r="CQ36" s="370" t="e">
        <f t="shared" si="83"/>
        <v>#N/A</v>
      </c>
      <c r="CR36" s="370" t="e">
        <f t="shared" si="83"/>
        <v>#N/A</v>
      </c>
      <c r="CS36" s="370" t="e">
        <f t="shared" si="83"/>
        <v>#N/A</v>
      </c>
      <c r="CT36" s="370" t="e">
        <f t="shared" si="83"/>
        <v>#N/A</v>
      </c>
      <c r="CU36" s="370" t="e">
        <f t="shared" si="83"/>
        <v>#N/A</v>
      </c>
      <c r="CV36" s="370" t="e">
        <f t="shared" si="83"/>
        <v>#N/A</v>
      </c>
      <c r="CW36" s="370" t="e">
        <f t="shared" si="83"/>
        <v>#N/A</v>
      </c>
      <c r="CX36" s="370" t="e">
        <f t="shared" si="83"/>
        <v>#N/A</v>
      </c>
      <c r="CY36" s="370" t="e">
        <f t="shared" si="83"/>
        <v>#N/A</v>
      </c>
      <c r="CZ36" s="370" t="e">
        <f t="shared" si="83"/>
        <v>#N/A</v>
      </c>
      <c r="DA36" s="370" t="e">
        <f t="shared" si="83"/>
        <v>#N/A</v>
      </c>
      <c r="DB36" s="370" t="e">
        <f t="shared" si="83"/>
        <v>#N/A</v>
      </c>
      <c r="DC36" s="370" t="e">
        <f t="shared" si="83"/>
        <v>#N/A</v>
      </c>
      <c r="DD36" s="370" t="e">
        <f t="shared" si="83"/>
        <v>#N/A</v>
      </c>
      <c r="DE36" s="370" t="e">
        <f t="shared" si="83"/>
        <v>#N/A</v>
      </c>
      <c r="DF36" s="370" t="e">
        <f t="shared" si="83"/>
        <v>#N/A</v>
      </c>
      <c r="DG36" s="370" t="e">
        <f t="shared" si="83"/>
        <v>#N/A</v>
      </c>
      <c r="DH36" s="370" t="e">
        <f t="shared" si="83"/>
        <v>#N/A</v>
      </c>
      <c r="DI36" s="370" t="e">
        <f t="shared" si="83"/>
        <v>#N/A</v>
      </c>
      <c r="DJ36" s="370" t="e">
        <f t="shared" si="83"/>
        <v>#N/A</v>
      </c>
      <c r="DK36" s="370" t="e">
        <f t="shared" ref="DK36:DL36" si="84">+DK34*DK35</f>
        <v>#N/A</v>
      </c>
      <c r="DL36" s="370" t="e">
        <f t="shared" si="84"/>
        <v>#N/A</v>
      </c>
    </row>
    <row r="37" spans="1:116" x14ac:dyDescent="0.4">
      <c r="B37" t="str">
        <f t="shared" si="68"/>
        <v>37 GMV-S</v>
      </c>
      <c r="D37" t="s">
        <v>773</v>
      </c>
      <c r="E37" s="8" t="str">
        <f t="shared" si="16"/>
        <v>37 GMV-S</v>
      </c>
      <c r="G37" s="362" t="s">
        <v>79</v>
      </c>
      <c r="H37" s="12"/>
      <c r="I37" s="60"/>
      <c r="J37" s="60"/>
      <c r="K37" s="16">
        <v>0.1</v>
      </c>
      <c r="L37" s="16">
        <v>0.1</v>
      </c>
      <c r="M37" s="16">
        <v>0.1</v>
      </c>
      <c r="N37" s="16">
        <v>0.1</v>
      </c>
      <c r="O37" s="16">
        <v>0.1</v>
      </c>
      <c r="P37" s="16">
        <v>0.1</v>
      </c>
      <c r="R37" s="20"/>
      <c r="S37" s="150">
        <f t="shared" ref="S37:AX37" si="85">INDEX($K:$P,ROW(),MATCH(S$3,$K$2:$P$2,0))</f>
        <v>0.1</v>
      </c>
      <c r="T37" s="150">
        <f t="shared" si="85"/>
        <v>0.1</v>
      </c>
      <c r="U37" s="150">
        <f t="shared" si="85"/>
        <v>0.1</v>
      </c>
      <c r="V37" s="150">
        <f t="shared" si="85"/>
        <v>0.1</v>
      </c>
      <c r="W37" s="150">
        <f t="shared" si="85"/>
        <v>0.1</v>
      </c>
      <c r="X37" s="150">
        <f t="shared" si="85"/>
        <v>0.1</v>
      </c>
      <c r="Y37" s="150">
        <f t="shared" si="85"/>
        <v>0.1</v>
      </c>
      <c r="Z37" s="150">
        <f t="shared" si="85"/>
        <v>0.1</v>
      </c>
      <c r="AA37" s="150">
        <f t="shared" si="85"/>
        <v>0.1</v>
      </c>
      <c r="AB37" s="150">
        <f t="shared" si="85"/>
        <v>0.1</v>
      </c>
      <c r="AC37" s="150">
        <f t="shared" si="85"/>
        <v>0.1</v>
      </c>
      <c r="AD37" s="150">
        <f t="shared" si="85"/>
        <v>0.1</v>
      </c>
      <c r="AE37" s="150">
        <f t="shared" si="85"/>
        <v>0.1</v>
      </c>
      <c r="AF37" s="150">
        <f t="shared" si="85"/>
        <v>0.1</v>
      </c>
      <c r="AG37" s="150">
        <f t="shared" si="85"/>
        <v>0.1</v>
      </c>
      <c r="AH37" s="150">
        <f t="shared" si="85"/>
        <v>0.1</v>
      </c>
      <c r="AI37" s="150">
        <f t="shared" si="85"/>
        <v>0.1</v>
      </c>
      <c r="AJ37" s="150">
        <f t="shared" si="85"/>
        <v>0.1</v>
      </c>
      <c r="AK37" s="150">
        <f t="shared" si="85"/>
        <v>0.1</v>
      </c>
      <c r="AL37" s="150">
        <f t="shared" si="85"/>
        <v>0.1</v>
      </c>
      <c r="AM37" s="150">
        <f t="shared" si="85"/>
        <v>0.1</v>
      </c>
      <c r="AN37" s="150">
        <f t="shared" si="85"/>
        <v>0.1</v>
      </c>
      <c r="AO37" s="150">
        <f t="shared" si="85"/>
        <v>0.1</v>
      </c>
      <c r="AP37" s="150">
        <f t="shared" si="85"/>
        <v>0.1</v>
      </c>
      <c r="AQ37" s="150">
        <f t="shared" si="85"/>
        <v>0.1</v>
      </c>
      <c r="AR37" s="150">
        <f t="shared" si="85"/>
        <v>0.1</v>
      </c>
      <c r="AS37" s="150">
        <f t="shared" si="85"/>
        <v>0.1</v>
      </c>
      <c r="AT37" s="150">
        <f t="shared" si="85"/>
        <v>0.1</v>
      </c>
      <c r="AU37" s="150">
        <f t="shared" si="85"/>
        <v>0.1</v>
      </c>
      <c r="AV37" s="150">
        <f t="shared" si="85"/>
        <v>0.1</v>
      </c>
      <c r="AW37" s="150">
        <f t="shared" si="85"/>
        <v>0.1</v>
      </c>
      <c r="AX37" s="150">
        <f t="shared" si="85"/>
        <v>0.1</v>
      </c>
      <c r="AY37" s="150">
        <f t="shared" ref="AY37:CD37" si="86">INDEX($K:$P,ROW(),MATCH(AY$3,$K$2:$P$2,0))</f>
        <v>0.1</v>
      </c>
      <c r="AZ37" s="150">
        <f t="shared" si="86"/>
        <v>0.1</v>
      </c>
      <c r="BA37" s="150">
        <f t="shared" si="86"/>
        <v>0.1</v>
      </c>
      <c r="BB37" s="150">
        <f t="shared" si="86"/>
        <v>0.1</v>
      </c>
      <c r="BC37" s="150">
        <f t="shared" si="86"/>
        <v>0.1</v>
      </c>
      <c r="BD37" s="150">
        <f t="shared" si="86"/>
        <v>0.1</v>
      </c>
      <c r="BE37" s="150">
        <f t="shared" si="86"/>
        <v>0.1</v>
      </c>
      <c r="BF37" s="150">
        <f t="shared" si="86"/>
        <v>0.1</v>
      </c>
      <c r="BG37" s="150">
        <f t="shared" si="86"/>
        <v>0.1</v>
      </c>
      <c r="BH37" s="150">
        <f t="shared" si="86"/>
        <v>0.1</v>
      </c>
      <c r="BI37" s="150">
        <f t="shared" si="86"/>
        <v>0.1</v>
      </c>
      <c r="BJ37" s="150">
        <f t="shared" si="86"/>
        <v>0.1</v>
      </c>
      <c r="BK37" s="150">
        <f t="shared" si="86"/>
        <v>0.1</v>
      </c>
      <c r="BL37" s="150">
        <f t="shared" si="86"/>
        <v>0.1</v>
      </c>
      <c r="BM37" s="150">
        <f t="shared" si="86"/>
        <v>0.1</v>
      </c>
      <c r="BN37" s="150">
        <f t="shared" si="86"/>
        <v>0.1</v>
      </c>
      <c r="BO37" s="150">
        <f t="shared" si="86"/>
        <v>0.1</v>
      </c>
      <c r="BP37" s="150">
        <f t="shared" si="86"/>
        <v>0.1</v>
      </c>
      <c r="BQ37" s="150">
        <f t="shared" si="86"/>
        <v>0.1</v>
      </c>
      <c r="BR37" s="150">
        <f t="shared" si="86"/>
        <v>0.1</v>
      </c>
      <c r="BS37" s="150">
        <f t="shared" si="86"/>
        <v>0.1</v>
      </c>
      <c r="BT37" s="150">
        <f t="shared" si="86"/>
        <v>0.1</v>
      </c>
      <c r="BU37" s="150">
        <f t="shared" si="86"/>
        <v>0.1</v>
      </c>
      <c r="BV37" s="150">
        <f t="shared" si="86"/>
        <v>0.1</v>
      </c>
      <c r="BW37" s="150">
        <f t="shared" si="86"/>
        <v>0.1</v>
      </c>
      <c r="BX37" s="150">
        <f t="shared" si="86"/>
        <v>0.1</v>
      </c>
      <c r="BY37" s="150">
        <f t="shared" si="86"/>
        <v>0.1</v>
      </c>
      <c r="BZ37" s="150">
        <f t="shared" si="86"/>
        <v>0.1</v>
      </c>
      <c r="CA37" s="150">
        <f t="shared" si="86"/>
        <v>0.1</v>
      </c>
      <c r="CB37" s="150">
        <f t="shared" si="86"/>
        <v>0.1</v>
      </c>
      <c r="CC37" s="150">
        <f t="shared" si="86"/>
        <v>0.1</v>
      </c>
      <c r="CD37" s="150">
        <f t="shared" si="86"/>
        <v>0.1</v>
      </c>
      <c r="CE37" s="150">
        <f t="shared" ref="CE37:CL37" si="87">INDEX($K:$P,ROW(),MATCH(CE$3,$K$2:$P$2,0))</f>
        <v>0.1</v>
      </c>
      <c r="CF37" s="150">
        <f t="shared" si="87"/>
        <v>0.1</v>
      </c>
      <c r="CG37" s="150">
        <f t="shared" si="87"/>
        <v>0.1</v>
      </c>
      <c r="CH37" s="150">
        <f t="shared" si="87"/>
        <v>0.1</v>
      </c>
      <c r="CI37" s="150">
        <f t="shared" si="87"/>
        <v>0.1</v>
      </c>
      <c r="CJ37" s="150">
        <f t="shared" si="87"/>
        <v>0.1</v>
      </c>
      <c r="CK37" s="150">
        <f t="shared" si="87"/>
        <v>0.1</v>
      </c>
      <c r="CL37" s="150">
        <f t="shared" si="87"/>
        <v>0.1</v>
      </c>
      <c r="CN37" s="60"/>
      <c r="CO37" s="150" t="e">
        <f t="shared" ref="CO37:DL37" si="88">INDEX($K:$P,ROW(),MATCH(CO$3,$K$2:$P$2,0))</f>
        <v>#N/A</v>
      </c>
      <c r="CP37" s="150" t="e">
        <f t="shared" si="88"/>
        <v>#N/A</v>
      </c>
      <c r="CQ37" s="150" t="e">
        <f t="shared" si="88"/>
        <v>#N/A</v>
      </c>
      <c r="CR37" s="150" t="e">
        <f t="shared" si="88"/>
        <v>#N/A</v>
      </c>
      <c r="CS37" s="150" t="e">
        <f t="shared" si="88"/>
        <v>#N/A</v>
      </c>
      <c r="CT37" s="150" t="e">
        <f t="shared" si="88"/>
        <v>#N/A</v>
      </c>
      <c r="CU37" s="150" t="e">
        <f t="shared" si="88"/>
        <v>#N/A</v>
      </c>
      <c r="CV37" s="150" t="e">
        <f t="shared" si="88"/>
        <v>#N/A</v>
      </c>
      <c r="CW37" s="150" t="e">
        <f t="shared" si="88"/>
        <v>#N/A</v>
      </c>
      <c r="CX37" s="150" t="e">
        <f t="shared" si="88"/>
        <v>#N/A</v>
      </c>
      <c r="CY37" s="150" t="e">
        <f t="shared" si="88"/>
        <v>#N/A</v>
      </c>
      <c r="CZ37" s="150" t="e">
        <f t="shared" si="88"/>
        <v>#N/A</v>
      </c>
      <c r="DA37" s="150" t="e">
        <f t="shared" si="88"/>
        <v>#N/A</v>
      </c>
      <c r="DB37" s="150" t="e">
        <f t="shared" si="88"/>
        <v>#N/A</v>
      </c>
      <c r="DC37" s="150" t="e">
        <f t="shared" si="88"/>
        <v>#N/A</v>
      </c>
      <c r="DD37" s="150" t="e">
        <f t="shared" si="88"/>
        <v>#N/A</v>
      </c>
      <c r="DE37" s="150" t="e">
        <f t="shared" si="88"/>
        <v>#N/A</v>
      </c>
      <c r="DF37" s="150" t="e">
        <f t="shared" si="88"/>
        <v>#N/A</v>
      </c>
      <c r="DG37" s="150" t="e">
        <f t="shared" si="88"/>
        <v>#N/A</v>
      </c>
      <c r="DH37" s="150" t="e">
        <f t="shared" si="88"/>
        <v>#N/A</v>
      </c>
      <c r="DI37" s="150" t="e">
        <f t="shared" si="88"/>
        <v>#N/A</v>
      </c>
      <c r="DJ37" s="150" t="e">
        <f t="shared" si="88"/>
        <v>#N/A</v>
      </c>
      <c r="DK37" s="150" t="e">
        <f t="shared" si="88"/>
        <v>#N/A</v>
      </c>
      <c r="DL37" s="150" t="e">
        <f t="shared" si="88"/>
        <v>#N/A</v>
      </c>
    </row>
    <row r="38" spans="1:116" x14ac:dyDescent="0.4">
      <c r="B38" t="str">
        <f t="shared" si="68"/>
        <v>38 GMV-S</v>
      </c>
      <c r="C38" t="s">
        <v>198</v>
      </c>
      <c r="D38" t="s">
        <v>773</v>
      </c>
      <c r="E38" s="8" t="str">
        <f t="shared" si="16"/>
        <v>38 GMV-S</v>
      </c>
      <c r="G38" s="294" t="s">
        <v>855</v>
      </c>
      <c r="H38" s="27"/>
      <c r="I38" s="78"/>
      <c r="J38" s="78"/>
      <c r="K38" s="118">
        <f t="shared" ref="K38:P38" si="89">SUMIF($3:$3,K$2,38:38)</f>
        <v>10000000.000000004</v>
      </c>
      <c r="L38" s="118">
        <f t="shared" si="89"/>
        <v>20000000.000000007</v>
      </c>
      <c r="M38" s="118">
        <f t="shared" si="89"/>
        <v>20000000.000000007</v>
      </c>
      <c r="N38" s="118">
        <f t="shared" si="89"/>
        <v>20000000.000000007</v>
      </c>
      <c r="O38" s="118">
        <f t="shared" si="89"/>
        <v>20000000.000000007</v>
      </c>
      <c r="P38" s="118">
        <f t="shared" si="89"/>
        <v>20000000.000000007</v>
      </c>
      <c r="R38" s="118"/>
      <c r="S38" s="148">
        <f t="shared" ref="S38:AX38" si="90">+S36*S37</f>
        <v>833333.33333333349</v>
      </c>
      <c r="T38" s="148">
        <f t="shared" si="90"/>
        <v>833333.33333333349</v>
      </c>
      <c r="U38" s="148">
        <f t="shared" si="90"/>
        <v>833333.33333333349</v>
      </c>
      <c r="V38" s="148">
        <f t="shared" si="90"/>
        <v>833333.33333333349</v>
      </c>
      <c r="W38" s="148">
        <f t="shared" si="90"/>
        <v>833333.33333333349</v>
      </c>
      <c r="X38" s="148">
        <f t="shared" si="90"/>
        <v>833333.33333333349</v>
      </c>
      <c r="Y38" s="148">
        <f t="shared" si="90"/>
        <v>833333.33333333349</v>
      </c>
      <c r="Z38" s="148">
        <f t="shared" si="90"/>
        <v>833333.33333333349</v>
      </c>
      <c r="AA38" s="148">
        <f t="shared" si="90"/>
        <v>833333.33333333349</v>
      </c>
      <c r="AB38" s="148">
        <f t="shared" si="90"/>
        <v>833333.33333333349</v>
      </c>
      <c r="AC38" s="148">
        <f t="shared" si="90"/>
        <v>833333.33333333349</v>
      </c>
      <c r="AD38" s="148">
        <f t="shared" si="90"/>
        <v>833333.33333333349</v>
      </c>
      <c r="AE38" s="148">
        <f t="shared" si="90"/>
        <v>1666666.666666667</v>
      </c>
      <c r="AF38" s="148">
        <f t="shared" si="90"/>
        <v>1666666.666666667</v>
      </c>
      <c r="AG38" s="148">
        <f t="shared" si="90"/>
        <v>1666666.666666667</v>
      </c>
      <c r="AH38" s="148">
        <f t="shared" si="90"/>
        <v>1666666.666666667</v>
      </c>
      <c r="AI38" s="148">
        <f t="shared" si="90"/>
        <v>1666666.666666667</v>
      </c>
      <c r="AJ38" s="148">
        <f t="shared" si="90"/>
        <v>1666666.666666667</v>
      </c>
      <c r="AK38" s="148">
        <f t="shared" si="90"/>
        <v>1666666.666666667</v>
      </c>
      <c r="AL38" s="148">
        <f t="shared" si="90"/>
        <v>1666666.666666667</v>
      </c>
      <c r="AM38" s="148">
        <f t="shared" si="90"/>
        <v>1666666.666666667</v>
      </c>
      <c r="AN38" s="148">
        <f t="shared" si="90"/>
        <v>1666666.666666667</v>
      </c>
      <c r="AO38" s="148">
        <f t="shared" si="90"/>
        <v>1666666.666666667</v>
      </c>
      <c r="AP38" s="148">
        <f t="shared" si="90"/>
        <v>1666666.666666667</v>
      </c>
      <c r="AQ38" s="148">
        <f t="shared" si="90"/>
        <v>1666666.666666667</v>
      </c>
      <c r="AR38" s="148">
        <f t="shared" si="90"/>
        <v>1666666.666666667</v>
      </c>
      <c r="AS38" s="148">
        <f t="shared" si="90"/>
        <v>1666666.666666667</v>
      </c>
      <c r="AT38" s="148">
        <f t="shared" si="90"/>
        <v>1666666.666666667</v>
      </c>
      <c r="AU38" s="148">
        <f t="shared" si="90"/>
        <v>1666666.666666667</v>
      </c>
      <c r="AV38" s="148">
        <f t="shared" si="90"/>
        <v>1666666.666666667</v>
      </c>
      <c r="AW38" s="148">
        <f t="shared" si="90"/>
        <v>1666666.666666667</v>
      </c>
      <c r="AX38" s="148">
        <f t="shared" si="90"/>
        <v>1666666.666666667</v>
      </c>
      <c r="AY38" s="148">
        <f t="shared" ref="AY38:CD38" si="91">+AY36*AY37</f>
        <v>1666666.666666667</v>
      </c>
      <c r="AZ38" s="148">
        <f t="shared" si="91"/>
        <v>1666666.666666667</v>
      </c>
      <c r="BA38" s="148">
        <f t="shared" si="91"/>
        <v>1666666.666666667</v>
      </c>
      <c r="BB38" s="148">
        <f t="shared" si="91"/>
        <v>1666666.666666667</v>
      </c>
      <c r="BC38" s="148">
        <f t="shared" si="91"/>
        <v>1666666.666666667</v>
      </c>
      <c r="BD38" s="148">
        <f t="shared" si="91"/>
        <v>1666666.666666667</v>
      </c>
      <c r="BE38" s="148">
        <f t="shared" si="91"/>
        <v>1666666.666666667</v>
      </c>
      <c r="BF38" s="148">
        <f t="shared" si="91"/>
        <v>1666666.666666667</v>
      </c>
      <c r="BG38" s="148">
        <f t="shared" si="91"/>
        <v>1666666.666666667</v>
      </c>
      <c r="BH38" s="148">
        <f t="shared" si="91"/>
        <v>1666666.666666667</v>
      </c>
      <c r="BI38" s="148">
        <f t="shared" si="91"/>
        <v>1666666.666666667</v>
      </c>
      <c r="BJ38" s="148">
        <f t="shared" si="91"/>
        <v>1666666.666666667</v>
      </c>
      <c r="BK38" s="148">
        <f t="shared" si="91"/>
        <v>1666666.666666667</v>
      </c>
      <c r="BL38" s="148">
        <f t="shared" si="91"/>
        <v>1666666.666666667</v>
      </c>
      <c r="BM38" s="148">
        <f t="shared" si="91"/>
        <v>1666666.666666667</v>
      </c>
      <c r="BN38" s="148">
        <f t="shared" si="91"/>
        <v>1666666.666666667</v>
      </c>
      <c r="BO38" s="148">
        <f t="shared" si="91"/>
        <v>1666666.666666667</v>
      </c>
      <c r="BP38" s="148">
        <f t="shared" si="91"/>
        <v>1666666.666666667</v>
      </c>
      <c r="BQ38" s="148">
        <f t="shared" si="91"/>
        <v>1666666.666666667</v>
      </c>
      <c r="BR38" s="148">
        <f t="shared" si="91"/>
        <v>1666666.666666667</v>
      </c>
      <c r="BS38" s="148">
        <f t="shared" si="91"/>
        <v>1666666.666666667</v>
      </c>
      <c r="BT38" s="148">
        <f t="shared" si="91"/>
        <v>1666666.666666667</v>
      </c>
      <c r="BU38" s="148">
        <f t="shared" si="91"/>
        <v>1666666.666666667</v>
      </c>
      <c r="BV38" s="148">
        <f t="shared" si="91"/>
        <v>1666666.666666667</v>
      </c>
      <c r="BW38" s="148">
        <f t="shared" si="91"/>
        <v>1666666.666666667</v>
      </c>
      <c r="BX38" s="148">
        <f t="shared" si="91"/>
        <v>1666666.666666667</v>
      </c>
      <c r="BY38" s="148">
        <f t="shared" si="91"/>
        <v>1666666.666666667</v>
      </c>
      <c r="BZ38" s="148">
        <f t="shared" si="91"/>
        <v>1666666.666666667</v>
      </c>
      <c r="CA38" s="148">
        <f t="shared" si="91"/>
        <v>1666666.666666667</v>
      </c>
      <c r="CB38" s="148">
        <f t="shared" si="91"/>
        <v>1666666.666666667</v>
      </c>
      <c r="CC38" s="148">
        <f t="shared" si="91"/>
        <v>1666666.666666667</v>
      </c>
      <c r="CD38" s="148">
        <f t="shared" si="91"/>
        <v>1666666.666666667</v>
      </c>
      <c r="CE38" s="148">
        <f t="shared" ref="CE38:DJ38" si="92">+CE36*CE37</f>
        <v>1666666.666666667</v>
      </c>
      <c r="CF38" s="148">
        <f t="shared" si="92"/>
        <v>1666666.666666667</v>
      </c>
      <c r="CG38" s="148">
        <f t="shared" si="92"/>
        <v>1666666.666666667</v>
      </c>
      <c r="CH38" s="148">
        <f t="shared" si="92"/>
        <v>1666666.666666667</v>
      </c>
      <c r="CI38" s="148">
        <f t="shared" si="92"/>
        <v>1666666.666666667</v>
      </c>
      <c r="CJ38" s="148">
        <f t="shared" si="92"/>
        <v>1666666.666666667</v>
      </c>
      <c r="CK38" s="148">
        <f t="shared" si="92"/>
        <v>1666666.666666667</v>
      </c>
      <c r="CL38" s="148">
        <f t="shared" si="92"/>
        <v>1666666.666666667</v>
      </c>
      <c r="CM38" s="148" t="e">
        <f t="shared" si="92"/>
        <v>#N/A</v>
      </c>
      <c r="CN38" s="148" t="e">
        <f t="shared" si="92"/>
        <v>#N/A</v>
      </c>
      <c r="CO38" s="148" t="e">
        <f t="shared" si="92"/>
        <v>#N/A</v>
      </c>
      <c r="CP38" s="148" t="e">
        <f t="shared" si="92"/>
        <v>#N/A</v>
      </c>
      <c r="CQ38" s="148" t="e">
        <f t="shared" si="92"/>
        <v>#N/A</v>
      </c>
      <c r="CR38" s="148" t="e">
        <f t="shared" si="92"/>
        <v>#N/A</v>
      </c>
      <c r="CS38" s="148" t="e">
        <f t="shared" si="92"/>
        <v>#N/A</v>
      </c>
      <c r="CT38" s="148" t="e">
        <f t="shared" si="92"/>
        <v>#N/A</v>
      </c>
      <c r="CU38" s="148" t="e">
        <f t="shared" si="92"/>
        <v>#N/A</v>
      </c>
      <c r="CV38" s="148" t="e">
        <f t="shared" si="92"/>
        <v>#N/A</v>
      </c>
      <c r="CW38" s="148" t="e">
        <f t="shared" si="92"/>
        <v>#N/A</v>
      </c>
      <c r="CX38" s="148" t="e">
        <f t="shared" si="92"/>
        <v>#N/A</v>
      </c>
      <c r="CY38" s="148" t="e">
        <f t="shared" si="92"/>
        <v>#N/A</v>
      </c>
      <c r="CZ38" s="148" t="e">
        <f t="shared" si="92"/>
        <v>#N/A</v>
      </c>
      <c r="DA38" s="148" t="e">
        <f t="shared" si="92"/>
        <v>#N/A</v>
      </c>
      <c r="DB38" s="148" t="e">
        <f t="shared" si="92"/>
        <v>#N/A</v>
      </c>
      <c r="DC38" s="148" t="e">
        <f t="shared" si="92"/>
        <v>#N/A</v>
      </c>
      <c r="DD38" s="148" t="e">
        <f t="shared" si="92"/>
        <v>#N/A</v>
      </c>
      <c r="DE38" s="148" t="e">
        <f t="shared" si="92"/>
        <v>#N/A</v>
      </c>
      <c r="DF38" s="148" t="e">
        <f t="shared" si="92"/>
        <v>#N/A</v>
      </c>
      <c r="DG38" s="148" t="e">
        <f t="shared" si="92"/>
        <v>#N/A</v>
      </c>
      <c r="DH38" s="148" t="e">
        <f t="shared" si="92"/>
        <v>#N/A</v>
      </c>
      <c r="DI38" s="148" t="e">
        <f t="shared" si="92"/>
        <v>#N/A</v>
      </c>
      <c r="DJ38" s="148" t="e">
        <f t="shared" si="92"/>
        <v>#N/A</v>
      </c>
      <c r="DK38" s="148" t="e">
        <f t="shared" ref="DK38:DL38" si="93">+DK36*DK37</f>
        <v>#N/A</v>
      </c>
      <c r="DL38" s="148" t="e">
        <f t="shared" si="93"/>
        <v>#N/A</v>
      </c>
    </row>
    <row r="39" spans="1:116" x14ac:dyDescent="0.4">
      <c r="B39" t="s">
        <v>244</v>
      </c>
      <c r="D39" t="s">
        <v>773</v>
      </c>
      <c r="E39" s="8" t="str">
        <f t="shared" si="16"/>
        <v>39 GMV-S</v>
      </c>
      <c r="G39" s="27"/>
      <c r="H39" s="27"/>
      <c r="I39" s="78"/>
      <c r="J39" s="78"/>
      <c r="K39" s="33"/>
      <c r="L39" s="33"/>
      <c r="M39" s="33"/>
      <c r="N39" s="33"/>
      <c r="O39" s="33"/>
      <c r="P39" s="33"/>
      <c r="R39" s="33"/>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N39" s="78"/>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row>
    <row r="40" spans="1:116"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1:116"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1:116"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1:116"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1:116"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1:116"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1: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1: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1: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ht="12.9" customHeigh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s="27" customForma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collapsed="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spans="1:116"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1:116"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1:116"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1:116"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1:116"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1:116"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1:116" s="3" customFormat="1" x14ac:dyDescent="0.4">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row>
    <row r="456" spans="1:116"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1:116"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1:116"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1:116"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1:116"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1:116"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1:116"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1:116"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1:116"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customFormat="1" x14ac:dyDescent="0.4"/>
    <row r="466" customFormat="1" collapsed="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spans="4:116"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4:116"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4:116"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4:116"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4:116"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4:116"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4:116"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4:116"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4:116"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4:116"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4:116"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4:116"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4:116"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4:116"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4:116" s="27" customFormat="1" x14ac:dyDescent="0.4">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row>
    <row r="784" spans="4:116"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s="27" customFormat="1" x14ac:dyDescent="0.4">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ht="16.5" customHeight="1" x14ac:dyDescent="0.4"/>
    <row r="1523" customFormat="1" ht="16.5" customHeight="1" x14ac:dyDescent="0.4"/>
    <row r="1524" customFormat="1" ht="16.5" customHeigh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s="164" customFormat="1" x14ac:dyDescent="0.4">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ht="1.5" customHeigh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826DD41-4BEA-4411-A76E-355F9AB59AD7}">
          <x14:formula1>
            <xm:f>'Data validation'!$A:$A</xm:f>
          </x14:formula1>
          <xm:sqref>C2510:C1048576 C8:C18 C2:C4 C19:C39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29" width="10" bestFit="1" customWidth="1"/>
    <col min="30"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640</v>
      </c>
      <c r="J3" s="12" t="s">
        <v>641</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642</v>
      </c>
      <c r="J4" s="12" t="s">
        <v>643</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644</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645</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646</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646</v>
      </c>
    </row>
    <row r="12" spans="1:116" ht="14.25" customHeight="1" x14ac:dyDescent="0.4">
      <c r="G12" s="8" t="str">
        <f>'IS BS CF'!G19</f>
        <v>Total revenue</v>
      </c>
      <c r="H12" s="13"/>
      <c r="I12" s="13"/>
      <c r="J12" s="13"/>
      <c r="K12" s="24">
        <f>'IS BS CF'!K19</f>
        <v>11140000.000000002</v>
      </c>
      <c r="L12" s="24">
        <f>'IS BS CF'!L19</f>
        <v>24560000</v>
      </c>
      <c r="M12" s="24">
        <f>'IS BS CF'!M19</f>
        <v>29120000</v>
      </c>
      <c r="N12" s="24">
        <f>'IS BS CF'!N19</f>
        <v>33679999.999999985</v>
      </c>
      <c r="O12" s="24">
        <f>'IS BS CF'!O19</f>
        <v>38240000</v>
      </c>
      <c r="P12" s="24">
        <f>'IS BS CF'!P19</f>
        <v>42800000.00000003</v>
      </c>
      <c r="S12" s="24">
        <f>'IS BS CF'!S19</f>
        <v>841250.00000000012</v>
      </c>
      <c r="T12" s="24">
        <f>'IS BS CF'!T19</f>
        <v>857083.33333333349</v>
      </c>
      <c r="U12" s="24">
        <f>'IS BS CF'!U19</f>
        <v>872916.66666666686</v>
      </c>
      <c r="V12" s="24">
        <f>'IS BS CF'!V19</f>
        <v>888750.00000000012</v>
      </c>
      <c r="W12" s="24">
        <f>'IS BS CF'!W19</f>
        <v>904583.33333333349</v>
      </c>
      <c r="X12" s="24">
        <f>'IS BS CF'!X19</f>
        <v>920416.66666666686</v>
      </c>
      <c r="Y12" s="24">
        <f>'IS BS CF'!Y19</f>
        <v>936250.00000000012</v>
      </c>
      <c r="Z12" s="24">
        <f>'IS BS CF'!Z19</f>
        <v>952083.33333333349</v>
      </c>
      <c r="AA12" s="24">
        <f>'IS BS CF'!AA19</f>
        <v>967916.66666666674</v>
      </c>
      <c r="AB12" s="24">
        <f>'IS BS CF'!AB19</f>
        <v>983750.00000000012</v>
      </c>
      <c r="AC12" s="24">
        <f>'IS BS CF'!AC19</f>
        <v>999583.33333333349</v>
      </c>
      <c r="AD12" s="24">
        <f>'IS BS CF'!AD19</f>
        <v>1015416.6666666667</v>
      </c>
      <c r="AE12" s="24">
        <f>'IS BS CF'!AE19</f>
        <v>1872500.0000000002</v>
      </c>
      <c r="AF12" s="24">
        <f>'IS BS CF'!AF19</f>
        <v>1904166.666666667</v>
      </c>
      <c r="AG12" s="24">
        <f>'IS BS CF'!AG19</f>
        <v>1935833.3333333335</v>
      </c>
      <c r="AH12" s="24">
        <f>'IS BS CF'!AH19</f>
        <v>1967500.0000000002</v>
      </c>
      <c r="AI12" s="24">
        <f>'IS BS CF'!AI19</f>
        <v>1999166.666666667</v>
      </c>
      <c r="AJ12" s="24">
        <f>'IS BS CF'!AJ19</f>
        <v>2030833.3333333335</v>
      </c>
      <c r="AK12" s="24">
        <f>'IS BS CF'!AK19</f>
        <v>2062500.0000000005</v>
      </c>
      <c r="AL12" s="24">
        <f>'IS BS CF'!AL19</f>
        <v>2094166.666666667</v>
      </c>
      <c r="AM12" s="24">
        <f>'IS BS CF'!AM19</f>
        <v>2125833.333333334</v>
      </c>
      <c r="AN12" s="24">
        <f>'IS BS CF'!AN19</f>
        <v>2157500.0000000005</v>
      </c>
      <c r="AO12" s="24">
        <f>'IS BS CF'!AO19</f>
        <v>2189166.666666667</v>
      </c>
      <c r="AP12" s="24">
        <f>'IS BS CF'!AP19</f>
        <v>2220833.333333334</v>
      </c>
      <c r="AQ12" s="24">
        <f>'IS BS CF'!AQ19</f>
        <v>2252500.0000000005</v>
      </c>
      <c r="AR12" s="24">
        <f>'IS BS CF'!AR19</f>
        <v>2284166.6666666674</v>
      </c>
      <c r="AS12" s="24">
        <f>'IS BS CF'!AS19</f>
        <v>2315833.333333334</v>
      </c>
      <c r="AT12" s="24">
        <f>'IS BS CF'!AT19</f>
        <v>2347500.0000000005</v>
      </c>
      <c r="AU12" s="24">
        <f>'IS BS CF'!AU19</f>
        <v>2379166.666666667</v>
      </c>
      <c r="AV12" s="24">
        <f>'IS BS CF'!AV19</f>
        <v>2410833.333333334</v>
      </c>
      <c r="AW12" s="24">
        <f>'IS BS CF'!AW19</f>
        <v>2442500</v>
      </c>
      <c r="AX12" s="24">
        <f>'IS BS CF'!AX19</f>
        <v>2474166.666666667</v>
      </c>
      <c r="AY12" s="24">
        <f>'IS BS CF'!AY19</f>
        <v>2505833.3333333335</v>
      </c>
      <c r="AZ12" s="24">
        <f>'IS BS CF'!AZ19</f>
        <v>2537500</v>
      </c>
      <c r="BA12" s="24">
        <f>'IS BS CF'!BA19</f>
        <v>2569166.6666666665</v>
      </c>
      <c r="BB12" s="24">
        <f>'IS BS CF'!BB19</f>
        <v>2600833.333333333</v>
      </c>
      <c r="BC12" s="24">
        <f>'IS BS CF'!BC19</f>
        <v>2632499.9999999995</v>
      </c>
      <c r="BD12" s="24">
        <f>'IS BS CF'!BD19</f>
        <v>2664166.666666666</v>
      </c>
      <c r="BE12" s="24">
        <f>'IS BS CF'!BE19</f>
        <v>2695833.333333333</v>
      </c>
      <c r="BF12" s="24">
        <f>'IS BS CF'!BF19</f>
        <v>2727499.9999999991</v>
      </c>
      <c r="BG12" s="24">
        <f>'IS BS CF'!BG19</f>
        <v>2759166.666666666</v>
      </c>
      <c r="BH12" s="24">
        <f>'IS BS CF'!BH19</f>
        <v>2790833.3333333326</v>
      </c>
      <c r="BI12" s="24">
        <f>'IS BS CF'!BI19</f>
        <v>2822499.9999999991</v>
      </c>
      <c r="BJ12" s="24">
        <f>'IS BS CF'!BJ19</f>
        <v>2854166.6666666656</v>
      </c>
      <c r="BK12" s="24">
        <f>'IS BS CF'!BK19</f>
        <v>2885833.3333333321</v>
      </c>
      <c r="BL12" s="24">
        <f>'IS BS CF'!BL19</f>
        <v>2917499.9999999991</v>
      </c>
      <c r="BM12" s="24">
        <f>'IS BS CF'!BM19</f>
        <v>2949166.6666666651</v>
      </c>
      <c r="BN12" s="24">
        <f>'IS BS CF'!BN19</f>
        <v>2980833.3333333321</v>
      </c>
      <c r="BO12" s="24">
        <f>'IS BS CF'!BO19</f>
        <v>3012499.9999999991</v>
      </c>
      <c r="BP12" s="24">
        <f>'IS BS CF'!BP19</f>
        <v>3044166.666666666</v>
      </c>
      <c r="BQ12" s="24">
        <f>'IS BS CF'!BQ19</f>
        <v>3075833.3333333326</v>
      </c>
      <c r="BR12" s="24">
        <f>'IS BS CF'!BR19</f>
        <v>3107499.9999999995</v>
      </c>
      <c r="BS12" s="24">
        <f>'IS BS CF'!BS19</f>
        <v>3139166.6666666665</v>
      </c>
      <c r="BT12" s="24">
        <f>'IS BS CF'!BT19</f>
        <v>3170833.333333333</v>
      </c>
      <c r="BU12" s="24">
        <f>'IS BS CF'!BU19</f>
        <v>3202500</v>
      </c>
      <c r="BV12" s="24">
        <f>'IS BS CF'!BV19</f>
        <v>3234166.666666667</v>
      </c>
      <c r="BW12" s="24">
        <f>'IS BS CF'!BW19</f>
        <v>3265833.333333334</v>
      </c>
      <c r="BX12" s="24">
        <f>'IS BS CF'!BX19</f>
        <v>3297500.0000000009</v>
      </c>
      <c r="BY12" s="24">
        <f>'IS BS CF'!BY19</f>
        <v>3329166.6666666674</v>
      </c>
      <c r="BZ12" s="24">
        <f>'IS BS CF'!BZ19</f>
        <v>3360833.3333333344</v>
      </c>
      <c r="CA12" s="24">
        <f>'IS BS CF'!CA19</f>
        <v>3392500.0000000014</v>
      </c>
      <c r="CB12" s="24">
        <f>'IS BS CF'!CB19</f>
        <v>3424166.6666666679</v>
      </c>
      <c r="CC12" s="24">
        <f>'IS BS CF'!CC19</f>
        <v>3455833.3333333349</v>
      </c>
      <c r="CD12" s="24">
        <f>'IS BS CF'!CD19</f>
        <v>3487500.0000000019</v>
      </c>
      <c r="CE12" s="24">
        <f>'IS BS CF'!CE19</f>
        <v>3519166.6666666688</v>
      </c>
      <c r="CF12" s="24">
        <f>'IS BS CF'!CF19</f>
        <v>3550833.3333333358</v>
      </c>
      <c r="CG12" s="24">
        <f>'IS BS CF'!CG19</f>
        <v>3582500.0000000023</v>
      </c>
      <c r="CH12" s="24">
        <f>'IS BS CF'!CH19</f>
        <v>3614166.6666666693</v>
      </c>
      <c r="CI12" s="24">
        <f>'IS BS CF'!CI19</f>
        <v>3645833.3333333363</v>
      </c>
      <c r="CJ12" s="24">
        <f>'IS BS CF'!CJ19</f>
        <v>3677500.0000000028</v>
      </c>
      <c r="CK12" s="24">
        <f>'IS BS CF'!CK19</f>
        <v>3709166.6666666698</v>
      </c>
      <c r="CL12" s="24">
        <f>'IS BS CF'!CL19</f>
        <v>3740833.3333333367</v>
      </c>
      <c r="CM12" s="24"/>
      <c r="CN12" s="24" t="e">
        <f>'IS BS CF'!CN19</f>
        <v>#DIV/0!</v>
      </c>
      <c r="CO12" s="24" t="e">
        <f>'IS BS CF'!CO19</f>
        <v>#N/A</v>
      </c>
      <c r="CP12" s="24" t="e">
        <f>'IS BS CF'!CP19</f>
        <v>#N/A</v>
      </c>
      <c r="CQ12" s="24" t="e">
        <f>'IS BS CF'!CQ19</f>
        <v>#N/A</v>
      </c>
      <c r="CR12" s="24" t="e">
        <f>'IS BS CF'!CR19</f>
        <v>#N/A</v>
      </c>
      <c r="CS12" s="24" t="e">
        <f>'IS BS CF'!CS19</f>
        <v>#N/A</v>
      </c>
      <c r="CT12" s="24" t="e">
        <f>'IS BS CF'!CT19</f>
        <v>#N/A</v>
      </c>
      <c r="CU12" s="24" t="e">
        <f>'IS BS CF'!CU19</f>
        <v>#N/A</v>
      </c>
      <c r="CV12" s="24" t="e">
        <f>'IS BS CF'!CV19</f>
        <v>#N/A</v>
      </c>
      <c r="CW12" s="24" t="e">
        <f>'IS BS CF'!CW19</f>
        <v>#N/A</v>
      </c>
      <c r="CX12" s="24" t="e">
        <f>'IS BS CF'!CX19</f>
        <v>#N/A</v>
      </c>
      <c r="CY12" s="24" t="e">
        <f>'IS BS CF'!CY19</f>
        <v>#N/A</v>
      </c>
      <c r="CZ12" s="24" t="e">
        <f>'IS BS CF'!CZ19</f>
        <v>#N/A</v>
      </c>
      <c r="DA12" s="24" t="e">
        <f>'IS BS CF'!DA19</f>
        <v>#N/A</v>
      </c>
      <c r="DB12" s="24" t="e">
        <f>'IS BS CF'!DB19</f>
        <v>#N/A</v>
      </c>
      <c r="DC12" s="24" t="e">
        <f>'IS BS CF'!DC19</f>
        <v>#N/A</v>
      </c>
      <c r="DD12" s="24" t="e">
        <f>'IS BS CF'!DD19</f>
        <v>#N/A</v>
      </c>
      <c r="DE12" s="24" t="e">
        <f>'IS BS CF'!DE19</f>
        <v>#N/A</v>
      </c>
      <c r="DF12" s="24" t="e">
        <f>'IS BS CF'!DF19</f>
        <v>#N/A</v>
      </c>
      <c r="DG12" s="24" t="e">
        <f>'IS BS CF'!DG19</f>
        <v>#N/A</v>
      </c>
      <c r="DH12" s="24" t="e">
        <f>'IS BS CF'!DH19</f>
        <v>#N/A</v>
      </c>
      <c r="DI12" s="24" t="e">
        <f>'IS BS CF'!DI19</f>
        <v>#N/A</v>
      </c>
      <c r="DJ12" s="24" t="e">
        <f>'IS BS CF'!DJ19</f>
        <v>#N/A</v>
      </c>
      <c r="DK12" s="24" t="e">
        <f>'IS BS CF'!DK19</f>
        <v>#N/A</v>
      </c>
      <c r="DL12" s="24" t="e">
        <f>'IS BS CF'!DL19</f>
        <v>#N/A</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647</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648</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649</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642</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644</v>
      </c>
      <c r="K23" s="24">
        <f t="shared" si="13"/>
        <v>0</v>
      </c>
      <c r="L23" s="24">
        <f t="shared" si="13"/>
        <v>-245600.00000000003</v>
      </c>
      <c r="M23" s="24">
        <f t="shared" si="13"/>
        <v>-291200</v>
      </c>
      <c r="N23" s="24">
        <f t="shared" si="13"/>
        <v>-336799.99999999983</v>
      </c>
      <c r="O23" s="24">
        <f t="shared" si="13"/>
        <v>-382400</v>
      </c>
      <c r="P23" s="24">
        <f t="shared" si="13"/>
        <v>-428000.00000000029</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-18725.000000000004</v>
      </c>
      <c r="AF23" s="260">
        <f t="shared" si="19"/>
        <v>-19041.666666666672</v>
      </c>
      <c r="AG23" s="260">
        <f t="shared" si="19"/>
        <v>-19358.333333333336</v>
      </c>
      <c r="AH23" s="260">
        <f t="shared" si="19"/>
        <v>-19675.000000000004</v>
      </c>
      <c r="AI23" s="260">
        <f t="shared" si="19"/>
        <v>-19991.666666666672</v>
      </c>
      <c r="AJ23" s="260">
        <f t="shared" si="19"/>
        <v>-20308.333333333336</v>
      </c>
      <c r="AK23" s="260">
        <f t="shared" si="19"/>
        <v>-20625.000000000004</v>
      </c>
      <c r="AL23" s="260">
        <f t="shared" si="19"/>
        <v>-20941.666666666672</v>
      </c>
      <c r="AM23" s="260">
        <f t="shared" si="20"/>
        <v>-21258.333333333339</v>
      </c>
      <c r="AN23" s="260">
        <f t="shared" si="20"/>
        <v>-21575.000000000004</v>
      </c>
      <c r="AO23" s="260">
        <f t="shared" si="20"/>
        <v>-21891.666666666672</v>
      </c>
      <c r="AP23" s="260">
        <f t="shared" si="20"/>
        <v>-22208.333333333339</v>
      </c>
      <c r="AQ23" s="260">
        <f t="shared" si="20"/>
        <v>-22525.000000000004</v>
      </c>
      <c r="AR23" s="260">
        <f t="shared" si="20"/>
        <v>-22841.666666666675</v>
      </c>
      <c r="AS23" s="260">
        <f t="shared" si="20"/>
        <v>-23158.333333333339</v>
      </c>
      <c r="AT23" s="260">
        <f t="shared" si="20"/>
        <v>-23475.000000000004</v>
      </c>
      <c r="AU23" s="260">
        <f t="shared" si="20"/>
        <v>-23791.666666666672</v>
      </c>
      <c r="AV23" s="260">
        <f t="shared" si="20"/>
        <v>-24108.333333333339</v>
      </c>
      <c r="AW23" s="260">
        <f t="shared" si="21"/>
        <v>-24425</v>
      </c>
      <c r="AX23" s="260">
        <f t="shared" si="21"/>
        <v>-24741.666666666672</v>
      </c>
      <c r="AY23" s="260">
        <f t="shared" si="21"/>
        <v>-25058.333333333336</v>
      </c>
      <c r="AZ23" s="260">
        <f t="shared" si="21"/>
        <v>-25375</v>
      </c>
      <c r="BA23" s="260">
        <f t="shared" si="21"/>
        <v>-25691.666666666664</v>
      </c>
      <c r="BB23" s="260">
        <f t="shared" si="21"/>
        <v>-26008.333333333332</v>
      </c>
      <c r="BC23" s="260">
        <f t="shared" si="21"/>
        <v>-26324.999999999996</v>
      </c>
      <c r="BD23" s="260">
        <f t="shared" si="21"/>
        <v>-26641.666666666661</v>
      </c>
      <c r="BE23" s="260">
        <f t="shared" si="21"/>
        <v>-26958.333333333332</v>
      </c>
      <c r="BF23" s="260">
        <f t="shared" si="21"/>
        <v>-27274.999999999993</v>
      </c>
      <c r="BG23" s="260">
        <f t="shared" si="22"/>
        <v>-27591.666666666661</v>
      </c>
      <c r="BH23" s="260">
        <f t="shared" si="22"/>
        <v>-27908.333333333325</v>
      </c>
      <c r="BI23" s="260">
        <f t="shared" si="22"/>
        <v>-28224.999999999993</v>
      </c>
      <c r="BJ23" s="260">
        <f t="shared" si="22"/>
        <v>-28541.666666666657</v>
      </c>
      <c r="BK23" s="260">
        <f t="shared" si="22"/>
        <v>-28858.333333333321</v>
      </c>
      <c r="BL23" s="260">
        <f t="shared" si="22"/>
        <v>-29174.999999999993</v>
      </c>
      <c r="BM23" s="260">
        <f t="shared" si="22"/>
        <v>-29491.666666666653</v>
      </c>
      <c r="BN23" s="260">
        <f t="shared" si="22"/>
        <v>-29808.333333333321</v>
      </c>
      <c r="BO23" s="260">
        <f t="shared" si="22"/>
        <v>-30124.999999999993</v>
      </c>
      <c r="BP23" s="260">
        <f t="shared" si="22"/>
        <v>-30441.666666666661</v>
      </c>
      <c r="BQ23" s="260">
        <f t="shared" si="23"/>
        <v>-30758.333333333325</v>
      </c>
      <c r="BR23" s="260">
        <f t="shared" si="23"/>
        <v>-31074.999999999996</v>
      </c>
      <c r="BS23" s="260">
        <f t="shared" si="23"/>
        <v>-31391.666666666664</v>
      </c>
      <c r="BT23" s="260">
        <f t="shared" si="23"/>
        <v>-31708.333333333332</v>
      </c>
      <c r="BU23" s="260">
        <f t="shared" si="23"/>
        <v>-32025</v>
      </c>
      <c r="BV23" s="260">
        <f t="shared" si="23"/>
        <v>-32341.666666666672</v>
      </c>
      <c r="BW23" s="260">
        <f t="shared" si="23"/>
        <v>-32658.333333333339</v>
      </c>
      <c r="BX23" s="260">
        <f t="shared" si="23"/>
        <v>-32975.000000000007</v>
      </c>
      <c r="BY23" s="260">
        <f t="shared" si="23"/>
        <v>-33291.666666666672</v>
      </c>
      <c r="BZ23" s="260">
        <f t="shared" si="23"/>
        <v>-33608.333333333343</v>
      </c>
      <c r="CA23" s="260">
        <f t="shared" si="24"/>
        <v>-33925.000000000015</v>
      </c>
      <c r="CB23" s="260">
        <f t="shared" si="24"/>
        <v>-34241.666666666679</v>
      </c>
      <c r="CC23" s="260">
        <f t="shared" si="24"/>
        <v>-34558.33333333335</v>
      </c>
      <c r="CD23" s="260">
        <f t="shared" si="24"/>
        <v>-34875.000000000022</v>
      </c>
      <c r="CE23" s="260">
        <f t="shared" si="24"/>
        <v>-35191.666666666686</v>
      </c>
      <c r="CF23" s="260">
        <f t="shared" si="24"/>
        <v>-35508.333333333358</v>
      </c>
      <c r="CG23" s="260">
        <f t="shared" si="24"/>
        <v>-35825.000000000022</v>
      </c>
      <c r="CH23" s="260">
        <f t="shared" si="24"/>
        <v>-36141.666666666693</v>
      </c>
      <c r="CI23" s="260">
        <f t="shared" si="24"/>
        <v>-36458.333333333365</v>
      </c>
      <c r="CJ23" s="260">
        <f t="shared" si="24"/>
        <v>-36775.000000000029</v>
      </c>
      <c r="CK23" s="260">
        <f t="shared" si="24"/>
        <v>-37091.666666666701</v>
      </c>
      <c r="CL23" s="260">
        <f t="shared" si="24"/>
        <v>-37408.333333333365</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645</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650</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651</v>
      </c>
      <c r="K26" s="63">
        <f t="shared" ref="K26:P26" si="28">SUM(K21:K25)</f>
        <v>-407350.40000000008</v>
      </c>
      <c r="L26" s="63">
        <f t="shared" si="28"/>
        <v>-673067.92000000016</v>
      </c>
      <c r="M26" s="63">
        <f t="shared" si="28"/>
        <v>-739791.31599999988</v>
      </c>
      <c r="N26" s="63">
        <f t="shared" si="28"/>
        <v>-807570.88179999962</v>
      </c>
      <c r="O26" s="63">
        <f t="shared" si="28"/>
        <v>-876459.42589000007</v>
      </c>
      <c r="P26" s="63">
        <f t="shared" si="28"/>
        <v>-946512.39718450024</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-54347.326666666682</v>
      </c>
      <c r="AF26" s="118">
        <f t="shared" si="29"/>
        <v>-54663.993333333347</v>
      </c>
      <c r="AG26" s="118">
        <f t="shared" si="29"/>
        <v>-54980.660000000011</v>
      </c>
      <c r="AH26" s="118">
        <f t="shared" si="29"/>
        <v>-55297.326666666682</v>
      </c>
      <c r="AI26" s="118">
        <f t="shared" si="29"/>
        <v>-55613.993333333347</v>
      </c>
      <c r="AJ26" s="118">
        <f t="shared" si="29"/>
        <v>-55930.660000000011</v>
      </c>
      <c r="AK26" s="118">
        <f t="shared" si="29"/>
        <v>-56247.326666666682</v>
      </c>
      <c r="AL26" s="118">
        <f t="shared" si="29"/>
        <v>-56563.993333333347</v>
      </c>
      <c r="AM26" s="118">
        <f t="shared" si="29"/>
        <v>-56880.660000000011</v>
      </c>
      <c r="AN26" s="118">
        <f t="shared" si="29"/>
        <v>-57197.326666666682</v>
      </c>
      <c r="AO26" s="118">
        <f t="shared" si="29"/>
        <v>-57513.993333333347</v>
      </c>
      <c r="AP26" s="118">
        <f t="shared" si="29"/>
        <v>-57830.660000000011</v>
      </c>
      <c r="AQ26" s="118">
        <f t="shared" si="29"/>
        <v>-59907.609666666678</v>
      </c>
      <c r="AR26" s="118">
        <f t="shared" si="29"/>
        <v>-60224.27633333335</v>
      </c>
      <c r="AS26" s="118">
        <f t="shared" si="29"/>
        <v>-60540.943000000007</v>
      </c>
      <c r="AT26" s="118">
        <f t="shared" si="29"/>
        <v>-60857.609666666678</v>
      </c>
      <c r="AU26" s="118">
        <f t="shared" si="29"/>
        <v>-61174.276333333342</v>
      </c>
      <c r="AV26" s="118">
        <f t="shared" si="29"/>
        <v>-61490.943000000007</v>
      </c>
      <c r="AW26" s="118">
        <f t="shared" si="29"/>
        <v>-61807.609666666671</v>
      </c>
      <c r="AX26" s="118">
        <f t="shared" si="29"/>
        <v>-62124.276333333342</v>
      </c>
      <c r="AY26" s="118">
        <f t="shared" ref="AY26:CD26" si="30">SUM(AY21:AY25)</f>
        <v>-62440.943000000007</v>
      </c>
      <c r="AZ26" s="118">
        <f t="shared" si="30"/>
        <v>-62757.609666666671</v>
      </c>
      <c r="BA26" s="118">
        <f t="shared" si="30"/>
        <v>-63074.276333333335</v>
      </c>
      <c r="BB26" s="118">
        <f t="shared" si="30"/>
        <v>-63390.943000000007</v>
      </c>
      <c r="BC26" s="118">
        <f t="shared" si="30"/>
        <v>-65555.906816666655</v>
      </c>
      <c r="BD26" s="118">
        <f t="shared" si="30"/>
        <v>-65872.573483333326</v>
      </c>
      <c r="BE26" s="118">
        <f t="shared" si="30"/>
        <v>-66189.240149999998</v>
      </c>
      <c r="BF26" s="118">
        <f t="shared" si="30"/>
        <v>-66505.906816666655</v>
      </c>
      <c r="BG26" s="118">
        <f t="shared" si="30"/>
        <v>-66822.573483333326</v>
      </c>
      <c r="BH26" s="118">
        <f t="shared" si="30"/>
        <v>-67139.240149999983</v>
      </c>
      <c r="BI26" s="118">
        <f t="shared" si="30"/>
        <v>-67455.906816666655</v>
      </c>
      <c r="BJ26" s="118">
        <f t="shared" si="30"/>
        <v>-67772.573483333326</v>
      </c>
      <c r="BK26" s="118">
        <f t="shared" si="30"/>
        <v>-68089.240149999983</v>
      </c>
      <c r="BL26" s="118">
        <f t="shared" si="30"/>
        <v>-68405.906816666655</v>
      </c>
      <c r="BM26" s="118">
        <f t="shared" si="30"/>
        <v>-68722.573483333312</v>
      </c>
      <c r="BN26" s="118">
        <f t="shared" si="30"/>
        <v>-69039.240149999983</v>
      </c>
      <c r="BO26" s="118">
        <f t="shared" si="30"/>
        <v>-71296.618824166668</v>
      </c>
      <c r="BP26" s="118">
        <f t="shared" si="30"/>
        <v>-71613.285490833325</v>
      </c>
      <c r="BQ26" s="118">
        <f t="shared" si="30"/>
        <v>-71929.952157499996</v>
      </c>
      <c r="BR26" s="118">
        <f t="shared" si="30"/>
        <v>-72246.618824166668</v>
      </c>
      <c r="BS26" s="118">
        <f t="shared" si="30"/>
        <v>-72563.285490833325</v>
      </c>
      <c r="BT26" s="118">
        <f t="shared" si="30"/>
        <v>-72879.952157499996</v>
      </c>
      <c r="BU26" s="118">
        <f t="shared" si="30"/>
        <v>-73196.618824166668</v>
      </c>
      <c r="BV26" s="118">
        <f t="shared" si="30"/>
        <v>-73513.285490833339</v>
      </c>
      <c r="BW26" s="118">
        <f t="shared" si="30"/>
        <v>-73829.952157500011</v>
      </c>
      <c r="BX26" s="118">
        <f t="shared" si="30"/>
        <v>-74146.618824166668</v>
      </c>
      <c r="BY26" s="118">
        <f t="shared" si="30"/>
        <v>-74463.285490833339</v>
      </c>
      <c r="BZ26" s="118">
        <f t="shared" si="30"/>
        <v>-74779.952157500011</v>
      </c>
      <c r="CA26" s="118">
        <f t="shared" si="30"/>
        <v>-77134.366432041672</v>
      </c>
      <c r="CB26" s="118">
        <f t="shared" si="30"/>
        <v>-77451.033098708343</v>
      </c>
      <c r="CC26" s="118">
        <f t="shared" si="30"/>
        <v>-77767.699765375015</v>
      </c>
      <c r="CD26" s="118">
        <f t="shared" si="30"/>
        <v>-78084.366432041686</v>
      </c>
      <c r="CE26" s="118">
        <f t="shared" ref="CE26:CL26" si="31">SUM(CE21:CE25)</f>
        <v>-78401.033098708358</v>
      </c>
      <c r="CF26" s="118">
        <f t="shared" si="31"/>
        <v>-78717.699765375015</v>
      </c>
      <c r="CG26" s="118">
        <f t="shared" si="31"/>
        <v>-79034.366432041686</v>
      </c>
      <c r="CH26" s="118">
        <f t="shared" si="31"/>
        <v>-79351.033098708358</v>
      </c>
      <c r="CI26" s="118">
        <f t="shared" si="31"/>
        <v>-79667.69976537503</v>
      </c>
      <c r="CJ26" s="118">
        <f t="shared" si="31"/>
        <v>-79984.366432041701</v>
      </c>
      <c r="CK26" s="118">
        <f t="shared" si="31"/>
        <v>-80301.033098708358</v>
      </c>
      <c r="CL26" s="118">
        <f t="shared" si="31"/>
        <v>-80617.69976537503</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652</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653</v>
      </c>
      <c r="H29" s="12"/>
      <c r="I29" s="12"/>
      <c r="J29" s="12"/>
      <c r="K29" s="12"/>
      <c r="L29" s="12"/>
      <c r="M29" s="12"/>
      <c r="N29" s="12"/>
      <c r="O29" s="12"/>
      <c r="P29" s="12"/>
    </row>
    <row r="30" spans="1:116" x14ac:dyDescent="0.4">
      <c r="G30" s="95" t="s">
        <v>783</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654</v>
      </c>
      <c r="I37" s="273" t="s">
        <v>655</v>
      </c>
      <c r="J37" s="273" t="s">
        <v>216</v>
      </c>
      <c r="K37" s="273"/>
      <c r="L37" s="273"/>
      <c r="M37" s="273"/>
      <c r="N37" s="273"/>
      <c r="O37" s="273"/>
      <c r="P37" s="273"/>
    </row>
    <row r="38" spans="1:116" x14ac:dyDescent="0.4">
      <c r="G38" s="326" t="s">
        <v>656</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657</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658</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650</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782</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659</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654</v>
      </c>
      <c r="J51" s="278" t="s">
        <v>640</v>
      </c>
      <c r="K51" s="273"/>
      <c r="L51" s="273"/>
      <c r="M51" s="273"/>
      <c r="N51" s="273"/>
      <c r="O51" s="273"/>
      <c r="P51" s="273"/>
    </row>
    <row r="52" spans="1:116" x14ac:dyDescent="0.4">
      <c r="G52" s="326" t="s">
        <v>660</v>
      </c>
      <c r="H52" s="164"/>
      <c r="I52" s="164"/>
      <c r="J52" s="331" t="s">
        <v>642</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661</v>
      </c>
      <c r="H53" s="164"/>
      <c r="I53" s="164"/>
      <c r="J53" s="331" t="s">
        <v>650</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662</v>
      </c>
      <c r="H54" s="164"/>
      <c r="I54" s="164"/>
      <c r="J54" s="331" t="s">
        <v>642</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663</v>
      </c>
      <c r="H55" s="164"/>
      <c r="I55" s="164"/>
      <c r="J55" s="331" t="s">
        <v>642</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650</v>
      </c>
      <c r="H56" s="164"/>
      <c r="I56" s="164"/>
      <c r="J56" s="331" t="s">
        <v>642</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664</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665</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666</v>
      </c>
      <c r="J65" s="278" t="s">
        <v>640</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642</v>
      </c>
      <c r="H67" s="164"/>
      <c r="I67" s="164"/>
      <c r="J67" s="331" t="s">
        <v>642</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#DIV/0!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644</v>
      </c>
      <c r="H69" s="164"/>
      <c r="I69" s="164"/>
      <c r="J69" s="331" t="s">
        <v>644</v>
      </c>
      <c r="K69" s="24">
        <f t="shared" ref="K69:P69" si="57">SUMIF($3:$3,K$2,69:69)</f>
        <v>0</v>
      </c>
      <c r="L69" s="24">
        <f t="shared" si="57"/>
        <v>-245600.00000000003</v>
      </c>
      <c r="M69" s="24">
        <f t="shared" si="57"/>
        <v>-291200</v>
      </c>
      <c r="N69" s="24">
        <f t="shared" si="57"/>
        <v>-336799.99999999983</v>
      </c>
      <c r="O69" s="24">
        <f t="shared" si="57"/>
        <v>-382400</v>
      </c>
      <c r="P69" s="24">
        <f t="shared" si="57"/>
        <v>-428000.00000000029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-18725.000000000004</v>
      </c>
      <c r="AF69" s="53">
        <f t="shared" si="58"/>
        <v>-19041.666666666672</v>
      </c>
      <c r="AG69" s="53">
        <f t="shared" si="58"/>
        <v>-19358.333333333336</v>
      </c>
      <c r="AH69" s="53">
        <f t="shared" si="58"/>
        <v>-19675.000000000004</v>
      </c>
      <c r="AI69" s="53">
        <f t="shared" si="58"/>
        <v>-19991.666666666672</v>
      </c>
      <c r="AJ69" s="53">
        <f t="shared" si="58"/>
        <v>-20308.333333333336</v>
      </c>
      <c r="AK69" s="53">
        <f t="shared" si="58"/>
        <v>-20625.000000000004</v>
      </c>
      <c r="AL69" s="53">
        <f t="shared" si="58"/>
        <v>-20941.666666666672</v>
      </c>
      <c r="AM69" s="53">
        <f t="shared" si="58"/>
        <v>-21258.333333333339</v>
      </c>
      <c r="AN69" s="53">
        <f t="shared" si="58"/>
        <v>-21575.000000000004</v>
      </c>
      <c r="AO69" s="53">
        <f t="shared" si="58"/>
        <v>-21891.666666666672</v>
      </c>
      <c r="AP69" s="53">
        <f t="shared" si="58"/>
        <v>-22208.333333333339</v>
      </c>
      <c r="AQ69" s="53">
        <f t="shared" si="58"/>
        <v>-22525.000000000004</v>
      </c>
      <c r="AR69" s="53">
        <f t="shared" si="58"/>
        <v>-22841.666666666675</v>
      </c>
      <c r="AS69" s="53">
        <f t="shared" si="58"/>
        <v>-23158.333333333339</v>
      </c>
      <c r="AT69" s="53">
        <f t="shared" si="58"/>
        <v>-23475.000000000004</v>
      </c>
      <c r="AU69" s="53">
        <f t="shared" si="58"/>
        <v>-23791.666666666672</v>
      </c>
      <c r="AV69" s="53">
        <f t="shared" si="58"/>
        <v>-24108.333333333339</v>
      </c>
      <c r="AW69" s="53">
        <f t="shared" si="58"/>
        <v>-24425</v>
      </c>
      <c r="AX69" s="53">
        <f t="shared" si="58"/>
        <v>-24741.666666666672</v>
      </c>
      <c r="AY69" s="53">
        <f t="shared" si="58"/>
        <v>-25058.333333333336</v>
      </c>
      <c r="AZ69" s="53">
        <f t="shared" si="58"/>
        <v>-25375</v>
      </c>
      <c r="BA69" s="53">
        <f t="shared" si="58"/>
        <v>-25691.666666666664</v>
      </c>
      <c r="BB69" s="53">
        <f t="shared" si="58"/>
        <v>-26008.333333333332</v>
      </c>
      <c r="BC69" s="53">
        <f t="shared" si="58"/>
        <v>-26324.999999999996</v>
      </c>
      <c r="BD69" s="53">
        <f t="shared" si="58"/>
        <v>-26641.666666666661</v>
      </c>
      <c r="BE69" s="53">
        <f t="shared" si="58"/>
        <v>-26958.333333333332</v>
      </c>
      <c r="BF69" s="53">
        <f t="shared" si="58"/>
        <v>-27274.999999999993</v>
      </c>
      <c r="BG69" s="53">
        <f t="shared" si="58"/>
        <v>-27591.666666666661</v>
      </c>
      <c r="BH69" s="53">
        <f t="shared" si="58"/>
        <v>-27908.333333333325</v>
      </c>
      <c r="BI69" s="53">
        <f t="shared" si="58"/>
        <v>-28224.999999999993</v>
      </c>
      <c r="BJ69" s="53">
        <f t="shared" si="58"/>
        <v>-28541.666666666657</v>
      </c>
      <c r="BK69" s="53">
        <f t="shared" si="58"/>
        <v>-28858.333333333321</v>
      </c>
      <c r="BL69" s="53">
        <f t="shared" si="58"/>
        <v>-29174.999999999993</v>
      </c>
      <c r="BM69" s="53">
        <f t="shared" si="58"/>
        <v>-29491.666666666653</v>
      </c>
      <c r="BN69" s="53">
        <f t="shared" si="58"/>
        <v>-29808.333333333321</v>
      </c>
      <c r="BO69" s="53">
        <f t="shared" si="58"/>
        <v>-30124.999999999993</v>
      </c>
      <c r="BP69" s="53">
        <f t="shared" si="58"/>
        <v>-30441.666666666661</v>
      </c>
      <c r="BQ69" s="53">
        <f t="shared" si="58"/>
        <v>-30758.333333333325</v>
      </c>
      <c r="BR69" s="53">
        <f t="shared" si="58"/>
        <v>-31074.999999999996</v>
      </c>
      <c r="BS69" s="53">
        <f t="shared" si="58"/>
        <v>-31391.666666666664</v>
      </c>
      <c r="BT69" s="53">
        <f t="shared" si="58"/>
        <v>-31708.333333333332</v>
      </c>
      <c r="BU69" s="53">
        <f t="shared" si="58"/>
        <v>-32025</v>
      </c>
      <c r="BV69" s="53">
        <f t="shared" si="58"/>
        <v>-32341.666666666672</v>
      </c>
      <c r="BW69" s="53">
        <f t="shared" si="58"/>
        <v>-32658.333333333339</v>
      </c>
      <c r="BX69" s="53">
        <f t="shared" si="58"/>
        <v>-32975.000000000007</v>
      </c>
      <c r="BY69" s="53">
        <f t="shared" si="58"/>
        <v>-33291.666666666672</v>
      </c>
      <c r="BZ69" s="53">
        <f t="shared" si="58"/>
        <v>-33608.333333333343</v>
      </c>
      <c r="CA69" s="53">
        <f t="shared" si="58"/>
        <v>-33925.000000000015</v>
      </c>
      <c r="CB69" s="53">
        <f t="shared" si="58"/>
        <v>-34241.666666666679</v>
      </c>
      <c r="CC69" s="53">
        <f t="shared" si="58"/>
        <v>-34558.33333333335</v>
      </c>
      <c r="CD69" s="53">
        <f t="shared" si="58"/>
        <v>-34875.000000000022</v>
      </c>
      <c r="CE69" s="53">
        <f t="shared" si="58"/>
        <v>-35191.666666666686</v>
      </c>
      <c r="CF69" s="53">
        <f t="shared" ref="CF69:CL69" si="59">-CF68*CF$12</f>
        <v>-35508.333333333358</v>
      </c>
      <c r="CG69" s="53">
        <f t="shared" si="59"/>
        <v>-35825.000000000022</v>
      </c>
      <c r="CH69" s="53">
        <f t="shared" si="59"/>
        <v>-36141.666666666693</v>
      </c>
      <c r="CI69" s="53">
        <f t="shared" si="59"/>
        <v>-36458.333333333365</v>
      </c>
      <c r="CJ69" s="53">
        <f t="shared" si="59"/>
        <v>-36775.000000000029</v>
      </c>
      <c r="CK69" s="53">
        <f t="shared" si="59"/>
        <v>-37091.666666666701</v>
      </c>
      <c r="CL69" s="53">
        <f t="shared" si="59"/>
        <v>-37408.333333333365</v>
      </c>
      <c r="CM69" s="53"/>
      <c r="CN69" s="53" t="e">
        <f t="shared" ref="CN69:DL69" si="60">-CN68*CN$12</f>
        <v>#DIV/0!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645</v>
      </c>
      <c r="H71" s="164"/>
      <c r="I71" s="164"/>
      <c r="J71" s="331" t="s">
        <v>650</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#DIV/0!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667</v>
      </c>
      <c r="K72" s="118">
        <f t="shared" si="61"/>
        <v>0</v>
      </c>
      <c r="L72" s="118">
        <f t="shared" si="61"/>
        <v>-245599.88000000009</v>
      </c>
      <c r="M72" s="118">
        <f t="shared" si="61"/>
        <v>-291199.88</v>
      </c>
      <c r="N72" s="118">
        <f t="shared" si="61"/>
        <v>-336799.87999999995</v>
      </c>
      <c r="O72" s="118">
        <f t="shared" si="61"/>
        <v>-382399.88</v>
      </c>
      <c r="P72" s="118">
        <f t="shared" si="61"/>
        <v>-427999.8800000003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-18724.990000000005</v>
      </c>
      <c r="AF72" s="28">
        <f t="shared" si="65"/>
        <v>-19041.656666666673</v>
      </c>
      <c r="AG72" s="28">
        <f t="shared" si="65"/>
        <v>-19358.323333333337</v>
      </c>
      <c r="AH72" s="28">
        <f t="shared" si="65"/>
        <v>-19674.990000000005</v>
      </c>
      <c r="AI72" s="28">
        <f t="shared" si="65"/>
        <v>-19991.656666666673</v>
      </c>
      <c r="AJ72" s="28">
        <f t="shared" si="65"/>
        <v>-20308.323333333337</v>
      </c>
      <c r="AK72" s="28">
        <f t="shared" si="65"/>
        <v>-20624.990000000005</v>
      </c>
      <c r="AL72" s="28">
        <f t="shared" si="65"/>
        <v>-20941.656666666673</v>
      </c>
      <c r="AM72" s="28">
        <f t="shared" si="65"/>
        <v>-21258.323333333341</v>
      </c>
      <c r="AN72" s="28">
        <f t="shared" si="65"/>
        <v>-21574.990000000005</v>
      </c>
      <c r="AO72" s="28">
        <f t="shared" si="65"/>
        <v>-21891.656666666673</v>
      </c>
      <c r="AP72" s="28">
        <f t="shared" si="65"/>
        <v>-22208.323333333341</v>
      </c>
      <c r="AQ72" s="28">
        <f t="shared" si="65"/>
        <v>-22524.990000000005</v>
      </c>
      <c r="AR72" s="28">
        <f t="shared" si="65"/>
        <v>-22841.656666666677</v>
      </c>
      <c r="AS72" s="28">
        <f t="shared" si="65"/>
        <v>-23158.323333333341</v>
      </c>
      <c r="AT72" s="28">
        <f t="shared" si="65"/>
        <v>-23474.990000000005</v>
      </c>
      <c r="AU72" s="28">
        <f t="shared" si="65"/>
        <v>-23791.656666666673</v>
      </c>
      <c r="AV72" s="28">
        <f t="shared" si="65"/>
        <v>-24108.323333333341</v>
      </c>
      <c r="AW72" s="28">
        <f t="shared" si="65"/>
        <v>-24424.99</v>
      </c>
      <c r="AX72" s="28">
        <f t="shared" si="65"/>
        <v>-24741.656666666673</v>
      </c>
      <c r="AY72" s="28">
        <f t="shared" si="65"/>
        <v>-25058.323333333337</v>
      </c>
      <c r="AZ72" s="28">
        <f t="shared" si="65"/>
        <v>-25374.99</v>
      </c>
      <c r="BA72" s="28">
        <f t="shared" si="65"/>
        <v>-25691.656666666666</v>
      </c>
      <c r="BB72" s="28">
        <f t="shared" si="65"/>
        <v>-26008.323333333334</v>
      </c>
      <c r="BC72" s="28">
        <f t="shared" si="65"/>
        <v>-26324.989999999998</v>
      </c>
      <c r="BD72" s="28">
        <f t="shared" si="65"/>
        <v>-26641.656666666662</v>
      </c>
      <c r="BE72" s="28">
        <f t="shared" si="65"/>
        <v>-26958.323333333334</v>
      </c>
      <c r="BF72" s="28">
        <f t="shared" si="65"/>
        <v>-27274.989999999994</v>
      </c>
      <c r="BG72" s="28">
        <f t="shared" si="65"/>
        <v>-27591.656666666662</v>
      </c>
      <c r="BH72" s="28">
        <f t="shared" si="65"/>
        <v>-27908.323333333326</v>
      </c>
      <c r="BI72" s="28">
        <f t="shared" si="65"/>
        <v>-28224.989999999994</v>
      </c>
      <c r="BJ72" s="28">
        <f t="shared" si="65"/>
        <v>-28541.656666666659</v>
      </c>
      <c r="BK72" s="28">
        <f t="shared" si="65"/>
        <v>-28858.323333333323</v>
      </c>
      <c r="BL72" s="28">
        <f t="shared" si="65"/>
        <v>-29174.989999999994</v>
      </c>
      <c r="BM72" s="28">
        <f t="shared" si="65"/>
        <v>-29491.656666666655</v>
      </c>
      <c r="BN72" s="28">
        <f t="shared" si="65"/>
        <v>-29808.323333333323</v>
      </c>
      <c r="BO72" s="28">
        <f t="shared" si="65"/>
        <v>-30124.989999999994</v>
      </c>
      <c r="BP72" s="28">
        <f t="shared" si="65"/>
        <v>-30441.656666666662</v>
      </c>
      <c r="BQ72" s="28">
        <f t="shared" si="65"/>
        <v>-30758.323333333326</v>
      </c>
      <c r="BR72" s="28">
        <f t="shared" si="65"/>
        <v>-31074.989999999998</v>
      </c>
      <c r="BS72" s="28">
        <f t="shared" si="65"/>
        <v>-31391.656666666666</v>
      </c>
      <c r="BT72" s="28">
        <f t="shared" si="65"/>
        <v>-31708.323333333334</v>
      </c>
      <c r="BU72" s="28">
        <f t="shared" si="65"/>
        <v>-32024.99</v>
      </c>
      <c r="BV72" s="28">
        <f t="shared" si="65"/>
        <v>-32341.656666666673</v>
      </c>
      <c r="BW72" s="28">
        <f t="shared" si="65"/>
        <v>-32658.323333333341</v>
      </c>
      <c r="BX72" s="28">
        <f t="shared" si="65"/>
        <v>-32974.990000000005</v>
      </c>
      <c r="BY72" s="28">
        <f t="shared" si="65"/>
        <v>-33291.656666666669</v>
      </c>
      <c r="BZ72" s="28">
        <f t="shared" si="65"/>
        <v>-33608.323333333341</v>
      </c>
      <c r="CA72" s="28">
        <f t="shared" si="65"/>
        <v>-33924.990000000013</v>
      </c>
      <c r="CB72" s="28">
        <f t="shared" si="65"/>
        <v>-34241.656666666677</v>
      </c>
      <c r="CC72" s="28">
        <f t="shared" si="65"/>
        <v>-34558.323333333348</v>
      </c>
      <c r="CD72" s="28">
        <f t="shared" si="65"/>
        <v>-34874.99000000002</v>
      </c>
      <c r="CE72" s="28">
        <f t="shared" ref="CE72:CL72" si="66">SUMIF(CE66:CE71,"&lt;"&amp;1)</f>
        <v>-35191.656666666684</v>
      </c>
      <c r="CF72" s="28">
        <f t="shared" si="66"/>
        <v>-35508.323333333356</v>
      </c>
      <c r="CG72" s="28">
        <f t="shared" si="66"/>
        <v>-35824.99000000002</v>
      </c>
      <c r="CH72" s="28">
        <f t="shared" si="66"/>
        <v>-36141.656666666691</v>
      </c>
      <c r="CI72" s="28">
        <f t="shared" si="66"/>
        <v>-36458.323333333363</v>
      </c>
      <c r="CJ72" s="28">
        <f t="shared" si="66"/>
        <v>-36774.990000000027</v>
      </c>
      <c r="CK72" s="28">
        <f t="shared" si="66"/>
        <v>-37091.656666666699</v>
      </c>
      <c r="CL72" s="28">
        <f t="shared" si="66"/>
        <v>-37408.323333333363</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668</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669</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ref="I17">MIN(IF(ISNUMBER(K17:DL17), K17:DL17))</f>
        <v>0</v>
      </c>
      <c r="J17" s="33"/>
      <c r="K17" s="284">
        <f>'IS BS CF'!K59</f>
        <v>178174529.89999995</v>
      </c>
      <c r="L17" s="284">
        <f>'IS BS CF'!L59</f>
        <v>195939728.95999989</v>
      </c>
      <c r="M17" s="284">
        <f>'IS BS CF'!M59</f>
        <v>217074885.4729999</v>
      </c>
      <c r="N17" s="284">
        <f>'IS BS CF'!N59</f>
        <v>241579207.31164977</v>
      </c>
      <c r="O17" s="284">
        <f>'IS BS CF'!O59</f>
        <v>269451862.74223226</v>
      </c>
      <c r="P17" s="284">
        <f>'IS BS CF'!P59</f>
        <v>300691978.44434398</v>
      </c>
      <c r="Q17" s="284"/>
      <c r="R17" s="284">
        <f>'IS BS CF'!R59</f>
        <v>0</v>
      </c>
      <c r="S17" s="284">
        <f>'IS BS CF'!S59</f>
        <v>170798970.80000001</v>
      </c>
      <c r="T17" s="284">
        <f>'IS BS CF'!T59</f>
        <v>171410373.90000001</v>
      </c>
      <c r="U17" s="284">
        <f>'IS BS CF'!U59</f>
        <v>172033352</v>
      </c>
      <c r="V17" s="284">
        <f>'IS BS CF'!V59</f>
        <v>172668205.09999999</v>
      </c>
      <c r="W17" s="284">
        <f>'IS BS CF'!W59</f>
        <v>173314933.19999999</v>
      </c>
      <c r="X17" s="284">
        <f>'IS BS CF'!X59</f>
        <v>173973536.29999998</v>
      </c>
      <c r="Y17" s="284">
        <f>'IS BS CF'!Y59</f>
        <v>174644014.39999998</v>
      </c>
      <c r="Z17" s="284">
        <f>'IS BS CF'!Z59</f>
        <v>175326367.49999997</v>
      </c>
      <c r="AA17" s="284">
        <f>'IS BS CF'!AA59</f>
        <v>176020595.59999996</v>
      </c>
      <c r="AB17" s="284">
        <f>'IS BS CF'!AB59</f>
        <v>176726698.69999996</v>
      </c>
      <c r="AC17" s="284">
        <f>'IS BS CF'!AC59</f>
        <v>177444676.79999995</v>
      </c>
      <c r="AD17" s="284">
        <f>'IS BS CF'!AD59</f>
        <v>178174529.89999995</v>
      </c>
      <c r="AE17" s="284">
        <f>'IS BS CF'!AE59</f>
        <v>179525644.40499994</v>
      </c>
      <c r="AF17" s="284">
        <f>'IS BS CF'!AF59</f>
        <v>180900271.40999994</v>
      </c>
      <c r="AG17" s="284">
        <f>'IS BS CF'!AG59</f>
        <v>182298410.91499993</v>
      </c>
      <c r="AH17" s="284">
        <f>'IS BS CF'!AH59</f>
        <v>183720062.91999993</v>
      </c>
      <c r="AI17" s="284">
        <f>'IS BS CF'!AI59</f>
        <v>185165227.42499992</v>
      </c>
      <c r="AJ17" s="284">
        <f>'IS BS CF'!AJ59</f>
        <v>186633904.42999992</v>
      </c>
      <c r="AK17" s="284">
        <f>'IS BS CF'!AK59</f>
        <v>188126093.93499991</v>
      </c>
      <c r="AL17" s="284">
        <f>'IS BS CF'!AL59</f>
        <v>189641795.93999991</v>
      </c>
      <c r="AM17" s="284">
        <f>'IS BS CF'!AM59</f>
        <v>191181010.4449999</v>
      </c>
      <c r="AN17" s="284">
        <f>'IS BS CF'!AN59</f>
        <v>192743737.4499999</v>
      </c>
      <c r="AO17" s="284">
        <f>'IS BS CF'!AO59</f>
        <v>194329976.95499989</v>
      </c>
      <c r="AP17" s="284">
        <f>'IS BS CF'!AP59</f>
        <v>195939728.95999989</v>
      </c>
      <c r="AQ17" s="284">
        <f>'IS BS CF'!AQ59</f>
        <v>197571673.25274989</v>
      </c>
      <c r="AR17" s="284">
        <f>'IS BS CF'!AR59</f>
        <v>199227130.04549989</v>
      </c>
      <c r="AS17" s="284">
        <f>'IS BS CF'!AS59</f>
        <v>200906099.33824989</v>
      </c>
      <c r="AT17" s="284">
        <f>'IS BS CF'!AT59</f>
        <v>202608581.13099989</v>
      </c>
      <c r="AU17" s="284">
        <f>'IS BS CF'!AU59</f>
        <v>204334575.42374989</v>
      </c>
      <c r="AV17" s="284">
        <f>'IS BS CF'!AV59</f>
        <v>206084082.21649989</v>
      </c>
      <c r="AW17" s="284">
        <f>'IS BS CF'!AW59</f>
        <v>207857101.5092499</v>
      </c>
      <c r="AX17" s="284">
        <f>'IS BS CF'!AX59</f>
        <v>209653633.3019999</v>
      </c>
      <c r="AY17" s="284">
        <f>'IS BS CF'!AY59</f>
        <v>211473677.5947499</v>
      </c>
      <c r="AZ17" s="284">
        <f>'IS BS CF'!AZ59</f>
        <v>213317234.3874999</v>
      </c>
      <c r="BA17" s="284">
        <f>'IS BS CF'!BA59</f>
        <v>215184303.6802499</v>
      </c>
      <c r="BB17" s="284">
        <f>'IS BS CF'!BB59</f>
        <v>217074885.4729999</v>
      </c>
      <c r="BC17" s="284">
        <f>'IS BS CF'!BC59</f>
        <v>218987593.54288739</v>
      </c>
      <c r="BD17" s="284">
        <f>'IS BS CF'!BD59</f>
        <v>220923814.11277488</v>
      </c>
      <c r="BE17" s="284">
        <f>'IS BS CF'!BE59</f>
        <v>222883547.18266237</v>
      </c>
      <c r="BF17" s="284">
        <f>'IS BS CF'!BF59</f>
        <v>224866792.75254986</v>
      </c>
      <c r="BG17" s="284">
        <f>'IS BS CF'!BG59</f>
        <v>226873550.82243735</v>
      </c>
      <c r="BH17" s="284">
        <f>'IS BS CF'!BH59</f>
        <v>228903821.39232484</v>
      </c>
      <c r="BI17" s="284">
        <f>'IS BS CF'!BI59</f>
        <v>230957604.46221232</v>
      </c>
      <c r="BJ17" s="284">
        <f>'IS BS CF'!BJ59</f>
        <v>233034900.03209981</v>
      </c>
      <c r="BK17" s="284">
        <f>'IS BS CF'!BK59</f>
        <v>235135708.1019873</v>
      </c>
      <c r="BL17" s="284">
        <f>'IS BS CF'!BL59</f>
        <v>237260028.67187479</v>
      </c>
      <c r="BM17" s="284">
        <f>'IS BS CF'!BM59</f>
        <v>239407861.74176228</v>
      </c>
      <c r="BN17" s="284">
        <f>'IS BS CF'!BN59</f>
        <v>241579207.31164977</v>
      </c>
      <c r="BO17" s="284">
        <f>'IS BS CF'!BO59</f>
        <v>243772609.84753165</v>
      </c>
      <c r="BP17" s="284">
        <f>'IS BS CF'!BP59</f>
        <v>245989524.88341352</v>
      </c>
      <c r="BQ17" s="284">
        <f>'IS BS CF'!BQ59</f>
        <v>248229952.4192954</v>
      </c>
      <c r="BR17" s="284">
        <f>'IS BS CF'!BR59</f>
        <v>250493892.45517728</v>
      </c>
      <c r="BS17" s="284">
        <f>'IS BS CF'!BS59</f>
        <v>252781344.99105915</v>
      </c>
      <c r="BT17" s="284">
        <f>'IS BS CF'!BT59</f>
        <v>255092310.02694103</v>
      </c>
      <c r="BU17" s="284">
        <f>'IS BS CF'!BU59</f>
        <v>257426787.56282291</v>
      </c>
      <c r="BV17" s="284">
        <f>'IS BS CF'!BV59</f>
        <v>259784777.59870479</v>
      </c>
      <c r="BW17" s="284">
        <f>'IS BS CF'!BW59</f>
        <v>262166280.13458666</v>
      </c>
      <c r="BX17" s="284">
        <f>'IS BS CF'!BX59</f>
        <v>264571295.17046854</v>
      </c>
      <c r="BY17" s="284">
        <f>'IS BS CF'!BY59</f>
        <v>266999822.70635042</v>
      </c>
      <c r="BZ17" s="284">
        <f>'IS BS CF'!BZ59</f>
        <v>269451862.74223226</v>
      </c>
      <c r="CA17" s="284">
        <f>'IS BS CF'!CA59</f>
        <v>271925886.96740824</v>
      </c>
      <c r="CB17" s="284">
        <f>'IS BS CF'!CB59</f>
        <v>274423423.69258422</v>
      </c>
      <c r="CC17" s="284">
        <f>'IS BS CF'!CC59</f>
        <v>276944472.91776019</v>
      </c>
      <c r="CD17" s="284">
        <f>'IS BS CF'!CD59</f>
        <v>279489034.64293617</v>
      </c>
      <c r="CE17" s="284">
        <f>'IS BS CF'!CE59</f>
        <v>282057108.86811215</v>
      </c>
      <c r="CF17" s="284">
        <f>'IS BS CF'!CF59</f>
        <v>284648695.59328812</v>
      </c>
      <c r="CG17" s="284">
        <f>'IS BS CF'!CG59</f>
        <v>287263794.8184641</v>
      </c>
      <c r="CH17" s="284">
        <f>'IS BS CF'!CH59</f>
        <v>289902406.54364008</v>
      </c>
      <c r="CI17" s="284">
        <f>'IS BS CF'!CI59</f>
        <v>292564530.76881605</v>
      </c>
      <c r="CJ17" s="284">
        <f>'IS BS CF'!CJ59</f>
        <v>295250167.49399203</v>
      </c>
      <c r="CK17" s="284">
        <f>'IS BS CF'!CK59</f>
        <v>297959316.71916801</v>
      </c>
      <c r="CL17" s="284">
        <f>'IS BS CF'!CL59</f>
        <v>300691978.44434398</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670</v>
      </c>
      <c r="H19" s="286" t="s">
        <v>671</v>
      </c>
      <c r="I19" s="286" t="s">
        <v>672</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673</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731</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732</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733</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CF'!R77</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2024-06-27T20:50:40Z</dcterms:modified>
</cp:coreProperties>
</file>